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4320" windowWidth="30750" windowHeight="9600" tabRatio="724" activeTab="4"/>
  </bookViews>
  <sheets>
    <sheet name="Templates" sheetId="23" r:id="rId1"/>
    <sheet name="Standards" sheetId="21" r:id="rId2"/>
    <sheet name="Climate Zones" sheetId="20" r:id="rId3"/>
    <sheet name="Climate Zone Sets" sheetId="22" r:id="rId4"/>
    <sheet name="Space Types" sheetId="1" r:id="rId5"/>
    <sheet name="Ventilation" sheetId="2" r:id="rId6"/>
    <sheet name="Occupancy" sheetId="14" r:id="rId7"/>
    <sheet name="Interior Lighting" sheetId="3" r:id="rId8"/>
    <sheet name="Construction Sets" sheetId="16" r:id="rId9"/>
    <sheet name="Constructions" sheetId="18" r:id="rId10"/>
    <sheet name="Materials" sheetId="19" r:id="rId11"/>
    <sheet name="Schedules" sheetId="24" r:id="rId12"/>
    <sheet name="Lookups" sheetId="15" r:id="rId13"/>
  </sheets>
  <definedNames>
    <definedName name="_xlnm._FilterDatabase" localSheetId="4" hidden="1">'Space Types'!$A$1:$AX$2</definedName>
  </definedNames>
  <calcPr calcId="145621" concurrentCalc="0"/>
</workbook>
</file>

<file path=xl/calcChain.xml><?xml version="1.0" encoding="utf-8"?>
<calcChain xmlns="http://schemas.openxmlformats.org/spreadsheetml/2006/main">
  <c r="I831" i="1" l="1"/>
  <c r="I832" i="1"/>
  <c r="I833" i="1"/>
  <c r="I834" i="1"/>
  <c r="AS831" i="1"/>
  <c r="AS832" i="1"/>
  <c r="AS833" i="1"/>
  <c r="AS834" i="1"/>
  <c r="V823" i="1"/>
  <c r="X823" i="1"/>
  <c r="W823" i="1"/>
  <c r="V822" i="1"/>
  <c r="X822" i="1"/>
  <c r="W822" i="1"/>
  <c r="V821" i="1"/>
  <c r="X821" i="1"/>
  <c r="W821" i="1"/>
  <c r="V820" i="1"/>
  <c r="X820" i="1"/>
  <c r="W820" i="1"/>
  <c r="V819" i="1"/>
  <c r="X819" i="1"/>
  <c r="W819" i="1"/>
  <c r="V818" i="1"/>
  <c r="X818" i="1"/>
  <c r="W818" i="1"/>
  <c r="V817" i="1"/>
  <c r="X817" i="1"/>
  <c r="W817" i="1"/>
  <c r="Y823" i="1"/>
  <c r="BC822" i="1"/>
  <c r="AS822" i="1"/>
  <c r="Y822" i="1"/>
  <c r="BC821" i="1"/>
  <c r="AS821" i="1"/>
  <c r="Y821" i="1"/>
  <c r="BC820" i="1"/>
  <c r="AS820" i="1"/>
  <c r="Y820" i="1"/>
  <c r="BC819" i="1"/>
  <c r="AS819" i="1"/>
  <c r="Y819" i="1"/>
  <c r="BC818" i="1"/>
  <c r="AS818" i="1"/>
  <c r="Y818" i="1"/>
  <c r="BC817" i="1"/>
  <c r="AS817" i="1"/>
  <c r="Y817" i="1"/>
  <c r="I243" i="1"/>
  <c r="L243" i="1"/>
  <c r="AS243" i="1"/>
  <c r="V24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Y243" i="1"/>
  <c r="X243" i="1"/>
  <c r="W243" i="1"/>
  <c r="V548" i="1"/>
  <c r="V545" i="1"/>
  <c r="V546" i="1"/>
  <c r="V547" i="1"/>
  <c r="V549" i="1"/>
  <c r="V550" i="1"/>
  <c r="V239" i="1"/>
  <c r="V235" i="1"/>
  <c r="V240" i="1"/>
  <c r="V236" i="1"/>
  <c r="V237" i="1"/>
  <c r="V238" i="1"/>
  <c r="V241" i="1"/>
  <c r="V737" i="1"/>
  <c r="V733" i="1"/>
  <c r="V738" i="1"/>
  <c r="V734" i="1"/>
  <c r="V735" i="1"/>
  <c r="V736" i="1"/>
  <c r="V739" i="1"/>
  <c r="V660" i="1"/>
  <c r="V656" i="1"/>
  <c r="V661" i="1"/>
  <c r="V657" i="1"/>
  <c r="V658" i="1"/>
  <c r="V659" i="1"/>
  <c r="V662" i="1"/>
  <c r="V218" i="1"/>
  <c r="V214" i="1"/>
  <c r="V219" i="1"/>
  <c r="V215" i="1"/>
  <c r="V216" i="1"/>
  <c r="V217" i="1"/>
  <c r="V220" i="1"/>
  <c r="V537" i="1"/>
  <c r="V541" i="1"/>
  <c r="V538" i="1"/>
  <c r="V539" i="1"/>
  <c r="V540" i="1"/>
  <c r="V542" i="1"/>
  <c r="V543" i="1"/>
  <c r="V346" i="1"/>
  <c r="V342" i="1"/>
  <c r="V343" i="1"/>
  <c r="V344" i="1"/>
  <c r="V347" i="1"/>
  <c r="V345" i="1"/>
  <c r="V348" i="1"/>
  <c r="V886" i="1"/>
  <c r="V882" i="1"/>
  <c r="V887" i="1"/>
  <c r="V883" i="1"/>
  <c r="V884" i="1"/>
  <c r="V885" i="1"/>
  <c r="V888" i="1"/>
  <c r="V211" i="1"/>
  <c r="V207" i="1"/>
  <c r="V212" i="1"/>
  <c r="V208" i="1"/>
  <c r="V209" i="1"/>
  <c r="V210" i="1"/>
  <c r="V534" i="1"/>
  <c r="V530" i="1"/>
  <c r="V535" i="1"/>
  <c r="V531" i="1"/>
  <c r="V532" i="1"/>
  <c r="V533" i="1"/>
  <c r="V213" i="1"/>
  <c r="V536" i="1"/>
  <c r="V618" i="1"/>
  <c r="V614" i="1"/>
  <c r="V619" i="1"/>
  <c r="V615" i="1"/>
  <c r="V616" i="1"/>
  <c r="V617" i="1"/>
  <c r="V730" i="1"/>
  <c r="V726" i="1"/>
  <c r="V731" i="1"/>
  <c r="V727" i="1"/>
  <c r="V728" i="1"/>
  <c r="V729" i="1"/>
  <c r="V620" i="1"/>
  <c r="V732" i="1"/>
  <c r="V611" i="1"/>
  <c r="V607" i="1"/>
  <c r="V612" i="1"/>
  <c r="V608" i="1"/>
  <c r="V609" i="1"/>
  <c r="V610" i="1"/>
  <c r="V723" i="1"/>
  <c r="V719" i="1"/>
  <c r="V724" i="1"/>
  <c r="V720" i="1"/>
  <c r="V721" i="1"/>
  <c r="V722" i="1"/>
  <c r="V613" i="1"/>
  <c r="V725" i="1"/>
  <c r="V523" i="1"/>
  <c r="V527" i="1"/>
  <c r="V524" i="1"/>
  <c r="V525" i="1"/>
  <c r="V526" i="1"/>
  <c r="V528" i="1"/>
  <c r="V529" i="1"/>
  <c r="V339" i="1"/>
  <c r="V335" i="1"/>
  <c r="V336" i="1"/>
  <c r="V337" i="1"/>
  <c r="V340" i="1"/>
  <c r="V338" i="1"/>
  <c r="V341" i="1"/>
  <c r="V332" i="1"/>
  <c r="V328" i="1"/>
  <c r="V329" i="1"/>
  <c r="V330" i="1"/>
  <c r="V333" i="1"/>
  <c r="V331" i="1"/>
  <c r="V520" i="1"/>
  <c r="V516" i="1"/>
  <c r="V521" i="1"/>
  <c r="V517" i="1"/>
  <c r="V518" i="1"/>
  <c r="V519" i="1"/>
  <c r="V334" i="1"/>
  <c r="V522" i="1"/>
  <c r="V147" i="1"/>
  <c r="V144" i="1"/>
  <c r="V148" i="1"/>
  <c r="V149" i="1"/>
  <c r="V150" i="1"/>
  <c r="V145" i="1"/>
  <c r="V200" i="1"/>
  <c r="V204" i="1"/>
  <c r="V201" i="1"/>
  <c r="V202" i="1"/>
  <c r="V203" i="1"/>
  <c r="V205" i="1"/>
  <c r="V232" i="1"/>
  <c r="V228" i="1"/>
  <c r="V233" i="1"/>
  <c r="V229" i="1"/>
  <c r="V230" i="1"/>
  <c r="V231" i="1"/>
  <c r="V325" i="1"/>
  <c r="V321" i="1"/>
  <c r="V322" i="1"/>
  <c r="V323" i="1"/>
  <c r="V326" i="1"/>
  <c r="V324" i="1"/>
  <c r="V604" i="1"/>
  <c r="V600" i="1"/>
  <c r="V605" i="1"/>
  <c r="V601" i="1"/>
  <c r="V602" i="1"/>
  <c r="V603" i="1"/>
  <c r="V716" i="1"/>
  <c r="V712" i="1"/>
  <c r="V717" i="1"/>
  <c r="V713" i="1"/>
  <c r="V714" i="1"/>
  <c r="V715" i="1"/>
  <c r="V828" i="1"/>
  <c r="V824" i="1"/>
  <c r="V829" i="1"/>
  <c r="V825" i="1"/>
  <c r="V826" i="1"/>
  <c r="V827" i="1"/>
  <c r="V146" i="1"/>
  <c r="V206" i="1"/>
  <c r="V234" i="1"/>
  <c r="V327" i="1"/>
  <c r="V606" i="1"/>
  <c r="V718" i="1"/>
  <c r="V830" i="1"/>
  <c r="V865" i="1"/>
  <c r="V861" i="1"/>
  <c r="V866" i="1"/>
  <c r="V862" i="1"/>
  <c r="V863" i="1"/>
  <c r="V864" i="1"/>
  <c r="V867" i="1"/>
  <c r="V14" i="1"/>
  <c r="V11" i="1"/>
  <c r="V15" i="1"/>
  <c r="V16" i="1"/>
  <c r="V17" i="1"/>
  <c r="V12" i="1"/>
  <c r="V140" i="1"/>
  <c r="V137" i="1"/>
  <c r="V141" i="1"/>
  <c r="V142" i="1"/>
  <c r="V143" i="1"/>
  <c r="V138" i="1"/>
  <c r="V632" i="1"/>
  <c r="V628" i="1"/>
  <c r="V633" i="1"/>
  <c r="V629" i="1"/>
  <c r="V630" i="1"/>
  <c r="V631" i="1"/>
  <c r="V13" i="1"/>
  <c r="V139" i="1"/>
  <c r="V634" i="1"/>
  <c r="V513" i="1"/>
  <c r="V509" i="1"/>
  <c r="V514" i="1"/>
  <c r="V510" i="1"/>
  <c r="V511" i="1"/>
  <c r="V512" i="1"/>
  <c r="V515" i="1"/>
  <c r="V858" i="1"/>
  <c r="V854" i="1"/>
  <c r="V859" i="1"/>
  <c r="V855" i="1"/>
  <c r="V856" i="1"/>
  <c r="V857" i="1"/>
  <c r="V860" i="1"/>
  <c r="V314" i="1"/>
  <c r="V318" i="1"/>
  <c r="V315" i="1"/>
  <c r="V316" i="1"/>
  <c r="V319" i="1"/>
  <c r="V317" i="1"/>
  <c r="V502" i="1"/>
  <c r="V506" i="1"/>
  <c r="V503" i="1"/>
  <c r="V504" i="1"/>
  <c r="V505" i="1"/>
  <c r="V507" i="1"/>
  <c r="V320" i="1"/>
  <c r="V508" i="1"/>
  <c r="V653" i="1"/>
  <c r="V649" i="1"/>
  <c r="V654" i="1"/>
  <c r="V650" i="1"/>
  <c r="V651" i="1"/>
  <c r="V652" i="1"/>
  <c r="V655" i="1"/>
  <c r="V133" i="1"/>
  <c r="V130" i="1"/>
  <c r="V134" i="1"/>
  <c r="V135" i="1"/>
  <c r="V136" i="1"/>
  <c r="V131" i="1"/>
  <c r="V132" i="1"/>
  <c r="V126" i="1"/>
  <c r="V123" i="1"/>
  <c r="V127" i="1"/>
  <c r="V128" i="1"/>
  <c r="V129" i="1"/>
  <c r="V124" i="1"/>
  <c r="V125" i="1"/>
  <c r="V119" i="1"/>
  <c r="V116" i="1"/>
  <c r="V120" i="1"/>
  <c r="V121" i="1"/>
  <c r="V122" i="1"/>
  <c r="V117" i="1"/>
  <c r="V118" i="1"/>
  <c r="V112" i="1"/>
  <c r="V109" i="1"/>
  <c r="V113" i="1"/>
  <c r="V114" i="1"/>
  <c r="V115" i="1"/>
  <c r="V110" i="1"/>
  <c r="V111" i="1"/>
  <c r="V495" i="1"/>
  <c r="V499" i="1"/>
  <c r="V496" i="1"/>
  <c r="V497" i="1"/>
  <c r="V498" i="1"/>
  <c r="V500" i="1"/>
  <c r="V501" i="1"/>
  <c r="V814" i="1"/>
  <c r="V810" i="1"/>
  <c r="V815" i="1"/>
  <c r="V811" i="1"/>
  <c r="V812" i="1"/>
  <c r="V813" i="1"/>
  <c r="V816" i="1"/>
  <c r="V879" i="1"/>
  <c r="V875" i="1"/>
  <c r="V880" i="1"/>
  <c r="V876" i="1"/>
  <c r="V877" i="1"/>
  <c r="V878" i="1"/>
  <c r="V881" i="1"/>
  <c r="V807" i="1"/>
  <c r="V803" i="1"/>
  <c r="V808" i="1"/>
  <c r="V804" i="1"/>
  <c r="V805" i="1"/>
  <c r="V806" i="1"/>
  <c r="V809" i="1"/>
  <c r="V196" i="1"/>
  <c r="V193" i="1"/>
  <c r="V197" i="1"/>
  <c r="V198" i="1"/>
  <c r="V199" i="1"/>
  <c r="V194" i="1"/>
  <c r="V800" i="1"/>
  <c r="V796" i="1"/>
  <c r="V801" i="1"/>
  <c r="V797" i="1"/>
  <c r="V798" i="1"/>
  <c r="V799" i="1"/>
  <c r="V195" i="1"/>
  <c r="V802" i="1"/>
  <c r="V597" i="1"/>
  <c r="V593" i="1"/>
  <c r="V598" i="1"/>
  <c r="V594" i="1"/>
  <c r="V595" i="1"/>
  <c r="V596" i="1"/>
  <c r="V709" i="1"/>
  <c r="V705" i="1"/>
  <c r="V710" i="1"/>
  <c r="V706" i="1"/>
  <c r="V707" i="1"/>
  <c r="V708" i="1"/>
  <c r="V599" i="1"/>
  <c r="V711" i="1"/>
  <c r="V492" i="1"/>
  <c r="V488" i="1"/>
  <c r="V493" i="1"/>
  <c r="V489" i="1"/>
  <c r="V490" i="1"/>
  <c r="V491" i="1"/>
  <c r="V494" i="1"/>
  <c r="V105" i="1"/>
  <c r="V102" i="1"/>
  <c r="V106" i="1"/>
  <c r="V107" i="1"/>
  <c r="V108" i="1"/>
  <c r="V103" i="1"/>
  <c r="V104" i="1"/>
  <c r="V98" i="1"/>
  <c r="V95" i="1"/>
  <c r="V99" i="1"/>
  <c r="V100" i="1"/>
  <c r="V101" i="1"/>
  <c r="V96" i="1"/>
  <c r="V97" i="1"/>
  <c r="V91" i="1"/>
  <c r="V88" i="1"/>
  <c r="V92" i="1"/>
  <c r="V93" i="1"/>
  <c r="V94" i="1"/>
  <c r="V89" i="1"/>
  <c r="V90" i="1"/>
  <c r="V310" i="1"/>
  <c r="V311" i="1"/>
  <c r="V312" i="1"/>
  <c r="V307" i="1"/>
  <c r="V313" i="1"/>
  <c r="V308" i="1"/>
  <c r="V485" i="1"/>
  <c r="V481" i="1"/>
  <c r="V486" i="1"/>
  <c r="V482" i="1"/>
  <c r="V483" i="1"/>
  <c r="V484" i="1"/>
  <c r="V309" i="1"/>
  <c r="V487" i="1"/>
  <c r="V474" i="1"/>
  <c r="V478" i="1"/>
  <c r="V475" i="1"/>
  <c r="V476" i="1"/>
  <c r="V477" i="1"/>
  <c r="V479" i="1"/>
  <c r="V480" i="1"/>
  <c r="V7" i="1"/>
  <c r="V4" i="1"/>
  <c r="V8" i="1"/>
  <c r="V9" i="1"/>
  <c r="V10" i="1"/>
  <c r="V5" i="1"/>
  <c r="V84" i="1"/>
  <c r="V81" i="1"/>
  <c r="V85" i="1"/>
  <c r="V86" i="1"/>
  <c r="V87" i="1"/>
  <c r="V82" i="1"/>
  <c r="V189" i="1"/>
  <c r="V186" i="1"/>
  <c r="V190" i="1"/>
  <c r="V191" i="1"/>
  <c r="V192" i="1"/>
  <c r="V187" i="1"/>
  <c r="V590" i="1"/>
  <c r="V586" i="1"/>
  <c r="V591" i="1"/>
  <c r="V587" i="1"/>
  <c r="V588" i="1"/>
  <c r="V589" i="1"/>
  <c r="V625" i="1"/>
  <c r="V621" i="1"/>
  <c r="V626" i="1"/>
  <c r="V622" i="1"/>
  <c r="V623" i="1"/>
  <c r="V624" i="1"/>
  <c r="V702" i="1"/>
  <c r="V698" i="1"/>
  <c r="V703" i="1"/>
  <c r="V699" i="1"/>
  <c r="V700" i="1"/>
  <c r="V701" i="1"/>
  <c r="V6" i="1"/>
  <c r="V83" i="1"/>
  <c r="V188" i="1"/>
  <c r="V592" i="1"/>
  <c r="V627" i="1"/>
  <c r="V704" i="1"/>
  <c r="V77" i="1"/>
  <c r="V74" i="1"/>
  <c r="V78" i="1"/>
  <c r="V79" i="1"/>
  <c r="V80" i="1"/>
  <c r="V75" i="1"/>
  <c r="V76" i="1"/>
  <c r="V182" i="1"/>
  <c r="V179" i="1"/>
  <c r="V183" i="1"/>
  <c r="V184" i="1"/>
  <c r="V185" i="1"/>
  <c r="V180" i="1"/>
  <c r="V793" i="1"/>
  <c r="V789" i="1"/>
  <c r="V794" i="1"/>
  <c r="V790" i="1"/>
  <c r="V791" i="1"/>
  <c r="V792" i="1"/>
  <c r="V181" i="1"/>
  <c r="V795" i="1"/>
  <c r="V583" i="1"/>
  <c r="V579" i="1"/>
  <c r="V584" i="1"/>
  <c r="V580" i="1"/>
  <c r="V581" i="1"/>
  <c r="V582" i="1"/>
  <c r="V695" i="1"/>
  <c r="V691" i="1"/>
  <c r="V696" i="1"/>
  <c r="V692" i="1"/>
  <c r="V693" i="1"/>
  <c r="V694" i="1"/>
  <c r="V585" i="1"/>
  <c r="V697" i="1"/>
  <c r="V70" i="1"/>
  <c r="V67" i="1"/>
  <c r="V71" i="1"/>
  <c r="V72" i="1"/>
  <c r="V73" i="1"/>
  <c r="V68" i="1"/>
  <c r="V175" i="1"/>
  <c r="V172" i="1"/>
  <c r="V176" i="1"/>
  <c r="V177" i="1"/>
  <c r="V178" i="1"/>
  <c r="V173" i="1"/>
  <c r="V303" i="1"/>
  <c r="V304" i="1"/>
  <c r="V305" i="1"/>
  <c r="V300" i="1"/>
  <c r="V306" i="1"/>
  <c r="V301" i="1"/>
  <c r="V470" i="1"/>
  <c r="V467" i="1"/>
  <c r="V471" i="1"/>
  <c r="V472" i="1"/>
  <c r="V473" i="1"/>
  <c r="V468" i="1"/>
  <c r="V576" i="1"/>
  <c r="V572" i="1"/>
  <c r="V577" i="1"/>
  <c r="V573" i="1"/>
  <c r="V574" i="1"/>
  <c r="V575" i="1"/>
  <c r="V688" i="1"/>
  <c r="V684" i="1"/>
  <c r="V689" i="1"/>
  <c r="V685" i="1"/>
  <c r="V686" i="1"/>
  <c r="V687" i="1"/>
  <c r="V69" i="1"/>
  <c r="V174" i="1"/>
  <c r="V302" i="1"/>
  <c r="V469" i="1"/>
  <c r="V578" i="1"/>
  <c r="V690" i="1"/>
  <c r="V463" i="1"/>
  <c r="V460" i="1"/>
  <c r="V464" i="1"/>
  <c r="V465" i="1"/>
  <c r="V466" i="1"/>
  <c r="V461" i="1"/>
  <c r="V462" i="1"/>
  <c r="V456" i="1"/>
  <c r="V453" i="1"/>
  <c r="V457" i="1"/>
  <c r="V458" i="1"/>
  <c r="V459" i="1"/>
  <c r="V454" i="1"/>
  <c r="V455" i="1"/>
  <c r="V168" i="1"/>
  <c r="V165" i="1"/>
  <c r="V169" i="1"/>
  <c r="V170" i="1"/>
  <c r="V171" i="1"/>
  <c r="V166" i="1"/>
  <c r="V565" i="1"/>
  <c r="V569" i="1"/>
  <c r="V566" i="1"/>
  <c r="V567" i="1"/>
  <c r="V568" i="1"/>
  <c r="V570" i="1"/>
  <c r="V681" i="1"/>
  <c r="V677" i="1"/>
  <c r="V682" i="1"/>
  <c r="V678" i="1"/>
  <c r="V679" i="1"/>
  <c r="V680" i="1"/>
  <c r="V786" i="1"/>
  <c r="V782" i="1"/>
  <c r="V787" i="1"/>
  <c r="V783" i="1"/>
  <c r="V784" i="1"/>
  <c r="V785" i="1"/>
  <c r="V167" i="1"/>
  <c r="V571" i="1"/>
  <c r="V683" i="1"/>
  <c r="V788" i="1"/>
  <c r="V449" i="1"/>
  <c r="V446" i="1"/>
  <c r="V450" i="1"/>
  <c r="V451" i="1"/>
  <c r="V452" i="1"/>
  <c r="V447" i="1"/>
  <c r="V448" i="1"/>
  <c r="V779" i="1"/>
  <c r="V775" i="1"/>
  <c r="V780" i="1"/>
  <c r="V776" i="1"/>
  <c r="V777" i="1"/>
  <c r="V778" i="1"/>
  <c r="V781" i="1"/>
  <c r="V442" i="1"/>
  <c r="V439" i="1"/>
  <c r="V443" i="1"/>
  <c r="V444" i="1"/>
  <c r="V445" i="1"/>
  <c r="V440" i="1"/>
  <c r="V441" i="1"/>
  <c r="V435" i="1"/>
  <c r="V432" i="1"/>
  <c r="V436" i="1"/>
  <c r="V437" i="1"/>
  <c r="V438" i="1"/>
  <c r="V433" i="1"/>
  <c r="V434" i="1"/>
  <c r="V428" i="1"/>
  <c r="V425" i="1"/>
  <c r="V429" i="1"/>
  <c r="V430" i="1"/>
  <c r="V431" i="1"/>
  <c r="V426" i="1"/>
  <c r="V427" i="1"/>
  <c r="V63" i="1"/>
  <c r="V60" i="1"/>
  <c r="V64" i="1"/>
  <c r="V65" i="1"/>
  <c r="V66" i="1"/>
  <c r="V61" i="1"/>
  <c r="V62" i="1"/>
  <c r="V56" i="1"/>
  <c r="V53" i="1"/>
  <c r="V57" i="1"/>
  <c r="V58" i="1"/>
  <c r="V59" i="1"/>
  <c r="V54" i="1"/>
  <c r="V224" i="1"/>
  <c r="V221" i="1"/>
  <c r="V225" i="1"/>
  <c r="V226" i="1"/>
  <c r="V227" i="1"/>
  <c r="V222" i="1"/>
  <c r="V421" i="1"/>
  <c r="V418" i="1"/>
  <c r="V422" i="1"/>
  <c r="V423" i="1"/>
  <c r="V424" i="1"/>
  <c r="V419" i="1"/>
  <c r="V558" i="1"/>
  <c r="V562" i="1"/>
  <c r="V559" i="1"/>
  <c r="V560" i="1"/>
  <c r="V561" i="1"/>
  <c r="V563" i="1"/>
  <c r="V674" i="1"/>
  <c r="V670" i="1"/>
  <c r="V675" i="1"/>
  <c r="V671" i="1"/>
  <c r="V672" i="1"/>
  <c r="V673" i="1"/>
  <c r="V772" i="1"/>
  <c r="V768" i="1"/>
  <c r="V773" i="1"/>
  <c r="V769" i="1"/>
  <c r="V770" i="1"/>
  <c r="V771" i="1"/>
  <c r="V851" i="1"/>
  <c r="V847" i="1"/>
  <c r="V852" i="1"/>
  <c r="V848" i="1"/>
  <c r="V849" i="1"/>
  <c r="V850" i="1"/>
  <c r="V872" i="1"/>
  <c r="V868" i="1"/>
  <c r="V873" i="1"/>
  <c r="V869" i="1"/>
  <c r="V870" i="1"/>
  <c r="V871" i="1"/>
  <c r="V55" i="1"/>
  <c r="V223" i="1"/>
  <c r="V420" i="1"/>
  <c r="V564" i="1"/>
  <c r="V676" i="1"/>
  <c r="V774" i="1"/>
  <c r="V853" i="1"/>
  <c r="V874" i="1"/>
  <c r="V296" i="1"/>
  <c r="V297" i="1"/>
  <c r="V298" i="1"/>
  <c r="V293" i="1"/>
  <c r="V299" i="1"/>
  <c r="V294" i="1"/>
  <c r="V295" i="1"/>
  <c r="V49" i="1"/>
  <c r="V46" i="1"/>
  <c r="V50" i="1"/>
  <c r="V51" i="1"/>
  <c r="V52" i="1"/>
  <c r="V47" i="1"/>
  <c r="V414" i="1"/>
  <c r="V411" i="1"/>
  <c r="V415" i="1"/>
  <c r="V416" i="1"/>
  <c r="V417" i="1"/>
  <c r="V412" i="1"/>
  <c r="V48" i="1"/>
  <c r="V413" i="1"/>
  <c r="V407" i="1"/>
  <c r="V404" i="1"/>
  <c r="V408" i="1"/>
  <c r="V409" i="1"/>
  <c r="V410" i="1"/>
  <c r="V405" i="1"/>
  <c r="V406" i="1"/>
  <c r="V42" i="1"/>
  <c r="V39" i="1"/>
  <c r="V43" i="1"/>
  <c r="V44" i="1"/>
  <c r="V45" i="1"/>
  <c r="V40" i="1"/>
  <c r="V41" i="1"/>
  <c r="V35" i="1"/>
  <c r="V32" i="1"/>
  <c r="V36" i="1"/>
  <c r="V37" i="1"/>
  <c r="V38" i="1"/>
  <c r="V33" i="1"/>
  <c r="V34" i="1"/>
  <c r="V400" i="1"/>
  <c r="V397" i="1"/>
  <c r="V401" i="1"/>
  <c r="V402" i="1"/>
  <c r="V403" i="1"/>
  <c r="V398" i="1"/>
  <c r="V399" i="1"/>
  <c r="V28" i="1"/>
  <c r="V25" i="1"/>
  <c r="V29" i="1"/>
  <c r="V30" i="1"/>
  <c r="V31" i="1"/>
  <c r="V26" i="1"/>
  <c r="V27" i="1"/>
  <c r="V645" i="1"/>
  <c r="V642" i="1"/>
  <c r="V646" i="1"/>
  <c r="V647" i="1"/>
  <c r="V648" i="1"/>
  <c r="V643" i="1"/>
  <c r="V644" i="1"/>
  <c r="V393" i="1"/>
  <c r="V390" i="1"/>
  <c r="V394" i="1"/>
  <c r="V395" i="1"/>
  <c r="V396" i="1"/>
  <c r="V391" i="1"/>
  <c r="V392" i="1"/>
  <c r="V289" i="1"/>
  <c r="V286" i="1"/>
  <c r="V290" i="1"/>
  <c r="V291" i="1"/>
  <c r="V292" i="1"/>
  <c r="V287" i="1"/>
  <c r="V288" i="1"/>
  <c r="V386" i="1"/>
  <c r="V383" i="1"/>
  <c r="V387" i="1"/>
  <c r="V388" i="1"/>
  <c r="V389" i="1"/>
  <c r="V384" i="1"/>
  <c r="V385" i="1"/>
  <c r="V765" i="1"/>
  <c r="V761" i="1"/>
  <c r="V766" i="1"/>
  <c r="V762" i="1"/>
  <c r="V763" i="1"/>
  <c r="V764" i="1"/>
  <c r="V767" i="1"/>
  <c r="V21" i="1"/>
  <c r="V18" i="1"/>
  <c r="V22" i="1"/>
  <c r="V23" i="1"/>
  <c r="V24" i="1"/>
  <c r="V19" i="1"/>
  <c r="V20" i="1"/>
  <c r="V282" i="1"/>
  <c r="V279" i="1"/>
  <c r="V283" i="1"/>
  <c r="V284" i="1"/>
  <c r="V285" i="1"/>
  <c r="V280" i="1"/>
  <c r="V554" i="1"/>
  <c r="V551" i="1"/>
  <c r="V555" i="1"/>
  <c r="V556" i="1"/>
  <c r="V557" i="1"/>
  <c r="V552" i="1"/>
  <c r="V666" i="1"/>
  <c r="V663" i="1"/>
  <c r="V667" i="1"/>
  <c r="V668" i="1"/>
  <c r="V669" i="1"/>
  <c r="V664" i="1"/>
  <c r="V281" i="1"/>
  <c r="V553" i="1"/>
  <c r="V665" i="1"/>
  <c r="V161" i="1"/>
  <c r="V158" i="1"/>
  <c r="V162" i="1"/>
  <c r="V163" i="1"/>
  <c r="V164" i="1"/>
  <c r="V159" i="1"/>
  <c r="V638" i="1"/>
  <c r="V635" i="1"/>
  <c r="V639" i="1"/>
  <c r="V640" i="1"/>
  <c r="V641" i="1"/>
  <c r="V636" i="1"/>
  <c r="V160" i="1"/>
  <c r="V637" i="1"/>
  <c r="V844" i="1"/>
  <c r="V840" i="1"/>
  <c r="V845" i="1"/>
  <c r="V841" i="1"/>
  <c r="V842" i="1"/>
  <c r="V843" i="1"/>
  <c r="V846" i="1"/>
  <c r="V379" i="1"/>
  <c r="V376" i="1"/>
  <c r="V380" i="1"/>
  <c r="V381" i="1"/>
  <c r="V382" i="1"/>
  <c r="V377" i="1"/>
  <c r="V378" i="1"/>
  <c r="V754" i="1"/>
  <c r="V758" i="1"/>
  <c r="V755" i="1"/>
  <c r="V756" i="1"/>
  <c r="V757" i="1"/>
  <c r="V759" i="1"/>
  <c r="V760" i="1"/>
  <c r="V275" i="1"/>
  <c r="V272" i="1"/>
  <c r="V276" i="1"/>
  <c r="V277" i="1"/>
  <c r="V278" i="1"/>
  <c r="V273" i="1"/>
  <c r="V372" i="1"/>
  <c r="V369" i="1"/>
  <c r="V373" i="1"/>
  <c r="V374" i="1"/>
  <c r="V375" i="1"/>
  <c r="V370" i="1"/>
  <c r="V747" i="1"/>
  <c r="V751" i="1"/>
  <c r="V748" i="1"/>
  <c r="V749" i="1"/>
  <c r="V750" i="1"/>
  <c r="V752" i="1"/>
  <c r="V274" i="1"/>
  <c r="V371" i="1"/>
  <c r="V753" i="1"/>
  <c r="V154" i="1"/>
  <c r="V151" i="1"/>
  <c r="V155" i="1"/>
  <c r="V156" i="1"/>
  <c r="V157" i="1"/>
  <c r="V152" i="1"/>
  <c r="V268" i="1"/>
  <c r="V265" i="1"/>
  <c r="V269" i="1"/>
  <c r="V270" i="1"/>
  <c r="V271" i="1"/>
  <c r="V266" i="1"/>
  <c r="V743" i="1"/>
  <c r="V740" i="1"/>
  <c r="V744" i="1"/>
  <c r="V745" i="1"/>
  <c r="V746" i="1"/>
  <c r="V741" i="1"/>
  <c r="V153" i="1"/>
  <c r="V267" i="1"/>
  <c r="V742" i="1"/>
  <c r="V365" i="1"/>
  <c r="V362" i="1"/>
  <c r="V366" i="1"/>
  <c r="V367" i="1"/>
  <c r="V368" i="1"/>
  <c r="V363" i="1"/>
  <c r="V364" i="1"/>
  <c r="V261" i="1"/>
  <c r="V258" i="1"/>
  <c r="V262" i="1"/>
  <c r="V263" i="1"/>
  <c r="V264" i="1"/>
  <c r="V259" i="1"/>
  <c r="V260" i="1"/>
  <c r="V836" i="1"/>
  <c r="V835" i="1"/>
  <c r="V837" i="1"/>
  <c r="V838" i="1"/>
  <c r="V839" i="1"/>
  <c r="V254" i="1"/>
  <c r="V255" i="1"/>
  <c r="V256" i="1"/>
  <c r="V257" i="1"/>
  <c r="V253" i="1"/>
  <c r="V249" i="1"/>
  <c r="V248" i="1"/>
  <c r="V250" i="1"/>
  <c r="V251" i="1"/>
  <c r="V252" i="1"/>
  <c r="V244" i="1"/>
  <c r="V242" i="1"/>
  <c r="V245" i="1"/>
  <c r="V246" i="1"/>
  <c r="V247" i="1"/>
  <c r="V358" i="1"/>
  <c r="V355" i="1"/>
  <c r="V359" i="1"/>
  <c r="V360" i="1"/>
  <c r="V361" i="1"/>
  <c r="V356" i="1"/>
  <c r="V357" i="1"/>
  <c r="V544" i="1"/>
  <c r="AS253" i="1"/>
  <c r="Y253" i="1"/>
  <c r="X253" i="1"/>
  <c r="W253" i="1"/>
  <c r="I253" i="1"/>
  <c r="L253" i="1"/>
  <c r="I284" i="1"/>
  <c r="L284" i="1"/>
  <c r="I240" i="1"/>
  <c r="L240" i="1"/>
  <c r="I305" i="1"/>
  <c r="L305" i="1"/>
  <c r="I266" i="1"/>
  <c r="L266" i="1"/>
  <c r="I318" i="1"/>
  <c r="L318" i="1"/>
  <c r="I347" i="1"/>
  <c r="L347" i="1"/>
  <c r="I319" i="1"/>
  <c r="L319" i="1"/>
  <c r="Y874" i="1"/>
  <c r="X874" i="1"/>
  <c r="W874" i="1"/>
  <c r="Y881" i="1"/>
  <c r="X881" i="1"/>
  <c r="W881" i="1"/>
  <c r="Y888" i="1"/>
  <c r="X888" i="1"/>
  <c r="W888" i="1"/>
  <c r="Y846" i="1"/>
  <c r="X846" i="1"/>
  <c r="W846" i="1"/>
  <c r="Y853" i="1"/>
  <c r="X853" i="1"/>
  <c r="W853" i="1"/>
  <c r="Y860" i="1"/>
  <c r="X860" i="1"/>
  <c r="W860" i="1"/>
  <c r="Y867" i="1"/>
  <c r="X867" i="1"/>
  <c r="W867" i="1"/>
  <c r="Y742" i="1"/>
  <c r="X742" i="1"/>
  <c r="W742" i="1"/>
  <c r="Y753" i="1"/>
  <c r="X753" i="1"/>
  <c r="W753" i="1"/>
  <c r="Y760" i="1"/>
  <c r="X760" i="1"/>
  <c r="W760" i="1"/>
  <c r="Y767" i="1"/>
  <c r="X767" i="1"/>
  <c r="W767" i="1"/>
  <c r="Y774" i="1"/>
  <c r="X774" i="1"/>
  <c r="W774" i="1"/>
  <c r="Y781" i="1"/>
  <c r="X781" i="1"/>
  <c r="W781" i="1"/>
  <c r="Y788" i="1"/>
  <c r="X788" i="1"/>
  <c r="W788" i="1"/>
  <c r="Y795" i="1"/>
  <c r="X795" i="1"/>
  <c r="W795" i="1"/>
  <c r="Y802" i="1"/>
  <c r="X802" i="1"/>
  <c r="W802" i="1"/>
  <c r="Y809" i="1"/>
  <c r="X809" i="1"/>
  <c r="W809" i="1"/>
  <c r="Y816" i="1"/>
  <c r="X816" i="1"/>
  <c r="W816" i="1"/>
  <c r="Y830" i="1"/>
  <c r="X830" i="1"/>
  <c r="W830" i="1"/>
  <c r="Y665" i="1"/>
  <c r="X665" i="1"/>
  <c r="W665" i="1"/>
  <c r="Y676" i="1"/>
  <c r="X676" i="1"/>
  <c r="W676" i="1"/>
  <c r="Y683" i="1"/>
  <c r="X683" i="1"/>
  <c r="W683" i="1"/>
  <c r="Y690" i="1"/>
  <c r="X690" i="1"/>
  <c r="W690" i="1"/>
  <c r="Y697" i="1"/>
  <c r="X697" i="1"/>
  <c r="W697" i="1"/>
  <c r="Y704" i="1"/>
  <c r="X704" i="1"/>
  <c r="W704" i="1"/>
  <c r="Y711" i="1"/>
  <c r="X711" i="1"/>
  <c r="W711" i="1"/>
  <c r="Y718" i="1"/>
  <c r="X718" i="1"/>
  <c r="W718" i="1"/>
  <c r="Y725" i="1"/>
  <c r="X725" i="1"/>
  <c r="W725" i="1"/>
  <c r="Y732" i="1"/>
  <c r="X732" i="1"/>
  <c r="W732" i="1"/>
  <c r="Y739" i="1"/>
  <c r="X739" i="1"/>
  <c r="W739" i="1"/>
  <c r="Y637" i="1"/>
  <c r="X637" i="1"/>
  <c r="W637" i="1"/>
  <c r="Y644" i="1"/>
  <c r="X644" i="1"/>
  <c r="W644" i="1"/>
  <c r="Y655" i="1"/>
  <c r="X655" i="1"/>
  <c r="W655" i="1"/>
  <c r="Y662" i="1"/>
  <c r="X662" i="1"/>
  <c r="W662" i="1"/>
  <c r="Y627" i="1"/>
  <c r="X627" i="1"/>
  <c r="W627" i="1"/>
  <c r="Y634" i="1"/>
  <c r="X634" i="1"/>
  <c r="W634" i="1"/>
  <c r="Y553" i="1"/>
  <c r="X553" i="1"/>
  <c r="W553" i="1"/>
  <c r="Y564" i="1"/>
  <c r="X564" i="1"/>
  <c r="W564" i="1"/>
  <c r="Y571" i="1"/>
  <c r="X571" i="1"/>
  <c r="W571" i="1"/>
  <c r="Y578" i="1"/>
  <c r="X578" i="1"/>
  <c r="W578" i="1"/>
  <c r="Y585" i="1"/>
  <c r="X585" i="1"/>
  <c r="W585" i="1"/>
  <c r="Y592" i="1"/>
  <c r="X592" i="1"/>
  <c r="W592" i="1"/>
  <c r="Y599" i="1"/>
  <c r="X599" i="1"/>
  <c r="W599" i="1"/>
  <c r="Y606" i="1"/>
  <c r="X606" i="1"/>
  <c r="W606" i="1"/>
  <c r="Y613" i="1"/>
  <c r="X613" i="1"/>
  <c r="W613" i="1"/>
  <c r="Y620" i="1"/>
  <c r="X620" i="1"/>
  <c r="W620" i="1"/>
  <c r="Y364" i="1"/>
  <c r="X364" i="1"/>
  <c r="W364" i="1"/>
  <c r="Y371" i="1"/>
  <c r="X371" i="1"/>
  <c r="W371" i="1"/>
  <c r="Y399" i="1"/>
  <c r="X399" i="1"/>
  <c r="W399" i="1"/>
  <c r="Y420" i="1"/>
  <c r="X420" i="1"/>
  <c r="W420" i="1"/>
  <c r="Y427" i="1"/>
  <c r="X427" i="1"/>
  <c r="W427" i="1"/>
  <c r="Y448" i="1"/>
  <c r="X448" i="1"/>
  <c r="W448" i="1"/>
  <c r="Y455" i="1"/>
  <c r="X455" i="1"/>
  <c r="W455" i="1"/>
  <c r="Y469" i="1"/>
  <c r="X469" i="1"/>
  <c r="W469" i="1"/>
  <c r="Y357" i="1"/>
  <c r="X357" i="1"/>
  <c r="W357" i="1"/>
  <c r="Y378" i="1"/>
  <c r="X378" i="1"/>
  <c r="W378" i="1"/>
  <c r="Y385" i="1"/>
  <c r="X385" i="1"/>
  <c r="W385" i="1"/>
  <c r="Y392" i="1"/>
  <c r="X392" i="1"/>
  <c r="W392" i="1"/>
  <c r="Y406" i="1"/>
  <c r="X406" i="1"/>
  <c r="W406" i="1"/>
  <c r="Y413" i="1"/>
  <c r="X413" i="1"/>
  <c r="W413" i="1"/>
  <c r="Y434" i="1"/>
  <c r="X434" i="1"/>
  <c r="W434" i="1"/>
  <c r="Y441" i="1"/>
  <c r="X441" i="1"/>
  <c r="W441" i="1"/>
  <c r="Y462" i="1"/>
  <c r="X462" i="1"/>
  <c r="W462" i="1"/>
  <c r="Y480" i="1"/>
  <c r="X480" i="1"/>
  <c r="W480" i="1"/>
  <c r="Y501" i="1"/>
  <c r="X501" i="1"/>
  <c r="W501" i="1"/>
  <c r="Y508" i="1"/>
  <c r="X508" i="1"/>
  <c r="W508" i="1"/>
  <c r="Y487" i="1"/>
  <c r="X487" i="1"/>
  <c r="W487" i="1"/>
  <c r="Y529" i="1"/>
  <c r="X529" i="1"/>
  <c r="W529" i="1"/>
  <c r="Y543" i="1"/>
  <c r="X543" i="1"/>
  <c r="W543" i="1"/>
  <c r="Y550" i="1"/>
  <c r="X550" i="1"/>
  <c r="W550" i="1"/>
  <c r="Y494" i="1"/>
  <c r="X494" i="1"/>
  <c r="W494" i="1"/>
  <c r="Y515" i="1"/>
  <c r="X515" i="1"/>
  <c r="W515" i="1"/>
  <c r="Y522" i="1"/>
  <c r="X522" i="1"/>
  <c r="W522" i="1"/>
  <c r="Y536" i="1"/>
  <c r="X536" i="1"/>
  <c r="W536" i="1"/>
  <c r="Y260" i="1"/>
  <c r="X260" i="1"/>
  <c r="W260" i="1"/>
  <c r="Y267" i="1"/>
  <c r="X267" i="1"/>
  <c r="W267" i="1"/>
  <c r="Y274" i="1"/>
  <c r="X274" i="1"/>
  <c r="W274" i="1"/>
  <c r="Y281" i="1"/>
  <c r="X281" i="1"/>
  <c r="W281" i="1"/>
  <c r="Y288" i="1"/>
  <c r="X288" i="1"/>
  <c r="W288" i="1"/>
  <c r="Y295" i="1"/>
  <c r="X295" i="1"/>
  <c r="W295" i="1"/>
  <c r="Y302" i="1"/>
  <c r="X302" i="1"/>
  <c r="W302" i="1"/>
  <c r="Y309" i="1"/>
  <c r="X309" i="1"/>
  <c r="W309" i="1"/>
  <c r="Y320" i="1"/>
  <c r="X320" i="1"/>
  <c r="W320" i="1"/>
  <c r="Y327" i="1"/>
  <c r="X327" i="1"/>
  <c r="W327" i="1"/>
  <c r="Y334" i="1"/>
  <c r="X334" i="1"/>
  <c r="W334" i="1"/>
  <c r="Y341" i="1"/>
  <c r="X341" i="1"/>
  <c r="W341" i="1"/>
  <c r="Y348" i="1"/>
  <c r="X348" i="1"/>
  <c r="W348" i="1"/>
  <c r="Y223" i="1"/>
  <c r="X223" i="1"/>
  <c r="W223" i="1"/>
  <c r="Y234" i="1"/>
  <c r="X234" i="1"/>
  <c r="W234" i="1"/>
  <c r="Y241" i="1"/>
  <c r="X241" i="1"/>
  <c r="W241" i="1"/>
  <c r="Y153" i="1"/>
  <c r="X153" i="1"/>
  <c r="W153" i="1"/>
  <c r="Y160" i="1"/>
  <c r="X160" i="1"/>
  <c r="W160" i="1"/>
  <c r="Y167" i="1"/>
  <c r="X167" i="1"/>
  <c r="W167" i="1"/>
  <c r="Y174" i="1"/>
  <c r="X174" i="1"/>
  <c r="W174" i="1"/>
  <c r="Y181" i="1"/>
  <c r="X181" i="1"/>
  <c r="W181" i="1"/>
  <c r="Y188" i="1"/>
  <c r="X188" i="1"/>
  <c r="W188" i="1"/>
  <c r="Y195" i="1"/>
  <c r="X195" i="1"/>
  <c r="W195" i="1"/>
  <c r="Y206" i="1"/>
  <c r="X206" i="1"/>
  <c r="W206" i="1"/>
  <c r="Y213" i="1"/>
  <c r="X213" i="1"/>
  <c r="W213" i="1"/>
  <c r="Y220" i="1"/>
  <c r="X220" i="1"/>
  <c r="W220" i="1"/>
  <c r="Y20" i="1"/>
  <c r="X20" i="1"/>
  <c r="W20" i="1"/>
  <c r="Y27" i="1"/>
  <c r="X27" i="1"/>
  <c r="W27" i="1"/>
  <c r="Y41" i="1"/>
  <c r="X41" i="1"/>
  <c r="W41" i="1"/>
  <c r="Y55" i="1"/>
  <c r="X55" i="1"/>
  <c r="W55" i="1"/>
  <c r="Y62" i="1"/>
  <c r="X62" i="1"/>
  <c r="W62" i="1"/>
  <c r="Y69" i="1"/>
  <c r="X69" i="1"/>
  <c r="W69" i="1"/>
  <c r="Y76" i="1"/>
  <c r="X76" i="1"/>
  <c r="W76" i="1"/>
  <c r="Y83" i="1"/>
  <c r="X83" i="1"/>
  <c r="W83" i="1"/>
  <c r="Y139" i="1"/>
  <c r="X139" i="1"/>
  <c r="W139" i="1"/>
  <c r="Y146" i="1"/>
  <c r="X146" i="1"/>
  <c r="W146" i="1"/>
  <c r="Y34" i="1"/>
  <c r="X34" i="1"/>
  <c r="W34" i="1"/>
  <c r="Y48" i="1"/>
  <c r="X48" i="1"/>
  <c r="W48" i="1"/>
  <c r="Y90" i="1"/>
  <c r="X90" i="1"/>
  <c r="W90" i="1"/>
  <c r="Y97" i="1"/>
  <c r="X97" i="1"/>
  <c r="W97" i="1"/>
  <c r="Y104" i="1"/>
  <c r="X104" i="1"/>
  <c r="W104" i="1"/>
  <c r="Y111" i="1"/>
  <c r="X111" i="1"/>
  <c r="W111" i="1"/>
  <c r="Y118" i="1"/>
  <c r="X118" i="1"/>
  <c r="W118" i="1"/>
  <c r="Y125" i="1"/>
  <c r="X125" i="1"/>
  <c r="W125" i="1"/>
  <c r="Y132" i="1"/>
  <c r="X132" i="1"/>
  <c r="W132" i="1"/>
  <c r="Y6" i="1"/>
  <c r="X6" i="1"/>
  <c r="W6" i="1"/>
  <c r="Y13" i="1"/>
  <c r="X13" i="1"/>
  <c r="W13" i="1"/>
  <c r="I6" i="1"/>
  <c r="L6" i="1"/>
  <c r="I118" i="1"/>
  <c r="L118" i="1"/>
  <c r="I111" i="1"/>
  <c r="L111" i="1"/>
  <c r="I90" i="1"/>
  <c r="L90" i="1"/>
  <c r="I48" i="1"/>
  <c r="L48" i="1"/>
  <c r="I139" i="1"/>
  <c r="L139" i="1"/>
  <c r="I83" i="1"/>
  <c r="L83" i="1"/>
  <c r="I62" i="1"/>
  <c r="L62" i="1"/>
  <c r="I55" i="1"/>
  <c r="L55" i="1"/>
  <c r="I20" i="1"/>
  <c r="L20" i="1"/>
  <c r="I220" i="1"/>
  <c r="L220" i="1"/>
  <c r="I195" i="1"/>
  <c r="L195" i="1"/>
  <c r="I188" i="1"/>
  <c r="L188" i="1"/>
  <c r="I167" i="1"/>
  <c r="L167" i="1"/>
  <c r="I160" i="1"/>
  <c r="L160" i="1"/>
  <c r="I234" i="1"/>
  <c r="L234" i="1"/>
  <c r="I223" i="1"/>
  <c r="L223" i="1"/>
  <c r="I334" i="1"/>
  <c r="L334" i="1"/>
  <c r="I327" i="1"/>
  <c r="L327" i="1"/>
  <c r="I302" i="1"/>
  <c r="L302" i="1"/>
  <c r="I295" i="1"/>
  <c r="L295" i="1"/>
  <c r="I274" i="1"/>
  <c r="L274" i="1"/>
  <c r="I267" i="1"/>
  <c r="L267" i="1"/>
  <c r="I522" i="1"/>
  <c r="L522" i="1"/>
  <c r="I515" i="1"/>
  <c r="L515" i="1"/>
  <c r="I543" i="1"/>
  <c r="L543" i="1"/>
  <c r="I529" i="1"/>
  <c r="L529" i="1"/>
  <c r="I501" i="1"/>
  <c r="L501" i="1"/>
  <c r="I480" i="1"/>
  <c r="L480" i="1"/>
  <c r="I434" i="1"/>
  <c r="L434" i="1"/>
  <c r="I413" i="1"/>
  <c r="L413" i="1"/>
  <c r="I385" i="1"/>
  <c r="L385" i="1"/>
  <c r="I378" i="1"/>
  <c r="L378" i="1"/>
  <c r="I455" i="1"/>
  <c r="L455" i="1"/>
  <c r="I448" i="1"/>
  <c r="L448" i="1"/>
  <c r="I399" i="1"/>
  <c r="L399" i="1"/>
  <c r="I371" i="1"/>
  <c r="L371" i="1"/>
  <c r="I613" i="1"/>
  <c r="L613" i="1"/>
  <c r="I606" i="1"/>
  <c r="L606" i="1"/>
  <c r="I585" i="1"/>
  <c r="L585" i="1"/>
  <c r="I578" i="1"/>
  <c r="L578" i="1"/>
  <c r="I553" i="1"/>
  <c r="L553" i="1"/>
  <c r="I634" i="1"/>
  <c r="L634" i="1"/>
  <c r="I655" i="1"/>
  <c r="L655" i="1"/>
  <c r="I644" i="1"/>
  <c r="L644" i="1"/>
  <c r="I732" i="1"/>
  <c r="L732" i="1"/>
  <c r="I725" i="1"/>
  <c r="L725" i="1"/>
  <c r="I704" i="1"/>
  <c r="L704" i="1"/>
  <c r="I697" i="1"/>
  <c r="L697" i="1"/>
  <c r="I676" i="1"/>
  <c r="L676" i="1"/>
  <c r="I665" i="1"/>
  <c r="L665" i="1"/>
  <c r="I809" i="1"/>
  <c r="L809" i="1"/>
  <c r="I802" i="1"/>
  <c r="L802" i="1"/>
  <c r="I781" i="1"/>
  <c r="L781" i="1"/>
  <c r="I774" i="1"/>
  <c r="L774" i="1"/>
  <c r="I753" i="1"/>
  <c r="L753" i="1"/>
  <c r="I742" i="1"/>
  <c r="L742" i="1"/>
  <c r="I853" i="1"/>
  <c r="L853" i="1"/>
  <c r="I846" i="1"/>
  <c r="L846" i="1"/>
  <c r="I874" i="1"/>
  <c r="L874" i="1"/>
  <c r="I132" i="1"/>
  <c r="L132" i="1"/>
  <c r="I125" i="1"/>
  <c r="L125" i="1"/>
  <c r="I104" i="1"/>
  <c r="L104" i="1"/>
  <c r="I97" i="1"/>
  <c r="L97" i="1"/>
  <c r="I34" i="1"/>
  <c r="L34" i="1"/>
  <c r="I146" i="1"/>
  <c r="L146" i="1"/>
  <c r="I76" i="1"/>
  <c r="L76" i="1"/>
  <c r="I69" i="1"/>
  <c r="L69" i="1"/>
  <c r="I41" i="1"/>
  <c r="L41" i="1"/>
  <c r="I27" i="1"/>
  <c r="L27" i="1"/>
  <c r="I213" i="1"/>
  <c r="L213" i="1"/>
  <c r="I206" i="1"/>
  <c r="L206" i="1"/>
  <c r="I181" i="1"/>
  <c r="L181" i="1"/>
  <c r="I174" i="1"/>
  <c r="L174" i="1"/>
  <c r="I153" i="1"/>
  <c r="L153" i="1"/>
  <c r="I241" i="1"/>
  <c r="L241" i="1"/>
  <c r="I348" i="1"/>
  <c r="L348" i="1"/>
  <c r="I341" i="1"/>
  <c r="L341" i="1"/>
  <c r="I320" i="1"/>
  <c r="L320" i="1"/>
  <c r="I309" i="1"/>
  <c r="L309" i="1"/>
  <c r="I288" i="1"/>
  <c r="L288" i="1"/>
  <c r="I281" i="1"/>
  <c r="L281" i="1"/>
  <c r="I260" i="1"/>
  <c r="L260" i="1"/>
  <c r="I536" i="1"/>
  <c r="L536" i="1"/>
  <c r="I494" i="1"/>
  <c r="L494" i="1"/>
  <c r="I550" i="1"/>
  <c r="L550" i="1"/>
  <c r="I487" i="1"/>
  <c r="L487" i="1"/>
  <c r="I508" i="1"/>
  <c r="L508" i="1"/>
  <c r="I462" i="1"/>
  <c r="L462" i="1"/>
  <c r="I441" i="1"/>
  <c r="L441" i="1"/>
  <c r="I406" i="1"/>
  <c r="L406" i="1"/>
  <c r="I392" i="1"/>
  <c r="L392" i="1"/>
  <c r="I357" i="1"/>
  <c r="L357" i="1"/>
  <c r="I469" i="1"/>
  <c r="L469" i="1"/>
  <c r="I427" i="1"/>
  <c r="L427" i="1"/>
  <c r="I420" i="1"/>
  <c r="L420" i="1"/>
  <c r="I364" i="1"/>
  <c r="L364" i="1"/>
  <c r="I620" i="1"/>
  <c r="L620" i="1"/>
  <c r="I599" i="1"/>
  <c r="L599" i="1"/>
  <c r="I592" i="1"/>
  <c r="L592" i="1"/>
  <c r="I571" i="1"/>
  <c r="L571" i="1"/>
  <c r="I564" i="1"/>
  <c r="L564" i="1"/>
  <c r="I627" i="1"/>
  <c r="L627" i="1"/>
  <c r="I662" i="1"/>
  <c r="L662" i="1"/>
  <c r="I637" i="1"/>
  <c r="L637" i="1"/>
  <c r="I739" i="1"/>
  <c r="L739" i="1"/>
  <c r="I718" i="1"/>
  <c r="L718" i="1"/>
  <c r="I711" i="1"/>
  <c r="L711" i="1"/>
  <c r="I690" i="1"/>
  <c r="L690" i="1"/>
  <c r="I683" i="1"/>
  <c r="L683" i="1"/>
  <c r="I830" i="1"/>
  <c r="L830" i="1"/>
  <c r="I816" i="1"/>
  <c r="L816" i="1"/>
  <c r="I795" i="1"/>
  <c r="L795" i="1"/>
  <c r="I788" i="1"/>
  <c r="L788" i="1"/>
  <c r="I767" i="1"/>
  <c r="L767" i="1"/>
  <c r="I760" i="1"/>
  <c r="L760" i="1"/>
  <c r="I867" i="1"/>
  <c r="L867" i="1"/>
  <c r="I860" i="1"/>
  <c r="L860" i="1"/>
  <c r="I888" i="1"/>
  <c r="L888" i="1"/>
  <c r="I881" i="1"/>
  <c r="L881" i="1"/>
  <c r="I13" i="1"/>
  <c r="L13" i="1"/>
  <c r="F251" i="19"/>
  <c r="F250" i="19"/>
  <c r="F142" i="19"/>
  <c r="F31" i="19"/>
  <c r="F30" i="19"/>
  <c r="F291" i="19"/>
  <c r="F290" i="19"/>
  <c r="F289" i="19"/>
  <c r="F288" i="19"/>
  <c r="F287" i="19"/>
  <c r="F249" i="19"/>
  <c r="F248" i="19"/>
  <c r="F247" i="19"/>
  <c r="F246" i="19"/>
  <c r="F179" i="19"/>
  <c r="F178" i="19"/>
  <c r="F177" i="19"/>
  <c r="F176" i="19"/>
  <c r="F175" i="19"/>
  <c r="F174" i="19"/>
  <c r="F173" i="19"/>
  <c r="F172" i="19"/>
  <c r="F73" i="19"/>
  <c r="F292"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58"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80"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6" i="19"/>
  <c r="F144" i="19"/>
  <c r="F143"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2" i="19"/>
  <c r="F71" i="19"/>
  <c r="F40" i="19"/>
  <c r="F39" i="19"/>
  <c r="F34" i="19"/>
  <c r="F33" i="19"/>
  <c r="F32" i="19"/>
  <c r="F29" i="19"/>
  <c r="F28" i="19"/>
  <c r="F27" i="19"/>
  <c r="F26" i="19"/>
  <c r="F25" i="19"/>
  <c r="F24" i="19"/>
  <c r="F23" i="19"/>
  <c r="F22" i="19"/>
  <c r="F21" i="19"/>
  <c r="F20" i="19"/>
  <c r="F19" i="19"/>
  <c r="F18" i="19"/>
  <c r="F17" i="19"/>
  <c r="F16" i="19"/>
  <c r="F15" i="19"/>
  <c r="F14" i="19"/>
  <c r="F13" i="19"/>
  <c r="F12" i="19"/>
  <c r="F11" i="19"/>
  <c r="F10" i="19"/>
  <c r="F9" i="19"/>
  <c r="F7" i="19"/>
  <c r="F6" i="19"/>
  <c r="F5" i="19"/>
  <c r="F4" i="19"/>
  <c r="AS246" i="1"/>
  <c r="I246" i="1"/>
  <c r="AS251" i="1"/>
  <c r="I251" i="1"/>
  <c r="AS263" i="1"/>
  <c r="I263" i="1"/>
  <c r="AS270" i="1"/>
  <c r="I270" i="1"/>
  <c r="I277" i="1"/>
  <c r="AS291" i="1"/>
  <c r="I291" i="1"/>
  <c r="BC298" i="1"/>
  <c r="I298" i="1"/>
  <c r="I312" i="1"/>
  <c r="I316" i="1"/>
  <c r="I323" i="1"/>
  <c r="I330" i="1"/>
  <c r="I337" i="1"/>
  <c r="I344" i="1"/>
  <c r="AS250" i="1"/>
  <c r="I250" i="1"/>
  <c r="AS245" i="1"/>
  <c r="I245" i="1"/>
  <c r="AS290" i="1"/>
  <c r="I290" i="1"/>
  <c r="AS262" i="1"/>
  <c r="I262" i="1"/>
  <c r="AS269" i="1"/>
  <c r="I269" i="1"/>
  <c r="I304" i="1"/>
  <c r="I276" i="1"/>
  <c r="I329" i="1"/>
  <c r="I343" i="1"/>
  <c r="I283" i="1"/>
  <c r="I315" i="1"/>
  <c r="I311" i="1"/>
  <c r="I322" i="1"/>
  <c r="I336" i="1"/>
  <c r="BC297" i="1"/>
  <c r="I297" i="1"/>
  <c r="AS248" i="1"/>
  <c r="I248" i="1"/>
  <c r="AS242" i="1"/>
  <c r="I242" i="1"/>
  <c r="AS286" i="1"/>
  <c r="I286" i="1"/>
  <c r="AS258" i="1"/>
  <c r="I258" i="1"/>
  <c r="AS265" i="1"/>
  <c r="I265" i="1"/>
  <c r="I300" i="1"/>
  <c r="I272" i="1"/>
  <c r="I333" i="1"/>
  <c r="I279" i="1"/>
  <c r="I307" i="1"/>
  <c r="I326" i="1"/>
  <c r="I340" i="1"/>
  <c r="BC293" i="1"/>
  <c r="I293" i="1"/>
  <c r="AS249" i="1"/>
  <c r="AS244" i="1"/>
  <c r="AS289" i="1"/>
  <c r="AS261" i="1"/>
  <c r="AS268" i="1"/>
  <c r="BC296" i="1"/>
  <c r="AS252" i="1"/>
  <c r="AS247" i="1"/>
  <c r="AS292" i="1"/>
  <c r="AS264" i="1"/>
  <c r="AS271" i="1"/>
  <c r="BC299" i="1"/>
  <c r="I549" i="1"/>
  <c r="AS549" i="1"/>
  <c r="BC549" i="1"/>
  <c r="I542" i="1"/>
  <c r="AS542" i="1"/>
  <c r="BC542" i="1"/>
  <c r="I534" i="1"/>
  <c r="AS534" i="1"/>
  <c r="BC534" i="1"/>
  <c r="I528" i="1"/>
  <c r="AS528" i="1"/>
  <c r="BC528" i="1"/>
  <c r="I520" i="1"/>
  <c r="AS520" i="1"/>
  <c r="BC520" i="1"/>
  <c r="I513" i="1"/>
  <c r="AS513" i="1"/>
  <c r="BC513" i="1"/>
  <c r="I507" i="1"/>
  <c r="AS507" i="1"/>
  <c r="BC507" i="1"/>
  <c r="I500" i="1"/>
  <c r="AS500" i="1"/>
  <c r="BC500" i="1"/>
  <c r="I492" i="1"/>
  <c r="AS492" i="1"/>
  <c r="BC492" i="1"/>
  <c r="I485" i="1"/>
  <c r="AS485" i="1"/>
  <c r="BC485" i="1"/>
  <c r="I479" i="1"/>
  <c r="AS479" i="1"/>
  <c r="BC479" i="1"/>
  <c r="I468" i="1"/>
  <c r="AS468" i="1"/>
  <c r="BC468" i="1"/>
  <c r="I461" i="1"/>
  <c r="AS461" i="1"/>
  <c r="BC461" i="1"/>
  <c r="I872" i="1"/>
  <c r="L872" i="1"/>
  <c r="AS872" i="1"/>
  <c r="AS879" i="1"/>
  <c r="I879" i="1"/>
  <c r="AS886" i="1"/>
  <c r="I886" i="1"/>
  <c r="AS844" i="1"/>
  <c r="I844" i="1"/>
  <c r="AS851" i="1"/>
  <c r="I851" i="1"/>
  <c r="AS858" i="1"/>
  <c r="I858" i="1"/>
  <c r="BC865" i="1"/>
  <c r="AR865" i="1"/>
  <c r="AS865" i="1"/>
  <c r="I865" i="1"/>
  <c r="BC741" i="1"/>
  <c r="AS741" i="1"/>
  <c r="I741" i="1"/>
  <c r="BC752" i="1"/>
  <c r="AS752" i="1"/>
  <c r="I752" i="1"/>
  <c r="BC759" i="1"/>
  <c r="AS759" i="1"/>
  <c r="I759" i="1"/>
  <c r="BC765" i="1"/>
  <c r="AS765" i="1"/>
  <c r="I765" i="1"/>
  <c r="BC772" i="1"/>
  <c r="AS772" i="1"/>
  <c r="I772" i="1"/>
  <c r="BC779" i="1"/>
  <c r="AS779" i="1"/>
  <c r="I779" i="1"/>
  <c r="BC786" i="1"/>
  <c r="AS786" i="1"/>
  <c r="I786" i="1"/>
  <c r="BC793" i="1"/>
  <c r="AS793" i="1"/>
  <c r="I793" i="1"/>
  <c r="BC800" i="1"/>
  <c r="AS800" i="1"/>
  <c r="I800" i="1"/>
  <c r="BC807" i="1"/>
  <c r="AS807" i="1"/>
  <c r="I807" i="1"/>
  <c r="BC814" i="1"/>
  <c r="AS814" i="1"/>
  <c r="I814" i="1"/>
  <c r="BC828" i="1"/>
  <c r="AS828" i="1"/>
  <c r="I828" i="1"/>
  <c r="BC664" i="1"/>
  <c r="AS664" i="1"/>
  <c r="I664" i="1"/>
  <c r="BC674" i="1"/>
  <c r="AS674" i="1"/>
  <c r="I674" i="1"/>
  <c r="BC681" i="1"/>
  <c r="AS681" i="1"/>
  <c r="I681" i="1"/>
  <c r="BC688" i="1"/>
  <c r="AS688" i="1"/>
  <c r="I688" i="1"/>
  <c r="BC695" i="1"/>
  <c r="AS695" i="1"/>
  <c r="I695" i="1"/>
  <c r="BC702" i="1"/>
  <c r="AS702" i="1"/>
  <c r="I702" i="1"/>
  <c r="BC709" i="1"/>
  <c r="AS709" i="1"/>
  <c r="I709" i="1"/>
  <c r="BC716" i="1"/>
  <c r="AS716" i="1"/>
  <c r="I716" i="1"/>
  <c r="BC723" i="1"/>
  <c r="AS723" i="1"/>
  <c r="I723" i="1"/>
  <c r="BC730" i="1"/>
  <c r="AS730" i="1"/>
  <c r="I730" i="1"/>
  <c r="BC737" i="1"/>
  <c r="AS737" i="1"/>
  <c r="I737" i="1"/>
  <c r="BC643" i="1"/>
  <c r="AS643" i="1"/>
  <c r="I643" i="1"/>
  <c r="BC653" i="1"/>
  <c r="AS653" i="1"/>
  <c r="I653" i="1"/>
  <c r="BC636" i="1"/>
  <c r="AS636" i="1"/>
  <c r="I636" i="1"/>
  <c r="BC660" i="1"/>
  <c r="AS660" i="1"/>
  <c r="I660" i="1"/>
  <c r="BC625" i="1"/>
  <c r="AS625" i="1"/>
  <c r="I625" i="1"/>
  <c r="BC632" i="1"/>
  <c r="AS632" i="1"/>
  <c r="I632" i="1"/>
  <c r="BC552" i="1"/>
  <c r="AS552" i="1"/>
  <c r="I552" i="1"/>
  <c r="BC563" i="1"/>
  <c r="AS563" i="1"/>
  <c r="I563" i="1"/>
  <c r="BC570" i="1"/>
  <c r="AS570" i="1"/>
  <c r="I570" i="1"/>
  <c r="BC576" i="1"/>
  <c r="AS576" i="1"/>
  <c r="I576" i="1"/>
  <c r="BC583" i="1"/>
  <c r="AS583" i="1"/>
  <c r="I583" i="1"/>
  <c r="BC590" i="1"/>
  <c r="AS590" i="1"/>
  <c r="I590" i="1"/>
  <c r="BC597" i="1"/>
  <c r="AS597" i="1"/>
  <c r="I597" i="1"/>
  <c r="BC604" i="1"/>
  <c r="AS604" i="1"/>
  <c r="I604" i="1"/>
  <c r="BC611" i="1"/>
  <c r="AS611" i="1"/>
  <c r="I611" i="1"/>
  <c r="BC618" i="1"/>
  <c r="AS618" i="1"/>
  <c r="I618" i="1"/>
  <c r="BC356" i="1"/>
  <c r="AS356" i="1"/>
  <c r="I356" i="1"/>
  <c r="BC363" i="1"/>
  <c r="AS363" i="1"/>
  <c r="I363" i="1"/>
  <c r="BC370" i="1"/>
  <c r="AS370" i="1"/>
  <c r="I370" i="1"/>
  <c r="BC377" i="1"/>
  <c r="AS377" i="1"/>
  <c r="I377" i="1"/>
  <c r="BC384" i="1"/>
  <c r="AS384" i="1"/>
  <c r="I384" i="1"/>
  <c r="BC391" i="1"/>
  <c r="AR391" i="1"/>
  <c r="AS391" i="1"/>
  <c r="I391" i="1"/>
  <c r="BC398" i="1"/>
  <c r="AR398" i="1"/>
  <c r="AS398" i="1"/>
  <c r="I398" i="1"/>
  <c r="BC405" i="1"/>
  <c r="AS405" i="1"/>
  <c r="I405" i="1"/>
  <c r="BC412" i="1"/>
  <c r="AS412" i="1"/>
  <c r="I412" i="1"/>
  <c r="BC419" i="1"/>
  <c r="AS419" i="1"/>
  <c r="I419" i="1"/>
  <c r="BC426" i="1"/>
  <c r="AS426" i="1"/>
  <c r="I426" i="1"/>
  <c r="BC433" i="1"/>
  <c r="AS433" i="1"/>
  <c r="I433" i="1"/>
  <c r="BC440" i="1"/>
  <c r="AS440" i="1"/>
  <c r="I440" i="1"/>
  <c r="BC447" i="1"/>
  <c r="AS447" i="1"/>
  <c r="I447" i="1"/>
  <c r="BC454" i="1"/>
  <c r="AS454" i="1"/>
  <c r="I454" i="1"/>
  <c r="AS287" i="1"/>
  <c r="I287" i="1"/>
  <c r="AS259" i="1"/>
  <c r="I259" i="1"/>
  <c r="AS266" i="1"/>
  <c r="I301" i="1"/>
  <c r="I273" i="1"/>
  <c r="I332" i="1"/>
  <c r="I346" i="1"/>
  <c r="I280" i="1"/>
  <c r="I308" i="1"/>
  <c r="I325" i="1"/>
  <c r="I339" i="1"/>
  <c r="BC294" i="1"/>
  <c r="I294" i="1"/>
  <c r="BC222" i="1"/>
  <c r="AS222" i="1"/>
  <c r="I222" i="1"/>
  <c r="BC232" i="1"/>
  <c r="AS232" i="1"/>
  <c r="I232" i="1"/>
  <c r="BC239" i="1"/>
  <c r="AS239" i="1"/>
  <c r="I239" i="1"/>
  <c r="BC152" i="1"/>
  <c r="AS152" i="1"/>
  <c r="I152" i="1"/>
  <c r="BC159" i="1"/>
  <c r="AS159" i="1"/>
  <c r="I159" i="1"/>
  <c r="BC166" i="1"/>
  <c r="AS166" i="1"/>
  <c r="I166" i="1"/>
  <c r="BC173" i="1"/>
  <c r="AS173" i="1"/>
  <c r="I173" i="1"/>
  <c r="BA180" i="1"/>
  <c r="BB180" i="1"/>
  <c r="BC180" i="1"/>
  <c r="AS180" i="1"/>
  <c r="I180" i="1"/>
  <c r="BC187" i="1"/>
  <c r="AS187" i="1"/>
  <c r="I187" i="1"/>
  <c r="BC194" i="1"/>
  <c r="AS194" i="1"/>
  <c r="I194" i="1"/>
  <c r="BC205" i="1"/>
  <c r="AS205" i="1"/>
  <c r="I205" i="1"/>
  <c r="BC211" i="1"/>
  <c r="AS211" i="1"/>
  <c r="I211" i="1"/>
  <c r="BC218" i="1"/>
  <c r="AS218" i="1"/>
  <c r="I218" i="1"/>
  <c r="BC19" i="1"/>
  <c r="AS19" i="1"/>
  <c r="I19" i="1"/>
  <c r="BC26" i="1"/>
  <c r="AS26" i="1"/>
  <c r="I26" i="1"/>
  <c r="BC33" i="1"/>
  <c r="AS33" i="1"/>
  <c r="I33" i="1"/>
  <c r="BC40" i="1"/>
  <c r="AS40" i="1"/>
  <c r="I40" i="1"/>
  <c r="BC47" i="1"/>
  <c r="AS47" i="1"/>
  <c r="I47" i="1"/>
  <c r="BC54" i="1"/>
  <c r="AS54" i="1"/>
  <c r="I54" i="1"/>
  <c r="BC61" i="1"/>
  <c r="AS61" i="1"/>
  <c r="I61" i="1"/>
  <c r="BC68" i="1"/>
  <c r="AS68" i="1"/>
  <c r="I68" i="1"/>
  <c r="BC75" i="1"/>
  <c r="AS75" i="1"/>
  <c r="I75" i="1"/>
  <c r="BA82" i="1"/>
  <c r="BB82" i="1"/>
  <c r="BC82" i="1"/>
  <c r="AS82" i="1"/>
  <c r="I82" i="1"/>
  <c r="BC89" i="1"/>
  <c r="AS89" i="1"/>
  <c r="I89" i="1"/>
  <c r="BC96" i="1"/>
  <c r="AS96" i="1"/>
  <c r="I96" i="1"/>
  <c r="BC103" i="1"/>
  <c r="AS103" i="1"/>
  <c r="I103" i="1"/>
  <c r="BC110" i="1"/>
  <c r="AS110" i="1"/>
  <c r="I110" i="1"/>
  <c r="BC117" i="1"/>
  <c r="AS117" i="1"/>
  <c r="I117" i="1"/>
  <c r="BC124" i="1"/>
  <c r="AS124" i="1"/>
  <c r="I124" i="1"/>
  <c r="BC131" i="1"/>
  <c r="AS131" i="1"/>
  <c r="I131" i="1"/>
  <c r="BC138" i="1"/>
  <c r="AS138" i="1"/>
  <c r="I138" i="1"/>
  <c r="BC145" i="1"/>
  <c r="AS145" i="1"/>
  <c r="I145" i="1"/>
  <c r="BC5" i="1"/>
  <c r="AS5" i="1"/>
  <c r="I5" i="1"/>
  <c r="BC12" i="1"/>
  <c r="AS12" i="1"/>
  <c r="I12" i="1"/>
  <c r="BC864" i="1"/>
  <c r="BC861" i="1"/>
  <c r="BC866" i="1"/>
  <c r="BC863" i="1"/>
  <c r="BC862" i="1"/>
  <c r="BC839" i="1"/>
  <c r="BC836" i="1"/>
  <c r="BC835" i="1"/>
  <c r="BC838" i="1"/>
  <c r="BC837" i="1"/>
  <c r="BC746" i="1"/>
  <c r="BC743" i="1"/>
  <c r="BC740" i="1"/>
  <c r="BC745" i="1"/>
  <c r="BC744" i="1"/>
  <c r="BC750" i="1"/>
  <c r="BC747" i="1"/>
  <c r="BC751" i="1"/>
  <c r="BC749" i="1"/>
  <c r="BC748" i="1"/>
  <c r="BC757" i="1"/>
  <c r="BC754" i="1"/>
  <c r="BC758" i="1"/>
  <c r="BC756" i="1"/>
  <c r="BC755" i="1"/>
  <c r="BC764" i="1"/>
  <c r="BC761" i="1"/>
  <c r="BC766" i="1"/>
  <c r="BC763" i="1"/>
  <c r="BC762" i="1"/>
  <c r="BC771" i="1"/>
  <c r="BC768" i="1"/>
  <c r="BC773" i="1"/>
  <c r="BC770" i="1"/>
  <c r="BC769" i="1"/>
  <c r="BC778" i="1"/>
  <c r="BC775" i="1"/>
  <c r="BC780" i="1"/>
  <c r="BC777" i="1"/>
  <c r="BC776" i="1"/>
  <c r="BC785" i="1"/>
  <c r="BC782" i="1"/>
  <c r="BC787" i="1"/>
  <c r="BC784" i="1"/>
  <c r="BC783" i="1"/>
  <c r="BC792" i="1"/>
  <c r="BC789" i="1"/>
  <c r="BC794" i="1"/>
  <c r="BC791" i="1"/>
  <c r="BC790" i="1"/>
  <c r="BC799" i="1"/>
  <c r="BC796" i="1"/>
  <c r="BC801" i="1"/>
  <c r="BC798" i="1"/>
  <c r="BC797" i="1"/>
  <c r="BC806" i="1"/>
  <c r="BC803" i="1"/>
  <c r="BC808" i="1"/>
  <c r="BC805" i="1"/>
  <c r="BC804" i="1"/>
  <c r="BC813" i="1"/>
  <c r="BC810" i="1"/>
  <c r="BC815" i="1"/>
  <c r="BC812" i="1"/>
  <c r="BC811" i="1"/>
  <c r="BC827" i="1"/>
  <c r="BC824" i="1"/>
  <c r="BC829" i="1"/>
  <c r="BC826" i="1"/>
  <c r="BC825" i="1"/>
  <c r="BC669" i="1"/>
  <c r="BC666" i="1"/>
  <c r="BC663" i="1"/>
  <c r="BC668" i="1"/>
  <c r="BC667" i="1"/>
  <c r="BC673" i="1"/>
  <c r="BC670" i="1"/>
  <c r="BC675" i="1"/>
  <c r="BC672" i="1"/>
  <c r="BC671" i="1"/>
  <c r="BC680" i="1"/>
  <c r="BC677" i="1"/>
  <c r="BC682" i="1"/>
  <c r="BC679" i="1"/>
  <c r="BC678" i="1"/>
  <c r="BC687" i="1"/>
  <c r="BC684" i="1"/>
  <c r="BC689" i="1"/>
  <c r="BC686" i="1"/>
  <c r="BC685" i="1"/>
  <c r="BC694" i="1"/>
  <c r="BC691" i="1"/>
  <c r="BC696" i="1"/>
  <c r="BC693" i="1"/>
  <c r="BC692" i="1"/>
  <c r="BC701" i="1"/>
  <c r="BC698" i="1"/>
  <c r="BC703" i="1"/>
  <c r="BC700" i="1"/>
  <c r="BC699" i="1"/>
  <c r="BC708" i="1"/>
  <c r="BC705" i="1"/>
  <c r="BC710" i="1"/>
  <c r="BC707" i="1"/>
  <c r="BC706" i="1"/>
  <c r="BC715" i="1"/>
  <c r="BC712" i="1"/>
  <c r="BC717" i="1"/>
  <c r="BC714" i="1"/>
  <c r="BC713" i="1"/>
  <c r="BC722" i="1"/>
  <c r="BC719" i="1"/>
  <c r="BC724" i="1"/>
  <c r="BC721" i="1"/>
  <c r="BC720" i="1"/>
  <c r="BC729" i="1"/>
  <c r="BC726" i="1"/>
  <c r="BC731" i="1"/>
  <c r="BC728" i="1"/>
  <c r="BC727" i="1"/>
  <c r="BC736" i="1"/>
  <c r="BC733" i="1"/>
  <c r="BC738" i="1"/>
  <c r="BC735" i="1"/>
  <c r="BC734" i="1"/>
  <c r="BC648" i="1"/>
  <c r="BC645" i="1"/>
  <c r="BC642" i="1"/>
  <c r="BC647" i="1"/>
  <c r="BC646" i="1"/>
  <c r="BC652" i="1"/>
  <c r="BC649" i="1"/>
  <c r="BC654" i="1"/>
  <c r="BC651" i="1"/>
  <c r="BC650" i="1"/>
  <c r="BC641" i="1"/>
  <c r="BC638" i="1"/>
  <c r="BC635" i="1"/>
  <c r="BC640" i="1"/>
  <c r="BC639" i="1"/>
  <c r="BC659" i="1"/>
  <c r="BC656" i="1"/>
  <c r="BC661" i="1"/>
  <c r="BC658" i="1"/>
  <c r="BC657" i="1"/>
  <c r="BC624" i="1"/>
  <c r="BC621" i="1"/>
  <c r="BC626" i="1"/>
  <c r="BC623" i="1"/>
  <c r="BC622" i="1"/>
  <c r="BC631" i="1"/>
  <c r="BC628" i="1"/>
  <c r="BC633" i="1"/>
  <c r="BC630" i="1"/>
  <c r="BC629" i="1"/>
  <c r="BC557" i="1"/>
  <c r="BC554" i="1"/>
  <c r="BC551" i="1"/>
  <c r="BC556" i="1"/>
  <c r="BC555" i="1"/>
  <c r="BC561" i="1"/>
  <c r="BC558" i="1"/>
  <c r="BC562" i="1"/>
  <c r="BC560" i="1"/>
  <c r="BC559" i="1"/>
  <c r="BC568" i="1"/>
  <c r="BC565" i="1"/>
  <c r="BC569" i="1"/>
  <c r="BC567" i="1"/>
  <c r="BC566" i="1"/>
  <c r="BC575" i="1"/>
  <c r="BC572" i="1"/>
  <c r="BC577" i="1"/>
  <c r="BC574" i="1"/>
  <c r="BC573" i="1"/>
  <c r="BC582" i="1"/>
  <c r="BC579" i="1"/>
  <c r="BC584" i="1"/>
  <c r="BC581" i="1"/>
  <c r="BC580" i="1"/>
  <c r="BC589" i="1"/>
  <c r="BC586" i="1"/>
  <c r="BC591" i="1"/>
  <c r="BC588" i="1"/>
  <c r="BC587" i="1"/>
  <c r="BC596" i="1"/>
  <c r="BC593" i="1"/>
  <c r="BC598" i="1"/>
  <c r="BC595" i="1"/>
  <c r="BC594" i="1"/>
  <c r="BC603" i="1"/>
  <c r="BC600" i="1"/>
  <c r="BC605" i="1"/>
  <c r="BC602" i="1"/>
  <c r="BC601" i="1"/>
  <c r="BC610" i="1"/>
  <c r="BC607" i="1"/>
  <c r="BC612" i="1"/>
  <c r="BC609" i="1"/>
  <c r="BC608" i="1"/>
  <c r="BC617" i="1"/>
  <c r="BC614" i="1"/>
  <c r="BC619" i="1"/>
  <c r="BC616" i="1"/>
  <c r="BC615" i="1"/>
  <c r="BC361" i="1"/>
  <c r="BC358" i="1"/>
  <c r="BC355" i="1"/>
  <c r="BC360" i="1"/>
  <c r="BC359" i="1"/>
  <c r="BC368" i="1"/>
  <c r="BC365" i="1"/>
  <c r="BC362" i="1"/>
  <c r="BC367" i="1"/>
  <c r="BC366" i="1"/>
  <c r="BC375" i="1"/>
  <c r="BC372" i="1"/>
  <c r="BC369" i="1"/>
  <c r="BC374" i="1"/>
  <c r="BC373" i="1"/>
  <c r="BC382" i="1"/>
  <c r="BC379" i="1"/>
  <c r="BC376" i="1"/>
  <c r="BC381" i="1"/>
  <c r="BC380" i="1"/>
  <c r="BC389" i="1"/>
  <c r="BC386" i="1"/>
  <c r="BC383" i="1"/>
  <c r="BC388" i="1"/>
  <c r="BC387" i="1"/>
  <c r="BC396" i="1"/>
  <c r="BC393" i="1"/>
  <c r="BC390" i="1"/>
  <c r="BC395" i="1"/>
  <c r="BC394" i="1"/>
  <c r="BC403" i="1"/>
  <c r="BC400" i="1"/>
  <c r="BC397" i="1"/>
  <c r="BC402" i="1"/>
  <c r="BC401" i="1"/>
  <c r="BC410" i="1"/>
  <c r="BC407" i="1"/>
  <c r="BC404" i="1"/>
  <c r="BC409" i="1"/>
  <c r="BC408" i="1"/>
  <c r="BC417" i="1"/>
  <c r="BC414" i="1"/>
  <c r="BC411" i="1"/>
  <c r="BC416" i="1"/>
  <c r="BC415" i="1"/>
  <c r="BC424" i="1"/>
  <c r="BC421" i="1"/>
  <c r="BC418" i="1"/>
  <c r="BC423" i="1"/>
  <c r="BC422" i="1"/>
  <c r="BC431" i="1"/>
  <c r="BC428" i="1"/>
  <c r="BC425" i="1"/>
  <c r="BC430" i="1"/>
  <c r="BC429" i="1"/>
  <c r="BC438" i="1"/>
  <c r="BC435" i="1"/>
  <c r="BC432" i="1"/>
  <c r="BC437" i="1"/>
  <c r="BC436" i="1"/>
  <c r="BC445" i="1"/>
  <c r="BC442" i="1"/>
  <c r="BC439" i="1"/>
  <c r="BC444" i="1"/>
  <c r="BC443" i="1"/>
  <c r="BC452" i="1"/>
  <c r="BC449" i="1"/>
  <c r="BC446" i="1"/>
  <c r="BC451" i="1"/>
  <c r="BC450" i="1"/>
  <c r="BC459" i="1"/>
  <c r="BC456" i="1"/>
  <c r="BC453" i="1"/>
  <c r="BC458" i="1"/>
  <c r="BC457" i="1"/>
  <c r="BC466" i="1"/>
  <c r="BC463" i="1"/>
  <c r="BC460" i="1"/>
  <c r="BC465" i="1"/>
  <c r="BC464" i="1"/>
  <c r="BC473" i="1"/>
  <c r="BC470" i="1"/>
  <c r="BC467" i="1"/>
  <c r="BC472" i="1"/>
  <c r="BC471" i="1"/>
  <c r="BC477" i="1"/>
  <c r="BC474" i="1"/>
  <c r="BC478" i="1"/>
  <c r="BC476" i="1"/>
  <c r="BC475" i="1"/>
  <c r="BC484" i="1"/>
  <c r="BC481" i="1"/>
  <c r="BC486" i="1"/>
  <c r="BC483" i="1"/>
  <c r="BC482" i="1"/>
  <c r="BC491" i="1"/>
  <c r="BC488" i="1"/>
  <c r="BC493" i="1"/>
  <c r="BC490" i="1"/>
  <c r="BC489" i="1"/>
  <c r="BC498" i="1"/>
  <c r="BC495" i="1"/>
  <c r="BC499" i="1"/>
  <c r="BC497" i="1"/>
  <c r="BC496" i="1"/>
  <c r="BC505" i="1"/>
  <c r="BC502" i="1"/>
  <c r="BC506" i="1"/>
  <c r="BC504" i="1"/>
  <c r="BC503" i="1"/>
  <c r="BC512" i="1"/>
  <c r="BC509" i="1"/>
  <c r="BC514" i="1"/>
  <c r="BC511" i="1"/>
  <c r="BC510" i="1"/>
  <c r="BC519" i="1"/>
  <c r="BC516" i="1"/>
  <c r="BC521" i="1"/>
  <c r="BC518" i="1"/>
  <c r="BC517" i="1"/>
  <c r="BC526" i="1"/>
  <c r="BC523" i="1"/>
  <c r="BC527" i="1"/>
  <c r="BC525" i="1"/>
  <c r="BC524" i="1"/>
  <c r="BC533" i="1"/>
  <c r="BC530" i="1"/>
  <c r="BC535" i="1"/>
  <c r="BC532" i="1"/>
  <c r="BC531" i="1"/>
  <c r="BC540" i="1"/>
  <c r="BC537" i="1"/>
  <c r="BC541" i="1"/>
  <c r="BC539" i="1"/>
  <c r="BC538" i="1"/>
  <c r="BC547" i="1"/>
  <c r="BC544" i="1"/>
  <c r="BC548" i="1"/>
  <c r="BC546" i="1"/>
  <c r="BC545" i="1"/>
  <c r="BC227" i="1"/>
  <c r="BC224" i="1"/>
  <c r="BC221" i="1"/>
  <c r="BC226" i="1"/>
  <c r="BC225" i="1"/>
  <c r="BC231" i="1"/>
  <c r="BC228" i="1"/>
  <c r="BC233" i="1"/>
  <c r="BC230" i="1"/>
  <c r="BC229" i="1"/>
  <c r="BC238" i="1"/>
  <c r="BC235" i="1"/>
  <c r="BC240" i="1"/>
  <c r="BC237" i="1"/>
  <c r="BC236" i="1"/>
  <c r="BC257" i="1"/>
  <c r="BC254" i="1"/>
  <c r="BC256" i="1"/>
  <c r="BC255" i="1"/>
  <c r="BC157" i="1"/>
  <c r="BC154" i="1"/>
  <c r="BC151" i="1"/>
  <c r="BC156" i="1"/>
  <c r="BC155" i="1"/>
  <c r="BC164" i="1"/>
  <c r="BC161" i="1"/>
  <c r="BC158" i="1"/>
  <c r="BC163" i="1"/>
  <c r="BC162" i="1"/>
  <c r="BC171" i="1"/>
  <c r="BC168" i="1"/>
  <c r="BC165" i="1"/>
  <c r="BC170" i="1"/>
  <c r="BC169" i="1"/>
  <c r="BC178" i="1"/>
  <c r="BC175" i="1"/>
  <c r="BC172" i="1"/>
  <c r="BC177" i="1"/>
  <c r="BC176" i="1"/>
  <c r="BA185" i="1"/>
  <c r="BB185" i="1"/>
  <c r="BC185" i="1"/>
  <c r="BA182" i="1"/>
  <c r="BB182" i="1"/>
  <c r="BC182" i="1"/>
  <c r="BA179" i="1"/>
  <c r="BB179" i="1"/>
  <c r="BC179" i="1"/>
  <c r="BA184" i="1"/>
  <c r="BB184" i="1"/>
  <c r="BC184" i="1"/>
  <c r="BA183" i="1"/>
  <c r="BB183" i="1"/>
  <c r="BC183" i="1"/>
  <c r="BC192" i="1"/>
  <c r="BC189" i="1"/>
  <c r="BC186" i="1"/>
  <c r="BC191" i="1"/>
  <c r="BC190" i="1"/>
  <c r="BC199" i="1"/>
  <c r="BC196" i="1"/>
  <c r="BC193" i="1"/>
  <c r="BC198" i="1"/>
  <c r="BC197" i="1"/>
  <c r="BC203" i="1"/>
  <c r="BC200" i="1"/>
  <c r="BC204" i="1"/>
  <c r="BC202" i="1"/>
  <c r="BC201" i="1"/>
  <c r="BC210" i="1"/>
  <c r="BC207" i="1"/>
  <c r="BC212" i="1"/>
  <c r="BC209" i="1"/>
  <c r="BC208" i="1"/>
  <c r="BC217" i="1"/>
  <c r="BC214" i="1"/>
  <c r="BC219" i="1"/>
  <c r="BC216" i="1"/>
  <c r="BC215" i="1"/>
  <c r="BC24" i="1"/>
  <c r="BC21" i="1"/>
  <c r="BC18" i="1"/>
  <c r="BC23" i="1"/>
  <c r="BC22" i="1"/>
  <c r="BC31" i="1"/>
  <c r="BC28" i="1"/>
  <c r="BC25" i="1"/>
  <c r="BC30" i="1"/>
  <c r="BC29" i="1"/>
  <c r="BC38" i="1"/>
  <c r="BC35" i="1"/>
  <c r="BC32" i="1"/>
  <c r="BC37" i="1"/>
  <c r="BC36" i="1"/>
  <c r="BC45" i="1"/>
  <c r="BC42" i="1"/>
  <c r="BC39" i="1"/>
  <c r="BC44" i="1"/>
  <c r="BC43" i="1"/>
  <c r="BC52" i="1"/>
  <c r="BC49" i="1"/>
  <c r="BC46" i="1"/>
  <c r="BC51" i="1"/>
  <c r="BC50" i="1"/>
  <c r="BC59" i="1"/>
  <c r="BC56" i="1"/>
  <c r="BC53" i="1"/>
  <c r="BC58" i="1"/>
  <c r="BC57" i="1"/>
  <c r="BC66" i="1"/>
  <c r="BC63" i="1"/>
  <c r="BC60" i="1"/>
  <c r="BC65" i="1"/>
  <c r="BC64" i="1"/>
  <c r="BC73" i="1"/>
  <c r="BC70" i="1"/>
  <c r="BC67" i="1"/>
  <c r="BC72" i="1"/>
  <c r="BC71" i="1"/>
  <c r="BC80" i="1"/>
  <c r="BC77" i="1"/>
  <c r="BC74" i="1"/>
  <c r="BC79" i="1"/>
  <c r="BC78" i="1"/>
  <c r="BA87" i="1"/>
  <c r="BB87" i="1"/>
  <c r="BC87" i="1"/>
  <c r="BA84" i="1"/>
  <c r="BB84" i="1"/>
  <c r="BC84" i="1"/>
  <c r="BA81" i="1"/>
  <c r="BB81" i="1"/>
  <c r="BC81" i="1"/>
  <c r="BA86" i="1"/>
  <c r="BB86" i="1"/>
  <c r="BC86" i="1"/>
  <c r="BA85" i="1"/>
  <c r="BB85" i="1"/>
  <c r="BC85" i="1"/>
  <c r="BC94" i="1"/>
  <c r="BC91" i="1"/>
  <c r="BC88" i="1"/>
  <c r="BC93" i="1"/>
  <c r="BC92" i="1"/>
  <c r="BC101" i="1"/>
  <c r="BC98" i="1"/>
  <c r="BC95" i="1"/>
  <c r="BC100" i="1"/>
  <c r="BC99" i="1"/>
  <c r="BC108" i="1"/>
  <c r="BC105" i="1"/>
  <c r="BC102" i="1"/>
  <c r="BC107" i="1"/>
  <c r="BC106" i="1"/>
  <c r="BC115" i="1"/>
  <c r="BC112" i="1"/>
  <c r="BC109" i="1"/>
  <c r="BC114" i="1"/>
  <c r="BC113" i="1"/>
  <c r="BC122" i="1"/>
  <c r="BC119" i="1"/>
  <c r="BC116" i="1"/>
  <c r="BC121" i="1"/>
  <c r="BC120" i="1"/>
  <c r="BC129" i="1"/>
  <c r="BC126" i="1"/>
  <c r="BC123" i="1"/>
  <c r="BC128" i="1"/>
  <c r="BC127" i="1"/>
  <c r="BC136" i="1"/>
  <c r="BC133" i="1"/>
  <c r="BC130" i="1"/>
  <c r="BC135" i="1"/>
  <c r="BC134" i="1"/>
  <c r="BC143" i="1"/>
  <c r="BC140" i="1"/>
  <c r="BC137" i="1"/>
  <c r="BC142" i="1"/>
  <c r="BC141" i="1"/>
  <c r="BC150" i="1"/>
  <c r="BC147" i="1"/>
  <c r="BC144" i="1"/>
  <c r="BC149" i="1"/>
  <c r="BC148" i="1"/>
  <c r="BC10" i="1"/>
  <c r="BC7" i="1"/>
  <c r="BC4" i="1"/>
  <c r="BC9" i="1"/>
  <c r="BC8" i="1"/>
  <c r="BC17" i="1"/>
  <c r="BC14" i="1"/>
  <c r="BC11" i="1"/>
  <c r="BC16" i="1"/>
  <c r="BC15" i="1"/>
  <c r="AR864" i="1"/>
  <c r="AS864" i="1"/>
  <c r="AR861" i="1"/>
  <c r="AS861" i="1"/>
  <c r="AR863" i="1"/>
  <c r="AS863" i="1"/>
  <c r="AR862" i="1"/>
  <c r="AS862" i="1"/>
  <c r="AS792" i="1"/>
  <c r="AS789" i="1"/>
  <c r="AS791" i="1"/>
  <c r="AS790" i="1"/>
  <c r="AS799" i="1"/>
  <c r="AS796" i="1"/>
  <c r="AS798" i="1"/>
  <c r="AS797" i="1"/>
  <c r="AS669" i="1"/>
  <c r="AS666" i="1"/>
  <c r="AS668" i="1"/>
  <c r="AS667" i="1"/>
  <c r="AS701" i="1"/>
  <c r="AS698" i="1"/>
  <c r="AS700" i="1"/>
  <c r="AS699" i="1"/>
  <c r="AS708" i="1"/>
  <c r="AS705" i="1"/>
  <c r="AS707" i="1"/>
  <c r="AS706" i="1"/>
  <c r="AS624" i="1"/>
  <c r="AS621" i="1"/>
  <c r="AS623" i="1"/>
  <c r="AS622" i="1"/>
  <c r="AS557" i="1"/>
  <c r="AS554" i="1"/>
  <c r="AS556" i="1"/>
  <c r="AS555" i="1"/>
  <c r="AS589" i="1"/>
  <c r="AS586" i="1"/>
  <c r="AS588" i="1"/>
  <c r="AS587" i="1"/>
  <c r="AS361" i="1"/>
  <c r="AS358" i="1"/>
  <c r="AS360" i="1"/>
  <c r="AS359" i="1"/>
  <c r="AS389" i="1"/>
  <c r="AS386" i="1"/>
  <c r="AS388" i="1"/>
  <c r="AS387" i="1"/>
  <c r="AR396" i="1"/>
  <c r="AS396" i="1"/>
  <c r="AR393" i="1"/>
  <c r="AS393" i="1"/>
  <c r="AR395" i="1"/>
  <c r="AS395" i="1"/>
  <c r="AR394" i="1"/>
  <c r="AS394" i="1"/>
  <c r="AR403" i="1"/>
  <c r="AS403" i="1"/>
  <c r="AR400" i="1"/>
  <c r="AS400" i="1"/>
  <c r="AR402" i="1"/>
  <c r="AS402" i="1"/>
  <c r="AR401" i="1"/>
  <c r="AS401" i="1"/>
  <c r="AS410" i="1"/>
  <c r="AS407" i="1"/>
  <c r="AS409" i="1"/>
  <c r="AS408" i="1"/>
  <c r="AS417" i="1"/>
  <c r="AS414" i="1"/>
  <c r="AS416" i="1"/>
  <c r="AS415" i="1"/>
  <c r="AS438" i="1"/>
  <c r="AS435" i="1"/>
  <c r="AS437" i="1"/>
  <c r="AS436" i="1"/>
  <c r="AS445" i="1"/>
  <c r="AS442" i="1"/>
  <c r="AS444" i="1"/>
  <c r="AS443" i="1"/>
  <c r="AS547" i="1"/>
  <c r="AS544" i="1"/>
  <c r="AS546" i="1"/>
  <c r="AS545" i="1"/>
  <c r="AS238" i="1"/>
  <c r="AS235" i="1"/>
  <c r="AS237" i="1"/>
  <c r="AS236" i="1"/>
  <c r="AS257" i="1"/>
  <c r="AS254" i="1"/>
  <c r="AS256" i="1"/>
  <c r="AS255" i="1"/>
  <c r="AS185" i="1"/>
  <c r="AS182" i="1"/>
  <c r="AS184" i="1"/>
  <c r="AS183" i="1"/>
  <c r="AS192" i="1"/>
  <c r="AS189" i="1"/>
  <c r="AS191" i="1"/>
  <c r="AS190" i="1"/>
  <c r="AS199" i="1"/>
  <c r="AS196" i="1"/>
  <c r="AS198" i="1"/>
  <c r="AS197" i="1"/>
  <c r="AS24" i="1"/>
  <c r="AS21" i="1"/>
  <c r="AS23" i="1"/>
  <c r="AS22" i="1"/>
  <c r="AS31" i="1"/>
  <c r="AS28" i="1"/>
  <c r="AS30" i="1"/>
  <c r="AS29" i="1"/>
  <c r="AS38" i="1"/>
  <c r="AS35" i="1"/>
  <c r="AS37" i="1"/>
  <c r="AS36" i="1"/>
  <c r="AS52" i="1"/>
  <c r="AS49" i="1"/>
  <c r="AS51" i="1"/>
  <c r="AS50" i="1"/>
  <c r="AS80" i="1"/>
  <c r="AS77" i="1"/>
  <c r="AS79" i="1"/>
  <c r="AS78" i="1"/>
  <c r="AS87" i="1"/>
  <c r="AS84" i="1"/>
  <c r="AS86" i="1"/>
  <c r="AS85" i="1"/>
  <c r="AS115" i="1"/>
  <c r="AS112" i="1"/>
  <c r="AS114" i="1"/>
  <c r="AS113" i="1"/>
  <c r="AS122" i="1"/>
  <c r="AS119" i="1"/>
  <c r="AS121" i="1"/>
  <c r="AS120" i="1"/>
  <c r="AS136" i="1"/>
  <c r="AS133" i="1"/>
  <c r="AS135" i="1"/>
  <c r="AS134" i="1"/>
  <c r="AS10" i="1"/>
  <c r="AS7" i="1"/>
  <c r="AS9" i="1"/>
  <c r="AS8" i="1"/>
  <c r="AS15" i="1"/>
  <c r="AS16" i="1"/>
  <c r="AS11" i="1"/>
  <c r="AS14" i="1"/>
  <c r="AS17" i="1"/>
  <c r="AS4" i="1"/>
  <c r="AS148" i="1"/>
  <c r="AS149" i="1"/>
  <c r="AS144" i="1"/>
  <c r="AS147" i="1"/>
  <c r="AS150" i="1"/>
  <c r="AS141" i="1"/>
  <c r="AS142" i="1"/>
  <c r="AS137" i="1"/>
  <c r="AS140" i="1"/>
  <c r="AS143" i="1"/>
  <c r="AS130" i="1"/>
  <c r="AS127" i="1"/>
  <c r="AS128" i="1"/>
  <c r="AS123" i="1"/>
  <c r="AS126" i="1"/>
  <c r="AS129" i="1"/>
  <c r="AS116" i="1"/>
  <c r="AS109" i="1"/>
  <c r="AS106" i="1"/>
  <c r="AS107" i="1"/>
  <c r="AS102" i="1"/>
  <c r="AS105" i="1"/>
  <c r="AS108" i="1"/>
  <c r="AS99" i="1"/>
  <c r="AS100" i="1"/>
  <c r="AS95" i="1"/>
  <c r="AS98" i="1"/>
  <c r="AS101" i="1"/>
  <c r="AS92" i="1"/>
  <c r="AS93" i="1"/>
  <c r="AS88" i="1"/>
  <c r="AS91" i="1"/>
  <c r="AS94" i="1"/>
  <c r="AS81" i="1"/>
  <c r="AS74" i="1"/>
  <c r="AS71" i="1"/>
  <c r="AS72" i="1"/>
  <c r="AS67" i="1"/>
  <c r="AS70" i="1"/>
  <c r="AS73" i="1"/>
  <c r="AS64" i="1"/>
  <c r="AS65" i="1"/>
  <c r="AS60" i="1"/>
  <c r="AS63" i="1"/>
  <c r="AS66" i="1"/>
  <c r="AS57" i="1"/>
  <c r="AS58" i="1"/>
  <c r="AS53" i="1"/>
  <c r="AS56" i="1"/>
  <c r="AS59" i="1"/>
  <c r="AS46" i="1"/>
  <c r="AS43" i="1"/>
  <c r="AS44" i="1"/>
  <c r="AS39" i="1"/>
  <c r="AS42" i="1"/>
  <c r="AS45" i="1"/>
  <c r="AS32" i="1"/>
  <c r="AS25" i="1"/>
  <c r="AS18" i="1"/>
  <c r="AS215" i="1"/>
  <c r="AS216" i="1"/>
  <c r="AS219" i="1"/>
  <c r="AS214" i="1"/>
  <c r="AS217" i="1"/>
  <c r="AS208" i="1"/>
  <c r="AS209" i="1"/>
  <c r="AS212" i="1"/>
  <c r="AS207" i="1"/>
  <c r="AS210" i="1"/>
  <c r="AS201" i="1"/>
  <c r="AS202" i="1"/>
  <c r="AS204" i="1"/>
  <c r="AS200" i="1"/>
  <c r="AS203" i="1"/>
  <c r="AS193" i="1"/>
  <c r="AS186" i="1"/>
  <c r="AS179" i="1"/>
  <c r="AS176" i="1"/>
  <c r="AS177" i="1"/>
  <c r="AS172" i="1"/>
  <c r="AS175" i="1"/>
  <c r="AS178" i="1"/>
  <c r="AS169" i="1"/>
  <c r="AS170" i="1"/>
  <c r="AS165" i="1"/>
  <c r="AS168" i="1"/>
  <c r="AS171" i="1"/>
  <c r="AS162" i="1"/>
  <c r="AS163" i="1"/>
  <c r="AS158" i="1"/>
  <c r="AS161" i="1"/>
  <c r="AS164" i="1"/>
  <c r="AS155" i="1"/>
  <c r="AS156" i="1"/>
  <c r="AS151" i="1"/>
  <c r="AS154" i="1"/>
  <c r="AS157" i="1"/>
  <c r="AS240" i="1"/>
  <c r="AS229" i="1"/>
  <c r="AS230" i="1"/>
  <c r="AS233" i="1"/>
  <c r="AS228" i="1"/>
  <c r="AS231" i="1"/>
  <c r="AS225" i="1"/>
  <c r="AS226" i="1"/>
  <c r="AS221" i="1"/>
  <c r="AS224" i="1"/>
  <c r="AS227" i="1"/>
  <c r="AS548" i="1"/>
  <c r="AS538" i="1"/>
  <c r="AS539" i="1"/>
  <c r="AS541" i="1"/>
  <c r="AS537" i="1"/>
  <c r="AS540" i="1"/>
  <c r="AS531" i="1"/>
  <c r="AS532" i="1"/>
  <c r="AS535" i="1"/>
  <c r="AS530" i="1"/>
  <c r="AS533" i="1"/>
  <c r="AS524" i="1"/>
  <c r="AS525" i="1"/>
  <c r="AS527" i="1"/>
  <c r="AS523" i="1"/>
  <c r="AS526" i="1"/>
  <c r="AS517" i="1"/>
  <c r="AS518" i="1"/>
  <c r="AS521" i="1"/>
  <c r="AS516" i="1"/>
  <c r="AS519" i="1"/>
  <c r="AS510" i="1"/>
  <c r="AS511" i="1"/>
  <c r="AS514" i="1"/>
  <c r="AS509" i="1"/>
  <c r="AS512" i="1"/>
  <c r="AS503" i="1"/>
  <c r="AS504" i="1"/>
  <c r="AS506" i="1"/>
  <c r="AS502" i="1"/>
  <c r="AS505" i="1"/>
  <c r="AS496" i="1"/>
  <c r="AS497" i="1"/>
  <c r="AS499" i="1"/>
  <c r="AS495" i="1"/>
  <c r="AS498" i="1"/>
  <c r="AS489" i="1"/>
  <c r="AS490" i="1"/>
  <c r="AS493" i="1"/>
  <c r="AS488" i="1"/>
  <c r="AS491" i="1"/>
  <c r="AS482" i="1"/>
  <c r="AS483" i="1"/>
  <c r="AS486" i="1"/>
  <c r="AS481" i="1"/>
  <c r="AS484" i="1"/>
  <c r="AS475" i="1"/>
  <c r="AS476" i="1"/>
  <c r="AS478" i="1"/>
  <c r="AS474" i="1"/>
  <c r="AS477" i="1"/>
  <c r="AS471" i="1"/>
  <c r="AS472" i="1"/>
  <c r="AS467" i="1"/>
  <c r="AS470" i="1"/>
  <c r="AS473" i="1"/>
  <c r="AS464" i="1"/>
  <c r="AS465" i="1"/>
  <c r="AS460" i="1"/>
  <c r="AS463" i="1"/>
  <c r="AS466" i="1"/>
  <c r="AS457" i="1"/>
  <c r="AS458" i="1"/>
  <c r="AS453" i="1"/>
  <c r="AS456" i="1"/>
  <c r="AS459" i="1"/>
  <c r="AS450" i="1"/>
  <c r="AS451" i="1"/>
  <c r="AS446" i="1"/>
  <c r="AS449" i="1"/>
  <c r="AS452" i="1"/>
  <c r="AS439" i="1"/>
  <c r="AS432" i="1"/>
  <c r="AS429" i="1"/>
  <c r="AS430" i="1"/>
  <c r="AS425" i="1"/>
  <c r="AS428" i="1"/>
  <c r="AS431" i="1"/>
  <c r="AS422" i="1"/>
  <c r="AS423" i="1"/>
  <c r="AS418" i="1"/>
  <c r="AS421" i="1"/>
  <c r="AS424" i="1"/>
  <c r="AS411" i="1"/>
  <c r="AS404" i="1"/>
  <c r="AS383" i="1"/>
  <c r="AS380" i="1"/>
  <c r="AS381" i="1"/>
  <c r="AS376" i="1"/>
  <c r="AS379" i="1"/>
  <c r="AS382" i="1"/>
  <c r="AS373" i="1"/>
  <c r="AS374" i="1"/>
  <c r="AS369" i="1"/>
  <c r="AS372" i="1"/>
  <c r="AS375" i="1"/>
  <c r="AS366" i="1"/>
  <c r="AS367" i="1"/>
  <c r="AS362" i="1"/>
  <c r="AS365" i="1"/>
  <c r="AS368" i="1"/>
  <c r="AS355" i="1"/>
  <c r="AS615" i="1"/>
  <c r="AS616" i="1"/>
  <c r="AS619" i="1"/>
  <c r="AS614" i="1"/>
  <c r="AS617" i="1"/>
  <c r="AS608" i="1"/>
  <c r="AS609" i="1"/>
  <c r="AS612" i="1"/>
  <c r="AS607" i="1"/>
  <c r="AS610" i="1"/>
  <c r="AS601" i="1"/>
  <c r="AS602" i="1"/>
  <c r="AS605" i="1"/>
  <c r="AS600" i="1"/>
  <c r="AS603" i="1"/>
  <c r="AS594" i="1"/>
  <c r="AS595" i="1"/>
  <c r="AS598" i="1"/>
  <c r="AS593" i="1"/>
  <c r="AS596" i="1"/>
  <c r="AS591" i="1"/>
  <c r="AS580" i="1"/>
  <c r="AS581" i="1"/>
  <c r="AS584" i="1"/>
  <c r="AS579" i="1"/>
  <c r="AS582" i="1"/>
  <c r="AS573" i="1"/>
  <c r="AS574" i="1"/>
  <c r="AS577" i="1"/>
  <c r="AS572" i="1"/>
  <c r="AS575" i="1"/>
  <c r="AS566" i="1"/>
  <c r="AS567" i="1"/>
  <c r="AS569" i="1"/>
  <c r="AS565" i="1"/>
  <c r="AS568" i="1"/>
  <c r="AS559" i="1"/>
  <c r="AS560" i="1"/>
  <c r="AS562" i="1"/>
  <c r="AS558" i="1"/>
  <c r="AS561" i="1"/>
  <c r="AS551" i="1"/>
  <c r="AS629" i="1"/>
  <c r="AS630" i="1"/>
  <c r="AS633" i="1"/>
  <c r="AS628" i="1"/>
  <c r="AS631" i="1"/>
  <c r="AS626" i="1"/>
  <c r="AS657" i="1"/>
  <c r="AS658" i="1"/>
  <c r="AS661" i="1"/>
  <c r="AS656" i="1"/>
  <c r="AS659" i="1"/>
  <c r="AS639" i="1"/>
  <c r="AS640" i="1"/>
  <c r="AS635" i="1"/>
  <c r="AS638" i="1"/>
  <c r="AS641" i="1"/>
  <c r="AS650" i="1"/>
  <c r="AS651" i="1"/>
  <c r="AS654" i="1"/>
  <c r="AS649" i="1"/>
  <c r="AS652" i="1"/>
  <c r="AS646" i="1"/>
  <c r="AS647" i="1"/>
  <c r="AS642" i="1"/>
  <c r="AS645" i="1"/>
  <c r="AS648" i="1"/>
  <c r="AS734" i="1"/>
  <c r="AS735" i="1"/>
  <c r="AS738" i="1"/>
  <c r="AS733" i="1"/>
  <c r="AS736" i="1"/>
  <c r="AS727" i="1"/>
  <c r="AS728" i="1"/>
  <c r="AS731" i="1"/>
  <c r="AS726" i="1"/>
  <c r="AS729" i="1"/>
  <c r="AS720" i="1"/>
  <c r="AS721" i="1"/>
  <c r="AS724" i="1"/>
  <c r="AS719" i="1"/>
  <c r="AS722" i="1"/>
  <c r="AS713" i="1"/>
  <c r="AS714" i="1"/>
  <c r="AS717" i="1"/>
  <c r="AS712" i="1"/>
  <c r="AS715" i="1"/>
  <c r="AS710" i="1"/>
  <c r="AS703" i="1"/>
  <c r="AS692" i="1"/>
  <c r="AS693" i="1"/>
  <c r="AS696" i="1"/>
  <c r="AS691" i="1"/>
  <c r="AS694" i="1"/>
  <c r="AS685" i="1"/>
  <c r="AS686" i="1"/>
  <c r="AS689" i="1"/>
  <c r="AS684" i="1"/>
  <c r="AS687" i="1"/>
  <c r="AS678" i="1"/>
  <c r="AS679" i="1"/>
  <c r="AS682" i="1"/>
  <c r="AS677" i="1"/>
  <c r="AS680" i="1"/>
  <c r="AS671" i="1"/>
  <c r="AS672" i="1"/>
  <c r="AS670" i="1"/>
  <c r="AS673" i="1"/>
  <c r="AS663" i="1"/>
  <c r="AS825" i="1"/>
  <c r="AS826" i="1"/>
  <c r="AS829" i="1"/>
  <c r="AS824" i="1"/>
  <c r="AS827" i="1"/>
  <c r="AS811" i="1"/>
  <c r="AS812" i="1"/>
  <c r="AS815" i="1"/>
  <c r="AS810" i="1"/>
  <c r="AS813" i="1"/>
  <c r="AS804" i="1"/>
  <c r="AS805" i="1"/>
  <c r="AS808" i="1"/>
  <c r="AS803" i="1"/>
  <c r="AS806" i="1"/>
  <c r="AS801" i="1"/>
  <c r="AS794" i="1"/>
  <c r="AS783" i="1"/>
  <c r="AS784" i="1"/>
  <c r="AS787" i="1"/>
  <c r="AS782" i="1"/>
  <c r="AS785" i="1"/>
  <c r="AS776" i="1"/>
  <c r="AS777" i="1"/>
  <c r="AS780" i="1"/>
  <c r="AS775" i="1"/>
  <c r="AS778" i="1"/>
  <c r="AS769" i="1"/>
  <c r="AS770" i="1"/>
  <c r="AS773" i="1"/>
  <c r="AS768" i="1"/>
  <c r="AS771" i="1"/>
  <c r="AS762" i="1"/>
  <c r="AS763" i="1"/>
  <c r="AS766" i="1"/>
  <c r="AS761" i="1"/>
  <c r="AS764" i="1"/>
  <c r="AS755" i="1"/>
  <c r="AS756" i="1"/>
  <c r="AS758" i="1"/>
  <c r="AS754" i="1"/>
  <c r="AS757" i="1"/>
  <c r="AS748" i="1"/>
  <c r="AS749" i="1"/>
  <c r="AS751" i="1"/>
  <c r="AS747" i="1"/>
  <c r="AS750" i="1"/>
  <c r="AS744" i="1"/>
  <c r="AS745" i="1"/>
  <c r="AS740" i="1"/>
  <c r="AS743" i="1"/>
  <c r="AS746" i="1"/>
  <c r="AS837" i="1"/>
  <c r="AS838" i="1"/>
  <c r="AS835" i="1"/>
  <c r="AS836" i="1"/>
  <c r="AS839" i="1"/>
  <c r="AS855" i="1"/>
  <c r="AS856" i="1"/>
  <c r="AS859" i="1"/>
  <c r="AS854" i="1"/>
  <c r="AS857" i="1"/>
  <c r="AS848" i="1"/>
  <c r="AS849" i="1"/>
  <c r="AS852" i="1"/>
  <c r="AS847" i="1"/>
  <c r="AS850" i="1"/>
  <c r="AS841" i="1"/>
  <c r="AS842" i="1"/>
  <c r="AS845" i="1"/>
  <c r="AS840" i="1"/>
  <c r="AS843" i="1"/>
  <c r="AS883" i="1"/>
  <c r="AS884" i="1"/>
  <c r="AS887" i="1"/>
  <c r="AS882" i="1"/>
  <c r="AS885" i="1"/>
  <c r="AS876" i="1"/>
  <c r="AS877" i="1"/>
  <c r="AS880" i="1"/>
  <c r="AS875" i="1"/>
  <c r="AS878" i="1"/>
  <c r="AS869" i="1"/>
  <c r="AS870" i="1"/>
  <c r="AS873" i="1"/>
  <c r="AS868" i="1"/>
  <c r="AS871" i="1"/>
  <c r="AR866" i="1"/>
  <c r="AS866" i="1"/>
  <c r="AR397" i="1"/>
  <c r="AS397" i="1"/>
  <c r="AR390" i="1"/>
  <c r="AS39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I651" i="1"/>
  <c r="I548" i="1"/>
  <c r="I545" i="1"/>
  <c r="I547" i="1"/>
  <c r="I546" i="1"/>
  <c r="I544" i="1"/>
  <c r="I236" i="1"/>
  <c r="I238" i="1"/>
  <c r="I237" i="1"/>
  <c r="I235" i="1"/>
  <c r="I735" i="1"/>
  <c r="I734" i="1"/>
  <c r="I738" i="1"/>
  <c r="I736" i="1"/>
  <c r="I733" i="1"/>
  <c r="I657" i="1"/>
  <c r="I658" i="1"/>
  <c r="I656" i="1"/>
  <c r="I659" i="1"/>
  <c r="I661" i="1"/>
  <c r="I215" i="1"/>
  <c r="I217" i="1"/>
  <c r="I216" i="1"/>
  <c r="I219" i="1"/>
  <c r="I214" i="1"/>
  <c r="I537" i="1"/>
  <c r="I541" i="1"/>
  <c r="I540" i="1"/>
  <c r="I539" i="1"/>
  <c r="I538" i="1"/>
  <c r="I884" i="1"/>
  <c r="I883" i="1"/>
  <c r="I882" i="1"/>
  <c r="I885" i="1"/>
  <c r="I887" i="1"/>
  <c r="I212" i="1"/>
  <c r="I208" i="1"/>
  <c r="I210" i="1"/>
  <c r="I207" i="1"/>
  <c r="I209" i="1"/>
  <c r="I530" i="1"/>
  <c r="I532" i="1"/>
  <c r="I531" i="1"/>
  <c r="I535" i="1"/>
  <c r="I533" i="1"/>
  <c r="I619" i="1"/>
  <c r="I617" i="1"/>
  <c r="I614" i="1"/>
  <c r="I615" i="1"/>
  <c r="I616" i="1"/>
  <c r="I727" i="1"/>
  <c r="I726" i="1"/>
  <c r="I728" i="1"/>
  <c r="I729" i="1"/>
  <c r="I731" i="1"/>
  <c r="I610" i="1"/>
  <c r="I608" i="1"/>
  <c r="I609" i="1"/>
  <c r="I612" i="1"/>
  <c r="I607" i="1"/>
  <c r="I720" i="1"/>
  <c r="I719" i="1"/>
  <c r="I722" i="1"/>
  <c r="I721" i="1"/>
  <c r="I724" i="1"/>
  <c r="I527" i="1"/>
  <c r="I525" i="1"/>
  <c r="I526" i="1"/>
  <c r="I523" i="1"/>
  <c r="I524" i="1"/>
  <c r="I517" i="1"/>
  <c r="I518" i="1"/>
  <c r="I516" i="1"/>
  <c r="I519" i="1"/>
  <c r="I521" i="1"/>
  <c r="I639" i="1"/>
  <c r="I641" i="1"/>
  <c r="I638" i="1"/>
  <c r="I640" i="1"/>
  <c r="I635" i="1"/>
  <c r="I148" i="1"/>
  <c r="I147" i="1"/>
  <c r="I150" i="1"/>
  <c r="I149" i="1"/>
  <c r="I144" i="1"/>
  <c r="I201" i="1"/>
  <c r="I203" i="1"/>
  <c r="I200" i="1"/>
  <c r="I202" i="1"/>
  <c r="I204" i="1"/>
  <c r="I228" i="1"/>
  <c r="I229" i="1"/>
  <c r="I231" i="1"/>
  <c r="I230" i="1"/>
  <c r="I233" i="1"/>
  <c r="I602" i="1"/>
  <c r="I603" i="1"/>
  <c r="I601" i="1"/>
  <c r="I605" i="1"/>
  <c r="I600" i="1"/>
  <c r="I714" i="1"/>
  <c r="I715" i="1"/>
  <c r="I713" i="1"/>
  <c r="I717" i="1"/>
  <c r="I712" i="1"/>
  <c r="I825" i="1"/>
  <c r="I827" i="1"/>
  <c r="I824" i="1"/>
  <c r="I829" i="1"/>
  <c r="I826" i="1"/>
  <c r="I862" i="1"/>
  <c r="I864" i="1"/>
  <c r="I861" i="1"/>
  <c r="I866" i="1"/>
  <c r="I863" i="1"/>
  <c r="I14" i="1"/>
  <c r="I17" i="1"/>
  <c r="I15" i="1"/>
  <c r="I11" i="1"/>
  <c r="I16" i="1"/>
  <c r="I137" i="1"/>
  <c r="I141" i="1"/>
  <c r="I143" i="1"/>
  <c r="I140" i="1"/>
  <c r="I142" i="1"/>
  <c r="I628" i="1"/>
  <c r="I631" i="1"/>
  <c r="I630" i="1"/>
  <c r="I633" i="1"/>
  <c r="I629" i="1"/>
  <c r="I510" i="1"/>
  <c r="I511" i="1"/>
  <c r="I509" i="1"/>
  <c r="I514" i="1"/>
  <c r="I512" i="1"/>
  <c r="I857" i="1"/>
  <c r="I855" i="1"/>
  <c r="I854" i="1"/>
  <c r="I859" i="1"/>
  <c r="I856" i="1"/>
  <c r="I506" i="1"/>
  <c r="I505" i="1"/>
  <c r="I503" i="1"/>
  <c r="I504" i="1"/>
  <c r="I502" i="1"/>
  <c r="I654" i="1"/>
  <c r="I652" i="1"/>
  <c r="I650" i="1"/>
  <c r="I649" i="1"/>
  <c r="I133" i="1"/>
  <c r="I134" i="1"/>
  <c r="I135" i="1"/>
  <c r="I130" i="1"/>
  <c r="I136" i="1"/>
  <c r="I123" i="1"/>
  <c r="I127" i="1"/>
  <c r="I128" i="1"/>
  <c r="I126" i="1"/>
  <c r="I129" i="1"/>
  <c r="I119" i="1"/>
  <c r="I116" i="1"/>
  <c r="I121" i="1"/>
  <c r="I122" i="1"/>
  <c r="I120" i="1"/>
  <c r="I114" i="1"/>
  <c r="I109" i="1"/>
  <c r="I115" i="1"/>
  <c r="I112" i="1"/>
  <c r="I113" i="1"/>
  <c r="I495" i="1"/>
  <c r="I497" i="1"/>
  <c r="I496" i="1"/>
  <c r="I498" i="1"/>
  <c r="I499" i="1"/>
  <c r="I811" i="1"/>
  <c r="I812" i="1"/>
  <c r="I810" i="1"/>
  <c r="I815" i="1"/>
  <c r="I813" i="1"/>
  <c r="I880" i="1"/>
  <c r="I876" i="1"/>
  <c r="I877" i="1"/>
  <c r="I878" i="1"/>
  <c r="I875" i="1"/>
  <c r="I808" i="1"/>
  <c r="I803" i="1"/>
  <c r="I806" i="1"/>
  <c r="I805" i="1"/>
  <c r="I804" i="1"/>
  <c r="I198" i="1"/>
  <c r="I193" i="1"/>
  <c r="I197" i="1"/>
  <c r="I196" i="1"/>
  <c r="I199" i="1"/>
  <c r="I796" i="1"/>
  <c r="I797" i="1"/>
  <c r="I798" i="1"/>
  <c r="I799" i="1"/>
  <c r="I801" i="1"/>
  <c r="I598" i="1"/>
  <c r="I596" i="1"/>
  <c r="I593" i="1"/>
  <c r="I595" i="1"/>
  <c r="I594" i="1"/>
  <c r="I706" i="1"/>
  <c r="I707" i="1"/>
  <c r="I710" i="1"/>
  <c r="I708" i="1"/>
  <c r="I705" i="1"/>
  <c r="I488" i="1"/>
  <c r="I491" i="1"/>
  <c r="I489" i="1"/>
  <c r="I490" i="1"/>
  <c r="I493" i="1"/>
  <c r="I102" i="1"/>
  <c r="I107" i="1"/>
  <c r="I108" i="1"/>
  <c r="I105" i="1"/>
  <c r="I106" i="1"/>
  <c r="I99" i="1"/>
  <c r="I100" i="1"/>
  <c r="I101" i="1"/>
  <c r="I95" i="1"/>
  <c r="I98" i="1"/>
  <c r="I91" i="1"/>
  <c r="I94" i="1"/>
  <c r="I88" i="1"/>
  <c r="I93" i="1"/>
  <c r="I92" i="1"/>
  <c r="I481" i="1"/>
  <c r="I483" i="1"/>
  <c r="I482" i="1"/>
  <c r="I486" i="1"/>
  <c r="I484" i="1"/>
  <c r="I476" i="1"/>
  <c r="I475" i="1"/>
  <c r="I477" i="1"/>
  <c r="I478" i="1"/>
  <c r="I474" i="1"/>
  <c r="I4" i="1"/>
  <c r="I8" i="1"/>
  <c r="I10" i="1"/>
  <c r="I7" i="1"/>
  <c r="I9" i="1"/>
  <c r="I87" i="1"/>
  <c r="I85" i="1"/>
  <c r="I84" i="1"/>
  <c r="I81" i="1"/>
  <c r="I86" i="1"/>
  <c r="I190" i="1"/>
  <c r="I189" i="1"/>
  <c r="I192" i="1"/>
  <c r="I191" i="1"/>
  <c r="I186" i="1"/>
  <c r="I586" i="1"/>
  <c r="I591" i="1"/>
  <c r="I589" i="1"/>
  <c r="I588" i="1"/>
  <c r="I587" i="1"/>
  <c r="I622" i="1"/>
  <c r="I626" i="1"/>
  <c r="I624" i="1"/>
  <c r="I623" i="1"/>
  <c r="I621" i="1"/>
  <c r="I701" i="1"/>
  <c r="I699" i="1"/>
  <c r="I703" i="1"/>
  <c r="I698" i="1"/>
  <c r="I700" i="1"/>
  <c r="I79" i="1"/>
  <c r="I78" i="1"/>
  <c r="I77" i="1"/>
  <c r="I74" i="1"/>
  <c r="I80" i="1"/>
  <c r="I182" i="1"/>
  <c r="I185" i="1"/>
  <c r="I183" i="1"/>
  <c r="I184" i="1"/>
  <c r="I179" i="1"/>
  <c r="I789" i="1"/>
  <c r="I791" i="1"/>
  <c r="I790" i="1"/>
  <c r="I792" i="1"/>
  <c r="I794" i="1"/>
  <c r="I584" i="1"/>
  <c r="I582" i="1"/>
  <c r="I579" i="1"/>
  <c r="I581" i="1"/>
  <c r="I580" i="1"/>
  <c r="I696" i="1"/>
  <c r="I693" i="1"/>
  <c r="I694" i="1"/>
  <c r="I692" i="1"/>
  <c r="I691" i="1"/>
  <c r="I177" i="1"/>
  <c r="I176" i="1"/>
  <c r="I172" i="1"/>
  <c r="I178" i="1"/>
  <c r="I175" i="1"/>
  <c r="I470" i="1"/>
  <c r="I472" i="1"/>
  <c r="I473" i="1"/>
  <c r="I467" i="1"/>
  <c r="I471" i="1"/>
  <c r="I577" i="1"/>
  <c r="I575" i="1"/>
  <c r="I574" i="1"/>
  <c r="I572" i="1"/>
  <c r="I573" i="1"/>
  <c r="I689" i="1"/>
  <c r="I687" i="1"/>
  <c r="I686" i="1"/>
  <c r="I684" i="1"/>
  <c r="I685" i="1"/>
  <c r="I70" i="1"/>
  <c r="I67" i="1"/>
  <c r="I73" i="1"/>
  <c r="I71" i="1"/>
  <c r="I72" i="1"/>
  <c r="I464" i="1"/>
  <c r="I465" i="1"/>
  <c r="I466" i="1"/>
  <c r="I460" i="1"/>
  <c r="I463" i="1"/>
  <c r="I453" i="1"/>
  <c r="I459" i="1"/>
  <c r="I458" i="1"/>
  <c r="I457" i="1"/>
  <c r="I456" i="1"/>
  <c r="I165" i="1"/>
  <c r="I168" i="1"/>
  <c r="I171" i="1"/>
  <c r="I169" i="1"/>
  <c r="I170" i="1"/>
  <c r="I567" i="1"/>
  <c r="I569" i="1"/>
  <c r="I568" i="1"/>
  <c r="I565" i="1"/>
  <c r="I566" i="1"/>
  <c r="I678" i="1"/>
  <c r="I680" i="1"/>
  <c r="I679" i="1"/>
  <c r="I677" i="1"/>
  <c r="I682" i="1"/>
  <c r="I782" i="1"/>
  <c r="I785" i="1"/>
  <c r="I783" i="1"/>
  <c r="I784" i="1"/>
  <c r="I787" i="1"/>
  <c r="I446" i="1"/>
  <c r="I450" i="1"/>
  <c r="I452" i="1"/>
  <c r="I449" i="1"/>
  <c r="I451" i="1"/>
  <c r="I775" i="1"/>
  <c r="I780" i="1"/>
  <c r="I778" i="1"/>
  <c r="I776" i="1"/>
  <c r="I777" i="1"/>
  <c r="I444" i="1"/>
  <c r="I439" i="1"/>
  <c r="I445" i="1"/>
  <c r="I443" i="1"/>
  <c r="I442" i="1"/>
  <c r="I438" i="1"/>
  <c r="I437" i="1"/>
  <c r="I435" i="1"/>
  <c r="I432" i="1"/>
  <c r="I436" i="1"/>
  <c r="I429" i="1"/>
  <c r="I431" i="1"/>
  <c r="I425" i="1"/>
  <c r="I430" i="1"/>
  <c r="I428" i="1"/>
  <c r="I65" i="1"/>
  <c r="I66" i="1"/>
  <c r="I64" i="1"/>
  <c r="I63" i="1"/>
  <c r="I60" i="1"/>
  <c r="I57" i="1"/>
  <c r="I56" i="1"/>
  <c r="I59" i="1"/>
  <c r="I53" i="1"/>
  <c r="I58" i="1"/>
  <c r="I226" i="1"/>
  <c r="I225" i="1"/>
  <c r="I227" i="1"/>
  <c r="I221" i="1"/>
  <c r="I224" i="1"/>
  <c r="I422" i="1"/>
  <c r="I421" i="1"/>
  <c r="I418" i="1"/>
  <c r="I424" i="1"/>
  <c r="I423" i="1"/>
  <c r="I561" i="1"/>
  <c r="I562" i="1"/>
  <c r="I560" i="1"/>
  <c r="I558" i="1"/>
  <c r="I559" i="1"/>
  <c r="I671" i="1"/>
  <c r="I673" i="1"/>
  <c r="I670" i="1"/>
  <c r="I672" i="1"/>
  <c r="I675" i="1"/>
  <c r="I768" i="1"/>
  <c r="I773" i="1"/>
  <c r="I771" i="1"/>
  <c r="I769" i="1"/>
  <c r="I770" i="1"/>
  <c r="I847" i="1"/>
  <c r="I848" i="1"/>
  <c r="I850" i="1"/>
  <c r="I852" i="1"/>
  <c r="I849" i="1"/>
  <c r="I871" i="1"/>
  <c r="I873" i="1"/>
  <c r="I870" i="1"/>
  <c r="I869" i="1"/>
  <c r="I868" i="1"/>
  <c r="I51" i="1"/>
  <c r="I46" i="1"/>
  <c r="I49" i="1"/>
  <c r="I50" i="1"/>
  <c r="I52" i="1"/>
  <c r="I411" i="1"/>
  <c r="I415" i="1"/>
  <c r="I416" i="1"/>
  <c r="I417" i="1"/>
  <c r="I414" i="1"/>
  <c r="I410" i="1"/>
  <c r="I407" i="1"/>
  <c r="I408" i="1"/>
  <c r="I404" i="1"/>
  <c r="I409" i="1"/>
  <c r="I43" i="1"/>
  <c r="I42" i="1"/>
  <c r="I44" i="1"/>
  <c r="I39" i="1"/>
  <c r="I45" i="1"/>
  <c r="I37" i="1"/>
  <c r="I32" i="1"/>
  <c r="I36" i="1"/>
  <c r="I35" i="1"/>
  <c r="I38" i="1"/>
  <c r="I400" i="1"/>
  <c r="I397" i="1"/>
  <c r="I401" i="1"/>
  <c r="I403" i="1"/>
  <c r="I402" i="1"/>
  <c r="I30" i="1"/>
  <c r="I29" i="1"/>
  <c r="I28" i="1"/>
  <c r="I31" i="1"/>
  <c r="I25" i="1"/>
  <c r="I642" i="1"/>
  <c r="I645" i="1"/>
  <c r="I648" i="1"/>
  <c r="I646" i="1"/>
  <c r="I647" i="1"/>
  <c r="I396" i="1"/>
  <c r="I395" i="1"/>
  <c r="I394" i="1"/>
  <c r="I393" i="1"/>
  <c r="I390" i="1"/>
  <c r="I387" i="1"/>
  <c r="I383" i="1"/>
  <c r="I389" i="1"/>
  <c r="I386" i="1"/>
  <c r="I388" i="1"/>
  <c r="I762" i="1"/>
  <c r="I764" i="1"/>
  <c r="I766" i="1"/>
  <c r="I761" i="1"/>
  <c r="I763" i="1"/>
  <c r="I23" i="1"/>
  <c r="I18" i="1"/>
  <c r="I24" i="1"/>
  <c r="I22" i="1"/>
  <c r="I21" i="1"/>
  <c r="I551" i="1"/>
  <c r="I554" i="1"/>
  <c r="I557" i="1"/>
  <c r="I555" i="1"/>
  <c r="I556" i="1"/>
  <c r="I668" i="1"/>
  <c r="I669" i="1"/>
  <c r="I663" i="1"/>
  <c r="I666" i="1"/>
  <c r="I667" i="1"/>
  <c r="I161" i="1"/>
  <c r="I162" i="1"/>
  <c r="I164" i="1"/>
  <c r="I163" i="1"/>
  <c r="I158" i="1"/>
  <c r="I842" i="1"/>
  <c r="I843" i="1"/>
  <c r="I841" i="1"/>
  <c r="I845" i="1"/>
  <c r="I840" i="1"/>
  <c r="I380" i="1"/>
  <c r="I376" i="1"/>
  <c r="I382" i="1"/>
  <c r="I381" i="1"/>
  <c r="I379" i="1"/>
  <c r="I757" i="1"/>
  <c r="I755" i="1"/>
  <c r="I756" i="1"/>
  <c r="I758" i="1"/>
  <c r="I754" i="1"/>
  <c r="I372" i="1"/>
  <c r="I375" i="1"/>
  <c r="I374" i="1"/>
  <c r="I373" i="1"/>
  <c r="I369" i="1"/>
  <c r="I747" i="1"/>
  <c r="I750" i="1"/>
  <c r="I748" i="1"/>
  <c r="I749" i="1"/>
  <c r="I751" i="1"/>
  <c r="I154" i="1"/>
  <c r="I157" i="1"/>
  <c r="I151" i="1"/>
  <c r="I155" i="1"/>
  <c r="I156" i="1"/>
  <c r="I740" i="1"/>
  <c r="I743" i="1"/>
  <c r="I746" i="1"/>
  <c r="I745" i="1"/>
  <c r="I744" i="1"/>
  <c r="I365" i="1"/>
  <c r="I366" i="1"/>
  <c r="I367" i="1"/>
  <c r="I362" i="1"/>
  <c r="I368" i="1"/>
  <c r="I358" i="1"/>
  <c r="I359" i="1"/>
  <c r="I355" i="1"/>
  <c r="I361" i="1"/>
  <c r="I360" i="1"/>
  <c r="I254" i="1"/>
  <c r="I257" i="1"/>
  <c r="I255" i="1"/>
  <c r="I256" i="1"/>
  <c r="I838" i="1"/>
  <c r="I836" i="1"/>
  <c r="I839" i="1"/>
  <c r="I835" i="1"/>
  <c r="I837" i="1"/>
  <c r="X277" i="1"/>
  <c r="Y277" i="1"/>
  <c r="Y330" i="1"/>
  <c r="W337" i="1"/>
  <c r="Y284" i="1"/>
  <c r="W312" i="1"/>
  <c r="Y337" i="1"/>
  <c r="X344" i="1"/>
  <c r="W344" i="1"/>
  <c r="X291" i="1"/>
  <c r="W330" i="1"/>
  <c r="X251" i="1"/>
  <c r="X330" i="1"/>
  <c r="X298" i="1"/>
  <c r="W277" i="1"/>
  <c r="W316" i="1"/>
  <c r="W251" i="1"/>
  <c r="W305" i="1"/>
  <c r="W246" i="1"/>
  <c r="Y291" i="1"/>
  <c r="X312" i="1"/>
  <c r="W323" i="1"/>
  <c r="Y246" i="1"/>
  <c r="X270" i="1"/>
  <c r="Y263" i="1"/>
  <c r="Y316" i="1"/>
  <c r="Y323" i="1"/>
  <c r="X337" i="1"/>
  <c r="W284" i="1"/>
  <c r="X284" i="1"/>
  <c r="W298" i="1"/>
  <c r="X246" i="1"/>
  <c r="X323" i="1"/>
  <c r="X263" i="1"/>
  <c r="Y305" i="1"/>
  <c r="Y251" i="1"/>
  <c r="Y312" i="1"/>
  <c r="W291" i="1"/>
  <c r="Y298" i="1"/>
  <c r="X305" i="1"/>
  <c r="Y344" i="1"/>
  <c r="Y270" i="1"/>
  <c r="X316" i="1"/>
  <c r="W263" i="1"/>
  <c r="W270" i="1"/>
  <c r="W321" i="1"/>
  <c r="Y300" i="1"/>
  <c r="X296" i="1"/>
  <c r="Y252" i="1"/>
  <c r="Y272" i="1"/>
  <c r="Y303" i="1"/>
  <c r="X262" i="1"/>
  <c r="Y333" i="1"/>
  <c r="Y310" i="1"/>
  <c r="Y314" i="1"/>
  <c r="W265" i="1"/>
  <c r="Y329" i="1"/>
  <c r="Y262" i="1"/>
  <c r="X269" i="1"/>
  <c r="Y283" i="1"/>
  <c r="X283" i="1"/>
  <c r="W250" i="1"/>
  <c r="W329" i="1"/>
  <c r="W297" i="1"/>
  <c r="X290" i="1"/>
  <c r="X321" i="1"/>
  <c r="W314" i="1"/>
  <c r="X326" i="1"/>
  <c r="Y265" i="1"/>
  <c r="W300" i="1"/>
  <c r="X300" i="1"/>
  <c r="W242" i="1"/>
  <c r="W333" i="1"/>
  <c r="X307" i="1"/>
  <c r="W282" i="1"/>
  <c r="X282" i="1"/>
  <c r="W244" i="1"/>
  <c r="W310" i="1"/>
  <c r="X249" i="1"/>
  <c r="X289" i="1"/>
  <c r="X247" i="1"/>
  <c r="W343" i="1"/>
  <c r="X293" i="1"/>
  <c r="Y244" i="1"/>
  <c r="Y335" i="1"/>
  <c r="Y248" i="1"/>
  <c r="Y289" i="1"/>
  <c r="Y315" i="1"/>
  <c r="X258" i="1"/>
  <c r="Y311" i="1"/>
  <c r="X322" i="1"/>
  <c r="Y304" i="1"/>
  <c r="W304" i="1"/>
  <c r="X329" i="1"/>
  <c r="Y347" i="1"/>
  <c r="X342" i="1"/>
  <c r="X340" i="1"/>
  <c r="W340" i="1"/>
  <c r="W258" i="1"/>
  <c r="X314" i="1"/>
  <c r="W289" i="1"/>
  <c r="X252" i="1"/>
  <c r="Y279" i="1"/>
  <c r="Y245" i="1"/>
  <c r="Y319" i="1"/>
  <c r="Y282" i="1"/>
  <c r="Y297" i="1"/>
  <c r="Y307" i="1"/>
  <c r="Y250" i="1"/>
  <c r="W283" i="1"/>
  <c r="Y322" i="1"/>
  <c r="X336" i="1"/>
  <c r="W311" i="1"/>
  <c r="W262" i="1"/>
  <c r="Y258" i="1"/>
  <c r="Y326" i="1"/>
  <c r="X279" i="1"/>
  <c r="W307" i="1"/>
  <c r="X286" i="1"/>
  <c r="X275" i="1"/>
  <c r="X244" i="1"/>
  <c r="W247" i="1"/>
  <c r="W268" i="1"/>
  <c r="W322" i="1"/>
  <c r="Y328" i="1"/>
  <c r="Y275" i="1"/>
  <c r="Y247" i="1"/>
  <c r="Y242" i="1"/>
  <c r="W342" i="1"/>
  <c r="Y286" i="1"/>
  <c r="Y249" i="1"/>
  <c r="X261" i="1"/>
  <c r="Y336" i="1"/>
  <c r="X304" i="1"/>
  <c r="Y343" i="1"/>
  <c r="Y269" i="1"/>
  <c r="W276" i="1"/>
  <c r="X315" i="1"/>
  <c r="W336" i="1"/>
  <c r="W290" i="1"/>
  <c r="X311" i="1"/>
  <c r="W272" i="1"/>
  <c r="X268" i="1"/>
  <c r="Y321" i="1"/>
  <c r="X265" i="1"/>
  <c r="Y342" i="1"/>
  <c r="W293" i="1"/>
  <c r="Y293" i="1"/>
  <c r="W248" i="1"/>
  <c r="W286" i="1"/>
  <c r="X333" i="1"/>
  <c r="W303" i="1"/>
  <c r="X303" i="1"/>
  <c r="W249" i="1"/>
  <c r="W328" i="1"/>
  <c r="X310" i="1"/>
  <c r="W252" i="1"/>
  <c r="Y340" i="1"/>
  <c r="W326" i="1"/>
  <c r="Y290" i="1"/>
  <c r="X297" i="1"/>
  <c r="X276" i="1"/>
  <c r="X245" i="1"/>
  <c r="W275" i="1"/>
  <c r="Y268" i="1"/>
  <c r="Y261" i="1"/>
  <c r="X319" i="1"/>
  <c r="X242" i="1"/>
  <c r="W296" i="1"/>
  <c r="W335" i="1"/>
  <c r="X328" i="1"/>
  <c r="W269" i="1"/>
  <c r="Y276" i="1"/>
  <c r="W347" i="1"/>
  <c r="X343" i="1"/>
  <c r="W315" i="1"/>
  <c r="W245" i="1"/>
  <c r="X250" i="1"/>
  <c r="W319" i="1"/>
  <c r="X347" i="1"/>
  <c r="W279" i="1"/>
  <c r="X272" i="1"/>
  <c r="X248" i="1"/>
  <c r="X335" i="1"/>
  <c r="Y296" i="1"/>
  <c r="W261" i="1"/>
  <c r="W221" i="1"/>
  <c r="L330" i="1"/>
  <c r="L246" i="1"/>
  <c r="L270" i="1"/>
  <c r="L263" i="1"/>
  <c r="L323" i="1"/>
  <c r="L312" i="1"/>
  <c r="L316" i="1"/>
  <c r="L277" i="1"/>
  <c r="L298" i="1"/>
  <c r="L291" i="1"/>
  <c r="L337" i="1"/>
  <c r="L344" i="1"/>
  <c r="L251" i="1"/>
  <c r="L283" i="1"/>
  <c r="L333" i="1"/>
  <c r="L343" i="1"/>
  <c r="L329" i="1"/>
  <c r="L262" i="1"/>
  <c r="L293" i="1"/>
  <c r="L248" i="1"/>
  <c r="L322" i="1"/>
  <c r="L269" i="1"/>
  <c r="L265" i="1"/>
  <c r="L242" i="1"/>
  <c r="L279" i="1"/>
  <c r="L245" i="1"/>
  <c r="L336" i="1"/>
  <c r="L307" i="1"/>
  <c r="L315" i="1"/>
  <c r="L326" i="1"/>
  <c r="L311" i="1"/>
  <c r="L297" i="1"/>
  <c r="L300" i="1"/>
  <c r="L250" i="1"/>
  <c r="L290" i="1"/>
  <c r="L286" i="1"/>
  <c r="L276" i="1"/>
  <c r="L272" i="1"/>
  <c r="L304" i="1"/>
  <c r="L340" i="1"/>
  <c r="L258" i="1"/>
  <c r="L542" i="1"/>
  <c r="L549" i="1"/>
  <c r="L461" i="1"/>
  <c r="L500" i="1"/>
  <c r="L507" i="1"/>
  <c r="L520" i="1"/>
  <c r="L513" i="1"/>
  <c r="L534" i="1"/>
  <c r="L468" i="1"/>
  <c r="L479" i="1"/>
  <c r="L492" i="1"/>
  <c r="L485" i="1"/>
  <c r="L528" i="1"/>
  <c r="X345" i="1"/>
  <c r="Y317" i="1"/>
  <c r="Y313" i="1"/>
  <c r="W528" i="1"/>
  <c r="W306" i="1"/>
  <c r="W317" i="1"/>
  <c r="W324" i="1"/>
  <c r="W485" i="1"/>
  <c r="W542" i="1"/>
  <c r="Y468" i="1"/>
  <c r="Y331" i="1"/>
  <c r="X507" i="1"/>
  <c r="Y345" i="1"/>
  <c r="Y271" i="1"/>
  <c r="W271" i="1"/>
  <c r="X492" i="1"/>
  <c r="X468" i="1"/>
  <c r="Y264" i="1"/>
  <c r="W285" i="1"/>
  <c r="Y492" i="1"/>
  <c r="Y485" i="1"/>
  <c r="Y278" i="1"/>
  <c r="X513" i="1"/>
  <c r="W549" i="1"/>
  <c r="X338" i="1"/>
  <c r="W278" i="1"/>
  <c r="W345" i="1"/>
  <c r="Y513" i="1"/>
  <c r="Y549" i="1"/>
  <c r="Y528" i="1"/>
  <c r="W492" i="1"/>
  <c r="Y299" i="1"/>
  <c r="X520" i="1"/>
  <c r="Y542" i="1"/>
  <c r="Y507" i="1"/>
  <c r="W500" i="1"/>
  <c r="X324" i="1"/>
  <c r="Y338" i="1"/>
  <c r="W264" i="1"/>
  <c r="X292" i="1"/>
  <c r="X317" i="1"/>
  <c r="X264" i="1"/>
  <c r="X542" i="1"/>
  <c r="X500" i="1"/>
  <c r="X528" i="1"/>
  <c r="W299" i="1"/>
  <c r="X271" i="1"/>
  <c r="Y285" i="1"/>
  <c r="Y324" i="1"/>
  <c r="X285" i="1"/>
  <c r="X278" i="1"/>
  <c r="W507" i="1"/>
  <c r="X485" i="1"/>
  <c r="X549" i="1"/>
  <c r="Y534" i="1"/>
  <c r="X306" i="1"/>
  <c r="W313" i="1"/>
  <c r="Y461" i="1"/>
  <c r="X479" i="1"/>
  <c r="W461" i="1"/>
  <c r="Y292" i="1"/>
  <c r="X331" i="1"/>
  <c r="X313" i="1"/>
  <c r="W331" i="1"/>
  <c r="W479" i="1"/>
  <c r="Y500" i="1"/>
  <c r="Y520" i="1"/>
  <c r="X534" i="1"/>
  <c r="W520" i="1"/>
  <c r="W468" i="1"/>
  <c r="Y306" i="1"/>
  <c r="X299" i="1"/>
  <c r="W292" i="1"/>
  <c r="W513" i="1"/>
  <c r="W534" i="1"/>
  <c r="X461" i="1"/>
  <c r="W338" i="1"/>
  <c r="Y479" i="1"/>
  <c r="W218" i="1"/>
  <c r="Y398" i="1"/>
  <c r="Y356" i="1"/>
  <c r="X844" i="1"/>
  <c r="Y40" i="1"/>
  <c r="X858" i="1"/>
  <c r="W318" i="1"/>
  <c r="X611" i="1"/>
  <c r="X12" i="1"/>
  <c r="Y222" i="1"/>
  <c r="Y124" i="1"/>
  <c r="X440" i="1"/>
  <c r="Y765" i="1"/>
  <c r="W570" i="1"/>
  <c r="X138" i="1"/>
  <c r="X54" i="1"/>
  <c r="X419" i="1"/>
  <c r="W611" i="1"/>
  <c r="W405" i="1"/>
  <c r="W356" i="1"/>
  <c r="Y187" i="1"/>
  <c r="X124" i="1"/>
  <c r="W287" i="1"/>
  <c r="W765" i="1"/>
  <c r="W590" i="1"/>
  <c r="X222" i="1"/>
  <c r="X294" i="1"/>
  <c r="Y318" i="1"/>
  <c r="Y709" i="1"/>
  <c r="X194" i="1"/>
  <c r="X447" i="1"/>
  <c r="W131" i="1"/>
  <c r="W730" i="1"/>
  <c r="X159" i="1"/>
  <c r="X604" i="1"/>
  <c r="Y779" i="1"/>
  <c r="Y218" i="1"/>
  <c r="Y363" i="1"/>
  <c r="X5" i="1"/>
  <c r="X563" i="1"/>
  <c r="W604" i="1"/>
  <c r="X879" i="1"/>
  <c r="Y173" i="1"/>
  <c r="X47" i="1"/>
  <c r="Y138" i="1"/>
  <c r="W273" i="1"/>
  <c r="W723" i="1"/>
  <c r="X68" i="1"/>
  <c r="X117" i="1"/>
  <c r="Y82" i="1"/>
  <c r="W419" i="1"/>
  <c r="Y110" i="1"/>
  <c r="W583" i="1"/>
  <c r="Y152" i="1"/>
  <c r="Y346" i="1"/>
  <c r="X180" i="1"/>
  <c r="W426" i="1"/>
  <c r="Y294" i="1"/>
  <c r="X702" i="1"/>
  <c r="W552" i="1"/>
  <c r="X26" i="1"/>
  <c r="Y194" i="1"/>
  <c r="Y597" i="1"/>
  <c r="W211" i="1"/>
  <c r="W370" i="1"/>
  <c r="Y61" i="1"/>
  <c r="X636" i="1"/>
  <c r="W166" i="1"/>
  <c r="W653" i="1"/>
  <c r="X660" i="1"/>
  <c r="W152" i="1"/>
  <c r="Y412" i="1"/>
  <c r="X412" i="1"/>
  <c r="W886" i="1"/>
  <c r="W702" i="1"/>
  <c r="X145" i="1"/>
  <c r="X741" i="1"/>
  <c r="Y273" i="1"/>
  <c r="Y96" i="1"/>
  <c r="X318" i="1"/>
  <c r="X398" i="1"/>
  <c r="Y159" i="1"/>
  <c r="Y287" i="1"/>
  <c r="X765" i="1"/>
  <c r="X552" i="1"/>
  <c r="Y858" i="1"/>
  <c r="Y339" i="1"/>
  <c r="Y723" i="1"/>
  <c r="Y370" i="1"/>
  <c r="X218" i="1"/>
  <c r="Y632" i="1"/>
  <c r="X886" i="1"/>
  <c r="W47" i="1"/>
  <c r="W618" i="1"/>
  <c r="X33" i="1"/>
  <c r="Y384" i="1"/>
  <c r="Y800" i="1"/>
  <c r="Y872" i="1"/>
  <c r="Y807" i="1"/>
  <c r="W19" i="1"/>
  <c r="W597" i="1"/>
  <c r="Y716" i="1"/>
  <c r="X688" i="1"/>
  <c r="W89" i="1"/>
  <c r="X716" i="1"/>
  <c r="X370" i="1"/>
  <c r="Y266" i="1"/>
  <c r="W159" i="1"/>
  <c r="X405" i="1"/>
  <c r="X590" i="1"/>
  <c r="W454" i="1"/>
  <c r="W681" i="1"/>
  <c r="Y636" i="1"/>
  <c r="W643" i="1"/>
  <c r="W259" i="1"/>
  <c r="W339" i="1"/>
  <c r="W576" i="1"/>
  <c r="X807" i="1"/>
  <c r="X597" i="1"/>
  <c r="Y308" i="1"/>
  <c r="W865" i="1"/>
  <c r="X674" i="1"/>
  <c r="W844" i="1"/>
  <c r="Y664" i="1"/>
  <c r="Y391" i="1"/>
  <c r="W872" i="1"/>
  <c r="W695" i="1"/>
  <c r="Y89" i="1"/>
  <c r="Y68" i="1"/>
  <c r="X266" i="1"/>
  <c r="Y75" i="1"/>
  <c r="W346" i="1"/>
  <c r="X618" i="1"/>
  <c r="Y604" i="1"/>
  <c r="W858" i="1"/>
  <c r="Y653" i="1"/>
  <c r="Y851" i="1"/>
  <c r="Y280" i="1"/>
  <c r="Y681" i="1"/>
  <c r="X363" i="1"/>
  <c r="Y180" i="1"/>
  <c r="X625" i="1"/>
  <c r="X851" i="1"/>
  <c r="W110" i="1"/>
  <c r="X82" i="1"/>
  <c r="W447" i="1"/>
  <c r="W26" i="1"/>
  <c r="X61" i="1"/>
  <c r="Y879" i="1"/>
  <c r="Y759" i="1"/>
  <c r="W61" i="1"/>
  <c r="W363" i="1"/>
  <c r="W145" i="1"/>
  <c r="W103" i="1"/>
  <c r="X664" i="1"/>
  <c r="X205" i="1"/>
  <c r="Y786" i="1"/>
  <c r="Y19" i="1"/>
  <c r="W674" i="1"/>
  <c r="Y618" i="1"/>
  <c r="W232" i="1"/>
  <c r="Y377" i="1"/>
  <c r="X632" i="1"/>
  <c r="Y433" i="1"/>
  <c r="X828" i="1"/>
  <c r="W75" i="1"/>
  <c r="Y741" i="1"/>
  <c r="Y570" i="1"/>
  <c r="W280" i="1"/>
  <c r="W660" i="1"/>
  <c r="Y643" i="1"/>
  <c r="X570" i="1"/>
  <c r="W294" i="1"/>
  <c r="Y552" i="1"/>
  <c r="W632" i="1"/>
  <c r="W828" i="1"/>
  <c r="X793" i="1"/>
  <c r="X19" i="1"/>
  <c r="W124" i="1"/>
  <c r="W384" i="1"/>
  <c r="W96" i="1"/>
  <c r="W688" i="1"/>
  <c r="X75" i="1"/>
  <c r="Y26" i="1"/>
  <c r="W68" i="1"/>
  <c r="X273" i="1"/>
  <c r="Y660" i="1"/>
  <c r="X576" i="1"/>
  <c r="W879" i="1"/>
  <c r="Y440" i="1"/>
  <c r="X643" i="1"/>
  <c r="Y844" i="1"/>
  <c r="Y301" i="1"/>
  <c r="Y752" i="1"/>
  <c r="Y730" i="1"/>
  <c r="X339" i="1"/>
  <c r="Y688" i="1"/>
  <c r="Y454" i="1"/>
  <c r="W266" i="1"/>
  <c r="X709" i="1"/>
  <c r="Y405" i="1"/>
  <c r="Y702" i="1"/>
  <c r="Y117" i="1"/>
  <c r="X280" i="1"/>
  <c r="X681" i="1"/>
  <c r="Y325" i="1"/>
  <c r="W5" i="1"/>
  <c r="X653" i="1"/>
  <c r="Y695" i="1"/>
  <c r="X211" i="1"/>
  <c r="W33" i="1"/>
  <c r="X287" i="1"/>
  <c r="W664" i="1"/>
  <c r="W332" i="1"/>
  <c r="Y166" i="1"/>
  <c r="W800" i="1"/>
  <c r="Y205" i="1"/>
  <c r="X872" i="1"/>
  <c r="X377" i="1"/>
  <c r="Y828" i="1"/>
  <c r="X301" i="1"/>
  <c r="W772" i="1"/>
  <c r="W752" i="1"/>
  <c r="W187" i="1"/>
  <c r="X166" i="1"/>
  <c r="W117" i="1"/>
  <c r="W433" i="1"/>
  <c r="Y332" i="1"/>
  <c r="X40" i="1"/>
  <c r="X325" i="1"/>
  <c r="X131" i="1"/>
  <c r="W205" i="1"/>
  <c r="W814" i="1"/>
  <c r="X730" i="1"/>
  <c r="W625" i="1"/>
  <c r="X308" i="1"/>
  <c r="Y737" i="1"/>
  <c r="X96" i="1"/>
  <c r="W412" i="1"/>
  <c r="X779" i="1"/>
  <c r="Y54" i="1"/>
  <c r="W851" i="1"/>
  <c r="X800" i="1"/>
  <c r="W301" i="1"/>
  <c r="W709" i="1"/>
  <c r="W759" i="1"/>
  <c r="W563" i="1"/>
  <c r="W308" i="1"/>
  <c r="Y131" i="1"/>
  <c r="W12" i="1"/>
  <c r="Y674" i="1"/>
  <c r="X786" i="1"/>
  <c r="X152" i="1"/>
  <c r="Y419" i="1"/>
  <c r="W173" i="1"/>
  <c r="W377" i="1"/>
  <c r="W54" i="1"/>
  <c r="W807" i="1"/>
  <c r="W40" i="1"/>
  <c r="Y211" i="1"/>
  <c r="Y33" i="1"/>
  <c r="Y814" i="1"/>
  <c r="X89" i="1"/>
  <c r="Y886" i="1"/>
  <c r="X723" i="1"/>
  <c r="W793" i="1"/>
  <c r="X332" i="1"/>
  <c r="X384" i="1"/>
  <c r="X759" i="1"/>
  <c r="W741" i="1"/>
  <c r="Y793" i="1"/>
  <c r="W716" i="1"/>
  <c r="X391" i="1"/>
  <c r="W786" i="1"/>
  <c r="X232" i="1"/>
  <c r="Y447" i="1"/>
  <c r="Y865" i="1"/>
  <c r="Y103" i="1"/>
  <c r="W440" i="1"/>
  <c r="Y576" i="1"/>
  <c r="W222" i="1"/>
  <c r="W391" i="1"/>
  <c r="X583" i="1"/>
  <c r="X346" i="1"/>
  <c r="X737" i="1"/>
  <c r="X772" i="1"/>
  <c r="Y47" i="1"/>
  <c r="X695" i="1"/>
  <c r="W180" i="1"/>
  <c r="X103" i="1"/>
  <c r="W737" i="1"/>
  <c r="X173" i="1"/>
  <c r="W325" i="1"/>
  <c r="Y772" i="1"/>
  <c r="Y232" i="1"/>
  <c r="Y590" i="1"/>
  <c r="W82" i="1"/>
  <c r="X356" i="1"/>
  <c r="Y5" i="1"/>
  <c r="X110" i="1"/>
  <c r="X454" i="1"/>
  <c r="X187" i="1"/>
  <c r="Y426" i="1"/>
  <c r="X752" i="1"/>
  <c r="X426" i="1"/>
  <c r="X814" i="1"/>
  <c r="Y259" i="1"/>
  <c r="X865" i="1"/>
  <c r="X433" i="1"/>
  <c r="X259" i="1"/>
  <c r="Y625" i="1"/>
  <c r="W194" i="1"/>
  <c r="Y563" i="1"/>
  <c r="W398" i="1"/>
  <c r="Y12" i="1"/>
  <c r="Y583" i="1"/>
  <c r="W636" i="1"/>
  <c r="W138" i="1"/>
  <c r="Y611" i="1"/>
  <c r="Y145" i="1"/>
  <c r="W779" i="1"/>
  <c r="L155" i="1"/>
  <c r="L162" i="1"/>
  <c r="L23" i="1"/>
  <c r="L29" i="1"/>
  <c r="L43" i="1"/>
  <c r="L60" i="1"/>
  <c r="L88" i="1"/>
  <c r="L106" i="1"/>
  <c r="L123" i="1"/>
  <c r="L510" i="1"/>
  <c r="L521" i="1"/>
  <c r="L525" i="1"/>
  <c r="L531" i="1"/>
  <c r="L541" i="1"/>
  <c r="L886" i="1"/>
  <c r="L844" i="1"/>
  <c r="L865" i="1"/>
  <c r="L772" i="1"/>
  <c r="L308" i="1"/>
  <c r="L695" i="1"/>
  <c r="L232" i="1"/>
  <c r="L786" i="1"/>
  <c r="L604" i="1"/>
  <c r="L47" i="1"/>
  <c r="L194" i="1"/>
  <c r="L26" i="1"/>
  <c r="L173" i="1"/>
  <c r="L828" i="1"/>
  <c r="L583" i="1"/>
  <c r="L131" i="1"/>
  <c r="L552" i="1"/>
  <c r="L384" i="1"/>
  <c r="L33" i="1"/>
  <c r="L405" i="1"/>
  <c r="L454" i="1"/>
  <c r="L280" i="1"/>
  <c r="L765" i="1"/>
  <c r="L793" i="1"/>
  <c r="L879" i="1"/>
  <c r="L412" i="1"/>
  <c r="L54" i="1"/>
  <c r="L426" i="1"/>
  <c r="L259" i="1"/>
  <c r="L618" i="1"/>
  <c r="L597" i="1"/>
  <c r="L625" i="1"/>
  <c r="L752" i="1"/>
  <c r="L688" i="1"/>
  <c r="L800" i="1"/>
  <c r="L643" i="1"/>
  <c r="L611" i="1"/>
  <c r="L166" i="1"/>
  <c r="L737" i="1"/>
  <c r="L716" i="1"/>
  <c r="L447" i="1"/>
  <c r="L807" i="1"/>
  <c r="L287" i="1"/>
  <c r="L138" i="1"/>
  <c r="L19" i="1"/>
  <c r="L681" i="1"/>
  <c r="L5" i="1"/>
  <c r="L124" i="1"/>
  <c r="L709" i="1"/>
  <c r="L576" i="1"/>
  <c r="L730" i="1"/>
  <c r="L570" i="1"/>
  <c r="L159" i="1"/>
  <c r="L356" i="1"/>
  <c r="L294" i="1"/>
  <c r="L674" i="1"/>
  <c r="L363" i="1"/>
  <c r="L82" i="1"/>
  <c r="L636" i="1"/>
  <c r="L187" i="1"/>
  <c r="L377" i="1"/>
  <c r="L96" i="1"/>
  <c r="L563" i="1"/>
  <c r="L301" i="1"/>
  <c r="L779" i="1"/>
  <c r="L89" i="1"/>
  <c r="L660" i="1"/>
  <c r="L325" i="1"/>
  <c r="L632" i="1"/>
  <c r="L110" i="1"/>
  <c r="L273" i="1"/>
  <c r="L145" i="1"/>
  <c r="L339" i="1"/>
  <c r="L664" i="1"/>
  <c r="L332" i="1"/>
  <c r="L211" i="1"/>
  <c r="L61" i="1"/>
  <c r="L433" i="1"/>
  <c r="L590" i="1"/>
  <c r="L75" i="1"/>
  <c r="L218" i="1"/>
  <c r="L68" i="1"/>
  <c r="L222" i="1"/>
  <c r="L370" i="1"/>
  <c r="L653" i="1"/>
  <c r="L391" i="1"/>
  <c r="L851" i="1"/>
  <c r="L398" i="1"/>
  <c r="L152" i="1"/>
  <c r="L702" i="1"/>
  <c r="L814" i="1"/>
  <c r="L103" i="1"/>
  <c r="L117" i="1"/>
  <c r="L419" i="1"/>
  <c r="L346" i="1"/>
  <c r="L440" i="1"/>
  <c r="L759" i="1"/>
  <c r="L12" i="1"/>
  <c r="L40" i="1"/>
  <c r="L723" i="1"/>
  <c r="L239" i="1"/>
  <c r="L858" i="1"/>
  <c r="L205" i="1"/>
  <c r="L180" i="1"/>
  <c r="L741" i="1"/>
  <c r="L221" i="1"/>
  <c r="L57" i="1"/>
  <c r="L67" i="1"/>
  <c r="L9" i="1"/>
  <c r="L93" i="1"/>
  <c r="L99" i="1"/>
  <c r="L120" i="1"/>
  <c r="L127" i="1"/>
  <c r="L511" i="1"/>
  <c r="L229" i="1"/>
  <c r="L149" i="1"/>
  <c r="L535" i="1"/>
  <c r="L212" i="1"/>
  <c r="L546" i="1"/>
  <c r="L163" i="1"/>
  <c r="L44" i="1"/>
  <c r="L46" i="1"/>
  <c r="L169" i="1"/>
  <c r="L183" i="1"/>
  <c r="L191" i="1"/>
  <c r="L92" i="1"/>
  <c r="L100" i="1"/>
  <c r="L114" i="1"/>
  <c r="L128" i="1"/>
  <c r="L142" i="1"/>
  <c r="L144" i="1"/>
  <c r="L208" i="1"/>
  <c r="L539" i="1"/>
  <c r="L215" i="1"/>
  <c r="L18" i="1"/>
  <c r="L158" i="1"/>
  <c r="L22" i="1"/>
  <c r="L184" i="1"/>
  <c r="L85" i="1"/>
  <c r="L109" i="1"/>
  <c r="L230" i="1"/>
  <c r="L50" i="1"/>
  <c r="L65" i="1"/>
  <c r="L95" i="1"/>
  <c r="L134" i="1"/>
  <c r="L233" i="1"/>
  <c r="L37" i="1"/>
  <c r="L58" i="1"/>
  <c r="L176" i="1"/>
  <c r="L81" i="1"/>
  <c r="L4" i="1"/>
  <c r="L107" i="1"/>
  <c r="L197" i="1"/>
  <c r="L135" i="1"/>
  <c r="L518" i="1"/>
  <c r="L209" i="1"/>
  <c r="L219" i="1"/>
  <c r="L51" i="1"/>
  <c r="L25" i="1"/>
  <c r="L170" i="1"/>
  <c r="L186" i="1"/>
  <c r="L198" i="1"/>
  <c r="L524" i="1"/>
  <c r="L53" i="1"/>
  <c r="L72" i="1"/>
  <c r="L179" i="1"/>
  <c r="L102" i="1"/>
  <c r="L216" i="1"/>
  <c r="L32" i="1"/>
  <c r="L226" i="1"/>
  <c r="L64" i="1"/>
  <c r="L172" i="1"/>
  <c r="L74" i="1"/>
  <c r="L86" i="1"/>
  <c r="L8" i="1"/>
  <c r="L113" i="1"/>
  <c r="L116" i="1"/>
  <c r="L130" i="1"/>
  <c r="L137" i="1"/>
  <c r="L202" i="1"/>
  <c r="L148" i="1"/>
  <c r="L237" i="1"/>
  <c r="L548" i="1"/>
  <c r="L156" i="1"/>
  <c r="L255" i="1"/>
  <c r="L39" i="1"/>
  <c r="L71" i="1"/>
  <c r="L79" i="1"/>
  <c r="L514" i="1"/>
  <c r="L201" i="1"/>
  <c r="L538" i="1"/>
  <c r="L256" i="1"/>
  <c r="L177" i="1"/>
  <c r="L78" i="1"/>
  <c r="L193" i="1"/>
  <c r="L517" i="1"/>
  <c r="L236" i="1"/>
  <c r="L151" i="1"/>
  <c r="L30" i="1"/>
  <c r="L36" i="1"/>
  <c r="L225" i="1"/>
  <c r="L165" i="1"/>
  <c r="L190" i="1"/>
  <c r="L121" i="1"/>
  <c r="L141" i="1"/>
  <c r="L204" i="1"/>
  <c r="L527" i="1"/>
  <c r="L532" i="1"/>
  <c r="L545" i="1"/>
  <c r="W14" i="1"/>
  <c r="W212" i="1"/>
  <c r="W794" i="1"/>
  <c r="W140" i="1"/>
  <c r="W726" i="1"/>
  <c r="W185" i="1"/>
  <c r="W535" i="1"/>
  <c r="W836" i="1"/>
  <c r="W254" i="1"/>
  <c r="W758" i="1"/>
  <c r="W18" i="1"/>
  <c r="W42" i="1"/>
  <c r="W675" i="1"/>
  <c r="W425" i="1"/>
  <c r="W678" i="1"/>
  <c r="W572" i="1"/>
  <c r="W9" i="1"/>
  <c r="W489" i="1"/>
  <c r="W880" i="1"/>
  <c r="W650" i="1"/>
  <c r="W511" i="1"/>
  <c r="W600" i="1"/>
  <c r="W661" i="1"/>
  <c r="L651" i="1"/>
  <c r="W532" i="1"/>
  <c r="W885" i="1"/>
  <c r="W537" i="1"/>
  <c r="W656" i="1"/>
  <c r="W367" i="1"/>
  <c r="W380" i="1"/>
  <c r="W386" i="1"/>
  <c r="W38" i="1"/>
  <c r="W51" i="1"/>
  <c r="W562" i="1"/>
  <c r="W442" i="1"/>
  <c r="W171" i="1"/>
  <c r="W192" i="1"/>
  <c r="W93" i="1"/>
  <c r="W797" i="1"/>
  <c r="W120" i="1"/>
  <c r="W856" i="1"/>
  <c r="W824" i="1"/>
  <c r="W639" i="1"/>
  <c r="W540" i="1"/>
  <c r="W359" i="1"/>
  <c r="W745" i="1"/>
  <c r="W154" i="1"/>
  <c r="W374" i="1"/>
  <c r="W379" i="1"/>
  <c r="W843" i="1"/>
  <c r="W666" i="1"/>
  <c r="W551" i="1"/>
  <c r="W766" i="1"/>
  <c r="W390" i="1"/>
  <c r="W645" i="1"/>
  <c r="W403" i="1"/>
  <c r="W37" i="1"/>
  <c r="W408" i="1"/>
  <c r="W52" i="1"/>
  <c r="W873" i="1"/>
  <c r="W769" i="1"/>
  <c r="W671" i="1"/>
  <c r="W418" i="1"/>
  <c r="W58" i="1"/>
  <c r="W66" i="1"/>
  <c r="W432" i="1"/>
  <c r="W444" i="1"/>
  <c r="W452" i="1"/>
  <c r="W682" i="1"/>
  <c r="W569" i="1"/>
  <c r="W457" i="1"/>
  <c r="W464" i="1"/>
  <c r="W686" i="1"/>
  <c r="W471" i="1"/>
  <c r="W176" i="1"/>
  <c r="W581" i="1"/>
  <c r="W789" i="1"/>
  <c r="W77" i="1"/>
  <c r="W621" i="1"/>
  <c r="W591" i="1"/>
  <c r="W81" i="1"/>
  <c r="W4" i="1"/>
  <c r="W482" i="1"/>
  <c r="W98" i="1"/>
  <c r="W107" i="1"/>
  <c r="W708" i="1"/>
  <c r="W598" i="1"/>
  <c r="W197" i="1"/>
  <c r="W875" i="1"/>
  <c r="W812" i="1"/>
  <c r="W112" i="1"/>
  <c r="W119" i="1"/>
  <c r="W135" i="1"/>
  <c r="W504" i="1"/>
  <c r="W857" i="1"/>
  <c r="W630" i="1"/>
  <c r="W16" i="1"/>
  <c r="W864" i="1"/>
  <c r="W717" i="1"/>
  <c r="W602" i="1"/>
  <c r="W200" i="1"/>
  <c r="W635" i="1"/>
  <c r="W518" i="1"/>
  <c r="W721" i="1"/>
  <c r="W610" i="1"/>
  <c r="W614" i="1"/>
  <c r="W209" i="1"/>
  <c r="W883" i="1"/>
  <c r="W219" i="1"/>
  <c r="W657" i="1"/>
  <c r="W750" i="1"/>
  <c r="W556" i="1"/>
  <c r="W28" i="1"/>
  <c r="W850" i="1"/>
  <c r="W57" i="1"/>
  <c r="W780" i="1"/>
  <c r="W67" i="1"/>
  <c r="W694" i="1"/>
  <c r="W698" i="1"/>
  <c r="W475" i="1"/>
  <c r="W594" i="1"/>
  <c r="W496" i="1"/>
  <c r="W229" i="1"/>
  <c r="W526" i="1"/>
  <c r="W607" i="1"/>
  <c r="W734" i="1"/>
  <c r="W156" i="1"/>
  <c r="W164" i="1"/>
  <c r="W396" i="1"/>
  <c r="W417" i="1"/>
  <c r="W784" i="1"/>
  <c r="W463" i="1"/>
  <c r="W470" i="1"/>
  <c r="W622" i="1"/>
  <c r="W99" i="1"/>
  <c r="W805" i="1"/>
  <c r="W127" i="1"/>
  <c r="W149" i="1"/>
  <c r="W619" i="1"/>
  <c r="W210" i="1"/>
  <c r="W538" i="1"/>
  <c r="W217" i="1"/>
  <c r="W736" i="1"/>
  <c r="W837" i="1"/>
  <c r="W839" i="1"/>
  <c r="W838" i="1"/>
  <c r="W256" i="1"/>
  <c r="W257" i="1"/>
  <c r="W360" i="1"/>
  <c r="W355" i="1"/>
  <c r="W358" i="1"/>
  <c r="W362" i="1"/>
  <c r="W366" i="1"/>
  <c r="W744" i="1"/>
  <c r="W746" i="1"/>
  <c r="W740" i="1"/>
  <c r="W155" i="1"/>
  <c r="W157" i="1"/>
  <c r="W751" i="1"/>
  <c r="W748" i="1"/>
  <c r="W747" i="1"/>
  <c r="W373" i="1"/>
  <c r="W375" i="1"/>
  <c r="W754" i="1"/>
  <c r="W756" i="1"/>
  <c r="W757" i="1"/>
  <c r="W381" i="1"/>
  <c r="W376" i="1"/>
  <c r="W840" i="1"/>
  <c r="W841" i="1"/>
  <c r="W842" i="1"/>
  <c r="W163" i="1"/>
  <c r="W162" i="1"/>
  <c r="W667" i="1"/>
  <c r="W663" i="1"/>
  <c r="W668" i="1"/>
  <c r="W555" i="1"/>
  <c r="W554" i="1"/>
  <c r="W21" i="1"/>
  <c r="W24" i="1"/>
  <c r="W23" i="1"/>
  <c r="W761" i="1"/>
  <c r="W764" i="1"/>
  <c r="W388" i="1"/>
  <c r="W389" i="1"/>
  <c r="W387" i="1"/>
  <c r="W393" i="1"/>
  <c r="W395" i="1"/>
  <c r="W647" i="1"/>
  <c r="W648" i="1"/>
  <c r="W642" i="1"/>
  <c r="W31" i="1"/>
  <c r="W29" i="1"/>
  <c r="W402" i="1"/>
  <c r="W401" i="1"/>
  <c r="W400" i="1"/>
  <c r="W35" i="1"/>
  <c r="W32" i="1"/>
  <c r="W45" i="1"/>
  <c r="W44" i="1"/>
  <c r="W43" i="1"/>
  <c r="W404" i="1"/>
  <c r="W407" i="1"/>
  <c r="W414" i="1"/>
  <c r="W416" i="1"/>
  <c r="W411" i="1"/>
  <c r="W50" i="1"/>
  <c r="W46" i="1"/>
  <c r="W868" i="1"/>
  <c r="W870" i="1"/>
  <c r="W871" i="1"/>
  <c r="W852" i="1"/>
  <c r="W848" i="1"/>
  <c r="W770" i="1"/>
  <c r="W771" i="1"/>
  <c r="W768" i="1"/>
  <c r="W672" i="1"/>
  <c r="W673" i="1"/>
  <c r="W559" i="1"/>
  <c r="W560" i="1"/>
  <c r="W561" i="1"/>
  <c r="W424" i="1"/>
  <c r="W421" i="1"/>
  <c r="W224" i="1"/>
  <c r="W227" i="1"/>
  <c r="W226" i="1"/>
  <c r="W53" i="1"/>
  <c r="W56" i="1"/>
  <c r="W60" i="1"/>
  <c r="W64" i="1"/>
  <c r="W65" i="1"/>
  <c r="W430" i="1"/>
  <c r="W431" i="1"/>
  <c r="W436" i="1"/>
  <c r="W435" i="1"/>
  <c r="W438" i="1"/>
  <c r="W443" i="1"/>
  <c r="W439" i="1"/>
  <c r="W777" i="1"/>
  <c r="W778" i="1"/>
  <c r="W775" i="1"/>
  <c r="W449" i="1"/>
  <c r="W450" i="1"/>
  <c r="W787" i="1"/>
  <c r="W783" i="1"/>
  <c r="W782" i="1"/>
  <c r="W677" i="1"/>
  <c r="W680" i="1"/>
  <c r="W566" i="1"/>
  <c r="W568" i="1"/>
  <c r="W567" i="1"/>
  <c r="W169" i="1"/>
  <c r="W168" i="1"/>
  <c r="W456" i="1"/>
  <c r="W458" i="1"/>
  <c r="W453" i="1"/>
  <c r="W460" i="1"/>
  <c r="W465" i="1"/>
  <c r="W72" i="1"/>
  <c r="W73" i="1"/>
  <c r="W70" i="1"/>
  <c r="W684" i="1"/>
  <c r="W687" i="1"/>
  <c r="W573" i="1"/>
  <c r="W574" i="1"/>
  <c r="W577" i="1"/>
  <c r="W467" i="1"/>
  <c r="W472" i="1"/>
  <c r="W175" i="1"/>
  <c r="W172" i="1"/>
  <c r="W177" i="1"/>
  <c r="W692" i="1"/>
  <c r="W693" i="1"/>
  <c r="W580" i="1"/>
  <c r="W579" i="1"/>
  <c r="W584" i="1"/>
  <c r="W792" i="1"/>
  <c r="W791" i="1"/>
  <c r="W179" i="1"/>
  <c r="W183" i="1"/>
  <c r="W182" i="1"/>
  <c r="W74" i="1"/>
  <c r="W78" i="1"/>
  <c r="W700" i="1"/>
  <c r="W703" i="1"/>
  <c r="W701" i="1"/>
  <c r="W623" i="1"/>
  <c r="W626" i="1"/>
  <c r="W587" i="1"/>
  <c r="W589" i="1"/>
  <c r="W586" i="1"/>
  <c r="W191" i="1"/>
  <c r="W189" i="1"/>
  <c r="W86" i="1"/>
  <c r="W84" i="1"/>
  <c r="W87" i="1"/>
  <c r="W7" i="1"/>
  <c r="W8" i="1"/>
  <c r="W474" i="1"/>
  <c r="W477" i="1"/>
  <c r="W476" i="1"/>
  <c r="W486" i="1"/>
  <c r="W483" i="1"/>
  <c r="W92" i="1"/>
  <c r="W88" i="1"/>
  <c r="W91" i="1"/>
  <c r="W95" i="1"/>
  <c r="W100" i="1"/>
  <c r="W106" i="1"/>
  <c r="W108" i="1"/>
  <c r="W102" i="1"/>
  <c r="W490" i="1"/>
  <c r="W491" i="1"/>
  <c r="W705" i="1"/>
  <c r="W710" i="1"/>
  <c r="W706" i="1"/>
  <c r="W595" i="1"/>
  <c r="W596" i="1"/>
  <c r="W801" i="1"/>
  <c r="W798" i="1"/>
  <c r="W796" i="1"/>
  <c r="W196" i="1"/>
  <c r="W193" i="1"/>
  <c r="W804" i="1"/>
  <c r="W806" i="1"/>
  <c r="W808" i="1"/>
  <c r="W878" i="1"/>
  <c r="W876" i="1"/>
  <c r="W813" i="1"/>
  <c r="W810" i="1"/>
  <c r="W811" i="1"/>
  <c r="W498" i="1"/>
  <c r="W497" i="1"/>
  <c r="W113" i="1"/>
  <c r="W115" i="1"/>
  <c r="W114" i="1"/>
  <c r="W122" i="1"/>
  <c r="W116" i="1"/>
  <c r="W129" i="1"/>
  <c r="W128" i="1"/>
  <c r="W123" i="1"/>
  <c r="W130" i="1"/>
  <c r="W134" i="1"/>
  <c r="W649" i="1"/>
  <c r="W652" i="1"/>
  <c r="W502" i="1"/>
  <c r="W503" i="1"/>
  <c r="W506" i="1"/>
  <c r="W859" i="1"/>
  <c r="W855" i="1"/>
  <c r="W512" i="1"/>
  <c r="W509" i="1"/>
  <c r="W510" i="1"/>
  <c r="W633" i="1"/>
  <c r="W631" i="1"/>
  <c r="W142" i="1"/>
  <c r="W143" i="1"/>
  <c r="W137" i="1"/>
  <c r="W11" i="1"/>
  <c r="W17" i="1"/>
  <c r="W863" i="1"/>
  <c r="W861" i="1"/>
  <c r="W862" i="1"/>
  <c r="W829" i="1"/>
  <c r="W827" i="1"/>
  <c r="W712" i="1"/>
  <c r="W713" i="1"/>
  <c r="W714" i="1"/>
  <c r="W605" i="1"/>
  <c r="W603" i="1"/>
  <c r="W233" i="1"/>
  <c r="W231" i="1"/>
  <c r="W228" i="1"/>
  <c r="W202" i="1"/>
  <c r="W203" i="1"/>
  <c r="W144" i="1"/>
  <c r="W150" i="1"/>
  <c r="W148" i="1"/>
  <c r="W640" i="1"/>
  <c r="W641" i="1"/>
  <c r="W521" i="1"/>
  <c r="W516" i="1"/>
  <c r="W517" i="1"/>
  <c r="W523" i="1"/>
  <c r="W525" i="1"/>
  <c r="W724" i="1"/>
  <c r="W722" i="1"/>
  <c r="W720" i="1"/>
  <c r="W612" i="1"/>
  <c r="W608" i="1"/>
  <c r="W731" i="1"/>
  <c r="W728" i="1"/>
  <c r="W727" i="1"/>
  <c r="W615" i="1"/>
  <c r="W617" i="1"/>
  <c r="W533" i="1"/>
  <c r="W531" i="1"/>
  <c r="W530" i="1"/>
  <c r="W207" i="1"/>
  <c r="W208" i="1"/>
  <c r="W887" i="1"/>
  <c r="W882" i="1"/>
  <c r="W884" i="1"/>
  <c r="W539" i="1"/>
  <c r="W541" i="1"/>
  <c r="W214" i="1"/>
  <c r="W216" i="1"/>
  <c r="W215" i="1"/>
  <c r="W659" i="1"/>
  <c r="W658" i="1"/>
  <c r="W733" i="1"/>
  <c r="W738" i="1"/>
  <c r="W735" i="1"/>
  <c r="W544" i="1"/>
  <c r="W547" i="1"/>
  <c r="W548" i="1"/>
  <c r="W546" i="1"/>
  <c r="W545" i="1"/>
  <c r="W651" i="1"/>
  <c r="X651" i="1"/>
  <c r="Y651" i="1"/>
  <c r="L16" i="1"/>
  <c r="Y835" i="1"/>
  <c r="W835" i="1"/>
  <c r="Y255" i="1"/>
  <c r="W255" i="1"/>
  <c r="Y361" i="1"/>
  <c r="W361" i="1"/>
  <c r="Y368" i="1"/>
  <c r="W368" i="1"/>
  <c r="Y365" i="1"/>
  <c r="W365" i="1"/>
  <c r="Y743" i="1"/>
  <c r="W743" i="1"/>
  <c r="Y151" i="1"/>
  <c r="W151" i="1"/>
  <c r="Y749" i="1"/>
  <c r="W749" i="1"/>
  <c r="Y369" i="1"/>
  <c r="W369" i="1"/>
  <c r="Y372" i="1"/>
  <c r="W372" i="1"/>
  <c r="Y755" i="1"/>
  <c r="W755" i="1"/>
  <c r="Y382" i="1"/>
  <c r="W382" i="1"/>
  <c r="Y845" i="1"/>
  <c r="W845" i="1"/>
  <c r="Y158" i="1"/>
  <c r="W158" i="1"/>
  <c r="Y161" i="1"/>
  <c r="W161" i="1"/>
  <c r="Y669" i="1"/>
  <c r="W669" i="1"/>
  <c r="Y557" i="1"/>
  <c r="W557" i="1"/>
  <c r="Y22" i="1"/>
  <c r="W22" i="1"/>
  <c r="Y763" i="1"/>
  <c r="W763" i="1"/>
  <c r="Y762" i="1"/>
  <c r="W762" i="1"/>
  <c r="Y383" i="1"/>
  <c r="W383" i="1"/>
  <c r="Y394" i="1"/>
  <c r="W394" i="1"/>
  <c r="Y646" i="1"/>
  <c r="W646" i="1"/>
  <c r="Y25" i="1"/>
  <c r="W25" i="1"/>
  <c r="Y30" i="1"/>
  <c r="W30" i="1"/>
  <c r="Y397" i="1"/>
  <c r="W397" i="1"/>
  <c r="Y36" i="1"/>
  <c r="W36" i="1"/>
  <c r="Y39" i="1"/>
  <c r="W39" i="1"/>
  <c r="Y409" i="1"/>
  <c r="W409" i="1"/>
  <c r="Y410" i="1"/>
  <c r="W410" i="1"/>
  <c r="Y415" i="1"/>
  <c r="W415" i="1"/>
  <c r="Y49" i="1"/>
  <c r="W49" i="1"/>
  <c r="Y869" i="1"/>
  <c r="W869" i="1"/>
  <c r="Y849" i="1"/>
  <c r="W849" i="1"/>
  <c r="Y847" i="1"/>
  <c r="W847" i="1"/>
  <c r="Y773" i="1"/>
  <c r="W773" i="1"/>
  <c r="Y670" i="1"/>
  <c r="W670" i="1"/>
  <c r="Y558" i="1"/>
  <c r="W558" i="1"/>
  <c r="Y423" i="1"/>
  <c r="W423" i="1"/>
  <c r="Y422" i="1"/>
  <c r="W422" i="1"/>
  <c r="Y225" i="1"/>
  <c r="W225" i="1"/>
  <c r="Y59" i="1"/>
  <c r="W59" i="1"/>
  <c r="Y63" i="1"/>
  <c r="W63" i="1"/>
  <c r="Y428" i="1"/>
  <c r="W428" i="1"/>
  <c r="Y429" i="1"/>
  <c r="W429" i="1"/>
  <c r="Y437" i="1"/>
  <c r="W437" i="1"/>
  <c r="Y445" i="1"/>
  <c r="W445" i="1"/>
  <c r="Y776" i="1"/>
  <c r="W776" i="1"/>
  <c r="Y451" i="1"/>
  <c r="W451" i="1"/>
  <c r="Y446" i="1"/>
  <c r="W446" i="1"/>
  <c r="Y785" i="1"/>
  <c r="W785" i="1"/>
  <c r="Y679" i="1"/>
  <c r="W679" i="1"/>
  <c r="Y565" i="1"/>
  <c r="W565" i="1"/>
  <c r="Y170" i="1"/>
  <c r="W170" i="1"/>
  <c r="Y165" i="1"/>
  <c r="W165" i="1"/>
  <c r="Y459" i="1"/>
  <c r="W459" i="1"/>
  <c r="Y466" i="1"/>
  <c r="W466" i="1"/>
  <c r="Y71" i="1"/>
  <c r="W71" i="1"/>
  <c r="Y685" i="1"/>
  <c r="W685" i="1"/>
  <c r="Y689" i="1"/>
  <c r="W689" i="1"/>
  <c r="Y575" i="1"/>
  <c r="W575" i="1"/>
  <c r="Y473" i="1"/>
  <c r="W473" i="1"/>
  <c r="Y178" i="1"/>
  <c r="W178" i="1"/>
  <c r="Y691" i="1"/>
  <c r="W691" i="1"/>
  <c r="Y696" i="1"/>
  <c r="W696" i="1"/>
  <c r="Y582" i="1"/>
  <c r="W582" i="1"/>
  <c r="Y790" i="1"/>
  <c r="W790" i="1"/>
  <c r="Y184" i="1"/>
  <c r="W184" i="1"/>
  <c r="Y80" i="1"/>
  <c r="W80" i="1"/>
  <c r="Y79" i="1"/>
  <c r="W79" i="1"/>
  <c r="Y699" i="1"/>
  <c r="W699" i="1"/>
  <c r="Y624" i="1"/>
  <c r="W624" i="1"/>
  <c r="Y588" i="1"/>
  <c r="W588" i="1"/>
  <c r="Y186" i="1"/>
  <c r="W186" i="1"/>
  <c r="Y190" i="1"/>
  <c r="W190" i="1"/>
  <c r="Y85" i="1"/>
  <c r="W85" i="1"/>
  <c r="Y10" i="1"/>
  <c r="W10" i="1"/>
  <c r="Y478" i="1"/>
  <c r="W478" i="1"/>
  <c r="Y484" i="1"/>
  <c r="W484" i="1"/>
  <c r="Y481" i="1"/>
  <c r="W481" i="1"/>
  <c r="Y94" i="1"/>
  <c r="W94" i="1"/>
  <c r="Y101" i="1"/>
  <c r="W101" i="1"/>
  <c r="Y105" i="1"/>
  <c r="W105" i="1"/>
  <c r="Y493" i="1"/>
  <c r="W493" i="1"/>
  <c r="Y488" i="1"/>
  <c r="W488" i="1"/>
  <c r="Y707" i="1"/>
  <c r="W707" i="1"/>
  <c r="Y593" i="1"/>
  <c r="W593" i="1"/>
  <c r="Y799" i="1"/>
  <c r="W799" i="1"/>
  <c r="Y199" i="1"/>
  <c r="W199" i="1"/>
  <c r="Y198" i="1"/>
  <c r="W198" i="1"/>
  <c r="Y803" i="1"/>
  <c r="W803" i="1"/>
  <c r="Y877" i="1"/>
  <c r="W877" i="1"/>
  <c r="Y815" i="1"/>
  <c r="W815" i="1"/>
  <c r="Y499" i="1"/>
  <c r="W499" i="1"/>
  <c r="Y495" i="1"/>
  <c r="W495" i="1"/>
  <c r="Y109" i="1"/>
  <c r="W109" i="1"/>
  <c r="Y121" i="1"/>
  <c r="W121" i="1"/>
  <c r="Y126" i="1"/>
  <c r="W126" i="1"/>
  <c r="Y136" i="1"/>
  <c r="W136" i="1"/>
  <c r="Y133" i="1"/>
  <c r="W133" i="1"/>
  <c r="Y654" i="1"/>
  <c r="W654" i="1"/>
  <c r="Y505" i="1"/>
  <c r="W505" i="1"/>
  <c r="Y854" i="1"/>
  <c r="W854" i="1"/>
  <c r="Y514" i="1"/>
  <c r="W514" i="1"/>
  <c r="Y629" i="1"/>
  <c r="W629" i="1"/>
  <c r="Y628" i="1"/>
  <c r="W628" i="1"/>
  <c r="Y141" i="1"/>
  <c r="W141" i="1"/>
  <c r="Y15" i="1"/>
  <c r="W15" i="1"/>
  <c r="Y866" i="1"/>
  <c r="W866" i="1"/>
  <c r="Y826" i="1"/>
  <c r="W826" i="1"/>
  <c r="Y825" i="1"/>
  <c r="W825" i="1"/>
  <c r="Y715" i="1"/>
  <c r="W715" i="1"/>
  <c r="Y601" i="1"/>
  <c r="W601" i="1"/>
  <c r="Y230" i="1"/>
  <c r="W230" i="1"/>
  <c r="Y204" i="1"/>
  <c r="W204" i="1"/>
  <c r="Y201" i="1"/>
  <c r="W201" i="1"/>
  <c r="Y147" i="1"/>
  <c r="W147" i="1"/>
  <c r="Y638" i="1"/>
  <c r="W638" i="1"/>
  <c r="Y519" i="1"/>
  <c r="W519" i="1"/>
  <c r="Y524" i="1"/>
  <c r="W524" i="1"/>
  <c r="Y527" i="1"/>
  <c r="W527" i="1"/>
  <c r="Y719" i="1"/>
  <c r="W719" i="1"/>
  <c r="Y609" i="1"/>
  <c r="W609" i="1"/>
  <c r="Y729" i="1"/>
  <c r="W729" i="1"/>
  <c r="Y616" i="1"/>
  <c r="W616" i="1"/>
  <c r="Y619" i="1"/>
  <c r="Y210" i="1"/>
  <c r="Y538" i="1"/>
  <c r="Y217" i="1"/>
  <c r="Y736" i="1"/>
  <c r="Y837" i="1"/>
  <c r="Y836" i="1"/>
  <c r="Y254" i="1"/>
  <c r="Y359" i="1"/>
  <c r="Y367" i="1"/>
  <c r="Y745" i="1"/>
  <c r="Y156" i="1"/>
  <c r="Y154" i="1"/>
  <c r="Y750" i="1"/>
  <c r="Y374" i="1"/>
  <c r="Y758" i="1"/>
  <c r="Y379" i="1"/>
  <c r="Y380" i="1"/>
  <c r="Y843" i="1"/>
  <c r="Y164" i="1"/>
  <c r="Y666" i="1"/>
  <c r="Y556" i="1"/>
  <c r="Y551" i="1"/>
  <c r="Y18" i="1"/>
  <c r="Y766" i="1"/>
  <c r="Y386" i="1"/>
  <c r="Y390" i="1"/>
  <c r="Y396" i="1"/>
  <c r="Y645" i="1"/>
  <c r="Y28" i="1"/>
  <c r="Y403" i="1"/>
  <c r="Y38" i="1"/>
  <c r="Y37" i="1"/>
  <c r="Y42" i="1"/>
  <c r="Y408" i="1"/>
  <c r="Y417" i="1"/>
  <c r="Y52" i="1"/>
  <c r="Y51" i="1"/>
  <c r="Y873" i="1"/>
  <c r="Y850" i="1"/>
  <c r="Y769" i="1"/>
  <c r="Y675" i="1"/>
  <c r="Y671" i="1"/>
  <c r="Y562" i="1"/>
  <c r="Y418" i="1"/>
  <c r="Y221" i="1"/>
  <c r="Y58" i="1"/>
  <c r="Y57" i="1"/>
  <c r="Y66" i="1"/>
  <c r="Y425" i="1"/>
  <c r="Y432" i="1"/>
  <c r="Y442" i="1"/>
  <c r="Y444" i="1"/>
  <c r="Y780" i="1"/>
  <c r="Y452" i="1"/>
  <c r="Y784" i="1"/>
  <c r="Y682" i="1"/>
  <c r="Y678" i="1"/>
  <c r="Y569" i="1"/>
  <c r="Y171" i="1"/>
  <c r="Y457" i="1"/>
  <c r="Y463" i="1"/>
  <c r="Y464" i="1"/>
  <c r="Y67" i="1"/>
  <c r="Y686" i="1"/>
  <c r="Y572" i="1"/>
  <c r="Y471" i="1"/>
  <c r="Y470" i="1"/>
  <c r="Y176" i="1"/>
  <c r="Y694" i="1"/>
  <c r="Y581" i="1"/>
  <c r="Y794" i="1"/>
  <c r="Y789" i="1"/>
  <c r="Y185" i="1"/>
  <c r="Y77" i="1"/>
  <c r="Y698" i="1"/>
  <c r="Y621" i="1"/>
  <c r="Y622" i="1"/>
  <c r="Y591" i="1"/>
  <c r="Y192" i="1"/>
  <c r="Y81" i="1"/>
  <c r="Y9" i="1"/>
  <c r="Y4" i="1"/>
  <c r="Y475" i="1"/>
  <c r="Y482" i="1"/>
  <c r="Y93" i="1"/>
  <c r="Y98" i="1"/>
  <c r="Y99" i="1"/>
  <c r="Y107" i="1"/>
  <c r="Y489" i="1"/>
  <c r="Y708" i="1"/>
  <c r="Y594" i="1"/>
  <c r="Y598" i="1"/>
  <c r="Y797" i="1"/>
  <c r="Y197" i="1"/>
  <c r="Y805" i="1"/>
  <c r="Y875" i="1"/>
  <c r="Y880" i="1"/>
  <c r="Y812" i="1"/>
  <c r="Y496" i="1"/>
  <c r="Y112" i="1"/>
  <c r="Y120" i="1"/>
  <c r="Y119" i="1"/>
  <c r="Y127" i="1"/>
  <c r="Y135" i="1"/>
  <c r="Y650" i="1"/>
  <c r="Y504" i="1"/>
  <c r="Y856" i="1"/>
  <c r="Y857" i="1"/>
  <c r="Y511" i="1"/>
  <c r="Y630" i="1"/>
  <c r="Y140" i="1"/>
  <c r="Y16" i="1"/>
  <c r="Y14" i="1"/>
  <c r="Y864" i="1"/>
  <c r="Y824" i="1"/>
  <c r="Y717" i="1"/>
  <c r="Y600" i="1"/>
  <c r="Y602" i="1"/>
  <c r="Y229" i="1"/>
  <c r="Y200" i="1"/>
  <c r="Y149" i="1"/>
  <c r="Y635" i="1"/>
  <c r="Y639" i="1"/>
  <c r="Y518" i="1"/>
  <c r="Y526" i="1"/>
  <c r="Y721" i="1"/>
  <c r="Y607" i="1"/>
  <c r="Y610" i="1"/>
  <c r="Y726" i="1"/>
  <c r="Y614" i="1"/>
  <c r="Y535" i="1"/>
  <c r="Y209" i="1"/>
  <c r="Y212" i="1"/>
  <c r="Y883" i="1"/>
  <c r="Y540" i="1"/>
  <c r="Y219" i="1"/>
  <c r="Y661" i="1"/>
  <c r="Y657" i="1"/>
  <c r="Y734" i="1"/>
  <c r="Y546" i="1"/>
  <c r="Y839" i="1"/>
  <c r="Y257" i="1"/>
  <c r="Y355" i="1"/>
  <c r="Y362" i="1"/>
  <c r="Y744" i="1"/>
  <c r="Y740" i="1"/>
  <c r="Y157" i="1"/>
  <c r="Y748" i="1"/>
  <c r="Y373" i="1"/>
  <c r="Y754" i="1"/>
  <c r="Y757" i="1"/>
  <c r="Y376" i="1"/>
  <c r="Y841" i="1"/>
  <c r="Y163" i="1"/>
  <c r="Y667" i="1"/>
  <c r="Y668" i="1"/>
  <c r="Y554" i="1"/>
  <c r="Y24" i="1"/>
  <c r="Y761" i="1"/>
  <c r="Y388" i="1"/>
  <c r="Y387" i="1"/>
  <c r="Y395" i="1"/>
  <c r="Y648" i="1"/>
  <c r="Y31" i="1"/>
  <c r="Y402" i="1"/>
  <c r="Y400" i="1"/>
  <c r="Y32" i="1"/>
  <c r="Y44" i="1"/>
  <c r="Y404" i="1"/>
  <c r="Y414" i="1"/>
  <c r="Y411" i="1"/>
  <c r="Y46" i="1"/>
  <c r="Y870" i="1"/>
  <c r="Y852" i="1"/>
  <c r="Y770" i="1"/>
  <c r="Y768" i="1"/>
  <c r="Y673" i="1"/>
  <c r="Y560" i="1"/>
  <c r="Y424" i="1"/>
  <c r="Y224" i="1"/>
  <c r="Y226" i="1"/>
  <c r="Y56" i="1"/>
  <c r="Y64" i="1"/>
  <c r="Y430" i="1"/>
  <c r="Y436" i="1"/>
  <c r="Y438" i="1"/>
  <c r="Y439" i="1"/>
  <c r="Y778" i="1"/>
  <c r="Y449" i="1"/>
  <c r="Y787" i="1"/>
  <c r="Y782" i="1"/>
  <c r="Y680" i="1"/>
  <c r="Y568" i="1"/>
  <c r="Y169" i="1"/>
  <c r="Y456" i="1"/>
  <c r="Y453" i="1"/>
  <c r="Y465" i="1"/>
  <c r="Y73" i="1"/>
  <c r="Y684" i="1"/>
  <c r="Y573" i="1"/>
  <c r="Y577" i="1"/>
  <c r="Y472" i="1"/>
  <c r="Y172" i="1"/>
  <c r="Y692" i="1"/>
  <c r="Y580" i="1"/>
  <c r="Y584" i="1"/>
  <c r="Y791" i="1"/>
  <c r="Y183" i="1"/>
  <c r="Y74" i="1"/>
  <c r="Y700" i="1"/>
  <c r="Y701" i="1"/>
  <c r="Y626" i="1"/>
  <c r="Y589" i="1"/>
  <c r="Y191" i="1"/>
  <c r="Y86" i="1"/>
  <c r="Y87" i="1"/>
  <c r="Y8" i="1"/>
  <c r="Y477" i="1"/>
  <c r="Y486" i="1"/>
  <c r="Y92" i="1"/>
  <c r="Y91" i="1"/>
  <c r="Y100" i="1"/>
  <c r="Y108" i="1"/>
  <c r="Y490" i="1"/>
  <c r="Y705" i="1"/>
  <c r="Y706" i="1"/>
  <c r="Y596" i="1"/>
  <c r="Y798" i="1"/>
  <c r="Y196" i="1"/>
  <c r="Y804" i="1"/>
  <c r="Y808" i="1"/>
  <c r="Y876" i="1"/>
  <c r="Y810" i="1"/>
  <c r="Y498" i="1"/>
  <c r="Y113" i="1"/>
  <c r="Y114" i="1"/>
  <c r="Y116" i="1"/>
  <c r="Y128" i="1"/>
  <c r="Y130" i="1"/>
  <c r="Y649" i="1"/>
  <c r="Y502" i="1"/>
  <c r="Y506" i="1"/>
  <c r="Y855" i="1"/>
  <c r="Y509" i="1"/>
  <c r="Y633" i="1"/>
  <c r="Y142" i="1"/>
  <c r="Y137" i="1"/>
  <c r="Y17" i="1"/>
  <c r="Y861" i="1"/>
  <c r="Y829" i="1"/>
  <c r="Y712" i="1"/>
  <c r="Y714" i="1"/>
  <c r="Y603" i="1"/>
  <c r="Y231" i="1"/>
  <c r="Y202" i="1"/>
  <c r="Y144" i="1"/>
  <c r="Y148" i="1"/>
  <c r="Y641" i="1"/>
  <c r="Y516" i="1"/>
  <c r="Y523" i="1"/>
  <c r="Y724" i="1"/>
  <c r="Y720" i="1"/>
  <c r="Y608" i="1"/>
  <c r="Y728" i="1"/>
  <c r="Y615" i="1"/>
  <c r="Y533" i="1"/>
  <c r="Y530" i="1"/>
  <c r="Y208" i="1"/>
  <c r="Y882" i="1"/>
  <c r="Y539" i="1"/>
  <c r="Y214" i="1"/>
  <c r="Y215" i="1"/>
  <c r="Y658" i="1"/>
  <c r="Y738" i="1"/>
  <c r="Y544" i="1"/>
  <c r="Y548" i="1"/>
  <c r="Y532" i="1"/>
  <c r="Y885" i="1"/>
  <c r="Y537" i="1"/>
  <c r="Y656" i="1"/>
  <c r="Y545" i="1"/>
  <c r="Y838" i="1"/>
  <c r="Y256" i="1"/>
  <c r="Y360" i="1"/>
  <c r="Y358" i="1"/>
  <c r="Y366" i="1"/>
  <c r="Y746" i="1"/>
  <c r="Y155" i="1"/>
  <c r="Y751" i="1"/>
  <c r="Y747" i="1"/>
  <c r="Y375" i="1"/>
  <c r="Y756" i="1"/>
  <c r="Y381" i="1"/>
  <c r="Y840" i="1"/>
  <c r="Y842" i="1"/>
  <c r="Y162" i="1"/>
  <c r="Y663" i="1"/>
  <c r="Y555" i="1"/>
  <c r="Y21" i="1"/>
  <c r="Y23" i="1"/>
  <c r="Y764" i="1"/>
  <c r="Y389" i="1"/>
  <c r="Y393" i="1"/>
  <c r="Y647" i="1"/>
  <c r="Y642" i="1"/>
  <c r="Y29" i="1"/>
  <c r="Y401" i="1"/>
  <c r="Y35" i="1"/>
  <c r="Y45" i="1"/>
  <c r="Y43" i="1"/>
  <c r="Y407" i="1"/>
  <c r="Y416" i="1"/>
  <c r="Y50" i="1"/>
  <c r="Y868" i="1"/>
  <c r="Y871" i="1"/>
  <c r="Y848" i="1"/>
  <c r="Y771" i="1"/>
  <c r="Y672" i="1"/>
  <c r="Y559" i="1"/>
  <c r="Y561" i="1"/>
  <c r="Y421" i="1"/>
  <c r="Y227" i="1"/>
  <c r="Y53" i="1"/>
  <c r="Y60" i="1"/>
  <c r="Y65" i="1"/>
  <c r="Y431" i="1"/>
  <c r="Y435" i="1"/>
  <c r="Y443" i="1"/>
  <c r="Y777" i="1"/>
  <c r="Y775" i="1"/>
  <c r="Y450" i="1"/>
  <c r="Y783" i="1"/>
  <c r="Y677" i="1"/>
  <c r="Y566" i="1"/>
  <c r="Y567" i="1"/>
  <c r="Y168" i="1"/>
  <c r="Y458" i="1"/>
  <c r="Y460" i="1"/>
  <c r="Y72" i="1"/>
  <c r="Y70" i="1"/>
  <c r="Y687" i="1"/>
  <c r="Y574" i="1"/>
  <c r="Y467" i="1"/>
  <c r="Y175" i="1"/>
  <c r="Y177" i="1"/>
  <c r="Y693" i="1"/>
  <c r="Y579" i="1"/>
  <c r="Y792" i="1"/>
  <c r="Y179" i="1"/>
  <c r="Y182" i="1"/>
  <c r="Y78" i="1"/>
  <c r="Y703" i="1"/>
  <c r="Y623" i="1"/>
  <c r="Y587" i="1"/>
  <c r="Y586" i="1"/>
  <c r="Y189" i="1"/>
  <c r="Y84" i="1"/>
  <c r="Y7" i="1"/>
  <c r="Y474" i="1"/>
  <c r="Y476" i="1"/>
  <c r="Y483" i="1"/>
  <c r="Y88" i="1"/>
  <c r="Y95" i="1"/>
  <c r="Y106" i="1"/>
  <c r="Y102" i="1"/>
  <c r="Y491" i="1"/>
  <c r="Y710" i="1"/>
  <c r="Y595" i="1"/>
  <c r="Y801" i="1"/>
  <c r="Y796" i="1"/>
  <c r="Y193" i="1"/>
  <c r="Y806" i="1"/>
  <c r="Y878" i="1"/>
  <c r="Y813" i="1"/>
  <c r="Y811" i="1"/>
  <c r="Y497" i="1"/>
  <c r="Y115" i="1"/>
  <c r="Y122" i="1"/>
  <c r="Y129" i="1"/>
  <c r="Y123" i="1"/>
  <c r="Y134" i="1"/>
  <c r="Y652" i="1"/>
  <c r="Y503" i="1"/>
  <c r="Y859" i="1"/>
  <c r="Y512" i="1"/>
  <c r="Y510" i="1"/>
  <c r="Y631" i="1"/>
  <c r="Y143" i="1"/>
  <c r="Y11" i="1"/>
  <c r="Y863" i="1"/>
  <c r="Y862" i="1"/>
  <c r="Y827" i="1"/>
  <c r="Y713" i="1"/>
  <c r="Y605" i="1"/>
  <c r="Y233" i="1"/>
  <c r="Y228" i="1"/>
  <c r="Y203" i="1"/>
  <c r="Y150" i="1"/>
  <c r="Y640" i="1"/>
  <c r="Y521" i="1"/>
  <c r="Y517" i="1"/>
  <c r="Y525" i="1"/>
  <c r="Y722" i="1"/>
  <c r="Y612" i="1"/>
  <c r="Y731" i="1"/>
  <c r="Y727" i="1"/>
  <c r="Y617" i="1"/>
  <c r="Y531" i="1"/>
  <c r="Y207" i="1"/>
  <c r="Y887" i="1"/>
  <c r="Y884" i="1"/>
  <c r="Y541" i="1"/>
  <c r="Y216" i="1"/>
  <c r="Y659" i="1"/>
  <c r="Y733" i="1"/>
  <c r="Y735" i="1"/>
  <c r="Y547" i="1"/>
  <c r="X548" i="1"/>
  <c r="X658" i="1"/>
  <c r="X744" i="1"/>
  <c r="X373" i="1"/>
  <c r="X841" i="1"/>
  <c r="X554" i="1"/>
  <c r="X387" i="1"/>
  <c r="X402" i="1"/>
  <c r="X404" i="1"/>
  <c r="X870" i="1"/>
  <c r="X673" i="1"/>
  <c r="X226" i="1"/>
  <c r="X436" i="1"/>
  <c r="X449" i="1"/>
  <c r="X568" i="1"/>
  <c r="X465" i="1"/>
  <c r="X577" i="1"/>
  <c r="X580" i="1"/>
  <c r="X74" i="1"/>
  <c r="X589" i="1"/>
  <c r="X8" i="1"/>
  <c r="X91" i="1"/>
  <c r="X705" i="1"/>
  <c r="X196" i="1"/>
  <c r="X810" i="1"/>
  <c r="X116" i="1"/>
  <c r="X502" i="1"/>
  <c r="X633" i="1"/>
  <c r="X861" i="1"/>
  <c r="X603" i="1"/>
  <c r="X148" i="1"/>
  <c r="X724" i="1"/>
  <c r="X615" i="1"/>
  <c r="X882" i="1"/>
  <c r="X546" i="1"/>
  <c r="X734" i="1"/>
  <c r="X657" i="1"/>
  <c r="X661" i="1"/>
  <c r="X219" i="1"/>
  <c r="X540" i="1"/>
  <c r="X883" i="1"/>
  <c r="X212" i="1"/>
  <c r="X209" i="1"/>
  <c r="X535" i="1"/>
  <c r="X614" i="1"/>
  <c r="X726" i="1"/>
  <c r="X610" i="1"/>
  <c r="X607" i="1"/>
  <c r="X721" i="1"/>
  <c r="X526" i="1"/>
  <c r="X518" i="1"/>
  <c r="X639" i="1"/>
  <c r="X635" i="1"/>
  <c r="X149" i="1"/>
  <c r="X200" i="1"/>
  <c r="X229" i="1"/>
  <c r="X602" i="1"/>
  <c r="X600" i="1"/>
  <c r="X717" i="1"/>
  <c r="X824" i="1"/>
  <c r="X864" i="1"/>
  <c r="X14" i="1"/>
  <c r="X16" i="1"/>
  <c r="X140" i="1"/>
  <c r="X630" i="1"/>
  <c r="X511" i="1"/>
  <c r="X857" i="1"/>
  <c r="X856" i="1"/>
  <c r="X504" i="1"/>
  <c r="X650" i="1"/>
  <c r="X135" i="1"/>
  <c r="X127" i="1"/>
  <c r="X119" i="1"/>
  <c r="X120" i="1"/>
  <c r="X112" i="1"/>
  <c r="X496" i="1"/>
  <c r="X812" i="1"/>
  <c r="X880" i="1"/>
  <c r="X875" i="1"/>
  <c r="X805" i="1"/>
  <c r="X197" i="1"/>
  <c r="X797" i="1"/>
  <c r="X598" i="1"/>
  <c r="X594" i="1"/>
  <c r="X708" i="1"/>
  <c r="X489" i="1"/>
  <c r="X107" i="1"/>
  <c r="X99" i="1"/>
  <c r="X98" i="1"/>
  <c r="X93" i="1"/>
  <c r="X482" i="1"/>
  <c r="X475" i="1"/>
  <c r="X4" i="1"/>
  <c r="X9" i="1"/>
  <c r="X81" i="1"/>
  <c r="X192" i="1"/>
  <c r="X591" i="1"/>
  <c r="X622" i="1"/>
  <c r="X621" i="1"/>
  <c r="X698" i="1"/>
  <c r="X77" i="1"/>
  <c r="X185" i="1"/>
  <c r="X789" i="1"/>
  <c r="X794" i="1"/>
  <c r="X581" i="1"/>
  <c r="X694" i="1"/>
  <c r="X176" i="1"/>
  <c r="X470" i="1"/>
  <c r="X471" i="1"/>
  <c r="X572" i="1"/>
  <c r="X686" i="1"/>
  <c r="X67" i="1"/>
  <c r="X464" i="1"/>
  <c r="X463" i="1"/>
  <c r="X457" i="1"/>
  <c r="X171" i="1"/>
  <c r="X569" i="1"/>
  <c r="X678" i="1"/>
  <c r="X682" i="1"/>
  <c r="X784" i="1"/>
  <c r="X452" i="1"/>
  <c r="X780" i="1"/>
  <c r="X444" i="1"/>
  <c r="X442" i="1"/>
  <c r="X432" i="1"/>
  <c r="X425" i="1"/>
  <c r="X66" i="1"/>
  <c r="X57" i="1"/>
  <c r="X58" i="1"/>
  <c r="X221" i="1"/>
  <c r="X418" i="1"/>
  <c r="X562" i="1"/>
  <c r="X671" i="1"/>
  <c r="X675" i="1"/>
  <c r="X769" i="1"/>
  <c r="X850" i="1"/>
  <c r="X873" i="1"/>
  <c r="X51" i="1"/>
  <c r="X52" i="1"/>
  <c r="X417" i="1"/>
  <c r="X408" i="1"/>
  <c r="X42" i="1"/>
  <c r="X37" i="1"/>
  <c r="X38" i="1"/>
  <c r="X403" i="1"/>
  <c r="X28" i="1"/>
  <c r="X645" i="1"/>
  <c r="X396" i="1"/>
  <c r="X390" i="1"/>
  <c r="X386" i="1"/>
  <c r="X766" i="1"/>
  <c r="X18" i="1"/>
  <c r="X551" i="1"/>
  <c r="X556" i="1"/>
  <c r="X666" i="1"/>
  <c r="X164" i="1"/>
  <c r="X843" i="1"/>
  <c r="X380" i="1"/>
  <c r="X379" i="1"/>
  <c r="X758" i="1"/>
  <c r="X374" i="1"/>
  <c r="X750" i="1"/>
  <c r="X154" i="1"/>
  <c r="X156" i="1"/>
  <c r="X745" i="1"/>
  <c r="X367" i="1"/>
  <c r="X359" i="1"/>
  <c r="X254" i="1"/>
  <c r="X836" i="1"/>
  <c r="X547" i="1"/>
  <c r="X735" i="1"/>
  <c r="X733" i="1"/>
  <c r="X659" i="1"/>
  <c r="X216" i="1"/>
  <c r="X541" i="1"/>
  <c r="X884" i="1"/>
  <c r="X887" i="1"/>
  <c r="X207" i="1"/>
  <c r="X531" i="1"/>
  <c r="X617" i="1"/>
  <c r="X727" i="1"/>
  <c r="X731" i="1"/>
  <c r="X612" i="1"/>
  <c r="X722" i="1"/>
  <c r="X525" i="1"/>
  <c r="X517" i="1"/>
  <c r="X521" i="1"/>
  <c r="X640" i="1"/>
  <c r="X150" i="1"/>
  <c r="X203" i="1"/>
  <c r="X228" i="1"/>
  <c r="X233" i="1"/>
  <c r="X605" i="1"/>
  <c r="X713" i="1"/>
  <c r="X827" i="1"/>
  <c r="X862" i="1"/>
  <c r="X863" i="1"/>
  <c r="X11" i="1"/>
  <c r="X143" i="1"/>
  <c r="X631" i="1"/>
  <c r="X510" i="1"/>
  <c r="X512" i="1"/>
  <c r="X859" i="1"/>
  <c r="X503" i="1"/>
  <c r="X652" i="1"/>
  <c r="X134" i="1"/>
  <c r="X123" i="1"/>
  <c r="X129" i="1"/>
  <c r="X122" i="1"/>
  <c r="X115" i="1"/>
  <c r="X497" i="1"/>
  <c r="X811" i="1"/>
  <c r="X813" i="1"/>
  <c r="X878" i="1"/>
  <c r="X806" i="1"/>
  <c r="X193" i="1"/>
  <c r="X796" i="1"/>
  <c r="X801" i="1"/>
  <c r="X595" i="1"/>
  <c r="X710" i="1"/>
  <c r="X491" i="1"/>
  <c r="X102" i="1"/>
  <c r="X106" i="1"/>
  <c r="X95" i="1"/>
  <c r="X88" i="1"/>
  <c r="X483" i="1"/>
  <c r="X476" i="1"/>
  <c r="X474" i="1"/>
  <c r="X7" i="1"/>
  <c r="X84" i="1"/>
  <c r="X189" i="1"/>
  <c r="X586" i="1"/>
  <c r="X587" i="1"/>
  <c r="X623" i="1"/>
  <c r="X703" i="1"/>
  <c r="X78" i="1"/>
  <c r="X182" i="1"/>
  <c r="X179" i="1"/>
  <c r="X792" i="1"/>
  <c r="X579" i="1"/>
  <c r="X693" i="1"/>
  <c r="X177" i="1"/>
  <c r="X175" i="1"/>
  <c r="X467" i="1"/>
  <c r="X574" i="1"/>
  <c r="X687" i="1"/>
  <c r="X70" i="1"/>
  <c r="X72" i="1"/>
  <c r="X460" i="1"/>
  <c r="X458" i="1"/>
  <c r="X168" i="1"/>
  <c r="X567" i="1"/>
  <c r="X566" i="1"/>
  <c r="X677" i="1"/>
  <c r="X783" i="1"/>
  <c r="X450" i="1"/>
  <c r="X775" i="1"/>
  <c r="X777" i="1"/>
  <c r="X443" i="1"/>
  <c r="X435" i="1"/>
  <c r="X431" i="1"/>
  <c r="X65" i="1"/>
  <c r="X60" i="1"/>
  <c r="X53" i="1"/>
  <c r="X227" i="1"/>
  <c r="X421" i="1"/>
  <c r="X561" i="1"/>
  <c r="X559" i="1"/>
  <c r="X672" i="1"/>
  <c r="X771" i="1"/>
  <c r="X848" i="1"/>
  <c r="X871" i="1"/>
  <c r="X868" i="1"/>
  <c r="X50" i="1"/>
  <c r="X416" i="1"/>
  <c r="X407" i="1"/>
  <c r="X43" i="1"/>
  <c r="X45" i="1"/>
  <c r="X35" i="1"/>
  <c r="X401" i="1"/>
  <c r="X29" i="1"/>
  <c r="X642" i="1"/>
  <c r="X647" i="1"/>
  <c r="X393" i="1"/>
  <c r="X389" i="1"/>
  <c r="X764" i="1"/>
  <c r="X23" i="1"/>
  <c r="X21" i="1"/>
  <c r="X555" i="1"/>
  <c r="X663" i="1"/>
  <c r="X162" i="1"/>
  <c r="X842" i="1"/>
  <c r="X840" i="1"/>
  <c r="X381" i="1"/>
  <c r="X756" i="1"/>
  <c r="X375" i="1"/>
  <c r="X747" i="1"/>
  <c r="X751" i="1"/>
  <c r="X155" i="1"/>
  <c r="X746" i="1"/>
  <c r="X366" i="1"/>
  <c r="X358" i="1"/>
  <c r="X360" i="1"/>
  <c r="X256" i="1"/>
  <c r="X838" i="1"/>
  <c r="X837" i="1"/>
  <c r="X545" i="1"/>
  <c r="X736" i="1"/>
  <c r="X656" i="1"/>
  <c r="X217" i="1"/>
  <c r="X537" i="1"/>
  <c r="X538" i="1"/>
  <c r="X885" i="1"/>
  <c r="X210" i="1"/>
  <c r="X532" i="1"/>
  <c r="X619" i="1"/>
  <c r="X616" i="1"/>
  <c r="X729" i="1"/>
  <c r="X609" i="1"/>
  <c r="X719" i="1"/>
  <c r="X527" i="1"/>
  <c r="X524" i="1"/>
  <c r="X519" i="1"/>
  <c r="X638" i="1"/>
  <c r="X147" i="1"/>
  <c r="X201" i="1"/>
  <c r="X204" i="1"/>
  <c r="X230" i="1"/>
  <c r="X601" i="1"/>
  <c r="X715" i="1"/>
  <c r="X825" i="1"/>
  <c r="X826" i="1"/>
  <c r="X866" i="1"/>
  <c r="X15" i="1"/>
  <c r="X141" i="1"/>
  <c r="X628" i="1"/>
  <c r="X629" i="1"/>
  <c r="X514" i="1"/>
  <c r="X854" i="1"/>
  <c r="X505" i="1"/>
  <c r="X654" i="1"/>
  <c r="X133" i="1"/>
  <c r="X136" i="1"/>
  <c r="X126" i="1"/>
  <c r="X121" i="1"/>
  <c r="X109" i="1"/>
  <c r="X495" i="1"/>
  <c r="X499" i="1"/>
  <c r="X815" i="1"/>
  <c r="X877" i="1"/>
  <c r="X803" i="1"/>
  <c r="X198" i="1"/>
  <c r="X199" i="1"/>
  <c r="X799" i="1"/>
  <c r="X593" i="1"/>
  <c r="X707" i="1"/>
  <c r="X488" i="1"/>
  <c r="X493" i="1"/>
  <c r="X105" i="1"/>
  <c r="X101" i="1"/>
  <c r="X94" i="1"/>
  <c r="X481" i="1"/>
  <c r="X484" i="1"/>
  <c r="X478" i="1"/>
  <c r="X10" i="1"/>
  <c r="X85" i="1"/>
  <c r="X190" i="1"/>
  <c r="X186" i="1"/>
  <c r="X588" i="1"/>
  <c r="X624" i="1"/>
  <c r="X699" i="1"/>
  <c r="X79" i="1"/>
  <c r="X80" i="1"/>
  <c r="X184" i="1"/>
  <c r="X790" i="1"/>
  <c r="X582" i="1"/>
  <c r="X696" i="1"/>
  <c r="X691" i="1"/>
  <c r="X178" i="1"/>
  <c r="X473" i="1"/>
  <c r="X575" i="1"/>
  <c r="X689" i="1"/>
  <c r="X685" i="1"/>
  <c r="X71" i="1"/>
  <c r="X466" i="1"/>
  <c r="X459" i="1"/>
  <c r="X165" i="1"/>
  <c r="X170" i="1"/>
  <c r="X565" i="1"/>
  <c r="X679" i="1"/>
  <c r="X785" i="1"/>
  <c r="X446" i="1"/>
  <c r="X451" i="1"/>
  <c r="X776" i="1"/>
  <c r="X445" i="1"/>
  <c r="X437" i="1"/>
  <c r="X429" i="1"/>
  <c r="X428" i="1"/>
  <c r="X63" i="1"/>
  <c r="X59" i="1"/>
  <c r="X225" i="1"/>
  <c r="X422" i="1"/>
  <c r="X423" i="1"/>
  <c r="X558" i="1"/>
  <c r="X670" i="1"/>
  <c r="X773" i="1"/>
  <c r="X847" i="1"/>
  <c r="X849" i="1"/>
  <c r="X869" i="1"/>
  <c r="X49" i="1"/>
  <c r="X415" i="1"/>
  <c r="X410" i="1"/>
  <c r="X409" i="1"/>
  <c r="X39" i="1"/>
  <c r="X36" i="1"/>
  <c r="X397" i="1"/>
  <c r="X30" i="1"/>
  <c r="X25" i="1"/>
  <c r="X646" i="1"/>
  <c r="X394" i="1"/>
  <c r="X383" i="1"/>
  <c r="X762" i="1"/>
  <c r="X763" i="1"/>
  <c r="X22" i="1"/>
  <c r="X557" i="1"/>
  <c r="X669" i="1"/>
  <c r="X161" i="1"/>
  <c r="X158" i="1"/>
  <c r="X845" i="1"/>
  <c r="X382" i="1"/>
  <c r="X755" i="1"/>
  <c r="X372" i="1"/>
  <c r="X369" i="1"/>
  <c r="X749" i="1"/>
  <c r="X151" i="1"/>
  <c r="X743" i="1"/>
  <c r="X365" i="1"/>
  <c r="X368" i="1"/>
  <c r="X361" i="1"/>
  <c r="X255" i="1"/>
  <c r="X835" i="1"/>
  <c r="X362" i="1"/>
  <c r="X748" i="1"/>
  <c r="X376" i="1"/>
  <c r="X668" i="1"/>
  <c r="X388" i="1"/>
  <c r="X31" i="1"/>
  <c r="X44" i="1"/>
  <c r="X46" i="1"/>
  <c r="X768" i="1"/>
  <c r="X224" i="1"/>
  <c r="X430" i="1"/>
  <c r="X778" i="1"/>
  <c r="X680" i="1"/>
  <c r="X453" i="1"/>
  <c r="X573" i="1"/>
  <c r="X692" i="1"/>
  <c r="X183" i="1"/>
  <c r="X626" i="1"/>
  <c r="X87" i="1"/>
  <c r="X92" i="1"/>
  <c r="X490" i="1"/>
  <c r="X798" i="1"/>
  <c r="X876" i="1"/>
  <c r="X114" i="1"/>
  <c r="X649" i="1"/>
  <c r="X509" i="1"/>
  <c r="X17" i="1"/>
  <c r="X714" i="1"/>
  <c r="X144" i="1"/>
  <c r="X523" i="1"/>
  <c r="X728" i="1"/>
  <c r="X208" i="1"/>
  <c r="X215" i="1"/>
  <c r="X544" i="1"/>
  <c r="X355" i="1"/>
  <c r="X157" i="1"/>
  <c r="X757" i="1"/>
  <c r="X667" i="1"/>
  <c r="X761" i="1"/>
  <c r="X648" i="1"/>
  <c r="X32" i="1"/>
  <c r="X411" i="1"/>
  <c r="X770" i="1"/>
  <c r="X424" i="1"/>
  <c r="X64" i="1"/>
  <c r="X439" i="1"/>
  <c r="X782" i="1"/>
  <c r="X456" i="1"/>
  <c r="X684" i="1"/>
  <c r="X172" i="1"/>
  <c r="X791" i="1"/>
  <c r="X701" i="1"/>
  <c r="X86" i="1"/>
  <c r="X486" i="1"/>
  <c r="X108" i="1"/>
  <c r="X596" i="1"/>
  <c r="X808" i="1"/>
  <c r="X113" i="1"/>
  <c r="X130" i="1"/>
  <c r="X855" i="1"/>
  <c r="X137" i="1"/>
  <c r="X712" i="1"/>
  <c r="X202" i="1"/>
  <c r="X516" i="1"/>
  <c r="X608" i="1"/>
  <c r="X530" i="1"/>
  <c r="X214" i="1"/>
  <c r="X839" i="1"/>
  <c r="X257" i="1"/>
  <c r="X740" i="1"/>
  <c r="X754" i="1"/>
  <c r="X163" i="1"/>
  <c r="X24" i="1"/>
  <c r="X395" i="1"/>
  <c r="X400" i="1"/>
  <c r="X414" i="1"/>
  <c r="X852" i="1"/>
  <c r="X560" i="1"/>
  <c r="X56" i="1"/>
  <c r="X438" i="1"/>
  <c r="X787" i="1"/>
  <c r="X169" i="1"/>
  <c r="X73" i="1"/>
  <c r="X472" i="1"/>
  <c r="X584" i="1"/>
  <c r="X700" i="1"/>
  <c r="X191" i="1"/>
  <c r="X477" i="1"/>
  <c r="X100" i="1"/>
  <c r="X706" i="1"/>
  <c r="X804" i="1"/>
  <c r="X498" i="1"/>
  <c r="X128" i="1"/>
  <c r="X506" i="1"/>
  <c r="X142" i="1"/>
  <c r="X829" i="1"/>
  <c r="X231" i="1"/>
  <c r="X641" i="1"/>
  <c r="X720" i="1"/>
  <c r="X533" i="1"/>
  <c r="X539" i="1"/>
  <c r="X738" i="1"/>
  <c r="L359" i="1"/>
  <c r="L367" i="1"/>
  <c r="L745" i="1"/>
  <c r="L374" i="1"/>
  <c r="L758" i="1"/>
  <c r="L380" i="1"/>
  <c r="L556" i="1"/>
  <c r="L551" i="1"/>
  <c r="L766" i="1"/>
  <c r="L390" i="1"/>
  <c r="L408" i="1"/>
  <c r="L873" i="1"/>
  <c r="L769" i="1"/>
  <c r="L675" i="1"/>
  <c r="L671" i="1"/>
  <c r="L562" i="1"/>
  <c r="L418" i="1"/>
  <c r="L425" i="1"/>
  <c r="L432" i="1"/>
  <c r="L444" i="1"/>
  <c r="L780" i="1"/>
  <c r="L784" i="1"/>
  <c r="L682" i="1"/>
  <c r="L678" i="1"/>
  <c r="L569" i="1"/>
  <c r="L457" i="1"/>
  <c r="L464" i="1"/>
  <c r="L686" i="1"/>
  <c r="L471" i="1"/>
  <c r="L581" i="1"/>
  <c r="L794" i="1"/>
  <c r="L622" i="1"/>
  <c r="L591" i="1"/>
  <c r="L475" i="1"/>
  <c r="L482" i="1"/>
  <c r="L489" i="1"/>
  <c r="L594" i="1"/>
  <c r="L598" i="1"/>
  <c r="L797" i="1"/>
  <c r="L805" i="1"/>
  <c r="L880" i="1"/>
  <c r="L812" i="1"/>
  <c r="L496" i="1"/>
  <c r="L650" i="1"/>
  <c r="L504" i="1"/>
  <c r="L856" i="1"/>
  <c r="L630" i="1"/>
  <c r="L717" i="1"/>
  <c r="L602" i="1"/>
  <c r="L635" i="1"/>
  <c r="L639" i="1"/>
  <c r="L721" i="1"/>
  <c r="L883" i="1"/>
  <c r="L661" i="1"/>
  <c r="L657" i="1"/>
  <c r="L734" i="1"/>
  <c r="L355" i="1"/>
  <c r="L362" i="1"/>
  <c r="L744" i="1"/>
  <c r="L740" i="1"/>
  <c r="L748" i="1"/>
  <c r="L373" i="1"/>
  <c r="L376" i="1"/>
  <c r="L841" i="1"/>
  <c r="L667" i="1"/>
  <c r="L668" i="1"/>
  <c r="L388" i="1"/>
  <c r="L387" i="1"/>
  <c r="L395" i="1"/>
  <c r="L402" i="1"/>
  <c r="L404" i="1"/>
  <c r="L411" i="1"/>
  <c r="L870" i="1"/>
  <c r="L852" i="1"/>
  <c r="L770" i="1"/>
  <c r="L560" i="1"/>
  <c r="L430" i="1"/>
  <c r="L436" i="1"/>
  <c r="L439" i="1"/>
  <c r="L787" i="1"/>
  <c r="L453" i="1"/>
  <c r="L465" i="1"/>
  <c r="L573" i="1"/>
  <c r="L577" i="1"/>
  <c r="L472" i="1"/>
  <c r="L692" i="1"/>
  <c r="L580" i="1"/>
  <c r="L584" i="1"/>
  <c r="L791" i="1"/>
  <c r="L700" i="1"/>
  <c r="L626" i="1"/>
  <c r="L486" i="1"/>
  <c r="L490" i="1"/>
  <c r="L706" i="1"/>
  <c r="L798" i="1"/>
  <c r="L804" i="1"/>
  <c r="L808" i="1"/>
  <c r="L876" i="1"/>
  <c r="L506" i="1"/>
  <c r="L855" i="1"/>
  <c r="L633" i="1"/>
  <c r="L829" i="1"/>
  <c r="L714" i="1"/>
  <c r="L724" i="1"/>
  <c r="L720" i="1"/>
  <c r="L608" i="1"/>
  <c r="L728" i="1"/>
  <c r="L615" i="1"/>
  <c r="L658" i="1"/>
  <c r="L738" i="1"/>
  <c r="L835" i="1"/>
  <c r="L749" i="1"/>
  <c r="L369" i="1"/>
  <c r="L755" i="1"/>
  <c r="L845" i="1"/>
  <c r="L763" i="1"/>
  <c r="L762" i="1"/>
  <c r="L383" i="1"/>
  <c r="L394" i="1"/>
  <c r="L646" i="1"/>
  <c r="L397" i="1"/>
  <c r="L409" i="1"/>
  <c r="L415" i="1"/>
  <c r="L869" i="1"/>
  <c r="L849" i="1"/>
  <c r="L773" i="1"/>
  <c r="L423" i="1"/>
  <c r="L422" i="1"/>
  <c r="L429" i="1"/>
  <c r="L437" i="1"/>
  <c r="L776" i="1"/>
  <c r="L451" i="1"/>
  <c r="L446" i="1"/>
  <c r="L679" i="1"/>
  <c r="L685" i="1"/>
  <c r="L689" i="1"/>
  <c r="L696" i="1"/>
  <c r="L790" i="1"/>
  <c r="L699" i="1"/>
  <c r="L588" i="1"/>
  <c r="L478" i="1"/>
  <c r="L493" i="1"/>
  <c r="L707" i="1"/>
  <c r="L877" i="1"/>
  <c r="L815" i="1"/>
  <c r="L499" i="1"/>
  <c r="L654" i="1"/>
  <c r="L629" i="1"/>
  <c r="L15" i="1"/>
  <c r="L866" i="1"/>
  <c r="L826" i="1"/>
  <c r="L825" i="1"/>
  <c r="L601" i="1"/>
  <c r="L609" i="1"/>
  <c r="L616" i="1"/>
  <c r="L619" i="1"/>
  <c r="L837" i="1"/>
  <c r="L838" i="1"/>
  <c r="L360" i="1"/>
  <c r="L366" i="1"/>
  <c r="L751" i="1"/>
  <c r="L756" i="1"/>
  <c r="L381" i="1"/>
  <c r="L842" i="1"/>
  <c r="L663" i="1"/>
  <c r="L555" i="1"/>
  <c r="L647" i="1"/>
  <c r="L642" i="1"/>
  <c r="L401" i="1"/>
  <c r="L416" i="1"/>
  <c r="L848" i="1"/>
  <c r="L672" i="1"/>
  <c r="L559" i="1"/>
  <c r="L443" i="1"/>
  <c r="L777" i="1"/>
  <c r="L450" i="1"/>
  <c r="L783" i="1"/>
  <c r="L566" i="1"/>
  <c r="L567" i="1"/>
  <c r="L458" i="1"/>
  <c r="L460" i="1"/>
  <c r="L574" i="1"/>
  <c r="L467" i="1"/>
  <c r="L693" i="1"/>
  <c r="L703" i="1"/>
  <c r="L623" i="1"/>
  <c r="L587" i="1"/>
  <c r="L476" i="1"/>
  <c r="L483" i="1"/>
  <c r="L710" i="1"/>
  <c r="L595" i="1"/>
  <c r="L801" i="1"/>
  <c r="L811" i="1"/>
  <c r="L497" i="1"/>
  <c r="L503" i="1"/>
  <c r="L859" i="1"/>
  <c r="L11" i="1"/>
  <c r="L863" i="1"/>
  <c r="L862" i="1"/>
  <c r="L713" i="1"/>
  <c r="L605" i="1"/>
  <c r="L640" i="1"/>
  <c r="L612" i="1"/>
  <c r="L731" i="1"/>
  <c r="L727" i="1"/>
  <c r="L887" i="1"/>
  <c r="L884" i="1"/>
  <c r="L735" i="1"/>
</calcChain>
</file>

<file path=xl/comments1.xml><?xml version="1.0" encoding="utf-8"?>
<comments xmlns="http://schemas.openxmlformats.org/spreadsheetml/2006/main">
  <authors>
    <author>NREL</author>
  </authors>
  <commentList>
    <comment ref="AR32" authorId="0">
      <text>
        <r>
          <rPr>
            <b/>
            <sz val="9"/>
            <color indexed="81"/>
            <rFont val="Tahoma"/>
            <family val="2"/>
          </rPr>
          <t>NREL:</t>
        </r>
        <r>
          <rPr>
            <sz val="9"/>
            <color indexed="81"/>
            <rFont val="Tahoma"/>
            <family val="2"/>
          </rPr>
          <t xml:space="preserve">
average size across 8 rooms</t>
        </r>
      </text>
    </comment>
    <comment ref="AR33" authorId="0">
      <text>
        <r>
          <rPr>
            <b/>
            <sz val="9"/>
            <color indexed="81"/>
            <rFont val="Tahoma"/>
            <family val="2"/>
          </rPr>
          <t>NREL:</t>
        </r>
        <r>
          <rPr>
            <sz val="9"/>
            <color indexed="81"/>
            <rFont val="Tahoma"/>
            <family val="2"/>
          </rPr>
          <t xml:space="preserve">
average size across 8 rooms</t>
        </r>
      </text>
    </comment>
    <comment ref="AR34" authorId="0">
      <text>
        <r>
          <rPr>
            <b/>
            <sz val="9"/>
            <color indexed="81"/>
            <rFont val="Tahoma"/>
            <family val="2"/>
          </rPr>
          <t>NREL:</t>
        </r>
        <r>
          <rPr>
            <sz val="9"/>
            <color indexed="81"/>
            <rFont val="Tahoma"/>
            <family val="2"/>
          </rPr>
          <t xml:space="preserve">
average size across 8 rooms</t>
        </r>
      </text>
    </comment>
    <comment ref="AR35" authorId="0">
      <text>
        <r>
          <rPr>
            <b/>
            <sz val="9"/>
            <color indexed="81"/>
            <rFont val="Tahoma"/>
            <family val="2"/>
          </rPr>
          <t>NREL:</t>
        </r>
        <r>
          <rPr>
            <sz val="9"/>
            <color indexed="81"/>
            <rFont val="Tahoma"/>
            <family val="2"/>
          </rPr>
          <t xml:space="preserve">
average size across 8 rooms</t>
        </r>
      </text>
    </comment>
    <comment ref="AR36" authorId="0">
      <text>
        <r>
          <rPr>
            <b/>
            <sz val="9"/>
            <color indexed="81"/>
            <rFont val="Tahoma"/>
            <family val="2"/>
          </rPr>
          <t>NREL:</t>
        </r>
        <r>
          <rPr>
            <sz val="9"/>
            <color indexed="81"/>
            <rFont val="Tahoma"/>
            <family val="2"/>
          </rPr>
          <t xml:space="preserve">
average size across 8 rooms</t>
        </r>
      </text>
    </comment>
    <comment ref="AR37" authorId="0">
      <text>
        <r>
          <rPr>
            <b/>
            <sz val="9"/>
            <color indexed="81"/>
            <rFont val="Tahoma"/>
            <family val="2"/>
          </rPr>
          <t>NREL:</t>
        </r>
        <r>
          <rPr>
            <sz val="9"/>
            <color indexed="81"/>
            <rFont val="Tahoma"/>
            <family val="2"/>
          </rPr>
          <t xml:space="preserve">
average size across 8 rooms</t>
        </r>
      </text>
    </comment>
    <comment ref="AR38" authorId="0">
      <text>
        <r>
          <rPr>
            <b/>
            <sz val="9"/>
            <color indexed="81"/>
            <rFont val="Tahoma"/>
            <family val="2"/>
          </rPr>
          <t>NREL:</t>
        </r>
        <r>
          <rPr>
            <sz val="9"/>
            <color indexed="81"/>
            <rFont val="Tahoma"/>
            <family val="2"/>
          </rPr>
          <t xml:space="preserve">
average size across 8 rooms</t>
        </r>
      </text>
    </comment>
    <comment ref="AR46" authorId="0">
      <text>
        <r>
          <rPr>
            <b/>
            <sz val="9"/>
            <color indexed="81"/>
            <rFont val="Tahoma"/>
            <family val="2"/>
          </rPr>
          <t>NREL:</t>
        </r>
        <r>
          <rPr>
            <sz val="9"/>
            <color indexed="81"/>
            <rFont val="Tahoma"/>
            <family val="2"/>
          </rPr>
          <t xml:space="preserve">
There is also a 2400 OR with 4x as many people that still shows 2gal/hr.</t>
        </r>
      </text>
    </comment>
    <comment ref="AR47" authorId="0">
      <text>
        <r>
          <rPr>
            <b/>
            <sz val="9"/>
            <color indexed="81"/>
            <rFont val="Tahoma"/>
            <family val="2"/>
          </rPr>
          <t>NREL:</t>
        </r>
        <r>
          <rPr>
            <sz val="9"/>
            <color indexed="81"/>
            <rFont val="Tahoma"/>
            <family val="2"/>
          </rPr>
          <t xml:space="preserve">
There is also a 2400 OR with 4x as many people that still shows 2gal/hr.</t>
        </r>
      </text>
    </comment>
    <comment ref="AR48" authorId="0">
      <text>
        <r>
          <rPr>
            <b/>
            <sz val="9"/>
            <color indexed="81"/>
            <rFont val="Tahoma"/>
            <family val="2"/>
          </rPr>
          <t>NREL:</t>
        </r>
        <r>
          <rPr>
            <sz val="9"/>
            <color indexed="81"/>
            <rFont val="Tahoma"/>
            <family val="2"/>
          </rPr>
          <t xml:space="preserve">
There is also a 2400 OR with 4x as many people that still shows 2gal/hr.</t>
        </r>
      </text>
    </comment>
    <comment ref="AR49" authorId="0">
      <text>
        <r>
          <rPr>
            <b/>
            <sz val="9"/>
            <color indexed="81"/>
            <rFont val="Tahoma"/>
            <family val="2"/>
          </rPr>
          <t>NREL:</t>
        </r>
        <r>
          <rPr>
            <sz val="9"/>
            <color indexed="81"/>
            <rFont val="Tahoma"/>
            <family val="2"/>
          </rPr>
          <t xml:space="preserve">
There is also a 2400 OR with 4x as many people that still shows 2gal/hr.</t>
        </r>
      </text>
    </comment>
    <comment ref="AR50" authorId="0">
      <text>
        <r>
          <rPr>
            <b/>
            <sz val="9"/>
            <color indexed="81"/>
            <rFont val="Tahoma"/>
            <family val="2"/>
          </rPr>
          <t>NREL:</t>
        </r>
        <r>
          <rPr>
            <sz val="9"/>
            <color indexed="81"/>
            <rFont val="Tahoma"/>
            <family val="2"/>
          </rPr>
          <t xml:space="preserve">
There is also a 2400 OR with 4x as many people that still shows 2gal/hr.</t>
        </r>
      </text>
    </comment>
    <comment ref="AR51" authorId="0">
      <text>
        <r>
          <rPr>
            <b/>
            <sz val="9"/>
            <color indexed="81"/>
            <rFont val="Tahoma"/>
            <family val="2"/>
          </rPr>
          <t>NREL:</t>
        </r>
        <r>
          <rPr>
            <sz val="9"/>
            <color indexed="81"/>
            <rFont val="Tahoma"/>
            <family val="2"/>
          </rPr>
          <t xml:space="preserve">
There is also a 2400 OR with 4x as many people that still shows 2gal/hr.</t>
        </r>
      </text>
    </comment>
    <comment ref="AR52" authorId="0">
      <text>
        <r>
          <rPr>
            <b/>
            <sz val="9"/>
            <color indexed="81"/>
            <rFont val="Tahoma"/>
            <family val="2"/>
          </rPr>
          <t>NREL:</t>
        </r>
        <r>
          <rPr>
            <sz val="9"/>
            <color indexed="81"/>
            <rFont val="Tahoma"/>
            <family val="2"/>
          </rPr>
          <t xml:space="preserve">
There is also a 2400 OR with 4x as many people that still shows 2gal/hr.</t>
        </r>
      </text>
    </comment>
    <comment ref="AR81" authorId="0">
      <text>
        <r>
          <rPr>
            <b/>
            <sz val="9"/>
            <color indexed="81"/>
            <rFont val="Tahoma"/>
            <family val="2"/>
          </rPr>
          <t>NREL:</t>
        </r>
        <r>
          <rPr>
            <sz val="9"/>
            <color indexed="81"/>
            <rFont val="Tahoma"/>
            <family val="2"/>
          </rPr>
          <t xml:space="preserve">
This is huge. I wonder if space type should be kitchen/dining</t>
        </r>
      </text>
    </comment>
    <comment ref="AR82" authorId="0">
      <text>
        <r>
          <rPr>
            <b/>
            <sz val="9"/>
            <color indexed="81"/>
            <rFont val="Tahoma"/>
            <family val="2"/>
          </rPr>
          <t>NREL:</t>
        </r>
        <r>
          <rPr>
            <sz val="9"/>
            <color indexed="81"/>
            <rFont val="Tahoma"/>
            <family val="2"/>
          </rPr>
          <t xml:space="preserve">
This is huge. I wonder if space type should be kitchen/dining</t>
        </r>
      </text>
    </comment>
    <comment ref="AR83" authorId="0">
      <text>
        <r>
          <rPr>
            <b/>
            <sz val="9"/>
            <color indexed="81"/>
            <rFont val="Tahoma"/>
            <family val="2"/>
          </rPr>
          <t>NREL:</t>
        </r>
        <r>
          <rPr>
            <sz val="9"/>
            <color indexed="81"/>
            <rFont val="Tahoma"/>
            <family val="2"/>
          </rPr>
          <t xml:space="preserve">
This is huge. I wonder if space type should be kitchen/dining</t>
        </r>
      </text>
    </comment>
    <comment ref="AR84" authorId="0">
      <text>
        <r>
          <rPr>
            <b/>
            <sz val="9"/>
            <color indexed="81"/>
            <rFont val="Tahoma"/>
            <family val="2"/>
          </rPr>
          <t>NREL:</t>
        </r>
        <r>
          <rPr>
            <sz val="9"/>
            <color indexed="81"/>
            <rFont val="Tahoma"/>
            <family val="2"/>
          </rPr>
          <t xml:space="preserve">
This is huge. I wonder if space type should be kitchen/dining</t>
        </r>
      </text>
    </comment>
    <comment ref="AR85" authorId="0">
      <text>
        <r>
          <rPr>
            <b/>
            <sz val="9"/>
            <color indexed="81"/>
            <rFont val="Tahoma"/>
            <family val="2"/>
          </rPr>
          <t>NREL:</t>
        </r>
        <r>
          <rPr>
            <sz val="9"/>
            <color indexed="81"/>
            <rFont val="Tahoma"/>
            <family val="2"/>
          </rPr>
          <t xml:space="preserve">
This is huge. I wonder if space type should be kitchen/dining</t>
        </r>
      </text>
    </comment>
    <comment ref="AR86" authorId="0">
      <text>
        <r>
          <rPr>
            <b/>
            <sz val="9"/>
            <color indexed="81"/>
            <rFont val="Tahoma"/>
            <family val="2"/>
          </rPr>
          <t>NREL:</t>
        </r>
        <r>
          <rPr>
            <sz val="9"/>
            <color indexed="81"/>
            <rFont val="Tahoma"/>
            <family val="2"/>
          </rPr>
          <t xml:space="preserve">
This is huge. I wonder if space type should be kitchen/dining</t>
        </r>
      </text>
    </comment>
    <comment ref="AR87" authorId="0">
      <text>
        <r>
          <rPr>
            <b/>
            <sz val="9"/>
            <color indexed="81"/>
            <rFont val="Tahoma"/>
            <family val="2"/>
          </rPr>
          <t>NREL:</t>
        </r>
        <r>
          <rPr>
            <sz val="9"/>
            <color indexed="81"/>
            <rFont val="Tahoma"/>
            <family val="2"/>
          </rPr>
          <t xml:space="preserve">
This is huge. I wonder if space type should be kitchen/dining</t>
        </r>
      </text>
    </comment>
    <comment ref="D404" authorId="0">
      <text>
        <r>
          <rPr>
            <b/>
            <sz val="9"/>
            <color indexed="81"/>
            <rFont val="Tahoma"/>
            <charset val="1"/>
          </rPr>
          <t>NREL:</t>
        </r>
        <r>
          <rPr>
            <sz val="9"/>
            <color indexed="81"/>
            <rFont val="Tahoma"/>
            <charset val="1"/>
          </rPr>
          <t xml:space="preserve">
Step down and Recovery same as this</t>
        </r>
      </text>
    </comment>
    <comment ref="BD545" authorId="0">
      <text>
        <r>
          <rPr>
            <b/>
            <sz val="9"/>
            <color indexed="81"/>
            <rFont val="Tahoma"/>
            <family val="2"/>
          </rPr>
          <t>NREL:</t>
        </r>
        <r>
          <rPr>
            <sz val="9"/>
            <color indexed="81"/>
            <rFont val="Tahoma"/>
            <family val="2"/>
          </rPr>
          <t xml:space="preserve">
Typical - ref has different schedule for 2nd and 3rd floor than first</t>
        </r>
      </text>
    </comment>
    <comment ref="BD555"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D612" authorId="0">
      <text>
        <r>
          <rPr>
            <b/>
            <sz val="9"/>
            <color indexed="81"/>
            <rFont val="Tahoma"/>
            <family val="2"/>
          </rPr>
          <t>NREL:</t>
        </r>
        <r>
          <rPr>
            <sz val="9"/>
            <color indexed="81"/>
            <rFont val="Tahoma"/>
            <family val="2"/>
          </rPr>
          <t xml:space="preserve">
Not adjusted for special computer classrroom with slightly higher plug loads</t>
        </r>
      </text>
    </comment>
    <comment ref="BD667"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D76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X861" authorId="0">
      <text>
        <r>
          <rPr>
            <b/>
            <sz val="9"/>
            <color indexed="81"/>
            <rFont val="Tahoma"/>
            <family val="2"/>
          </rPr>
          <t>NREL:</t>
        </r>
        <r>
          <rPr>
            <sz val="9"/>
            <color indexed="81"/>
            <rFont val="Tahoma"/>
            <family val="2"/>
          </rPr>
          <t xml:space="preserve">
This is for Deli. Bakery only has 0.33 cfm/sf</t>
        </r>
      </text>
    </comment>
    <comment ref="AX862" authorId="0">
      <text>
        <r>
          <rPr>
            <b/>
            <sz val="9"/>
            <color indexed="81"/>
            <rFont val="Tahoma"/>
            <family val="2"/>
          </rPr>
          <t>NREL:</t>
        </r>
        <r>
          <rPr>
            <sz val="9"/>
            <color indexed="81"/>
            <rFont val="Tahoma"/>
            <family val="2"/>
          </rPr>
          <t xml:space="preserve">
This is for Deli. Bakery only has 0.33 cfm/sf</t>
        </r>
      </text>
    </comment>
    <comment ref="AX863" authorId="0">
      <text>
        <r>
          <rPr>
            <b/>
            <sz val="9"/>
            <color indexed="81"/>
            <rFont val="Tahoma"/>
            <family val="2"/>
          </rPr>
          <t>NREL:</t>
        </r>
        <r>
          <rPr>
            <sz val="9"/>
            <color indexed="81"/>
            <rFont val="Tahoma"/>
            <family val="2"/>
          </rPr>
          <t xml:space="preserve">
This is for Deli. Bakery only has 0.33 cfm/sf</t>
        </r>
      </text>
    </comment>
    <comment ref="AX864" authorId="0">
      <text>
        <r>
          <rPr>
            <b/>
            <sz val="9"/>
            <color indexed="81"/>
            <rFont val="Tahoma"/>
            <family val="2"/>
          </rPr>
          <t>NREL:</t>
        </r>
        <r>
          <rPr>
            <sz val="9"/>
            <color indexed="81"/>
            <rFont val="Tahoma"/>
            <family val="2"/>
          </rPr>
          <t xml:space="preserve">
This is for Deli. Bakery only has 0.33 cfm/sf</t>
        </r>
      </text>
    </comment>
    <comment ref="AX865" authorId="0">
      <text>
        <r>
          <rPr>
            <b/>
            <sz val="9"/>
            <color indexed="81"/>
            <rFont val="Tahoma"/>
            <family val="2"/>
          </rPr>
          <t>NREL:</t>
        </r>
        <r>
          <rPr>
            <sz val="9"/>
            <color indexed="81"/>
            <rFont val="Tahoma"/>
            <family val="2"/>
          </rPr>
          <t xml:space="preserve">
This is for Deli. Bakery only has 0.33 cfm/sf</t>
        </r>
      </text>
    </comment>
    <comment ref="AX866" authorId="0">
      <text>
        <r>
          <rPr>
            <b/>
            <sz val="9"/>
            <color indexed="81"/>
            <rFont val="Tahoma"/>
            <family val="2"/>
          </rPr>
          <t>NREL:</t>
        </r>
        <r>
          <rPr>
            <sz val="9"/>
            <color indexed="81"/>
            <rFont val="Tahoma"/>
            <family val="2"/>
          </rPr>
          <t xml:space="preserve">
This is for Deli. Bakery only has 0.33 cfm/sf</t>
        </r>
      </text>
    </comment>
    <comment ref="AX867"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<sst xmlns="http://schemas.openxmlformats.org/spreadsheetml/2006/main" count="63405" uniqueCount="4143">
  <si>
    <t>Lighting</t>
  </si>
  <si>
    <t>Ventilation</t>
  </si>
  <si>
    <t>Occupancy</t>
  </si>
  <si>
    <t>Ventilation Standard</t>
  </si>
  <si>
    <t>Gas Equipment</t>
  </si>
  <si>
    <t>W/ft</t>
  </si>
  <si>
    <t>Infiltration</t>
  </si>
  <si>
    <t>W/ft^2</t>
  </si>
  <si>
    <t>ach</t>
  </si>
  <si>
    <t>Electric Plug Loads</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</si>
  <si>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</si>
  <si>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</si>
  <si>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</si>
  <si>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</si>
  <si>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</si>
  <si>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</si>
  <si>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</si>
  <si>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</si>
  <si>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</si>
  <si>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</si>
  <si>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</si>
  <si>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</si>
  <si>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</si>
  <si>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</si>
  <si>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</si>
  <si>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</si>
  <si>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</si>
  <si>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</si>
  <si>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</si>
  <si>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</si>
  <si>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</si>
  <si>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</si>
  <si>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</si>
  <si>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</si>
  <si>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</si>
  <si>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</si>
  <si>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</si>
  <si>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</si>
  <si>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</si>
  <si>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</si>
  <si>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</si>
  <si>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</si>
  <si>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</si>
  <si>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</si>
  <si>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</si>
  <si>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</si>
  <si>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</si>
  <si>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</si>
  <si>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</si>
  <si>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</si>
  <si>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</si>
  <si>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</si>
  <si>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</si>
  <si>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</si>
  <si>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</si>
  <si>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</si>
  <si>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</si>
  <si>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</si>
  <si>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</si>
  <si>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</si>
  <si>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</si>
  <si>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</si>
  <si>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</si>
  <si>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</si>
  <si>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</si>
  <si>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</si>
  <si>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</si>
  <si>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</si>
  <si>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</si>
  <si>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</si>
  <si>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</si>
  <si>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</si>
  <si>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</si>
  <si>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</si>
  <si>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</si>
  <si>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</si>
  <si>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</si>
  <si>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</si>
  <si>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</si>
  <si>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</si>
  <si>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</si>
  <si>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</si>
  <si>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</si>
  <si>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</si>
  <si>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</si>
  <si>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</si>
  <si>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</si>
  <si>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</si>
  <si>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</si>
  <si>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</si>
  <si>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</si>
  <si>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</si>
  <si>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</si>
  <si>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</si>
  <si>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</si>
  <si>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</si>
  <si>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</si>
  <si>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</si>
  <si>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</si>
  <si>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</si>
  <si>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</si>
  <si>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</si>
  <si>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</si>
  <si>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</si>
  <si>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</si>
  <si>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</si>
  <si>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</si>
  <si>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</si>
  <si>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</si>
  <si>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</si>
  <si>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</si>
  <si>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</si>
  <si>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</si>
  <si>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</si>
  <si>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</si>
  <si>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</si>
  <si>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</si>
  <si>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</si>
  <si>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</si>
  <si>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</si>
  <si>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</si>
  <si>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</si>
  <si>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</si>
  <si>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</si>
  <si>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</si>
  <si>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</si>
  <si>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</si>
  <si>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</si>
  <si>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</si>
  <si>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</si>
  <si>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</si>
  <si>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</si>
  <si>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</si>
  <si>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</si>
  <si>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</si>
  <si>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</si>
  <si>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</si>
  <si>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</si>
  <si>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</si>
  <si>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</si>
  <si>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</si>
  <si>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</si>
  <si>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</si>
  <si>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</si>
  <si>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</si>
  <si>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</si>
  <si>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</si>
  <si>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</si>
  <si>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</si>
  <si>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</si>
  <si>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</si>
  <si>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</si>
  <si>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</si>
  <si>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</si>
  <si>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</si>
  <si>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</si>
  <si>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</si>
  <si>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</si>
  <si>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</si>
  <si>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</si>
  <si>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</si>
  <si>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</si>
  <si>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</si>
  <si>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</si>
  <si>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</si>
  <si>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</si>
  <si>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</si>
  <si>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</si>
  <si>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</si>
  <si>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</si>
  <si>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</si>
  <si>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</si>
  <si>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</si>
  <si>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</si>
  <si>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</si>
  <si>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</si>
  <si>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</si>
  <si>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</si>
  <si>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</si>
  <si>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</si>
  <si>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</si>
  <si>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</si>
  <si>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</si>
  <si>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</si>
  <si>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</si>
  <si>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</si>
  <si>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</si>
  <si>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</si>
  <si>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</si>
  <si>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</si>
  <si>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</si>
  <si>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</si>
  <si>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</si>
  <si>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</si>
  <si>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</si>
  <si>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</si>
  <si>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</si>
  <si>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</si>
  <si>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</si>
  <si>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</si>
  <si>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</si>
  <si>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</si>
  <si>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</si>
  <si>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</si>
  <si>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</si>
  <si>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</si>
  <si>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</si>
  <si>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</si>
  <si>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</si>
  <si>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</si>
  <si>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</si>
  <si>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</si>
  <si>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</si>
  <si>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</si>
  <si>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</si>
  <si>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</si>
  <si>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</si>
  <si>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</si>
  <si>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</si>
  <si>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</si>
  <si>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</si>
  <si>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</si>
  <si>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</si>
  <si>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</si>
  <si>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</si>
  <si>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</si>
  <si>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</si>
  <si>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</si>
  <si>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</si>
  <si>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</si>
  <si>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</si>
  <si>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</si>
  <si>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</si>
  <si>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</si>
  <si>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</si>
  <si>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</si>
  <si>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</si>
  <si>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</si>
  <si>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</si>
  <si>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</si>
  <si>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</si>
  <si>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</si>
  <si>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</si>
  <si>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</si>
  <si>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</si>
  <si>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</si>
  <si>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</si>
  <si>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</si>
  <si>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</si>
  <si>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</si>
  <si>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</si>
  <si>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</si>
  <si>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</si>
  <si>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</si>
  <si>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</si>
  <si>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</si>
  <si>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</si>
  <si>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</si>
  <si>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</si>
  <si>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</si>
  <si>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</si>
  <si>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</si>
  <si>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</si>
  <si>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</si>
  <si>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</si>
  <si>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</si>
  <si>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</si>
  <si>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</si>
  <si>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</si>
  <si>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</si>
  <si>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</si>
  <si>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</si>
  <si>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</si>
  <si>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</si>
  <si>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</si>
  <si>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</si>
  <si>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</si>
  <si>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</si>
  <si>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</si>
  <si>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</si>
  <si>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</si>
  <si>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</si>
  <si>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</si>
  <si>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</si>
  <si>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</si>
  <si>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</si>
  <si>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</si>
  <si>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</si>
  <si>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</si>
  <si>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</si>
  <si>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</si>
  <si>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</si>
  <si>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</si>
  <si>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</si>
  <si>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</si>
  <si>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</si>
  <si>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</si>
  <si>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</si>
  <si>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</si>
  <si>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</si>
  <si>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</si>
  <si>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</si>
  <si>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</si>
  <si>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</si>
  <si>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</si>
  <si>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</si>
  <si>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</si>
  <si>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</si>
  <si>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</si>
  <si>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</si>
  <si>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</si>
  <si>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</si>
  <si>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</si>
  <si>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</si>
  <si>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</si>
  <si>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</si>
  <si>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</si>
  <si>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</si>
  <si>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</si>
  <si>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</si>
  <si>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</si>
  <si>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</si>
  <si>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</si>
  <si>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</si>
  <si>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</si>
  <si>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</si>
  <si>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</si>
  <si>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</si>
  <si>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</si>
  <si>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</si>
  <si>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</si>
  <si>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</si>
  <si>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</si>
  <si>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</si>
  <si>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</si>
  <si>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</si>
  <si>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</si>
  <si>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</si>
  <si>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</si>
  <si>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</si>
  <si>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</si>
  <si>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</si>
  <si>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</si>
  <si>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</si>
  <si>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</si>
  <si>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</si>
  <si>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</si>
  <si>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</si>
  <si>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</si>
  <si>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</si>
  <si>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</si>
  <si>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</si>
  <si>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</si>
  <si>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</si>
  <si>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</si>
  <si>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</si>
  <si>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</si>
  <si>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</si>
  <si>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</si>
  <si>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</si>
  <si>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</si>
  <si>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</si>
  <si>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</si>
  <si>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</si>
  <si>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</si>
  <si>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</si>
  <si>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</si>
  <si>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</si>
  <si>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</si>
  <si>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</si>
  <si>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</si>
  <si>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</si>
  <si>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</si>
  <si>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</si>
  <si>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</si>
  <si>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</si>
  <si>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</si>
  <si>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</si>
  <si>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</si>
  <si>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</si>
  <si>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</si>
  <si>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</si>
  <si>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</si>
  <si>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</si>
  <si>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</si>
  <si>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</si>
  <si>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</si>
  <si>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</si>
  <si>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</si>
  <si>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</si>
  <si>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</si>
  <si>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</si>
  <si>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</si>
  <si>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</si>
  <si>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</si>
  <si>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</si>
  <si>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</si>
  <si>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</si>
  <si>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</si>
  <si>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</si>
  <si>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</si>
  <si>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</si>
  <si>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</si>
  <si>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</si>
  <si>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</si>
  <si>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</si>
  <si>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</si>
  <si>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</si>
  <si>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</si>
  <si>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</si>
  <si>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</si>
  <si>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</si>
  <si>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</si>
  <si>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</si>
  <si>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</si>
  <si>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</si>
  <si>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</si>
  <si>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</si>
  <si>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</si>
  <si>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</si>
  <si>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</si>
  <si>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</si>
  <si>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</si>
  <si>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</si>
  <si>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</si>
  <si>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</si>
  <si>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</si>
  <si>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</si>
  <si>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</si>
  <si>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</si>
  <si>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</si>
  <si>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</si>
  <si>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</si>
  <si>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</si>
  <si>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</si>
  <si>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</si>
  <si>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</si>
  <si>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Color</t>
  </si>
  <si>
    <t>ASHRAE 189.1-2009</t>
  </si>
  <si>
    <t>WholeBuilding</t>
  </si>
  <si>
    <t/>
  </si>
  <si>
    <t>Outpatient_FirstFlr_Exhaust</t>
  </si>
  <si>
    <t>SuperMarket_Deli_Exhaust</t>
  </si>
  <si>
    <t>OpenOffice</t>
  </si>
  <si>
    <t>ClosedOffice</t>
  </si>
  <si>
    <t>Office-Open Plan</t>
  </si>
  <si>
    <t>Vending</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</si>
  <si>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</si>
  <si>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</si>
  <si>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</si>
  <si>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</si>
  <si>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</si>
  <si>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</si>
  <si>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</si>
  <si>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</si>
  <si>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</si>
  <si>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</si>
  <si>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</si>
  <si>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</si>
  <si>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</si>
  <si>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</si>
  <si>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</si>
  <si>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</si>
  <si>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</si>
  <si>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</si>
  <si>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</si>
  <si>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</si>
  <si>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</si>
  <si>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</si>
  <si>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</si>
  <si>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</si>
  <si>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Public restrooms</t>
  </si>
  <si>
    <t xml:space="preserve"> (Assume 12 toilet/625 ft^2) 50 cfm/wc or urinal, 25 L/s wc or urinal</t>
  </si>
  <si>
    <t>PrintRoom</t>
  </si>
  <si>
    <t>Office Bldg Light</t>
  </si>
  <si>
    <t>Office Activity</t>
  </si>
  <si>
    <t>Office Work Occ</t>
  </si>
  <si>
    <t>Office Misc Occ</t>
  </si>
  <si>
    <t>Office Infil Quarter On</t>
  </si>
  <si>
    <t>Office Bldg Equip</t>
  </si>
  <si>
    <t>BreakRoom</t>
  </si>
  <si>
    <t>WholeBuilding - Sm Office</t>
  </si>
  <si>
    <t>Template</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</si>
  <si>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</si>
  <si>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</si>
  <si>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</si>
  <si>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</si>
  <si>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</si>
  <si>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</si>
  <si>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</si>
  <si>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</si>
  <si>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</si>
  <si>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</si>
  <si>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</si>
  <si>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</si>
  <si>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</si>
  <si>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</si>
  <si>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</si>
  <si>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</si>
  <si>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</si>
  <si>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</si>
  <si>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</si>
  <si>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</si>
  <si>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</si>
  <si>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</si>
  <si>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</si>
  <si>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</si>
  <si>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</si>
  <si>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</si>
  <si>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</si>
  <si>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</si>
  <si>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</si>
  <si>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</si>
  <si>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</si>
  <si>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</si>
  <si>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</si>
  <si>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</si>
  <si>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</si>
  <si>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</si>
  <si>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</si>
  <si>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</si>
  <si>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</si>
  <si>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</si>
  <si>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</si>
  <si>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</si>
  <si>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</si>
  <si>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</si>
  <si>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</si>
  <si>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</si>
  <si>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</si>
  <si>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</si>
  <si>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</si>
  <si>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</si>
  <si>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</si>
  <si>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</si>
  <si>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</si>
  <si>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</si>
  <si>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</si>
  <si>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</si>
  <si>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</si>
  <si>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</si>
  <si>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</si>
  <si>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</si>
  <si>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</si>
  <si>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</si>
  <si>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</si>
  <si>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</si>
  <si>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</si>
  <si>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</si>
  <si>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</si>
  <si>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</si>
  <si>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</si>
  <si>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</si>
  <si>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</si>
  <si>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</si>
  <si>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</si>
  <si>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</si>
  <si>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</si>
  <si>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</si>
  <si>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</si>
  <si>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</si>
  <si>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</si>
  <si>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</si>
  <si>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</si>
  <si>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</si>
  <si>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</si>
  <si>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</si>
  <si>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</si>
  <si>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</si>
  <si>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</si>
  <si>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</si>
  <si>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</si>
  <si>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</si>
  <si>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</si>
  <si>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</si>
  <si>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</si>
  <si>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</si>
  <si>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</si>
  <si>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</si>
  <si>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</si>
  <si>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</si>
  <si>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</si>
  <si>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</si>
  <si>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</si>
  <si>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</si>
  <si>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</si>
  <si>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</si>
  <si>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</si>
  <si>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</si>
  <si>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</si>
  <si>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</si>
  <si>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</si>
  <si>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</si>
  <si>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</si>
  <si>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</si>
  <si>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</si>
  <si>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</si>
  <si>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</si>
  <si>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</si>
  <si>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</si>
  <si>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</si>
  <si>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</si>
  <si>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</si>
  <si>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</si>
  <si>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</si>
  <si>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</si>
  <si>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</si>
  <si>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</si>
  <si>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</si>
  <si>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</si>
  <si>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</si>
  <si>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</si>
  <si>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</si>
  <si>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</si>
  <si>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</si>
  <si>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</si>
  <si>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</si>
  <si>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</si>
  <si>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</si>
  <si>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</si>
  <si>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</si>
  <si>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</si>
  <si>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</si>
  <si>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</si>
  <si>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</si>
  <si>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</si>
  <si>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</si>
  <si>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</si>
  <si>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</si>
  <si>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</si>
  <si>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</si>
  <si>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</si>
  <si>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</si>
  <si>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</si>
  <si>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</si>
  <si>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</si>
  <si>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</si>
  <si>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</si>
  <si>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</si>
  <si>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</si>
  <si>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</si>
  <si>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</si>
  <si>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</si>
  <si>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</si>
  <si>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</si>
  <si>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</si>
  <si>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</si>
  <si>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</si>
  <si>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</si>
  <si>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</si>
  <si>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</si>
  <si>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</si>
  <si>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</si>
  <si>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</si>
  <si>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</si>
  <si>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</si>
  <si>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</si>
  <si>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</si>
  <si>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</si>
  <si>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</si>
  <si>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</si>
  <si>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</si>
  <si>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</si>
  <si>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</si>
  <si>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</si>
  <si>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</si>
  <si>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</si>
  <si>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</si>
  <si>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</si>
  <si>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</si>
  <si>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</si>
  <si>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</si>
  <si>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</si>
  <si>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</si>
  <si>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</si>
  <si>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</si>
  <si>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</si>
  <si>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</si>
  <si>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</si>
  <si>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</si>
  <si>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</si>
  <si>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</si>
  <si>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</si>
  <si>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</si>
  <si>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</si>
  <si>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</si>
  <si>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</si>
  <si>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</si>
  <si>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</si>
  <si>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</si>
  <si>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</si>
  <si>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</si>
  <si>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</si>
  <si>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</si>
  <si>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</si>
  <si>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</si>
  <si>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</si>
  <si>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</si>
  <si>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</si>
  <si>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</si>
  <si>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</si>
  <si>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</si>
  <si>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</si>
  <si>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</si>
  <si>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</si>
  <si>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</si>
  <si>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</si>
  <si>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</si>
  <si>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</si>
  <si>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</si>
  <si>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</si>
  <si>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</si>
  <si>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</si>
  <si>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</si>
  <si>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</si>
  <si>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</si>
  <si>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</si>
  <si>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</si>
  <si>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</si>
  <si>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</si>
  <si>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</si>
  <si>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</si>
  <si>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</si>
  <si>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</si>
  <si>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</si>
  <si>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</si>
  <si>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</si>
  <si>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</si>
  <si>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</si>
  <si>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</si>
  <si>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</si>
  <si>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</si>
  <si>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</si>
  <si>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</si>
  <si>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</si>
  <si>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</si>
  <si>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</si>
  <si>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</si>
  <si>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</si>
  <si>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</si>
  <si>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</si>
  <si>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</si>
  <si>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</si>
  <si>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</si>
  <si>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</si>
  <si>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</si>
  <si>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</si>
  <si>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</si>
  <si>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</si>
  <si>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</si>
  <si>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</si>
  <si>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</si>
  <si>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</si>
  <si>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</si>
  <si>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</si>
  <si>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</si>
  <si>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</si>
  <si>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</si>
  <si>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</si>
  <si>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</si>
  <si>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</si>
  <si>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</si>
  <si>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</si>
  <si>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</si>
  <si>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</si>
  <si>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</si>
  <si>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</si>
  <si>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</si>
  <si>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</si>
  <si>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</si>
  <si>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</si>
  <si>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</si>
  <si>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</si>
  <si>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</si>
  <si>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</si>
  <si>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</si>
  <si>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</si>
  <si>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</si>
  <si>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</si>
  <si>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</si>
  <si>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</si>
  <si>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</si>
  <si>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</si>
  <si>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</si>
  <si>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</si>
  <si>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</si>
  <si>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</si>
  <si>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</si>
  <si>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</si>
  <si>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</si>
  <si>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</si>
  <si>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</si>
  <si>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</si>
  <si>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</si>
  <si>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</si>
  <si>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</si>
  <si>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</si>
  <si>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</si>
  <si>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</si>
  <si>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</si>
  <si>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</si>
  <si>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</si>
  <si>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</si>
  <si>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</si>
  <si>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</si>
  <si>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</si>
  <si>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</si>
  <si>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</si>
  <si>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</si>
  <si>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</si>
  <si>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</si>
  <si>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</si>
  <si>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</si>
  <si>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</si>
  <si>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</si>
  <si>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</si>
  <si>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</si>
  <si>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</si>
  <si>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</si>
  <si>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</si>
  <si>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</si>
  <si>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</si>
  <si>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</si>
  <si>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</si>
  <si>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</si>
  <si>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</si>
  <si>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</si>
  <si>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</si>
  <si>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</si>
  <si>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</si>
  <si>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</si>
  <si>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</si>
  <si>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</si>
  <si>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</si>
  <si>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</si>
  <si>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</si>
  <si>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</si>
  <si>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</si>
  <si>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</si>
  <si>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</si>
  <si>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</si>
  <si>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</si>
  <si>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</si>
  <si>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</si>
  <si>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</si>
  <si>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</si>
  <si>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</si>
  <si>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</si>
  <si>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</si>
  <si>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</si>
  <si>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</si>
  <si>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</si>
  <si>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</si>
  <si>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</si>
  <si>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</si>
  <si>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</si>
  <si>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</si>
  <si>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</si>
  <si>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</si>
  <si>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</si>
  <si>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</si>
  <si>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</si>
  <si>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</si>
  <si>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</si>
  <si>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</si>
  <si>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</si>
  <si>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</si>
  <si>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</si>
  <si>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</si>
  <si>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</si>
  <si>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</si>
  <si>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</si>
  <si>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</si>
  <si>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</si>
  <si>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</si>
  <si>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</si>
  <si>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</si>
  <si>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</si>
  <si>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</si>
  <si>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</si>
  <si>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</si>
  <si>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</si>
  <si>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</si>
  <si>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</si>
  <si>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</si>
  <si>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</si>
  <si>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</si>
  <si>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</si>
  <si>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</si>
  <si>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</si>
  <si>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</si>
  <si>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</si>
  <si>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</si>
  <si>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</si>
  <si>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</si>
  <si>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</si>
  <si>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</si>
  <si>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</si>
  <si>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</si>
  <si>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</si>
  <si>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</si>
  <si>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</si>
  <si>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</si>
  <si>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</si>
  <si>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</si>
  <si>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</si>
  <si>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</si>
  <si>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</si>
  <si>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</si>
  <si>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</si>
  <si>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</si>
  <si>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</si>
  <si>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</si>
  <si>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</si>
  <si>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</si>
  <si>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</si>
  <si>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</si>
  <si>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</si>
  <si>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</si>
  <si>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</si>
  <si>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</si>
  <si>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</si>
  <si>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</si>
  <si>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</si>
  <si>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</si>
  <si>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</si>
  <si>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</si>
  <si>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</si>
  <si>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</si>
  <si>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</si>
  <si>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</si>
  <si>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</si>
  <si>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</si>
  <si>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</si>
  <si>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</si>
  <si>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</si>
  <si>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</si>
  <si>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</si>
  <si>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</si>
  <si>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</si>
  <si>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</si>
  <si>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</si>
  <si>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</si>
  <si>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</si>
  <si>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</si>
  <si>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</si>
  <si>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</si>
  <si>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</si>
  <si>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</si>
  <si>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</si>
  <si>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</si>
  <si>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</si>
  <si>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</si>
  <si>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</si>
  <si>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</si>
  <si>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</si>
  <si>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</si>
  <si>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</si>
  <si>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</si>
  <si>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</si>
  <si>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</si>
  <si>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</si>
  <si>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</si>
  <si>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</si>
  <si>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</si>
  <si>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</si>
  <si>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</si>
  <si>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</si>
  <si>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</si>
  <si>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</si>
  <si>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</si>
  <si>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</si>
  <si>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</si>
  <si>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</si>
  <si>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</si>
  <si>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</si>
  <si>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</si>
  <si>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</si>
  <si>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</si>
  <si>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</si>
  <si>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</si>
  <si>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</si>
  <si>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</si>
  <si>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</si>
  <si>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</si>
  <si>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</si>
  <si>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</si>
  <si>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</si>
  <si>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</si>
  <si>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</si>
  <si>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</si>
  <si>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</si>
  <si>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</si>
  <si>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</si>
  <si>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</si>
  <si>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</si>
  <si>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</si>
  <si>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</si>
  <si>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</si>
  <si>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</si>
  <si>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</si>
  <si>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</si>
  <si>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</si>
  <si>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</si>
  <si>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</si>
  <si>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</si>
  <si>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</si>
  <si>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</si>
  <si>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</si>
  <si>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</si>
  <si>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</si>
  <si>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</si>
  <si>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</si>
  <si>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</si>
  <si>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</si>
  <si>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</si>
  <si>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</si>
  <si>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</si>
  <si>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</si>
  <si>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</si>
  <si>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</si>
  <si>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</si>
  <si>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</si>
  <si>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</si>
  <si>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</si>
  <si>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</si>
  <si>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</si>
  <si>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</si>
  <si>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</si>
  <si>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</si>
  <si>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</si>
  <si>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</si>
  <si>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</si>
  <si>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</si>
  <si>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</si>
  <si>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</si>
  <si>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</si>
  <si>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</si>
  <si>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</si>
  <si>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</si>
  <si>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</si>
  <si>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</si>
  <si>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</si>
  <si>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</si>
  <si>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</si>
  <si>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</si>
  <si>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</si>
  <si>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</si>
  <si>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</si>
  <si>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</si>
  <si>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</si>
  <si>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</si>
  <si>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</si>
  <si>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</si>
  <si>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</si>
  <si>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</si>
  <si>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</si>
  <si>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</si>
  <si>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</si>
  <si>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</si>
  <si>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</si>
  <si>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</si>
  <si>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</si>
  <si>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</si>
  <si>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</si>
  <si>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</si>
  <si>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</si>
  <si>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</si>
  <si>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</si>
  <si>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</si>
  <si>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</si>
  <si>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</si>
  <si>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</si>
  <si>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</si>
  <si>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</si>
  <si>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</si>
  <si>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</si>
  <si>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</si>
  <si>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</si>
  <si>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</si>
  <si>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</si>
  <si>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</si>
  <si>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</si>
  <si>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</si>
  <si>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</si>
  <si>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</si>
  <si>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</si>
  <si>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</si>
  <si>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</si>
  <si>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</si>
  <si>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</si>
  <si>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</si>
  <si>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</si>
  <si>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</si>
  <si>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</si>
  <si>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</si>
  <si>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</si>
  <si>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</si>
  <si>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</si>
  <si>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</si>
  <si>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</si>
  <si>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</si>
  <si>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</si>
  <si>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</si>
  <si>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</si>
  <si>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</si>
  <si>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</si>
  <si>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</si>
  <si>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</si>
  <si>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</si>
  <si>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</si>
  <si>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</si>
  <si>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</si>
  <si>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</si>
  <si>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</si>
  <si>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</si>
  <si>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</si>
  <si>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</si>
  <si>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</si>
  <si>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</si>
  <si>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</si>
  <si>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</si>
  <si>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</si>
  <si>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</si>
  <si>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</si>
  <si>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</si>
  <si>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</si>
  <si>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</si>
  <si>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</si>
  <si>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</si>
  <si>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</si>
  <si>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</si>
  <si>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</si>
  <si>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</si>
  <si>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</si>
  <si>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</si>
  <si>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</si>
  <si>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</si>
  <si>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</si>
  <si>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</si>
  <si>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</si>
  <si>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</si>
  <si>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</si>
  <si>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</si>
  <si>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</si>
  <si>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</si>
  <si>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</si>
  <si>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</si>
  <si>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</si>
  <si>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</si>
  <si>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</si>
  <si>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</si>
  <si>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</si>
  <si>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</si>
  <si>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</si>
  <si>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</si>
  <si>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</si>
  <si>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</si>
  <si>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</si>
  <si>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</si>
  <si>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</si>
  <si>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</si>
  <si>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</si>
  <si>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</si>
  <si>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</si>
  <si>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</si>
  <si>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</si>
  <si>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</si>
  <si>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</si>
  <si>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</si>
  <si>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</si>
  <si>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</si>
  <si>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</si>
  <si>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</si>
  <si>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</si>
  <si>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</si>
  <si>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</si>
  <si>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</si>
  <si>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</si>
  <si>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</si>
  <si>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</si>
  <si>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</si>
  <si>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</si>
  <si>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</si>
  <si>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</si>
  <si>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</si>
  <si>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</si>
  <si>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</si>
  <si>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</si>
  <si>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</si>
  <si>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</si>
  <si>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</si>
  <si>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</si>
  <si>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</si>
  <si>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</si>
  <si>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</si>
  <si>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</si>
  <si>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</si>
  <si>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</si>
  <si>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</si>
  <si>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</si>
  <si>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</si>
  <si>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</si>
  <si>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</si>
  <si>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</si>
  <si>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</si>
  <si>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</si>
  <si>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</si>
  <si>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</si>
  <si>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</si>
  <si>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</si>
  <si>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</si>
  <si>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</si>
  <si>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</si>
  <si>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</si>
  <si>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</si>
  <si>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</si>
  <si>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</si>
  <si>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</si>
  <si>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</si>
  <si>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</si>
  <si>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</si>
  <si>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</si>
  <si>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</si>
  <si>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</si>
  <si>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</si>
  <si>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</si>
  <si>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</si>
  <si>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</si>
  <si>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</si>
  <si>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</si>
  <si>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</si>
  <si>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</si>
  <si>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</si>
  <si>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</si>
  <si>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</si>
  <si>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</si>
  <si>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</si>
  <si>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</si>
  <si>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</si>
  <si>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</si>
  <si>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</si>
  <si>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</si>
  <si>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</si>
  <si>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</si>
  <si>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</si>
  <si>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</si>
  <si>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</si>
  <si>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</si>
  <si>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</si>
  <si>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</si>
  <si>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</si>
  <si>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</si>
  <si>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</si>
  <si>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</si>
  <si>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</si>
  <si>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</si>
  <si>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</si>
  <si>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</si>
  <si>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</si>
  <si>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</si>
  <si>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</si>
  <si>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</si>
  <si>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</si>
  <si>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</si>
  <si>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</si>
  <si>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</si>
  <si>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</si>
  <si>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</si>
  <si>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</si>
  <si>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</si>
  <si>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</si>
  <si>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</si>
  <si>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</si>
  <si>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</si>
  <si>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</si>
  <si>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</si>
  <si>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</si>
  <si>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</si>
  <si>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</si>
  <si>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</si>
  <si>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</si>
  <si>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</si>
  <si>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</si>
  <si>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</si>
  <si>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</si>
  <si>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</si>
  <si>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</si>
  <si>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</si>
  <si>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</si>
  <si>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</si>
  <si>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</si>
  <si>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</si>
  <si>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</si>
  <si>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</si>
  <si>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</si>
  <si>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</si>
  <si>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</si>
  <si>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</si>
  <si>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</si>
  <si>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</si>
  <si>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</si>
  <si>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</si>
  <si>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</si>
  <si>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</si>
  <si>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</si>
  <si>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</si>
  <si>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</si>
  <si>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</si>
  <si>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</si>
  <si>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</si>
  <si>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</si>
  <si>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</si>
  <si>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</si>
  <si>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</si>
  <si>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</si>
  <si>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</si>
  <si>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</si>
  <si>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</si>
  <si>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</si>
  <si>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</si>
  <si>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</si>
  <si>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</si>
  <si>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</si>
  <si>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</si>
  <si>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</si>
  <si>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</si>
  <si>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</si>
  <si>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</si>
  <si>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</si>
  <si>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</si>
  <si>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</si>
  <si>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</si>
  <si>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</si>
  <si>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</si>
  <si>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</si>
  <si>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</si>
  <si>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</si>
  <si>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</si>
  <si>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</si>
  <si>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</si>
  <si>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</si>
  <si>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</si>
  <si>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</si>
  <si>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</si>
  <si>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</si>
  <si>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</si>
  <si>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</si>
  <si>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</si>
  <si>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</si>
  <si>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</si>
  <si>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</si>
  <si>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</si>
  <si>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</si>
  <si>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</si>
  <si>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</si>
  <si>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</si>
  <si>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</si>
  <si>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</si>
  <si>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</si>
  <si>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</si>
  <si>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</si>
  <si>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</si>
  <si>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</si>
  <si>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</si>
  <si>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</si>
  <si>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</si>
  <si>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</si>
  <si>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</si>
  <si>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</si>
  <si>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</si>
  <si>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</si>
  <si>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</si>
  <si>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</si>
  <si>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</si>
  <si>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</si>
  <si>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</si>
  <si>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</si>
  <si>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</si>
  <si>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</si>
  <si>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</si>
  <si>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</si>
  <si>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</si>
  <si>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</si>
  <si>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</si>
  <si>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</si>
  <si>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</si>
  <si>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</si>
  <si>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</si>
  <si>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</si>
  <si>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</si>
  <si>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</si>
  <si>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</si>
  <si>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</si>
  <si>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</si>
  <si>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</si>
  <si>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</si>
  <si>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</si>
  <si>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</si>
  <si>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</si>
  <si>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</si>
  <si>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</si>
  <si>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</si>
  <si>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</si>
  <si>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</si>
  <si>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</si>
  <si>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</si>
  <si>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</si>
  <si>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</si>
  <si>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</si>
  <si>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</si>
  <si>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</si>
  <si>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</si>
  <si>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</si>
  <si>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</si>
  <si>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</si>
  <si>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</si>
  <si>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</si>
  <si>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</si>
  <si>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</si>
  <si>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</si>
  <si>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</si>
  <si>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</si>
  <si>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</si>
  <si>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</si>
  <si>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</si>
  <si>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</si>
  <si>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</si>
  <si>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</si>
  <si>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</si>
  <si>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</si>
  <si>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</si>
  <si>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</si>
  <si>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</si>
  <si>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</si>
  <si>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</si>
  <si>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</si>
  <si>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</si>
  <si>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</si>
  <si>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</si>
  <si>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</si>
  <si>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</si>
  <si>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</si>
  <si>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</si>
  <si>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</si>
  <si>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</si>
  <si>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</si>
  <si>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</si>
  <si>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</si>
  <si>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</si>
  <si>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</si>
  <si>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</si>
  <si>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</si>
  <si>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</si>
  <si>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</si>
  <si>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</si>
  <si>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</si>
  <si>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</si>
  <si>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</si>
  <si>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</si>
  <si>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</si>
  <si>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</si>
  <si>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</si>
  <si>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</si>
  <si>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</si>
  <si>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</si>
  <si>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</si>
  <si>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</si>
  <si>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</si>
  <si>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</si>
  <si>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</si>
  <si>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</si>
  <si>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</si>
  <si>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</si>
  <si>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</si>
  <si>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</si>
  <si>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</si>
  <si>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</si>
  <si>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</si>
  <si>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</si>
  <si>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</si>
  <si>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</si>
  <si>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</si>
  <si>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</si>
  <si>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</si>
  <si>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</si>
  <si>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</si>
  <si>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</si>
  <si>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</si>
  <si>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</si>
  <si>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</si>
  <si>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</si>
  <si>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</si>
  <si>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</si>
  <si>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</si>
  <si>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</si>
  <si>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</si>
  <si>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</si>
  <si>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</si>
  <si>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</si>
  <si>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</si>
  <si>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</si>
  <si>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</si>
  <si>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</si>
  <si>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</si>
  <si>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</si>
  <si>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</si>
  <si>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</si>
  <si>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</si>
  <si>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</si>
  <si>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</si>
  <si>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</si>
  <si>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MidriseApartment Apartment HtgSetp</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</si>
  <si>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</si>
  <si>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</si>
  <si>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</si>
  <si>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</si>
  <si>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</si>
  <si>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</si>
  <si>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</si>
  <si>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</si>
  <si>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</si>
  <si>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</si>
  <si>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</si>
  <si>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</si>
  <si>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</si>
  <si>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</si>
  <si>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</si>
  <si>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</si>
  <si>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</si>
  <si>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</si>
  <si>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</si>
  <si>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</si>
  <si>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</si>
  <si>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</si>
  <si>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</si>
  <si>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</si>
  <si>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</si>
  <si>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</si>
  <si>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</si>
  <si>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</si>
  <si>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</si>
  <si>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</si>
  <si>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</si>
  <si>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</si>
  <si>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</si>
  <si>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</si>
  <si>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</si>
  <si>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</si>
  <si>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</si>
  <si>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</si>
  <si>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</si>
  <si>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</si>
  <si>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</si>
  <si>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</si>
  <si>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</si>
  <si>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</si>
  <si>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</si>
  <si>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</si>
  <si>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</si>
  <si>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</si>
  <si>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</si>
  <si>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</si>
  <si>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</si>
  <si>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</si>
  <si>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</si>
  <si>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</si>
  <si>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</si>
  <si>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</si>
  <si>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</si>
  <si>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</si>
  <si>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</si>
  <si>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</si>
  <si>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</si>
  <si>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</si>
  <si>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</si>
  <si>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</si>
  <si>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</si>
  <si>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</si>
  <si>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</si>
  <si>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</si>
  <si>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</si>
  <si>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</si>
  <si>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</si>
  <si>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</si>
  <si>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</si>
  <si>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</si>
  <si>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</si>
  <si>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</si>
  <si>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</si>
  <si>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</si>
  <si>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</si>
  <si>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</si>
  <si>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</si>
  <si>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</si>
  <si>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</si>
  <si>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</si>
  <si>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</si>
  <si>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</si>
  <si>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</si>
  <si>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</si>
  <si>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</si>
  <si>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</si>
  <si>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</si>
  <si>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</si>
  <si>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</si>
  <si>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</si>
  <si>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</si>
  <si>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</si>
  <si>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</si>
  <si>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</si>
  <si>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</si>
  <si>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</si>
  <si>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</si>
  <si>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</si>
  <si>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</si>
  <si>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</si>
  <si>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</si>
  <si>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</si>
  <si>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</si>
  <si>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</si>
  <si>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</si>
  <si>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</si>
  <si>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</si>
  <si>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</si>
  <si>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</si>
  <si>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</si>
  <si>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</si>
  <si>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</si>
  <si>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</si>
  <si>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</si>
  <si>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</si>
  <si>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</si>
  <si>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</si>
  <si>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</si>
  <si>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</si>
  <si>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</si>
  <si>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</si>
  <si>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</si>
  <si>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</si>
  <si>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</si>
  <si>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</si>
  <si>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</si>
  <si>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</si>
  <si>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</si>
  <si>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</si>
  <si>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</si>
  <si>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</si>
  <si>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</si>
  <si>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</si>
  <si>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</si>
  <si>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</si>
  <si>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</si>
  <si>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</si>
  <si>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</si>
  <si>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</si>
  <si>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</si>
  <si>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</si>
  <si>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</si>
  <si>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</si>
  <si>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</si>
  <si>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</si>
  <si>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</si>
  <si>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</si>
  <si>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</si>
  <si>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</si>
  <si>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</si>
  <si>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</si>
  <si>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</si>
  <si>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</si>
  <si>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</si>
  <si>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</si>
  <si>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</si>
  <si>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</si>
  <si>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</si>
  <si>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</si>
  <si>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</si>
  <si>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</si>
  <si>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</si>
  <si>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</si>
  <si>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</si>
  <si>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</si>
  <si>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</si>
  <si>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</si>
  <si>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</si>
  <si>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</si>
  <si>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</si>
  <si>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</si>
  <si>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</si>
  <si>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</si>
  <si>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</si>
  <si>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</si>
  <si>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</si>
  <si>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</si>
  <si>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</si>
  <si>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</si>
  <si>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</si>
  <si>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</si>
  <si>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</si>
  <si>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</si>
  <si>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</si>
  <si>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</si>
  <si>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</si>
  <si>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</si>
  <si>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</si>
  <si>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</si>
  <si>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</si>
  <si>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</si>
  <si>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</si>
  <si>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</si>
  <si>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</si>
  <si>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</si>
  <si>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</si>
  <si>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</si>
  <si>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</si>
  <si>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</si>
  <si>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</si>
  <si>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</si>
  <si>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</si>
  <si>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</si>
  <si>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</si>
  <si>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</si>
  <si>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</si>
  <si>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</si>
  <si>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</si>
  <si>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</si>
  <si>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</si>
  <si>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</si>
  <si>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</si>
  <si>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</si>
  <si>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</si>
  <si>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</si>
  <si>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</si>
  <si>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</si>
  <si>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</si>
  <si>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</si>
  <si>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</si>
  <si>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</si>
  <si>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</si>
  <si>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</si>
  <si>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</si>
  <si>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</si>
  <si>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</si>
  <si>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</si>
  <si>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</si>
  <si>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</si>
  <si>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</si>
  <si>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</si>
  <si>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</si>
  <si>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</si>
  <si>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</si>
  <si>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</si>
  <si>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</si>
  <si>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</si>
  <si>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</si>
  <si>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</si>
  <si>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</si>
  <si>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</si>
  <si>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</si>
  <si>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</si>
  <si>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</si>
  <si>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</si>
  <si>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</si>
  <si>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</si>
  <si>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</si>
  <si>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</si>
  <si>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</si>
  <si>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</si>
  <si>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</si>
  <si>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</si>
  <si>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</si>
  <si>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</si>
  <si>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</si>
  <si>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</si>
  <si>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</si>
  <si>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</si>
  <si>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</si>
  <si>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</si>
  <si>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</si>
  <si>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</si>
  <si>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</si>
  <si>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</si>
  <si>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</si>
  <si>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</si>
  <si>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</si>
  <si>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</si>
  <si>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</si>
  <si>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</si>
  <si>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</si>
  <si>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</si>
  <si>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</si>
  <si>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</si>
  <si>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</si>
  <si>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</si>
  <si>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</si>
  <si>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</si>
  <si>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</si>
  <si>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</si>
  <si>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</si>
  <si>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</si>
  <si>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</si>
  <si>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</si>
  <si>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</si>
  <si>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</si>
  <si>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</si>
  <si>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</si>
  <si>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</si>
  <si>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</si>
  <si>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</si>
  <si>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</si>
  <si>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</si>
  <si>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</si>
  <si>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</si>
  <si>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</si>
  <si>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</si>
  <si>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</si>
  <si>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</si>
  <si>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</si>
  <si>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</si>
  <si>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</si>
  <si>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</si>
  <si>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</si>
  <si>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</si>
  <si>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</si>
  <si>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</si>
  <si>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</si>
  <si>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</si>
  <si>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</si>
  <si>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</si>
  <si>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</si>
  <si>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</si>
  <si>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</si>
  <si>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</si>
  <si>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</si>
  <si>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</si>
  <si>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</si>
  <si>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</si>
  <si>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</si>
  <si>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</si>
  <si>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</si>
  <si>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</si>
  <si>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</si>
  <si>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</si>
  <si>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</si>
  <si>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</si>
  <si>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</si>
  <si>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</si>
  <si>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</si>
  <si>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</si>
  <si>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</si>
  <si>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</si>
  <si>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</si>
  <si>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</si>
  <si>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</si>
  <si>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</si>
  <si>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</si>
  <si>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</si>
  <si>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</si>
  <si>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</si>
  <si>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</si>
  <si>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</si>
  <si>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</si>
  <si>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</si>
  <si>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</si>
  <si>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</si>
  <si>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</si>
  <si>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</si>
  <si>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</si>
  <si>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</si>
  <si>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</si>
  <si>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</si>
  <si>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</si>
  <si>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</si>
  <si>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</si>
  <si>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</si>
  <si>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</si>
  <si>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</si>
  <si>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</si>
  <si>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</si>
  <si>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</si>
  <si>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</si>
  <si>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</si>
  <si>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</si>
  <si>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</si>
  <si>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</si>
  <si>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</si>
  <si>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</si>
  <si>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</si>
  <si>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</si>
  <si>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</si>
  <si>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</si>
  <si>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</si>
  <si>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</si>
  <si>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</si>
  <si>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</si>
  <si>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</si>
  <si>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</si>
  <si>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</si>
  <si>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</si>
  <si>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</si>
  <si>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</si>
  <si>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</si>
  <si>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</si>
  <si>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</si>
  <si>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</si>
  <si>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</si>
  <si>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</si>
  <si>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</si>
  <si>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</si>
  <si>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</si>
  <si>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</si>
  <si>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</si>
  <si>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</si>
  <si>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</si>
  <si>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</si>
  <si>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</si>
  <si>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</si>
  <si>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</si>
  <si>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</si>
  <si>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</si>
  <si>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</si>
  <si>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</si>
  <si>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</si>
  <si>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</si>
  <si>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</si>
  <si>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</si>
  <si>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</si>
  <si>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</si>
  <si>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</si>
  <si>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</si>
  <si>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</si>
  <si>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</si>
  <si>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</si>
  <si>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</si>
  <si>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</si>
  <si>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</si>
  <si>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</si>
  <si>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</si>
  <si>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</si>
  <si>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</si>
  <si>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</si>
  <si>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</si>
  <si>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</si>
  <si>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</si>
  <si>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</si>
  <si>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</si>
  <si>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</si>
  <si>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</si>
  <si>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</si>
  <si>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</si>
  <si>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</si>
  <si>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</si>
  <si>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</si>
  <si>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</si>
  <si>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</si>
  <si>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</si>
  <si>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</si>
  <si>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</si>
  <si>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</si>
  <si>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</si>
  <si>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</si>
  <si>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</si>
  <si>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</si>
  <si>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</si>
  <si>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</si>
  <si>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</si>
  <si>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</si>
  <si>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</si>
  <si>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</si>
  <si>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</si>
  <si>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</si>
  <si>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</si>
  <si>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</si>
  <si>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</si>
  <si>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</si>
  <si>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</si>
  <si>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</si>
  <si>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</si>
  <si>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</si>
  <si>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</si>
  <si>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</si>
  <si>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</si>
  <si>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</si>
  <si>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</si>
  <si>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</si>
  <si>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</si>
  <si>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</si>
  <si>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</si>
  <si>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</si>
  <si>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</si>
  <si>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</si>
  <si>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</si>
  <si>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</si>
  <si>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</si>
  <si>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</si>
  <si>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</si>
  <si>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</si>
  <si>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</si>
  <si>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</si>
  <si>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</si>
  <si>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</si>
  <si>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</si>
  <si>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</si>
  <si>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</si>
  <si>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</si>
  <si>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</si>
  <si>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</si>
  <si>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</si>
  <si>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</si>
  <si>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</si>
  <si>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</si>
  <si>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</si>
  <si>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</si>
  <si>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</si>
  <si>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</si>
  <si>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</si>
  <si>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</si>
  <si>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</si>
  <si>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</si>
  <si>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</si>
  <si>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</si>
  <si>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</si>
  <si>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</si>
  <si>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</si>
  <si>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</si>
  <si>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</si>
  <si>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</si>
  <si>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</si>
  <si>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</si>
  <si>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</si>
  <si>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</si>
  <si>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</si>
  <si>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</si>
  <si>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</si>
  <si>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</si>
  <si>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</si>
  <si>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</si>
  <si>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</si>
  <si>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</si>
  <si>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</si>
  <si>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</si>
  <si>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</si>
  <si>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</si>
  <si>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</si>
  <si>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</si>
  <si>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</si>
  <si>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</si>
  <si>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</si>
  <si>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</si>
  <si>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</si>
  <si>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</si>
  <si>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</si>
  <si>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</si>
  <si>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</si>
  <si>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</si>
  <si>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</si>
  <si>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</si>
  <si>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</si>
  <si>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</si>
  <si>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</si>
  <si>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</si>
  <si>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</si>
  <si>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</si>
  <si>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</si>
  <si>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</si>
  <si>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</si>
  <si>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</si>
  <si>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</si>
  <si>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</si>
  <si>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</si>
  <si>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</si>
  <si>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</si>
  <si>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</si>
  <si>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</si>
  <si>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</si>
  <si>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</si>
  <si>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</si>
  <si>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</si>
  <si>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</si>
  <si>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</si>
  <si>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</si>
  <si>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</si>
  <si>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</si>
  <si>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</si>
  <si>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</si>
  <si>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</si>
  <si>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</si>
  <si>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</si>
  <si>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</si>
  <si>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</si>
  <si>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</si>
  <si>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</si>
  <si>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</si>
  <si>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</si>
  <si>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</si>
  <si>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</si>
  <si>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</si>
  <si>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</si>
  <si>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</si>
  <si>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</si>
  <si>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</si>
  <si>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</si>
  <si>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</si>
  <si>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</si>
  <si>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</si>
  <si>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</si>
  <si>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</si>
  <si>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</si>
  <si>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</si>
  <si>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</si>
  <si>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</si>
  <si>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</si>
  <si>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</si>
  <si>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</si>
  <si>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</si>
  <si>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</si>
  <si>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</si>
  <si>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</si>
  <si>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</si>
  <si>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</si>
  <si>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</si>
  <si>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</si>
  <si>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</si>
  <si>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</si>
  <si>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</si>
  <si>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</si>
  <si>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</si>
  <si>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</si>
  <si>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</si>
  <si>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</si>
  <si>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</si>
  <si>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</si>
  <si>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</si>
  <si>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</si>
  <si>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</si>
  <si>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</si>
  <si>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</si>
  <si>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</si>
  <si>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</si>
  <si>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</si>
  <si>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</si>
  <si>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</si>
  <si>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</si>
  <si>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</si>
  <si>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</si>
  <si>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</si>
  <si>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</si>
  <si>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</si>
  <si>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</si>
  <si>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</si>
  <si>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</si>
  <si>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</si>
  <si>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</si>
  <si>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</si>
  <si>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</si>
  <si>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</si>
  <si>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</si>
  <si>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</si>
  <si>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</si>
  <si>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</si>
  <si>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</si>
  <si>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</si>
  <si>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</si>
  <si>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</si>
  <si>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</si>
  <si>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</si>
  <si>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</si>
  <si>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</si>
  <si>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</si>
  <si>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</si>
  <si>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</si>
  <si>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</si>
  <si>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</si>
  <si>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</si>
  <si>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</si>
  <si>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</si>
  <si>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</si>
  <si>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</si>
  <si>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</si>
  <si>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</si>
  <si>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</si>
  <si>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</si>
  <si>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</si>
  <si>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</si>
  <si>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</si>
  <si>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</si>
  <si>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</si>
  <si>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</si>
  <si>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</si>
  <si>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</si>
  <si>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</si>
  <si>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</si>
  <si>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</si>
  <si>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</si>
  <si>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</si>
  <si>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</si>
  <si>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</si>
  <si>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</si>
  <si>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</si>
  <si>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</si>
  <si>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</si>
  <si>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</si>
  <si>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</si>
  <si>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</si>
  <si>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</si>
  <si>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</si>
  <si>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</si>
  <si>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</si>
  <si>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</si>
  <si>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</si>
  <si>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</si>
  <si>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</si>
  <si>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</si>
  <si>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</si>
  <si>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</si>
  <si>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</si>
  <si>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</si>
  <si>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</si>
  <si>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</si>
  <si>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</si>
  <si>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</si>
  <si>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</si>
  <si>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</si>
  <si>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</si>
  <si>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</si>
  <si>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</si>
  <si>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</si>
  <si>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</si>
  <si>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</si>
  <si>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</si>
  <si>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</si>
  <si>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</si>
  <si>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</si>
  <si>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</si>
  <si>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</si>
  <si>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</si>
  <si>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</si>
  <si>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</si>
  <si>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</si>
  <si>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</si>
  <si>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</si>
  <si>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</si>
  <si>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</si>
  <si>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</si>
  <si>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</si>
  <si>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</si>
  <si>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</si>
  <si>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</si>
  <si>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</si>
  <si>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</si>
  <si>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</si>
  <si>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</si>
  <si>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</si>
  <si>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</si>
  <si>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</si>
  <si>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</si>
  <si>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</si>
  <si>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</si>
  <si>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</si>
  <si>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</si>
  <si>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</si>
  <si>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</si>
  <si>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</si>
  <si>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</si>
  <si>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</si>
  <si>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</si>
  <si>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</si>
  <si>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</si>
  <si>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</si>
  <si>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</si>
  <si>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</si>
  <si>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</si>
  <si>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</si>
  <si>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</si>
  <si>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</si>
  <si>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</si>
  <si>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</si>
  <si>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</si>
  <si>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</si>
  <si>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</si>
  <si>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</si>
  <si>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</si>
  <si>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</si>
  <si>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</si>
  <si>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</si>
  <si>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</si>
  <si>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</si>
  <si>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</si>
  <si>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</si>
  <si>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</si>
  <si>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</si>
  <si>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</si>
  <si>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</si>
  <si>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</si>
  <si>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</si>
  <si>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</si>
  <si>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</si>
  <si>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</si>
  <si>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</si>
  <si>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</si>
  <si>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</si>
  <si>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</si>
  <si>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</si>
  <si>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</si>
  <si>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</si>
  <si>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</si>
  <si>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</si>
  <si>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</si>
  <si>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</si>
  <si>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</si>
  <si>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</si>
  <si>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</si>
  <si>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</si>
  <si>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</si>
  <si>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</si>
  <si>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</si>
  <si>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</si>
  <si>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</si>
  <si>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</si>
  <si>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</si>
  <si>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</si>
  <si>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</si>
  <si>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</si>
  <si>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</si>
  <si>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</si>
  <si>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</si>
  <si>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</si>
  <si>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</si>
  <si>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</si>
  <si>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</si>
  <si>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</si>
  <si>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</si>
  <si>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</si>
  <si>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</si>
  <si>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</si>
  <si>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</si>
  <si>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</si>
  <si>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</si>
  <si>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</si>
  <si>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</si>
  <si>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</si>
  <si>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</si>
  <si>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</si>
  <si>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</si>
  <si>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</si>
  <si>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</si>
  <si>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</si>
  <si>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</si>
  <si>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</si>
  <si>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</si>
  <si>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</si>
  <si>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</si>
  <si>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</si>
  <si>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</si>
  <si>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</si>
  <si>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</si>
  <si>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</si>
  <si>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</si>
  <si>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</si>
  <si>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</si>
  <si>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</si>
  <si>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</si>
  <si>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</si>
  <si>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</si>
  <si>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</si>
  <si>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</si>
  <si>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</si>
  <si>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</si>
  <si>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</si>
  <si>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</si>
  <si>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</si>
  <si>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</si>
  <si>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</si>
  <si>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</si>
  <si>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</si>
  <si>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</si>
  <si>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</si>
  <si>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</si>
  <si>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</si>
  <si>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</si>
  <si>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</si>
  <si>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</si>
  <si>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</si>
  <si>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</si>
  <si>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</si>
  <si>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</si>
  <si>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</si>
  <si>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</si>
  <si>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</si>
  <si>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</si>
  <si>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</si>
  <si>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</si>
  <si>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</si>
  <si>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</si>
  <si>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</si>
  <si>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</si>
  <si>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</si>
  <si>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</si>
  <si>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</si>
  <si>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</si>
  <si>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</si>
  <si>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</si>
  <si>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</si>
  <si>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</si>
  <si>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</si>
  <si>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</si>
  <si>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</si>
  <si>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</si>
  <si>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</si>
  <si>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</si>
  <si>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</si>
  <si>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</si>
  <si>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</si>
  <si>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</si>
  <si>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</si>
  <si>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</si>
  <si>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</si>
  <si>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</si>
  <si>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</si>
  <si>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</si>
  <si>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</si>
  <si>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</si>
  <si>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</si>
  <si>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</si>
  <si>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</si>
  <si>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</si>
  <si>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</si>
  <si>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</si>
  <si>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</si>
  <si>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</si>
  <si>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</si>
  <si>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</si>
  <si>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</si>
  <si>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</si>
  <si>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</si>
  <si>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</si>
  <si>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</si>
  <si>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</si>
  <si>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</si>
  <si>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</si>
  <si>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</si>
  <si>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</si>
  <si>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</si>
  <si>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</si>
  <si>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</si>
  <si>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</si>
  <si>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</si>
  <si>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</si>
  <si>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</si>
  <si>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</si>
  <si>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</si>
  <si>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</si>
  <si>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</si>
  <si>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</si>
  <si>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</si>
  <si>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</si>
  <si>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</si>
  <si>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</si>
  <si>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</si>
  <si>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</si>
  <si>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</si>
  <si>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</si>
  <si>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</si>
  <si>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</si>
  <si>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</si>
  <si>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</si>
  <si>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</si>
  <si>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</si>
  <si>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</si>
  <si>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</si>
  <si>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</si>
  <si>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</si>
  <si>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</si>
  <si>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</si>
  <si>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</si>
  <si>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</si>
  <si>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</si>
  <si>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</si>
  <si>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</si>
  <si>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</si>
  <si>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</si>
  <si>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</si>
  <si>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</si>
  <si>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</si>
  <si>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</si>
  <si>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</si>
  <si>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</si>
  <si>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</si>
  <si>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</si>
  <si>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</si>
  <si>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</si>
  <si>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</si>
  <si>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</si>
  <si>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</si>
  <si>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</si>
  <si>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</si>
  <si>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</si>
  <si>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</si>
  <si>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</si>
  <si>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</si>
  <si>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</si>
  <si>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</si>
  <si>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</si>
  <si>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</si>
  <si>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</si>
  <si>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</si>
  <si>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</si>
  <si>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</si>
  <si>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</si>
  <si>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</si>
  <si>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</si>
  <si>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</si>
  <si>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</si>
  <si>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</si>
  <si>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</si>
  <si>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</si>
  <si>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</si>
  <si>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</si>
  <si>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</si>
  <si>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</si>
  <si>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</si>
  <si>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</si>
  <si>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</si>
  <si>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</si>
  <si>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</si>
  <si>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</si>
  <si>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</si>
  <si>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</si>
  <si>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</si>
  <si>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</si>
  <si>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</si>
  <si>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</si>
  <si>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</si>
  <si>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</si>
  <si>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</si>
  <si>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</si>
  <si>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</si>
  <si>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</si>
  <si>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</si>
  <si>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</si>
  <si>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</si>
  <si>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</si>
  <si>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</si>
  <si>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</si>
  <si>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</si>
  <si>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</si>
  <si>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</si>
  <si>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</si>
  <si>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</si>
  <si>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</si>
  <si>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</si>
  <si>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</si>
  <si>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</si>
  <si>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</si>
  <si>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</si>
  <si>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</si>
  <si>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</si>
  <si>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</si>
  <si>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</si>
  <si>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</si>
  <si>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</si>
  <si>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</si>
  <si>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</si>
  <si>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</si>
  <si>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</si>
  <si>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</si>
  <si>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</si>
  <si>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</si>
  <si>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</si>
  <si>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</si>
  <si>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</si>
  <si>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</si>
  <si>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</si>
  <si>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</si>
  <si>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</si>
  <si>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</si>
  <si>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</si>
  <si>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</si>
  <si>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</si>
  <si>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</si>
  <si>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</si>
  <si>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</si>
  <si>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</si>
  <si>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</si>
  <si>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</si>
  <si>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</si>
  <si>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</si>
  <si>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</si>
  <si>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</si>
  <si>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</si>
  <si>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</si>
  <si>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</si>
  <si>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</si>
  <si>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</si>
  <si>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</si>
  <si>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</si>
  <si>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</si>
  <si>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</si>
  <si>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</si>
  <si>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</si>
  <si>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</si>
  <si>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</si>
  <si>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</si>
  <si>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</si>
  <si>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</si>
  <si>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</si>
  <si>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</si>
  <si>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</si>
  <si>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</si>
  <si>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</si>
  <si>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</si>
  <si>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</si>
  <si>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</si>
  <si>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</si>
  <si>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</si>
  <si>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</si>
  <si>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</si>
  <si>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</si>
  <si>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</si>
  <si>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</si>
  <si>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</si>
  <si>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</si>
  <si>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</si>
  <si>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</si>
  <si>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</si>
  <si>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</si>
  <si>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</si>
  <si>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</si>
  <si>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</si>
  <si>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</si>
  <si>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</si>
  <si>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</si>
  <si>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</si>
  <si>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</si>
  <si>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</si>
  <si>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</si>
  <si>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</si>
  <si>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</si>
  <si>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</si>
  <si>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</si>
  <si>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</si>
  <si>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</si>
  <si>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</si>
  <si>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</si>
  <si>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</si>
  <si>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</si>
  <si>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</si>
  <si>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</si>
  <si>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</si>
  <si>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</si>
  <si>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</si>
  <si>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</si>
  <si>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</si>
  <si>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</si>
  <si>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</si>
  <si>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SmallOffice</t>
  </si>
  <si>
    <t>Lighting per Area (W/ft^2)</t>
  </si>
  <si>
    <t>OSM Lighting per Person(W/person)</t>
  </si>
  <si>
    <t>OSM Lighting per Area (W/ft)</t>
  </si>
  <si>
    <t>Lighting per Person (W/person)</t>
  </si>
  <si>
    <t>Lighting per Length (W/ft)</t>
  </si>
  <si>
    <t>Lighting Fraction to Return Air</t>
  </si>
  <si>
    <t>Lighting Fraction Radiant</t>
  </si>
  <si>
    <t>Lighting Fraction Visible</t>
  </si>
  <si>
    <t>Ventilation per Area (ft^3/min*ft^2)</t>
  </si>
  <si>
    <t>Ventilation per Person (ft^3/min*person)</t>
  </si>
  <si>
    <t>Ventilation Air Changes (ach)</t>
  </si>
  <si>
    <t>Occupancy per Area (people/1000 ft^2)</t>
  </si>
  <si>
    <t>Lighting Schedule</t>
  </si>
  <si>
    <t>Occupancy Schedule</t>
  </si>
  <si>
    <t>Infiltration per Exterior Area (ft^3/min*ft^2 ext)</t>
  </si>
  <si>
    <t>Infiltration Schedule</t>
  </si>
  <si>
    <t>Gas Equipment per Area (Btu/hr*ft^2)</t>
  </si>
  <si>
    <t>Gas Equipment Schedule</t>
  </si>
  <si>
    <t>Electric Equipment per Area (W/ft^2)</t>
  </si>
  <si>
    <t>Electric Equipment Fraction Latent</t>
  </si>
  <si>
    <t>Electric Equipment Fraction Radiant</t>
  </si>
  <si>
    <t>Electric Equipment Fraction Lost</t>
  </si>
  <si>
    <t>Electric Equipment Schedule</t>
  </si>
  <si>
    <t>Service Water Heating Area (ft^2)</t>
  </si>
  <si>
    <t>Service Water Heating Peak Flow Rate (gal/h)</t>
  </si>
  <si>
    <t>Service Water Heating Peak Flow per Area (gal/h*ft^2)</t>
  </si>
  <si>
    <t>Service Water Heating Target Temperature (C)</t>
  </si>
  <si>
    <t>Service Water Heating Fraction Sensible</t>
  </si>
  <si>
    <t>Service Water Heating Fraction Latent</t>
  </si>
  <si>
    <t>Service Water Heating Schedule</t>
  </si>
  <si>
    <t>Exhaust per Area (cfm/ft2)</t>
  </si>
  <si>
    <t>Exhaust per Unit (cfm)</t>
  </si>
  <si>
    <t>Exhaust Fan Efficiency</t>
  </si>
  <si>
    <t>Exhaust Fan Pressure Rise (in.w.g.)</t>
  </si>
  <si>
    <t>Exhaust Fan Power (W)</t>
  </si>
  <si>
    <t>Exhaust Fan Power per Area (W/ft^2)</t>
  </si>
  <si>
    <t>Exhaust Schedule</t>
  </si>
  <si>
    <t>RGB</t>
  </si>
  <si>
    <t>Occupancy Activity Schedule</t>
  </si>
  <si>
    <t>Each row represents the efficiency standards for a specificy type of chiller</t>
  </si>
  <si>
    <t>Day Type choices: Default, Wkdy, Wknd, Mon, Tue, Wed, Thu, Fri, Sat, Sun, WntrDsn, SmrDsn, Hol</t>
  </si>
  <si>
    <t>Category</t>
  </si>
  <si>
    <t>Units</t>
  </si>
  <si>
    <t>Day Types</t>
  </si>
  <si>
    <t>Start Date</t>
  </si>
  <si>
    <t>End Date</t>
  </si>
  <si>
    <t>Type</t>
  </si>
  <si>
    <t>Hr 1</t>
  </si>
  <si>
    <t>Hr 2</t>
  </si>
  <si>
    <t>Hr 3</t>
  </si>
  <si>
    <t>Hr 4</t>
  </si>
  <si>
    <t>Hr 5</t>
  </si>
  <si>
    <t>Hr 6</t>
  </si>
  <si>
    <t>Hr 7</t>
  </si>
  <si>
    <t>Hr 8</t>
  </si>
  <si>
    <t>Hr 9</t>
  </si>
  <si>
    <t>Hr 10</t>
  </si>
  <si>
    <t>Hr 11</t>
  </si>
  <si>
    <t>Hr 12</t>
  </si>
  <si>
    <t>Hr 13</t>
  </si>
  <si>
    <t>Hr 14</t>
  </si>
  <si>
    <t>Hr 15</t>
  </si>
  <si>
    <t>Hr 16</t>
  </si>
  <si>
    <t>Hr 17</t>
  </si>
  <si>
    <t>Hr 18</t>
  </si>
  <si>
    <t>Hr 19</t>
  </si>
  <si>
    <t>Hr 20</t>
  </si>
  <si>
    <t>Hr 21</t>
  </si>
  <si>
    <t>Hr 22</t>
  </si>
  <si>
    <t>Hr 23</t>
  </si>
  <si>
    <t>Hr 24</t>
  </si>
  <si>
    <t>Always Off</t>
  </si>
  <si>
    <t>Unknown</t>
  </si>
  <si>
    <t>Default|WntrDsn|SmrDsn</t>
  </si>
  <si>
    <t>Constant</t>
  </si>
  <si>
    <t>Activity</t>
  </si>
  <si>
    <t>W</t>
  </si>
  <si>
    <t>Equipment</t>
  </si>
  <si>
    <t>Default|Sun|Wkdy</t>
  </si>
  <si>
    <t>Hourly</t>
  </si>
  <si>
    <t>WntrDsn</t>
  </si>
  <si>
    <t>SmrDsn</t>
  </si>
  <si>
    <t>Default</t>
  </si>
  <si>
    <t>Sun</t>
  </si>
  <si>
    <t>Sat</t>
  </si>
  <si>
    <t>FullServiceRestaurant Bldg Swh</t>
  </si>
  <si>
    <t>Service Water Heating</t>
  </si>
  <si>
    <t>Default|SmrDsn</t>
  </si>
  <si>
    <t>WntrDsn|Sat</t>
  </si>
  <si>
    <t>Thermostat Setpoint</t>
  </si>
  <si>
    <t>C</t>
  </si>
  <si>
    <t>FullServiceRestaurant Clothing</t>
  </si>
  <si>
    <t>Clothing</t>
  </si>
  <si>
    <t>Default|WntrDsn</t>
  </si>
  <si>
    <t>Wknd|Wkdy</t>
  </si>
  <si>
    <t>Default|Sun</t>
  </si>
  <si>
    <t>Default|WntrDsn|SmrDsn|Sun|Sat</t>
  </si>
  <si>
    <t>FullServiceRestaurant Work Eff</t>
  </si>
  <si>
    <t>Wknd</t>
  </si>
  <si>
    <t>Hospital BLDG ELEVATORS</t>
  </si>
  <si>
    <t>Elevator</t>
  </si>
  <si>
    <t>Hospital Clothing</t>
  </si>
  <si>
    <t>Hospital Critical Equip</t>
  </si>
  <si>
    <t>Default|SmrDsn|Sun|Sat</t>
  </si>
  <si>
    <t>Hospital Critical Light</t>
  </si>
  <si>
    <t>Default|Sun|Sat</t>
  </si>
  <si>
    <t>WntrDsn|SmrDsn</t>
  </si>
  <si>
    <t>Hospital Kitchen ClgSetp</t>
  </si>
  <si>
    <t>Hospital Kitchen HtgSetp</t>
  </si>
  <si>
    <t>Hospital OR ClgSetp</t>
  </si>
  <si>
    <t>Hospital OR HtgSetp</t>
  </si>
  <si>
    <t>Hospital Work Eff</t>
  </si>
  <si>
    <t>Large Office BLDG ELEVATORS</t>
  </si>
  <si>
    <t>WntrDsn|Sun</t>
  </si>
  <si>
    <t>Large Office Clothing</t>
  </si>
  <si>
    <t>SmrDsn|Sun</t>
  </si>
  <si>
    <t>Large Office Work Eff</t>
  </si>
  <si>
    <t>LargeHotel BLDG ELEVATORS</t>
  </si>
  <si>
    <t>LargeHotel Clothing</t>
  </si>
  <si>
    <t>LargeHotel Lobby Occ</t>
  </si>
  <si>
    <t>LargeHotel Work Eff</t>
  </si>
  <si>
    <t>Medium Office BLDG ELEVATORS</t>
  </si>
  <si>
    <t>Medium Office Bldg Light</t>
  </si>
  <si>
    <t>Medium Office Bldg Swh</t>
  </si>
  <si>
    <t>Medium Office Clothing</t>
  </si>
  <si>
    <t>Medium Office Work Eff</t>
  </si>
  <si>
    <t>MidriseApartment Apartment DHW</t>
  </si>
  <si>
    <t>MidriseApartment Apartment Operation</t>
  </si>
  <si>
    <t>Operation</t>
  </si>
  <si>
    <t>MidriseApartment BLDG ELEVATORS</t>
  </si>
  <si>
    <t>MidriseApartment Clothing</t>
  </si>
  <si>
    <t>WntrDsn|Wknd</t>
  </si>
  <si>
    <t>MidriseApartment OFFICE Infil</t>
  </si>
  <si>
    <t>WntrDsn|SmrDsn|Wknd</t>
  </si>
  <si>
    <t>MidriseApartment Office Operation</t>
  </si>
  <si>
    <t>MidriseApartment UnitHeater ClgSP Sch</t>
  </si>
  <si>
    <t>MidriseApartment UnitHeater HtgSP Sch</t>
  </si>
  <si>
    <t>MidriseApartment Work Eff</t>
  </si>
  <si>
    <t>Outpatient BLDG ELEVATORS</t>
  </si>
  <si>
    <t>Outpatient Clothing</t>
  </si>
  <si>
    <t>Outpatient Radiology Equip</t>
  </si>
  <si>
    <t>Outpatient Work Eff</t>
  </si>
  <si>
    <t>Wkdy</t>
  </si>
  <si>
    <t>PrimarySchool Clothing</t>
  </si>
  <si>
    <t>PrimarySchool Offices Occ</t>
  </si>
  <si>
    <t>PrimarySchool Work Eff</t>
  </si>
  <si>
    <t>QuickServiceRestaurant Bldg Swh</t>
  </si>
  <si>
    <t>QuickServiceRestaurant Clothing</t>
  </si>
  <si>
    <t>QuickServiceRestaurant Work Eff</t>
  </si>
  <si>
    <t>Retail Clothing</t>
  </si>
  <si>
    <t>Retail FRONT ENTRY COOLING</t>
  </si>
  <si>
    <t>Retail INFIL FRONT</t>
  </si>
  <si>
    <t>Retail Work Eff</t>
  </si>
  <si>
    <t>Schedule:Compact 1</t>
  </si>
  <si>
    <t>SecondarySchool BLDG ELEVATORS</t>
  </si>
  <si>
    <t>SecondarySchool Cafeteria Bldg Occ</t>
  </si>
  <si>
    <t>SecondarySchool Clothing</t>
  </si>
  <si>
    <t>SecondarySchool Extend Bldg Occ</t>
  </si>
  <si>
    <t>SecondarySchool Work Eff</t>
  </si>
  <si>
    <t>Small Office Bldg Light</t>
  </si>
  <si>
    <t>Small Office Clothing</t>
  </si>
  <si>
    <t>Small Office Work Eff</t>
  </si>
  <si>
    <t>SmallHotel BLDG ELEVATORS</t>
  </si>
  <si>
    <t>SmallHotel Clothing</t>
  </si>
  <si>
    <t>SmallHotel Corridor Light</t>
  </si>
  <si>
    <t>SmallHotel Infil</t>
  </si>
  <si>
    <t>Default|Wknd</t>
  </si>
  <si>
    <t>SmallHotel UnitHeater ClgSP Sch</t>
  </si>
  <si>
    <t>SmallHotel UnitHeater HtgSP Sch</t>
  </si>
  <si>
    <t>SmallHotel Work Eff</t>
  </si>
  <si>
    <t>StripMall Clothing</t>
  </si>
  <si>
    <t>StripMall Work Eff</t>
  </si>
  <si>
    <t>SuperMarket Bldg Swh</t>
  </si>
  <si>
    <t>SuperMarket Clothing</t>
  </si>
  <si>
    <t>Default|SmrDsn|Sat</t>
  </si>
  <si>
    <t>SuperMarket Work Eff</t>
  </si>
  <si>
    <t>Warehouse Clothing</t>
  </si>
  <si>
    <t>Warehouse Work Eff</t>
  </si>
  <si>
    <t>ApartmentHighRise Activity Schedule</t>
  </si>
  <si>
    <t>ApartmentHighRise All Off</t>
  </si>
  <si>
    <t>ApartmentHighRise All On</t>
  </si>
  <si>
    <t>ApartmentHighRise ALWAYS_ON</t>
  </si>
  <si>
    <t>ApartmentHighRise Ambient Temp Schedule</t>
  </si>
  <si>
    <t>ApartmentHighRise APT_DHW_SCH</t>
  </si>
  <si>
    <t>ApartmentHighRise BLDG_ELEVATORS</t>
  </si>
  <si>
    <t>ApartmentHighRise CLGSETP_APT_SCH</t>
  </si>
  <si>
    <t>ApartmentHighRise CLGSETP_DESIGN_OFF_SCH</t>
  </si>
  <si>
    <t>ApartmentHighRise CLGSETP_OFF_SCH_No_Optimum</t>
  </si>
  <si>
    <t>ApartmentHighRise CLGSETP_OFF_SCH_No_Setback</t>
  </si>
  <si>
    <t>ApartmentHighRise CLGSETP_OFF_SCH_Yes_Optimum</t>
  </si>
  <si>
    <t>ApartmentHighRise CLGSETP_OFF_SCH_Yes_Optimum_Original</t>
  </si>
  <si>
    <t>ApartmentHighRise COMPACT HVAC-ALWAYS 0</t>
  </si>
  <si>
    <t>ApartmentHighRise COMPACT HVAC-ALWAYS 1</t>
  </si>
  <si>
    <t>ApartmentHighRise COMPACT HVAC-ALWAYS 4</t>
  </si>
  <si>
    <t>ApartmentHighRise ELEV_LIGHT_FAN_SCH_24_7</t>
  </si>
  <si>
    <t>ApartmentHighRise ELEV_LIGHT_FAN_SCH_ADD_DF</t>
  </si>
  <si>
    <t>ApartmentHighRise EQP_APT_SCH</t>
  </si>
  <si>
    <t>ApartmentHighRise EQP_OFF_SCH</t>
  </si>
  <si>
    <t>ApartmentHighRise Exterior_Lgt_ALWAYS_ON</t>
  </si>
  <si>
    <t>ApartmentHighRise Exterior_Ltg_Sch</t>
  </si>
  <si>
    <t>ApartmentHighRise HTGSETP_APT_SCH</t>
  </si>
  <si>
    <t>ApartmentHighRise HTGSETP_DESIGN_OFF_SCH</t>
  </si>
  <si>
    <t>ApartmentHighRise HTGSETP_OFF_SCH_No_Optimum</t>
  </si>
  <si>
    <t>ApartmentHighRise HTGSETP_OFF_SCH_Yes_Optimum</t>
  </si>
  <si>
    <t>ApartmentHighRise HTGSETP_OFF_SCH_Yes_Optimum_Original</t>
  </si>
  <si>
    <t>ApartmentHighRise INFIL_Door_Opening_SCH</t>
  </si>
  <si>
    <t>ApartmentHighRise INF_APT_SCH</t>
  </si>
  <si>
    <t>ApartmentHighRise INF_COR_SCH</t>
  </si>
  <si>
    <t>ApartmentHighRise INF_OFF_SCH</t>
  </si>
  <si>
    <t>ApartmentHighRise LTG_APT_SCH</t>
  </si>
  <si>
    <t>ApartmentHighRise LTG_COR_SCH</t>
  </si>
  <si>
    <t>ApartmentHighRise LTG_OFF_SCH</t>
  </si>
  <si>
    <t>ApartmentHighRise N CLGSETP_APT_SCH</t>
  </si>
  <si>
    <t>ApartmentHighRise N HTGSETP_APT_SCH</t>
  </si>
  <si>
    <t>ApartmentHighRise OCC_APT_SCH</t>
  </si>
  <si>
    <t>ApartmentHighRise OCC_OFF_SCH</t>
  </si>
  <si>
    <t>ApartmentHighRise PLANT LOOP HIGH TEMP SCHEDULE</t>
  </si>
  <si>
    <t>ApartmentHighRise PLANT LOOP LOW TEMP SCHEDULE</t>
  </si>
  <si>
    <t>ApartmentHighRise PLANTCOOLINGONSCHED</t>
  </si>
  <si>
    <t>ApartmentHighRise PLANTHEATINGONSCHED</t>
  </si>
  <si>
    <t>ApartmentHighRise PlantOnSched</t>
  </si>
  <si>
    <t>ApartmentHighRise S CLGSETP_APT_SCH</t>
  </si>
  <si>
    <t>ApartmentHighRise S HTGSETP_APT_SCH</t>
  </si>
  <si>
    <t>ApartmentHighRise SHW Latent fract sched</t>
  </si>
  <si>
    <t>ApartmentHighRise SHW Sensible fract sched</t>
  </si>
  <si>
    <t>ApartmentHighRise SHW SUPPLY TEMP SCHED</t>
  </si>
  <si>
    <t>ApartmentHighRise SHW TARGET TEMP SCHED</t>
  </si>
  <si>
    <t>ApartmentHighRise SHWSys1 Water Heater Ambient Temperature Schedule</t>
  </si>
  <si>
    <t>ApartmentHighRise SHWSys1 Water Heater Setpoint Temperature Schedule</t>
  </si>
  <si>
    <t>ApartmentHighRise SHWSys1-Loop-Temp-Schedule</t>
  </si>
  <si>
    <t>ApartmentHighRise Sliding_Doors_Ventilation_Availability_SCH</t>
  </si>
  <si>
    <t>ApartmentHighRise SupplyFanSch</t>
  </si>
  <si>
    <t>ApartmentHighRise ZONE CONTROL TYPE SCHED</t>
  </si>
  <si>
    <t>ApartmentMidRise Activity Schedule</t>
  </si>
  <si>
    <t>ApartmentMidRise All Off</t>
  </si>
  <si>
    <t>ApartmentMidRise All On</t>
  </si>
  <si>
    <t>ApartmentMidRise APT_DHW_SCH</t>
  </si>
  <si>
    <t>ApartmentMidRise BLDG_ELEVATORS</t>
  </si>
  <si>
    <t>ApartmentMidRise CLGSETP_APT_SCH</t>
  </si>
  <si>
    <t>ApartmentMidRise CLGSETP_OFF_SCH_NO_OPTIMUM</t>
  </si>
  <si>
    <t>ApartmentMidRise CLGSETP_OFF_SCH_No_Setback</t>
  </si>
  <si>
    <t>ApartmentMidRise CLGSETP_OFF_SCH_YES_OPTIMUM</t>
  </si>
  <si>
    <t>ApartmentMidRise COMPACT HVAC-ALWAYS 0</t>
  </si>
  <si>
    <t>ApartmentMidRise COMPACT HVAC-ALWAYS 1</t>
  </si>
  <si>
    <t>ApartmentMidRise COMPACT HVAC-ALWAYS 18.3333338190008</t>
  </si>
  <si>
    <t>ApartmentMidRise COMPACT HVAC-ALWAYS 4</t>
  </si>
  <si>
    <t>ApartmentMidRise Constant Mains Temp Schedule</t>
  </si>
  <si>
    <t>ApartmentMidRise ELEV_LIGHT_FAN_SCH_24_7</t>
  </si>
  <si>
    <t>ApartmentMidRise ELEV_LIGHT_FAN_SCH_ADD_DF</t>
  </si>
  <si>
    <t>ApartmentMidRise EQP_APT_SCH</t>
  </si>
  <si>
    <t>ApartmentMidRise EQP_OFF_SCH</t>
  </si>
  <si>
    <t>ApartmentMidRise Exterior_Lgt_ALWAYS_ON</t>
  </si>
  <si>
    <t>ApartmentMidRise Exterior_Ltg_Sch</t>
  </si>
  <si>
    <t>ApartmentMidRise Hot Water Setpoint Temp Schedule</t>
  </si>
  <si>
    <t>ApartmentMidRise HTGSETP_APT_SCH</t>
  </si>
  <si>
    <t>ApartmentMidRise HTGSETP_OFF_SCH_NO_OPTIMUM</t>
  </si>
  <si>
    <t>ApartmentMidRise HTGSETP_OFF_SCH_YES_OPTIMUM</t>
  </si>
  <si>
    <t>ApartmentMidRise INFIL_Door_Opening_SCH</t>
  </si>
  <si>
    <t>ApartmentMidRise INF_APT_SCH</t>
  </si>
  <si>
    <t>ApartmentMidRise INF_COR_SCH</t>
  </si>
  <si>
    <t>ApartmentMidRise INF_OFF_SCH</t>
  </si>
  <si>
    <t>ApartmentMidRise LTG_APT_SCH</t>
  </si>
  <si>
    <t>ApartmentMidRise LTG_COR_SCH</t>
  </si>
  <si>
    <t>ApartmentMidRise LTG_OFF_SCH</t>
  </si>
  <si>
    <t>ApartmentMidRise N CLGSETP_APT_SCH</t>
  </si>
  <si>
    <t>ApartmentMidRise N HTGSETP_APT_SCH</t>
  </si>
  <si>
    <t>ApartmentMidRise OCC_APT_SCH</t>
  </si>
  <si>
    <t>ApartmentMidRise OCC_OFF_SCH</t>
  </si>
  <si>
    <t>ApartmentMidRise S CLGSETP_APT_SCH</t>
  </si>
  <si>
    <t>ApartmentMidRise S HTGSETP_APT_SCH</t>
  </si>
  <si>
    <t>ApartmentMidRise Sliding_Doors_Ventilation_Availability_SCH</t>
  </si>
  <si>
    <t>Hospital ACTIVITY_SCH</t>
  </si>
  <si>
    <t>Hospital AIR_VELO_SCH</t>
  </si>
  <si>
    <t>Hospital ALWAYS_OFF</t>
  </si>
  <si>
    <t>Hospital ALWAYS_ON</t>
  </si>
  <si>
    <t>Hospital BLDG_ELEVATORS</t>
  </si>
  <si>
    <t>Hospital BLDG_EQUIP_EXTD_SCH</t>
  </si>
  <si>
    <t>Hospital BLDG_EQUIP_SCH</t>
  </si>
  <si>
    <t>Hospital BLDG_LIGHT_CORRIDOR_SCH</t>
  </si>
  <si>
    <t>Hospital BLDG_LIGHT_EXAM_SCH</t>
  </si>
  <si>
    <t>Hospital BLDG_LIGHT_EXTD_SCH</t>
  </si>
  <si>
    <t>Hospital BLDG_LIGHT_LOBBYFLR1_SCH</t>
  </si>
  <si>
    <t>Hospital BLDG_LIGHT_LOBBYFLR5_SCH</t>
  </si>
  <si>
    <t>Hospital BLDG_LIGHT_NURSEFLR1_SCH</t>
  </si>
  <si>
    <t>Hospital BLDG_LIGHT_NURSEFLR234_SCH</t>
  </si>
  <si>
    <t>Hospital BLDG_LIGHT_OFFICE_BSMT_SCH</t>
  </si>
  <si>
    <t>Hospital BLDG_LIGHT_OFFICE_SCH</t>
  </si>
  <si>
    <t>Hospital BLDG_LIGHT_RADIOLOGY_SCH</t>
  </si>
  <si>
    <t>Hospital BLDG_LIGHT_SCH</t>
  </si>
  <si>
    <t>Hospital BLDG_OA_FRAC_SCH</t>
  </si>
  <si>
    <t>OA Air</t>
  </si>
  <si>
    <t>WntrDsn|SmrDsn|Sat|Wkdy</t>
  </si>
  <si>
    <t>Hospital BLDG_OCC_EXTD_SCH</t>
  </si>
  <si>
    <t>Hospital BLDG_OCC_SCH</t>
  </si>
  <si>
    <t>Hospital BLDG_SWH_EXTD_SCH</t>
  </si>
  <si>
    <t>Default|WntrDsn|Sat</t>
  </si>
  <si>
    <t>SmrDsn|Wkdy</t>
  </si>
  <si>
    <t>Hospital BLDG_SWH_SCH</t>
  </si>
  <si>
    <t>Hospital CLGSETP_SCH</t>
  </si>
  <si>
    <t>Hospital CLOTHING_SCH</t>
  </si>
  <si>
    <t>Hospital Cool-Supply-Air-Temp-Sch</t>
  </si>
  <si>
    <t>Hospital CoolingCoilAvailSched</t>
  </si>
  <si>
    <t>Hospital CW-Loop-Temp-Schedule</t>
  </si>
  <si>
    <t>Hospital Dishwashing Booster Setpoint Temp Schedule</t>
  </si>
  <si>
    <t>Hospital Dishwashing Booster Water Inlet Temp Schedule</t>
  </si>
  <si>
    <t>Hospital Dual Zone Control Type Sched</t>
  </si>
  <si>
    <t>Hospital ELEV_LIGHT_FAN_SCH_24_7</t>
  </si>
  <si>
    <t>Hospital ELEV_LIGHT_FAN_SCH_ADD_DF</t>
  </si>
  <si>
    <t>Hospital ER_Exam1_Mult4_Flr_1 sub cat Latent fract sched</t>
  </si>
  <si>
    <t>Hospital ER_Exam1_Mult4_Flr_1 sub cat Sensible fract sched</t>
  </si>
  <si>
    <t>Hospital ER_Exam1_Mult4_Flr_1 sub cat Temp Sched</t>
  </si>
  <si>
    <t>Hospital ER_Exam1_Mult4_Flr_1 sub catHot Supply Temp Sched</t>
  </si>
  <si>
    <t>Hospital ER_Exam3_Mult4_Flr_1 sub cat Latent fract sched</t>
  </si>
  <si>
    <t>Hospital ER_Exam3_Mult4_Flr_1 sub cat Sensible fract sched</t>
  </si>
  <si>
    <t>Hospital ER_Exam3_Mult4_Flr_1 sub cat Temp Sched</t>
  </si>
  <si>
    <t>Hospital ER_Exam3_Mult4_Flr_1 sub catHot Supply Temp Sched</t>
  </si>
  <si>
    <t>Hospital ER_ExtraElecHeatC_Sch</t>
  </si>
  <si>
    <t>Hospital ER_ExtraWaterHeatC_Sch</t>
  </si>
  <si>
    <t>Hospital ER_Trauma1_Flr_1 sub cat Latent fract sched</t>
  </si>
  <si>
    <t>Hospital ER_Trauma1_Flr_1 sub cat Sensible fract sched</t>
  </si>
  <si>
    <t>Hospital ER_Trauma1_Flr_1 sub cat Temp Sched</t>
  </si>
  <si>
    <t>Hospital ER_Trauma1_Flr_1 sub catHot Supply Temp Sched</t>
  </si>
  <si>
    <t>Hospital ER_Trauma2_Flr_1 sub cat Latent fract sched</t>
  </si>
  <si>
    <t>Hospital ER_Trauma2_Flr_1 sub cat Sensible fract sched</t>
  </si>
  <si>
    <t>Hospital ER_Trauma2_Flr_1 sub cat Temp Sched</t>
  </si>
  <si>
    <t>Hospital ER_Trauma2_Flr_1 sub catHot Supply Temp Sched</t>
  </si>
  <si>
    <t>Hospital ER_Triage_Mult4_Flr_1 sub cat Latent fract sched</t>
  </si>
  <si>
    <t>Hospital ER_Triage_Mult4_Flr_1 sub cat Sensible fract sched</t>
  </si>
  <si>
    <t>Hospital ER_Triage_Mult4_Flr_1 sub cat Temp Sched</t>
  </si>
  <si>
    <t>Hospital ER_Triage_Mult4_Flr_1 sub catHot Supply Temp Sched</t>
  </si>
  <si>
    <t>Hospital Exterior_Lgt_ALWAYS_ON</t>
  </si>
  <si>
    <t>Hospital Heat-Supply-Air-Temp-Sch</t>
  </si>
  <si>
    <t>Hospital Hours_of_operation</t>
  </si>
  <si>
    <t>Hospital HTGSETP_SCH</t>
  </si>
  <si>
    <t>Hospital Humidity Setpoint Schedule</t>
  </si>
  <si>
    <t>Default|WntrDsn|SmrDsn|Sat|Wkdy</t>
  </si>
  <si>
    <t>Hospital HVACOperationSchd</t>
  </si>
  <si>
    <t>Hospital HW-Loop-Temp-Schedule</t>
  </si>
  <si>
    <t>Hospital ICU_ExtraElecHeatC_Sch</t>
  </si>
  <si>
    <t>Hospital ICU_ExtraWaterHeatC_Sch</t>
  </si>
  <si>
    <t>Hospital INFIL_SCH_PNNL</t>
  </si>
  <si>
    <t>Hospital Kitchen Exhaust Fan Balanced Exhaust Fraction Schedule</t>
  </si>
  <si>
    <t>Hospital Kitchen_Exhaust_SCH</t>
  </si>
  <si>
    <t>Hospital Kitchen_Flr_5 sub cat Latent fract sched</t>
  </si>
  <si>
    <t>Hospital Kitchen_Flr_5 sub cat Sensible fract sched</t>
  </si>
  <si>
    <t>Hospital Kitchen_Flr_5 sub cat Temp Sched</t>
  </si>
  <si>
    <t>Hospital Kitchen_Flr_5 sub catHot Supply Temp Sched</t>
  </si>
  <si>
    <t>Hospital Kitchen_Flr_5_Case:1_WALKINFREEZER_WalkInStockingSched</t>
  </si>
  <si>
    <t>WntrDsn|SmrDsn|Wknd|Mon|Wed|Thu</t>
  </si>
  <si>
    <t>Hospital Kitchen_Flr_5_Case:2_SELFCONTAINEDDISPLAYCASE_CaseStockingSched</t>
  </si>
  <si>
    <t>Hospital Kitchen_SAT_SCH</t>
  </si>
  <si>
    <t>Hospital Labs_ExtraElecHeatC_Sch</t>
  </si>
  <si>
    <t>Hospital Labs_ExtraWaterHeatC_Sch</t>
  </si>
  <si>
    <t>Hospital Lab_Flr_3 sub cat Latent fract sched</t>
  </si>
  <si>
    <t>Hospital Lab_Flr_3 sub cat Sensible fract sched</t>
  </si>
  <si>
    <t>Hospital Lab_Flr_3 sub cat Temp Sched</t>
  </si>
  <si>
    <t>Hospital Lab_Flr_3 sub catHot Supply Temp Sched</t>
  </si>
  <si>
    <t>Hospital Lab_Flr_4 sub cat Latent fract sched</t>
  </si>
  <si>
    <t>Hospital Lab_Flr_4 sub cat Sensible fract sched</t>
  </si>
  <si>
    <t>Hospital Lab_Flr_4 sub cat Temp Sched</t>
  </si>
  <si>
    <t>Hospital Lab_Flr_4 sub catHot Supply Temp Sched</t>
  </si>
  <si>
    <t>Hospital Laundry Setpoint Temp Schedule</t>
  </si>
  <si>
    <t>Hospital LAUNDRY_SWH_SCH</t>
  </si>
  <si>
    <t>Hospital MaxRelHumSetSch</t>
  </si>
  <si>
    <t>Hospital MinOA_Sched</t>
  </si>
  <si>
    <t>Hospital MinRelHumSetSch</t>
  </si>
  <si>
    <t>Hospital MinRelHumSetSch_addDI</t>
  </si>
  <si>
    <t>Hospital MinRelHumSetSch_addDI_ICU</t>
  </si>
  <si>
    <t>Hospital OR1_Flr_2 sub cat Latent fract sched</t>
  </si>
  <si>
    <t>Hospital OR1_Flr_2 sub cat Sensible fract sched</t>
  </si>
  <si>
    <t>Hospital OR1_Flr_2 sub cat Temp Sched</t>
  </si>
  <si>
    <t>Hospital OR1_Flr_2 sub catHot Supply Temp Sched</t>
  </si>
  <si>
    <t>Hospital OR2_Mult5_Flr_2 sub cat Latent fract sched</t>
  </si>
  <si>
    <t>Hospital OR2_Mult5_Flr_2 sub cat Sensible fract sched</t>
  </si>
  <si>
    <t>Hospital OR2_Mult5_Flr_2 sub cat Temp Sched</t>
  </si>
  <si>
    <t>Hospital OR2_Mult5_Flr_2 sub catHot Supply Temp Sched</t>
  </si>
  <si>
    <t>Hospital OR3_Flr_2 sub cat Latent fract sched</t>
  </si>
  <si>
    <t>Hospital OR3_Flr_2 sub cat Sensible fract sched</t>
  </si>
  <si>
    <t>Hospital OR3_Flr_2 sub cat Temp Sched</t>
  </si>
  <si>
    <t>Hospital OR3_Flr_2 sub catHot Supply Temp Sched</t>
  </si>
  <si>
    <t>Hospital OR4_Flr_2 sub cat Latent fract sched</t>
  </si>
  <si>
    <t>Hospital OR4_Flr_2 sub cat Sensible fract sched</t>
  </si>
  <si>
    <t>Hospital OR4_Flr_2 sub cat Temp Sched</t>
  </si>
  <si>
    <t>Hospital OR4_Flr_2 sub catHot Supply Temp Sched</t>
  </si>
  <si>
    <t>Hospital OR_ExtraElecHeatC_Sch</t>
  </si>
  <si>
    <t>Hospital OR_ExtraWaterHeatC_Sch</t>
  </si>
  <si>
    <t>Hospital OR_MinSA_Sched</t>
  </si>
  <si>
    <t>Hospital Patrms_ExtraElecHeatC_Sch</t>
  </si>
  <si>
    <t>Hospital Patrms_ExtraWaterHeatC_Sch</t>
  </si>
  <si>
    <t>Hospital PatRoom1_Mult10_Flr_3 sub cat Latent fract sched</t>
  </si>
  <si>
    <t>Hospital PatRoom1_Mult10_Flr_3 sub cat Sensible fract sched</t>
  </si>
  <si>
    <t>Hospital PatRoom1_Mult10_Flr_3 sub cat Temp Sched</t>
  </si>
  <si>
    <t>Hospital PatRoom1_Mult10_Flr_3 sub catHot Supply Temp Sched</t>
  </si>
  <si>
    <t>Hospital PatRoom1_Mult10_Flr_4 sub cat Latent fract sched</t>
  </si>
  <si>
    <t>Hospital PatRoom1_Mult10_Flr_4 sub cat Sensible fract sched</t>
  </si>
  <si>
    <t>Hospital PatRoom1_Mult10_Flr_4 sub cat Temp Sched</t>
  </si>
  <si>
    <t>Hospital PatRoom1_Mult10_Flr_4 sub catHot Supply Temp Sched</t>
  </si>
  <si>
    <t>Hospital PatRoom2_Flr_3 sub cat Latent fract sched</t>
  </si>
  <si>
    <t>Hospital PatRoom2_Flr_3 sub cat Sensible fract sched</t>
  </si>
  <si>
    <t>Hospital PatRoom2_Flr_3 sub cat Temp Sched</t>
  </si>
  <si>
    <t>Hospital PatRoom2_Flr_3 sub catHot Supply Temp Sched</t>
  </si>
  <si>
    <t>Hospital PatRoom2_Flr_4 sub cat Latent fract sched</t>
  </si>
  <si>
    <t>Hospital PatRoom2_Flr_4 sub cat Sensible fract sched</t>
  </si>
  <si>
    <t>Hospital PatRoom2_Flr_4 sub cat Temp Sched</t>
  </si>
  <si>
    <t>Hospital PatRoom2_Flr_4 sub catHot Supply Temp Sched</t>
  </si>
  <si>
    <t>Hospital PatRoom3_Mult10_Flr_3 sub cat Latent fract sched</t>
  </si>
  <si>
    <t>Hospital PatRoom3_Mult10_Flr_3 sub cat Sensible fract sched</t>
  </si>
  <si>
    <t>Hospital PatRoom3_Mult10_Flr_3 sub cat Temp Sched</t>
  </si>
  <si>
    <t>Hospital PatRoom3_Mult10_Flr_3 sub catHot Supply Temp Sched</t>
  </si>
  <si>
    <t>Hospital PatRoom3_Mult10_Flr_4 sub cat Latent fract sched</t>
  </si>
  <si>
    <t>Hospital PatRoom3_Mult10_Flr_4 sub cat Sensible fract sched</t>
  </si>
  <si>
    <t>Hospital PatRoom3_Mult10_Flr_4 sub cat Temp Sched</t>
  </si>
  <si>
    <t>Hospital PatRoom3_Mult10_Flr_4 sub catHot Supply Temp Sched</t>
  </si>
  <si>
    <t>Hospital PatRoom4_Flr_3 sub cat Latent fract sched</t>
  </si>
  <si>
    <t>Hospital PatRoom4_Flr_3 sub cat Sensible fract sched</t>
  </si>
  <si>
    <t>Hospital PatRoom4_Flr_3 sub cat Temp Sched</t>
  </si>
  <si>
    <t>Hospital PatRoom4_Flr_3 sub catHot Supply Temp Sched</t>
  </si>
  <si>
    <t>Hospital PatRoom4_Flr_4 sub cat Latent fract sched</t>
  </si>
  <si>
    <t>Hospital PatRoom4_Flr_4 sub cat Sensible fract sched</t>
  </si>
  <si>
    <t>Hospital PatRoom4_Flr_4 sub cat Temp Sched</t>
  </si>
  <si>
    <t>Hospital PatRoom4_Flr_4 sub catHot Supply Temp Sched</t>
  </si>
  <si>
    <t>Hospital PatRoom5_Mult10_Flr_3 sub cat Latent fract sched</t>
  </si>
  <si>
    <t>Hospital PatRoom5_Mult10_Flr_3 sub cat Sensible fract sched</t>
  </si>
  <si>
    <t>Hospital PatRoom5_Mult10_Flr_3 sub cat Temp Sched</t>
  </si>
  <si>
    <t>Hospital PatRoom5_Mult10_Flr_3 sub catHot Supply Temp Sched</t>
  </si>
  <si>
    <t>Hospital PatRoom5_Mult10_Flr_4 sub cat Latent fract sched</t>
  </si>
  <si>
    <t>Hospital PatRoom5_Mult10_Flr_4 sub cat Sensible fract sched</t>
  </si>
  <si>
    <t>Hospital PatRoom5_Mult10_Flr_4 sub cat Temp Sched</t>
  </si>
  <si>
    <t>Hospital PatRoom5_Mult10_Flr_4 sub catHot Supply Temp Sched</t>
  </si>
  <si>
    <t>Hospital PatRoom6_Flr_3 sub cat Latent fract sched</t>
  </si>
  <si>
    <t>Hospital PatRoom6_Flr_3 sub cat Sensible fract sched</t>
  </si>
  <si>
    <t>Hospital PatRoom6_Flr_3 sub cat Temp Sched</t>
  </si>
  <si>
    <t>Hospital PatRoom6_Flr_3 sub catHot Supply Temp Sched</t>
  </si>
  <si>
    <t>Hospital PatRoom6_Flr_4 sub cat Latent fract sched</t>
  </si>
  <si>
    <t>Hospital PatRoom6_Flr_4 sub cat Sensible fract sched</t>
  </si>
  <si>
    <t>Hospital PatRoom6_Flr_4 sub cat Temp Sched</t>
  </si>
  <si>
    <t>Hospital PatRoom6_Flr_4 sub catHot Supply Temp Sched</t>
  </si>
  <si>
    <t>Hospital PatRoom7_Mult10_Flr_3 sub cat Latent fract sched</t>
  </si>
  <si>
    <t>Hospital PatRoom7_Mult10_Flr_3 sub cat Sensible fract sched</t>
  </si>
  <si>
    <t>Hospital PatRoom7_Mult10_Flr_3 sub cat Temp Sched</t>
  </si>
  <si>
    <t>Hospital PatRoom7_Mult10_Flr_3 sub catHot Supply Temp Sched</t>
  </si>
  <si>
    <t>Hospital PatRoom7_Mult10_Flr_4 sub cat Latent fract sched</t>
  </si>
  <si>
    <t>Hospital PatRoom7_Mult10_Flr_4 sub cat Sensible fract sched</t>
  </si>
  <si>
    <t>Hospital PatRoom7_Mult10_Flr_4 sub cat Temp Sched</t>
  </si>
  <si>
    <t>Hospital PatRoom7_Mult10_Flr_4 sub catHot Supply Temp Sched</t>
  </si>
  <si>
    <t>Hospital PatRoom8_Flr_3 sub cat Latent fract sched</t>
  </si>
  <si>
    <t>Hospital PatRoom8_Flr_3 sub cat Sensible fract sched</t>
  </si>
  <si>
    <t>Hospital PatRoom8_Flr_3 sub cat Temp Sched</t>
  </si>
  <si>
    <t>Hospital PatRoom8_Flr_3 sub catHot Supply Temp Sched</t>
  </si>
  <si>
    <t>Hospital PatRoom8_Flr_4 sub cat Latent fract sched</t>
  </si>
  <si>
    <t>Hospital PatRoom8_Flr_4 sub cat Sensible fract sched</t>
  </si>
  <si>
    <t>Hospital PatRoom8_Flr_4 sub cat Temp Sched</t>
  </si>
  <si>
    <t>Hospital PatRoom8_Flr_4 sub catHot Supply Temp Sched</t>
  </si>
  <si>
    <t>Hospital PhysTherapy_Flr_3 sub cat Latent fract sched</t>
  </si>
  <si>
    <t>Hospital PhysTherapy_Flr_3 sub cat Sensible fract sched</t>
  </si>
  <si>
    <t>Hospital PhysTherapy_Flr_3 sub cat Temp Sched</t>
  </si>
  <si>
    <t>Hospital PhysTherapy_Flr_3 sub catHot Supply Temp Sched</t>
  </si>
  <si>
    <t>Hospital PlantOnSched</t>
  </si>
  <si>
    <t>Hospital Radiology_Flr_4 sub cat Latent fract sched</t>
  </si>
  <si>
    <t>Hospital Radiology_Flr_4 sub cat Sensible fract sched</t>
  </si>
  <si>
    <t>Hospital Radiology_Flr_4 sub cat Temp Sched</t>
  </si>
  <si>
    <t>Hospital Radiology_Flr_4 sub catHot Supply Temp Sched</t>
  </si>
  <si>
    <t>Hospital ReheatCoilAvailSched</t>
  </si>
  <si>
    <t>Hospital scheduleOSCBasementFloorTemp</t>
  </si>
  <si>
    <t>Hospital scheduleOSCBasementLowerWallTemp</t>
  </si>
  <si>
    <t>Hospital scheduleOSCBasementUpperWallTemp</t>
  </si>
  <si>
    <t>Hospital scheduleOSCBasementWallSurfaceTemp</t>
  </si>
  <si>
    <t>Hospital SHADING_SCH</t>
  </si>
  <si>
    <t>Hospital SHWSys1 Water Heater Ambient Temperature Schedule</t>
  </si>
  <si>
    <t>Hospital SHWSys1 Water Heater Setpoint Temperature Schedule</t>
  </si>
  <si>
    <t>Hospital SHWSys1-Loop-Temp-Schedule</t>
  </si>
  <si>
    <t>Hospital Tower-Loop-Temp-Schedule</t>
  </si>
  <si>
    <t>Hospital VAV_ER_OAminOAFracSchedule</t>
  </si>
  <si>
    <t>Hospital VAV_ICU_OAminOAFracSchedule</t>
  </si>
  <si>
    <t>Hospital VAV_LABS_OAminOAFracSchedule</t>
  </si>
  <si>
    <t>Hospital VAV_OR_OAminOAFracSchedule</t>
  </si>
  <si>
    <t>Hospital VAV_PATRMS_OAminOAFracSchedule</t>
  </si>
  <si>
    <t>Hospital VAV_SAT_SCH</t>
  </si>
  <si>
    <t>Hospital walkin_occ_lght_SCH</t>
  </si>
  <si>
    <t>Hospital WORK_EFF_SCH</t>
  </si>
  <si>
    <t>HotelLarge ACTIVITY_SCH</t>
  </si>
  <si>
    <t>HotelLarge Adva5F_OccGuestRoom_ClgSP_Sch</t>
  </si>
  <si>
    <t>HotelLarge Adva5F_OccGuestRoom_HtgSP_Sch</t>
  </si>
  <si>
    <t>HotelLarge Adva_OccGuestRoom_ClgSP_Sch</t>
  </si>
  <si>
    <t>HotelLarge Adva_OccGuestRoom_HtgSP_Sch</t>
  </si>
  <si>
    <t>HotelLarge AIR_VELO_SCH</t>
  </si>
  <si>
    <t>HotelLarge ALWAYS_OFF</t>
  </si>
  <si>
    <t>HotelLarge ALWAYS_ON</t>
  </si>
  <si>
    <t>HotelLarge BASEMENT_EQUIP_SCH</t>
  </si>
  <si>
    <t>HotelLarge Base_OccGuestRoom_ClgSP_Sch</t>
  </si>
  <si>
    <t>HotelLarge Base_OccGuestRoom_HtgSP_Sch</t>
  </si>
  <si>
    <t>HotelLarge BLDG_ELEVATORS</t>
  </si>
  <si>
    <t>HotelLarge BLDG_EQUIP_SCH</t>
  </si>
  <si>
    <t>HotelLarge BLDG_LIGHT_CORRIDOR_SCH</t>
  </si>
  <si>
    <t>HotelLarge BLDG_LIGHT_GUESTROOM_SCH</t>
  </si>
  <si>
    <t>HotelLarge BLDG_LIGHT_OFFICE_BSMT_SCH</t>
  </si>
  <si>
    <t>HotelLarge BLDG_LIGHT_SCH</t>
  </si>
  <si>
    <t>HotelLarge BLDG_LIGHT_STORAGE_SCH</t>
  </si>
  <si>
    <t>HotelLarge BLDG_OCC_SCH</t>
  </si>
  <si>
    <t>HotelLarge BLDG_SWH_SCH</t>
  </si>
  <si>
    <t>HotelLarge Booster Water Inlet Temp Schedule</t>
  </si>
  <si>
    <t>HotelLarge Booster Water Setpoint Temp Schedule</t>
  </si>
  <si>
    <t>HotelLarge CLGSETP_SCH</t>
  </si>
  <si>
    <t>HotelLarge CLOTHING_SCH</t>
  </si>
  <si>
    <t>HotelLarge Cool-Supply-Air-Temp-Sch</t>
  </si>
  <si>
    <t>HotelLarge CoolingCoilAvailSched</t>
  </si>
  <si>
    <t>HotelLarge CW-Loop-Temp-Schedule</t>
  </si>
  <si>
    <t>HotelLarge Dual Zone Control Type Sched</t>
  </si>
  <si>
    <t>HotelLarge ELEV_LIGHT_FAN_SCH_24_7</t>
  </si>
  <si>
    <t>HotelLarge ELEV_LIGHT_FAN_SCH_ADD_DF</t>
  </si>
  <si>
    <t>HotelLarge EmployeeLounge_Eqp_Sch</t>
  </si>
  <si>
    <t>Default|Wkdy</t>
  </si>
  <si>
    <t>HotelLarge EmployeeLounge_Occ_Sch</t>
  </si>
  <si>
    <t>HotelLarge ExerciseRoom_Eqp_Sch</t>
  </si>
  <si>
    <t>HotelLarge ExerciseRoom_Occ_Sch</t>
  </si>
  <si>
    <t>HotelLarge Exterior_Lgt_ALWAYS_ON</t>
  </si>
  <si>
    <t>HotelLarge Exterior_Ltg_Sch</t>
  </si>
  <si>
    <t>HotelLarge FAN_SCH</t>
  </si>
  <si>
    <t>HotelLarge FLR_3_DOAS_OAminOAFracSchedule</t>
  </si>
  <si>
    <t>HotelLarge GuestRoom_Eqp_Sch_Adva</t>
  </si>
  <si>
    <t>HotelLarge GuestRoom_Eqp_Sch_Base</t>
  </si>
  <si>
    <t>HotelLarge GuestRoom_Occ_Sch</t>
  </si>
  <si>
    <t>HotelLarge GuestRoom_SWH_Sch</t>
  </si>
  <si>
    <t>HotelLarge Heating-Supply-Air-Temp-Sch</t>
  </si>
  <si>
    <t>HotelLarge Hours_of_operation</t>
  </si>
  <si>
    <t>HotelLarge HTGSETP_SCH</t>
  </si>
  <si>
    <t>HotelLarge Humidity Setpoint Schedule</t>
  </si>
  <si>
    <t>HotelLarge HVACOperationSchd</t>
  </si>
  <si>
    <t>HotelLarge HW-Loop-Temp-Schedule</t>
  </si>
  <si>
    <t>HotelLarge INFIL_HALF_ON_SCH</t>
  </si>
  <si>
    <t>HotelLarge INFIL_QUARTER_ON_SCH</t>
  </si>
  <si>
    <t>HotelLarge INFIL_SCH</t>
  </si>
  <si>
    <t>HotelLarge Kitchen Exhaust Fan Balanced Exhaust Fraction Schedule</t>
  </si>
  <si>
    <t>HotelLarge Kitchen_Elec_Equip_SCH</t>
  </si>
  <si>
    <t>HotelLarge Kitchen_Exhaust_SCH</t>
  </si>
  <si>
    <t>HotelLarge Kitchen_Flr_6 Water Equipment Hot Supply Temp Sched</t>
  </si>
  <si>
    <t>HotelLarge Kitchen_Flr_6 Water Equipment Latent fract sched</t>
  </si>
  <si>
    <t>HotelLarge Kitchen_Flr_6 Water Equipment Sensible fract sched</t>
  </si>
  <si>
    <t>HotelLarge Kitchen_Flr_6 Water Equipment Temp Sched</t>
  </si>
  <si>
    <t>HotelLarge Kitchen_Flr_6_Case:1_WALKINFREEZER_WalkInStockingSched</t>
  </si>
  <si>
    <t>HotelLarge Kitchen_Flr_6_Case:2_SELFCONTAINEDDISPLAYCASE_CaseStockingSched</t>
  </si>
  <si>
    <t>HotelLarge Kitchen_Gas_Equip_SCH</t>
  </si>
  <si>
    <t>Default|Sat|Wkdy</t>
  </si>
  <si>
    <t>HotelLarge Laundry Setpoint Temp Schedule</t>
  </si>
  <si>
    <t>HotelLarge LaundryRoom_Eqp_Elec_Sch</t>
  </si>
  <si>
    <t>HotelLarge LaundryRoom_Eqp_Gas_Sch</t>
  </si>
  <si>
    <t>HotelLarge LaundryRoom_Occ_Sch</t>
  </si>
  <si>
    <t>HotelLarge LaundryRoom_SWH_Sch</t>
  </si>
  <si>
    <t>HotelLarge LAUNDRY_SWH_SCH</t>
  </si>
  <si>
    <t>HotelLarge Lobby_Eqp_Sch</t>
  </si>
  <si>
    <t>HotelLarge Lobby_Occ_Sch</t>
  </si>
  <si>
    <t>HotelLarge MaxRelHumSetSch</t>
  </si>
  <si>
    <t>HotelLarge MeetingRoom_Eqp_Sch</t>
  </si>
  <si>
    <t>HotelLarge MeetingRoom_Occ_Sch</t>
  </si>
  <si>
    <t>HotelLarge MinOA_MotorizedDamper_Sched</t>
  </si>
  <si>
    <t>HotelLarge MinOA_Sched</t>
  </si>
  <si>
    <t>HotelLarge MinRelHumSetSch</t>
  </si>
  <si>
    <t>HotelLarge N Adva_OccGuestRoom_ClgSP_Sch</t>
  </si>
  <si>
    <t>HotelLarge N Adva_OccGuestRoom_HtgSP_Sch</t>
  </si>
  <si>
    <t>HotelLarge Off During Unoccupied Period</t>
  </si>
  <si>
    <t>HotelLarge Office_Eqp_Sch</t>
  </si>
  <si>
    <t>HotelLarge Office_Occ_Sch</t>
  </si>
  <si>
    <t>HotelLarge PlantOnSched</t>
  </si>
  <si>
    <t>HotelLarge ReheatCoilAvailSched</t>
  </si>
  <si>
    <t>HotelLarge Room_1_Flr_3 Water Equipment Hot Supply Temp Sched</t>
  </si>
  <si>
    <t>HotelLarge Room_1_Flr_3 Water Equipment Latent fract sched</t>
  </si>
  <si>
    <t>HotelLarge Room_1_Flr_3 Water Equipment Sensible fract sched</t>
  </si>
  <si>
    <t>HotelLarge Room_1_Flr_3 Water Equipment Temp Sched</t>
  </si>
  <si>
    <t>HotelLarge Room_1_Flr_6 Water Equipment Hot Supply Temp Sched</t>
  </si>
  <si>
    <t>HotelLarge Room_1_Flr_6 Water Equipment Latent fract sched</t>
  </si>
  <si>
    <t>HotelLarge Room_1_Flr_6 Water Equipment Sensible fract sched</t>
  </si>
  <si>
    <t>HotelLarge Room_1_Flr_6 Water Equipment Temp Sched</t>
  </si>
  <si>
    <t>HotelLarge Room_2_Flr_3 Water Equipment Hot Supply Temp Sched</t>
  </si>
  <si>
    <t>HotelLarge Room_2_Flr_3 Water Equipment Latent fract sched</t>
  </si>
  <si>
    <t>HotelLarge Room_2_Flr_3 Water Equipment Sensible fract sched</t>
  </si>
  <si>
    <t>HotelLarge Room_2_Flr_3 Water Equipment Temp Sched</t>
  </si>
  <si>
    <t>HotelLarge Room_2_Flr_6 Water Equipment Hot Supply Temp Sched</t>
  </si>
  <si>
    <t>HotelLarge Room_2_Flr_6 Water Equipment Latent fract sched</t>
  </si>
  <si>
    <t>HotelLarge Room_2_Flr_6 Water Equipment Sensible fract sched</t>
  </si>
  <si>
    <t>HotelLarge Room_2_Flr_6 Water Equipment Temp Sched</t>
  </si>
  <si>
    <t>HotelLarge Room_3_Mult19_Flr_3 Water Equipment Hot Supply Temp Sched</t>
  </si>
  <si>
    <t>HotelLarge Room_3_Mult19_Flr_3 Water Equipment Latent fract sched</t>
  </si>
  <si>
    <t>HotelLarge Room_3_Mult19_Flr_3 Water Equipment Sensible fract sched</t>
  </si>
  <si>
    <t>HotelLarge Room_3_Mult19_Flr_3 Water Equipment Temp Sched</t>
  </si>
  <si>
    <t>HotelLarge Room_3_Mult9_Flr_6 Water Equipment Hot Supply Temp Sched</t>
  </si>
  <si>
    <t>HotelLarge Room_3_Mult9_Flr_6 Water Equipment Latent fract sched</t>
  </si>
  <si>
    <t>HotelLarge Room_3_Mult9_Flr_6 Water Equipment Sensible fract sched</t>
  </si>
  <si>
    <t>HotelLarge Room_3_Mult9_Flr_6 Water Equipment Temp Sched</t>
  </si>
  <si>
    <t>HotelLarge Room_4_Mult19_Flr_3 Water Equipment Hot Supply Temp Sched</t>
  </si>
  <si>
    <t>HotelLarge Room_4_Mult19_Flr_3 Water Equipment Latent fract sched</t>
  </si>
  <si>
    <t>HotelLarge Room_4_Mult19_Flr_3 Water Equipment Sensible fract sched</t>
  </si>
  <si>
    <t>HotelLarge Room_4_Mult19_Flr_3 Water Equipment Temp Sched</t>
  </si>
  <si>
    <t>HotelLarge Room_5_Flr_3 Water Equipment Hot Supply Temp Sched</t>
  </si>
  <si>
    <t>HotelLarge Room_5_Flr_3 Water Equipment Latent fract sched</t>
  </si>
  <si>
    <t>HotelLarge Room_5_Flr_3 Water Equipment Sensible fract sched</t>
  </si>
  <si>
    <t>HotelLarge Room_5_Flr_3 Water Equipment Temp Sched</t>
  </si>
  <si>
    <t>HotelLarge Room_6_Flr_3 Water Equipment Hot Supply Temp Sched</t>
  </si>
  <si>
    <t>HotelLarge Room_6_Flr_3 Water Equipment Latent fract sched</t>
  </si>
  <si>
    <t>HotelLarge Room_6_Flr_3 Water Equipment Sensible fract sched</t>
  </si>
  <si>
    <t>HotelLarge Room_6_Flr_3 Water Equipment Temp Sched</t>
  </si>
  <si>
    <t>HotelLarge S Adva_OccGuestRoom_ClgSP_Sch</t>
  </si>
  <si>
    <t>HotelLarge S Adva_OccGuestRoom_HtgSP_Sch</t>
  </si>
  <si>
    <t>HotelLarge scheduleOSCBasementFloorTemp</t>
  </si>
  <si>
    <t>HotelLarge scheduleOSCBasementLowerWallTemp</t>
  </si>
  <si>
    <t>HotelLarge scheduleOSCBasementUpperWallTemp</t>
  </si>
  <si>
    <t>HotelLarge scheduleOSCBasementWallSurfaceTemp</t>
  </si>
  <si>
    <t>HotelLarge Seasonal-Reset-Supply-Air-Temp-Sch</t>
  </si>
  <si>
    <t>HotelLarge SHADING_SCH</t>
  </si>
  <si>
    <t>HotelLarge Sliding_Doors_Ventilation_Availability_SCH</t>
  </si>
  <si>
    <t>HotelLarge SWHSys1 Water Heater Ambient Temperature Schedule Name</t>
  </si>
  <si>
    <t>HotelLarge SWHSys1 Water Heater Setpoint Temperature Schedule Name</t>
  </si>
  <si>
    <t>HotelLarge SWHSys1-Loop-Temp-Schedule</t>
  </si>
  <si>
    <t>HotelLarge walkin_occ_lght_SCH</t>
  </si>
  <si>
    <t>HotelLarge WORK_EFF_SCH</t>
  </si>
  <si>
    <t>HotelSmall Activity_Sch</t>
  </si>
  <si>
    <t>HotelSmall Adva5F_OccGuestRoom_ClgSP_Sch</t>
  </si>
  <si>
    <t>HotelSmall Adva5F_OccGuestRoom_HtgSP_Sch</t>
  </si>
  <si>
    <t>HotelSmall Adva_EmployeeLounge_ClgSP_Sch</t>
  </si>
  <si>
    <t>HotelSmall Adva_EmployeeLounge_HtgSP_Sch</t>
  </si>
  <si>
    <t>HotelSmall Adva_ExerciseCenter_ClgSP_Sch</t>
  </si>
  <si>
    <t>HotelSmall Adva_ExerciseCenter_HtgSP_Sch</t>
  </si>
  <si>
    <t>HotelSmall Adva_MeetingRoom_ClgSP_Sch</t>
  </si>
  <si>
    <t>HotelSmall Adva_MeetingRoom_HtgSP_Sch</t>
  </si>
  <si>
    <t>HotelSmall Adva_OccGuestRoom_ClgSP_Sch</t>
  </si>
  <si>
    <t>HotelSmall Adva_OccGuestRoom_HtgSP_Sch</t>
  </si>
  <si>
    <t>HotelSmall AlwaysOff</t>
  </si>
  <si>
    <t>HotelSmall AlwaysOff_SCH</t>
  </si>
  <si>
    <t>HotelSmall AlwaysOn</t>
  </si>
  <si>
    <t>HotelSmall AlwaysOn_SCH</t>
  </si>
  <si>
    <t>HotelSmall Base_OccGuestRoom_ClgSP_Sch</t>
  </si>
  <si>
    <t>HotelSmall Base_OccGuestRoom_HtgSP_Sch</t>
  </si>
  <si>
    <t>HotelSmall BLDG_ELEVATORS</t>
  </si>
  <si>
    <t>HotelSmall BLDG_LIGHT_CORRIDOR_SCH</t>
  </si>
  <si>
    <t>HotelSmall BLDG_LIGHT_EMPLOYEELOUNGE_SCH</t>
  </si>
  <si>
    <t>HotelSmall BLDG_LIGHT_EXERCENTER_SCH</t>
  </si>
  <si>
    <t>HotelSmall BLDG_LIGHT_FRONTLOUNGE_SCH</t>
  </si>
  <si>
    <t>HotelSmall BLDG_LIGHT_GUESTROOM_SCH</t>
  </si>
  <si>
    <t>HotelSmall BLDG_LIGHT_LAUNDRY_SCH</t>
  </si>
  <si>
    <t>HotelSmall BLDG_LIGHT_MECHROOM_SCH</t>
  </si>
  <si>
    <t>HotelSmall BLDG_LIGHT_MEETINGROOM_SCH</t>
  </si>
  <si>
    <t>HotelSmall BLDG_LIGHT_OFFICE_SCH</t>
  </si>
  <si>
    <t>HotelSmall BLDG_LIGHT_RESTROOM_SCH</t>
  </si>
  <si>
    <t>HotelSmall BLDG_LIGHT_STAIR_SCH</t>
  </si>
  <si>
    <t>HotelSmall BLDG_LIGHT_STORAGE_SCH</t>
  </si>
  <si>
    <t>HotelSmall CommonArea_ClgSP_Sch</t>
  </si>
  <si>
    <t>HotelSmall CommonArea_HtgSP_Sch</t>
  </si>
  <si>
    <t>HotelSmall CommonArea_Infil_Sch</t>
  </si>
  <si>
    <t>HotelSmall COMPACT HVAC-ALWAYS 0</t>
  </si>
  <si>
    <t>HotelSmall COMPACT HVAC-ALWAYS 1</t>
  </si>
  <si>
    <t>HotelSmall COMPACT HVAC-ALWAYS 4</t>
  </si>
  <si>
    <t>HotelSmall ELEV_LIGHT_FAN_SCH_24_7</t>
  </si>
  <si>
    <t>HotelSmall ELEV_LIGHT_FAN_SCH_ADD_DF</t>
  </si>
  <si>
    <t>HotelSmall EmployeeLounge_Eqp_Sch</t>
  </si>
  <si>
    <t>HotelSmall EmployeeLounge_Occ_Sch</t>
  </si>
  <si>
    <t>HotelSmall ExerciseCenter_Eqp_Sch</t>
  </si>
  <si>
    <t>HotelSmall ExerciseCenter_Occ_Sch</t>
  </si>
  <si>
    <t>HotelSmall Exterior_Lgt_ALWAYS_ON</t>
  </si>
  <si>
    <t>HotelSmall Exterior_Ltg_Sch</t>
  </si>
  <si>
    <t>HotelSmall GuestRoom_Eqp_Sch_Adva</t>
  </si>
  <si>
    <t>HotelSmall GuestRoom_Eqp_Sch_Base</t>
  </si>
  <si>
    <t>HotelSmall GuestRoom_Infil_Sch</t>
  </si>
  <si>
    <t>HotelSmall GuestRoom_Occ_Sch</t>
  </si>
  <si>
    <t>HotelSmall GuestRoom_SHW_Sch</t>
  </si>
  <si>
    <t>HotelSmall Heat Exchanger Supply Air Temp Sch</t>
  </si>
  <si>
    <t>HotelSmall INFIL_Door_Opening_SCH</t>
  </si>
  <si>
    <t>HotelSmall LaundryRoom_Eqp_Elec_Sch</t>
  </si>
  <si>
    <t>HotelSmall LaundryRoom_Eqp_Gas_Sch</t>
  </si>
  <si>
    <t>HotelSmall LaundryRoom_Occ_Sch</t>
  </si>
  <si>
    <t>HotelSmall LaundryRoom_SHW_Sch</t>
  </si>
  <si>
    <t>HotelSmall Lobby_Eqp_Sch</t>
  </si>
  <si>
    <t>HotelSmall Lobby_Occ_Sch</t>
  </si>
  <si>
    <t>HotelSmall MeetingRoom_Eqp_Sch</t>
  </si>
  <si>
    <t>HotelSmall MeetingRoom_Occ_Sch</t>
  </si>
  <si>
    <t>HotelSmall MinOA_MotorizedDamper_Sched</t>
  </si>
  <si>
    <t>HotelSmall N Adva_OccGuestRoom_ClgSP_Sch</t>
  </si>
  <si>
    <t>HotelSmall N Adva_OccGuestRoom_HtgSP_Sch</t>
  </si>
  <si>
    <t>HotelSmall Off During Unoccupied Period</t>
  </si>
  <si>
    <t>HotelSmall Office_Occ_Sch</t>
  </si>
  <si>
    <t>HotelSmall OFF_EQUIP_SCH</t>
  </si>
  <si>
    <t>HotelSmall PlantOnSched</t>
  </si>
  <si>
    <t>HotelSmall S Adva_OccGuestRoom_ClgSP_Sch</t>
  </si>
  <si>
    <t>HotelSmall S Adva_OccGuestRoom_HtgSP_Sch</t>
  </si>
  <si>
    <t>HotelSmall SemiHeated_HtgSP_Sch</t>
  </si>
  <si>
    <t>HotelSmall SHW Latent fract sched</t>
  </si>
  <si>
    <t>HotelSmall SHW Laundry Temp Sched</t>
  </si>
  <si>
    <t>HotelSmall SHW Sensible fract sched</t>
  </si>
  <si>
    <t>HotelSmall SHW Shower Temp Sched</t>
  </si>
  <si>
    <t>HotelSmall SHWSys Water Heater Ambient Temperature Schedule</t>
  </si>
  <si>
    <t>HotelSmall SHWSysLaundry Water Heater Setpoint Temperature Schedule</t>
  </si>
  <si>
    <t>HotelSmall SHWSysLaundry-Loop-Temp-Schedule</t>
  </si>
  <si>
    <t>HotelSmall SHWSysShower Water Heater Setpoint Temperature Schedule</t>
  </si>
  <si>
    <t>HotelSmall SHWSysShower-Loop-Temp-Schedule</t>
  </si>
  <si>
    <t>HotelSmall Sliding_Doors_Ventilation_Availability_SCH</t>
  </si>
  <si>
    <t>HotelSmall VacGuestRoom_ClgSP_Sch</t>
  </si>
  <si>
    <t>HotelSmall VacGuestRoom_HtgSP_Sch</t>
  </si>
  <si>
    <t>OfficeLarge ACTIVITY_SCH</t>
  </si>
  <si>
    <t>OfficeLarge AIR_VELO_SCH</t>
  </si>
  <si>
    <t>OfficeLarge ALWAYS_OFF</t>
  </si>
  <si>
    <t>OfficeLarge ALWAYS_ON</t>
  </si>
  <si>
    <t>OfficeLarge BLDG_ELEVATORS</t>
  </si>
  <si>
    <t>OfficeLarge BLDG_EQUIP_SCH</t>
  </si>
  <si>
    <t>OfficeLarge BLDG_LIGHT_SCH</t>
  </si>
  <si>
    <t>OfficeLarge BLDG_OCC_SCH</t>
  </si>
  <si>
    <t>OfficeLarge BLDG_SWH_SCH</t>
  </si>
  <si>
    <t>OfficeLarge CLGSETP_DC_SCH</t>
  </si>
  <si>
    <t>OfficeLarge CLGSETP_SCH_CAV_bas</t>
  </si>
  <si>
    <t>OfficeLarge CLGSETP_SCH_NO_OPTIMUM</t>
  </si>
  <si>
    <t>OfficeLarge CLGSETP_SCH_NO_SETBACK</t>
  </si>
  <si>
    <t>Default|WntrDsn|Sat|Wkdy</t>
  </si>
  <si>
    <t>OfficeLarge CLGSETP_SCH_YES_OPTIMUM</t>
  </si>
  <si>
    <t>OfficeLarge CLGSETP_SCH_YES_OPTIMUM_original</t>
  </si>
  <si>
    <t>OfficeLarge CLOTHING_SCH</t>
  </si>
  <si>
    <t>OfficeLarge Cool-Supply-Air-Temp-Sch</t>
  </si>
  <si>
    <t>OfficeLarge CoolingCoilAvailSched</t>
  </si>
  <si>
    <t>OfficeLarge Core_bottom sub cat Latent fract sched</t>
  </si>
  <si>
    <t>OfficeLarge Core_bottom sub cat Sensible fract sched</t>
  </si>
  <si>
    <t>OfficeLarge Core_bottom sub cat Temp Sched</t>
  </si>
  <si>
    <t>OfficeLarge Core_bottom sub catHot Supply Temp Sched</t>
  </si>
  <si>
    <t>OfficeLarge Core_mid sub cat Latent fract sched</t>
  </si>
  <si>
    <t>OfficeLarge Core_mid sub cat Sensible fract sched</t>
  </si>
  <si>
    <t>OfficeLarge Core_mid sub cat Temp Sched</t>
  </si>
  <si>
    <t>OfficeLarge Core_mid sub catHot Supply Temp Sched</t>
  </si>
  <si>
    <t>OfficeLarge Core_top sub cat Latent fract sched</t>
  </si>
  <si>
    <t>OfficeLarge Core_top sub cat Sensible fract sched</t>
  </si>
  <si>
    <t>OfficeLarge Core_top sub cat Temp Sched</t>
  </si>
  <si>
    <t>OfficeLarge Core_top sub catHot Supply Temp Sched</t>
  </si>
  <si>
    <t>OfficeLarge CW-Loop-Temp-Schedule</t>
  </si>
  <si>
    <t>OfficeLarge DataCenter_ExtraElecHeatC_Sch</t>
  </si>
  <si>
    <t>OfficeLarge DataCenter_ExtraWaterHeatC_Sch</t>
  </si>
  <si>
    <t>OfficeLarge DC_MinRelHumSetSch</t>
  </si>
  <si>
    <t>OfficeLarge Dual Zone Control Type Sched</t>
  </si>
  <si>
    <t>OfficeLarge ELEV_LIGHT_FAN_SCH_24_7</t>
  </si>
  <si>
    <t>OfficeLarge ELEV_LIGHT_FAN_SCH_ADD_DF</t>
  </si>
  <si>
    <t>OfficeLarge Exterior_Lgt_189_1</t>
  </si>
  <si>
    <t>OfficeLarge Exterior_Lgt_ALWAYS_ON</t>
  </si>
  <si>
    <t>OfficeLarge Exterior_lighting_schedule_a</t>
  </si>
  <si>
    <t>OfficeLarge Exterior_lighting_schedule_b</t>
  </si>
  <si>
    <t>OfficeLarge EXTERIOR_LIGHT_SCH</t>
  </si>
  <si>
    <t>OfficeLarge FAN_SCH</t>
  </si>
  <si>
    <t>OfficeLarge Heat-Supply-Air-Temp-Sch</t>
  </si>
  <si>
    <t>OfficeLarge Hours_of_operation</t>
  </si>
  <si>
    <t>OfficeLarge HTGSETP_DC_SCH</t>
  </si>
  <si>
    <t>OfficeLarge HTGSETP_SCH_CAV_bas</t>
  </si>
  <si>
    <t>OfficeLarge HTGSETP_SCH_NO_OPTIMUM</t>
  </si>
  <si>
    <t>OfficeLarge HTGSETP_SCH_YES_OPTIMUM</t>
  </si>
  <si>
    <t>OfficeLarge HTGSETP_SCH_YES_OPTIMUM_original</t>
  </si>
  <si>
    <t>OfficeLarge HVACOperationSchd</t>
  </si>
  <si>
    <t>OfficeLarge HW-Loop-Temp-Schedule</t>
  </si>
  <si>
    <t>OfficeLarge INFIL_HALF_ON_SCH</t>
  </si>
  <si>
    <t>OfficeLarge INFIL_SCH</t>
  </si>
  <si>
    <t>OfficeLarge INFIL_SCH_PNNL</t>
  </si>
  <si>
    <t>OfficeLarge MinOA_MotorizedDamper_Sched</t>
  </si>
  <si>
    <t>OfficeLarge MinOA_Sched</t>
  </si>
  <si>
    <t>OfficeLarge PLANT LOOP HIGH TEMP SCHEDULE</t>
  </si>
  <si>
    <t>OfficeLarge PLANT LOOP LOW TEMP SCHEDULE</t>
  </si>
  <si>
    <t>OfficeLarge PlantOnSched</t>
  </si>
  <si>
    <t>OfficeLarge ReheatCoilAvailSched</t>
  </si>
  <si>
    <t>OfficeLarge scheduleOSCBasementFloorTemp</t>
  </si>
  <si>
    <t>OfficeLarge scheduleOSCBasementLowerWallTemp</t>
  </si>
  <si>
    <t>OfficeLarge scheduleOSCBasementUpperWallTemp</t>
  </si>
  <si>
    <t>OfficeLarge scheduleOSCBasementWallSurfaceTemp</t>
  </si>
  <si>
    <t>OfficeLarge SHADING_SCH</t>
  </si>
  <si>
    <t>OfficeLarge SHWSys1 Water Heater Ambient Temperature Schedule</t>
  </si>
  <si>
    <t>OfficeLarge SHWSys1 Water Heater Setpoint Temperature Schedule</t>
  </si>
  <si>
    <t>OfficeLarge SHWSys1-Loop-Temp-Schedule</t>
  </si>
  <si>
    <t>OfficeLarge SupplyFanSch</t>
  </si>
  <si>
    <t>OfficeLarge Tower-Loop-Temp-Schedule</t>
  </si>
  <si>
    <t>OfficeLarge WORK_EFF_SCH</t>
  </si>
  <si>
    <t>OfficeMedium ACTIVITY_SCH</t>
  </si>
  <si>
    <t>OfficeMedium AIR_VELO_SCH</t>
  </si>
  <si>
    <t>OfficeMedium ALWAYS_OFF</t>
  </si>
  <si>
    <t>OfficeMedium ALWAYS_ON</t>
  </si>
  <si>
    <t>OfficeMedium BLDG_ELEVATORS</t>
  </si>
  <si>
    <t>OfficeMedium BLDG_EQUIP_SCH</t>
  </si>
  <si>
    <t>OfficeMedium BLDG_LIGHT_SCH</t>
  </si>
  <si>
    <t>OfficeMedium BLDG_OCC_SCH</t>
  </si>
  <si>
    <t>OfficeMedium BLDG_SWH_SCH</t>
  </si>
  <si>
    <t>OfficeMedium CLGSETP_SCH_NO_OPTIMUM</t>
  </si>
  <si>
    <t>OfficeMedium CLGSETP_SCH_NO_SETBACK</t>
  </si>
  <si>
    <t>OfficeMedium CLGSETP_SCH_PACU_VAV_bot</t>
  </si>
  <si>
    <t>OfficeMedium CLGSETP_SCH_PACU_VAV_mid</t>
  </si>
  <si>
    <t>OfficeMedium CLGSETP_SCH_PACU_VAV_top</t>
  </si>
  <si>
    <t>OfficeMedium CLGSETP_SCH_YES_OPTIMUM</t>
  </si>
  <si>
    <t>OfficeMedium CLGSETP_SCH_YES_OPTIMUM_ORIGINAL</t>
  </si>
  <si>
    <t>OfficeMedium CLOTHING_SCH</t>
  </si>
  <si>
    <t>OfficeMedium Cool-Supply-Air-Temp-Sch</t>
  </si>
  <si>
    <t>OfficeMedium CoolingCoilAvailSched</t>
  </si>
  <si>
    <t>OfficeMedium Core_bottom sub cat Latent fract sched</t>
  </si>
  <si>
    <t>OfficeMedium Core_bottom sub cat Sensible fract sched</t>
  </si>
  <si>
    <t>OfficeMedium Core_bottom sub cat Temp Sched</t>
  </si>
  <si>
    <t>OfficeMedium Core_bottom sub catHot Supply Temp Sched</t>
  </si>
  <si>
    <t>OfficeMedium Core_mid sub cat Latent fract sched</t>
  </si>
  <si>
    <t>OfficeMedium Core_mid sub cat Sensible fract sched</t>
  </si>
  <si>
    <t>OfficeMedium Core_mid sub cat Temp Sched</t>
  </si>
  <si>
    <t>OfficeMedium Core_mid sub catHot Supply Temp Sched</t>
  </si>
  <si>
    <t>OfficeMedium Core_top sub cat Latent fract sched</t>
  </si>
  <si>
    <t>OfficeMedium Core_top sub cat Sensible fract sched</t>
  </si>
  <si>
    <t>OfficeMedium Core_top sub cat Temp Sched</t>
  </si>
  <si>
    <t>OfficeMedium Core_top sub catHot Supply Temp Sched</t>
  </si>
  <si>
    <t>OfficeMedium CW-Loop-Temp-Schedule</t>
  </si>
  <si>
    <t>OfficeMedium Dual Zone Control Type Sched</t>
  </si>
  <si>
    <t>OfficeMedium ELEV_LIGHT_FAN_SCH_24_7</t>
  </si>
  <si>
    <t>OfficeMedium ELEV_LIGHT_FAN_SCH_ADD_DF</t>
  </si>
  <si>
    <t>OfficeMedium Exterior_Lgt_189_1</t>
  </si>
  <si>
    <t>OfficeMedium Exterior_Lgt_ALWAYS_ON</t>
  </si>
  <si>
    <t>OfficeMedium Exterior_lighting_schedule_a</t>
  </si>
  <si>
    <t>OfficeMedium Exterior_lighting_schedule_b</t>
  </si>
  <si>
    <t>OfficeMedium FAN_SCH</t>
  </si>
  <si>
    <t>OfficeMedium Heat-Supply-Air-Temp-Sch</t>
  </si>
  <si>
    <t>OfficeMedium Hours_of_operation</t>
  </si>
  <si>
    <t>OfficeMedium HTGSETP_SCH_NO_OPTIMUM</t>
  </si>
  <si>
    <t>OfficeMedium HTGSETP_SCH_PACU_VAV_bot</t>
  </si>
  <si>
    <t>OfficeMedium HTGSETP_SCH_PACU_VAV_mid</t>
  </si>
  <si>
    <t>OfficeMedium HTGSETP_SCH_PACU_VAV_top</t>
  </si>
  <si>
    <t>OfficeMedium HTGSETP_SCH_YES_OPTIMUM</t>
  </si>
  <si>
    <t>OfficeMedium HTGSETP_SCH_YES_OPTIMUM_ORIGINAL</t>
  </si>
  <si>
    <t>OfficeMedium Humidity Setpoint Schedule</t>
  </si>
  <si>
    <t>OfficeMedium HVACOperationSchd</t>
  </si>
  <si>
    <t>OfficeMedium HW-Loop-Temp-Schedule</t>
  </si>
  <si>
    <t>OfficeMedium INFIL_Door_Opening_SCH</t>
  </si>
  <si>
    <t>OfficeMedium INFIL_SCH_PNNL</t>
  </si>
  <si>
    <t>OfficeMedium MinOA_MotorizedDamper_Sched</t>
  </si>
  <si>
    <t>OfficeMedium MinOA_Sched</t>
  </si>
  <si>
    <t>OfficeMedium Perimeter_bot_ZN_1 sub cat Latent fract sched</t>
  </si>
  <si>
    <t>OfficeMedium Perimeter_bot_ZN_1 sub cat Sensible fract sched</t>
  </si>
  <si>
    <t>OfficeMedium Perimeter_bot_ZN_1 sub cat Temp Sched</t>
  </si>
  <si>
    <t>OfficeMedium Perimeter_bot_ZN_1 sub catHot Supply Temp Sched</t>
  </si>
  <si>
    <t>OfficeMedium Perimeter_bot_ZN_2 sub cat Latent fract sched</t>
  </si>
  <si>
    <t>OfficeMedium Perimeter_bot_ZN_2 sub cat Sensible fract sched</t>
  </si>
  <si>
    <t>OfficeMedium Perimeter_bot_ZN_2 sub cat Temp Sched</t>
  </si>
  <si>
    <t>OfficeMedium Perimeter_bot_ZN_2 sub catHot Supply Temp Sched</t>
  </si>
  <si>
    <t>OfficeMedium Perimeter_bot_ZN_3 sub cat Latent fract sched</t>
  </si>
  <si>
    <t>OfficeMedium Perimeter_bot_ZN_3 sub cat Sensible fract sched</t>
  </si>
  <si>
    <t>OfficeMedium Perimeter_bot_ZN_3 sub cat Temp Sched</t>
  </si>
  <si>
    <t>OfficeMedium Perimeter_bot_ZN_3 sub catHot Supply Temp Sched</t>
  </si>
  <si>
    <t>OfficeMedium Perimeter_bot_ZN_4 sub cat Latent fract sched</t>
  </si>
  <si>
    <t>OfficeMedium Perimeter_bot_ZN_4 sub cat Sensible fract sched</t>
  </si>
  <si>
    <t>OfficeMedium Perimeter_bot_ZN_4 sub cat Temp Sched</t>
  </si>
  <si>
    <t>OfficeMedium Perimeter_bot_ZN_4 sub catHot Supply Temp Sched</t>
  </si>
  <si>
    <t>OfficeMedium Perimeter_mid_ZN_1 sub cat Latent fract sched</t>
  </si>
  <si>
    <t>OfficeMedium Perimeter_mid_ZN_1 sub cat Sensible fract sched</t>
  </si>
  <si>
    <t>OfficeMedium Perimeter_mid_ZN_1 sub cat Temp Sched</t>
  </si>
  <si>
    <t>OfficeMedium Perimeter_mid_ZN_1 sub catHot Supply Temp Sched</t>
  </si>
  <si>
    <t>OfficeMedium Perimeter_mid_ZN_2 sub cat Latent fract sched</t>
  </si>
  <si>
    <t>OfficeMedium Perimeter_mid_ZN_2 sub cat Sensible fract sched</t>
  </si>
  <si>
    <t>OfficeMedium Perimeter_mid_ZN_2 sub cat Temp Sched</t>
  </si>
  <si>
    <t>OfficeMedium Perimeter_mid_ZN_2 sub catHot Supply Temp Sched</t>
  </si>
  <si>
    <t>OfficeMedium Perimeter_mid_ZN_3 sub cat Latent fract sched</t>
  </si>
  <si>
    <t>OfficeMedium Perimeter_mid_ZN_3 sub cat Sensible fract sched</t>
  </si>
  <si>
    <t>OfficeMedium Perimeter_mid_ZN_3 sub cat Temp Sched</t>
  </si>
  <si>
    <t>OfficeMedium Perimeter_mid_ZN_3 sub catHot Supply Temp Sched</t>
  </si>
  <si>
    <t>OfficeMedium Perimeter_mid_ZN_4 sub cat Latent fract sched</t>
  </si>
  <si>
    <t>OfficeMedium Perimeter_mid_ZN_4 sub cat Sensible fract sched</t>
  </si>
  <si>
    <t>OfficeMedium Perimeter_mid_ZN_4 sub cat Temp Sched</t>
  </si>
  <si>
    <t>OfficeMedium Perimeter_mid_ZN_4 sub catHot Supply Temp Sched</t>
  </si>
  <si>
    <t>OfficeMedium Perimeter_top_ZN_1 sub cat Latent fract sched</t>
  </si>
  <si>
    <t>OfficeMedium Perimeter_top_ZN_1 sub cat Sensible fract sched</t>
  </si>
  <si>
    <t>OfficeMedium Perimeter_top_ZN_1 sub cat Temp Sched</t>
  </si>
  <si>
    <t>OfficeMedium Perimeter_top_ZN_1 sub catHot Supply Temp Sched</t>
  </si>
  <si>
    <t>OfficeMedium Perimeter_top_ZN_2 sub cat Latent fract sched</t>
  </si>
  <si>
    <t>OfficeMedium Perimeter_top_ZN_2 sub cat Sensible fract sched</t>
  </si>
  <si>
    <t>OfficeMedium Perimeter_top_ZN_2 sub cat Temp Sched</t>
  </si>
  <si>
    <t>OfficeMedium Perimeter_top_ZN_2 sub catHot Supply Temp Sched</t>
  </si>
  <si>
    <t>OfficeMedium Perimeter_top_ZN_3 sub cat Latent fract sched</t>
  </si>
  <si>
    <t>OfficeMedium Perimeter_top_ZN_3 sub cat Sensible fract sched</t>
  </si>
  <si>
    <t>OfficeMedium Perimeter_top_ZN_3 sub cat Temp Sched</t>
  </si>
  <si>
    <t>OfficeMedium Perimeter_top_ZN_3 sub catHot Supply Temp Sched</t>
  </si>
  <si>
    <t>OfficeMedium Perimeter_top_ZN_4 sub cat Latent fract sched</t>
  </si>
  <si>
    <t>OfficeMedium Perimeter_top_ZN_4 sub cat Sensible fract sched</t>
  </si>
  <si>
    <t>OfficeMedium Perimeter_top_ZN_4 sub cat Temp Sched</t>
  </si>
  <si>
    <t>OfficeMedium Perimeter_top_ZN_4 sub catHot Supply Temp Sched</t>
  </si>
  <si>
    <t>OfficeMedium PlantOnSched</t>
  </si>
  <si>
    <t>OfficeMedium ReheatCoilAvailSched</t>
  </si>
  <si>
    <t>OfficeMedium SHADING_SCH</t>
  </si>
  <si>
    <t>OfficeMedium SHWSys1 Water Heater Ambient Temperature Schedule</t>
  </si>
  <si>
    <t>OfficeMedium SHWSys1 Water Heater Setpoint Temperature Schedule</t>
  </si>
  <si>
    <t>OfficeMedium SHWSys1-Loop-Temp-Schedule</t>
  </si>
  <si>
    <t>OfficeMedium WORK_EFF_SCH</t>
  </si>
  <si>
    <t>OfficeSmall ACTIVITY_SCH</t>
  </si>
  <si>
    <t>OfficeSmall AIR_VELO_SCH</t>
  </si>
  <si>
    <t>OfficeSmall ALWAYS_OFF</t>
  </si>
  <si>
    <t>OfficeSmall ALWAYS_ON</t>
  </si>
  <si>
    <t>OfficeSmall BLDG_EQUIP_SCH</t>
  </si>
  <si>
    <t>OfficeSmall BLDG_LIGHT_SCH</t>
  </si>
  <si>
    <t>OfficeSmall BLDG_OCC_SCH</t>
  </si>
  <si>
    <t>OfficeSmall BLDG_SWH_SCH</t>
  </si>
  <si>
    <t>WntrDsn|SmrDsn|Wkdy</t>
  </si>
  <si>
    <t>OfficeSmall CLGSETP_SCH_NO_OPTIMUM</t>
  </si>
  <si>
    <t>OfficeSmall CLGSETP_SCH_NO_SETBACK</t>
  </si>
  <si>
    <t>OfficeSmall CLGSETP_SCH_YES_OPTIMUM</t>
  </si>
  <si>
    <t>OfficeSmall CLOTHING_SCH</t>
  </si>
  <si>
    <t>OfficeSmall CoolingCoilAvailSched</t>
  </si>
  <si>
    <t>OfficeSmall Core_ZN Water Equipment Hot Supply Temp Sched</t>
  </si>
  <si>
    <t>OfficeSmall Core_ZN Water Equipment Latent fract sched</t>
  </si>
  <si>
    <t>OfficeSmall Core_ZN Water Equipment Sensible fract sched</t>
  </si>
  <si>
    <t>OfficeSmall Core_ZN Water Equipment Temp Sched</t>
  </si>
  <si>
    <t>OfficeSmall CW-Loop-Temp-Schedule</t>
  </si>
  <si>
    <t>OfficeSmall Dual Zone Control Type Sched</t>
  </si>
  <si>
    <t>OfficeSmall Exterior_Lgt_189_1</t>
  </si>
  <si>
    <t>OfficeSmall Exterior_Lgt_ALWAYS_ON</t>
  </si>
  <si>
    <t>OfficeSmall Exterior_lighting_schedule_a</t>
  </si>
  <si>
    <t>OfficeSmall Exterior_lighting_schedule_b</t>
  </si>
  <si>
    <t>OfficeSmall Heating-Supply-Air-Temp-Sch</t>
  </si>
  <si>
    <t>OfficeSmall HTGSETP_SCH_NO_OPTIMUM</t>
  </si>
  <si>
    <t>OfficeSmall HTGSETP_SCH_YES_OPTIMUM</t>
  </si>
  <si>
    <t>OfficeSmall Humidity Setpoint Schedule</t>
  </si>
  <si>
    <t>OfficeSmall HVACOperationSchd</t>
  </si>
  <si>
    <t>OfficeSmall HW-Loop-Temp-Schedule</t>
  </si>
  <si>
    <t>OfficeSmall INFIL_Door_Opening_SCH</t>
  </si>
  <si>
    <t>OfficeSmall INFIL_QUARTER_ON_SCH</t>
  </si>
  <si>
    <t>OfficeSmall MinOA_MotorizedDamper_Sched</t>
  </si>
  <si>
    <t>OfficeSmall MinOA_Sched</t>
  </si>
  <si>
    <t>OfficeSmall PlantOnSched</t>
  </si>
  <si>
    <t>OfficeSmall ReheatCoilAvailSched</t>
  </si>
  <si>
    <t>OfficeSmall Seasonal-Reset-Supply-Air-Temp-Sch</t>
  </si>
  <si>
    <t>OfficeSmall SHADING_SCH</t>
  </si>
  <si>
    <t>OfficeSmall SHWSys1 Water Heater Ambient Temperature Schedule</t>
  </si>
  <si>
    <t>OfficeSmall SHWSys1 Water Heater Setpoint Temperature Schedule</t>
  </si>
  <si>
    <t>OfficeSmall SHWSys1-Loop-Temp-Schedule</t>
  </si>
  <si>
    <t>OfficeSmall WORK_EFF_SCH</t>
  </si>
  <si>
    <t>OutPatientHealthCare ACTIVITY_SCH</t>
  </si>
  <si>
    <t>OutPatientHealthCare AHU-1_ExtraElecHeatC_Sch</t>
  </si>
  <si>
    <t>OutPatientHealthCare AHU-1_ExtraWaterHeatC_Sch</t>
  </si>
  <si>
    <t>OutPatientHealthCare AHU-1_OAminOAFracSchedule</t>
  </si>
  <si>
    <t>OutPatientHealthCare AIR_VELO_SCH</t>
  </si>
  <si>
    <t>OutPatientHealthCare ALWAYS_OFF</t>
  </si>
  <si>
    <t>OutPatientHealthCare ALWAYS_ON</t>
  </si>
  <si>
    <t>OutPatientHealthCare BLDG_CAV_SCH</t>
  </si>
  <si>
    <t>OutPatientHealthCare BLDG_CAV_SCH_HUMID</t>
  </si>
  <si>
    <t>OutPatientHealthCare BLDG_ELEVATORS</t>
  </si>
  <si>
    <t>OutPatientHealthCare BLDG_EQUIP_SCH</t>
  </si>
  <si>
    <t>OutPatientHealthCare BLDG_EQUIP_SCH_BASE</t>
  </si>
  <si>
    <t>OutPatientHealthCare BLDG_LIGHT_CORRIDOR_SCH</t>
  </si>
  <si>
    <t>OutPatientHealthCare BLDG_LIGHT_EXAM_SCH</t>
  </si>
  <si>
    <t>OutPatientHealthCare BLDG_LIGHT_LOBBYFLR1_SCH</t>
  </si>
  <si>
    <t>OutPatientHealthCare BLDG_LIGHT_OFFICE_SCH</t>
  </si>
  <si>
    <t>OutPatientHealthCare BLDG_LIGHT_SCH</t>
  </si>
  <si>
    <t>OutPatientHealthCare BLDG_LIGHT_STORAGE_SCH</t>
  </si>
  <si>
    <t>OutPatientHealthCare BLDG_LIGHT_TOILET_SCH</t>
  </si>
  <si>
    <t>OutPatientHealthCare BLDG_OA_FRAC_SCH</t>
  </si>
  <si>
    <t>OutPatientHealthCare BLDG_OA_SCH</t>
  </si>
  <si>
    <t>OutPatientHealthCare BLDG_OCC_SCH</t>
  </si>
  <si>
    <t>OutPatientHealthCare BLDG_SWH_SCH</t>
  </si>
  <si>
    <t>OutPatientHealthCare CAV_SAT_SCH</t>
  </si>
  <si>
    <t>OutPatientHealthCare CLGSETP_SCH_NO_OPTIMUM</t>
  </si>
  <si>
    <t>OutPatientHealthCare CLGSETP_SCH_NO_SETBACK</t>
  </si>
  <si>
    <t>OutPatientHealthCare CLGSETP_SCH_YES_OPTIMUM</t>
  </si>
  <si>
    <t>OutPatientHealthCare CLGSETP_SCH_YES_OPTIMUM_ORIGINAL</t>
  </si>
  <si>
    <t>OutPatientHealthCare CLOTHING_SCH</t>
  </si>
  <si>
    <t>OutPatientHealthCare CoolingCoilAvailSched</t>
  </si>
  <si>
    <t>OutPatientHealthCare CW-Loop-Temp-Schedule</t>
  </si>
  <si>
    <t>OutPatientHealthCare Dual Zone Control Type Sched</t>
  </si>
  <si>
    <t>OutPatientHealthCare ELEV_LIGHT_FAN_SCH_24_7</t>
  </si>
  <si>
    <t>OutPatientHealthCare ELEV_LIGHT_FAN_SCH_ADD_DF</t>
  </si>
  <si>
    <t>OutPatientHealthCare Exterior_Lgt_189_1</t>
  </si>
  <si>
    <t>OutPatientHealthCare Exterior_Lgt_ALWAYS_ON</t>
  </si>
  <si>
    <t>OutPatientHealthCare Exterior_lighting_schedule_a</t>
  </si>
  <si>
    <t>OutPatientHealthCare Exterior_lighting_schedule_b</t>
  </si>
  <si>
    <t>OutPatientHealthCare FAN_SCH</t>
  </si>
  <si>
    <t>OutPatientHealthCare Floor 1 Anesthesia Water Equipment Hot Supply Temp Sched</t>
  </si>
  <si>
    <t>OutPatientHealthCare Floor 1 Anesthesia Water Equipment Latent fract sched</t>
  </si>
  <si>
    <t>OutPatientHealthCare Floor 1 Anesthesia Water Equipment Sensible fract sched</t>
  </si>
  <si>
    <t>OutPatientHealthCare Floor 1 Anesthesia Water Equipment Temp Sched</t>
  </si>
  <si>
    <t>OutPatientHealthCare Floor 1 MRI Control Room Water Equipment Hot Supply Temp Sched</t>
  </si>
  <si>
    <t>OutPatientHealthCare Floor 1 MRI Control Room Water Equipment Latent fract sched</t>
  </si>
  <si>
    <t>OutPatientHealthCare Floor 1 MRI Control Room Water Equipment Sensible fract sched</t>
  </si>
  <si>
    <t>OutPatientHealthCare Floor 1 MRI Control Room Water Equipment Temp Sched</t>
  </si>
  <si>
    <t>OutPatientHealthCare Floor 1 MRI Room Water Equipment Hot Supply Temp Sched</t>
  </si>
  <si>
    <t>OutPatientHealthCare Floor 1 MRI Room Water Equipment Latent fract sched</t>
  </si>
  <si>
    <t>OutPatientHealthCare Floor 1 MRI Room Water Equipment Sensible fract sched</t>
  </si>
  <si>
    <t>OutPatientHealthCare Floor 1 MRI Room Water Equipment Temp Sched</t>
  </si>
  <si>
    <t>OutPatientHealthCare Floor 1 Operating Room 1 humidity sched</t>
  </si>
  <si>
    <t>OutPatientHealthCare Floor 1 Operating Room 1 Water Equipment Hot Supply Temp Sched</t>
  </si>
  <si>
    <t>OutPatientHealthCare Floor 1 Operating Room 1 Water Equipment Latent fract sched</t>
  </si>
  <si>
    <t>OutPatientHealthCare Floor 1 Operating Room 1 Water Equipment Sensible fract sched</t>
  </si>
  <si>
    <t>OutPatientHealthCare Floor 1 Operating Room 1 Water Equipment Temp Sched</t>
  </si>
  <si>
    <t>OutPatientHealthCare Floor 1 Operating Room 2 Water Equipment Hot Supply Temp Sched</t>
  </si>
  <si>
    <t>OutPatientHealthCare Floor 1 Operating Room 2 Water Equipment Latent fract sched</t>
  </si>
  <si>
    <t>OutPatientHealthCare Floor 1 Operating Room 2 Water Equipment Sensible fract sched</t>
  </si>
  <si>
    <t>OutPatientHealthCare Floor 1 Operating Room 2 Water Equipment Temp Sched</t>
  </si>
  <si>
    <t>OutPatientHealthCare Floor 1 Operating Room 3 Water Equipment Hot Supply Temp Sched</t>
  </si>
  <si>
    <t>OutPatientHealthCare Floor 1 Operating Room 3 Water Equipment Latent fract sched</t>
  </si>
  <si>
    <t>OutPatientHealthCare Floor 1 Operating Room 3 Water Equipment Sensible fract sched</t>
  </si>
  <si>
    <t>OutPatientHealthCare Floor 1 Operating Room 3 Water Equipment Temp Sched</t>
  </si>
  <si>
    <t>OutPatientHealthCare Floor 1 PACU Water Equipment Hot Supply Temp Sched</t>
  </si>
  <si>
    <t>OutPatientHealthCare Floor 1 PACU Water Equipment Latent fract sched</t>
  </si>
  <si>
    <t>OutPatientHealthCare Floor 1 PACU Water Equipment Sensible fract sched</t>
  </si>
  <si>
    <t>OutPatientHealthCare Floor 1 PACU Water Equipment Temp Sched</t>
  </si>
  <si>
    <t>OutPatientHealthCare Floor 1 Pre-Op Room 1 Water Equipment Hot Supply Temp Sched</t>
  </si>
  <si>
    <t>OutPatientHealthCare Floor 1 Pre-Op Room 1 Water Equipment Latent fract sched</t>
  </si>
  <si>
    <t>OutPatientHealthCare Floor 1 Pre-Op Room 1 Water Equipment Sensible fract sched</t>
  </si>
  <si>
    <t>OutPatientHealthCare Floor 1 Pre-Op Room 1 Water Equipment Temp Sched</t>
  </si>
  <si>
    <t>OutPatientHealthCare Floor 1 Pre-Op Room 2 Water Equipment Hot Supply Temp Sched</t>
  </si>
  <si>
    <t>OutPatientHealthCare Floor 1 Pre-Op Room 2 Water Equipment Latent fract sched</t>
  </si>
  <si>
    <t>OutPatientHealthCare Floor 1 Pre-Op Room 2 Water Equipment Sensible fract sched</t>
  </si>
  <si>
    <t>OutPatientHealthCare Floor 1 Pre-Op Room 2 Water Equipment Temp Sched</t>
  </si>
  <si>
    <t>OutPatientHealthCare Floor 1 Procedure Room Water Equipment Hot Supply Temp Sched</t>
  </si>
  <si>
    <t>OutPatientHealthCare Floor 1 Procedure Room Water Equipment Latent fract sched</t>
  </si>
  <si>
    <t>OutPatientHealthCare Floor 1 Procedure Room Water Equipment Sensible fract sched</t>
  </si>
  <si>
    <t>OutPatientHealthCare Floor 1 Procedure Room Water Equipment Temp Sched</t>
  </si>
  <si>
    <t>OutPatientHealthCare Floor 1 Recovery Room Water Equipment Hot Supply Temp Sched</t>
  </si>
  <si>
    <t>OutPatientHealthCare Floor 1 Recovery Room Water Equipment Latent fract sched</t>
  </si>
  <si>
    <t>OutPatientHealthCare Floor 1 Recovery Room Water Equipment Sensible fract sched</t>
  </si>
  <si>
    <t>OutPatientHealthCare Floor 1 Recovery Room Water Equipment Temp Sched</t>
  </si>
  <si>
    <t>OutPatientHealthCare Floor 1 Step Down Water Equipment Hot Supply Temp Sched</t>
  </si>
  <si>
    <t>OutPatientHealthCare Floor 1 Step Down Water Equipment Latent fract sched</t>
  </si>
  <si>
    <t>OutPatientHealthCare Floor 1 Step Down Water Equipment Sensible fract sched</t>
  </si>
  <si>
    <t>OutPatientHealthCare Floor 1 Step Down Water Equipment Temp Sched</t>
  </si>
  <si>
    <t>OutPatientHealthCare Floor 2 X-Ray Water Equipment Hot Supply Temp Sched</t>
  </si>
  <si>
    <t>OutPatientHealthCare Floor 2 X-Ray Water Equipment Latent fract sched</t>
  </si>
  <si>
    <t>OutPatientHealthCare Floor 2 X-Ray Water Equipment Sensible fract sched</t>
  </si>
  <si>
    <t>OutPatientHealthCare Floor 2 X-Ray Water Equipment Temp Sched</t>
  </si>
  <si>
    <t>OutPatientHealthCare Floor 3 Physical Therapy 1 Water Equipment Hot Supply Temp Sched</t>
  </si>
  <si>
    <t>OutPatientHealthCare Floor 3 Physical Therapy 1 Water Equipment Latent fract sched</t>
  </si>
  <si>
    <t>OutPatientHealthCare Floor 3 Physical Therapy 1 Water Equipment Sensible fract sched</t>
  </si>
  <si>
    <t>OutPatientHealthCare Floor 3 Physical Therapy 1 Water Equipment Temp Sched</t>
  </si>
  <si>
    <t>OutPatientHealthCare Floor 3 Physical Therapy 2 Water Equipment Hot Supply Temp Sched</t>
  </si>
  <si>
    <t>OutPatientHealthCare Floor 3 Physical Therapy 2 Water Equipment Latent fract sched</t>
  </si>
  <si>
    <t>OutPatientHealthCare Floor 3 Physical Therapy 2 Water Equipment Sensible fract sched</t>
  </si>
  <si>
    <t>OutPatientHealthCare Floor 3 Physical Therapy 2 Water Equipment Temp Sched</t>
  </si>
  <si>
    <t>OutPatientHealthCare Heating-Supply-Air-Temp-Sch</t>
  </si>
  <si>
    <t>OutPatientHealthCare HeatSys1 Loop Setpoint Sched</t>
  </si>
  <si>
    <t>OutPatientHealthCare Hours_of_operation</t>
  </si>
  <si>
    <t>OutPatientHealthCare HTGSETP_SCH_NO_OPTIMUM</t>
  </si>
  <si>
    <t>OutPatientHealthCare HTGSETP_SCH_YES_OPTIMUM</t>
  </si>
  <si>
    <t>OutPatientHealthCare Humidity Setpoint Schedule</t>
  </si>
  <si>
    <t>OutPatientHealthCare HVACOperationSchd</t>
  </si>
  <si>
    <t>OutPatientHealthCare HW-Loop-Temp-Schedule</t>
  </si>
  <si>
    <t>OutPatientHealthCare INFIL_Door_Opening_SCH</t>
  </si>
  <si>
    <t>OutPatientHealthCare INFIL_HALF_ON_SCH</t>
  </si>
  <si>
    <t>OutPatientHealthCare INFIL_SCH</t>
  </si>
  <si>
    <t>OutPatientHealthCare MaxRelHumSetSch</t>
  </si>
  <si>
    <t>OutPatientHealthCare MinOA_MotorizedDamper_Sched</t>
  </si>
  <si>
    <t>OutPatientHealthCare MinOA_Sched</t>
  </si>
  <si>
    <t>OutPatientHealthCare MinRelHumSetSch</t>
  </si>
  <si>
    <t>OutPatientHealthCare MinRelHumSetSch_addDI</t>
  </si>
  <si>
    <t>OutPatientHealthCare OR_CLGSETP_SCH</t>
  </si>
  <si>
    <t>OutPatientHealthCare OR_HTGSETP_SCH</t>
  </si>
  <si>
    <t>OutPatientHealthCare OR_MinSA_Sched</t>
  </si>
  <si>
    <t>Sat|Wkdy</t>
  </si>
  <si>
    <t>OutPatientHealthCare PlantOnSched</t>
  </si>
  <si>
    <t>OutPatientHealthCare ReheatCoilAvailSched</t>
  </si>
  <si>
    <t>OutPatientHealthCare Seasonal-Reset-Supply-Air-Temp-Sch</t>
  </si>
  <si>
    <t>OutPatientHealthCare SHADING_SCH</t>
  </si>
  <si>
    <t>OutPatientHealthCare SWHSys1 Water Heater Ambient Temperature Schedule Name</t>
  </si>
  <si>
    <t>OutPatientHealthCare SWHSys1 Water Heater Setpoint Temperature Schedule Name</t>
  </si>
  <si>
    <t>OutPatientHealthCare SWHSys1-Loop-Temp-Schedule</t>
  </si>
  <si>
    <t>OutPatientHealthCare VAV_SAT_SCH</t>
  </si>
  <si>
    <t>OutPatientHealthCare WORK_EFF_SCH</t>
  </si>
  <si>
    <t>RestaurantFastFood ACTIVITY_SCH</t>
  </si>
  <si>
    <t>RestaurantFastFood AIR_VELO_SCH</t>
  </si>
  <si>
    <t>RestaurantFastFood ALWAYS_OFF</t>
  </si>
  <si>
    <t>RestaurantFastFood ALWAYS_ON</t>
  </si>
  <si>
    <t>RestaurantFastFood BLDG_EQUIP_SCH</t>
  </si>
  <si>
    <t>RestaurantFastFood BLDG_LIGHT_DINING_SCH</t>
  </si>
  <si>
    <t>Sun|Wkdy</t>
  </si>
  <si>
    <t>RestaurantFastFood BLDG_LIGHT_KITCHEN_SCH</t>
  </si>
  <si>
    <t>RestaurantFastFood BLDG_LIGHT_SCH</t>
  </si>
  <si>
    <t>RestaurantFastFood BLDG_OCC_SCH</t>
  </si>
  <si>
    <t>RestaurantFastFood BLDG_SWH_SCH</t>
  </si>
  <si>
    <t>RestaurantFastFood CLGSETP_KITCHEN_SCH_NO_OPTIMUM</t>
  </si>
  <si>
    <t>RestaurantFastFood CLGSETP_KITCHEN_SCH_NO_SETBACK</t>
  </si>
  <si>
    <t>RestaurantFastFood CLGSETP_KITCHEN_SCH_YES_OPTIMUM</t>
  </si>
  <si>
    <t>RestaurantFastFood CLGSETP_SCH_NO_OPTIMUM</t>
  </si>
  <si>
    <t>RestaurantFastFood CLGSETP_SCH_NO_SETBACK</t>
  </si>
  <si>
    <t>RestaurantFastFood CLGSETP_SCH_YES_OPTIMUM</t>
  </si>
  <si>
    <t>RestaurantFastFood CLOTHING_SCH</t>
  </si>
  <si>
    <t>RestaurantFastFood DOOR_INFIL_SCH</t>
  </si>
  <si>
    <t>RestaurantFastFood Dual Zone Control Type Sched</t>
  </si>
  <si>
    <t>RestaurantFastFood Exterior_Lgt_189_1</t>
  </si>
  <si>
    <t>RestaurantFastFood Exterior_Lgt_ALWAYS_ON</t>
  </si>
  <si>
    <t>RestaurantFastFood Exterior_lighting_schedule_a</t>
  </si>
  <si>
    <t>RestaurantFastFood Exterior_lighting_schedule_b</t>
  </si>
  <si>
    <t>RestaurantFastFood FAN_SCH</t>
  </si>
  <si>
    <t>RestaurantFastFood FF_GAS_EQUIP_SCH</t>
  </si>
  <si>
    <t>RestaurantFastFood Hours_of_operation</t>
  </si>
  <si>
    <t>Default|WntrDsn|SmrDsn|Sun|Wkdy</t>
  </si>
  <si>
    <t>RestaurantFastFood HTGSETP_KITCHEN_SCH_NO_OPTIMUM</t>
  </si>
  <si>
    <t>RestaurantFastFood HTGSETP_KITCHEN_SCH_YES_OPTIMUM</t>
  </si>
  <si>
    <t>RestaurantFastFood HTGSETP_SCH_NO_OPTIMUM</t>
  </si>
  <si>
    <t>RestaurantFastFood HTGSETP_SCH_YES_OPTIMUM</t>
  </si>
  <si>
    <t>RestaurantFastFood HVACOperationSchd</t>
  </si>
  <si>
    <t>RestaurantFastFood INFIL_SCH_PNNL</t>
  </si>
  <si>
    <t>RestaurantFastFood Kitchen Exhaust Fan Balanced Exhaust Fraction Schedule</t>
  </si>
  <si>
    <t>RestaurantFastFood Kitchen Water Equipment Hot Supply Temp Sched</t>
  </si>
  <si>
    <t>RestaurantFastFood Kitchen Water Equipment Latent fract sched</t>
  </si>
  <si>
    <t>RestaurantFastFood Kitchen Water Equipment Sensible fract sched</t>
  </si>
  <si>
    <t>RestaurantFastFood Kitchen Water Equipment Temp Sched</t>
  </si>
  <si>
    <t>RestaurantFastFood Kitchen_Case:1_WALKINFREEZER_WalkInStockingSched</t>
  </si>
  <si>
    <t>RestaurantFastFood Kitchen_Case:2_SELFCONTAINEDDISPLAYCASE_CaseStockingSched</t>
  </si>
  <si>
    <t>RestaurantFastFood Kitchen_Exhaust_SCH</t>
  </si>
  <si>
    <t>RestaurantFastFood MinOA_FFKitch_Sched</t>
  </si>
  <si>
    <t>Default|SmrDsn|Sat|Wkdy</t>
  </si>
  <si>
    <t>RestaurantFastFood MinOA_MotorizedDamper_Sched</t>
  </si>
  <si>
    <t>RestaurantFastFood MinOA_Sched</t>
  </si>
  <si>
    <t>RestaurantFastFood PlantOnSched</t>
  </si>
  <si>
    <t>RestaurantFastFood SHADING_SCH</t>
  </si>
  <si>
    <t>RestaurantFastFood SHWSys1 Water Heater Ambient Temperature Schedule Name</t>
  </si>
  <si>
    <t>RestaurantFastFood SHWSys1 Water Heater Setpoint Temperature Schedule Name</t>
  </si>
  <si>
    <t>RestaurantFastFood SHWSys1-Loop-Temp-Schedule</t>
  </si>
  <si>
    <t>RestaurantFastFood VESTIBULE_DOOR_INFIL_SCH</t>
  </si>
  <si>
    <t>RestaurantFastFood walkin_occ_lght_SCH</t>
  </si>
  <si>
    <t>RestaurantFastFood WORK_EFF_SCH</t>
  </si>
  <si>
    <t>RestaurantSitDown ACTIVITY_SCH</t>
  </si>
  <si>
    <t>RestaurantSitDown AIR_VELO_SCH</t>
  </si>
  <si>
    <t>RestaurantSitDown ALWAYS_OFF</t>
  </si>
  <si>
    <t>RestaurantSitDown ALWAYS_ON</t>
  </si>
  <si>
    <t>RestaurantSitDown BLDG_EQUIP_SCH</t>
  </si>
  <si>
    <t>RestaurantSitDown BLDG_LIGHT_DINING_SCH</t>
  </si>
  <si>
    <t>RestaurantSitDown BLDG_LIGHT_KITCHEN_SCH</t>
  </si>
  <si>
    <t>RestaurantSitDown BLDG_LIGHT_SCH</t>
  </si>
  <si>
    <t>RestaurantSitDown BLDG_OCC_SCH</t>
  </si>
  <si>
    <t>RestaurantSitDown BLDG_SWH_SCH</t>
  </si>
  <si>
    <t>RestaurantSitDown Booster Water Inlet Temp Schedule</t>
  </si>
  <si>
    <t>RestaurantSitDown Booster Water Setpoint Temp Schedule</t>
  </si>
  <si>
    <t>RestaurantSitDown CLGSETP_KITCHEN_SCH_NO_OPTIMUM</t>
  </si>
  <si>
    <t>RestaurantSitDown CLGSETP_KITCHEN_SCH_NO_SETBACK</t>
  </si>
  <si>
    <t>RestaurantSitDown CLGSETP_KITCHEN_SCH_YES_OPTIMUM</t>
  </si>
  <si>
    <t>RestaurantSitDown CLGSETP_SCH_NO_OPTIMUM</t>
  </si>
  <si>
    <t>RestaurantSitDown CLGSETP_SCH_NO_SETBACK</t>
  </si>
  <si>
    <t>RestaurantSitDown CLGSETP_SCH_YES_OPTIMUM</t>
  </si>
  <si>
    <t>RestaurantSitDown CLOTHING_SCH</t>
  </si>
  <si>
    <t>RestaurantSitDown CoolingCoilAvailSched</t>
  </si>
  <si>
    <t>RestaurantSitDown DOOR_INFIL_SCH</t>
  </si>
  <si>
    <t>RestaurantSitDown Dual Zone Control Type Sched</t>
  </si>
  <si>
    <t>RestaurantSitDown Exterior_Lgt_189_1</t>
  </si>
  <si>
    <t>RestaurantSitDown Exterior_Lgt_ALWAYS_ON</t>
  </si>
  <si>
    <t>RestaurantSitDown Exterior_lighting_schedule_a</t>
  </si>
  <si>
    <t>RestaurantSitDown Exterior_lighting_schedule_b</t>
  </si>
  <si>
    <t>RestaurantSitDown FAN_SCH</t>
  </si>
  <si>
    <t>RestaurantSitDown Heating-Supply-Air-Temp-Sch</t>
  </si>
  <si>
    <t>RestaurantSitDown Hours_of_operation</t>
  </si>
  <si>
    <t>RestaurantSitDown HTGSETP_KITCHEN_SCH_NO_OPTIMUM</t>
  </si>
  <si>
    <t>RestaurantSitDown HTGSETP_KITCHEN_SCH_YES_OPTIMUM</t>
  </si>
  <si>
    <t>RestaurantSitDown HTGSETP_SCH_NO_OPTIMUM</t>
  </si>
  <si>
    <t>RestaurantSitDown HTGSETP_SCH_YES_OPTIMUM</t>
  </si>
  <si>
    <t>RestaurantSitDown Humidity Setpoint Schedule</t>
  </si>
  <si>
    <t>RestaurantSitDown HVACOperationSchd</t>
  </si>
  <si>
    <t>RestaurantSitDown INFIL_HALF_ON_SCH</t>
  </si>
  <si>
    <t>RestaurantSitDown INFIL_SCH_PNNL</t>
  </si>
  <si>
    <t>RestaurantSitDown Kitchen Exhaust Fan Balanced Exhaust Fraction Schedule</t>
  </si>
  <si>
    <t>RestaurantSitDown Kitchen Water Equipment Hot Supply Temp Sched</t>
  </si>
  <si>
    <t>RestaurantSitDown Kitchen Water Equipment Latent fract sched</t>
  </si>
  <si>
    <t>RestaurantSitDown Kitchen Water Equipment Sensible fract sched</t>
  </si>
  <si>
    <t>RestaurantSitDown Kitchen Water Equipment Temp Sched</t>
  </si>
  <si>
    <t>RestaurantSitDown Kitchen_Case:1_WALKINFREEZER_WalkInStockingSched</t>
  </si>
  <si>
    <t>RestaurantSitDown Kitchen_Case:2_SELFCONTAINEDDISPLAYCASE_CaseStockingSched</t>
  </si>
  <si>
    <t>RestaurantSitDown Kitchen_Exhaust_SCH</t>
  </si>
  <si>
    <t>RestaurantSitDown MaxRelHumSetSch</t>
  </si>
  <si>
    <t>RestaurantSitDown MinOA_FFKitch_Sched</t>
  </si>
  <si>
    <t>RestaurantSitDown MinOA_MotorizedDamper_Sched</t>
  </si>
  <si>
    <t>RestaurantSitDown MinOA_Sched</t>
  </si>
  <si>
    <t>RestaurantSitDown MinOA_SDKitch_Sched</t>
  </si>
  <si>
    <t>RestaurantSitDown MinRelHumSetSch</t>
  </si>
  <si>
    <t>RestaurantSitDown PlantOnSched</t>
  </si>
  <si>
    <t>RestaurantSitDown Rest_GAS_EQUIP_SCH</t>
  </si>
  <si>
    <t>RestaurantSitDown Seasonal-Reset-Supply-Air-Temp-Sch</t>
  </si>
  <si>
    <t>RestaurantSitDown SHADING_SCH</t>
  </si>
  <si>
    <t>RestaurantSitDown SWHSys1 Water Heater Ambient Temperature Schedule Name</t>
  </si>
  <si>
    <t>RestaurantSitDown SWHSys1 Water Heater Setpoint Temperature Schedule Name</t>
  </si>
  <si>
    <t>RestaurantSitDown SWHSys1-Loop-Temp-Schedule</t>
  </si>
  <si>
    <t>RestaurantSitDown VESTIBULE_DOOR_INFIL_SCH</t>
  </si>
  <si>
    <t>RestaurantSitDown walkin_occ_lght_SCH</t>
  </si>
  <si>
    <t>RestaurantSitDown WORK_EFF_SCH</t>
  </si>
  <si>
    <t>RetailStandalone ACTIVITY_SCH</t>
  </si>
  <si>
    <t>RetailStandalone AIR_VELO_SCH</t>
  </si>
  <si>
    <t>RetailStandalone ALWAYS_OFF</t>
  </si>
  <si>
    <t>RetailStandalone ALWAYS_ON</t>
  </si>
  <si>
    <t>RetailStandalone BLDG_ELEVATORS</t>
  </si>
  <si>
    <t>RetailStandalone BLDG_EQUIP_SCH</t>
  </si>
  <si>
    <t>RetailStandalone BLDG_LIGHT_BACK_SCH</t>
  </si>
  <si>
    <t>RetailStandalone BLDG_LIGHT_ENTRY_SCH</t>
  </si>
  <si>
    <t>RetailStandalone BLDG_LIGHT_FRONT_SCH</t>
  </si>
  <si>
    <t>RetailStandalone BLDG_LIGHT_SCH</t>
  </si>
  <si>
    <t>RetailStandalone BLDG_OCC_SCH</t>
  </si>
  <si>
    <t>RetailStandalone BLDG_SWH_SCH</t>
  </si>
  <si>
    <t>RetailStandalone CLGSETP_SCH_NO_OPTIMUM</t>
  </si>
  <si>
    <t>RetailStandalone CLGSETP_SCH_NO_SETBACK</t>
  </si>
  <si>
    <t>RetailStandalone CLGSETP_SCH_PSZ_AC_2</t>
  </si>
  <si>
    <t>RetailStandalone CLGSETP_SCH_YES_OPTIMUM</t>
  </si>
  <si>
    <t>RetailStandalone CLGSETP_SCH_YES_OPTIMUM_ORIGINAL</t>
  </si>
  <si>
    <t>RetailStandalone CLOTHING_SCH</t>
  </si>
  <si>
    <t>RetailStandalone CoolingCoilAvailSched</t>
  </si>
  <si>
    <t>RetailStandalone CW-Loop-Temp-Schedule</t>
  </si>
  <si>
    <t>RetailStandalone Dual Zone Control Type Sched</t>
  </si>
  <si>
    <t>RetailStandalone Exterior_Lgt_189_1</t>
  </si>
  <si>
    <t>RetailStandalone Exterior_Lgt_ALWAYS_ON</t>
  </si>
  <si>
    <t>RetailStandalone Exterior_lighting_schedule_a</t>
  </si>
  <si>
    <t>RetailStandalone Exterior_lighting_schedule_b</t>
  </si>
  <si>
    <t>RetailStandalone FAN_SCH</t>
  </si>
  <si>
    <t>RetailStandalone FrontEntry_CoilSched</t>
  </si>
  <si>
    <t>RetailStandalone FrontEntry_FanSched</t>
  </si>
  <si>
    <t>RetailStandalone FRONT_ENTRY_COOLING</t>
  </si>
  <si>
    <t>RetailStandalone Heating-Supply-Air-Temp-Sch</t>
  </si>
  <si>
    <t>RetailStandalone Hot Water Setpoint Temp Schedule</t>
  </si>
  <si>
    <t>RetailStandalone Hours_of_operation</t>
  </si>
  <si>
    <t>RetailStandalone HTGSETP_SCH_FrontEntry_STD2013</t>
  </si>
  <si>
    <t>WntrDsn|Wkdy</t>
  </si>
  <si>
    <t>RetailStandalone HTGSETP_SCH_NO_OPTIMUM</t>
  </si>
  <si>
    <t>RetailStandalone HTGSETP_SCH_PSZ_AC_2</t>
  </si>
  <si>
    <t>RetailStandalone HTGSETP_SCH_YES_OPTIMUM</t>
  </si>
  <si>
    <t>RetailStandalone HTGSETP_SCH_YES_OPTIMUM_ORIGINAL</t>
  </si>
  <si>
    <t>RetailStandalone Humidity Setpoint Schedule</t>
  </si>
  <si>
    <t>RetailStandalone HVACOperationSchd</t>
  </si>
  <si>
    <t>RetailStandalone HW-Loop-Temp-Schedule</t>
  </si>
  <si>
    <t>RetailStandalone INFIL_Door_Opening_SCH</t>
  </si>
  <si>
    <t>RetailStandalone INFIL_HALF_ON_SCH</t>
  </si>
  <si>
    <t>RetailStandalone INFIL_SCH</t>
  </si>
  <si>
    <t>RetailStandalone INFIL_SCH_PNNL</t>
  </si>
  <si>
    <t>RetailStandalone MinOA_MotorizedDamper_Sched</t>
  </si>
  <si>
    <t>RetailStandalone MinOA_Sched</t>
  </si>
  <si>
    <t>RetailStandalone PlantOnSched</t>
  </si>
  <si>
    <t>RetailStandalone ReheatCoilAvailSched</t>
  </si>
  <si>
    <t>RetailStandalone Seasonal-Reset-Supply-Air-Temp-Sch</t>
  </si>
  <si>
    <t>RetailStandalone SHADING_SCH</t>
  </si>
  <si>
    <t>RetailStandalone WORK_EFF_SCH</t>
  </si>
  <si>
    <t>RetailStripmall ACTIVITY_SCH</t>
  </si>
  <si>
    <t>RetailStripmall AIR_VELO_SCH</t>
  </si>
  <si>
    <t>RetailStripmall ALWAYS_ON</t>
  </si>
  <si>
    <t>RetailStripmall CLOTHING_SCH</t>
  </si>
  <si>
    <t>RetailStripmall Dual Zone Control Type Sched</t>
  </si>
  <si>
    <t>RetailStripmall Exterior_Lgt_189_1</t>
  </si>
  <si>
    <t>RetailStripmall Exterior_Lgt_ALWAYS_ON</t>
  </si>
  <si>
    <t>RetailStripmall Exterior_lighting_schedule_a</t>
  </si>
  <si>
    <t>RetailStripmall Exterior_lighting_schedule_b</t>
  </si>
  <si>
    <t>RetailStripmall Hot Water Setpoint Temp Schedule</t>
  </si>
  <si>
    <t>RetailStripmall INFIL_Door_Opening_SCH</t>
  </si>
  <si>
    <t>RetailStripmall MinOA_Sched</t>
  </si>
  <si>
    <t>RetailStripmall Type1_CLGSETP_SCH_NO_OPTIMUM</t>
  </si>
  <si>
    <t>Sat|Fri</t>
  </si>
  <si>
    <t>Mon|Tue|Wed|Thu</t>
  </si>
  <si>
    <t>RetailStripmall Type1_CLGSETP_SCH_NO_SETBACK</t>
  </si>
  <si>
    <t>Default|Sat|Fri|Mon|Tue|Wed|Thu</t>
  </si>
  <si>
    <t>RetailStripmall Type1_CLGSETP_SCH_YES_OPTIMUM</t>
  </si>
  <si>
    <t>SmrDsn|Mon|Tue|Wed|Thu</t>
  </si>
  <si>
    <t>RetailStripmall Type1_EQUIP_SCH</t>
  </si>
  <si>
    <t>Default|Mon|Tue|Wed|Thu</t>
  </si>
  <si>
    <t>RetailStripmall Type1_FAN_SCH</t>
  </si>
  <si>
    <t>Default|SmrDsn|Mon|Tue|Wed|Thu</t>
  </si>
  <si>
    <t>WntrDsn|Sat|Fri</t>
  </si>
  <si>
    <t>RetailStripmall Type1_HTGSETP_SCH_NO_OPTIMUM</t>
  </si>
  <si>
    <t>Default|Sat|Fri</t>
  </si>
  <si>
    <t>RetailStripmall Type1_HTGSETP_SCH_YES_OPTIMUM</t>
  </si>
  <si>
    <t>WntrDsn|Mon|Tue|Wed|Thu</t>
  </si>
  <si>
    <t>RetailStripmall Type1_Infil_SCH</t>
  </si>
  <si>
    <t>RetailStripmall Type1_LIGHT_SCH</t>
  </si>
  <si>
    <t>RetailStripmall Type1_MinOA_MotorizedDamper_SCH</t>
  </si>
  <si>
    <t>RetailStripmall Type1_OCC_SCH</t>
  </si>
  <si>
    <t>RetailStripmall Type1_SWH_SCH</t>
  </si>
  <si>
    <t>RetailStripmall Type2_CLGSETP_SCH_NO_OPTIMUM</t>
  </si>
  <si>
    <t>RetailStripmall Type2_CLGSETP_SCH_NO_SETBACK</t>
  </si>
  <si>
    <t>RetailStripmall Type2_CLGSETP_SCH_YES_OPTIMUM</t>
  </si>
  <si>
    <t>RetailStripmall Type2_EQUIP_SCH</t>
  </si>
  <si>
    <t>RetailStripmall Type2_FAN_SCH</t>
  </si>
  <si>
    <t>RetailStripmall Type2_HTGSETP_SCH_NO_OPTIMUM</t>
  </si>
  <si>
    <t>RetailStripmall Type2_HTGSETP_SCH_YES_OPTIMUM</t>
  </si>
  <si>
    <t>RetailStripmall Type2_Infil_SCH</t>
  </si>
  <si>
    <t>RetailStripmall Type2_LIGHT_SCH</t>
  </si>
  <si>
    <t>RetailStripmall Type2_MinOA_MotorizedDamper_SCH</t>
  </si>
  <si>
    <t>RetailStripmall Type2_OCC_SCH</t>
  </si>
  <si>
    <t>RetailStripmall Type2_SWH_SCH</t>
  </si>
  <si>
    <t>RetailStripmall Type3_CLGSETP_SCH_NO_OPTIMUM</t>
  </si>
  <si>
    <t>RetailStripmall Type3_CLGSETP_SCH_NO_SETBACK</t>
  </si>
  <si>
    <t>RetailStripmall Type3_CLGSETP_SCH_YES_OPTIMUM</t>
  </si>
  <si>
    <t>RetailStripmall Type3_EQUIP_SCH</t>
  </si>
  <si>
    <t>RetailStripmall Type3_FAN_SCH</t>
  </si>
  <si>
    <t>RetailStripmall Type3_HTGSETP_SCH_NO_OPTIMUM</t>
  </si>
  <si>
    <t>RetailStripmall Type3_HTGSETP_SCH_YES_OPTIMUM</t>
  </si>
  <si>
    <t>RetailStripmall Type3_Infil_SCH</t>
  </si>
  <si>
    <t>RetailStripmall Type3_LIGHT_SCH</t>
  </si>
  <si>
    <t>RetailStripmall Type3_MinOA_MotorizedDamper_SCH</t>
  </si>
  <si>
    <t>RetailStripmall Type3_OCC_SCH</t>
  </si>
  <si>
    <t>RetailStripmall Type3_SWH_SCH</t>
  </si>
  <si>
    <t>RetailStripmall WORK_EFF_SCH</t>
  </si>
  <si>
    <t>SchoolPrimary ACTIVITY_SCH</t>
  </si>
  <si>
    <t>SchoolPrimary AIR_VELO_SCH</t>
  </si>
  <si>
    <t>SchoolPrimary ALWAYS_OFF</t>
  </si>
  <si>
    <t>SchoolPrimary ALWAYS_ON</t>
  </si>
  <si>
    <t>SchoolPrimary Bath_ZN_1_FLR_1 SHW_default Hot Supply Temp Sched</t>
  </si>
  <si>
    <t>SchoolPrimary Bath_ZN_1_FLR_1 SHW_default Latent fract sched</t>
  </si>
  <si>
    <t>SchoolPrimary Bath_ZN_1_FLR_1 SHW_default Sensible fract sched</t>
  </si>
  <si>
    <t>SchoolPrimary Bath_ZN_1_FLR_1 SHW_default Temp Sched</t>
  </si>
  <si>
    <t>SchoolPrimary BLDG_EQUIP_SCH</t>
  </si>
  <si>
    <t>SchoolPrimary BLDG_LIGHT_BATH_SCH</t>
  </si>
  <si>
    <t>SchoolPrimary BLDG_LIGHT_CLASSROOM_SCH</t>
  </si>
  <si>
    <t>SchoolPrimary BLDG_LIGHT_CORRIDOR_SCH</t>
  </si>
  <si>
    <t>SchoolPrimary BLDG_LIGHT_GYM_SCH</t>
  </si>
  <si>
    <t>SchoolPrimary BLDG_LIGHT_LIBRARY_SCH</t>
  </si>
  <si>
    <t>SchoolPrimary BLDG_LIGHT_LOBBYFLR1_SCH</t>
  </si>
  <si>
    <t>SchoolPrimary BLDG_LIGHT_OFFICE_SCH</t>
  </si>
  <si>
    <t>SchoolPrimary BLDG_LIGHT_SCH</t>
  </si>
  <si>
    <t>SchoolPrimary BLDG_OCC_SCH</t>
  </si>
  <si>
    <t>SchoolPrimary BLDG_OCC_SCH_Cafeteria</t>
  </si>
  <si>
    <t>SchoolPrimary BLDG_OCC_SCH_Extend</t>
  </si>
  <si>
    <t>SchoolPrimary BLDG_OCC_SCH_Gym</t>
  </si>
  <si>
    <t>SchoolPrimary BLDG_OCC_SCH_Offices</t>
  </si>
  <si>
    <t>SchoolPrimary BLDG_SWH_SCH</t>
  </si>
  <si>
    <t>Sun|Sat</t>
  </si>
  <si>
    <t>SchoolPrimary Booster Water Inlet Temp Schedule</t>
  </si>
  <si>
    <t>SchoolPrimary Booster Water Setpoint Temp Schedule</t>
  </si>
  <si>
    <t>SchoolPrimary CLGSETP_SCH_NO_OPTIMUM</t>
  </si>
  <si>
    <t>SchoolPrimary CLGSETP_SCH_NO_SETBACK</t>
  </si>
  <si>
    <t>Default|SmrDsn|Wkdy</t>
  </si>
  <si>
    <t>SchoolPrimary CLGSETP_SCH_Setup</t>
  </si>
  <si>
    <t>Default|WntrDsn|Wkdy</t>
  </si>
  <si>
    <t>SchoolPrimary CLGSETP_SCH_VAV_OTHER</t>
  </si>
  <si>
    <t>SchoolPrimary CLGSETP_SCH_VAV_POD_1</t>
  </si>
  <si>
    <t>SchoolPrimary CLGSETP_SCH_VAV_POD_2</t>
  </si>
  <si>
    <t>SchoolPrimary CLGSETP_SCH_VAV_POD_3</t>
  </si>
  <si>
    <t>SchoolPrimary CLGSETP_SCH_YES_OPTIMUM</t>
  </si>
  <si>
    <t>SchoolPrimary CLGSETP_SCH_YES_OPTIMUM_original</t>
  </si>
  <si>
    <t>SchoolPrimary CLOTHING_SCH</t>
  </si>
  <si>
    <t>SchoolPrimary CoolingCoilAvailSched</t>
  </si>
  <si>
    <t>SchoolPrimary CW-Loop-Temp-Schedule</t>
  </si>
  <si>
    <t>SchoolPrimary Dual Zone Control Type Sched</t>
  </si>
  <si>
    <t>SchoolPrimary Exterior_Lgt_189_1</t>
  </si>
  <si>
    <t>SchoolPrimary Exterior_Lgt_ALWAYS_ON</t>
  </si>
  <si>
    <t>SchoolPrimary Exterior_lighting_schedule_a</t>
  </si>
  <si>
    <t>SchoolPrimary Exterior_lighting_schedule_b</t>
  </si>
  <si>
    <t>SchoolPrimary FAN_SCH</t>
  </si>
  <si>
    <t>SchoolPrimary Heating-Supply-Air-Temp-Sch</t>
  </si>
  <si>
    <t>SchoolPrimary Hours_of_operation</t>
  </si>
  <si>
    <t>SchoolPrimary HTGSETP_SCH_NO_OPTIMUM</t>
  </si>
  <si>
    <t>SchoolPrimary HTGSETP_SCH_Setback</t>
  </si>
  <si>
    <t>SchoolPrimary HTGSETP_SCH_VAV_OTHER</t>
  </si>
  <si>
    <t>SchoolPrimary HTGSETP_SCH_VAV_POD_1</t>
  </si>
  <si>
    <t>SchoolPrimary HTGSETP_SCH_VAV_POD_2</t>
  </si>
  <si>
    <t>SchoolPrimary HTGSETP_SCH_VAV_POD_3</t>
  </si>
  <si>
    <t>SchoolPrimary HTGSETP_SCH_YES_OPTIMUM</t>
  </si>
  <si>
    <t>SchoolPrimary HTGSETP_SCH_YES_OPTIMUM_original</t>
  </si>
  <si>
    <t>SchoolPrimary Humidity Setpoint Schedule</t>
  </si>
  <si>
    <t>SchoolPrimary HVACOperationSchd</t>
  </si>
  <si>
    <t>SchoolPrimary HW-Loop-Temp-Schedule</t>
  </si>
  <si>
    <t>SchoolPrimary INFIL_Door_Opening_SCH</t>
  </si>
  <si>
    <t>SchoolPrimary INFIL_SCH</t>
  </si>
  <si>
    <t>SchoolPrimary INFIL_SCH_PNNL</t>
  </si>
  <si>
    <t>SchoolPrimary Kitchen Exhaust Fan Balanced Exhaust Fraction Schedule</t>
  </si>
  <si>
    <t>SchoolPrimary KITCHEN_ELEC_EQUIP_SCH</t>
  </si>
  <si>
    <t>SchoolPrimary Kitchen_Exhaust_SCH</t>
  </si>
  <si>
    <t>SchoolPrimary KITCHEN_GAS_EQUIP_SCH</t>
  </si>
  <si>
    <t>SchoolPrimary Kitchen_ZN_1_FLR_1 SHW_default Hot Supply Temp Sched</t>
  </si>
  <si>
    <t>SchoolPrimary Kitchen_ZN_1_FLR_1 SHW_default Latent fract sched</t>
  </si>
  <si>
    <t>SchoolPrimary Kitchen_ZN_1_FLR_1 SHW_default Sensible fract sched</t>
  </si>
  <si>
    <t>SchoolPrimary Kitchen_ZN_1_FLR_1 SHW_default Temp Sched</t>
  </si>
  <si>
    <t>SchoolPrimary Kitchen_ZN_1_FLR_1_Case:1_WALKINFREEZER_WalkInStockingSched</t>
  </si>
  <si>
    <t>SchoolPrimary Kitchen_ZN_1_FLR_1_Case:2_SELFCONTAINEDDISPLAYCASE_CaseStockingSched</t>
  </si>
  <si>
    <t>SchoolPrimary MinOA_Kitchen_Sched</t>
  </si>
  <si>
    <t>SchoolPrimary MinOA_MotorizedDamper_Sched</t>
  </si>
  <si>
    <t>SchoolPrimary MinOA_Sched</t>
  </si>
  <si>
    <t>SchoolPrimary PlantOnSched</t>
  </si>
  <si>
    <t>SchoolPrimary ReheatCoilAvailSched</t>
  </si>
  <si>
    <t>SchoolPrimary Seasonal-Reset-Supply-Air-Temp-Sch</t>
  </si>
  <si>
    <t>SchoolPrimary SHADING_SCH</t>
  </si>
  <si>
    <t>SchoolPrimary SHWSys1 Water Heater Ambient Temperature Schedule Name</t>
  </si>
  <si>
    <t>SchoolPrimary SHWSys1 Water Heater Setpoint Temperature Schedule Name</t>
  </si>
  <si>
    <t>SchoolPrimary SHWSys1-Loop-Temp-Schedule</t>
  </si>
  <si>
    <t>SchoolPrimary VAV-Supply-Air-Temp-Sch</t>
  </si>
  <si>
    <t>SchoolPrimary walkin_occ_lght_SCH</t>
  </si>
  <si>
    <t>SchoolPrimary WORK_EFF_SCH</t>
  </si>
  <si>
    <t>SchoolSecondary ACTIVITY_SCH</t>
  </si>
  <si>
    <t>SchoolSecondary AIR_VELO_SCH</t>
  </si>
  <si>
    <t>SchoolSecondary ALWAYS_OFF</t>
  </si>
  <si>
    <t>SchoolSecondary ALWAYS_ON</t>
  </si>
  <si>
    <t>SchoolSecondary Bathrooms_ZN_1_FLR_1 SHW_default Hot Supply Temp Sched</t>
  </si>
  <si>
    <t>SchoolSecondary Bathrooms_ZN_1_FLR_1 SHW_default Latent fract sched</t>
  </si>
  <si>
    <t>SchoolSecondary Bathrooms_ZN_1_FLR_1 SHW_default Sensible fract sched</t>
  </si>
  <si>
    <t>SchoolSecondary Bathrooms_ZN_1_FLR_1 SHW_default Temp Sched</t>
  </si>
  <si>
    <t>SchoolSecondary Bathrooms_ZN_1_FLR_2 SHW_default Hot Supply Temp Sched</t>
  </si>
  <si>
    <t>SchoolSecondary Bathrooms_ZN_1_FLR_2 SHW_default Latent fract sched</t>
  </si>
  <si>
    <t>SchoolSecondary Bathrooms_ZN_1_FLR_2 SHW_default Sensible fract sched</t>
  </si>
  <si>
    <t>SchoolSecondary Bathrooms_ZN_1_FLR_2 SHW_default Temp Sched</t>
  </si>
  <si>
    <t>SchoolSecondary BLDG_ELEVATORS</t>
  </si>
  <si>
    <t>SchoolSecondary BLDG_EQUIP_SCH</t>
  </si>
  <si>
    <t>SchoolSecondary BLDG_LIGHT_BATH_SCH</t>
  </si>
  <si>
    <t>SchoolSecondary BLDG_LIGHT_CLASSROOM_SCH</t>
  </si>
  <si>
    <t>SchoolSecondary BLDG_LIGHT_CORRIDOR_SCH</t>
  </si>
  <si>
    <t>SchoolSecondary BLDG_LIGHT_GYM_SCH</t>
  </si>
  <si>
    <t>SchoolSecondary BLDG_LIGHT_LIBRARY_SCH</t>
  </si>
  <si>
    <t>SchoolSecondary BLDG_LIGHT_LOBBYFLR1_SCH</t>
  </si>
  <si>
    <t>SchoolSecondary BLDG_LIGHT_OFFICE_SCH</t>
  </si>
  <si>
    <t>SchoolSecondary BLDG_LIGHT_SCH</t>
  </si>
  <si>
    <t>SchoolSecondary BLDG_OCC_SCH</t>
  </si>
  <si>
    <t>SchoolSecondary BLDG_OCC_SCH_Auditorium</t>
  </si>
  <si>
    <t>SchoolSecondary BLDG_OCC_SCH_Cafeteria</t>
  </si>
  <si>
    <t>SchoolSecondary BLDG_OCC_SCH_Extend</t>
  </si>
  <si>
    <t>SchoolSecondary BLDG_OCC_SCH_Gym</t>
  </si>
  <si>
    <t>SchoolSecondary BLDG_OCC_SCH_Offices</t>
  </si>
  <si>
    <t>SchoolSecondary BLDG_SWH_SCH</t>
  </si>
  <si>
    <t>SchoolSecondary Booster Water Inlet Temp Schedule</t>
  </si>
  <si>
    <t>SchoolSecondary Booster Water Setpoint Temp Schedule</t>
  </si>
  <si>
    <t>SchoolSecondary CLGSETP_SCH_NO_OPTIMUM</t>
  </si>
  <si>
    <t>SchoolSecondary CLGSETP_SCH_NO_SETBACK</t>
  </si>
  <si>
    <t>SchoolSecondary CLGSETP_SCH_PSZ_AC_1_5</t>
  </si>
  <si>
    <t>SchoolSecondary CLGSETP_SCH_PSZ_AC_2_6</t>
  </si>
  <si>
    <t>SchoolSecondary CLGSETP_SCH_PSZ_AC_3_7</t>
  </si>
  <si>
    <t>SchoolSecondary CLGSETP_SCH_PSZ_AC_4_8</t>
  </si>
  <si>
    <t>SchoolSecondary CLGSETP_SCH_PSZ_AC_5_9</t>
  </si>
  <si>
    <t>SchoolSecondary CLGSETP_SCH_Setup</t>
  </si>
  <si>
    <t>SchoolSecondary CLGSETP_SCH_YES_OPTIMUM</t>
  </si>
  <si>
    <t>SchoolSecondary CLGSETP_SCH_Yes_Optimum_Original</t>
  </si>
  <si>
    <t>SchoolSecondary CLOTHING_SCH</t>
  </si>
  <si>
    <t>SchoolSecondary CoolingCoilAvailSched</t>
  </si>
  <si>
    <t>SchoolSecondary CW-Loop-Temp-Schedule</t>
  </si>
  <si>
    <t>SchoolSecondary Dual Zone Control Type Sched</t>
  </si>
  <si>
    <t>SchoolSecondary ELEV_LIGHT_FAN_SCH_24_7</t>
  </si>
  <si>
    <t>SchoolSecondary ELEV_LIGHT_FAN_SCH_ADD_DF</t>
  </si>
  <si>
    <t>SchoolSecondary Exterior_Lgt_189_1</t>
  </si>
  <si>
    <t>SchoolSecondary Exterior_Lgt_ALWAYS_ON</t>
  </si>
  <si>
    <t>SchoolSecondary Exterior_lighting_schedule_a</t>
  </si>
  <si>
    <t>SchoolSecondary Exterior_lighting_schedule_b</t>
  </si>
  <si>
    <t>SchoolSecondary FAN_SCH</t>
  </si>
  <si>
    <t>SchoolSecondary Heating-Supply-Air-Temp-Sch</t>
  </si>
  <si>
    <t>SchoolSecondary Hours_of_operation</t>
  </si>
  <si>
    <t>SchoolSecondary HTGSETP_SCH_NO_OPTIMUM</t>
  </si>
  <si>
    <t>SchoolSecondary HTGSETP_SCH_PSZ_AC_1_5</t>
  </si>
  <si>
    <t>SchoolSecondary HTGSETP_SCH_PSZ_AC_2_6</t>
  </si>
  <si>
    <t>SchoolSecondary HTGSETP_SCH_PSZ_AC_3_7</t>
  </si>
  <si>
    <t>SchoolSecondary HTGSETP_SCH_PSZ_AC_4_8</t>
  </si>
  <si>
    <t>SchoolSecondary HTGSETP_SCH_PSZ_AC_5_9</t>
  </si>
  <si>
    <t>SchoolSecondary HTGSETP_SCH_Setback</t>
  </si>
  <si>
    <t>SchoolSecondary HTGSETP_SCH_YES_OPTIMUM</t>
  </si>
  <si>
    <t>SchoolSecondary HTGSETP_SCH_Yes_Optimum_Original</t>
  </si>
  <si>
    <t>SchoolSecondary Humidity Setpoint Schedule</t>
  </si>
  <si>
    <t>SchoolSecondary HVACOperationSchd</t>
  </si>
  <si>
    <t>SchoolSecondary HW-Loop-Temp-Schedule</t>
  </si>
  <si>
    <t>SchoolSecondary INFIL_Door_Opening_SCH</t>
  </si>
  <si>
    <t>SchoolSecondary INFIL_SCH</t>
  </si>
  <si>
    <t>SchoolSecondary INFIL_SCH_PNNL</t>
  </si>
  <si>
    <t>SchoolSecondary Kitchen Exhaust Fan Balanced Exhaust Fraction Schedule</t>
  </si>
  <si>
    <t>SchoolSecondary KITCHEN_ELEC_EQUIP_SCH</t>
  </si>
  <si>
    <t>SchoolSecondary Kitchen_Exhaust_SCH</t>
  </si>
  <si>
    <t>SchoolSecondary Kitchen_Exhaust_SCH_DCV</t>
  </si>
  <si>
    <t>SchoolSecondary KITCHEN_GAS_EQUIP_SCH</t>
  </si>
  <si>
    <t>SchoolSecondary Kitchen_ZN_1_FLR_1 SHW_default Hot Supply Temp Sched</t>
  </si>
  <si>
    <t>SchoolSecondary Kitchen_ZN_1_FLR_1 SHW_default Latent fract sched</t>
  </si>
  <si>
    <t>SchoolSecondary Kitchen_ZN_1_FLR_1 SHW_default Sensible fract sched</t>
  </si>
  <si>
    <t>SchoolSecondary Kitchen_ZN_1_FLR_1 SHW_default Temp Sched</t>
  </si>
  <si>
    <t>SchoolSecondary Kitchen_ZN_1_FLR_1_Case:1_WALKINFREEZER_WalkInStockingSched</t>
  </si>
  <si>
    <t>SchoolSecondary Kitchen_ZN_1_FLR_1_Case:2_SELFCONTAINEDDISPLAYCASE_CaseStockingSched</t>
  </si>
  <si>
    <t>SchoolSecondary MinOA_MotorizedDamper_Sched</t>
  </si>
  <si>
    <t>SchoolSecondary MinOA_Sched</t>
  </si>
  <si>
    <t>Default|WntrDsn|SmrDsn|Wkdy</t>
  </si>
  <si>
    <t>SchoolSecondary PlantOnSched</t>
  </si>
  <si>
    <t>SchoolSecondary ReheatCoilAvailSched</t>
  </si>
  <si>
    <t>SchoolSecondary Seasonal-Reset-Supply-Air-Temp-Sch</t>
  </si>
  <si>
    <t>SchoolSecondary SHADING_SCH</t>
  </si>
  <si>
    <t>SchoolSecondary SHWSys1 Water Heater Ambient Temperature Schedule Name</t>
  </si>
  <si>
    <t>SchoolSecondary SHWSys1 Water Heater Setpoint Temperature Schedule Name</t>
  </si>
  <si>
    <t>SchoolSecondary SHWSys1-Loop-Temp-Schedule</t>
  </si>
  <si>
    <t>SchoolSecondary VAV-Supply-Air-Temp-Sch</t>
  </si>
  <si>
    <t>SchoolSecondary walkin_occ_lght_SCH</t>
  </si>
  <si>
    <t>SchoolSecondary WORK_EFF_SCH</t>
  </si>
  <si>
    <t>Warehouse Always Off Schedule</t>
  </si>
  <si>
    <t>Warehouse Always On Schedule</t>
  </si>
  <si>
    <t>Warehouse ALWAYS_OFF</t>
  </si>
  <si>
    <t>Warehouse ALWAYS_ON</t>
  </si>
  <si>
    <t>Warehouse BLDG_LIGHT_OFFICE_SCH</t>
  </si>
  <si>
    <t>Warehouse BLDG_LIGHT_STORAGE_SCH</t>
  </si>
  <si>
    <t>Warehouse BLDG_OCC_SCH</t>
  </si>
  <si>
    <t>Warehouse Bulk Storage Heating Setpoint Schedule</t>
  </si>
  <si>
    <t>Warehouse COMPACT HVAC-ALWAYS 1</t>
  </si>
  <si>
    <t>Warehouse COMPACT HVAC-ALWAYS 4</t>
  </si>
  <si>
    <t>Warehouse Exterior_Lgt_189_1</t>
  </si>
  <si>
    <t>Warehouse Exterior_Lgt_ALWAYS_ON</t>
  </si>
  <si>
    <t>Warehouse Exterior_lighting_schedule_a</t>
  </si>
  <si>
    <t>Warehouse Exterior_lighting_schedule_b</t>
  </si>
  <si>
    <t>Warehouse Exterior_Ltg_Sch</t>
  </si>
  <si>
    <t>Warehouse FanSched</t>
  </si>
  <si>
    <t>Warehouse Fine Storage Cooling Setpoint Schedule</t>
  </si>
  <si>
    <t>Warehouse Fine Storage Heating Setpoint Schedule</t>
  </si>
  <si>
    <t>Warehouse Hot Water Setpoint Temp Schedule</t>
  </si>
  <si>
    <t>Warehouse INFIL_Door_Opening_SCH</t>
  </si>
  <si>
    <t>Warehouse MinOA_MotorizedDamper_Sched</t>
  </si>
  <si>
    <t>Warehouse MinOA_Sched</t>
  </si>
  <si>
    <t>Warehouse OA Damper Always ON Schedule</t>
  </si>
  <si>
    <t>Warehouse OA Damper Off during off hrs Schedule</t>
  </si>
  <si>
    <t>Warehouse Office Activity Schedule</t>
  </si>
  <si>
    <t>Warehouse Office_Plug_SCH</t>
  </si>
  <si>
    <t>Warehouse ZoneControlSchedule</t>
  </si>
  <si>
    <t xml:space="preserve">From DOE Reference Buildings </t>
  </si>
  <si>
    <t>From DOE Prototype Buildings</t>
  </si>
  <si>
    <t>41_31_170</t>
  </si>
  <si>
    <t>41_31_171</t>
  </si>
  <si>
    <t>41_31_172</t>
  </si>
  <si>
    <t>41_31_173</t>
  </si>
  <si>
    <t>41_31_174</t>
  </si>
  <si>
    <t>41_31_175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</si>
</sst>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4">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8">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0" borderId="0" xfId="0" applyAlignment="1">
      <alignment vertical="top"/>
    </xf>
    <xf numFmtId="0" fontId="0" fillId="0" borderId="3" xfId="0" applyBorder="1" applyAlignment="1">
      <alignment vertical="top"/>
    </xf>
    <xf numFmtId="16" fontId="0" fillId="0" borderId="0" xfId="0" applyNumberFormat="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51">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1" formatCode="d\-mmm"/>
    </dxf>
    <dxf>
      <numFmt numFmtId="21" formatCode="d\-mmm"/>
    </dxf>
    <dxf>
      <numFmt numFmtId="21" formatCode="d\-mmm"/>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50"/>
    <tableColumn id="2" name="Notes" dataDxfId="49"/>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3:K433" totalsRowShown="0">
  <autoFilter ref="A3:K433"/>
  <sortState ref="A4:K433">
    <sortCondition descending="1" ref="A3:A433"/>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3:AA292" totalsRowShown="0" headerRowDxfId="29">
  <autoFilter ref="A3:AA292"/>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5" name="SchedulesTable" displayName="SchedulesTable" ref="A3:AF3212" totalsRowShown="0">
  <autoFilter ref="A3:AF3212"/>
  <tableColumns count="32">
    <tableColumn id="1" name="Name"/>
    <tableColumn id="2" name="Category"/>
    <tableColumn id="31" name="Units"/>
    <tableColumn id="6" name="Day Types"/>
    <tableColumn id="9" name="Start Date" dataDxfId="28"/>
    <tableColumn id="7" name="End Date" dataDxfId="27"/>
    <tableColumn id="33" name="Type" dataDxfId="26"/>
    <tableColumn id="10" name="Hr 1" dataDxfId="25"/>
    <tableColumn id="5" name="Hr 2" dataDxfId="24"/>
    <tableColumn id="3" name="Hr 3" dataDxfId="23"/>
    <tableColumn id="4" name="Hr 4" dataDxfId="22"/>
    <tableColumn id="8" name="Hr 5" dataDxfId="21"/>
    <tableColumn id="11" name="Hr 6" dataDxfId="20"/>
    <tableColumn id="12" name="Hr 7" dataDxfId="19"/>
    <tableColumn id="13" name="Hr 8" dataDxfId="18"/>
    <tableColumn id="14" name="Hr 9" dataDxfId="17"/>
    <tableColumn id="15" name="Hr 10" dataDxfId="16"/>
    <tableColumn id="16" name="Hr 11" dataDxfId="15"/>
    <tableColumn id="17" name="Hr 12" dataDxfId="14"/>
    <tableColumn id="18" name="Hr 13" dataDxfId="13"/>
    <tableColumn id="19" name="Hr 14" dataDxfId="12"/>
    <tableColumn id="20" name="Hr 15" dataDxfId="11"/>
    <tableColumn id="21" name="Hr 16" dataDxfId="10"/>
    <tableColumn id="22" name="Hr 17" dataDxfId="9"/>
    <tableColumn id="23" name="Hr 18" dataDxfId="8"/>
    <tableColumn id="24" name="Hr 19" dataDxfId="7"/>
    <tableColumn id="25" name="Hr 20" dataDxfId="6"/>
    <tableColumn id="26" name="Hr 21" dataDxfId="5"/>
    <tableColumn id="27" name="Hr 22" dataDxfId="4"/>
    <tableColumn id="28" name="Hr 23" dataDxfId="3"/>
    <tableColumn id="29" name="Hr 24" dataDxfId="2"/>
    <tableColumn id="30" name="Notes"/>
  </tableColumns>
  <tableStyleInfo name="TableStyleLight1" showFirstColumn="0" showLastColumn="0" showRowStripes="1" showColumnStripes="0"/>
</table>
</file>

<file path=xl/tables/table13.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4.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8" name="BuildingTypeLookup" displayName="BuildingTypeLookup" ref="F4:F19" totalsRowShown="0">
  <autoFilter ref="F4:F19"/>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9.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48"/>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47"/>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46"/>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3:BD888" totalsRowShown="0" headerRowDxfId="45">
  <autoFilter ref="A3:BD888"/>
  <sortState ref="A4:BD877">
    <sortCondition ref="C3:C877"/>
  </sortState>
  <tableColumns count="56">
    <tableColumn id="3" name="Template"/>
    <tableColumn id="4" name="Climate Zone Set"/>
    <tableColumn id="5" name="Building Type"/>
    <tableColumn id="6" name="Space Type"/>
    <tableColumn id="96" name="RG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OSM Lighting per Person(W/person)"/>
    <tableColumn id="14" name="OSM Lighting per Area (W/ft)"/>
    <tableColumn id="17" name="Lighting per Area (W/ft^2)">
      <calculatedColumnFormula>VLOOKUP(SpaceTypesTable[[#This Row],[LookupColumn]],InteriorLightingTable[],5,FALSE)</calculatedColumnFormula>
    </tableColumn>
    <tableColumn id="18" name="Lighting per Person (W/person)"/>
    <tableColumn id="19" name="Lighting per Length (W/ft)"/>
    <tableColumn id="22" name="Lighting Fraction to Return Air"/>
    <tableColumn id="12" name="Lighting Fraction Radiant"/>
    <tableColumn id="11" name="Lighting Fraction Visible"/>
    <tableColumn id="15" name="Lighting Schedule"/>
    <tableColumn id="65" name="Ventilation Standard"/>
    <tableColumn id="66" name="Ventilation Primary Space Type"/>
    <tableColumn id="67" name="Ventilation Secondary Space Type"/>
    <tableColumn id="68" name="Lookup" dataDxfId="44"/>
    <tableColumn id="27" name="Ventilation per Area (ft^3/min*ft^2)">
      <calculatedColumnFormula>VLOOKUP(SpaceTypesTable[[#This Row],[Lookup]],VentilationStandardsTable[],6,FALSE)</calculatedColumnFormula>
    </tableColumn>
    <tableColumn id="28" name="Ventilation per Person (ft^3/min*person)">
      <calculatedColumnFormula>VLOOKUP(SpaceTypesTable[[#This Row],[Lookup]],VentilationStandardsTable[],5,FALSE)</calculatedColumnFormula>
    </tableColumn>
    <tableColumn id="29" name="Ventilation Air Changes (ach)">
      <calculatedColumnFormula>VLOOKUP(SpaceTypesTable[[#This Row],[Lookup]],VentilationStandardsTable[],7,FALSE)</calculatedColumnFormula>
    </tableColumn>
    <tableColumn id="42" name="Occupancy per Area (people/1000 ft^2)"/>
    <tableColumn id="20" name="Occupancy Schedule"/>
    <tableColumn id="47" name="Occupancy Activity Schedule"/>
    <tableColumn id="38" name="Infiltration per Exterior Area (ft^3/min*ft^2 ext)"/>
    <tableColumn id="101" name="Infiltration Schedule"/>
    <tableColumn id="50" name="Gas Equipment per Area (Btu/hr*ft^2)"/>
    <tableColumn id="36" name="Gas Equipment Fraction Latent"/>
    <tableColumn id="40" name="Gas Equipment Fraction Radiant"/>
    <tableColumn id="39" name="Gas Equipment Fraction Lost"/>
    <tableColumn id="55" name="Gas Equipment Schedule"/>
    <tableColumn id="58" name="Electric Equipment per Area (W/ft^2)"/>
    <tableColumn id="34" name="Electric Equipment Fraction Latent"/>
    <tableColumn id="24" name="Electric Equipment Fraction Radiant"/>
    <tableColumn id="23" name="Electric Equipment Fraction Lost"/>
    <tableColumn id="63" name="Electric Equipment Schedule"/>
    <tableColumn id="21" name="Heating Setpoint Schedule"/>
    <tableColumn id="25" name="Cooling Setpoint Schedule"/>
    <tableColumn id="26" name="Service Water Heating Peak Flow Rate (gal/h)"/>
    <tableColumn id="37" name="Service Water Heating Area (ft^2)"/>
    <tableColumn id="35" name="Service Water Heating Peak Flow per Area (gal/h*ft^2)">
      <calculatedColumnFormula>IF(SpaceTypesTable[[#This Row],[Service Water Heating Peak Flow Rate (gal/h)]]=0,"",SpaceTypesTable[[#This Row],[Service Water Heating Peak Flow Rate (gal/h)]]/SpaceTypesTable[[#This Row],[Service Water Heating Area (ft^2)]])</calculatedColumnFormula>
    </tableColumn>
    <tableColumn id="30" name="Service Water Heating Target Temperature (C)"/>
    <tableColumn id="31" name="Service Water Heating Fraction Sensible"/>
    <tableColumn id="32" name="Service Water Heating Fraction Latent"/>
    <tableColumn id="41" name="Service Water Heating Schedule"/>
    <tableColumn id="46" name="Exhaust per Area (cfm/ft2)"/>
    <tableColumn id="48" name="Exhaust per Unit (cfm)"/>
    <tableColumn id="44" name="Exhaust Fan Efficiency"/>
    <tableColumn id="45" name="Exhaust Fan Pressure Rise (in.w.g.)"/>
    <tableColumn id="43" name="Exhaust Fan Power (W)"/>
    <tableColumn id="49" name="Exhaust Fan Power per Area (W/ft^2)"/>
    <tableColumn id="33" name="Exhaust Schedule"/>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43">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42"/>
    <tableColumn id="2" name="Primary Space Type"/>
    <tableColumn id="3" name="Secondary Space Type"/>
    <tableColumn id="4" name="ft^3/min*person "/>
    <tableColumn id="5" name="ft^3/min*ft^2 "/>
    <tableColumn id="9" name="ach" dataDxfId="41"/>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40">
      <calculatedColumnFormula>TRIM(OccupancyStandardsTable[[#This Row],[Ventilation Standard]])&amp;TRIM(OccupancyStandardsTable[[#This Row],[Primary Space Type]])&amp;TRIM(OccupancyStandardsTable[[#This Row],[Secondary Space Type]])</calculatedColumnFormula>
    </tableColumn>
    <tableColumn id="1" name="Ventilation Standard" dataDxfId="39"/>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38" dataDxfId="37">
  <autoFilter ref="A3:G813"/>
  <tableColumns count="7">
    <tableColumn id="7" name="VLookupColumn " dataDxfId="36"/>
    <tableColumn id="1" name="Lighting Standard" dataDxfId="35"/>
    <tableColumn id="2" name="Primary Space Type" dataDxfId="34"/>
    <tableColumn id="3" name="Secondary Space Type" dataDxfId="33"/>
    <tableColumn id="4" name="W/ft^2" dataDxfId="32"/>
    <tableColumn id="5" name="W/ft" dataDxfId="31">
      <calculatedColumnFormula>InteriorLightingTable[[#This Row],[W/ft^2]]*0.9</calculatedColumnFormula>
    </tableColumn>
    <tableColumn id="6" name="Import Order" dataDxfId="30"/>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3:AB913" totalsRowShown="0">
  <autoFilter ref="A3:AB913"/>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11.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cols>
    <col min="1" max="1" width="33.7109375" customWidth="1"/>
    <col min="2" max="2" width="255.7109375" bestFit="1" customWidth="1"/>
  </cols>
  <sheetData>
    <row r="1" spans="1:2">
      <c r="A1" t="s">
        <v>1244</v>
      </c>
    </row>
    <row r="2" spans="1:2">
      <c r="A2">
        <v>0</v>
      </c>
      <c r="B2">
        <v>1</v>
      </c>
    </row>
    <row r="3" spans="1:2">
      <c r="A3" t="s">
        <v>529</v>
      </c>
      <c r="B3" t="s">
        <v>113</v>
      </c>
    </row>
    <row r="4" spans="1:2">
      <c r="A4" s="56" t="s">
        <v>1554</v>
      </c>
      <c r="B4" s="56" t="s">
        <v>1559</v>
      </c>
    </row>
    <row r="5" spans="1:2">
      <c r="A5" s="56" t="s">
        <v>1555</v>
      </c>
      <c r="B5" s="56" t="s">
        <v>1560</v>
      </c>
    </row>
    <row r="6" spans="1:2">
      <c r="A6" s="56" t="s">
        <v>1556</v>
      </c>
      <c r="B6" s="56" t="s">
        <v>1561</v>
      </c>
    </row>
    <row r="7" spans="1:2">
      <c r="A7" s="55" t="s">
        <v>1557</v>
      </c>
      <c r="B7" s="56" t="s">
        <v>1562</v>
      </c>
    </row>
    <row r="8" spans="1:2">
      <c r="A8" s="55" t="s">
        <v>1558</v>
      </c>
      <c r="B8" s="56" t="s">
        <v>1563</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3"/>
  <sheetViews>
    <sheetView workbookViewId="0"/>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1336</v>
      </c>
    </row>
    <row r="2" spans="1:11">
      <c r="F2" t="s">
        <v>557</v>
      </c>
      <c r="K2" t="s">
        <v>558</v>
      </c>
    </row>
    <row r="3" spans="1:11">
      <c r="A3" t="s">
        <v>529</v>
      </c>
      <c r="B3" t="s">
        <v>531</v>
      </c>
      <c r="C3" t="s">
        <v>1191</v>
      </c>
      <c r="D3" t="s">
        <v>483</v>
      </c>
      <c r="E3" t="s">
        <v>484</v>
      </c>
      <c r="F3" t="s">
        <v>559</v>
      </c>
      <c r="G3" t="s">
        <v>560</v>
      </c>
      <c r="H3" t="s">
        <v>561</v>
      </c>
      <c r="I3" t="s">
        <v>562</v>
      </c>
      <c r="J3" t="s">
        <v>563</v>
      </c>
      <c r="K3" t="s">
        <v>564</v>
      </c>
    </row>
    <row r="4" spans="1:11">
      <c r="A4" t="s">
        <v>553</v>
      </c>
      <c r="C4" s="39" t="s">
        <v>259</v>
      </c>
      <c r="D4" t="s">
        <v>517</v>
      </c>
      <c r="F4" t="s">
        <v>772</v>
      </c>
    </row>
    <row r="5" spans="1:11">
      <c r="A5" t="s">
        <v>950</v>
      </c>
      <c r="C5" s="39" t="s">
        <v>259</v>
      </c>
      <c r="D5" t="s">
        <v>514</v>
      </c>
      <c r="F5" t="s">
        <v>633</v>
      </c>
      <c r="G5" t="s">
        <v>845</v>
      </c>
      <c r="H5" t="s">
        <v>633</v>
      </c>
    </row>
    <row r="6" spans="1:11">
      <c r="A6" t="s">
        <v>880</v>
      </c>
      <c r="C6" s="39" t="s">
        <v>259</v>
      </c>
      <c r="D6" t="s">
        <v>516</v>
      </c>
      <c r="F6" t="s">
        <v>649</v>
      </c>
    </row>
    <row r="7" spans="1:11">
      <c r="A7" t="s">
        <v>1109</v>
      </c>
      <c r="C7" s="39" t="s">
        <v>259</v>
      </c>
      <c r="D7" t="s">
        <v>513</v>
      </c>
      <c r="F7" t="s">
        <v>774</v>
      </c>
      <c r="G7" t="s">
        <v>812</v>
      </c>
      <c r="H7" t="s">
        <v>731</v>
      </c>
    </row>
    <row r="8" spans="1:11">
      <c r="A8" t="s">
        <v>554</v>
      </c>
      <c r="C8" s="39" t="s">
        <v>259</v>
      </c>
      <c r="D8" t="s">
        <v>518</v>
      </c>
      <c r="F8" t="s">
        <v>649</v>
      </c>
    </row>
    <row r="9" spans="1:11">
      <c r="A9" t="s">
        <v>1113</v>
      </c>
      <c r="C9" s="39" t="s">
        <v>259</v>
      </c>
      <c r="D9" t="s">
        <v>515</v>
      </c>
      <c r="F9" t="s">
        <v>731</v>
      </c>
      <c r="G9" t="s">
        <v>812</v>
      </c>
      <c r="H9" t="s">
        <v>774</v>
      </c>
    </row>
    <row r="10" spans="1:11">
      <c r="A10" t="s">
        <v>1045</v>
      </c>
      <c r="C10" s="39" t="s">
        <v>259</v>
      </c>
      <c r="D10" t="s">
        <v>498</v>
      </c>
      <c r="F10" t="s">
        <v>737</v>
      </c>
      <c r="G10" t="s">
        <v>785</v>
      </c>
    </row>
    <row r="11" spans="1:11">
      <c r="A11" t="s">
        <v>1030</v>
      </c>
      <c r="C11" s="39" t="s">
        <v>259</v>
      </c>
      <c r="D11" t="s">
        <v>498</v>
      </c>
      <c r="F11" t="s">
        <v>655</v>
      </c>
      <c r="G11" t="s">
        <v>785</v>
      </c>
    </row>
    <row r="12" spans="1:11">
      <c r="A12" t="s">
        <v>906</v>
      </c>
      <c r="C12" s="39" t="s">
        <v>259</v>
      </c>
      <c r="D12" t="s">
        <v>498</v>
      </c>
      <c r="F12" t="s">
        <v>737</v>
      </c>
    </row>
    <row r="13" spans="1:11">
      <c r="A13" t="s">
        <v>961</v>
      </c>
      <c r="C13" s="39" t="s">
        <v>259</v>
      </c>
      <c r="D13" t="s">
        <v>498</v>
      </c>
      <c r="F13" t="s">
        <v>655</v>
      </c>
    </row>
    <row r="14" spans="1:11">
      <c r="A14" t="s">
        <v>899</v>
      </c>
      <c r="C14" s="39" t="s">
        <v>259</v>
      </c>
      <c r="D14" t="s">
        <v>506</v>
      </c>
      <c r="F14" t="s">
        <v>679</v>
      </c>
      <c r="G14" t="s">
        <v>811</v>
      </c>
    </row>
    <row r="15" spans="1:11">
      <c r="A15" t="s">
        <v>874</v>
      </c>
      <c r="C15" s="39" t="s">
        <v>259</v>
      </c>
      <c r="D15" t="s">
        <v>504</v>
      </c>
      <c r="F15" t="s">
        <v>700</v>
      </c>
    </row>
    <row r="16" spans="1:11">
      <c r="A16" t="s">
        <v>1026</v>
      </c>
      <c r="C16" s="39" t="s">
        <v>1240</v>
      </c>
      <c r="D16" t="s">
        <v>504</v>
      </c>
      <c r="F16" t="s">
        <v>841</v>
      </c>
    </row>
    <row r="17" spans="1:8">
      <c r="A17" t="s">
        <v>1036</v>
      </c>
      <c r="C17" s="39" t="s">
        <v>1239</v>
      </c>
      <c r="D17" t="s">
        <v>504</v>
      </c>
      <c r="F17" t="s">
        <v>700</v>
      </c>
    </row>
    <row r="18" spans="1:8">
      <c r="A18" t="s">
        <v>1104</v>
      </c>
      <c r="C18" s="39" t="s">
        <v>1205</v>
      </c>
      <c r="D18" t="s">
        <v>500</v>
      </c>
      <c r="E18" t="s">
        <v>490</v>
      </c>
      <c r="F18" t="s">
        <v>744</v>
      </c>
      <c r="G18" t="s">
        <v>643</v>
      </c>
      <c r="H18" t="s">
        <v>821</v>
      </c>
    </row>
    <row r="19" spans="1:8">
      <c r="A19" t="s">
        <v>1010</v>
      </c>
      <c r="C19" t="s">
        <v>1227</v>
      </c>
      <c r="D19" t="s">
        <v>500</v>
      </c>
      <c r="E19" t="s">
        <v>490</v>
      </c>
      <c r="F19" t="s">
        <v>744</v>
      </c>
      <c r="G19" t="s">
        <v>766</v>
      </c>
      <c r="H19" t="s">
        <v>821</v>
      </c>
    </row>
    <row r="20" spans="1:8">
      <c r="A20" t="s">
        <v>1000</v>
      </c>
      <c r="C20" t="s">
        <v>1203</v>
      </c>
      <c r="D20" t="s">
        <v>500</v>
      </c>
      <c r="E20" t="s">
        <v>490</v>
      </c>
      <c r="F20" t="s">
        <v>744</v>
      </c>
      <c r="G20" t="s">
        <v>671</v>
      </c>
      <c r="H20" t="s">
        <v>821</v>
      </c>
    </row>
    <row r="21" spans="1:8">
      <c r="A21" t="s">
        <v>1064</v>
      </c>
      <c r="C21" t="s">
        <v>1215</v>
      </c>
      <c r="D21" t="s">
        <v>500</v>
      </c>
      <c r="E21" t="s">
        <v>490</v>
      </c>
      <c r="F21" t="s">
        <v>744</v>
      </c>
      <c r="G21" t="s">
        <v>653</v>
      </c>
      <c r="H21" t="s">
        <v>821</v>
      </c>
    </row>
    <row r="22" spans="1:8">
      <c r="A22" t="s">
        <v>959</v>
      </c>
      <c r="C22" t="s">
        <v>1214</v>
      </c>
      <c r="D22" t="s">
        <v>500</v>
      </c>
      <c r="E22" t="s">
        <v>490</v>
      </c>
      <c r="F22" t="s">
        <v>744</v>
      </c>
      <c r="G22" t="s">
        <v>698</v>
      </c>
      <c r="H22" t="s">
        <v>821</v>
      </c>
    </row>
    <row r="23" spans="1:8">
      <c r="A23" t="s">
        <v>910</v>
      </c>
      <c r="C23" t="s">
        <v>1221</v>
      </c>
      <c r="D23" t="s">
        <v>500</v>
      </c>
      <c r="E23" t="s">
        <v>490</v>
      </c>
      <c r="F23" t="s">
        <v>744</v>
      </c>
      <c r="G23" t="s">
        <v>777</v>
      </c>
      <c r="H23" t="s">
        <v>821</v>
      </c>
    </row>
    <row r="24" spans="1:8">
      <c r="A24" t="s">
        <v>1051</v>
      </c>
      <c r="C24" t="s">
        <v>1220</v>
      </c>
      <c r="D24" t="s">
        <v>500</v>
      </c>
      <c r="E24" t="s">
        <v>490</v>
      </c>
      <c r="F24" t="s">
        <v>744</v>
      </c>
      <c r="G24" t="s">
        <v>725</v>
      </c>
      <c r="H24" t="s">
        <v>821</v>
      </c>
    </row>
    <row r="25" spans="1:8">
      <c r="A25" t="s">
        <v>878</v>
      </c>
      <c r="C25" t="s">
        <v>1219</v>
      </c>
      <c r="D25" t="s">
        <v>500</v>
      </c>
      <c r="E25" t="s">
        <v>490</v>
      </c>
      <c r="F25" t="s">
        <v>744</v>
      </c>
      <c r="G25" t="s">
        <v>749</v>
      </c>
      <c r="H25" t="s">
        <v>821</v>
      </c>
    </row>
    <row r="26" spans="1:8">
      <c r="A26" t="s">
        <v>1016</v>
      </c>
      <c r="C26" t="s">
        <v>1223</v>
      </c>
      <c r="D26" t="s">
        <v>500</v>
      </c>
      <c r="E26" t="s">
        <v>490</v>
      </c>
      <c r="F26" t="s">
        <v>744</v>
      </c>
      <c r="G26" t="s">
        <v>790</v>
      </c>
      <c r="H26" t="s">
        <v>821</v>
      </c>
    </row>
    <row r="27" spans="1:8">
      <c r="A27" t="s">
        <v>1071</v>
      </c>
      <c r="C27" t="s">
        <v>1232</v>
      </c>
      <c r="D27" t="s">
        <v>500</v>
      </c>
      <c r="E27" t="s">
        <v>490</v>
      </c>
      <c r="F27" t="s">
        <v>744</v>
      </c>
      <c r="G27" t="s">
        <v>863</v>
      </c>
      <c r="H27" t="s">
        <v>821</v>
      </c>
    </row>
    <row r="28" spans="1:8">
      <c r="A28" t="s">
        <v>1038</v>
      </c>
      <c r="C28" t="s">
        <v>1205</v>
      </c>
      <c r="D28" t="s">
        <v>500</v>
      </c>
      <c r="E28" t="s">
        <v>1200</v>
      </c>
      <c r="F28" t="s">
        <v>817</v>
      </c>
      <c r="G28" t="s">
        <v>837</v>
      </c>
      <c r="H28" t="s">
        <v>821</v>
      </c>
    </row>
    <row r="29" spans="1:8">
      <c r="A29" t="s">
        <v>973</v>
      </c>
      <c r="C29" t="s">
        <v>1227</v>
      </c>
      <c r="D29" t="s">
        <v>500</v>
      </c>
      <c r="E29" t="s">
        <v>1200</v>
      </c>
      <c r="F29" t="s">
        <v>817</v>
      </c>
      <c r="G29" t="s">
        <v>696</v>
      </c>
      <c r="H29" t="s">
        <v>821</v>
      </c>
    </row>
    <row r="30" spans="1:8">
      <c r="A30" t="s">
        <v>1101</v>
      </c>
      <c r="C30" t="s">
        <v>1203</v>
      </c>
      <c r="D30" t="s">
        <v>500</v>
      </c>
      <c r="E30" t="s">
        <v>1200</v>
      </c>
      <c r="F30" t="s">
        <v>817</v>
      </c>
      <c r="G30" t="s">
        <v>703</v>
      </c>
      <c r="H30" t="s">
        <v>821</v>
      </c>
    </row>
    <row r="31" spans="1:8">
      <c r="A31" t="s">
        <v>992</v>
      </c>
      <c r="C31" t="s">
        <v>1215</v>
      </c>
      <c r="D31" t="s">
        <v>500</v>
      </c>
      <c r="E31" t="s">
        <v>1200</v>
      </c>
      <c r="F31" t="s">
        <v>817</v>
      </c>
      <c r="G31" t="s">
        <v>840</v>
      </c>
      <c r="H31" t="s">
        <v>821</v>
      </c>
    </row>
    <row r="32" spans="1:8">
      <c r="A32" t="s">
        <v>915</v>
      </c>
      <c r="C32" t="s">
        <v>1214</v>
      </c>
      <c r="D32" t="s">
        <v>500</v>
      </c>
      <c r="E32" t="s">
        <v>1200</v>
      </c>
      <c r="F32" t="s">
        <v>817</v>
      </c>
      <c r="G32" t="s">
        <v>835</v>
      </c>
      <c r="H32" t="s">
        <v>821</v>
      </c>
    </row>
    <row r="33" spans="1:9">
      <c r="A33" t="s">
        <v>1119</v>
      </c>
      <c r="C33" t="s">
        <v>1221</v>
      </c>
      <c r="D33" t="s">
        <v>500</v>
      </c>
      <c r="E33" t="s">
        <v>1200</v>
      </c>
      <c r="F33" t="s">
        <v>817</v>
      </c>
      <c r="G33" t="s">
        <v>741</v>
      </c>
      <c r="H33" t="s">
        <v>821</v>
      </c>
    </row>
    <row r="34" spans="1:9">
      <c r="A34" t="s">
        <v>1092</v>
      </c>
      <c r="C34" t="s">
        <v>1220</v>
      </c>
      <c r="D34" t="s">
        <v>500</v>
      </c>
      <c r="E34" t="s">
        <v>1200</v>
      </c>
      <c r="F34" t="s">
        <v>817</v>
      </c>
      <c r="G34" t="s">
        <v>682</v>
      </c>
      <c r="H34" t="s">
        <v>821</v>
      </c>
    </row>
    <row r="35" spans="1:9">
      <c r="A35" t="s">
        <v>1127</v>
      </c>
      <c r="C35" t="s">
        <v>1219</v>
      </c>
      <c r="D35" t="s">
        <v>500</v>
      </c>
      <c r="E35" t="s">
        <v>1200</v>
      </c>
      <c r="F35" t="s">
        <v>817</v>
      </c>
      <c r="G35" t="s">
        <v>723</v>
      </c>
      <c r="H35" t="s">
        <v>821</v>
      </c>
    </row>
    <row r="36" spans="1:9">
      <c r="A36" t="s">
        <v>971</v>
      </c>
      <c r="C36" t="s">
        <v>1223</v>
      </c>
      <c r="D36" t="s">
        <v>500</v>
      </c>
      <c r="E36" t="s">
        <v>1200</v>
      </c>
      <c r="F36" t="s">
        <v>817</v>
      </c>
      <c r="G36" t="s">
        <v>639</v>
      </c>
      <c r="H36" t="s">
        <v>821</v>
      </c>
    </row>
    <row r="37" spans="1:9">
      <c r="A37" t="s">
        <v>1073</v>
      </c>
      <c r="C37" t="s">
        <v>1207</v>
      </c>
      <c r="D37" t="s">
        <v>500</v>
      </c>
      <c r="E37" t="s">
        <v>1200</v>
      </c>
      <c r="F37" t="s">
        <v>817</v>
      </c>
      <c r="G37" t="s">
        <v>672</v>
      </c>
      <c r="H37" t="s">
        <v>821</v>
      </c>
    </row>
    <row r="38" spans="1:9">
      <c r="A38" t="s">
        <v>891</v>
      </c>
      <c r="C38" t="s">
        <v>1212</v>
      </c>
      <c r="D38" t="s">
        <v>500</v>
      </c>
      <c r="E38" t="s">
        <v>1200</v>
      </c>
      <c r="F38" t="s">
        <v>817</v>
      </c>
      <c r="G38" t="s">
        <v>639</v>
      </c>
      <c r="H38" t="s">
        <v>821</v>
      </c>
    </row>
    <row r="39" spans="1:9">
      <c r="A39" t="s">
        <v>1054</v>
      </c>
      <c r="C39" t="s">
        <v>1202</v>
      </c>
      <c r="D39" t="s">
        <v>500</v>
      </c>
      <c r="E39" t="s">
        <v>1200</v>
      </c>
      <c r="F39" t="s">
        <v>817</v>
      </c>
      <c r="G39" t="s">
        <v>672</v>
      </c>
      <c r="H39" t="s">
        <v>821</v>
      </c>
    </row>
    <row r="40" spans="1:9">
      <c r="A40" t="s">
        <v>923</v>
      </c>
      <c r="C40" t="s">
        <v>1205</v>
      </c>
      <c r="D40" t="s">
        <v>500</v>
      </c>
      <c r="E40" t="s">
        <v>488</v>
      </c>
      <c r="F40" t="s">
        <v>685</v>
      </c>
      <c r="G40" t="s">
        <v>652</v>
      </c>
      <c r="H40" t="s">
        <v>763</v>
      </c>
      <c r="I40" t="s">
        <v>821</v>
      </c>
    </row>
    <row r="41" spans="1:9">
      <c r="A41" t="s">
        <v>1041</v>
      </c>
      <c r="C41" t="s">
        <v>1227</v>
      </c>
      <c r="D41" t="s">
        <v>500</v>
      </c>
      <c r="E41" t="s">
        <v>488</v>
      </c>
      <c r="F41" t="s">
        <v>685</v>
      </c>
      <c r="G41" t="s">
        <v>652</v>
      </c>
      <c r="H41" t="s">
        <v>808</v>
      </c>
      <c r="I41" t="s">
        <v>821</v>
      </c>
    </row>
    <row r="42" spans="1:9">
      <c r="A42" t="s">
        <v>1085</v>
      </c>
      <c r="C42" t="s">
        <v>1203</v>
      </c>
      <c r="D42" t="s">
        <v>500</v>
      </c>
      <c r="E42" t="s">
        <v>488</v>
      </c>
      <c r="F42" t="s">
        <v>685</v>
      </c>
      <c r="G42" t="s">
        <v>652</v>
      </c>
      <c r="H42" t="s">
        <v>855</v>
      </c>
      <c r="I42" t="s">
        <v>821</v>
      </c>
    </row>
    <row r="43" spans="1:9">
      <c r="A43" t="s">
        <v>1057</v>
      </c>
      <c r="C43" t="s">
        <v>1215</v>
      </c>
      <c r="D43" t="s">
        <v>500</v>
      </c>
      <c r="E43" t="s">
        <v>488</v>
      </c>
      <c r="F43" t="s">
        <v>685</v>
      </c>
      <c r="G43" t="s">
        <v>652</v>
      </c>
      <c r="H43" t="s">
        <v>681</v>
      </c>
      <c r="I43" t="s">
        <v>821</v>
      </c>
    </row>
    <row r="44" spans="1:9">
      <c r="A44" t="s">
        <v>918</v>
      </c>
      <c r="C44" t="s">
        <v>1214</v>
      </c>
      <c r="D44" t="s">
        <v>500</v>
      </c>
      <c r="E44" t="s">
        <v>488</v>
      </c>
      <c r="F44" t="s">
        <v>685</v>
      </c>
      <c r="G44" t="s">
        <v>652</v>
      </c>
      <c r="H44" t="s">
        <v>716</v>
      </c>
      <c r="I44" t="s">
        <v>821</v>
      </c>
    </row>
    <row r="45" spans="1:9">
      <c r="A45" t="s">
        <v>1147</v>
      </c>
      <c r="C45" t="s">
        <v>1221</v>
      </c>
      <c r="D45" t="s">
        <v>500</v>
      </c>
      <c r="E45" t="s">
        <v>488</v>
      </c>
      <c r="F45" t="s">
        <v>685</v>
      </c>
      <c r="G45" t="s">
        <v>652</v>
      </c>
      <c r="H45" t="s">
        <v>638</v>
      </c>
      <c r="I45" t="s">
        <v>821</v>
      </c>
    </row>
    <row r="46" spans="1:9">
      <c r="A46" t="s">
        <v>1023</v>
      </c>
      <c r="C46" t="s">
        <v>1220</v>
      </c>
      <c r="D46" t="s">
        <v>500</v>
      </c>
      <c r="E46" t="s">
        <v>488</v>
      </c>
      <c r="F46" t="s">
        <v>685</v>
      </c>
      <c r="G46" t="s">
        <v>652</v>
      </c>
      <c r="H46" t="s">
        <v>735</v>
      </c>
      <c r="I46" t="s">
        <v>821</v>
      </c>
    </row>
    <row r="47" spans="1:9">
      <c r="A47" t="s">
        <v>1077</v>
      </c>
      <c r="C47" t="s">
        <v>1219</v>
      </c>
      <c r="D47" t="s">
        <v>500</v>
      </c>
      <c r="E47" t="s">
        <v>488</v>
      </c>
      <c r="F47" t="s">
        <v>685</v>
      </c>
      <c r="G47" t="s">
        <v>652</v>
      </c>
      <c r="H47" t="s">
        <v>634</v>
      </c>
      <c r="I47" t="s">
        <v>821</v>
      </c>
    </row>
    <row r="48" spans="1:9">
      <c r="A48" t="s">
        <v>1093</v>
      </c>
      <c r="C48" t="s">
        <v>1223</v>
      </c>
      <c r="D48" t="s">
        <v>500</v>
      </c>
      <c r="E48" t="s">
        <v>488</v>
      </c>
      <c r="F48" t="s">
        <v>685</v>
      </c>
      <c r="G48" t="s">
        <v>652</v>
      </c>
      <c r="H48" t="s">
        <v>689</v>
      </c>
      <c r="I48" t="s">
        <v>821</v>
      </c>
    </row>
    <row r="49" spans="1:9">
      <c r="A49" t="s">
        <v>1015</v>
      </c>
      <c r="C49" t="s">
        <v>1207</v>
      </c>
      <c r="D49" t="s">
        <v>500</v>
      </c>
      <c r="E49" t="s">
        <v>488</v>
      </c>
      <c r="F49" t="s">
        <v>685</v>
      </c>
      <c r="G49" t="s">
        <v>652</v>
      </c>
      <c r="H49" t="s">
        <v>654</v>
      </c>
      <c r="I49" t="s">
        <v>821</v>
      </c>
    </row>
    <row r="50" spans="1:9">
      <c r="A50" t="s">
        <v>904</v>
      </c>
      <c r="C50" t="s">
        <v>1212</v>
      </c>
      <c r="D50" t="s">
        <v>500</v>
      </c>
      <c r="E50" t="s">
        <v>488</v>
      </c>
      <c r="F50" t="s">
        <v>685</v>
      </c>
      <c r="G50" t="s">
        <v>652</v>
      </c>
      <c r="H50" t="s">
        <v>648</v>
      </c>
      <c r="I50" t="s">
        <v>821</v>
      </c>
    </row>
    <row r="51" spans="1:9">
      <c r="A51" t="s">
        <v>1105</v>
      </c>
      <c r="C51" t="s">
        <v>1202</v>
      </c>
      <c r="D51" t="s">
        <v>500</v>
      </c>
      <c r="E51" t="s">
        <v>488</v>
      </c>
      <c r="F51" t="s">
        <v>685</v>
      </c>
      <c r="G51" t="s">
        <v>652</v>
      </c>
      <c r="H51" t="s">
        <v>654</v>
      </c>
      <c r="I51" t="s">
        <v>821</v>
      </c>
    </row>
    <row r="52" spans="1:9">
      <c r="A52" t="s">
        <v>1103</v>
      </c>
      <c r="C52" t="s">
        <v>1205</v>
      </c>
      <c r="D52" t="s">
        <v>502</v>
      </c>
      <c r="E52" t="s">
        <v>1199</v>
      </c>
      <c r="F52" t="s">
        <v>791</v>
      </c>
      <c r="G52" t="s">
        <v>669</v>
      </c>
      <c r="H52" t="s">
        <v>776</v>
      </c>
    </row>
    <row r="53" spans="1:9">
      <c r="A53" t="s">
        <v>1044</v>
      </c>
      <c r="C53" t="s">
        <v>1227</v>
      </c>
      <c r="D53" t="s">
        <v>502</v>
      </c>
      <c r="E53" t="s">
        <v>1199</v>
      </c>
      <c r="F53" t="s">
        <v>791</v>
      </c>
      <c r="G53" t="s">
        <v>714</v>
      </c>
      <c r="H53" t="s">
        <v>776</v>
      </c>
    </row>
    <row r="54" spans="1:9">
      <c r="A54" t="s">
        <v>1102</v>
      </c>
      <c r="C54" t="s">
        <v>1227</v>
      </c>
      <c r="D54" t="s">
        <v>502</v>
      </c>
      <c r="E54" t="s">
        <v>1199</v>
      </c>
      <c r="F54" t="s">
        <v>791</v>
      </c>
      <c r="G54" t="s">
        <v>714</v>
      </c>
      <c r="H54" t="s">
        <v>776</v>
      </c>
    </row>
    <row r="55" spans="1:9">
      <c r="A55" t="s">
        <v>895</v>
      </c>
      <c r="C55" t="s">
        <v>1203</v>
      </c>
      <c r="D55" t="s">
        <v>502</v>
      </c>
      <c r="E55" t="s">
        <v>1199</v>
      </c>
      <c r="F55" t="s">
        <v>791</v>
      </c>
      <c r="G55" t="s">
        <v>669</v>
      </c>
      <c r="H55" t="s">
        <v>776</v>
      </c>
    </row>
    <row r="56" spans="1:9">
      <c r="A56" t="s">
        <v>1143</v>
      </c>
      <c r="C56" t="s">
        <v>1215</v>
      </c>
      <c r="D56" t="s">
        <v>502</v>
      </c>
      <c r="E56" t="s">
        <v>1199</v>
      </c>
      <c r="F56" t="s">
        <v>791</v>
      </c>
      <c r="G56" t="s">
        <v>711</v>
      </c>
      <c r="H56" t="s">
        <v>776</v>
      </c>
    </row>
    <row r="57" spans="1:9">
      <c r="A57" t="s">
        <v>1006</v>
      </c>
      <c r="C57" t="s">
        <v>1214</v>
      </c>
      <c r="D57" t="s">
        <v>502</v>
      </c>
      <c r="E57" t="s">
        <v>1199</v>
      </c>
      <c r="F57" t="s">
        <v>791</v>
      </c>
      <c r="G57" t="s">
        <v>690</v>
      </c>
      <c r="H57" t="s">
        <v>776</v>
      </c>
    </row>
    <row r="58" spans="1:9">
      <c r="A58" t="s">
        <v>892</v>
      </c>
      <c r="C58" t="s">
        <v>1221</v>
      </c>
      <c r="D58" t="s">
        <v>502</v>
      </c>
      <c r="E58" t="s">
        <v>1199</v>
      </c>
      <c r="F58" t="s">
        <v>791</v>
      </c>
      <c r="G58" t="s">
        <v>797</v>
      </c>
      <c r="H58" t="s">
        <v>776</v>
      </c>
    </row>
    <row r="59" spans="1:9">
      <c r="A59" t="s">
        <v>1009</v>
      </c>
      <c r="C59" t="s">
        <v>1220</v>
      </c>
      <c r="D59" t="s">
        <v>502</v>
      </c>
      <c r="E59" t="s">
        <v>1199</v>
      </c>
      <c r="F59" t="s">
        <v>791</v>
      </c>
      <c r="G59" t="s">
        <v>705</v>
      </c>
      <c r="H59" t="s">
        <v>776</v>
      </c>
    </row>
    <row r="60" spans="1:9">
      <c r="A60" t="s">
        <v>1107</v>
      </c>
      <c r="C60" t="s">
        <v>1219</v>
      </c>
      <c r="D60" t="s">
        <v>502</v>
      </c>
      <c r="E60" t="s">
        <v>1199</v>
      </c>
      <c r="F60" t="s">
        <v>791</v>
      </c>
      <c r="G60" t="s">
        <v>818</v>
      </c>
      <c r="H60" t="s">
        <v>776</v>
      </c>
    </row>
    <row r="61" spans="1:9">
      <c r="A61" t="s">
        <v>876</v>
      </c>
      <c r="C61" t="s">
        <v>260</v>
      </c>
      <c r="D61" t="s">
        <v>502</v>
      </c>
      <c r="E61" t="s">
        <v>1199</v>
      </c>
      <c r="F61" t="s">
        <v>791</v>
      </c>
      <c r="G61" t="s">
        <v>707</v>
      </c>
      <c r="H61" t="s">
        <v>776</v>
      </c>
    </row>
    <row r="62" spans="1:9">
      <c r="A62" t="s">
        <v>1078</v>
      </c>
      <c r="C62" t="s">
        <v>1205</v>
      </c>
      <c r="D62" t="s">
        <v>487</v>
      </c>
      <c r="E62" t="s">
        <v>492</v>
      </c>
      <c r="F62" t="s">
        <v>821</v>
      </c>
      <c r="G62" t="s">
        <v>692</v>
      </c>
      <c r="H62" t="s">
        <v>821</v>
      </c>
    </row>
    <row r="63" spans="1:9">
      <c r="A63" t="s">
        <v>942</v>
      </c>
      <c r="C63" t="s">
        <v>1227</v>
      </c>
      <c r="D63" t="s">
        <v>487</v>
      </c>
      <c r="E63" t="s">
        <v>492</v>
      </c>
      <c r="F63" t="s">
        <v>821</v>
      </c>
      <c r="G63" t="s">
        <v>794</v>
      </c>
      <c r="H63" t="s">
        <v>821</v>
      </c>
    </row>
    <row r="64" spans="1:9">
      <c r="A64" t="s">
        <v>1032</v>
      </c>
      <c r="C64" t="s">
        <v>1203</v>
      </c>
      <c r="D64" t="s">
        <v>487</v>
      </c>
      <c r="E64" t="s">
        <v>492</v>
      </c>
      <c r="F64" t="s">
        <v>821</v>
      </c>
      <c r="G64" t="s">
        <v>692</v>
      </c>
      <c r="H64" t="s">
        <v>821</v>
      </c>
    </row>
    <row r="65" spans="1:8">
      <c r="A65" t="s">
        <v>924</v>
      </c>
      <c r="C65" t="s">
        <v>1215</v>
      </c>
      <c r="D65" t="s">
        <v>487</v>
      </c>
      <c r="E65" t="s">
        <v>492</v>
      </c>
      <c r="F65" t="s">
        <v>821</v>
      </c>
      <c r="G65" t="s">
        <v>760</v>
      </c>
      <c r="H65" t="s">
        <v>821</v>
      </c>
    </row>
    <row r="66" spans="1:8">
      <c r="A66" t="s">
        <v>1021</v>
      </c>
      <c r="C66" t="s">
        <v>1214</v>
      </c>
      <c r="D66" t="s">
        <v>487</v>
      </c>
      <c r="E66" t="s">
        <v>492</v>
      </c>
      <c r="F66" t="s">
        <v>821</v>
      </c>
      <c r="G66" t="s">
        <v>690</v>
      </c>
      <c r="H66" t="s">
        <v>821</v>
      </c>
    </row>
    <row r="67" spans="1:8">
      <c r="A67" t="s">
        <v>1055</v>
      </c>
      <c r="C67" t="s">
        <v>1221</v>
      </c>
      <c r="D67" t="s">
        <v>487</v>
      </c>
      <c r="E67" t="s">
        <v>492</v>
      </c>
      <c r="F67" t="s">
        <v>821</v>
      </c>
      <c r="G67" t="s">
        <v>797</v>
      </c>
      <c r="H67" t="s">
        <v>821</v>
      </c>
    </row>
    <row r="68" spans="1:8">
      <c r="A68" t="s">
        <v>1115</v>
      </c>
      <c r="C68" t="s">
        <v>1220</v>
      </c>
      <c r="D68" t="s">
        <v>487</v>
      </c>
      <c r="E68" t="s">
        <v>492</v>
      </c>
      <c r="F68" t="s">
        <v>821</v>
      </c>
      <c r="G68" t="s">
        <v>705</v>
      </c>
      <c r="H68" t="s">
        <v>821</v>
      </c>
    </row>
    <row r="69" spans="1:8">
      <c r="A69" t="s">
        <v>928</v>
      </c>
      <c r="C69" t="s">
        <v>1219</v>
      </c>
      <c r="D69" t="s">
        <v>487</v>
      </c>
      <c r="E69" t="s">
        <v>492</v>
      </c>
      <c r="F69" t="s">
        <v>821</v>
      </c>
      <c r="G69" t="s">
        <v>732</v>
      </c>
      <c r="H69" t="s">
        <v>821</v>
      </c>
    </row>
    <row r="70" spans="1:8">
      <c r="A70" t="s">
        <v>1083</v>
      </c>
      <c r="C70" t="s">
        <v>260</v>
      </c>
      <c r="D70" t="s">
        <v>487</v>
      </c>
      <c r="E70" t="s">
        <v>492</v>
      </c>
      <c r="F70" t="s">
        <v>821</v>
      </c>
      <c r="G70" t="s">
        <v>650</v>
      </c>
      <c r="H70" t="s">
        <v>821</v>
      </c>
    </row>
    <row r="71" spans="1:8">
      <c r="A71" t="s">
        <v>1106</v>
      </c>
      <c r="C71" t="s">
        <v>259</v>
      </c>
      <c r="D71" t="s">
        <v>504</v>
      </c>
      <c r="F71" t="s">
        <v>694</v>
      </c>
    </row>
    <row r="72" spans="1:8">
      <c r="A72" t="s">
        <v>1046</v>
      </c>
      <c r="C72" t="s">
        <v>1205</v>
      </c>
      <c r="D72" t="s">
        <v>504</v>
      </c>
      <c r="F72" t="s">
        <v>743</v>
      </c>
    </row>
    <row r="73" spans="1:8">
      <c r="A73" t="s">
        <v>883</v>
      </c>
      <c r="C73" t="s">
        <v>1227</v>
      </c>
      <c r="D73" t="s">
        <v>504</v>
      </c>
      <c r="F73" t="s">
        <v>824</v>
      </c>
    </row>
    <row r="74" spans="1:8">
      <c r="A74" t="s">
        <v>946</v>
      </c>
      <c r="C74" t="s">
        <v>1203</v>
      </c>
      <c r="D74" t="s">
        <v>504</v>
      </c>
      <c r="F74" t="s">
        <v>745</v>
      </c>
    </row>
    <row r="75" spans="1:8">
      <c r="A75" t="s">
        <v>1148</v>
      </c>
      <c r="C75" t="s">
        <v>1211</v>
      </c>
      <c r="D75" t="s">
        <v>504</v>
      </c>
      <c r="F75" t="s">
        <v>746</v>
      </c>
    </row>
    <row r="76" spans="1:8">
      <c r="A76" t="s">
        <v>926</v>
      </c>
      <c r="C76" t="s">
        <v>1221</v>
      </c>
      <c r="D76" t="s">
        <v>504</v>
      </c>
      <c r="F76" t="s">
        <v>644</v>
      </c>
    </row>
    <row r="77" spans="1:8">
      <c r="A77" t="s">
        <v>966</v>
      </c>
      <c r="C77" t="s">
        <v>1220</v>
      </c>
      <c r="D77" t="s">
        <v>504</v>
      </c>
      <c r="F77" t="s">
        <v>691</v>
      </c>
    </row>
    <row r="78" spans="1:8">
      <c r="A78" t="s">
        <v>990</v>
      </c>
      <c r="C78" t="s">
        <v>1219</v>
      </c>
      <c r="D78" t="s">
        <v>504</v>
      </c>
      <c r="F78" t="s">
        <v>667</v>
      </c>
    </row>
    <row r="79" spans="1:8">
      <c r="A79" t="s">
        <v>1033</v>
      </c>
      <c r="C79" t="s">
        <v>1223</v>
      </c>
      <c r="D79" t="s">
        <v>504</v>
      </c>
      <c r="F79" t="s">
        <v>644</v>
      </c>
    </row>
    <row r="80" spans="1:8">
      <c r="A80" t="s">
        <v>1080</v>
      </c>
      <c r="C80" t="s">
        <v>1207</v>
      </c>
      <c r="D80" t="s">
        <v>504</v>
      </c>
      <c r="F80" t="s">
        <v>659</v>
      </c>
    </row>
    <row r="81" spans="1:8">
      <c r="A81" t="s">
        <v>1090</v>
      </c>
      <c r="C81" t="s">
        <v>1207</v>
      </c>
      <c r="D81" t="s">
        <v>504</v>
      </c>
      <c r="F81" t="s">
        <v>694</v>
      </c>
    </row>
    <row r="82" spans="1:8">
      <c r="A82" t="s">
        <v>939</v>
      </c>
      <c r="C82" t="s">
        <v>1212</v>
      </c>
      <c r="D82" t="s">
        <v>504</v>
      </c>
      <c r="F82" t="s">
        <v>660</v>
      </c>
    </row>
    <row r="83" spans="1:8">
      <c r="A83" t="s">
        <v>948</v>
      </c>
      <c r="C83" t="s">
        <v>1202</v>
      </c>
      <c r="D83" t="s">
        <v>504</v>
      </c>
      <c r="F83" t="s">
        <v>694</v>
      </c>
    </row>
    <row r="84" spans="1:8">
      <c r="A84" t="s">
        <v>1052</v>
      </c>
      <c r="C84" t="s">
        <v>1205</v>
      </c>
      <c r="D84" t="s">
        <v>500</v>
      </c>
      <c r="E84" t="s">
        <v>492</v>
      </c>
      <c r="F84" t="s">
        <v>744</v>
      </c>
      <c r="G84" t="s">
        <v>657</v>
      </c>
      <c r="H84" t="s">
        <v>821</v>
      </c>
    </row>
    <row r="85" spans="1:8">
      <c r="A85" t="s">
        <v>1124</v>
      </c>
      <c r="C85" t="s">
        <v>1227</v>
      </c>
      <c r="D85" t="s">
        <v>500</v>
      </c>
      <c r="E85" t="s">
        <v>492</v>
      </c>
      <c r="F85" t="s">
        <v>744</v>
      </c>
      <c r="G85" t="s">
        <v>706</v>
      </c>
      <c r="H85" t="s">
        <v>821</v>
      </c>
    </row>
    <row r="86" spans="1:8">
      <c r="A86" t="s">
        <v>945</v>
      </c>
      <c r="C86" t="s">
        <v>1218</v>
      </c>
      <c r="D86" t="s">
        <v>500</v>
      </c>
      <c r="E86" t="s">
        <v>492</v>
      </c>
      <c r="F86" t="s">
        <v>744</v>
      </c>
      <c r="G86" t="s">
        <v>780</v>
      </c>
      <c r="H86" t="s">
        <v>821</v>
      </c>
    </row>
    <row r="87" spans="1:8">
      <c r="A87" t="s">
        <v>1144</v>
      </c>
      <c r="C87" t="s">
        <v>1217</v>
      </c>
      <c r="D87" t="s">
        <v>500</v>
      </c>
      <c r="E87" t="s">
        <v>492</v>
      </c>
      <c r="F87" t="s">
        <v>744</v>
      </c>
      <c r="G87" t="s">
        <v>838</v>
      </c>
      <c r="H87" t="s">
        <v>821</v>
      </c>
    </row>
    <row r="88" spans="1:8">
      <c r="A88" t="s">
        <v>952</v>
      </c>
      <c r="C88" t="s">
        <v>1211</v>
      </c>
      <c r="D88" t="s">
        <v>500</v>
      </c>
      <c r="E88" t="s">
        <v>492</v>
      </c>
      <c r="F88" t="s">
        <v>744</v>
      </c>
      <c r="G88" t="s">
        <v>795</v>
      </c>
      <c r="H88" t="s">
        <v>821</v>
      </c>
    </row>
    <row r="89" spans="1:8">
      <c r="A89" t="s">
        <v>938</v>
      </c>
      <c r="C89" t="s">
        <v>1221</v>
      </c>
      <c r="D89" t="s">
        <v>500</v>
      </c>
      <c r="E89" t="s">
        <v>492</v>
      </c>
      <c r="F89" t="s">
        <v>744</v>
      </c>
      <c r="G89" t="s">
        <v>721</v>
      </c>
      <c r="H89" t="s">
        <v>821</v>
      </c>
    </row>
    <row r="90" spans="1:8">
      <c r="A90" t="s">
        <v>979</v>
      </c>
      <c r="C90" t="s">
        <v>1220</v>
      </c>
      <c r="D90" t="s">
        <v>500</v>
      </c>
      <c r="E90" t="s">
        <v>492</v>
      </c>
      <c r="F90" t="s">
        <v>744</v>
      </c>
      <c r="G90" t="s">
        <v>761</v>
      </c>
      <c r="H90" t="s">
        <v>821</v>
      </c>
    </row>
    <row r="91" spans="1:8">
      <c r="A91" t="s">
        <v>1082</v>
      </c>
      <c r="C91" t="s">
        <v>1219</v>
      </c>
      <c r="D91" t="s">
        <v>500</v>
      </c>
      <c r="E91" t="s">
        <v>492</v>
      </c>
      <c r="F91" t="s">
        <v>744</v>
      </c>
      <c r="G91" t="s">
        <v>645</v>
      </c>
      <c r="H91" t="s">
        <v>821</v>
      </c>
    </row>
    <row r="92" spans="1:8">
      <c r="A92" t="s">
        <v>1028</v>
      </c>
      <c r="C92" t="s">
        <v>1223</v>
      </c>
      <c r="D92" t="s">
        <v>500</v>
      </c>
      <c r="E92" t="s">
        <v>492</v>
      </c>
      <c r="F92" t="s">
        <v>744</v>
      </c>
      <c r="G92" t="s">
        <v>786</v>
      </c>
      <c r="H92" t="s">
        <v>821</v>
      </c>
    </row>
    <row r="93" spans="1:8">
      <c r="A93" t="s">
        <v>1121</v>
      </c>
      <c r="C93" t="s">
        <v>1207</v>
      </c>
      <c r="D93" t="s">
        <v>500</v>
      </c>
      <c r="E93" t="s">
        <v>492</v>
      </c>
      <c r="F93" t="s">
        <v>744</v>
      </c>
      <c r="G93" t="s">
        <v>816</v>
      </c>
      <c r="H93" t="s">
        <v>821</v>
      </c>
    </row>
    <row r="94" spans="1:8">
      <c r="A94" t="s">
        <v>920</v>
      </c>
      <c r="C94" t="s">
        <v>1207</v>
      </c>
      <c r="D94" t="s">
        <v>500</v>
      </c>
      <c r="E94" t="s">
        <v>492</v>
      </c>
      <c r="F94" t="s">
        <v>744</v>
      </c>
      <c r="G94" t="s">
        <v>815</v>
      </c>
      <c r="H94" t="s">
        <v>821</v>
      </c>
    </row>
    <row r="95" spans="1:8">
      <c r="A95" t="s">
        <v>1061</v>
      </c>
      <c r="C95" t="s">
        <v>1212</v>
      </c>
      <c r="D95" t="s">
        <v>500</v>
      </c>
      <c r="E95" t="s">
        <v>492</v>
      </c>
      <c r="F95" t="s">
        <v>744</v>
      </c>
      <c r="G95" t="s">
        <v>786</v>
      </c>
      <c r="H95" t="s">
        <v>821</v>
      </c>
    </row>
    <row r="96" spans="1:8">
      <c r="A96" t="s">
        <v>1012</v>
      </c>
      <c r="C96" t="s">
        <v>1224</v>
      </c>
      <c r="D96" t="s">
        <v>500</v>
      </c>
      <c r="E96" t="s">
        <v>492</v>
      </c>
      <c r="F96" t="s">
        <v>744</v>
      </c>
      <c r="G96" t="s">
        <v>683</v>
      </c>
      <c r="H96" t="s">
        <v>821</v>
      </c>
    </row>
    <row r="97" spans="1:8">
      <c r="A97" t="s">
        <v>935</v>
      </c>
      <c r="C97" t="s">
        <v>1206</v>
      </c>
      <c r="D97" t="s">
        <v>500</v>
      </c>
      <c r="E97" t="s">
        <v>492</v>
      </c>
      <c r="F97" t="s">
        <v>744</v>
      </c>
      <c r="G97" t="s">
        <v>829</v>
      </c>
      <c r="H97" t="s">
        <v>821</v>
      </c>
    </row>
    <row r="98" spans="1:8">
      <c r="A98" t="s">
        <v>1035</v>
      </c>
      <c r="C98" t="s">
        <v>1201</v>
      </c>
      <c r="D98" t="s">
        <v>500</v>
      </c>
      <c r="E98" t="s">
        <v>492</v>
      </c>
      <c r="F98" t="s">
        <v>744</v>
      </c>
      <c r="G98" t="s">
        <v>821</v>
      </c>
    </row>
    <row r="99" spans="1:8">
      <c r="A99" t="s">
        <v>922</v>
      </c>
      <c r="C99" t="s">
        <v>1205</v>
      </c>
      <c r="D99" t="s">
        <v>500</v>
      </c>
      <c r="E99" t="s">
        <v>490</v>
      </c>
      <c r="F99" t="s">
        <v>744</v>
      </c>
      <c r="G99" t="s">
        <v>822</v>
      </c>
      <c r="H99" t="s">
        <v>821</v>
      </c>
    </row>
    <row r="100" spans="1:8">
      <c r="A100" t="s">
        <v>1129</v>
      </c>
      <c r="C100" t="s">
        <v>1227</v>
      </c>
      <c r="D100" t="s">
        <v>500</v>
      </c>
      <c r="E100" t="s">
        <v>490</v>
      </c>
      <c r="F100" t="s">
        <v>744</v>
      </c>
      <c r="G100" t="s">
        <v>675</v>
      </c>
      <c r="H100" t="s">
        <v>821</v>
      </c>
    </row>
    <row r="101" spans="1:8">
      <c r="A101" t="s">
        <v>885</v>
      </c>
      <c r="C101" t="s">
        <v>1218</v>
      </c>
      <c r="D101" t="s">
        <v>500</v>
      </c>
      <c r="E101" t="s">
        <v>490</v>
      </c>
      <c r="F101" t="s">
        <v>744</v>
      </c>
      <c r="G101" t="s">
        <v>801</v>
      </c>
      <c r="H101" t="s">
        <v>821</v>
      </c>
    </row>
    <row r="102" spans="1:8">
      <c r="A102" t="s">
        <v>983</v>
      </c>
      <c r="C102" t="s">
        <v>1217</v>
      </c>
      <c r="D102" t="s">
        <v>500</v>
      </c>
      <c r="E102" t="s">
        <v>490</v>
      </c>
      <c r="F102" t="s">
        <v>744</v>
      </c>
      <c r="G102" t="s">
        <v>783</v>
      </c>
      <c r="H102" t="s">
        <v>821</v>
      </c>
    </row>
    <row r="103" spans="1:8">
      <c r="A103" t="s">
        <v>1040</v>
      </c>
      <c r="C103" t="s">
        <v>1211</v>
      </c>
      <c r="D103" t="s">
        <v>500</v>
      </c>
      <c r="E103" t="s">
        <v>490</v>
      </c>
      <c r="F103" t="s">
        <v>744</v>
      </c>
      <c r="G103" t="s">
        <v>756</v>
      </c>
      <c r="H103" t="s">
        <v>821</v>
      </c>
    </row>
    <row r="104" spans="1:8">
      <c r="A104" t="s">
        <v>921</v>
      </c>
      <c r="C104" t="s">
        <v>1221</v>
      </c>
      <c r="D104" t="s">
        <v>500</v>
      </c>
      <c r="E104" t="s">
        <v>490</v>
      </c>
      <c r="F104" t="s">
        <v>744</v>
      </c>
      <c r="G104" t="s">
        <v>859</v>
      </c>
      <c r="H104" t="s">
        <v>821</v>
      </c>
    </row>
    <row r="105" spans="1:8">
      <c r="A105" t="s">
        <v>897</v>
      </c>
      <c r="C105" t="s">
        <v>1220</v>
      </c>
      <c r="D105" t="s">
        <v>500</v>
      </c>
      <c r="E105" t="s">
        <v>490</v>
      </c>
      <c r="F105" t="s">
        <v>744</v>
      </c>
      <c r="G105" t="s">
        <v>642</v>
      </c>
      <c r="H105" t="s">
        <v>821</v>
      </c>
    </row>
    <row r="106" spans="1:8">
      <c r="A106" t="s">
        <v>1024</v>
      </c>
      <c r="C106" t="s">
        <v>1219</v>
      </c>
      <c r="D106" t="s">
        <v>500</v>
      </c>
      <c r="E106" t="s">
        <v>490</v>
      </c>
      <c r="F106" t="s">
        <v>744</v>
      </c>
      <c r="G106" t="s">
        <v>773</v>
      </c>
      <c r="H106" t="s">
        <v>821</v>
      </c>
    </row>
    <row r="107" spans="1:8">
      <c r="A107" t="s">
        <v>925</v>
      </c>
      <c r="C107" t="s">
        <v>1223</v>
      </c>
      <c r="D107" t="s">
        <v>500</v>
      </c>
      <c r="E107" t="s">
        <v>490</v>
      </c>
      <c r="F107" t="s">
        <v>744</v>
      </c>
      <c r="G107" t="s">
        <v>819</v>
      </c>
      <c r="H107" t="s">
        <v>821</v>
      </c>
    </row>
    <row r="108" spans="1:8">
      <c r="A108" t="s">
        <v>944</v>
      </c>
      <c r="C108" t="s">
        <v>1207</v>
      </c>
      <c r="D108" t="s">
        <v>500</v>
      </c>
      <c r="E108" t="s">
        <v>490</v>
      </c>
      <c r="F108" t="s">
        <v>744</v>
      </c>
      <c r="G108" t="s">
        <v>839</v>
      </c>
      <c r="H108" t="s">
        <v>821</v>
      </c>
    </row>
    <row r="109" spans="1:8">
      <c r="A109" t="s">
        <v>1047</v>
      </c>
      <c r="C109" t="s">
        <v>1207</v>
      </c>
      <c r="D109" t="s">
        <v>500</v>
      </c>
      <c r="E109" t="s">
        <v>490</v>
      </c>
      <c r="F109" t="s">
        <v>744</v>
      </c>
      <c r="G109" t="s">
        <v>724</v>
      </c>
      <c r="H109" t="s">
        <v>821</v>
      </c>
    </row>
    <row r="110" spans="1:8">
      <c r="A110" t="s">
        <v>1087</v>
      </c>
      <c r="C110" t="s">
        <v>1212</v>
      </c>
      <c r="D110" t="s">
        <v>500</v>
      </c>
      <c r="E110" t="s">
        <v>490</v>
      </c>
      <c r="F110" t="s">
        <v>744</v>
      </c>
      <c r="G110" t="s">
        <v>819</v>
      </c>
      <c r="H110" t="s">
        <v>821</v>
      </c>
    </row>
    <row r="111" spans="1:8">
      <c r="A111" t="s">
        <v>930</v>
      </c>
      <c r="C111" t="s">
        <v>1224</v>
      </c>
      <c r="D111" t="s">
        <v>500</v>
      </c>
      <c r="E111" t="s">
        <v>490</v>
      </c>
      <c r="F111" t="s">
        <v>744</v>
      </c>
      <c r="G111" t="s">
        <v>673</v>
      </c>
      <c r="H111" t="s">
        <v>821</v>
      </c>
    </row>
    <row r="112" spans="1:8">
      <c r="A112" t="s">
        <v>972</v>
      </c>
      <c r="C112" t="s">
        <v>1224</v>
      </c>
      <c r="D112" t="s">
        <v>500</v>
      </c>
      <c r="E112" t="s">
        <v>490</v>
      </c>
      <c r="F112" t="s">
        <v>744</v>
      </c>
      <c r="G112" t="s">
        <v>673</v>
      </c>
      <c r="H112" t="s">
        <v>821</v>
      </c>
    </row>
    <row r="113" spans="1:8">
      <c r="A113" t="s">
        <v>987</v>
      </c>
      <c r="C113" t="s">
        <v>1206</v>
      </c>
      <c r="D113" t="s">
        <v>500</v>
      </c>
      <c r="E113" t="s">
        <v>490</v>
      </c>
      <c r="F113" t="s">
        <v>744</v>
      </c>
      <c r="G113" t="s">
        <v>719</v>
      </c>
      <c r="H113" t="s">
        <v>821</v>
      </c>
    </row>
    <row r="114" spans="1:8">
      <c r="A114" t="s">
        <v>1027</v>
      </c>
      <c r="C114" t="s">
        <v>1201</v>
      </c>
      <c r="D114" t="s">
        <v>500</v>
      </c>
      <c r="E114" t="s">
        <v>490</v>
      </c>
      <c r="F114" t="s">
        <v>744</v>
      </c>
      <c r="G114" t="s">
        <v>821</v>
      </c>
    </row>
    <row r="115" spans="1:8">
      <c r="A115" t="s">
        <v>1011</v>
      </c>
      <c r="C115" t="s">
        <v>1205</v>
      </c>
      <c r="D115" t="s">
        <v>500</v>
      </c>
      <c r="E115" t="s">
        <v>1200</v>
      </c>
      <c r="F115" t="s">
        <v>817</v>
      </c>
      <c r="G115" t="s">
        <v>631</v>
      </c>
      <c r="H115" t="s">
        <v>821</v>
      </c>
    </row>
    <row r="116" spans="1:8">
      <c r="A116" t="s">
        <v>1146</v>
      </c>
      <c r="C116" t="s">
        <v>1227</v>
      </c>
      <c r="D116" t="s">
        <v>500</v>
      </c>
      <c r="E116" t="s">
        <v>1200</v>
      </c>
      <c r="F116" t="s">
        <v>817</v>
      </c>
      <c r="G116" t="s">
        <v>637</v>
      </c>
      <c r="H116" t="s">
        <v>821</v>
      </c>
    </row>
    <row r="117" spans="1:8">
      <c r="A117" t="s">
        <v>996</v>
      </c>
      <c r="C117" t="s">
        <v>1218</v>
      </c>
      <c r="D117" t="s">
        <v>500</v>
      </c>
      <c r="E117" t="s">
        <v>1200</v>
      </c>
      <c r="F117" t="s">
        <v>817</v>
      </c>
      <c r="G117" t="s">
        <v>820</v>
      </c>
      <c r="H117" t="s">
        <v>821</v>
      </c>
    </row>
    <row r="118" spans="1:8">
      <c r="A118" t="s">
        <v>991</v>
      </c>
      <c r="C118" t="s">
        <v>1217</v>
      </c>
      <c r="D118" t="s">
        <v>500</v>
      </c>
      <c r="E118" t="s">
        <v>1200</v>
      </c>
      <c r="F118" t="s">
        <v>817</v>
      </c>
      <c r="G118" t="s">
        <v>770</v>
      </c>
      <c r="H118" t="s">
        <v>821</v>
      </c>
    </row>
    <row r="119" spans="1:8">
      <c r="A119" t="s">
        <v>1058</v>
      </c>
      <c r="C119" t="s">
        <v>1211</v>
      </c>
      <c r="D119" t="s">
        <v>500</v>
      </c>
      <c r="E119" t="s">
        <v>1200</v>
      </c>
      <c r="F119" t="s">
        <v>817</v>
      </c>
      <c r="G119" t="s">
        <v>826</v>
      </c>
      <c r="H119" t="s">
        <v>821</v>
      </c>
    </row>
    <row r="120" spans="1:8">
      <c r="A120" t="s">
        <v>1003</v>
      </c>
      <c r="C120" t="s">
        <v>1221</v>
      </c>
      <c r="D120" t="s">
        <v>500</v>
      </c>
      <c r="E120" t="s">
        <v>1200</v>
      </c>
      <c r="F120" t="s">
        <v>817</v>
      </c>
      <c r="G120" t="s">
        <v>704</v>
      </c>
      <c r="H120" t="s">
        <v>821</v>
      </c>
    </row>
    <row r="121" spans="1:8">
      <c r="A121" t="s">
        <v>947</v>
      </c>
      <c r="C121" t="s">
        <v>1220</v>
      </c>
      <c r="D121" t="s">
        <v>500</v>
      </c>
      <c r="E121" t="s">
        <v>1200</v>
      </c>
      <c r="F121" t="s">
        <v>817</v>
      </c>
      <c r="G121" t="s">
        <v>861</v>
      </c>
      <c r="H121" t="s">
        <v>821</v>
      </c>
    </row>
    <row r="122" spans="1:8">
      <c r="A122" t="s">
        <v>1091</v>
      </c>
      <c r="C122" t="s">
        <v>1219</v>
      </c>
      <c r="D122" t="s">
        <v>500</v>
      </c>
      <c r="E122" t="s">
        <v>1200</v>
      </c>
      <c r="F122" t="s">
        <v>817</v>
      </c>
      <c r="G122" t="s">
        <v>779</v>
      </c>
      <c r="H122" t="s">
        <v>821</v>
      </c>
    </row>
    <row r="123" spans="1:8">
      <c r="A123" t="s">
        <v>982</v>
      </c>
      <c r="C123" t="s">
        <v>1223</v>
      </c>
      <c r="D123" t="s">
        <v>500</v>
      </c>
      <c r="E123" t="s">
        <v>1200</v>
      </c>
      <c r="F123" t="s">
        <v>817</v>
      </c>
      <c r="G123" t="s">
        <v>842</v>
      </c>
      <c r="H123" t="s">
        <v>821</v>
      </c>
    </row>
    <row r="124" spans="1:8">
      <c r="A124" t="s">
        <v>1120</v>
      </c>
      <c r="C124" t="s">
        <v>1207</v>
      </c>
      <c r="D124" t="s">
        <v>500</v>
      </c>
      <c r="E124" t="s">
        <v>1200</v>
      </c>
      <c r="F124" t="s">
        <v>817</v>
      </c>
      <c r="G124" t="s">
        <v>862</v>
      </c>
      <c r="H124" t="s">
        <v>821</v>
      </c>
    </row>
    <row r="125" spans="1:8">
      <c r="A125" t="s">
        <v>1139</v>
      </c>
      <c r="C125" t="s">
        <v>1207</v>
      </c>
      <c r="D125" t="s">
        <v>500</v>
      </c>
      <c r="E125" t="s">
        <v>1200</v>
      </c>
      <c r="F125" t="s">
        <v>817</v>
      </c>
      <c r="G125" t="s">
        <v>865</v>
      </c>
      <c r="H125" t="s">
        <v>821</v>
      </c>
    </row>
    <row r="126" spans="1:8">
      <c r="A126" t="s">
        <v>933</v>
      </c>
      <c r="C126" t="s">
        <v>1212</v>
      </c>
      <c r="D126" t="s">
        <v>500</v>
      </c>
      <c r="E126" t="s">
        <v>1200</v>
      </c>
      <c r="F126" t="s">
        <v>817</v>
      </c>
      <c r="G126" t="s">
        <v>842</v>
      </c>
      <c r="H126" t="s">
        <v>821</v>
      </c>
    </row>
    <row r="127" spans="1:8">
      <c r="A127" t="s">
        <v>1122</v>
      </c>
      <c r="C127" t="s">
        <v>1224</v>
      </c>
      <c r="D127" t="s">
        <v>500</v>
      </c>
      <c r="E127" t="s">
        <v>1200</v>
      </c>
      <c r="F127" t="s">
        <v>817</v>
      </c>
      <c r="G127" t="s">
        <v>778</v>
      </c>
      <c r="H127" t="s">
        <v>821</v>
      </c>
    </row>
    <row r="128" spans="1:8">
      <c r="A128" t="s">
        <v>1060</v>
      </c>
      <c r="C128" t="s">
        <v>1206</v>
      </c>
      <c r="D128" t="s">
        <v>500</v>
      </c>
      <c r="E128" t="s">
        <v>1200</v>
      </c>
      <c r="F128" t="s">
        <v>817</v>
      </c>
      <c r="G128" t="s">
        <v>825</v>
      </c>
      <c r="H128" t="s">
        <v>821</v>
      </c>
    </row>
    <row r="129" spans="1:9">
      <c r="A129" t="s">
        <v>1136</v>
      </c>
      <c r="C129" t="s">
        <v>1201</v>
      </c>
      <c r="D129" t="s">
        <v>500</v>
      </c>
      <c r="E129" t="s">
        <v>1200</v>
      </c>
      <c r="F129" t="s">
        <v>817</v>
      </c>
      <c r="G129" t="s">
        <v>821</v>
      </c>
    </row>
    <row r="130" spans="1:9">
      <c r="A130" t="s">
        <v>1070</v>
      </c>
      <c r="C130" t="s">
        <v>1205</v>
      </c>
      <c r="D130" t="s">
        <v>500</v>
      </c>
      <c r="E130" t="s">
        <v>488</v>
      </c>
      <c r="F130" t="s">
        <v>685</v>
      </c>
      <c r="G130" t="s">
        <v>652</v>
      </c>
      <c r="H130" t="s">
        <v>784</v>
      </c>
      <c r="I130" t="s">
        <v>821</v>
      </c>
    </row>
    <row r="131" spans="1:9">
      <c r="A131" t="s">
        <v>1018</v>
      </c>
      <c r="C131" t="s">
        <v>1227</v>
      </c>
      <c r="D131" t="s">
        <v>500</v>
      </c>
      <c r="E131" t="s">
        <v>488</v>
      </c>
      <c r="F131" t="s">
        <v>685</v>
      </c>
      <c r="G131" t="s">
        <v>652</v>
      </c>
      <c r="H131" t="s">
        <v>656</v>
      </c>
      <c r="I131" t="s">
        <v>821</v>
      </c>
    </row>
    <row r="132" spans="1:9">
      <c r="A132" t="s">
        <v>949</v>
      </c>
      <c r="C132" t="s">
        <v>1218</v>
      </c>
      <c r="D132" t="s">
        <v>500</v>
      </c>
      <c r="E132" t="s">
        <v>488</v>
      </c>
      <c r="F132" t="s">
        <v>685</v>
      </c>
      <c r="G132" t="s">
        <v>652</v>
      </c>
      <c r="H132" t="s">
        <v>686</v>
      </c>
      <c r="I132" t="s">
        <v>821</v>
      </c>
    </row>
    <row r="133" spans="1:9">
      <c r="A133" t="s">
        <v>1068</v>
      </c>
      <c r="C133" t="s">
        <v>1217</v>
      </c>
      <c r="D133" t="s">
        <v>500</v>
      </c>
      <c r="E133" t="s">
        <v>488</v>
      </c>
      <c r="F133" t="s">
        <v>685</v>
      </c>
      <c r="G133" t="s">
        <v>652</v>
      </c>
      <c r="H133" t="s">
        <v>827</v>
      </c>
      <c r="I133" t="s">
        <v>821</v>
      </c>
    </row>
    <row r="134" spans="1:9">
      <c r="A134" t="s">
        <v>1142</v>
      </c>
      <c r="C134" t="s">
        <v>1215</v>
      </c>
      <c r="D134" t="s">
        <v>500</v>
      </c>
      <c r="E134" t="s">
        <v>488</v>
      </c>
      <c r="F134" t="s">
        <v>685</v>
      </c>
      <c r="G134" t="s">
        <v>652</v>
      </c>
      <c r="H134" t="s">
        <v>688</v>
      </c>
      <c r="I134" t="s">
        <v>821</v>
      </c>
    </row>
    <row r="135" spans="1:9">
      <c r="A135" t="s">
        <v>1020</v>
      </c>
      <c r="C135" t="s">
        <v>1241</v>
      </c>
      <c r="D135" t="s">
        <v>500</v>
      </c>
      <c r="E135" t="s">
        <v>488</v>
      </c>
      <c r="F135" t="s">
        <v>685</v>
      </c>
      <c r="G135" t="s">
        <v>652</v>
      </c>
      <c r="H135" t="s">
        <v>668</v>
      </c>
      <c r="I135" t="s">
        <v>821</v>
      </c>
    </row>
    <row r="136" spans="1:9">
      <c r="A136" t="s">
        <v>914</v>
      </c>
      <c r="C136" t="s">
        <v>1220</v>
      </c>
      <c r="D136" t="s">
        <v>500</v>
      </c>
      <c r="E136" t="s">
        <v>488</v>
      </c>
      <c r="F136" t="s">
        <v>685</v>
      </c>
      <c r="G136" t="s">
        <v>652</v>
      </c>
      <c r="H136" t="s">
        <v>802</v>
      </c>
      <c r="I136" t="s">
        <v>821</v>
      </c>
    </row>
    <row r="137" spans="1:9">
      <c r="A137" t="s">
        <v>873</v>
      </c>
      <c r="C137" t="s">
        <v>1219</v>
      </c>
      <c r="D137" t="s">
        <v>500</v>
      </c>
      <c r="E137" t="s">
        <v>488</v>
      </c>
      <c r="F137" t="s">
        <v>685</v>
      </c>
      <c r="G137" t="s">
        <v>652</v>
      </c>
      <c r="H137" t="s">
        <v>788</v>
      </c>
      <c r="I137" t="s">
        <v>821</v>
      </c>
    </row>
    <row r="138" spans="1:9">
      <c r="A138" t="s">
        <v>1084</v>
      </c>
      <c r="C138" t="s">
        <v>1223</v>
      </c>
      <c r="D138" t="s">
        <v>500</v>
      </c>
      <c r="E138" t="s">
        <v>488</v>
      </c>
      <c r="F138" t="s">
        <v>685</v>
      </c>
      <c r="G138" t="s">
        <v>652</v>
      </c>
      <c r="H138" t="s">
        <v>821</v>
      </c>
    </row>
    <row r="139" spans="1:9">
      <c r="A139" t="s">
        <v>984</v>
      </c>
      <c r="C139" t="s">
        <v>1207</v>
      </c>
      <c r="D139" t="s">
        <v>500</v>
      </c>
      <c r="E139" t="s">
        <v>488</v>
      </c>
      <c r="F139" t="s">
        <v>685</v>
      </c>
      <c r="G139" t="s">
        <v>652</v>
      </c>
      <c r="H139" t="s">
        <v>781</v>
      </c>
      <c r="I139" t="s">
        <v>821</v>
      </c>
    </row>
    <row r="140" spans="1:9">
      <c r="A140" t="s">
        <v>913</v>
      </c>
      <c r="C140" t="s">
        <v>1207</v>
      </c>
      <c r="D140" t="s">
        <v>500</v>
      </c>
      <c r="E140" t="s">
        <v>488</v>
      </c>
      <c r="F140" t="s">
        <v>685</v>
      </c>
      <c r="G140" t="s">
        <v>652</v>
      </c>
      <c r="H140" t="s">
        <v>821</v>
      </c>
    </row>
    <row r="141" spans="1:9">
      <c r="A141" t="s">
        <v>1117</v>
      </c>
      <c r="C141" t="s">
        <v>1212</v>
      </c>
      <c r="D141" t="s">
        <v>500</v>
      </c>
      <c r="E141" t="s">
        <v>488</v>
      </c>
      <c r="F141" t="s">
        <v>685</v>
      </c>
      <c r="G141" t="s">
        <v>652</v>
      </c>
      <c r="H141" t="s">
        <v>781</v>
      </c>
      <c r="I141" t="s">
        <v>821</v>
      </c>
    </row>
    <row r="142" spans="1:9">
      <c r="A142" t="s">
        <v>951</v>
      </c>
      <c r="C142" t="s">
        <v>1224</v>
      </c>
      <c r="D142" t="s">
        <v>500</v>
      </c>
      <c r="E142" t="s">
        <v>488</v>
      </c>
      <c r="F142" t="s">
        <v>685</v>
      </c>
      <c r="G142" t="s">
        <v>652</v>
      </c>
      <c r="H142" t="s">
        <v>833</v>
      </c>
      <c r="I142" t="s">
        <v>821</v>
      </c>
    </row>
    <row r="143" spans="1:9">
      <c r="A143" t="s">
        <v>995</v>
      </c>
      <c r="C143" t="s">
        <v>1206</v>
      </c>
      <c r="D143" t="s">
        <v>500</v>
      </c>
      <c r="E143" t="s">
        <v>488</v>
      </c>
      <c r="F143" t="s">
        <v>685</v>
      </c>
      <c r="G143" t="s">
        <v>652</v>
      </c>
      <c r="H143" t="s">
        <v>726</v>
      </c>
      <c r="I143" t="s">
        <v>821</v>
      </c>
    </row>
    <row r="144" spans="1:9">
      <c r="A144" t="s">
        <v>907</v>
      </c>
      <c r="C144" t="s">
        <v>1201</v>
      </c>
      <c r="D144" t="s">
        <v>500</v>
      </c>
      <c r="E144" t="s">
        <v>488</v>
      </c>
      <c r="F144" t="s">
        <v>685</v>
      </c>
      <c r="G144" t="s">
        <v>652</v>
      </c>
      <c r="H144" t="s">
        <v>821</v>
      </c>
    </row>
    <row r="145" spans="1:8">
      <c r="A145" t="s">
        <v>1149</v>
      </c>
      <c r="C145" t="s">
        <v>1205</v>
      </c>
      <c r="D145" t="s">
        <v>502</v>
      </c>
      <c r="E145" t="s">
        <v>1200</v>
      </c>
      <c r="F145" t="s">
        <v>728</v>
      </c>
      <c r="G145" t="s">
        <v>793</v>
      </c>
      <c r="H145" t="s">
        <v>776</v>
      </c>
    </row>
    <row r="146" spans="1:8">
      <c r="A146" t="s">
        <v>964</v>
      </c>
      <c r="C146" t="s">
        <v>1227</v>
      </c>
      <c r="D146" t="s">
        <v>502</v>
      </c>
      <c r="E146" t="s">
        <v>1200</v>
      </c>
      <c r="F146" t="s">
        <v>728</v>
      </c>
      <c r="G146" t="s">
        <v>709</v>
      </c>
      <c r="H146" t="s">
        <v>776</v>
      </c>
    </row>
    <row r="147" spans="1:8">
      <c r="A147" t="s">
        <v>916</v>
      </c>
      <c r="C147" t="s">
        <v>1218</v>
      </c>
      <c r="D147" t="s">
        <v>502</v>
      </c>
      <c r="E147" t="s">
        <v>1200</v>
      </c>
      <c r="F147" t="s">
        <v>728</v>
      </c>
      <c r="G147" t="s">
        <v>789</v>
      </c>
      <c r="H147" t="s">
        <v>776</v>
      </c>
    </row>
    <row r="148" spans="1:8">
      <c r="A148" t="s">
        <v>1116</v>
      </c>
      <c r="C148" t="s">
        <v>1217</v>
      </c>
      <c r="D148" t="s">
        <v>502</v>
      </c>
      <c r="E148" t="s">
        <v>1200</v>
      </c>
      <c r="F148" t="s">
        <v>728</v>
      </c>
      <c r="G148" t="s">
        <v>810</v>
      </c>
      <c r="H148" t="s">
        <v>776</v>
      </c>
    </row>
    <row r="149" spans="1:8">
      <c r="A149" t="s">
        <v>1007</v>
      </c>
      <c r="C149" t="s">
        <v>1215</v>
      </c>
      <c r="D149" t="s">
        <v>502</v>
      </c>
      <c r="E149" t="s">
        <v>1200</v>
      </c>
      <c r="F149" t="s">
        <v>728</v>
      </c>
      <c r="G149" t="s">
        <v>680</v>
      </c>
      <c r="H149" t="s">
        <v>776</v>
      </c>
    </row>
    <row r="150" spans="1:8">
      <c r="A150" t="s">
        <v>1076</v>
      </c>
      <c r="C150" t="s">
        <v>1214</v>
      </c>
      <c r="D150" t="s">
        <v>502</v>
      </c>
      <c r="E150" t="s">
        <v>1200</v>
      </c>
      <c r="F150" t="s">
        <v>728</v>
      </c>
      <c r="G150" t="s">
        <v>680</v>
      </c>
      <c r="H150" t="s">
        <v>776</v>
      </c>
    </row>
    <row r="151" spans="1:8">
      <c r="A151" t="s">
        <v>1053</v>
      </c>
      <c r="C151" t="s">
        <v>1221</v>
      </c>
      <c r="D151" t="s">
        <v>502</v>
      </c>
      <c r="E151" t="s">
        <v>1200</v>
      </c>
      <c r="F151" t="s">
        <v>728</v>
      </c>
      <c r="G151" t="s">
        <v>758</v>
      </c>
      <c r="H151" t="s">
        <v>776</v>
      </c>
    </row>
    <row r="152" spans="1:8">
      <c r="A152" t="s">
        <v>953</v>
      </c>
      <c r="C152" t="s">
        <v>1220</v>
      </c>
      <c r="D152" t="s">
        <v>502</v>
      </c>
      <c r="E152" t="s">
        <v>1200</v>
      </c>
      <c r="F152" t="s">
        <v>728</v>
      </c>
      <c r="G152" t="s">
        <v>858</v>
      </c>
      <c r="H152" t="s">
        <v>776</v>
      </c>
    </row>
    <row r="153" spans="1:8">
      <c r="A153" t="s">
        <v>958</v>
      </c>
      <c r="C153" t="s">
        <v>1219</v>
      </c>
      <c r="D153" t="s">
        <v>502</v>
      </c>
      <c r="E153" t="s">
        <v>1200</v>
      </c>
      <c r="F153" t="s">
        <v>728</v>
      </c>
      <c r="G153" t="s">
        <v>828</v>
      </c>
      <c r="H153" t="s">
        <v>776</v>
      </c>
    </row>
    <row r="154" spans="1:8">
      <c r="A154" t="s">
        <v>1110</v>
      </c>
      <c r="C154" t="s">
        <v>1223</v>
      </c>
      <c r="D154" t="s">
        <v>502</v>
      </c>
      <c r="E154" t="s">
        <v>1200</v>
      </c>
      <c r="F154" t="s">
        <v>728</v>
      </c>
      <c r="G154" t="s">
        <v>752</v>
      </c>
      <c r="H154" t="s">
        <v>776</v>
      </c>
    </row>
    <row r="155" spans="1:8">
      <c r="A155" t="s">
        <v>901</v>
      </c>
      <c r="C155" t="s">
        <v>1207</v>
      </c>
      <c r="D155" t="s">
        <v>502</v>
      </c>
      <c r="E155" t="s">
        <v>1200</v>
      </c>
      <c r="F155" t="s">
        <v>728</v>
      </c>
      <c r="G155" t="s">
        <v>860</v>
      </c>
      <c r="H155" t="s">
        <v>776</v>
      </c>
    </row>
    <row r="156" spans="1:8">
      <c r="A156" t="s">
        <v>1067</v>
      </c>
      <c r="C156" t="s">
        <v>1207</v>
      </c>
      <c r="D156" t="s">
        <v>502</v>
      </c>
      <c r="E156" t="s">
        <v>1200</v>
      </c>
      <c r="F156" t="s">
        <v>728</v>
      </c>
      <c r="G156" t="s">
        <v>722</v>
      </c>
      <c r="H156" t="s">
        <v>776</v>
      </c>
    </row>
    <row r="157" spans="1:8">
      <c r="A157" t="s">
        <v>1118</v>
      </c>
      <c r="C157" t="s">
        <v>1212</v>
      </c>
      <c r="D157" t="s">
        <v>502</v>
      </c>
      <c r="E157" t="s">
        <v>1200</v>
      </c>
      <c r="F157" t="s">
        <v>728</v>
      </c>
      <c r="G157" t="s">
        <v>849</v>
      </c>
      <c r="H157" t="s">
        <v>776</v>
      </c>
    </row>
    <row r="158" spans="1:8">
      <c r="A158" t="s">
        <v>997</v>
      </c>
      <c r="C158" t="s">
        <v>1224</v>
      </c>
      <c r="D158" t="s">
        <v>502</v>
      </c>
      <c r="E158" t="s">
        <v>1200</v>
      </c>
      <c r="F158" t="s">
        <v>728</v>
      </c>
      <c r="G158" t="s">
        <v>701</v>
      </c>
      <c r="H158" t="s">
        <v>776</v>
      </c>
    </row>
    <row r="159" spans="1:8">
      <c r="A159" t="s">
        <v>1059</v>
      </c>
      <c r="C159" t="s">
        <v>1206</v>
      </c>
      <c r="D159" t="s">
        <v>502</v>
      </c>
      <c r="E159" t="s">
        <v>1200</v>
      </c>
      <c r="F159" t="s">
        <v>728</v>
      </c>
      <c r="G159" t="s">
        <v>738</v>
      </c>
      <c r="H159" t="s">
        <v>776</v>
      </c>
    </row>
    <row r="160" spans="1:8">
      <c r="A160" t="s">
        <v>1133</v>
      </c>
      <c r="C160" t="s">
        <v>1201</v>
      </c>
      <c r="D160" t="s">
        <v>502</v>
      </c>
      <c r="E160" t="s">
        <v>1200</v>
      </c>
      <c r="F160" t="s">
        <v>728</v>
      </c>
      <c r="G160" t="s">
        <v>727</v>
      </c>
      <c r="H160" t="s">
        <v>776</v>
      </c>
    </row>
    <row r="161" spans="1:8">
      <c r="A161" t="s">
        <v>881</v>
      </c>
      <c r="C161" t="s">
        <v>1205</v>
      </c>
      <c r="D161" t="s">
        <v>502</v>
      </c>
      <c r="E161" t="s">
        <v>1199</v>
      </c>
      <c r="F161" t="s">
        <v>791</v>
      </c>
      <c r="G161" t="s">
        <v>870</v>
      </c>
      <c r="H161" t="s">
        <v>776</v>
      </c>
    </row>
    <row r="162" spans="1:8">
      <c r="A162" t="s">
        <v>905</v>
      </c>
      <c r="C162" t="s">
        <v>1227</v>
      </c>
      <c r="D162" t="s">
        <v>502</v>
      </c>
      <c r="E162" t="s">
        <v>1199</v>
      </c>
      <c r="F162" t="s">
        <v>791</v>
      </c>
      <c r="G162" t="s">
        <v>663</v>
      </c>
      <c r="H162" t="s">
        <v>776</v>
      </c>
    </row>
    <row r="163" spans="1:8">
      <c r="A163" t="s">
        <v>890</v>
      </c>
      <c r="C163" t="s">
        <v>1218</v>
      </c>
      <c r="D163" t="s">
        <v>502</v>
      </c>
      <c r="E163" t="s">
        <v>1199</v>
      </c>
      <c r="F163" t="s">
        <v>791</v>
      </c>
      <c r="G163" t="s">
        <v>687</v>
      </c>
      <c r="H163" t="s">
        <v>776</v>
      </c>
    </row>
    <row r="164" spans="1:8">
      <c r="A164" t="s">
        <v>912</v>
      </c>
      <c r="C164" t="s">
        <v>1217</v>
      </c>
      <c r="D164" t="s">
        <v>502</v>
      </c>
      <c r="E164" t="s">
        <v>1199</v>
      </c>
      <c r="F164" t="s">
        <v>791</v>
      </c>
      <c r="G164" t="s">
        <v>853</v>
      </c>
      <c r="H164" t="s">
        <v>776</v>
      </c>
    </row>
    <row r="165" spans="1:8">
      <c r="A165" t="s">
        <v>900</v>
      </c>
      <c r="C165" t="s">
        <v>1215</v>
      </c>
      <c r="D165" t="s">
        <v>502</v>
      </c>
      <c r="E165" t="s">
        <v>1199</v>
      </c>
      <c r="F165" t="s">
        <v>791</v>
      </c>
      <c r="G165" t="s">
        <v>640</v>
      </c>
      <c r="H165" t="s">
        <v>776</v>
      </c>
    </row>
    <row r="166" spans="1:8">
      <c r="A166" t="s">
        <v>1017</v>
      </c>
      <c r="C166" t="s">
        <v>1215</v>
      </c>
      <c r="D166" t="s">
        <v>502</v>
      </c>
      <c r="E166" t="s">
        <v>1199</v>
      </c>
      <c r="F166" t="s">
        <v>791</v>
      </c>
      <c r="G166" t="s">
        <v>640</v>
      </c>
      <c r="H166" t="s">
        <v>776</v>
      </c>
    </row>
    <row r="167" spans="1:8">
      <c r="A167" t="s">
        <v>909</v>
      </c>
      <c r="C167" t="s">
        <v>1214</v>
      </c>
      <c r="D167" t="s">
        <v>502</v>
      </c>
      <c r="E167" t="s">
        <v>1199</v>
      </c>
      <c r="F167" t="s">
        <v>791</v>
      </c>
      <c r="G167" t="s">
        <v>798</v>
      </c>
      <c r="H167" t="s">
        <v>776</v>
      </c>
    </row>
    <row r="168" spans="1:8">
      <c r="A168" t="s">
        <v>1145</v>
      </c>
      <c r="C168" t="s">
        <v>1221</v>
      </c>
      <c r="D168" t="s">
        <v>502</v>
      </c>
      <c r="E168" t="s">
        <v>1199</v>
      </c>
      <c r="F168" t="s">
        <v>791</v>
      </c>
      <c r="G168" t="s">
        <v>807</v>
      </c>
      <c r="H168" t="s">
        <v>776</v>
      </c>
    </row>
    <row r="169" spans="1:8">
      <c r="A169" t="s">
        <v>1063</v>
      </c>
      <c r="C169" t="s">
        <v>1220</v>
      </c>
      <c r="D169" t="s">
        <v>502</v>
      </c>
      <c r="E169" t="s">
        <v>1199</v>
      </c>
      <c r="F169" t="s">
        <v>791</v>
      </c>
      <c r="G169" t="s">
        <v>669</v>
      </c>
      <c r="H169" t="s">
        <v>776</v>
      </c>
    </row>
    <row r="170" spans="1:8">
      <c r="A170" t="s">
        <v>941</v>
      </c>
      <c r="C170" t="s">
        <v>1219</v>
      </c>
      <c r="D170" t="s">
        <v>502</v>
      </c>
      <c r="E170" t="s">
        <v>1199</v>
      </c>
      <c r="F170" t="s">
        <v>791</v>
      </c>
      <c r="G170" t="s">
        <v>832</v>
      </c>
      <c r="H170" t="s">
        <v>776</v>
      </c>
    </row>
    <row r="171" spans="1:8">
      <c r="A171" t="s">
        <v>903</v>
      </c>
      <c r="C171" t="s">
        <v>1223</v>
      </c>
      <c r="D171" t="s">
        <v>502</v>
      </c>
      <c r="E171" t="s">
        <v>1199</v>
      </c>
      <c r="F171" t="s">
        <v>791</v>
      </c>
      <c r="G171" t="s">
        <v>717</v>
      </c>
      <c r="H171" t="s">
        <v>776</v>
      </c>
    </row>
    <row r="172" spans="1:8">
      <c r="A172" t="s">
        <v>1131</v>
      </c>
      <c r="C172" t="s">
        <v>1207</v>
      </c>
      <c r="D172" t="s">
        <v>502</v>
      </c>
      <c r="E172" t="s">
        <v>1199</v>
      </c>
      <c r="F172" t="s">
        <v>791</v>
      </c>
      <c r="G172" t="s">
        <v>707</v>
      </c>
      <c r="H172" t="s">
        <v>776</v>
      </c>
    </row>
    <row r="173" spans="1:8">
      <c r="A173" t="s">
        <v>1086</v>
      </c>
      <c r="C173" t="s">
        <v>1207</v>
      </c>
      <c r="D173" t="s">
        <v>502</v>
      </c>
      <c r="E173" t="s">
        <v>1199</v>
      </c>
      <c r="F173" t="s">
        <v>791</v>
      </c>
      <c r="G173" t="s">
        <v>775</v>
      </c>
      <c r="H173" t="s">
        <v>776</v>
      </c>
    </row>
    <row r="174" spans="1:8">
      <c r="A174" t="s">
        <v>934</v>
      </c>
      <c r="C174" t="s">
        <v>1212</v>
      </c>
      <c r="D174" t="s">
        <v>502</v>
      </c>
      <c r="E174" t="s">
        <v>1199</v>
      </c>
      <c r="F174" t="s">
        <v>791</v>
      </c>
      <c r="G174" t="s">
        <v>800</v>
      </c>
      <c r="H174" t="s">
        <v>776</v>
      </c>
    </row>
    <row r="175" spans="1:8">
      <c r="A175" t="s">
        <v>877</v>
      </c>
      <c r="C175" t="s">
        <v>1224</v>
      </c>
      <c r="D175" t="s">
        <v>502</v>
      </c>
      <c r="E175" t="s">
        <v>1199</v>
      </c>
      <c r="F175" t="s">
        <v>791</v>
      </c>
      <c r="G175" t="s">
        <v>661</v>
      </c>
      <c r="H175" t="s">
        <v>776</v>
      </c>
    </row>
    <row r="176" spans="1:8">
      <c r="A176" t="s">
        <v>965</v>
      </c>
      <c r="C176" t="s">
        <v>1206</v>
      </c>
      <c r="D176" t="s">
        <v>502</v>
      </c>
      <c r="E176" t="s">
        <v>1199</v>
      </c>
      <c r="F176" t="s">
        <v>791</v>
      </c>
      <c r="G176" t="s">
        <v>787</v>
      </c>
      <c r="H176" t="s">
        <v>776</v>
      </c>
    </row>
    <row r="177" spans="1:8">
      <c r="A177" t="s">
        <v>1050</v>
      </c>
      <c r="C177" t="s">
        <v>1201</v>
      </c>
      <c r="D177" t="s">
        <v>502</v>
      </c>
      <c r="E177" t="s">
        <v>1199</v>
      </c>
      <c r="F177" t="s">
        <v>791</v>
      </c>
      <c r="G177" t="s">
        <v>747</v>
      </c>
      <c r="H177" t="s">
        <v>776</v>
      </c>
    </row>
    <row r="178" spans="1:8">
      <c r="A178" t="s">
        <v>1022</v>
      </c>
      <c r="C178" t="s">
        <v>1205</v>
      </c>
      <c r="D178" t="s">
        <v>487</v>
      </c>
      <c r="E178" t="s">
        <v>492</v>
      </c>
      <c r="F178" t="s">
        <v>821</v>
      </c>
      <c r="G178" t="s">
        <v>803</v>
      </c>
      <c r="H178" t="s">
        <v>821</v>
      </c>
    </row>
    <row r="179" spans="1:8">
      <c r="A179" t="s">
        <v>998</v>
      </c>
      <c r="C179" t="s">
        <v>1227</v>
      </c>
      <c r="D179" t="s">
        <v>487</v>
      </c>
      <c r="E179" t="s">
        <v>492</v>
      </c>
      <c r="F179" t="s">
        <v>821</v>
      </c>
      <c r="G179" t="s">
        <v>806</v>
      </c>
      <c r="H179" t="s">
        <v>821</v>
      </c>
    </row>
    <row r="180" spans="1:8">
      <c r="A180" t="s">
        <v>1137</v>
      </c>
      <c r="C180" t="s">
        <v>1218</v>
      </c>
      <c r="D180" t="s">
        <v>487</v>
      </c>
      <c r="E180" t="s">
        <v>492</v>
      </c>
      <c r="F180" t="s">
        <v>821</v>
      </c>
      <c r="G180" t="s">
        <v>846</v>
      </c>
      <c r="H180" t="s">
        <v>821</v>
      </c>
    </row>
    <row r="181" spans="1:8">
      <c r="A181" t="s">
        <v>875</v>
      </c>
      <c r="C181" t="s">
        <v>1217</v>
      </c>
      <c r="D181" t="s">
        <v>487</v>
      </c>
      <c r="E181" t="s">
        <v>492</v>
      </c>
      <c r="F181" t="s">
        <v>821</v>
      </c>
      <c r="G181" t="s">
        <v>666</v>
      </c>
      <c r="H181" t="s">
        <v>821</v>
      </c>
    </row>
    <row r="182" spans="1:8">
      <c r="A182" t="s">
        <v>887</v>
      </c>
      <c r="C182" t="s">
        <v>1215</v>
      </c>
      <c r="D182" t="s">
        <v>487</v>
      </c>
      <c r="E182" t="s">
        <v>492</v>
      </c>
      <c r="F182" t="s">
        <v>821</v>
      </c>
      <c r="G182" t="s">
        <v>734</v>
      </c>
      <c r="H182" t="s">
        <v>821</v>
      </c>
    </row>
    <row r="183" spans="1:8">
      <c r="A183" t="s">
        <v>1008</v>
      </c>
      <c r="C183" t="s">
        <v>1214</v>
      </c>
      <c r="D183" t="s">
        <v>487</v>
      </c>
      <c r="E183" t="s">
        <v>492</v>
      </c>
      <c r="F183" t="s">
        <v>821</v>
      </c>
      <c r="G183" t="s">
        <v>799</v>
      </c>
      <c r="H183" t="s">
        <v>821</v>
      </c>
    </row>
    <row r="184" spans="1:8">
      <c r="A184" t="s">
        <v>1037</v>
      </c>
      <c r="C184" t="s">
        <v>1221</v>
      </c>
      <c r="D184" t="s">
        <v>487</v>
      </c>
      <c r="E184" t="s">
        <v>492</v>
      </c>
      <c r="F184" t="s">
        <v>821</v>
      </c>
      <c r="G184" t="s">
        <v>651</v>
      </c>
      <c r="H184" t="s">
        <v>821</v>
      </c>
    </row>
    <row r="185" spans="1:8">
      <c r="A185" t="s">
        <v>976</v>
      </c>
      <c r="C185" t="s">
        <v>1220</v>
      </c>
      <c r="D185" t="s">
        <v>487</v>
      </c>
      <c r="E185" t="s">
        <v>492</v>
      </c>
      <c r="F185" t="s">
        <v>821</v>
      </c>
      <c r="G185" t="s">
        <v>692</v>
      </c>
      <c r="H185" t="s">
        <v>821</v>
      </c>
    </row>
    <row r="186" spans="1:8">
      <c r="A186" t="s">
        <v>882</v>
      </c>
      <c r="C186" t="s">
        <v>1219</v>
      </c>
      <c r="D186" t="s">
        <v>487</v>
      </c>
      <c r="E186" t="s">
        <v>492</v>
      </c>
      <c r="F186" t="s">
        <v>821</v>
      </c>
      <c r="G186" t="s">
        <v>697</v>
      </c>
      <c r="H186" t="s">
        <v>821</v>
      </c>
    </row>
    <row r="187" spans="1:8">
      <c r="A187" t="s">
        <v>1039</v>
      </c>
      <c r="C187" t="s">
        <v>1207</v>
      </c>
      <c r="D187" t="s">
        <v>487</v>
      </c>
      <c r="E187" t="s">
        <v>492</v>
      </c>
      <c r="F187" t="s">
        <v>821</v>
      </c>
      <c r="G187" t="s">
        <v>650</v>
      </c>
      <c r="H187" t="s">
        <v>821</v>
      </c>
    </row>
    <row r="188" spans="1:8">
      <c r="A188" t="s">
        <v>1134</v>
      </c>
      <c r="C188" t="s">
        <v>1207</v>
      </c>
      <c r="D188" t="s">
        <v>487</v>
      </c>
      <c r="E188" t="s">
        <v>492</v>
      </c>
      <c r="F188" t="s">
        <v>821</v>
      </c>
      <c r="G188" t="s">
        <v>733</v>
      </c>
      <c r="H188" t="s">
        <v>821</v>
      </c>
    </row>
    <row r="189" spans="1:8">
      <c r="A189" t="s">
        <v>989</v>
      </c>
      <c r="C189" t="s">
        <v>1212</v>
      </c>
      <c r="D189" t="s">
        <v>487</v>
      </c>
      <c r="E189" t="s">
        <v>492</v>
      </c>
      <c r="F189" t="s">
        <v>821</v>
      </c>
      <c r="G189" t="s">
        <v>753</v>
      </c>
      <c r="H189" t="s">
        <v>821</v>
      </c>
    </row>
    <row r="190" spans="1:8">
      <c r="A190" t="s">
        <v>954</v>
      </c>
      <c r="C190" t="s">
        <v>1224</v>
      </c>
      <c r="D190" t="s">
        <v>487</v>
      </c>
      <c r="E190" t="s">
        <v>492</v>
      </c>
      <c r="F190" t="s">
        <v>821</v>
      </c>
      <c r="G190" t="s">
        <v>665</v>
      </c>
      <c r="H190" t="s">
        <v>821</v>
      </c>
    </row>
    <row r="191" spans="1:8">
      <c r="A191" t="s">
        <v>879</v>
      </c>
      <c r="C191" t="s">
        <v>1206</v>
      </c>
      <c r="D191" t="s">
        <v>487</v>
      </c>
      <c r="E191" t="s">
        <v>492</v>
      </c>
      <c r="F191" t="s">
        <v>821</v>
      </c>
      <c r="G191" t="s">
        <v>823</v>
      </c>
      <c r="H191" t="s">
        <v>821</v>
      </c>
    </row>
    <row r="192" spans="1:8">
      <c r="A192" t="s">
        <v>1043</v>
      </c>
      <c r="C192" t="s">
        <v>1201</v>
      </c>
      <c r="D192" t="s">
        <v>487</v>
      </c>
      <c r="E192" t="s">
        <v>492</v>
      </c>
      <c r="F192" t="s">
        <v>821</v>
      </c>
      <c r="G192" t="s">
        <v>872</v>
      </c>
      <c r="H192" t="s">
        <v>821</v>
      </c>
    </row>
    <row r="193" spans="1:7">
      <c r="A193" t="s">
        <v>985</v>
      </c>
      <c r="C193" t="s">
        <v>259</v>
      </c>
      <c r="D193" t="s">
        <v>491</v>
      </c>
      <c r="E193" t="s">
        <v>492</v>
      </c>
      <c r="F193" t="s">
        <v>791</v>
      </c>
      <c r="G193" t="s">
        <v>776</v>
      </c>
    </row>
    <row r="194" spans="1:7">
      <c r="A194" t="s">
        <v>1653</v>
      </c>
      <c r="B194" t="s">
        <v>1601</v>
      </c>
      <c r="C194" t="s">
        <v>1204</v>
      </c>
      <c r="D194" t="s">
        <v>504</v>
      </c>
      <c r="E194" t="s">
        <v>1620</v>
      </c>
      <c r="F194" s="39" t="s">
        <v>1643</v>
      </c>
    </row>
    <row r="195" spans="1:7">
      <c r="A195" t="s">
        <v>1661</v>
      </c>
      <c r="B195" t="s">
        <v>1601</v>
      </c>
      <c r="C195" t="s">
        <v>1222</v>
      </c>
      <c r="D195" t="s">
        <v>504</v>
      </c>
      <c r="E195" t="s">
        <v>1620</v>
      </c>
      <c r="F195" s="39" t="s">
        <v>1639</v>
      </c>
    </row>
    <row r="196" spans="1:7">
      <c r="A196" t="s">
        <v>1652</v>
      </c>
      <c r="B196" t="s">
        <v>1601</v>
      </c>
      <c r="C196" t="s">
        <v>1213</v>
      </c>
      <c r="D196" t="s">
        <v>504</v>
      </c>
      <c r="E196" t="s">
        <v>1620</v>
      </c>
      <c r="F196" s="39" t="s">
        <v>1638</v>
      </c>
    </row>
    <row r="197" spans="1:7">
      <c r="A197" t="s">
        <v>1651</v>
      </c>
      <c r="B197" t="s">
        <v>1601</v>
      </c>
      <c r="C197" t="s">
        <v>1210</v>
      </c>
      <c r="D197" t="s">
        <v>504</v>
      </c>
      <c r="E197" t="s">
        <v>1620</v>
      </c>
      <c r="F197" s="39" t="s">
        <v>1637</v>
      </c>
    </row>
    <row r="198" spans="1:7">
      <c r="A198" t="s">
        <v>1650</v>
      </c>
      <c r="B198" t="s">
        <v>1601</v>
      </c>
      <c r="C198" t="s">
        <v>1209</v>
      </c>
      <c r="D198" t="s">
        <v>504</v>
      </c>
      <c r="E198" t="s">
        <v>1620</v>
      </c>
      <c r="F198" s="39" t="s">
        <v>1631</v>
      </c>
    </row>
    <row r="199" spans="1:7">
      <c r="A199" t="s">
        <v>1649</v>
      </c>
      <c r="B199" t="s">
        <v>1601</v>
      </c>
      <c r="C199" t="s">
        <v>1208</v>
      </c>
      <c r="D199" t="s">
        <v>504</v>
      </c>
      <c r="E199" t="s">
        <v>1620</v>
      </c>
      <c r="F199" s="39" t="s">
        <v>1626</v>
      </c>
    </row>
    <row r="200" spans="1:7">
      <c r="A200" t="s">
        <v>1660</v>
      </c>
      <c r="B200" t="s">
        <v>1601</v>
      </c>
      <c r="C200" t="s">
        <v>1234</v>
      </c>
      <c r="D200" t="s">
        <v>504</v>
      </c>
      <c r="E200" t="s">
        <v>1620</v>
      </c>
      <c r="F200" s="39" t="s">
        <v>771</v>
      </c>
    </row>
    <row r="201" spans="1:7">
      <c r="A201" t="s">
        <v>1648</v>
      </c>
      <c r="B201" t="s">
        <v>1601</v>
      </c>
      <c r="C201" t="s">
        <v>1201</v>
      </c>
      <c r="D201" t="s">
        <v>504</v>
      </c>
      <c r="E201" t="s">
        <v>1620</v>
      </c>
      <c r="F201" s="39" t="s">
        <v>694</v>
      </c>
    </row>
    <row r="202" spans="1:7">
      <c r="A202" t="s">
        <v>1647</v>
      </c>
      <c r="B202" t="s">
        <v>1601</v>
      </c>
      <c r="C202" s="39" t="s">
        <v>1204</v>
      </c>
      <c r="D202" t="s">
        <v>504</v>
      </c>
      <c r="E202" t="s">
        <v>1623</v>
      </c>
      <c r="F202" s="39" t="s">
        <v>1642</v>
      </c>
    </row>
    <row r="203" spans="1:7">
      <c r="A203" t="s">
        <v>1659</v>
      </c>
      <c r="B203" t="s">
        <v>1601</v>
      </c>
      <c r="C203" t="s">
        <v>1222</v>
      </c>
      <c r="D203" t="s">
        <v>504</v>
      </c>
      <c r="E203" t="s">
        <v>1623</v>
      </c>
      <c r="F203" s="39" t="s">
        <v>1639</v>
      </c>
    </row>
    <row r="204" spans="1:7">
      <c r="A204" t="s">
        <v>1624</v>
      </c>
      <c r="B204" t="s">
        <v>1601</v>
      </c>
      <c r="C204" s="39" t="s">
        <v>1237</v>
      </c>
      <c r="D204" t="s">
        <v>504</v>
      </c>
      <c r="E204" t="s">
        <v>1623</v>
      </c>
      <c r="F204" s="39" t="s">
        <v>1636</v>
      </c>
    </row>
    <row r="205" spans="1:7">
      <c r="A205" t="s">
        <v>1646</v>
      </c>
      <c r="B205" t="s">
        <v>1601</v>
      </c>
      <c r="C205" s="39" t="s">
        <v>1209</v>
      </c>
      <c r="D205" t="s">
        <v>504</v>
      </c>
      <c r="E205" t="s">
        <v>1623</v>
      </c>
      <c r="F205" s="39" t="s">
        <v>1631</v>
      </c>
    </row>
    <row r="206" spans="1:7">
      <c r="A206" t="s">
        <v>1645</v>
      </c>
      <c r="B206" t="s">
        <v>1601</v>
      </c>
      <c r="C206" s="39" t="s">
        <v>1208</v>
      </c>
      <c r="D206" t="s">
        <v>504</v>
      </c>
      <c r="E206" t="s">
        <v>1623</v>
      </c>
      <c r="F206" s="39" t="s">
        <v>1626</v>
      </c>
    </row>
    <row r="207" spans="1:7">
      <c r="A207" t="s">
        <v>1658</v>
      </c>
      <c r="B207" t="s">
        <v>1601</v>
      </c>
      <c r="C207" t="s">
        <v>1234</v>
      </c>
      <c r="D207" t="s">
        <v>504</v>
      </c>
      <c r="E207" t="s">
        <v>1623</v>
      </c>
      <c r="F207" s="39" t="s">
        <v>771</v>
      </c>
    </row>
    <row r="208" spans="1:7">
      <c r="A208" t="s">
        <v>1644</v>
      </c>
      <c r="B208" t="s">
        <v>1601</v>
      </c>
      <c r="C208" s="39" t="s">
        <v>1201</v>
      </c>
      <c r="D208" t="s">
        <v>504</v>
      </c>
      <c r="E208" t="s">
        <v>1623</v>
      </c>
      <c r="F208" s="39" t="s">
        <v>694</v>
      </c>
    </row>
    <row r="209" spans="1:8">
      <c r="A209" t="s">
        <v>1618</v>
      </c>
      <c r="B209" t="s">
        <v>1601</v>
      </c>
      <c r="C209" s="39" t="s">
        <v>1205</v>
      </c>
      <c r="D209" t="s">
        <v>500</v>
      </c>
      <c r="E209" t="s">
        <v>492</v>
      </c>
      <c r="F209" t="s">
        <v>744</v>
      </c>
      <c r="G209" s="39" t="s">
        <v>1704</v>
      </c>
      <c r="H209" t="s">
        <v>821</v>
      </c>
    </row>
    <row r="210" spans="1:8">
      <c r="A210" t="s">
        <v>1797</v>
      </c>
      <c r="B210" t="s">
        <v>1601</v>
      </c>
      <c r="C210" s="39" t="s">
        <v>1807</v>
      </c>
      <c r="D210" t="s">
        <v>500</v>
      </c>
      <c r="E210" t="s">
        <v>492</v>
      </c>
      <c r="F210" t="s">
        <v>744</v>
      </c>
      <c r="G210" s="39" t="s">
        <v>1703</v>
      </c>
      <c r="H210" t="s">
        <v>821</v>
      </c>
    </row>
    <row r="211" spans="1:8">
      <c r="A211" t="s">
        <v>1796</v>
      </c>
      <c r="B211" t="s">
        <v>1601</v>
      </c>
      <c r="C211" s="39" t="s">
        <v>1211</v>
      </c>
      <c r="D211" t="s">
        <v>500</v>
      </c>
      <c r="E211" t="s">
        <v>492</v>
      </c>
      <c r="F211" t="s">
        <v>744</v>
      </c>
      <c r="G211" s="39" t="s">
        <v>1702</v>
      </c>
      <c r="H211" t="s">
        <v>821</v>
      </c>
    </row>
    <row r="212" spans="1:8">
      <c r="A212" t="s">
        <v>1799</v>
      </c>
      <c r="B212" t="s">
        <v>1601</v>
      </c>
      <c r="C212" s="39" t="s">
        <v>1814</v>
      </c>
      <c r="D212" t="s">
        <v>500</v>
      </c>
      <c r="E212" t="s">
        <v>492</v>
      </c>
      <c r="F212" t="s">
        <v>744</v>
      </c>
      <c r="G212" s="39" t="s">
        <v>1701</v>
      </c>
      <c r="H212" t="s">
        <v>821</v>
      </c>
    </row>
    <row r="213" spans="1:8">
      <c r="A213" t="s">
        <v>1795</v>
      </c>
      <c r="B213" t="s">
        <v>1601</v>
      </c>
      <c r="C213" s="39" t="s">
        <v>1239</v>
      </c>
      <c r="D213" t="s">
        <v>500</v>
      </c>
      <c r="E213" t="s">
        <v>492</v>
      </c>
      <c r="F213" t="s">
        <v>744</v>
      </c>
      <c r="G213" s="39" t="s">
        <v>1701</v>
      </c>
      <c r="H213" t="s">
        <v>821</v>
      </c>
    </row>
    <row r="214" spans="1:8">
      <c r="A214" t="s">
        <v>1798</v>
      </c>
      <c r="B214" t="s">
        <v>1601</v>
      </c>
      <c r="C214" s="39" t="s">
        <v>1201</v>
      </c>
      <c r="D214" t="s">
        <v>500</v>
      </c>
      <c r="E214" t="s">
        <v>492</v>
      </c>
      <c r="F214" t="s">
        <v>744</v>
      </c>
      <c r="G214" s="39" t="s">
        <v>821</v>
      </c>
    </row>
    <row r="215" spans="1:8">
      <c r="A215" t="s">
        <v>1617</v>
      </c>
      <c r="B215" t="s">
        <v>1601</v>
      </c>
      <c r="C215" s="39" t="s">
        <v>1205</v>
      </c>
      <c r="D215" t="s">
        <v>500</v>
      </c>
      <c r="E215" t="s">
        <v>490</v>
      </c>
      <c r="F215" t="s">
        <v>744</v>
      </c>
      <c r="G215" s="39" t="s">
        <v>1749</v>
      </c>
      <c r="H215" t="s">
        <v>821</v>
      </c>
    </row>
    <row r="216" spans="1:8">
      <c r="A216" t="s">
        <v>1791</v>
      </c>
      <c r="B216" t="s">
        <v>1601</v>
      </c>
      <c r="C216" s="39" t="s">
        <v>1227</v>
      </c>
      <c r="D216" t="s">
        <v>500</v>
      </c>
      <c r="E216" t="s">
        <v>490</v>
      </c>
      <c r="F216" t="s">
        <v>744</v>
      </c>
      <c r="G216" s="39" t="s">
        <v>1748</v>
      </c>
      <c r="H216" t="s">
        <v>821</v>
      </c>
    </row>
    <row r="217" spans="1:8">
      <c r="A217" t="s">
        <v>1790</v>
      </c>
      <c r="B217" t="s">
        <v>1601</v>
      </c>
      <c r="C217" s="39" t="s">
        <v>1815</v>
      </c>
      <c r="D217" t="s">
        <v>500</v>
      </c>
      <c r="E217" t="s">
        <v>490</v>
      </c>
      <c r="F217" t="s">
        <v>744</v>
      </c>
      <c r="G217" s="39" t="s">
        <v>1699</v>
      </c>
      <c r="H217" t="s">
        <v>821</v>
      </c>
    </row>
    <row r="218" spans="1:8">
      <c r="A218" t="s">
        <v>1789</v>
      </c>
      <c r="B218" t="s">
        <v>1601</v>
      </c>
      <c r="C218" s="39" t="s">
        <v>1201</v>
      </c>
      <c r="D218" t="s">
        <v>500</v>
      </c>
      <c r="E218" t="s">
        <v>490</v>
      </c>
      <c r="F218" t="s">
        <v>744</v>
      </c>
      <c r="G218" s="39" t="s">
        <v>1697</v>
      </c>
      <c r="H218" t="s">
        <v>821</v>
      </c>
    </row>
    <row r="219" spans="1:8">
      <c r="A219" t="s">
        <v>1794</v>
      </c>
      <c r="B219" t="s">
        <v>1601</v>
      </c>
      <c r="C219" s="39" t="s">
        <v>1205</v>
      </c>
      <c r="D219" t="s">
        <v>500</v>
      </c>
      <c r="E219" t="s">
        <v>490</v>
      </c>
      <c r="F219" t="s">
        <v>744</v>
      </c>
      <c r="G219" s="39" t="s">
        <v>1698</v>
      </c>
      <c r="H219" t="s">
        <v>821</v>
      </c>
    </row>
    <row r="220" spans="1:8">
      <c r="A220" t="s">
        <v>1788</v>
      </c>
      <c r="B220" t="s">
        <v>1601</v>
      </c>
      <c r="C220" s="39" t="s">
        <v>261</v>
      </c>
      <c r="D220" t="s">
        <v>500</v>
      </c>
      <c r="E220" t="s">
        <v>490</v>
      </c>
      <c r="F220" t="s">
        <v>744</v>
      </c>
      <c r="G220" s="39" t="s">
        <v>1699</v>
      </c>
      <c r="H220" t="s">
        <v>821</v>
      </c>
    </row>
    <row r="221" spans="1:8">
      <c r="A221" t="s">
        <v>1787</v>
      </c>
      <c r="B221" t="s">
        <v>1601</v>
      </c>
      <c r="C221" s="39" t="s">
        <v>1209</v>
      </c>
      <c r="D221" t="s">
        <v>500</v>
      </c>
      <c r="E221" t="s">
        <v>490</v>
      </c>
      <c r="F221" t="s">
        <v>744</v>
      </c>
      <c r="G221" s="39" t="s">
        <v>1698</v>
      </c>
      <c r="H221" t="s">
        <v>821</v>
      </c>
    </row>
    <row r="222" spans="1:8">
      <c r="A222" t="s">
        <v>1793</v>
      </c>
      <c r="B222" t="s">
        <v>1601</v>
      </c>
      <c r="C222" s="39" t="s">
        <v>1816</v>
      </c>
      <c r="D222" t="s">
        <v>500</v>
      </c>
      <c r="E222" t="s">
        <v>490</v>
      </c>
      <c r="F222" t="s">
        <v>744</v>
      </c>
      <c r="G222" s="39" t="s">
        <v>1697</v>
      </c>
      <c r="H222" t="s">
        <v>821</v>
      </c>
    </row>
    <row r="223" spans="1:8">
      <c r="A223" t="s">
        <v>1786</v>
      </c>
      <c r="B223" t="s">
        <v>1601</v>
      </c>
      <c r="C223" s="39" t="s">
        <v>1202</v>
      </c>
      <c r="D223" t="s">
        <v>500</v>
      </c>
      <c r="E223" t="s">
        <v>490</v>
      </c>
      <c r="F223" t="s">
        <v>744</v>
      </c>
      <c r="G223" s="39" t="s">
        <v>1697</v>
      </c>
      <c r="H223" t="s">
        <v>821</v>
      </c>
    </row>
    <row r="224" spans="1:8">
      <c r="A224" t="s">
        <v>1792</v>
      </c>
      <c r="B224" t="s">
        <v>1601</v>
      </c>
      <c r="C224" s="39" t="s">
        <v>1201</v>
      </c>
      <c r="D224" t="s">
        <v>500</v>
      </c>
      <c r="E224" t="s">
        <v>490</v>
      </c>
      <c r="F224" t="s">
        <v>744</v>
      </c>
      <c r="G224" s="39" t="s">
        <v>821</v>
      </c>
    </row>
    <row r="225" spans="1:9">
      <c r="A225" t="s">
        <v>1785</v>
      </c>
      <c r="B225" t="s">
        <v>1601</v>
      </c>
      <c r="C225" s="39" t="s">
        <v>1204</v>
      </c>
      <c r="D225" t="s">
        <v>500</v>
      </c>
      <c r="E225" t="s">
        <v>1200</v>
      </c>
      <c r="F225" t="s">
        <v>817</v>
      </c>
      <c r="G225" s="39" t="s">
        <v>1687</v>
      </c>
      <c r="H225" t="s">
        <v>821</v>
      </c>
    </row>
    <row r="226" spans="1:9">
      <c r="A226" t="s">
        <v>1810</v>
      </c>
      <c r="B226" t="s">
        <v>1601</v>
      </c>
      <c r="C226" s="39" t="s">
        <v>1213</v>
      </c>
      <c r="D226" t="s">
        <v>500</v>
      </c>
      <c r="E226" t="s">
        <v>1200</v>
      </c>
      <c r="F226" t="s">
        <v>817</v>
      </c>
      <c r="G226" s="39" t="s">
        <v>1686</v>
      </c>
      <c r="H226" t="s">
        <v>821</v>
      </c>
    </row>
    <row r="227" spans="1:9">
      <c r="A227" t="s">
        <v>1809</v>
      </c>
      <c r="B227" t="s">
        <v>1601</v>
      </c>
      <c r="C227" s="61" t="s">
        <v>1235</v>
      </c>
      <c r="D227" t="s">
        <v>500</v>
      </c>
      <c r="E227" t="s">
        <v>1200</v>
      </c>
      <c r="F227" t="s">
        <v>817</v>
      </c>
      <c r="G227" s="39" t="s">
        <v>1685</v>
      </c>
      <c r="H227" t="s">
        <v>821</v>
      </c>
    </row>
    <row r="228" spans="1:9">
      <c r="A228" t="s">
        <v>1811</v>
      </c>
      <c r="B228" t="s">
        <v>1601</v>
      </c>
      <c r="C228" s="39" t="s">
        <v>259</v>
      </c>
      <c r="D228" t="s">
        <v>500</v>
      </c>
      <c r="E228" t="s">
        <v>1200</v>
      </c>
      <c r="F228" t="s">
        <v>817</v>
      </c>
      <c r="G228" s="39" t="s">
        <v>1683</v>
      </c>
      <c r="H228" t="s">
        <v>821</v>
      </c>
    </row>
    <row r="229" spans="1:9">
      <c r="A229" t="s">
        <v>1808</v>
      </c>
      <c r="B229" t="s">
        <v>1601</v>
      </c>
      <c r="C229" s="61" t="s">
        <v>1202</v>
      </c>
      <c r="D229" t="s">
        <v>500</v>
      </c>
      <c r="E229" t="s">
        <v>1200</v>
      </c>
      <c r="F229" t="s">
        <v>817</v>
      </c>
      <c r="G229" s="39" t="s">
        <v>1684</v>
      </c>
      <c r="H229" t="s">
        <v>821</v>
      </c>
    </row>
    <row r="230" spans="1:9">
      <c r="A230" t="s">
        <v>1616</v>
      </c>
      <c r="B230" t="s">
        <v>1601</v>
      </c>
      <c r="C230" s="39" t="s">
        <v>1205</v>
      </c>
      <c r="D230" t="s">
        <v>500</v>
      </c>
      <c r="E230" t="s">
        <v>488</v>
      </c>
      <c r="F230" t="s">
        <v>685</v>
      </c>
      <c r="G230" s="39" t="s">
        <v>652</v>
      </c>
      <c r="H230" s="39" t="s">
        <v>1730</v>
      </c>
      <c r="I230" t="s">
        <v>821</v>
      </c>
    </row>
    <row r="231" spans="1:9">
      <c r="A231" t="s">
        <v>1780</v>
      </c>
      <c r="B231" t="s">
        <v>1601</v>
      </c>
      <c r="C231" s="39" t="s">
        <v>1807</v>
      </c>
      <c r="D231" t="s">
        <v>500</v>
      </c>
      <c r="E231" t="s">
        <v>488</v>
      </c>
      <c r="F231" t="s">
        <v>685</v>
      </c>
      <c r="G231" s="39" t="s">
        <v>652</v>
      </c>
      <c r="H231" s="39" t="s">
        <v>1679</v>
      </c>
      <c r="I231" t="s">
        <v>821</v>
      </c>
    </row>
    <row r="232" spans="1:9">
      <c r="A232" t="s">
        <v>1779</v>
      </c>
      <c r="B232" t="s">
        <v>1601</v>
      </c>
      <c r="C232" s="39" t="s">
        <v>1211</v>
      </c>
      <c r="D232" t="s">
        <v>500</v>
      </c>
      <c r="E232" t="s">
        <v>488</v>
      </c>
      <c r="F232" t="s">
        <v>685</v>
      </c>
      <c r="G232" s="39" t="s">
        <v>652</v>
      </c>
      <c r="H232" s="39" t="s">
        <v>1678</v>
      </c>
      <c r="I232" t="s">
        <v>821</v>
      </c>
    </row>
    <row r="233" spans="1:9">
      <c r="A233" t="s">
        <v>1615</v>
      </c>
      <c r="B233" t="s">
        <v>1601</v>
      </c>
      <c r="C233" s="39" t="s">
        <v>1210</v>
      </c>
      <c r="D233" t="s">
        <v>500</v>
      </c>
      <c r="E233" t="s">
        <v>488</v>
      </c>
      <c r="F233" t="s">
        <v>685</v>
      </c>
      <c r="G233" s="39" t="s">
        <v>652</v>
      </c>
      <c r="H233" s="39" t="s">
        <v>1677</v>
      </c>
      <c r="I233" t="s">
        <v>821</v>
      </c>
    </row>
    <row r="234" spans="1:9">
      <c r="A234" t="s">
        <v>1614</v>
      </c>
      <c r="B234" t="s">
        <v>1601</v>
      </c>
      <c r="C234" s="39" t="s">
        <v>1209</v>
      </c>
      <c r="D234" t="s">
        <v>500</v>
      </c>
      <c r="E234" t="s">
        <v>488</v>
      </c>
      <c r="F234" t="s">
        <v>685</v>
      </c>
      <c r="G234" s="39" t="s">
        <v>652</v>
      </c>
      <c r="H234" s="39" t="s">
        <v>1676</v>
      </c>
      <c r="I234" t="s">
        <v>821</v>
      </c>
    </row>
    <row r="235" spans="1:9">
      <c r="A235" t="s">
        <v>1778</v>
      </c>
      <c r="B235" t="s">
        <v>1601</v>
      </c>
      <c r="C235" s="39" t="s">
        <v>1208</v>
      </c>
      <c r="D235" t="s">
        <v>500</v>
      </c>
      <c r="E235" t="s">
        <v>488</v>
      </c>
      <c r="F235" t="s">
        <v>685</v>
      </c>
      <c r="G235" s="39" t="s">
        <v>652</v>
      </c>
      <c r="H235" s="39" t="s">
        <v>1675</v>
      </c>
      <c r="I235" t="s">
        <v>821</v>
      </c>
    </row>
    <row r="236" spans="1:9">
      <c r="A236" t="s">
        <v>1777</v>
      </c>
      <c r="B236" t="s">
        <v>1601</v>
      </c>
      <c r="C236" s="39" t="s">
        <v>1201</v>
      </c>
      <c r="D236" t="s">
        <v>500</v>
      </c>
      <c r="E236" t="s">
        <v>488</v>
      </c>
      <c r="F236" t="s">
        <v>685</v>
      </c>
      <c r="G236" s="39" t="s">
        <v>652</v>
      </c>
      <c r="H236" s="39" t="s">
        <v>1674</v>
      </c>
      <c r="I236" t="s">
        <v>821</v>
      </c>
    </row>
    <row r="237" spans="1:9">
      <c r="A237" t="s">
        <v>1784</v>
      </c>
      <c r="B237" t="s">
        <v>1601</v>
      </c>
      <c r="C237" s="39" t="s">
        <v>1205</v>
      </c>
      <c r="D237" t="s">
        <v>500</v>
      </c>
      <c r="E237" t="s">
        <v>488</v>
      </c>
      <c r="F237" t="s">
        <v>685</v>
      </c>
      <c r="G237" s="39" t="s">
        <v>652</v>
      </c>
      <c r="H237" s="39" t="s">
        <v>1676</v>
      </c>
      <c r="I237" t="s">
        <v>821</v>
      </c>
    </row>
    <row r="238" spans="1:9">
      <c r="A238" t="s">
        <v>1776</v>
      </c>
      <c r="B238" t="s">
        <v>1601</v>
      </c>
      <c r="C238" s="39" t="s">
        <v>1204</v>
      </c>
      <c r="D238" t="s">
        <v>500</v>
      </c>
      <c r="E238" t="s">
        <v>488</v>
      </c>
      <c r="F238" t="s">
        <v>685</v>
      </c>
      <c r="G238" s="39" t="s">
        <v>652</v>
      </c>
      <c r="H238" s="39" t="s">
        <v>1730</v>
      </c>
      <c r="I238" t="s">
        <v>821</v>
      </c>
    </row>
    <row r="239" spans="1:9">
      <c r="A239" t="s">
        <v>1783</v>
      </c>
      <c r="B239" t="s">
        <v>1601</v>
      </c>
      <c r="C239" s="39" t="s">
        <v>1227</v>
      </c>
      <c r="D239" t="s">
        <v>500</v>
      </c>
      <c r="E239" t="s">
        <v>488</v>
      </c>
      <c r="F239" t="s">
        <v>685</v>
      </c>
      <c r="G239" s="39" t="s">
        <v>652</v>
      </c>
      <c r="H239" s="39" t="s">
        <v>1675</v>
      </c>
      <c r="I239" t="s">
        <v>821</v>
      </c>
    </row>
    <row r="240" spans="1:9">
      <c r="A240" t="s">
        <v>1613</v>
      </c>
      <c r="B240" t="s">
        <v>1601</v>
      </c>
      <c r="C240" s="39" t="s">
        <v>1203</v>
      </c>
      <c r="D240" t="s">
        <v>500</v>
      </c>
      <c r="E240" t="s">
        <v>488</v>
      </c>
      <c r="F240" t="s">
        <v>685</v>
      </c>
      <c r="G240" s="39" t="s">
        <v>652</v>
      </c>
      <c r="H240" s="39" t="s">
        <v>1678</v>
      </c>
      <c r="I240" t="s">
        <v>821</v>
      </c>
    </row>
    <row r="241" spans="1:9">
      <c r="A241" t="s">
        <v>1782</v>
      </c>
      <c r="B241" t="s">
        <v>1601</v>
      </c>
      <c r="C241" s="39" t="s">
        <v>1213</v>
      </c>
      <c r="D241" t="s">
        <v>500</v>
      </c>
      <c r="E241" t="s">
        <v>488</v>
      </c>
      <c r="F241" t="s">
        <v>685</v>
      </c>
      <c r="G241" s="39" t="s">
        <v>652</v>
      </c>
      <c r="H241" s="39" t="s">
        <v>1674</v>
      </c>
      <c r="I241" t="s">
        <v>821</v>
      </c>
    </row>
    <row r="242" spans="1:9">
      <c r="A242" t="s">
        <v>1612</v>
      </c>
      <c r="B242" t="s">
        <v>1601</v>
      </c>
      <c r="C242" s="39" t="s">
        <v>1211</v>
      </c>
      <c r="D242" t="s">
        <v>500</v>
      </c>
      <c r="E242" t="s">
        <v>488</v>
      </c>
      <c r="F242" t="s">
        <v>685</v>
      </c>
      <c r="G242" s="39" t="s">
        <v>652</v>
      </c>
      <c r="H242" s="39" t="s">
        <v>1677</v>
      </c>
      <c r="I242" t="s">
        <v>821</v>
      </c>
    </row>
    <row r="243" spans="1:9">
      <c r="A243" t="s">
        <v>1775</v>
      </c>
      <c r="B243" t="s">
        <v>1601</v>
      </c>
      <c r="C243" s="39" t="s">
        <v>1210</v>
      </c>
      <c r="D243" t="s">
        <v>500</v>
      </c>
      <c r="E243" t="s">
        <v>488</v>
      </c>
      <c r="F243" t="s">
        <v>685</v>
      </c>
      <c r="G243" s="39" t="s">
        <v>652</v>
      </c>
      <c r="H243" s="39" t="s">
        <v>1676</v>
      </c>
      <c r="I243" t="s">
        <v>821</v>
      </c>
    </row>
    <row r="244" spans="1:9">
      <c r="A244" t="s">
        <v>1774</v>
      </c>
      <c r="B244" t="s">
        <v>1601</v>
      </c>
      <c r="C244" s="39" t="s">
        <v>1209</v>
      </c>
      <c r="D244" t="s">
        <v>500</v>
      </c>
      <c r="E244" t="s">
        <v>488</v>
      </c>
      <c r="F244" t="s">
        <v>685</v>
      </c>
      <c r="G244" s="39" t="s">
        <v>652</v>
      </c>
      <c r="H244" s="39" t="s">
        <v>1675</v>
      </c>
      <c r="I244" t="s">
        <v>821</v>
      </c>
    </row>
    <row r="245" spans="1:9">
      <c r="A245" t="s">
        <v>1773</v>
      </c>
      <c r="B245" t="s">
        <v>1601</v>
      </c>
      <c r="C245" s="39" t="s">
        <v>1208</v>
      </c>
      <c r="D245" t="s">
        <v>500</v>
      </c>
      <c r="E245" t="s">
        <v>488</v>
      </c>
      <c r="F245" t="s">
        <v>685</v>
      </c>
      <c r="G245" s="39" t="s">
        <v>652</v>
      </c>
      <c r="H245" s="39" t="s">
        <v>1674</v>
      </c>
      <c r="I245" t="s">
        <v>821</v>
      </c>
    </row>
    <row r="246" spans="1:9">
      <c r="A246" t="s">
        <v>1781</v>
      </c>
      <c r="B246" t="s">
        <v>1601</v>
      </c>
      <c r="C246" s="39" t="s">
        <v>1239</v>
      </c>
      <c r="D246" t="s">
        <v>500</v>
      </c>
      <c r="E246" t="s">
        <v>488</v>
      </c>
      <c r="F246" t="s">
        <v>685</v>
      </c>
      <c r="G246" s="39" t="s">
        <v>652</v>
      </c>
      <c r="H246" s="39" t="s">
        <v>821</v>
      </c>
    </row>
    <row r="247" spans="1:9">
      <c r="A247" t="s">
        <v>1772</v>
      </c>
      <c r="B247" t="s">
        <v>1601</v>
      </c>
      <c r="C247" s="39" t="s">
        <v>1201</v>
      </c>
      <c r="D247" t="s">
        <v>500</v>
      </c>
      <c r="E247" t="s">
        <v>488</v>
      </c>
      <c r="F247" t="s">
        <v>685</v>
      </c>
      <c r="G247" s="39" t="s">
        <v>652</v>
      </c>
      <c r="H247" s="39" t="s">
        <v>821</v>
      </c>
    </row>
    <row r="248" spans="1:9">
      <c r="A248" t="s">
        <v>1771</v>
      </c>
      <c r="B248" t="s">
        <v>1601</v>
      </c>
      <c r="C248" s="39" t="s">
        <v>1205</v>
      </c>
      <c r="D248" t="s">
        <v>502</v>
      </c>
      <c r="E248" t="s">
        <v>1200</v>
      </c>
      <c r="F248" t="s">
        <v>728</v>
      </c>
      <c r="G248" s="39" t="s">
        <v>1692</v>
      </c>
      <c r="H248" s="39" t="s">
        <v>776</v>
      </c>
    </row>
    <row r="249" spans="1:9">
      <c r="A249" t="s">
        <v>1611</v>
      </c>
      <c r="B249" t="s">
        <v>1601</v>
      </c>
      <c r="C249" s="39" t="s">
        <v>1205</v>
      </c>
      <c r="D249" t="s">
        <v>502</v>
      </c>
      <c r="E249" t="s">
        <v>1200</v>
      </c>
      <c r="F249" t="s">
        <v>728</v>
      </c>
      <c r="G249" s="39" t="s">
        <v>1695</v>
      </c>
      <c r="H249" s="39" t="s">
        <v>776</v>
      </c>
    </row>
    <row r="250" spans="1:9">
      <c r="A250" t="s">
        <v>1806</v>
      </c>
      <c r="B250" t="s">
        <v>1601</v>
      </c>
      <c r="C250" s="39" t="s">
        <v>1807</v>
      </c>
      <c r="D250" t="s">
        <v>502</v>
      </c>
      <c r="E250" t="s">
        <v>1200</v>
      </c>
      <c r="F250" t="s">
        <v>728</v>
      </c>
      <c r="G250" s="39" t="s">
        <v>1691</v>
      </c>
      <c r="H250" s="39" t="s">
        <v>776</v>
      </c>
    </row>
    <row r="251" spans="1:9">
      <c r="A251" t="s">
        <v>1803</v>
      </c>
      <c r="B251" t="s">
        <v>1601</v>
      </c>
      <c r="C251" s="39" t="s">
        <v>1807</v>
      </c>
      <c r="D251" t="s">
        <v>502</v>
      </c>
      <c r="E251" t="s">
        <v>1200</v>
      </c>
      <c r="F251" t="s">
        <v>728</v>
      </c>
      <c r="G251" s="39" t="s">
        <v>1694</v>
      </c>
      <c r="H251" s="39" t="s">
        <v>776</v>
      </c>
    </row>
    <row r="252" spans="1:9">
      <c r="A252" t="s">
        <v>1805</v>
      </c>
      <c r="B252" t="s">
        <v>1601</v>
      </c>
      <c r="C252" s="39" t="s">
        <v>1211</v>
      </c>
      <c r="D252" t="s">
        <v>502</v>
      </c>
      <c r="E252" t="s">
        <v>1200</v>
      </c>
      <c r="F252" t="s">
        <v>728</v>
      </c>
      <c r="G252" s="39" t="s">
        <v>1690</v>
      </c>
      <c r="H252" s="39" t="s">
        <v>776</v>
      </c>
    </row>
    <row r="253" spans="1:9">
      <c r="A253" t="s">
        <v>1802</v>
      </c>
      <c r="B253" t="s">
        <v>1601</v>
      </c>
      <c r="C253" s="39" t="s">
        <v>1238</v>
      </c>
      <c r="D253" t="s">
        <v>502</v>
      </c>
      <c r="E253" t="s">
        <v>1200</v>
      </c>
      <c r="F253" t="s">
        <v>728</v>
      </c>
      <c r="G253" s="39" t="s">
        <v>1693</v>
      </c>
      <c r="H253" s="39" t="s">
        <v>776</v>
      </c>
    </row>
    <row r="254" spans="1:9">
      <c r="A254" t="s">
        <v>1804</v>
      </c>
      <c r="B254" t="s">
        <v>1601</v>
      </c>
      <c r="C254" s="39" t="s">
        <v>1812</v>
      </c>
      <c r="D254" t="s">
        <v>502</v>
      </c>
      <c r="E254" t="s">
        <v>1200</v>
      </c>
      <c r="F254" t="s">
        <v>728</v>
      </c>
      <c r="G254" s="39" t="s">
        <v>1689</v>
      </c>
      <c r="H254" s="39" t="s">
        <v>776</v>
      </c>
    </row>
    <row r="255" spans="1:9">
      <c r="A255" t="s">
        <v>1770</v>
      </c>
      <c r="B255" t="s">
        <v>1601</v>
      </c>
      <c r="C255" s="39" t="s">
        <v>1201</v>
      </c>
      <c r="D255" t="s">
        <v>502</v>
      </c>
      <c r="E255" t="s">
        <v>1200</v>
      </c>
      <c r="F255" t="s">
        <v>728</v>
      </c>
      <c r="G255" s="39" t="s">
        <v>1688</v>
      </c>
      <c r="H255" s="39" t="s">
        <v>776</v>
      </c>
    </row>
    <row r="256" spans="1:9">
      <c r="A256" t="s">
        <v>1610</v>
      </c>
      <c r="B256" t="s">
        <v>1601</v>
      </c>
      <c r="C256" s="39" t="s">
        <v>1201</v>
      </c>
      <c r="D256" t="s">
        <v>502</v>
      </c>
      <c r="E256" t="s">
        <v>1200</v>
      </c>
      <c r="F256" t="s">
        <v>728</v>
      </c>
      <c r="G256" s="39" t="s">
        <v>1692</v>
      </c>
      <c r="H256" s="39" t="s">
        <v>776</v>
      </c>
    </row>
    <row r="257" spans="1:8">
      <c r="A257" t="s">
        <v>1769</v>
      </c>
      <c r="B257" t="s">
        <v>1601</v>
      </c>
      <c r="C257" s="39" t="s">
        <v>1205</v>
      </c>
      <c r="D257" t="s">
        <v>502</v>
      </c>
      <c r="E257" t="s">
        <v>1199</v>
      </c>
      <c r="F257" t="s">
        <v>791</v>
      </c>
      <c r="G257" s="39" t="s">
        <v>1672</v>
      </c>
      <c r="H257" s="39" t="s">
        <v>776</v>
      </c>
    </row>
    <row r="258" spans="1:8">
      <c r="A258" t="s">
        <v>1768</v>
      </c>
      <c r="B258" t="s">
        <v>1601</v>
      </c>
      <c r="C258" s="39" t="s">
        <v>1807</v>
      </c>
      <c r="D258" t="s">
        <v>502</v>
      </c>
      <c r="E258" t="s">
        <v>1199</v>
      </c>
      <c r="F258" t="s">
        <v>791</v>
      </c>
      <c r="G258" s="39" t="s">
        <v>1671</v>
      </c>
      <c r="H258" s="39" t="s">
        <v>776</v>
      </c>
    </row>
    <row r="259" spans="1:8">
      <c r="A259" t="s">
        <v>1767</v>
      </c>
      <c r="B259" t="s">
        <v>1601</v>
      </c>
      <c r="C259" s="39" t="s">
        <v>1211</v>
      </c>
      <c r="D259" t="s">
        <v>502</v>
      </c>
      <c r="E259" t="s">
        <v>1199</v>
      </c>
      <c r="F259" t="s">
        <v>791</v>
      </c>
      <c r="G259" s="39" t="s">
        <v>1670</v>
      </c>
      <c r="H259" s="39" t="s">
        <v>776</v>
      </c>
    </row>
    <row r="260" spans="1:8">
      <c r="A260" t="s">
        <v>1766</v>
      </c>
      <c r="B260" t="s">
        <v>1601</v>
      </c>
      <c r="C260" s="39" t="s">
        <v>1235</v>
      </c>
      <c r="D260" t="s">
        <v>502</v>
      </c>
      <c r="E260" t="s">
        <v>1199</v>
      </c>
      <c r="F260" t="s">
        <v>791</v>
      </c>
      <c r="G260" s="39" t="s">
        <v>1669</v>
      </c>
      <c r="H260" s="39" t="s">
        <v>776</v>
      </c>
    </row>
    <row r="261" spans="1:8">
      <c r="A261" t="s">
        <v>1764</v>
      </c>
      <c r="B261" t="s">
        <v>1601</v>
      </c>
      <c r="C261" s="39" t="s">
        <v>1814</v>
      </c>
      <c r="D261" t="s">
        <v>502</v>
      </c>
      <c r="E261" t="s">
        <v>1199</v>
      </c>
      <c r="F261" t="s">
        <v>791</v>
      </c>
      <c r="G261" s="39" t="s">
        <v>1673</v>
      </c>
      <c r="H261" s="39" t="s">
        <v>776</v>
      </c>
    </row>
    <row r="262" spans="1:8">
      <c r="A262" t="s">
        <v>1765</v>
      </c>
      <c r="B262" t="s">
        <v>1601</v>
      </c>
      <c r="C262" s="39" t="s">
        <v>1202</v>
      </c>
      <c r="D262" t="s">
        <v>502</v>
      </c>
      <c r="E262" t="s">
        <v>1199</v>
      </c>
      <c r="F262" t="s">
        <v>791</v>
      </c>
      <c r="G262" s="39" t="s">
        <v>1668</v>
      </c>
      <c r="H262" s="39" t="s">
        <v>776</v>
      </c>
    </row>
    <row r="263" spans="1:8">
      <c r="A263" t="s">
        <v>1763</v>
      </c>
      <c r="B263" t="s">
        <v>1601</v>
      </c>
      <c r="C263" s="39" t="s">
        <v>1201</v>
      </c>
      <c r="D263" t="s">
        <v>502</v>
      </c>
      <c r="E263" t="s">
        <v>1199</v>
      </c>
      <c r="F263" t="s">
        <v>791</v>
      </c>
      <c r="G263" s="39" t="s">
        <v>1672</v>
      </c>
      <c r="H263" s="39" t="s">
        <v>776</v>
      </c>
    </row>
    <row r="264" spans="1:8">
      <c r="A264" t="s">
        <v>1800</v>
      </c>
      <c r="B264" t="s">
        <v>1601</v>
      </c>
      <c r="C264" s="39" t="s">
        <v>1205</v>
      </c>
      <c r="D264" t="s">
        <v>487</v>
      </c>
      <c r="E264" t="s">
        <v>492</v>
      </c>
      <c r="F264" t="s">
        <v>821</v>
      </c>
      <c r="G264" s="39" t="s">
        <v>1667</v>
      </c>
      <c r="H264" s="39" t="s">
        <v>821</v>
      </c>
    </row>
    <row r="265" spans="1:8">
      <c r="A265" t="s">
        <v>1762</v>
      </c>
      <c r="B265" t="s">
        <v>1601</v>
      </c>
      <c r="C265" s="39" t="s">
        <v>1222</v>
      </c>
      <c r="D265" t="s">
        <v>487</v>
      </c>
      <c r="E265" t="s">
        <v>492</v>
      </c>
      <c r="F265" t="s">
        <v>821</v>
      </c>
      <c r="G265" s="39" t="s">
        <v>1665</v>
      </c>
      <c r="H265" s="39" t="s">
        <v>821</v>
      </c>
    </row>
    <row r="266" spans="1:8">
      <c r="A266" t="s">
        <v>1761</v>
      </c>
      <c r="B266" t="s">
        <v>1601</v>
      </c>
      <c r="C266" s="39" t="s">
        <v>1817</v>
      </c>
      <c r="D266" t="s">
        <v>487</v>
      </c>
      <c r="E266" t="s">
        <v>492</v>
      </c>
      <c r="F266" t="s">
        <v>821</v>
      </c>
      <c r="G266" s="39" t="s">
        <v>1664</v>
      </c>
      <c r="H266" s="39" t="s">
        <v>821</v>
      </c>
    </row>
    <row r="267" spans="1:8">
      <c r="A267" t="s">
        <v>1759</v>
      </c>
      <c r="B267" t="s">
        <v>1601</v>
      </c>
      <c r="C267" s="39" t="s">
        <v>1816</v>
      </c>
      <c r="D267" t="s">
        <v>487</v>
      </c>
      <c r="E267" t="s">
        <v>492</v>
      </c>
      <c r="F267" t="s">
        <v>821</v>
      </c>
      <c r="G267" s="39" t="s">
        <v>1666</v>
      </c>
      <c r="H267" s="39" t="s">
        <v>821</v>
      </c>
    </row>
    <row r="268" spans="1:8">
      <c r="A268" t="s">
        <v>1760</v>
      </c>
      <c r="B268" t="s">
        <v>1601</v>
      </c>
      <c r="C268" s="39" t="s">
        <v>1202</v>
      </c>
      <c r="D268" t="s">
        <v>487</v>
      </c>
      <c r="E268" t="s">
        <v>492</v>
      </c>
      <c r="F268" t="s">
        <v>821</v>
      </c>
      <c r="G268" s="39" t="s">
        <v>1663</v>
      </c>
      <c r="H268" s="39" t="s">
        <v>821</v>
      </c>
    </row>
    <row r="269" spans="1:8">
      <c r="A269" t="s">
        <v>1758</v>
      </c>
      <c r="B269" t="s">
        <v>1601</v>
      </c>
      <c r="C269" s="39" t="s">
        <v>1201</v>
      </c>
      <c r="D269" t="s">
        <v>487</v>
      </c>
      <c r="E269" t="s">
        <v>492</v>
      </c>
      <c r="F269" t="s">
        <v>821</v>
      </c>
      <c r="G269" s="39" t="s">
        <v>1665</v>
      </c>
      <c r="H269" s="39" t="s">
        <v>821</v>
      </c>
    </row>
    <row r="270" spans="1:8">
      <c r="A270" t="s">
        <v>1641</v>
      </c>
      <c r="B270" t="s">
        <v>218</v>
      </c>
      <c r="C270" s="39" t="s">
        <v>1204</v>
      </c>
      <c r="D270" t="s">
        <v>504</v>
      </c>
      <c r="E270" t="s">
        <v>1620</v>
      </c>
      <c r="F270" s="39" t="s">
        <v>1643</v>
      </c>
    </row>
    <row r="271" spans="1:8">
      <c r="A271" t="s">
        <v>1657</v>
      </c>
      <c r="B271" t="s">
        <v>218</v>
      </c>
      <c r="C271" s="39" t="s">
        <v>1222</v>
      </c>
      <c r="D271" t="s">
        <v>504</v>
      </c>
      <c r="E271" t="s">
        <v>1620</v>
      </c>
      <c r="F271" s="39" t="s">
        <v>1639</v>
      </c>
    </row>
    <row r="272" spans="1:8">
      <c r="A272" t="s">
        <v>1635</v>
      </c>
      <c r="B272" t="s">
        <v>218</v>
      </c>
      <c r="C272" s="39" t="s">
        <v>1213</v>
      </c>
      <c r="D272" t="s">
        <v>504</v>
      </c>
      <c r="E272" t="s">
        <v>1620</v>
      </c>
      <c r="F272" s="39" t="s">
        <v>1638</v>
      </c>
    </row>
    <row r="273" spans="1:8">
      <c r="A273" t="s">
        <v>1634</v>
      </c>
      <c r="B273" t="s">
        <v>218</v>
      </c>
      <c r="C273" s="39" t="s">
        <v>1210</v>
      </c>
      <c r="D273" t="s">
        <v>504</v>
      </c>
      <c r="E273" t="s">
        <v>1620</v>
      </c>
      <c r="F273" s="39" t="s">
        <v>1637</v>
      </c>
    </row>
    <row r="274" spans="1:8">
      <c r="A274" t="s">
        <v>1633</v>
      </c>
      <c r="B274" t="s">
        <v>218</v>
      </c>
      <c r="C274" s="39" t="s">
        <v>1209</v>
      </c>
      <c r="D274" t="s">
        <v>504</v>
      </c>
      <c r="E274" t="s">
        <v>1620</v>
      </c>
      <c r="F274" s="39" t="s">
        <v>1631</v>
      </c>
    </row>
    <row r="275" spans="1:8">
      <c r="A275" t="s">
        <v>1630</v>
      </c>
      <c r="B275" t="s">
        <v>218</v>
      </c>
      <c r="C275" s="39" t="s">
        <v>1208</v>
      </c>
      <c r="D275" t="s">
        <v>504</v>
      </c>
      <c r="E275" t="s">
        <v>1620</v>
      </c>
      <c r="F275" s="39" t="s">
        <v>1626</v>
      </c>
    </row>
    <row r="276" spans="1:8">
      <c r="A276" t="s">
        <v>1656</v>
      </c>
      <c r="B276" t="s">
        <v>218</v>
      </c>
      <c r="C276" s="39" t="s">
        <v>1234</v>
      </c>
      <c r="D276" t="s">
        <v>504</v>
      </c>
      <c r="E276" t="s">
        <v>1620</v>
      </c>
      <c r="F276" s="39" t="s">
        <v>771</v>
      </c>
    </row>
    <row r="277" spans="1:8">
      <c r="A277" t="s">
        <v>1629</v>
      </c>
      <c r="B277" t="s">
        <v>218</v>
      </c>
      <c r="C277" s="39" t="s">
        <v>1201</v>
      </c>
      <c r="D277" t="s">
        <v>504</v>
      </c>
      <c r="E277" t="s">
        <v>1620</v>
      </c>
      <c r="F277" s="39" t="s">
        <v>694</v>
      </c>
    </row>
    <row r="278" spans="1:8">
      <c r="A278" t="s">
        <v>1640</v>
      </c>
      <c r="B278" t="s">
        <v>218</v>
      </c>
      <c r="C278" s="39" t="s">
        <v>1204</v>
      </c>
      <c r="D278" t="s">
        <v>504</v>
      </c>
      <c r="E278" t="s">
        <v>1623</v>
      </c>
      <c r="F278" s="39" t="s">
        <v>1642</v>
      </c>
    </row>
    <row r="279" spans="1:8">
      <c r="A279" t="s">
        <v>1655</v>
      </c>
      <c r="B279" t="s">
        <v>218</v>
      </c>
      <c r="C279" s="39" t="s">
        <v>1222</v>
      </c>
      <c r="D279" t="s">
        <v>504</v>
      </c>
      <c r="E279" t="s">
        <v>1623</v>
      </c>
      <c r="F279" s="39" t="s">
        <v>1639</v>
      </c>
    </row>
    <row r="280" spans="1:8">
      <c r="A280" t="s">
        <v>1625</v>
      </c>
      <c r="B280" t="s">
        <v>218</v>
      </c>
      <c r="C280" s="39" t="s">
        <v>1237</v>
      </c>
      <c r="D280" t="s">
        <v>504</v>
      </c>
      <c r="E280" t="s">
        <v>1623</v>
      </c>
      <c r="F280" s="39" t="s">
        <v>1636</v>
      </c>
    </row>
    <row r="281" spans="1:8">
      <c r="A281" t="s">
        <v>1632</v>
      </c>
      <c r="B281" t="s">
        <v>218</v>
      </c>
      <c r="C281" s="39" t="s">
        <v>1209</v>
      </c>
      <c r="D281" t="s">
        <v>504</v>
      </c>
      <c r="E281" t="s">
        <v>1623</v>
      </c>
      <c r="F281" s="39" t="s">
        <v>1631</v>
      </c>
    </row>
    <row r="282" spans="1:8">
      <c r="A282" t="s">
        <v>1628</v>
      </c>
      <c r="B282" t="s">
        <v>218</v>
      </c>
      <c r="C282" s="39" t="s">
        <v>1208</v>
      </c>
      <c r="D282" t="s">
        <v>504</v>
      </c>
      <c r="E282" t="s">
        <v>1623</v>
      </c>
      <c r="F282" s="39" t="s">
        <v>1626</v>
      </c>
    </row>
    <row r="283" spans="1:8">
      <c r="A283" t="s">
        <v>1654</v>
      </c>
      <c r="B283" t="s">
        <v>218</v>
      </c>
      <c r="C283" s="39" t="s">
        <v>1234</v>
      </c>
      <c r="D283" t="s">
        <v>504</v>
      </c>
      <c r="E283" t="s">
        <v>1623</v>
      </c>
      <c r="F283" s="39" t="s">
        <v>771</v>
      </c>
      <c r="G283" s="60"/>
      <c r="H283" s="60"/>
    </row>
    <row r="284" spans="1:8" s="59" customFormat="1">
      <c r="A284" s="59" t="s">
        <v>1627</v>
      </c>
      <c r="B284" s="59" t="s">
        <v>218</v>
      </c>
      <c r="C284" s="39" t="s">
        <v>1201</v>
      </c>
      <c r="D284" s="59" t="s">
        <v>504</v>
      </c>
      <c r="E284" s="59" t="s">
        <v>1623</v>
      </c>
      <c r="F284" s="39" t="s">
        <v>694</v>
      </c>
      <c r="G284" s="60"/>
      <c r="H284" s="60"/>
    </row>
    <row r="285" spans="1:8">
      <c r="A285" t="s">
        <v>1609</v>
      </c>
      <c r="B285" t="s">
        <v>218</v>
      </c>
      <c r="C285" s="39" t="s">
        <v>1205</v>
      </c>
      <c r="D285" t="s">
        <v>500</v>
      </c>
      <c r="E285" t="s">
        <v>492</v>
      </c>
      <c r="F285" t="s">
        <v>744</v>
      </c>
      <c r="G285" s="39" t="s">
        <v>1704</v>
      </c>
      <c r="H285" s="60" t="s">
        <v>821</v>
      </c>
    </row>
    <row r="286" spans="1:8" s="58" customFormat="1">
      <c r="A286" s="58" t="s">
        <v>1755</v>
      </c>
      <c r="B286" s="58" t="s">
        <v>218</v>
      </c>
      <c r="C286" s="39" t="s">
        <v>1807</v>
      </c>
      <c r="D286" s="58" t="s">
        <v>500</v>
      </c>
      <c r="E286" s="58" t="s">
        <v>492</v>
      </c>
      <c r="F286" s="58" t="s">
        <v>744</v>
      </c>
      <c r="G286" s="39" t="s">
        <v>1703</v>
      </c>
      <c r="H286" s="60" t="s">
        <v>821</v>
      </c>
    </row>
    <row r="287" spans="1:8" s="59" customFormat="1">
      <c r="A287" s="59" t="s">
        <v>1754</v>
      </c>
      <c r="B287" s="59" t="s">
        <v>218</v>
      </c>
      <c r="C287" s="39" t="s">
        <v>1211</v>
      </c>
      <c r="D287" s="59" t="s">
        <v>500</v>
      </c>
      <c r="E287" s="59" t="s">
        <v>492</v>
      </c>
      <c r="F287" s="59" t="s">
        <v>744</v>
      </c>
      <c r="G287" s="39" t="s">
        <v>1702</v>
      </c>
      <c r="H287" s="60" t="s">
        <v>821</v>
      </c>
    </row>
    <row r="288" spans="1:8" s="58" customFormat="1">
      <c r="A288" s="58" t="s">
        <v>1757</v>
      </c>
      <c r="B288" s="58" t="s">
        <v>218</v>
      </c>
      <c r="C288" s="39" t="s">
        <v>1814</v>
      </c>
      <c r="D288" s="58" t="s">
        <v>500</v>
      </c>
      <c r="E288" s="58" t="s">
        <v>492</v>
      </c>
      <c r="F288" s="58" t="s">
        <v>744</v>
      </c>
      <c r="G288" s="39" t="s">
        <v>1701</v>
      </c>
      <c r="H288" s="60" t="s">
        <v>821</v>
      </c>
    </row>
    <row r="289" spans="1:8">
      <c r="A289" t="s">
        <v>1753</v>
      </c>
      <c r="B289" t="s">
        <v>218</v>
      </c>
      <c r="C289" s="39" t="s">
        <v>1239</v>
      </c>
      <c r="D289" t="s">
        <v>500</v>
      </c>
      <c r="E289" t="s">
        <v>492</v>
      </c>
      <c r="F289" t="s">
        <v>744</v>
      </c>
      <c r="G289" s="39" t="s">
        <v>1701</v>
      </c>
      <c r="H289" s="60" t="s">
        <v>821</v>
      </c>
    </row>
    <row r="290" spans="1:8">
      <c r="A290" t="s">
        <v>1756</v>
      </c>
      <c r="B290" t="s">
        <v>218</v>
      </c>
      <c r="C290" s="39" t="s">
        <v>1201</v>
      </c>
      <c r="D290" t="s">
        <v>500</v>
      </c>
      <c r="E290" t="s">
        <v>492</v>
      </c>
      <c r="F290" t="s">
        <v>744</v>
      </c>
      <c r="G290" s="39" t="s">
        <v>821</v>
      </c>
      <c r="H290" s="60"/>
    </row>
    <row r="291" spans="1:8" s="59" customFormat="1">
      <c r="A291" s="59" t="s">
        <v>1608</v>
      </c>
      <c r="B291" s="59" t="s">
        <v>218</v>
      </c>
      <c r="C291" s="39" t="s">
        <v>1205</v>
      </c>
      <c r="D291" s="59" t="s">
        <v>500</v>
      </c>
      <c r="E291" s="59" t="s">
        <v>490</v>
      </c>
      <c r="F291" s="59" t="s">
        <v>744</v>
      </c>
      <c r="G291" s="39" t="s">
        <v>1749</v>
      </c>
      <c r="H291" s="60" t="s">
        <v>821</v>
      </c>
    </row>
    <row r="292" spans="1:8" s="59" customFormat="1">
      <c r="A292" s="59" t="s">
        <v>1747</v>
      </c>
      <c r="B292" s="59" t="s">
        <v>218</v>
      </c>
      <c r="C292" s="39" t="s">
        <v>1227</v>
      </c>
      <c r="D292" s="59" t="s">
        <v>500</v>
      </c>
      <c r="E292" s="59" t="s">
        <v>490</v>
      </c>
      <c r="F292" s="59" t="s">
        <v>744</v>
      </c>
      <c r="G292" s="39" t="s">
        <v>1748</v>
      </c>
      <c r="H292" s="60" t="s">
        <v>821</v>
      </c>
    </row>
    <row r="293" spans="1:8" s="59" customFormat="1">
      <c r="A293" s="59" t="s">
        <v>1746</v>
      </c>
      <c r="B293" s="59" t="s">
        <v>218</v>
      </c>
      <c r="C293" s="39" t="s">
        <v>1815</v>
      </c>
      <c r="D293" s="59" t="s">
        <v>500</v>
      </c>
      <c r="E293" s="59" t="s">
        <v>490</v>
      </c>
      <c r="F293" s="59" t="s">
        <v>744</v>
      </c>
      <c r="G293" s="39" t="s">
        <v>1699</v>
      </c>
      <c r="H293" s="60" t="s">
        <v>821</v>
      </c>
    </row>
    <row r="294" spans="1:8" s="59" customFormat="1">
      <c r="A294" s="59" t="s">
        <v>1745</v>
      </c>
      <c r="B294" s="59" t="s">
        <v>218</v>
      </c>
      <c r="C294" s="39" t="s">
        <v>1201</v>
      </c>
      <c r="D294" s="59" t="s">
        <v>500</v>
      </c>
      <c r="E294" s="59" t="s">
        <v>490</v>
      </c>
      <c r="F294" s="59" t="s">
        <v>744</v>
      </c>
      <c r="G294" s="39" t="s">
        <v>1697</v>
      </c>
      <c r="H294" s="60" t="s">
        <v>821</v>
      </c>
    </row>
    <row r="295" spans="1:8" s="59" customFormat="1">
      <c r="A295" s="59" t="s">
        <v>1752</v>
      </c>
      <c r="B295" s="59" t="s">
        <v>218</v>
      </c>
      <c r="C295" s="39" t="s">
        <v>1205</v>
      </c>
      <c r="D295" s="59" t="s">
        <v>500</v>
      </c>
      <c r="E295" s="59" t="s">
        <v>490</v>
      </c>
      <c r="F295" s="59" t="s">
        <v>744</v>
      </c>
      <c r="G295" s="39" t="s">
        <v>1698</v>
      </c>
      <c r="H295" s="60" t="s">
        <v>821</v>
      </c>
    </row>
    <row r="296" spans="1:8" s="59" customFormat="1">
      <c r="A296" s="59" t="s">
        <v>1744</v>
      </c>
      <c r="B296" s="59" t="s">
        <v>218</v>
      </c>
      <c r="C296" s="39" t="s">
        <v>261</v>
      </c>
      <c r="D296" s="59" t="s">
        <v>500</v>
      </c>
      <c r="E296" s="59" t="s">
        <v>490</v>
      </c>
      <c r="F296" s="59" t="s">
        <v>744</v>
      </c>
      <c r="G296" s="39" t="s">
        <v>1699</v>
      </c>
      <c r="H296" s="60" t="s">
        <v>821</v>
      </c>
    </row>
    <row r="297" spans="1:8" s="59" customFormat="1">
      <c r="A297" s="59" t="s">
        <v>1743</v>
      </c>
      <c r="B297" s="59" t="s">
        <v>218</v>
      </c>
      <c r="C297" s="39" t="s">
        <v>1209</v>
      </c>
      <c r="D297" s="59" t="s">
        <v>500</v>
      </c>
      <c r="E297" s="59" t="s">
        <v>490</v>
      </c>
      <c r="F297" s="59" t="s">
        <v>744</v>
      </c>
      <c r="G297" s="39" t="s">
        <v>1698</v>
      </c>
      <c r="H297" s="60" t="s">
        <v>821</v>
      </c>
    </row>
    <row r="298" spans="1:8">
      <c r="A298" t="s">
        <v>1751</v>
      </c>
      <c r="B298" t="s">
        <v>218</v>
      </c>
      <c r="C298" s="39" t="s">
        <v>1816</v>
      </c>
      <c r="D298" t="s">
        <v>500</v>
      </c>
      <c r="E298" t="s">
        <v>490</v>
      </c>
      <c r="F298" t="s">
        <v>744</v>
      </c>
      <c r="G298" s="39" t="s">
        <v>1697</v>
      </c>
      <c r="H298" s="60" t="s">
        <v>821</v>
      </c>
    </row>
    <row r="299" spans="1:8">
      <c r="A299" t="s">
        <v>1742</v>
      </c>
      <c r="B299" t="s">
        <v>218</v>
      </c>
      <c r="C299" s="39" t="s">
        <v>1202</v>
      </c>
      <c r="D299" t="s">
        <v>500</v>
      </c>
      <c r="E299" t="s">
        <v>490</v>
      </c>
      <c r="F299" t="s">
        <v>744</v>
      </c>
      <c r="G299" s="39" t="s">
        <v>1697</v>
      </c>
      <c r="H299" s="60" t="s">
        <v>821</v>
      </c>
    </row>
    <row r="300" spans="1:8">
      <c r="A300" t="s">
        <v>1750</v>
      </c>
      <c r="B300" t="s">
        <v>218</v>
      </c>
      <c r="C300" s="39" t="s">
        <v>1201</v>
      </c>
      <c r="D300" t="s">
        <v>500</v>
      </c>
      <c r="E300" t="s">
        <v>490</v>
      </c>
      <c r="F300" t="s">
        <v>744</v>
      </c>
      <c r="G300" s="39" t="s">
        <v>821</v>
      </c>
      <c r="H300" s="60"/>
    </row>
    <row r="301" spans="1:8">
      <c r="A301" t="s">
        <v>1741</v>
      </c>
      <c r="B301" t="s">
        <v>218</v>
      </c>
      <c r="C301" s="39" t="s">
        <v>1204</v>
      </c>
      <c r="D301" t="s">
        <v>500</v>
      </c>
      <c r="E301" t="s">
        <v>1200</v>
      </c>
      <c r="F301" t="s">
        <v>817</v>
      </c>
      <c r="G301" s="39" t="s">
        <v>1687</v>
      </c>
      <c r="H301" s="60" t="s">
        <v>821</v>
      </c>
    </row>
    <row r="302" spans="1:8">
      <c r="A302" t="s">
        <v>1739</v>
      </c>
      <c r="B302" t="s">
        <v>218</v>
      </c>
      <c r="C302" s="39" t="s">
        <v>1222</v>
      </c>
      <c r="D302" t="s">
        <v>500</v>
      </c>
      <c r="E302" t="s">
        <v>1200</v>
      </c>
      <c r="F302" t="s">
        <v>817</v>
      </c>
      <c r="G302" s="39" t="s">
        <v>1683</v>
      </c>
      <c r="H302" s="60" t="s">
        <v>821</v>
      </c>
    </row>
    <row r="303" spans="1:8" s="59" customFormat="1">
      <c r="A303" s="59" t="s">
        <v>1738</v>
      </c>
      <c r="B303" s="59" t="s">
        <v>218</v>
      </c>
      <c r="C303" s="39" t="s">
        <v>1211</v>
      </c>
      <c r="D303" s="59" t="s">
        <v>500</v>
      </c>
      <c r="E303" s="59" t="s">
        <v>1200</v>
      </c>
      <c r="F303" s="59" t="s">
        <v>817</v>
      </c>
      <c r="G303" s="39" t="s">
        <v>1682</v>
      </c>
      <c r="H303" s="60" t="s">
        <v>821</v>
      </c>
    </row>
    <row r="304" spans="1:8">
      <c r="A304" t="s">
        <v>1737</v>
      </c>
      <c r="B304" t="s">
        <v>218</v>
      </c>
      <c r="C304" s="39" t="s">
        <v>1210</v>
      </c>
      <c r="D304" t="s">
        <v>500</v>
      </c>
      <c r="E304" t="s">
        <v>1200</v>
      </c>
      <c r="F304" t="s">
        <v>817</v>
      </c>
      <c r="G304" s="39" t="s">
        <v>1681</v>
      </c>
      <c r="H304" s="60" t="s">
        <v>821</v>
      </c>
    </row>
    <row r="305" spans="1:9" s="59" customFormat="1">
      <c r="A305" s="59" t="s">
        <v>1736</v>
      </c>
      <c r="B305" s="59" t="s">
        <v>218</v>
      </c>
      <c r="C305" s="39" t="s">
        <v>1243</v>
      </c>
      <c r="D305" s="59" t="s">
        <v>500</v>
      </c>
      <c r="E305" s="59" t="s">
        <v>1200</v>
      </c>
      <c r="F305" s="59" t="s">
        <v>817</v>
      </c>
      <c r="G305" s="39" t="s">
        <v>1680</v>
      </c>
      <c r="H305" s="60" t="s">
        <v>821</v>
      </c>
    </row>
    <row r="306" spans="1:9">
      <c r="A306" t="s">
        <v>1740</v>
      </c>
      <c r="B306" t="s">
        <v>218</v>
      </c>
      <c r="C306" s="39" t="s">
        <v>1813</v>
      </c>
      <c r="D306" t="s">
        <v>500</v>
      </c>
      <c r="E306" t="s">
        <v>1200</v>
      </c>
      <c r="F306" t="s">
        <v>817</v>
      </c>
      <c r="G306" s="39" t="s">
        <v>1683</v>
      </c>
      <c r="H306" s="60" t="s">
        <v>821</v>
      </c>
    </row>
    <row r="307" spans="1:9">
      <c r="A307" t="s">
        <v>1735</v>
      </c>
      <c r="B307" t="s">
        <v>218</v>
      </c>
      <c r="C307" s="39" t="s">
        <v>1201</v>
      </c>
      <c r="D307" t="s">
        <v>500</v>
      </c>
      <c r="E307" t="s">
        <v>1200</v>
      </c>
      <c r="F307" t="s">
        <v>817</v>
      </c>
      <c r="G307" s="39" t="s">
        <v>821</v>
      </c>
      <c r="H307" s="60"/>
    </row>
    <row r="308" spans="1:9">
      <c r="A308" t="s">
        <v>1607</v>
      </c>
      <c r="B308" t="s">
        <v>218</v>
      </c>
      <c r="C308" s="39" t="s">
        <v>1205</v>
      </c>
      <c r="D308" t="s">
        <v>500</v>
      </c>
      <c r="E308" t="s">
        <v>488</v>
      </c>
      <c r="F308" t="s">
        <v>685</v>
      </c>
      <c r="G308" s="39" t="s">
        <v>652</v>
      </c>
      <c r="H308" s="39" t="s">
        <v>1730</v>
      </c>
      <c r="I308" t="s">
        <v>821</v>
      </c>
    </row>
    <row r="309" spans="1:9">
      <c r="A309" t="s">
        <v>1729</v>
      </c>
      <c r="B309" t="s">
        <v>218</v>
      </c>
      <c r="C309" s="39" t="s">
        <v>1807</v>
      </c>
      <c r="D309" t="s">
        <v>500</v>
      </c>
      <c r="E309" t="s">
        <v>488</v>
      </c>
      <c r="F309" t="s">
        <v>685</v>
      </c>
      <c r="G309" s="39" t="s">
        <v>652</v>
      </c>
      <c r="H309" s="39" t="s">
        <v>1679</v>
      </c>
      <c r="I309" t="s">
        <v>821</v>
      </c>
    </row>
    <row r="310" spans="1:9" s="59" customFormat="1">
      <c r="A310" s="59" t="s">
        <v>1728</v>
      </c>
      <c r="B310" s="59" t="s">
        <v>218</v>
      </c>
      <c r="C310" s="39" t="s">
        <v>1211</v>
      </c>
      <c r="D310" s="59" t="s">
        <v>500</v>
      </c>
      <c r="E310" s="59" t="s">
        <v>488</v>
      </c>
      <c r="F310" s="59" t="s">
        <v>685</v>
      </c>
      <c r="G310" s="39" t="s">
        <v>652</v>
      </c>
      <c r="H310" s="39" t="s">
        <v>1678</v>
      </c>
      <c r="I310" s="59" t="s">
        <v>821</v>
      </c>
    </row>
    <row r="311" spans="1:9">
      <c r="A311" t="s">
        <v>1606</v>
      </c>
      <c r="B311" t="s">
        <v>218</v>
      </c>
      <c r="C311" s="39" t="s">
        <v>1210</v>
      </c>
      <c r="D311" t="s">
        <v>500</v>
      </c>
      <c r="E311" t="s">
        <v>488</v>
      </c>
      <c r="F311" t="s">
        <v>685</v>
      </c>
      <c r="G311" s="39" t="s">
        <v>652</v>
      </c>
      <c r="H311" s="39" t="s">
        <v>1677</v>
      </c>
      <c r="I311" t="s">
        <v>821</v>
      </c>
    </row>
    <row r="312" spans="1:9">
      <c r="A312" t="s">
        <v>1605</v>
      </c>
      <c r="B312" t="s">
        <v>218</v>
      </c>
      <c r="C312" s="39" t="s">
        <v>1209</v>
      </c>
      <c r="D312" t="s">
        <v>500</v>
      </c>
      <c r="E312" t="s">
        <v>488</v>
      </c>
      <c r="F312" t="s">
        <v>685</v>
      </c>
      <c r="G312" s="39" t="s">
        <v>652</v>
      </c>
      <c r="H312" s="39" t="s">
        <v>1676</v>
      </c>
      <c r="I312" t="s">
        <v>821</v>
      </c>
    </row>
    <row r="313" spans="1:9">
      <c r="A313" t="s">
        <v>1727</v>
      </c>
      <c r="B313" t="s">
        <v>218</v>
      </c>
      <c r="C313" s="39" t="s">
        <v>1208</v>
      </c>
      <c r="D313" t="s">
        <v>500</v>
      </c>
      <c r="E313" t="s">
        <v>488</v>
      </c>
      <c r="F313" t="s">
        <v>685</v>
      </c>
      <c r="G313" s="39" t="s">
        <v>652</v>
      </c>
      <c r="H313" s="39" t="s">
        <v>1675</v>
      </c>
      <c r="I313" t="s">
        <v>821</v>
      </c>
    </row>
    <row r="314" spans="1:9">
      <c r="A314" t="s">
        <v>1726</v>
      </c>
      <c r="B314" t="s">
        <v>218</v>
      </c>
      <c r="C314" s="39" t="s">
        <v>1201</v>
      </c>
      <c r="D314" t="s">
        <v>500</v>
      </c>
      <c r="E314" t="s">
        <v>488</v>
      </c>
      <c r="F314" t="s">
        <v>685</v>
      </c>
      <c r="G314" s="39" t="s">
        <v>652</v>
      </c>
      <c r="H314" s="39" t="s">
        <v>1674</v>
      </c>
      <c r="I314" t="s">
        <v>821</v>
      </c>
    </row>
    <row r="315" spans="1:9">
      <c r="A315" t="s">
        <v>1734</v>
      </c>
      <c r="B315" t="s">
        <v>218</v>
      </c>
      <c r="C315" s="39" t="s">
        <v>1205</v>
      </c>
      <c r="D315" t="s">
        <v>500</v>
      </c>
      <c r="E315" t="s">
        <v>488</v>
      </c>
      <c r="F315" t="s">
        <v>685</v>
      </c>
      <c r="G315" s="39" t="s">
        <v>652</v>
      </c>
      <c r="H315" s="39" t="s">
        <v>1676</v>
      </c>
      <c r="I315" t="s">
        <v>821</v>
      </c>
    </row>
    <row r="316" spans="1:9" s="60" customFormat="1">
      <c r="A316" s="60" t="s">
        <v>1725</v>
      </c>
      <c r="B316" s="60" t="s">
        <v>218</v>
      </c>
      <c r="C316" s="39" t="s">
        <v>1204</v>
      </c>
      <c r="D316" s="60" t="s">
        <v>500</v>
      </c>
      <c r="E316" s="60" t="s">
        <v>488</v>
      </c>
      <c r="F316" s="60" t="s">
        <v>685</v>
      </c>
      <c r="G316" s="39" t="s">
        <v>652</v>
      </c>
      <c r="H316" s="39" t="s">
        <v>1679</v>
      </c>
      <c r="I316" s="60" t="s">
        <v>821</v>
      </c>
    </row>
    <row r="317" spans="1:9" s="60" customFormat="1">
      <c r="A317" s="60" t="s">
        <v>1733</v>
      </c>
      <c r="B317" s="60" t="s">
        <v>218</v>
      </c>
      <c r="C317" s="39" t="s">
        <v>1227</v>
      </c>
      <c r="D317" s="60" t="s">
        <v>500</v>
      </c>
      <c r="E317" s="60" t="s">
        <v>488</v>
      </c>
      <c r="F317" s="60" t="s">
        <v>685</v>
      </c>
      <c r="G317" s="39" t="s">
        <v>652</v>
      </c>
      <c r="H317" s="39" t="s">
        <v>1675</v>
      </c>
      <c r="I317" s="60" t="s">
        <v>821</v>
      </c>
    </row>
    <row r="318" spans="1:9" s="60" customFormat="1">
      <c r="A318" s="60" t="s">
        <v>1604</v>
      </c>
      <c r="B318" s="60" t="s">
        <v>218</v>
      </c>
      <c r="C318" s="39" t="s">
        <v>1203</v>
      </c>
      <c r="D318" s="60" t="s">
        <v>500</v>
      </c>
      <c r="E318" s="60" t="s">
        <v>488</v>
      </c>
      <c r="F318" s="60" t="s">
        <v>685</v>
      </c>
      <c r="G318" s="39" t="s">
        <v>652</v>
      </c>
      <c r="H318" s="39" t="s">
        <v>1678</v>
      </c>
      <c r="I318" s="60" t="s">
        <v>821</v>
      </c>
    </row>
    <row r="319" spans="1:9" s="60" customFormat="1">
      <c r="A319" s="60" t="s">
        <v>1732</v>
      </c>
      <c r="B319" s="60" t="s">
        <v>218</v>
      </c>
      <c r="C319" s="39" t="s">
        <v>1213</v>
      </c>
      <c r="D319" s="60" t="s">
        <v>500</v>
      </c>
      <c r="E319" s="60" t="s">
        <v>488</v>
      </c>
      <c r="F319" s="60" t="s">
        <v>685</v>
      </c>
      <c r="G319" s="39" t="s">
        <v>652</v>
      </c>
      <c r="H319" s="39" t="s">
        <v>1674</v>
      </c>
      <c r="I319" s="60" t="s">
        <v>821</v>
      </c>
    </row>
    <row r="320" spans="1:9" s="60" customFormat="1">
      <c r="A320" s="60" t="s">
        <v>1603</v>
      </c>
      <c r="B320" s="60" t="s">
        <v>218</v>
      </c>
      <c r="C320" s="39" t="s">
        <v>1211</v>
      </c>
      <c r="D320" s="60" t="s">
        <v>500</v>
      </c>
      <c r="E320" s="60" t="s">
        <v>488</v>
      </c>
      <c r="F320" s="60" t="s">
        <v>685</v>
      </c>
      <c r="G320" s="39" t="s">
        <v>652</v>
      </c>
      <c r="H320" s="39" t="s">
        <v>1677</v>
      </c>
      <c r="I320" s="60" t="s">
        <v>821</v>
      </c>
    </row>
    <row r="321" spans="1:9" s="60" customFormat="1">
      <c r="A321" s="60" t="s">
        <v>1724</v>
      </c>
      <c r="B321" s="60" t="s">
        <v>218</v>
      </c>
      <c r="C321" s="39" t="s">
        <v>1210</v>
      </c>
      <c r="D321" s="60" t="s">
        <v>500</v>
      </c>
      <c r="E321" s="60" t="s">
        <v>488</v>
      </c>
      <c r="F321" s="60" t="s">
        <v>685</v>
      </c>
      <c r="G321" s="39" t="s">
        <v>652</v>
      </c>
      <c r="H321" s="39" t="s">
        <v>1676</v>
      </c>
      <c r="I321" s="60" t="s">
        <v>821</v>
      </c>
    </row>
    <row r="322" spans="1:9">
      <c r="A322" t="s">
        <v>1723</v>
      </c>
      <c r="B322" t="s">
        <v>218</v>
      </c>
      <c r="C322" s="39" t="s">
        <v>1209</v>
      </c>
      <c r="D322" t="s">
        <v>500</v>
      </c>
      <c r="E322" t="s">
        <v>488</v>
      </c>
      <c r="F322" t="s">
        <v>685</v>
      </c>
      <c r="G322" s="39" t="s">
        <v>652</v>
      </c>
      <c r="H322" s="39" t="s">
        <v>1675</v>
      </c>
      <c r="I322" t="s">
        <v>821</v>
      </c>
    </row>
    <row r="323" spans="1:9">
      <c r="A323" t="s">
        <v>1722</v>
      </c>
      <c r="B323" t="s">
        <v>218</v>
      </c>
      <c r="C323" s="39" t="s">
        <v>1208</v>
      </c>
      <c r="D323" t="s">
        <v>500</v>
      </c>
      <c r="E323" t="s">
        <v>488</v>
      </c>
      <c r="F323" t="s">
        <v>685</v>
      </c>
      <c r="G323" s="39" t="s">
        <v>652</v>
      </c>
      <c r="H323" s="39" t="s">
        <v>1674</v>
      </c>
      <c r="I323" t="s">
        <v>821</v>
      </c>
    </row>
    <row r="324" spans="1:9">
      <c r="A324" t="s">
        <v>1731</v>
      </c>
      <c r="B324" t="s">
        <v>218</v>
      </c>
      <c r="C324" s="39" t="s">
        <v>1239</v>
      </c>
      <c r="D324" t="s">
        <v>500</v>
      </c>
      <c r="E324" t="s">
        <v>488</v>
      </c>
      <c r="F324" t="s">
        <v>685</v>
      </c>
      <c r="G324" s="39" t="s">
        <v>652</v>
      </c>
      <c r="H324" s="39" t="s">
        <v>821</v>
      </c>
    </row>
    <row r="325" spans="1:9">
      <c r="A325" t="s">
        <v>1721</v>
      </c>
      <c r="B325" t="s">
        <v>218</v>
      </c>
      <c r="C325" s="39" t="s">
        <v>1201</v>
      </c>
      <c r="D325" t="s">
        <v>500</v>
      </c>
      <c r="E325" t="s">
        <v>488</v>
      </c>
      <c r="F325" t="s">
        <v>685</v>
      </c>
      <c r="G325" s="39" t="s">
        <v>652</v>
      </c>
      <c r="H325" s="39" t="s">
        <v>821</v>
      </c>
    </row>
    <row r="326" spans="1:9">
      <c r="A326" t="s">
        <v>1719</v>
      </c>
      <c r="B326" t="s">
        <v>218</v>
      </c>
      <c r="C326" s="39" t="s">
        <v>1205</v>
      </c>
      <c r="D326" t="s">
        <v>502</v>
      </c>
      <c r="E326" t="s">
        <v>1200</v>
      </c>
      <c r="F326" t="s">
        <v>728</v>
      </c>
      <c r="G326" s="39" t="s">
        <v>1691</v>
      </c>
      <c r="H326" s="39" t="s">
        <v>776</v>
      </c>
    </row>
    <row r="327" spans="1:9">
      <c r="A327" t="s">
        <v>1602</v>
      </c>
      <c r="B327" t="s">
        <v>218</v>
      </c>
      <c r="C327" s="39" t="s">
        <v>1205</v>
      </c>
      <c r="D327" t="s">
        <v>502</v>
      </c>
      <c r="E327" t="s">
        <v>1200</v>
      </c>
      <c r="F327" t="s">
        <v>728</v>
      </c>
      <c r="G327" s="39" t="s">
        <v>1694</v>
      </c>
      <c r="H327" s="39" t="s">
        <v>776</v>
      </c>
    </row>
    <row r="328" spans="1:9">
      <c r="A328" t="s">
        <v>1720</v>
      </c>
      <c r="B328" t="s">
        <v>218</v>
      </c>
      <c r="C328" s="39" t="s">
        <v>1235</v>
      </c>
      <c r="D328" t="s">
        <v>502</v>
      </c>
      <c r="E328" t="s">
        <v>1200</v>
      </c>
      <c r="F328" t="s">
        <v>728</v>
      </c>
      <c r="G328" s="39" t="s">
        <v>1689</v>
      </c>
      <c r="H328" s="39" t="s">
        <v>776</v>
      </c>
    </row>
    <row r="329" spans="1:9">
      <c r="A329" t="s">
        <v>1718</v>
      </c>
      <c r="B329" t="s">
        <v>218</v>
      </c>
      <c r="C329" s="39" t="s">
        <v>1208</v>
      </c>
      <c r="D329" t="s">
        <v>502</v>
      </c>
      <c r="E329" t="s">
        <v>1200</v>
      </c>
      <c r="F329" t="s">
        <v>728</v>
      </c>
      <c r="G329" s="39" t="s">
        <v>1688</v>
      </c>
      <c r="H329" s="39" t="s">
        <v>776</v>
      </c>
    </row>
    <row r="330" spans="1:9">
      <c r="A330" t="s">
        <v>1716</v>
      </c>
      <c r="B330" t="s">
        <v>218</v>
      </c>
      <c r="C330" s="39" t="s">
        <v>1201</v>
      </c>
      <c r="D330" t="s">
        <v>502</v>
      </c>
      <c r="E330" t="s">
        <v>1200</v>
      </c>
      <c r="F330" t="s">
        <v>728</v>
      </c>
      <c r="G330" s="39" t="s">
        <v>1692</v>
      </c>
      <c r="H330" s="39" t="s">
        <v>776</v>
      </c>
    </row>
    <row r="331" spans="1:9">
      <c r="A331" t="s">
        <v>1717</v>
      </c>
      <c r="B331" t="s">
        <v>218</v>
      </c>
      <c r="C331" s="39" t="s">
        <v>1201</v>
      </c>
      <c r="D331" t="s">
        <v>502</v>
      </c>
      <c r="E331" t="s">
        <v>1200</v>
      </c>
      <c r="F331" t="s">
        <v>728</v>
      </c>
      <c r="G331" s="39"/>
      <c r="H331" s="39"/>
    </row>
    <row r="332" spans="1:9">
      <c r="A332" t="s">
        <v>1715</v>
      </c>
      <c r="B332" t="s">
        <v>218</v>
      </c>
      <c r="C332" s="39" t="s">
        <v>1205</v>
      </c>
      <c r="D332" t="s">
        <v>502</v>
      </c>
      <c r="E332" t="s">
        <v>1199</v>
      </c>
      <c r="F332" t="s">
        <v>791</v>
      </c>
      <c r="G332" s="39" t="s">
        <v>1672</v>
      </c>
      <c r="H332" s="39" t="s">
        <v>776</v>
      </c>
    </row>
    <row r="333" spans="1:9" s="60" customFormat="1">
      <c r="A333" s="60" t="s">
        <v>1714</v>
      </c>
      <c r="B333" s="60" t="s">
        <v>218</v>
      </c>
      <c r="C333" s="39" t="s">
        <v>1201</v>
      </c>
      <c r="D333" s="60" t="s">
        <v>502</v>
      </c>
      <c r="E333" s="60" t="s">
        <v>1199</v>
      </c>
      <c r="F333" s="60" t="s">
        <v>791</v>
      </c>
      <c r="G333" s="39" t="s">
        <v>1671</v>
      </c>
      <c r="H333" s="39" t="s">
        <v>776</v>
      </c>
    </row>
    <row r="334" spans="1:9" s="60" customFormat="1">
      <c r="A334" s="60" t="s">
        <v>1713</v>
      </c>
      <c r="B334" s="60" t="s">
        <v>218</v>
      </c>
      <c r="C334" s="39" t="s">
        <v>1211</v>
      </c>
      <c r="D334" s="60" t="s">
        <v>502</v>
      </c>
      <c r="E334" s="60" t="s">
        <v>1199</v>
      </c>
      <c r="F334" s="60" t="s">
        <v>791</v>
      </c>
      <c r="G334" s="39" t="s">
        <v>1670</v>
      </c>
      <c r="H334" s="39" t="s">
        <v>776</v>
      </c>
    </row>
    <row r="335" spans="1:9" s="60" customFormat="1">
      <c r="A335" s="60" t="s">
        <v>1712</v>
      </c>
      <c r="B335" s="60" t="s">
        <v>218</v>
      </c>
      <c r="C335" s="39" t="s">
        <v>1235</v>
      </c>
      <c r="D335" s="60" t="s">
        <v>502</v>
      </c>
      <c r="E335" s="60" t="s">
        <v>1199</v>
      </c>
      <c r="F335" s="60" t="s">
        <v>791</v>
      </c>
      <c r="G335" s="39" t="s">
        <v>1669</v>
      </c>
      <c r="H335" s="39" t="s">
        <v>776</v>
      </c>
    </row>
    <row r="336" spans="1:9" s="60" customFormat="1">
      <c r="A336" s="60" t="s">
        <v>1710</v>
      </c>
      <c r="B336" s="60" t="s">
        <v>218</v>
      </c>
      <c r="C336" s="39" t="s">
        <v>1213</v>
      </c>
      <c r="D336" s="60" t="s">
        <v>502</v>
      </c>
      <c r="E336" s="60" t="s">
        <v>1199</v>
      </c>
      <c r="F336" s="60" t="s">
        <v>791</v>
      </c>
      <c r="G336" s="39" t="s">
        <v>1673</v>
      </c>
      <c r="H336" s="39" t="s">
        <v>776</v>
      </c>
    </row>
    <row r="337" spans="1:8">
      <c r="A337" t="s">
        <v>1711</v>
      </c>
      <c r="B337" t="s">
        <v>218</v>
      </c>
      <c r="C337" s="39" t="s">
        <v>1202</v>
      </c>
      <c r="D337" t="s">
        <v>502</v>
      </c>
      <c r="E337" t="s">
        <v>1199</v>
      </c>
      <c r="F337" t="s">
        <v>791</v>
      </c>
      <c r="G337" s="39" t="s">
        <v>1668</v>
      </c>
      <c r="H337" s="39" t="s">
        <v>776</v>
      </c>
    </row>
    <row r="338" spans="1:8" s="60" customFormat="1">
      <c r="A338" s="60" t="s">
        <v>1709</v>
      </c>
      <c r="B338" s="60" t="s">
        <v>218</v>
      </c>
      <c r="C338" s="39" t="s">
        <v>1201</v>
      </c>
      <c r="D338" s="60" t="s">
        <v>502</v>
      </c>
      <c r="E338" s="60" t="s">
        <v>1199</v>
      </c>
      <c r="F338" s="60" t="s">
        <v>791</v>
      </c>
      <c r="G338" s="39" t="s">
        <v>1672</v>
      </c>
      <c r="H338" s="39" t="s">
        <v>776</v>
      </c>
    </row>
    <row r="339" spans="1:8" s="60" customFormat="1">
      <c r="A339" s="60" t="s">
        <v>1801</v>
      </c>
      <c r="B339" s="60" t="s">
        <v>218</v>
      </c>
      <c r="C339" s="39" t="s">
        <v>1205</v>
      </c>
      <c r="D339" s="60" t="s">
        <v>487</v>
      </c>
      <c r="E339" s="60" t="s">
        <v>492</v>
      </c>
      <c r="F339" s="60" t="s">
        <v>821</v>
      </c>
      <c r="G339" s="39" t="s">
        <v>1667</v>
      </c>
      <c r="H339" s="39" t="s">
        <v>821</v>
      </c>
    </row>
    <row r="340" spans="1:8" s="60" customFormat="1">
      <c r="A340" s="60" t="s">
        <v>1662</v>
      </c>
      <c r="B340" s="60" t="s">
        <v>218</v>
      </c>
      <c r="C340" s="39" t="s">
        <v>1222</v>
      </c>
      <c r="D340" s="60" t="s">
        <v>487</v>
      </c>
      <c r="E340" s="60" t="s">
        <v>492</v>
      </c>
      <c r="F340" s="60" t="s">
        <v>821</v>
      </c>
      <c r="G340" s="39" t="s">
        <v>1665</v>
      </c>
      <c r="H340" s="39" t="s">
        <v>821</v>
      </c>
    </row>
    <row r="341" spans="1:8" s="60" customFormat="1">
      <c r="A341" s="60" t="s">
        <v>1708</v>
      </c>
      <c r="B341" s="60" t="s">
        <v>218</v>
      </c>
      <c r="C341" s="39" t="s">
        <v>1234</v>
      </c>
      <c r="D341" s="60" t="s">
        <v>487</v>
      </c>
      <c r="E341" s="60" t="s">
        <v>492</v>
      </c>
      <c r="F341" s="60" t="s">
        <v>821</v>
      </c>
      <c r="G341" s="39" t="s">
        <v>1664</v>
      </c>
      <c r="H341" s="39" t="s">
        <v>821</v>
      </c>
    </row>
    <row r="342" spans="1:8" s="60" customFormat="1">
      <c r="A342" s="60" t="s">
        <v>1706</v>
      </c>
      <c r="B342" s="60" t="s">
        <v>218</v>
      </c>
      <c r="C342" s="39" t="s">
        <v>1238</v>
      </c>
      <c r="D342" s="60" t="s">
        <v>487</v>
      </c>
      <c r="E342" s="60" t="s">
        <v>492</v>
      </c>
      <c r="F342" s="60" t="s">
        <v>821</v>
      </c>
      <c r="G342" s="39" t="s">
        <v>1666</v>
      </c>
      <c r="H342" s="39" t="s">
        <v>821</v>
      </c>
    </row>
    <row r="343" spans="1:8">
      <c r="A343" t="s">
        <v>1707</v>
      </c>
      <c r="B343" t="s">
        <v>218</v>
      </c>
      <c r="C343" s="39" t="s">
        <v>1202</v>
      </c>
      <c r="D343" t="s">
        <v>487</v>
      </c>
      <c r="E343" t="s">
        <v>492</v>
      </c>
      <c r="F343" s="60" t="s">
        <v>821</v>
      </c>
      <c r="G343" s="39" t="s">
        <v>1663</v>
      </c>
      <c r="H343" s="39" t="s">
        <v>821</v>
      </c>
    </row>
    <row r="344" spans="1:8">
      <c r="A344" t="s">
        <v>1705</v>
      </c>
      <c r="B344" t="s">
        <v>218</v>
      </c>
      <c r="C344" s="39" t="s">
        <v>1201</v>
      </c>
      <c r="D344" t="s">
        <v>487</v>
      </c>
      <c r="E344" t="s">
        <v>492</v>
      </c>
      <c r="F344" s="60" t="s">
        <v>821</v>
      </c>
      <c r="G344" s="39" t="s">
        <v>1665</v>
      </c>
      <c r="H344" s="39" t="s">
        <v>821</v>
      </c>
    </row>
    <row r="345" spans="1:8">
      <c r="A345" t="s">
        <v>1005</v>
      </c>
      <c r="B345" t="s">
        <v>217</v>
      </c>
      <c r="C345" s="60" t="s">
        <v>259</v>
      </c>
      <c r="D345" t="s">
        <v>504</v>
      </c>
      <c r="F345" s="60" t="s">
        <v>771</v>
      </c>
    </row>
    <row r="346" spans="1:8">
      <c r="A346" t="s">
        <v>1097</v>
      </c>
      <c r="B346" t="s">
        <v>217</v>
      </c>
      <c r="C346" s="60" t="s">
        <v>1236</v>
      </c>
      <c r="D346" t="s">
        <v>504</v>
      </c>
      <c r="F346" s="60" t="s">
        <v>693</v>
      </c>
    </row>
    <row r="347" spans="1:8">
      <c r="A347" t="s">
        <v>968</v>
      </c>
      <c r="B347" t="s">
        <v>217</v>
      </c>
      <c r="C347" s="60" t="s">
        <v>1236</v>
      </c>
      <c r="D347" t="s">
        <v>504</v>
      </c>
      <c r="F347" s="60" t="s">
        <v>676</v>
      </c>
    </row>
    <row r="348" spans="1:8">
      <c r="A348" t="s">
        <v>967</v>
      </c>
      <c r="B348" t="s">
        <v>217</v>
      </c>
      <c r="C348" s="60" t="s">
        <v>1205</v>
      </c>
      <c r="D348" t="s">
        <v>504</v>
      </c>
      <c r="F348" s="60" t="s">
        <v>635</v>
      </c>
    </row>
    <row r="349" spans="1:8">
      <c r="A349" t="s">
        <v>1079</v>
      </c>
      <c r="B349" t="s">
        <v>217</v>
      </c>
      <c r="C349" s="60" t="s">
        <v>1227</v>
      </c>
      <c r="D349" t="s">
        <v>504</v>
      </c>
      <c r="F349" s="60" t="s">
        <v>852</v>
      </c>
    </row>
    <row r="350" spans="1:8">
      <c r="A350" t="s">
        <v>1029</v>
      </c>
      <c r="B350" t="s">
        <v>217</v>
      </c>
      <c r="C350" s="60" t="s">
        <v>1237</v>
      </c>
      <c r="D350" t="s">
        <v>504</v>
      </c>
      <c r="F350" s="60" t="s">
        <v>676</v>
      </c>
    </row>
    <row r="351" spans="1:8">
      <c r="A351" t="s">
        <v>896</v>
      </c>
      <c r="B351" t="s">
        <v>217</v>
      </c>
      <c r="C351" s="60" t="s">
        <v>1223</v>
      </c>
      <c r="D351" t="s">
        <v>504</v>
      </c>
      <c r="F351" s="60" t="s">
        <v>871</v>
      </c>
    </row>
    <row r="352" spans="1:8">
      <c r="A352" t="s">
        <v>943</v>
      </c>
      <c r="B352" t="s">
        <v>217</v>
      </c>
      <c r="C352" s="60" t="s">
        <v>1205</v>
      </c>
      <c r="D352" t="s">
        <v>504</v>
      </c>
      <c r="F352" s="60" t="s">
        <v>762</v>
      </c>
    </row>
    <row r="353" spans="1:8">
      <c r="A353" t="s">
        <v>884</v>
      </c>
      <c r="B353" t="s">
        <v>217</v>
      </c>
      <c r="C353" s="60" t="s">
        <v>1227</v>
      </c>
      <c r="D353" t="s">
        <v>504</v>
      </c>
      <c r="F353" s="60" t="s">
        <v>748</v>
      </c>
    </row>
    <row r="354" spans="1:8">
      <c r="A354" t="s">
        <v>1114</v>
      </c>
      <c r="B354" t="s">
        <v>217</v>
      </c>
      <c r="C354" s="60" t="s">
        <v>1237</v>
      </c>
      <c r="D354" t="s">
        <v>504</v>
      </c>
      <c r="F354" s="60" t="s">
        <v>693</v>
      </c>
    </row>
    <row r="355" spans="1:8">
      <c r="A355" t="s">
        <v>931</v>
      </c>
      <c r="B355" t="s">
        <v>217</v>
      </c>
      <c r="C355" s="60" t="s">
        <v>1223</v>
      </c>
      <c r="D355" t="s">
        <v>504</v>
      </c>
      <c r="F355" s="60" t="s">
        <v>708</v>
      </c>
    </row>
    <row r="356" spans="1:8">
      <c r="A356" t="s">
        <v>1065</v>
      </c>
      <c r="B356" t="s">
        <v>217</v>
      </c>
      <c r="C356" s="60" t="s">
        <v>1236</v>
      </c>
      <c r="D356" t="s">
        <v>504</v>
      </c>
      <c r="F356" s="60" t="s">
        <v>736</v>
      </c>
    </row>
    <row r="357" spans="1:8">
      <c r="A357" t="s">
        <v>978</v>
      </c>
      <c r="B357" t="s">
        <v>217</v>
      </c>
      <c r="C357" s="60" t="s">
        <v>1202</v>
      </c>
      <c r="D357" t="s">
        <v>504</v>
      </c>
      <c r="F357" s="60" t="s">
        <v>694</v>
      </c>
    </row>
    <row r="358" spans="1:8" s="60" customFormat="1">
      <c r="A358" s="60" t="s">
        <v>1019</v>
      </c>
      <c r="B358" s="60" t="s">
        <v>217</v>
      </c>
      <c r="C358" s="60" t="s">
        <v>1205</v>
      </c>
      <c r="D358" s="60" t="s">
        <v>500</v>
      </c>
      <c r="E358" s="60" t="s">
        <v>492</v>
      </c>
      <c r="F358" s="60" t="s">
        <v>744</v>
      </c>
      <c r="G358" s="60" t="s">
        <v>750</v>
      </c>
      <c r="H358" s="60" t="s">
        <v>821</v>
      </c>
    </row>
    <row r="359" spans="1:8" s="60" customFormat="1">
      <c r="A359" s="60" t="s">
        <v>963</v>
      </c>
      <c r="B359" s="60" t="s">
        <v>217</v>
      </c>
      <c r="C359" s="60" t="s">
        <v>1242</v>
      </c>
      <c r="D359" s="60" t="s">
        <v>500</v>
      </c>
      <c r="E359" s="60" t="s">
        <v>492</v>
      </c>
      <c r="F359" s="60" t="s">
        <v>744</v>
      </c>
      <c r="G359" s="60" t="s">
        <v>645</v>
      </c>
      <c r="H359" s="60" t="s">
        <v>821</v>
      </c>
    </row>
    <row r="360" spans="1:8" s="60" customFormat="1">
      <c r="A360" s="60" t="s">
        <v>986</v>
      </c>
      <c r="B360" s="60" t="s">
        <v>217</v>
      </c>
      <c r="C360" s="60" t="s">
        <v>1205</v>
      </c>
      <c r="D360" s="60" t="s">
        <v>500</v>
      </c>
      <c r="E360" s="60" t="s">
        <v>490</v>
      </c>
      <c r="F360" s="60" t="s">
        <v>744</v>
      </c>
      <c r="G360" s="60" t="s">
        <v>809</v>
      </c>
      <c r="H360" s="60" t="s">
        <v>821</v>
      </c>
    </row>
    <row r="361" spans="1:8" s="60" customFormat="1">
      <c r="A361" s="60" t="s">
        <v>977</v>
      </c>
      <c r="B361" s="60" t="s">
        <v>217</v>
      </c>
      <c r="C361" s="60" t="s">
        <v>1237</v>
      </c>
      <c r="D361" s="60" t="s">
        <v>500</v>
      </c>
      <c r="E361" s="60" t="s">
        <v>490</v>
      </c>
      <c r="F361" s="60" t="s">
        <v>744</v>
      </c>
      <c r="G361" s="60" t="s">
        <v>754</v>
      </c>
      <c r="H361" s="60" t="s">
        <v>821</v>
      </c>
    </row>
    <row r="362" spans="1:8" s="60" customFormat="1">
      <c r="A362" s="60" t="s">
        <v>917</v>
      </c>
      <c r="B362" s="60" t="s">
        <v>217</v>
      </c>
      <c r="C362" s="60" t="s">
        <v>1209</v>
      </c>
      <c r="D362" s="60" t="s">
        <v>500</v>
      </c>
      <c r="E362" s="60" t="s">
        <v>490</v>
      </c>
      <c r="F362" s="60" t="s">
        <v>744</v>
      </c>
      <c r="G362" s="60" t="s">
        <v>867</v>
      </c>
      <c r="H362" s="60" t="s">
        <v>821</v>
      </c>
    </row>
    <row r="363" spans="1:8" s="60" customFormat="1">
      <c r="A363" s="60" t="s">
        <v>919</v>
      </c>
      <c r="B363" s="60" t="s">
        <v>217</v>
      </c>
      <c r="C363" s="60" t="s">
        <v>1204</v>
      </c>
      <c r="D363" s="60" t="s">
        <v>500</v>
      </c>
      <c r="E363" s="60" t="s">
        <v>490</v>
      </c>
      <c r="F363" s="60" t="s">
        <v>744</v>
      </c>
      <c r="G363" s="60" t="s">
        <v>754</v>
      </c>
      <c r="H363" s="60" t="s">
        <v>821</v>
      </c>
    </row>
    <row r="364" spans="1:8" s="60" customFormat="1">
      <c r="A364" s="60" t="s">
        <v>1031</v>
      </c>
      <c r="B364" s="60" t="s">
        <v>217</v>
      </c>
      <c r="C364" s="60" t="s">
        <v>1213</v>
      </c>
      <c r="D364" s="60" t="s">
        <v>500</v>
      </c>
      <c r="E364" s="60" t="s">
        <v>490</v>
      </c>
      <c r="F364" s="60" t="s">
        <v>744</v>
      </c>
      <c r="G364" s="60" t="s">
        <v>867</v>
      </c>
      <c r="H364" s="60" t="s">
        <v>821</v>
      </c>
    </row>
    <row r="365" spans="1:8" s="60" customFormat="1">
      <c r="A365" s="60" t="s">
        <v>940</v>
      </c>
      <c r="B365" s="60" t="s">
        <v>217</v>
      </c>
      <c r="C365" s="60" t="s">
        <v>1239</v>
      </c>
      <c r="D365" s="60" t="s">
        <v>500</v>
      </c>
      <c r="E365" s="60" t="s">
        <v>490</v>
      </c>
      <c r="F365" s="60" t="s">
        <v>744</v>
      </c>
      <c r="G365" s="60" t="s">
        <v>718</v>
      </c>
      <c r="H365" s="60" t="s">
        <v>821</v>
      </c>
    </row>
    <row r="366" spans="1:8" s="60" customFormat="1">
      <c r="A366" s="60" t="s">
        <v>1069</v>
      </c>
      <c r="B366" s="60" t="s">
        <v>217</v>
      </c>
      <c r="C366" s="60" t="s">
        <v>1222</v>
      </c>
      <c r="D366" s="60" t="s">
        <v>500</v>
      </c>
      <c r="E366" s="60" t="s">
        <v>1200</v>
      </c>
      <c r="F366" s="60" t="s">
        <v>817</v>
      </c>
      <c r="G366" s="60" t="s">
        <v>695</v>
      </c>
      <c r="H366" s="60" t="s">
        <v>821</v>
      </c>
    </row>
    <row r="367" spans="1:8" s="60" customFormat="1">
      <c r="A367" s="60" t="s">
        <v>962</v>
      </c>
      <c r="B367" s="60" t="s">
        <v>217</v>
      </c>
      <c r="C367" s="60" t="s">
        <v>1211</v>
      </c>
      <c r="D367" s="60" t="s">
        <v>500</v>
      </c>
      <c r="E367" s="60" t="s">
        <v>1200</v>
      </c>
      <c r="F367" s="60" t="s">
        <v>817</v>
      </c>
      <c r="G367" s="60" t="s">
        <v>848</v>
      </c>
      <c r="H367" s="60" t="s">
        <v>821</v>
      </c>
    </row>
    <row r="368" spans="1:8" s="60" customFormat="1">
      <c r="A368" s="60" t="s">
        <v>1094</v>
      </c>
      <c r="B368" s="60" t="s">
        <v>217</v>
      </c>
      <c r="C368" s="60" t="s">
        <v>1210</v>
      </c>
      <c r="D368" s="60" t="s">
        <v>500</v>
      </c>
      <c r="E368" s="60" t="s">
        <v>1200</v>
      </c>
      <c r="F368" s="60" t="s">
        <v>817</v>
      </c>
      <c r="G368" s="60" t="s">
        <v>662</v>
      </c>
      <c r="H368" s="60" t="s">
        <v>821</v>
      </c>
    </row>
    <row r="369" spans="1:9" s="60" customFormat="1">
      <c r="A369" s="60" t="s">
        <v>975</v>
      </c>
      <c r="B369" s="60" t="s">
        <v>217</v>
      </c>
      <c r="C369" s="60" t="s">
        <v>1243</v>
      </c>
      <c r="D369" s="60" t="s">
        <v>500</v>
      </c>
      <c r="E369" s="60" t="s">
        <v>1200</v>
      </c>
      <c r="F369" s="60" t="s">
        <v>817</v>
      </c>
      <c r="G369" s="60" t="s">
        <v>682</v>
      </c>
      <c r="H369" s="60" t="s">
        <v>821</v>
      </c>
    </row>
    <row r="370" spans="1:9" s="60" customFormat="1">
      <c r="A370" s="60" t="s">
        <v>927</v>
      </c>
      <c r="B370" s="60" t="s">
        <v>217</v>
      </c>
      <c r="C370" s="60" t="s">
        <v>1201</v>
      </c>
      <c r="D370" s="60" t="s">
        <v>500</v>
      </c>
      <c r="E370" s="60" t="s">
        <v>1200</v>
      </c>
      <c r="F370" s="60" t="s">
        <v>817</v>
      </c>
      <c r="G370" s="60" t="s">
        <v>821</v>
      </c>
    </row>
    <row r="371" spans="1:9" s="60" customFormat="1">
      <c r="A371" s="60" t="s">
        <v>1081</v>
      </c>
      <c r="B371" s="60" t="s">
        <v>217</v>
      </c>
      <c r="C371" s="60" t="s">
        <v>1205</v>
      </c>
      <c r="D371" s="60" t="s">
        <v>500</v>
      </c>
      <c r="E371" s="60" t="s">
        <v>488</v>
      </c>
      <c r="F371" s="60" t="s">
        <v>685</v>
      </c>
      <c r="G371" s="60" t="s">
        <v>652</v>
      </c>
      <c r="H371" s="60" t="s">
        <v>827</v>
      </c>
      <c r="I371" s="60" t="s">
        <v>821</v>
      </c>
    </row>
    <row r="372" spans="1:9" s="60" customFormat="1">
      <c r="A372" s="60" t="s">
        <v>1074</v>
      </c>
      <c r="B372" s="60" t="s">
        <v>217</v>
      </c>
      <c r="C372" s="60" t="s">
        <v>1227</v>
      </c>
      <c r="D372" s="60" t="s">
        <v>500</v>
      </c>
      <c r="E372" s="60" t="s">
        <v>488</v>
      </c>
      <c r="F372" s="60" t="s">
        <v>685</v>
      </c>
      <c r="G372" s="60" t="s">
        <v>652</v>
      </c>
      <c r="H372" s="60" t="s">
        <v>715</v>
      </c>
      <c r="I372" s="60" t="s">
        <v>821</v>
      </c>
    </row>
    <row r="373" spans="1:9" s="60" customFormat="1">
      <c r="A373" s="60" t="s">
        <v>974</v>
      </c>
      <c r="B373" s="60" t="s">
        <v>217</v>
      </c>
      <c r="C373" s="60" t="s">
        <v>1213</v>
      </c>
      <c r="D373" s="60" t="s">
        <v>500</v>
      </c>
      <c r="E373" s="60" t="s">
        <v>488</v>
      </c>
      <c r="F373" s="60" t="s">
        <v>685</v>
      </c>
      <c r="G373" s="60" t="s">
        <v>652</v>
      </c>
      <c r="H373" s="60" t="s">
        <v>739</v>
      </c>
      <c r="I373" s="60" t="s">
        <v>821</v>
      </c>
    </row>
    <row r="374" spans="1:9" s="60" customFormat="1">
      <c r="A374" s="60" t="s">
        <v>1098</v>
      </c>
      <c r="B374" s="60" t="s">
        <v>217</v>
      </c>
      <c r="C374" s="60" t="s">
        <v>1210</v>
      </c>
      <c r="D374" s="60" t="s">
        <v>500</v>
      </c>
      <c r="E374" s="60" t="s">
        <v>488</v>
      </c>
      <c r="F374" s="60" t="s">
        <v>685</v>
      </c>
      <c r="G374" s="60" t="s">
        <v>652</v>
      </c>
      <c r="H374" s="60" t="s">
        <v>674</v>
      </c>
      <c r="I374" s="60" t="s">
        <v>821</v>
      </c>
    </row>
    <row r="375" spans="1:9" s="60" customFormat="1">
      <c r="A375" s="60" t="s">
        <v>1075</v>
      </c>
      <c r="B375" s="60" t="s">
        <v>217</v>
      </c>
      <c r="C375" s="60" t="s">
        <v>1209</v>
      </c>
      <c r="D375" s="60" t="s">
        <v>500</v>
      </c>
      <c r="E375" s="60" t="s">
        <v>488</v>
      </c>
      <c r="F375" s="60" t="s">
        <v>685</v>
      </c>
      <c r="G375" s="60" t="s">
        <v>652</v>
      </c>
      <c r="H375" s="60" t="s">
        <v>677</v>
      </c>
      <c r="I375" s="60" t="s">
        <v>821</v>
      </c>
    </row>
    <row r="376" spans="1:9" s="60" customFormat="1">
      <c r="A376" s="60" t="s">
        <v>1004</v>
      </c>
      <c r="B376" s="60" t="s">
        <v>217</v>
      </c>
      <c r="C376" s="60" t="s">
        <v>1202</v>
      </c>
      <c r="D376" s="60" t="s">
        <v>500</v>
      </c>
      <c r="E376" s="60" t="s">
        <v>488</v>
      </c>
      <c r="F376" s="60" t="s">
        <v>685</v>
      </c>
      <c r="G376" s="60" t="s">
        <v>652</v>
      </c>
      <c r="H376" s="60" t="s">
        <v>759</v>
      </c>
      <c r="I376" s="60" t="s">
        <v>821</v>
      </c>
    </row>
    <row r="377" spans="1:9" s="60" customFormat="1">
      <c r="A377" s="60" t="s">
        <v>1002</v>
      </c>
      <c r="B377" s="60" t="s">
        <v>217</v>
      </c>
      <c r="C377" s="60" t="s">
        <v>1205</v>
      </c>
      <c r="D377" s="60" t="s">
        <v>500</v>
      </c>
      <c r="E377" s="60" t="s">
        <v>488</v>
      </c>
      <c r="F377" s="60" t="s">
        <v>685</v>
      </c>
      <c r="G377" s="60" t="s">
        <v>652</v>
      </c>
      <c r="H377" s="60" t="s">
        <v>715</v>
      </c>
      <c r="I377" s="60" t="s">
        <v>821</v>
      </c>
    </row>
    <row r="378" spans="1:9" s="60" customFormat="1">
      <c r="A378" s="60" t="s">
        <v>1072</v>
      </c>
      <c r="B378" s="60" t="s">
        <v>217</v>
      </c>
      <c r="C378" s="60" t="s">
        <v>1227</v>
      </c>
      <c r="D378" s="60" t="s">
        <v>500</v>
      </c>
      <c r="E378" s="60" t="s">
        <v>488</v>
      </c>
      <c r="F378" s="60" t="s">
        <v>685</v>
      </c>
      <c r="G378" s="60" t="s">
        <v>652</v>
      </c>
      <c r="H378" s="60" t="s">
        <v>739</v>
      </c>
      <c r="I378" s="60" t="s">
        <v>821</v>
      </c>
    </row>
    <row r="379" spans="1:9" s="60" customFormat="1">
      <c r="A379" s="60" t="s">
        <v>1088</v>
      </c>
      <c r="B379" s="60" t="s">
        <v>217</v>
      </c>
      <c r="C379" s="60" t="s">
        <v>1203</v>
      </c>
      <c r="D379" s="60" t="s">
        <v>500</v>
      </c>
      <c r="E379" s="60" t="s">
        <v>488</v>
      </c>
      <c r="F379" s="60" t="s">
        <v>685</v>
      </c>
      <c r="G379" s="60" t="s">
        <v>652</v>
      </c>
      <c r="H379" s="60" t="s">
        <v>674</v>
      </c>
      <c r="I379" s="60" t="s">
        <v>821</v>
      </c>
    </row>
    <row r="380" spans="1:9" s="60" customFormat="1">
      <c r="A380" s="60" t="s">
        <v>980</v>
      </c>
      <c r="B380" s="60" t="s">
        <v>217</v>
      </c>
      <c r="C380" s="60" t="s">
        <v>1211</v>
      </c>
      <c r="D380" s="60" t="s">
        <v>500</v>
      </c>
      <c r="E380" s="60" t="s">
        <v>488</v>
      </c>
      <c r="F380" s="60" t="s">
        <v>685</v>
      </c>
      <c r="G380" s="60" t="s">
        <v>652</v>
      </c>
      <c r="H380" s="60" t="s">
        <v>677</v>
      </c>
      <c r="I380" s="60" t="s">
        <v>821</v>
      </c>
    </row>
    <row r="381" spans="1:9" s="60" customFormat="1">
      <c r="A381" s="60" t="s">
        <v>929</v>
      </c>
      <c r="B381" s="60" t="s">
        <v>217</v>
      </c>
      <c r="C381" s="60" t="s">
        <v>1235</v>
      </c>
      <c r="D381" s="60" t="s">
        <v>500</v>
      </c>
      <c r="E381" s="60" t="s">
        <v>488</v>
      </c>
      <c r="F381" s="60" t="s">
        <v>685</v>
      </c>
      <c r="G381" s="60" t="s">
        <v>652</v>
      </c>
      <c r="H381" s="60" t="s">
        <v>759</v>
      </c>
      <c r="I381" s="60" t="s">
        <v>821</v>
      </c>
    </row>
    <row r="382" spans="1:9" s="60" customFormat="1">
      <c r="A382" s="60" t="s">
        <v>1141</v>
      </c>
      <c r="B382" s="60" t="s">
        <v>217</v>
      </c>
      <c r="C382" s="60" t="s">
        <v>1202</v>
      </c>
      <c r="D382" s="60" t="s">
        <v>500</v>
      </c>
      <c r="E382" s="60" t="s">
        <v>488</v>
      </c>
      <c r="F382" s="60" t="s">
        <v>685</v>
      </c>
      <c r="G382" s="60" t="s">
        <v>652</v>
      </c>
      <c r="H382" s="60" t="s">
        <v>821</v>
      </c>
    </row>
    <row r="383" spans="1:9" s="60" customFormat="1">
      <c r="A383" s="60" t="s">
        <v>1042</v>
      </c>
      <c r="B383" s="60" t="s">
        <v>217</v>
      </c>
      <c r="C383" s="60" t="s">
        <v>1205</v>
      </c>
      <c r="D383" s="60" t="s">
        <v>502</v>
      </c>
      <c r="E383" s="60" t="s">
        <v>1200</v>
      </c>
      <c r="F383" s="60" t="s">
        <v>728</v>
      </c>
      <c r="G383" s="60" t="s">
        <v>834</v>
      </c>
      <c r="H383" s="60" t="s">
        <v>776</v>
      </c>
    </row>
    <row r="384" spans="1:9" s="60" customFormat="1">
      <c r="A384" s="60" t="s">
        <v>898</v>
      </c>
      <c r="B384" s="60" t="s">
        <v>217</v>
      </c>
      <c r="C384" s="60" t="s">
        <v>1227</v>
      </c>
      <c r="D384" s="60" t="s">
        <v>502</v>
      </c>
      <c r="E384" s="60" t="s">
        <v>1200</v>
      </c>
      <c r="F384" s="60" t="s">
        <v>728</v>
      </c>
      <c r="G384" s="60" t="s">
        <v>805</v>
      </c>
      <c r="H384" s="60" t="s">
        <v>776</v>
      </c>
    </row>
    <row r="385" spans="1:8" s="60" customFormat="1">
      <c r="A385" s="60" t="s">
        <v>886</v>
      </c>
      <c r="B385" s="60" t="s">
        <v>217</v>
      </c>
      <c r="C385" s="60" t="s">
        <v>1213</v>
      </c>
      <c r="D385" s="60" t="s">
        <v>502</v>
      </c>
      <c r="E385" s="60" t="s">
        <v>1200</v>
      </c>
      <c r="F385" s="60" t="s">
        <v>728</v>
      </c>
      <c r="G385" s="60" t="s">
        <v>658</v>
      </c>
      <c r="H385" s="60" t="s">
        <v>776</v>
      </c>
    </row>
    <row r="386" spans="1:8" s="60" customFormat="1">
      <c r="A386" s="60" t="s">
        <v>1130</v>
      </c>
      <c r="B386" s="60" t="s">
        <v>217</v>
      </c>
      <c r="C386" s="60" t="s">
        <v>1235</v>
      </c>
      <c r="D386" s="60" t="s">
        <v>502</v>
      </c>
      <c r="E386" s="60" t="s">
        <v>1200</v>
      </c>
      <c r="F386" s="60" t="s">
        <v>728</v>
      </c>
      <c r="G386" s="60" t="s">
        <v>805</v>
      </c>
      <c r="H386" s="60" t="s">
        <v>776</v>
      </c>
    </row>
    <row r="387" spans="1:8" s="60" customFormat="1">
      <c r="A387" s="60" t="s">
        <v>988</v>
      </c>
      <c r="B387" s="60" t="s">
        <v>217</v>
      </c>
      <c r="C387" s="60" t="s">
        <v>1208</v>
      </c>
      <c r="D387" s="60" t="s">
        <v>502</v>
      </c>
      <c r="E387" s="60" t="s">
        <v>1200</v>
      </c>
      <c r="F387" s="60" t="s">
        <v>728</v>
      </c>
      <c r="G387" s="60" t="s">
        <v>751</v>
      </c>
      <c r="H387" s="60" t="s">
        <v>776</v>
      </c>
    </row>
    <row r="388" spans="1:8" s="60" customFormat="1">
      <c r="A388" s="60" t="s">
        <v>1049</v>
      </c>
      <c r="B388" s="60" t="s">
        <v>217</v>
      </c>
      <c r="C388" s="60" t="s">
        <v>1201</v>
      </c>
      <c r="D388" s="60" t="s">
        <v>502</v>
      </c>
      <c r="E388" s="60" t="s">
        <v>1200</v>
      </c>
      <c r="F388" s="60" t="s">
        <v>728</v>
      </c>
    </row>
    <row r="389" spans="1:8" s="60" customFormat="1">
      <c r="A389" s="60" t="s">
        <v>957</v>
      </c>
      <c r="B389" s="60" t="s">
        <v>217</v>
      </c>
      <c r="C389" s="60" t="s">
        <v>1205</v>
      </c>
      <c r="D389" s="60" t="s">
        <v>502</v>
      </c>
      <c r="E389" s="60" t="s">
        <v>1199</v>
      </c>
      <c r="F389" s="60" t="s">
        <v>791</v>
      </c>
      <c r="G389" s="60" t="s">
        <v>850</v>
      </c>
      <c r="H389" s="60" t="s">
        <v>776</v>
      </c>
    </row>
    <row r="390" spans="1:8" s="60" customFormat="1">
      <c r="A390" s="60" t="s">
        <v>1048</v>
      </c>
      <c r="B390" s="60" t="s">
        <v>217</v>
      </c>
      <c r="C390" s="60" t="s">
        <v>1227</v>
      </c>
      <c r="D390" s="60" t="s">
        <v>502</v>
      </c>
      <c r="E390" s="60" t="s">
        <v>1199</v>
      </c>
      <c r="F390" s="60" t="s">
        <v>791</v>
      </c>
      <c r="G390" s="60" t="s">
        <v>765</v>
      </c>
      <c r="H390" s="60" t="s">
        <v>776</v>
      </c>
    </row>
    <row r="391" spans="1:8" s="60" customFormat="1">
      <c r="A391" s="60" t="s">
        <v>1100</v>
      </c>
      <c r="B391" s="60" t="s">
        <v>217</v>
      </c>
      <c r="C391" s="60" t="s">
        <v>1213</v>
      </c>
      <c r="D391" s="60" t="s">
        <v>502</v>
      </c>
      <c r="E391" s="60" t="s">
        <v>1199</v>
      </c>
      <c r="F391" s="60" t="s">
        <v>791</v>
      </c>
      <c r="G391" s="60" t="s">
        <v>814</v>
      </c>
      <c r="H391" s="60" t="s">
        <v>776</v>
      </c>
    </row>
    <row r="392" spans="1:8" s="60" customFormat="1">
      <c r="A392" s="60" t="s">
        <v>908</v>
      </c>
      <c r="B392" s="60" t="s">
        <v>217</v>
      </c>
      <c r="C392" s="60" t="s">
        <v>1213</v>
      </c>
      <c r="D392" s="60" t="s">
        <v>502</v>
      </c>
      <c r="E392" s="60" t="s">
        <v>1199</v>
      </c>
      <c r="F392" s="60" t="s">
        <v>791</v>
      </c>
      <c r="G392" s="60" t="s">
        <v>814</v>
      </c>
      <c r="H392" s="60" t="s">
        <v>776</v>
      </c>
    </row>
    <row r="393" spans="1:8" s="60" customFormat="1">
      <c r="A393" s="60" t="s">
        <v>1095</v>
      </c>
      <c r="B393" s="60" t="s">
        <v>217</v>
      </c>
      <c r="C393" s="60" t="s">
        <v>1239</v>
      </c>
      <c r="D393" s="60" t="s">
        <v>502</v>
      </c>
      <c r="E393" s="60" t="s">
        <v>1199</v>
      </c>
      <c r="F393" s="60" t="s">
        <v>791</v>
      </c>
      <c r="G393" s="60" t="s">
        <v>765</v>
      </c>
      <c r="H393" s="60" t="s">
        <v>776</v>
      </c>
    </row>
    <row r="394" spans="1:8" s="60" customFormat="1">
      <c r="A394" s="60" t="s">
        <v>889</v>
      </c>
      <c r="B394" s="60" t="s">
        <v>217</v>
      </c>
      <c r="C394" s="60" t="s">
        <v>1222</v>
      </c>
      <c r="D394" s="60" t="s">
        <v>487</v>
      </c>
      <c r="E394" s="60" t="s">
        <v>492</v>
      </c>
      <c r="F394" s="60" t="s">
        <v>821</v>
      </c>
      <c r="G394" s="60" t="s">
        <v>720</v>
      </c>
      <c r="H394" s="60" t="s">
        <v>821</v>
      </c>
    </row>
    <row r="395" spans="1:8" s="60" customFormat="1">
      <c r="A395" s="60" t="s">
        <v>888</v>
      </c>
      <c r="B395" s="60" t="s">
        <v>217</v>
      </c>
      <c r="C395" s="60" t="s">
        <v>1234</v>
      </c>
      <c r="D395" s="60" t="s">
        <v>487</v>
      </c>
      <c r="E395" s="60" t="s">
        <v>492</v>
      </c>
      <c r="F395" s="60" t="s">
        <v>821</v>
      </c>
      <c r="G395" s="60" t="s">
        <v>764</v>
      </c>
      <c r="H395" s="60" t="s">
        <v>821</v>
      </c>
    </row>
    <row r="396" spans="1:8" s="60" customFormat="1">
      <c r="A396" s="60" t="s">
        <v>1140</v>
      </c>
      <c r="B396" s="60" t="s">
        <v>438</v>
      </c>
      <c r="C396" s="60" t="s">
        <v>1233</v>
      </c>
      <c r="D396" s="60" t="s">
        <v>504</v>
      </c>
      <c r="F396" s="60" t="s">
        <v>646</v>
      </c>
    </row>
    <row r="397" spans="1:8" s="60" customFormat="1">
      <c r="A397" s="60" t="s">
        <v>1099</v>
      </c>
      <c r="B397" s="60" t="s">
        <v>438</v>
      </c>
      <c r="C397" s="60" t="s">
        <v>1204</v>
      </c>
      <c r="D397" s="60" t="s">
        <v>504</v>
      </c>
      <c r="F397" s="60" t="s">
        <v>664</v>
      </c>
    </row>
    <row r="398" spans="1:8" s="60" customFormat="1">
      <c r="A398" s="60" t="s">
        <v>1056</v>
      </c>
      <c r="B398" s="60" t="s">
        <v>438</v>
      </c>
      <c r="C398" s="60" t="s">
        <v>1203</v>
      </c>
      <c r="D398" s="60" t="s">
        <v>504</v>
      </c>
      <c r="F398" s="60" t="s">
        <v>646</v>
      </c>
    </row>
    <row r="399" spans="1:8" s="60" customFormat="1">
      <c r="A399" s="60" t="s">
        <v>994</v>
      </c>
      <c r="B399" s="60" t="s">
        <v>438</v>
      </c>
      <c r="C399" s="60" t="s">
        <v>1233</v>
      </c>
      <c r="D399" s="60" t="s">
        <v>504</v>
      </c>
      <c r="F399" s="60" t="s">
        <v>713</v>
      </c>
    </row>
    <row r="400" spans="1:8" s="60" customFormat="1">
      <c r="A400" s="60" t="s">
        <v>1123</v>
      </c>
      <c r="B400" s="60" t="s">
        <v>438</v>
      </c>
      <c r="C400" s="60" t="s">
        <v>1209</v>
      </c>
      <c r="D400" s="60" t="s">
        <v>504</v>
      </c>
      <c r="F400" s="60" t="s">
        <v>767</v>
      </c>
    </row>
    <row r="401" spans="1:9" s="60" customFormat="1">
      <c r="A401" s="60" t="s">
        <v>1025</v>
      </c>
      <c r="B401" s="60" t="s">
        <v>438</v>
      </c>
      <c r="C401" s="60" t="s">
        <v>1208</v>
      </c>
      <c r="D401" s="60" t="s">
        <v>504</v>
      </c>
      <c r="F401" s="60" t="s">
        <v>836</v>
      </c>
    </row>
    <row r="402" spans="1:9" s="60" customFormat="1">
      <c r="A402" s="60" t="s">
        <v>1112</v>
      </c>
      <c r="B402" s="60" t="s">
        <v>438</v>
      </c>
      <c r="C402" s="60" t="s">
        <v>1201</v>
      </c>
      <c r="D402" s="60" t="s">
        <v>504</v>
      </c>
      <c r="F402" s="60" t="s">
        <v>856</v>
      </c>
    </row>
    <row r="403" spans="1:9" s="60" customFormat="1">
      <c r="A403" s="60" t="s">
        <v>956</v>
      </c>
      <c r="B403" s="60" t="s">
        <v>438</v>
      </c>
      <c r="C403" s="60" t="s">
        <v>1222</v>
      </c>
      <c r="D403" s="60" t="s">
        <v>500</v>
      </c>
      <c r="E403" s="60" t="s">
        <v>492</v>
      </c>
      <c r="F403" s="60" t="s">
        <v>744</v>
      </c>
      <c r="G403" s="60" t="s">
        <v>796</v>
      </c>
      <c r="H403" s="60" t="s">
        <v>821</v>
      </c>
    </row>
    <row r="404" spans="1:9" s="60" customFormat="1">
      <c r="A404" s="60" t="s">
        <v>1062</v>
      </c>
      <c r="B404" s="60" t="s">
        <v>438</v>
      </c>
      <c r="C404" s="60" t="s">
        <v>1211</v>
      </c>
      <c r="D404" s="60" t="s">
        <v>500</v>
      </c>
      <c r="E404" s="60" t="s">
        <v>492</v>
      </c>
      <c r="F404" s="60" t="s">
        <v>744</v>
      </c>
      <c r="G404" s="60" t="s">
        <v>768</v>
      </c>
      <c r="H404" s="60" t="s">
        <v>821</v>
      </c>
    </row>
    <row r="405" spans="1:9" s="60" customFormat="1">
      <c r="A405" s="60" t="s">
        <v>1066</v>
      </c>
      <c r="B405" s="60" t="s">
        <v>438</v>
      </c>
      <c r="C405" s="60" t="s">
        <v>1239</v>
      </c>
      <c r="D405" s="60" t="s">
        <v>500</v>
      </c>
      <c r="E405" s="60" t="s">
        <v>492</v>
      </c>
      <c r="F405" s="60" t="s">
        <v>744</v>
      </c>
      <c r="G405" s="60" t="s">
        <v>710</v>
      </c>
      <c r="H405" s="60" t="s">
        <v>821</v>
      </c>
    </row>
    <row r="406" spans="1:9" s="60" customFormat="1">
      <c r="A406" s="60" t="s">
        <v>936</v>
      </c>
      <c r="B406" s="60" t="s">
        <v>438</v>
      </c>
      <c r="C406" s="60" t="s">
        <v>261</v>
      </c>
      <c r="D406" s="60" t="s">
        <v>500</v>
      </c>
      <c r="E406" s="60" t="s">
        <v>490</v>
      </c>
      <c r="F406" s="60" t="s">
        <v>729</v>
      </c>
      <c r="G406" s="60" t="s">
        <v>857</v>
      </c>
      <c r="H406" s="60" t="s">
        <v>821</v>
      </c>
    </row>
    <row r="407" spans="1:9" s="60" customFormat="1">
      <c r="A407" s="60" t="s">
        <v>1089</v>
      </c>
      <c r="B407" s="60" t="s">
        <v>438</v>
      </c>
      <c r="C407" s="60" t="s">
        <v>260</v>
      </c>
      <c r="D407" s="60" t="s">
        <v>500</v>
      </c>
      <c r="E407" s="60" t="s">
        <v>490</v>
      </c>
      <c r="F407" s="60" t="s">
        <v>729</v>
      </c>
      <c r="G407" s="60" t="s">
        <v>769</v>
      </c>
      <c r="H407" s="60" t="s">
        <v>821</v>
      </c>
    </row>
    <row r="408" spans="1:9" s="60" customFormat="1">
      <c r="A408" s="60" t="s">
        <v>1034</v>
      </c>
      <c r="B408" s="60" t="s">
        <v>438</v>
      </c>
      <c r="C408" s="60" t="s">
        <v>261</v>
      </c>
      <c r="D408" s="60" t="s">
        <v>500</v>
      </c>
      <c r="E408" s="60" t="s">
        <v>1200</v>
      </c>
      <c r="F408" s="60" t="s">
        <v>817</v>
      </c>
      <c r="G408" s="60" t="s">
        <v>866</v>
      </c>
      <c r="H408" s="60" t="s">
        <v>821</v>
      </c>
    </row>
    <row r="409" spans="1:9" s="60" customFormat="1">
      <c r="A409" s="60" t="s">
        <v>969</v>
      </c>
      <c r="B409" s="60" t="s">
        <v>438</v>
      </c>
      <c r="C409" s="60" t="s">
        <v>260</v>
      </c>
      <c r="D409" s="60" t="s">
        <v>500</v>
      </c>
      <c r="E409" s="60" t="s">
        <v>1200</v>
      </c>
      <c r="F409" s="60" t="s">
        <v>817</v>
      </c>
      <c r="G409" s="60" t="s">
        <v>712</v>
      </c>
      <c r="H409" s="60" t="s">
        <v>821</v>
      </c>
    </row>
    <row r="410" spans="1:9" s="60" customFormat="1">
      <c r="A410" s="60" t="s">
        <v>893</v>
      </c>
      <c r="B410" s="60" t="s">
        <v>438</v>
      </c>
      <c r="C410" s="60" t="s">
        <v>1205</v>
      </c>
      <c r="D410" s="60" t="s">
        <v>500</v>
      </c>
      <c r="E410" s="60" t="s">
        <v>488</v>
      </c>
      <c r="F410" s="60" t="s">
        <v>685</v>
      </c>
      <c r="G410" s="60" t="s">
        <v>755</v>
      </c>
      <c r="H410" s="60" t="s">
        <v>869</v>
      </c>
      <c r="I410" s="60" t="s">
        <v>821</v>
      </c>
    </row>
    <row r="411" spans="1:9" s="60" customFormat="1">
      <c r="A411" s="60" t="s">
        <v>1014</v>
      </c>
      <c r="B411" s="60" t="s">
        <v>438</v>
      </c>
      <c r="C411" s="60" t="s">
        <v>1227</v>
      </c>
      <c r="D411" s="60" t="s">
        <v>500</v>
      </c>
      <c r="E411" s="60" t="s">
        <v>488</v>
      </c>
      <c r="F411" s="60" t="s">
        <v>685</v>
      </c>
      <c r="G411" s="60" t="s">
        <v>755</v>
      </c>
      <c r="H411" s="60" t="s">
        <v>868</v>
      </c>
      <c r="I411" s="60" t="s">
        <v>821</v>
      </c>
    </row>
    <row r="412" spans="1:9" s="60" customFormat="1">
      <c r="A412" s="60" t="s">
        <v>960</v>
      </c>
      <c r="B412" s="60" t="s">
        <v>438</v>
      </c>
      <c r="C412" s="60" t="s">
        <v>1203</v>
      </c>
      <c r="D412" s="60" t="s">
        <v>500</v>
      </c>
      <c r="E412" s="60" t="s">
        <v>488</v>
      </c>
      <c r="F412" s="60" t="s">
        <v>685</v>
      </c>
      <c r="G412" s="60" t="s">
        <v>755</v>
      </c>
      <c r="H412" s="60" t="s">
        <v>868</v>
      </c>
      <c r="I412" s="60" t="s">
        <v>821</v>
      </c>
    </row>
    <row r="413" spans="1:9" s="60" customFormat="1">
      <c r="A413" s="60" t="s">
        <v>999</v>
      </c>
      <c r="B413" s="60" t="s">
        <v>438</v>
      </c>
      <c r="C413" s="60" t="s">
        <v>1211</v>
      </c>
      <c r="D413" s="60" t="s">
        <v>500</v>
      </c>
      <c r="E413" s="60" t="s">
        <v>488</v>
      </c>
      <c r="F413" s="60" t="s">
        <v>685</v>
      </c>
      <c r="G413" s="60" t="s">
        <v>755</v>
      </c>
      <c r="H413" s="60" t="s">
        <v>782</v>
      </c>
      <c r="I413" s="60" t="s">
        <v>821</v>
      </c>
    </row>
    <row r="414" spans="1:9" s="60" customFormat="1">
      <c r="A414" s="60" t="s">
        <v>1138</v>
      </c>
      <c r="B414" s="60" t="s">
        <v>438</v>
      </c>
      <c r="C414" s="60" t="s">
        <v>1210</v>
      </c>
      <c r="D414" s="60" t="s">
        <v>500</v>
      </c>
      <c r="E414" s="60" t="s">
        <v>488</v>
      </c>
      <c r="F414" s="60" t="s">
        <v>685</v>
      </c>
      <c r="G414" s="60" t="s">
        <v>755</v>
      </c>
      <c r="H414" s="60" t="s">
        <v>670</v>
      </c>
      <c r="I414" s="60" t="s">
        <v>821</v>
      </c>
    </row>
    <row r="415" spans="1:9" s="60" customFormat="1">
      <c r="A415" s="60" t="s">
        <v>1125</v>
      </c>
      <c r="B415" s="60" t="s">
        <v>438</v>
      </c>
      <c r="C415" s="60" t="s">
        <v>1209</v>
      </c>
      <c r="D415" s="60" t="s">
        <v>500</v>
      </c>
      <c r="E415" s="60" t="s">
        <v>488</v>
      </c>
      <c r="F415" s="60" t="s">
        <v>685</v>
      </c>
      <c r="G415" s="60" t="s">
        <v>755</v>
      </c>
      <c r="H415" s="60" t="s">
        <v>684</v>
      </c>
      <c r="I415" s="60" t="s">
        <v>821</v>
      </c>
    </row>
    <row r="416" spans="1:9" s="60" customFormat="1">
      <c r="A416" s="60" t="s">
        <v>1126</v>
      </c>
      <c r="B416" s="60" t="s">
        <v>438</v>
      </c>
      <c r="C416" s="60" t="s">
        <v>1208</v>
      </c>
      <c r="D416" s="60" t="s">
        <v>500</v>
      </c>
      <c r="E416" s="60" t="s">
        <v>488</v>
      </c>
      <c r="F416" s="60" t="s">
        <v>685</v>
      </c>
      <c r="G416" s="60" t="s">
        <v>755</v>
      </c>
      <c r="H416" s="60" t="s">
        <v>843</v>
      </c>
      <c r="I416" s="60" t="s">
        <v>821</v>
      </c>
    </row>
    <row r="417" spans="1:9" s="60" customFormat="1">
      <c r="A417" s="60" t="s">
        <v>1013</v>
      </c>
      <c r="B417" s="60" t="s">
        <v>438</v>
      </c>
      <c r="C417" s="60" t="s">
        <v>1201</v>
      </c>
      <c r="D417" s="60" t="s">
        <v>500</v>
      </c>
      <c r="E417" s="60" t="s">
        <v>488</v>
      </c>
      <c r="F417" s="60" t="s">
        <v>685</v>
      </c>
      <c r="G417" s="60" t="s">
        <v>755</v>
      </c>
      <c r="H417" s="60" t="s">
        <v>864</v>
      </c>
      <c r="I417" s="60" t="s">
        <v>821</v>
      </c>
    </row>
    <row r="418" spans="1:9" s="60" customFormat="1">
      <c r="A418" s="60" t="s">
        <v>937</v>
      </c>
      <c r="B418" s="60" t="s">
        <v>438</v>
      </c>
      <c r="C418" s="60" t="s">
        <v>1204</v>
      </c>
      <c r="D418" s="60" t="s">
        <v>500</v>
      </c>
      <c r="E418" s="60" t="s">
        <v>488</v>
      </c>
      <c r="F418" s="60" t="s">
        <v>685</v>
      </c>
      <c r="G418" s="60" t="s">
        <v>755</v>
      </c>
      <c r="H418" s="60" t="s">
        <v>868</v>
      </c>
      <c r="I418" s="60" t="s">
        <v>821</v>
      </c>
    </row>
    <row r="419" spans="1:9">
      <c r="A419" t="s">
        <v>911</v>
      </c>
      <c r="B419" t="s">
        <v>438</v>
      </c>
      <c r="C419" s="60" t="s">
        <v>1203</v>
      </c>
      <c r="D419" t="s">
        <v>500</v>
      </c>
      <c r="E419" t="s">
        <v>488</v>
      </c>
      <c r="F419" s="60" t="s">
        <v>685</v>
      </c>
      <c r="G419" t="s">
        <v>755</v>
      </c>
      <c r="H419" t="s">
        <v>782</v>
      </c>
      <c r="I419" t="s">
        <v>821</v>
      </c>
    </row>
    <row r="420" spans="1:9">
      <c r="A420" t="s">
        <v>981</v>
      </c>
      <c r="B420" t="s">
        <v>438</v>
      </c>
      <c r="C420" s="60" t="s">
        <v>1211</v>
      </c>
      <c r="D420" t="s">
        <v>500</v>
      </c>
      <c r="E420" t="s">
        <v>488</v>
      </c>
      <c r="F420" s="60" t="s">
        <v>685</v>
      </c>
      <c r="G420" t="s">
        <v>755</v>
      </c>
      <c r="H420" t="s">
        <v>670</v>
      </c>
      <c r="I420" t="s">
        <v>821</v>
      </c>
    </row>
    <row r="421" spans="1:9">
      <c r="A421" t="s">
        <v>902</v>
      </c>
      <c r="B421" t="s">
        <v>438</v>
      </c>
      <c r="C421" s="60" t="s">
        <v>1210</v>
      </c>
      <c r="D421" t="s">
        <v>500</v>
      </c>
      <c r="E421" t="s">
        <v>488</v>
      </c>
      <c r="F421" s="60" t="s">
        <v>685</v>
      </c>
      <c r="G421" t="s">
        <v>755</v>
      </c>
      <c r="H421" t="s">
        <v>684</v>
      </c>
      <c r="I421" t="s">
        <v>821</v>
      </c>
    </row>
    <row r="422" spans="1:9">
      <c r="A422" t="s">
        <v>1096</v>
      </c>
      <c r="B422" t="s">
        <v>438</v>
      </c>
      <c r="C422" s="60" t="s">
        <v>1209</v>
      </c>
      <c r="D422" t="s">
        <v>500</v>
      </c>
      <c r="E422" t="s">
        <v>488</v>
      </c>
      <c r="F422" s="60" t="s">
        <v>685</v>
      </c>
      <c r="G422" t="s">
        <v>755</v>
      </c>
      <c r="H422" t="s">
        <v>843</v>
      </c>
      <c r="I422" t="s">
        <v>821</v>
      </c>
    </row>
    <row r="423" spans="1:9">
      <c r="A423" t="s">
        <v>970</v>
      </c>
      <c r="B423" t="s">
        <v>438</v>
      </c>
      <c r="C423" s="60" t="s">
        <v>1208</v>
      </c>
      <c r="D423" t="s">
        <v>500</v>
      </c>
      <c r="E423" t="s">
        <v>488</v>
      </c>
      <c r="F423" s="60" t="s">
        <v>685</v>
      </c>
      <c r="G423" t="s">
        <v>755</v>
      </c>
      <c r="H423" t="s">
        <v>864</v>
      </c>
      <c r="I423" t="s">
        <v>821</v>
      </c>
    </row>
    <row r="424" spans="1:9">
      <c r="A424" t="s">
        <v>1135</v>
      </c>
      <c r="B424" t="s">
        <v>438</v>
      </c>
      <c r="C424" t="s">
        <v>1201</v>
      </c>
      <c r="D424" t="s">
        <v>500</v>
      </c>
      <c r="E424" t="s">
        <v>488</v>
      </c>
      <c r="F424" s="60" t="s">
        <v>685</v>
      </c>
      <c r="G424" t="s">
        <v>755</v>
      </c>
      <c r="H424" t="s">
        <v>740</v>
      </c>
      <c r="I424" t="s">
        <v>821</v>
      </c>
    </row>
    <row r="425" spans="1:9">
      <c r="A425" t="s">
        <v>1128</v>
      </c>
      <c r="B425" t="s">
        <v>438</v>
      </c>
      <c r="C425" t="s">
        <v>1204</v>
      </c>
      <c r="D425" t="s">
        <v>502</v>
      </c>
      <c r="E425" t="s">
        <v>1200</v>
      </c>
      <c r="F425" s="60" t="s">
        <v>728</v>
      </c>
      <c r="G425" t="s">
        <v>792</v>
      </c>
      <c r="H425" t="s">
        <v>776</v>
      </c>
    </row>
    <row r="426" spans="1:9">
      <c r="A426" t="s">
        <v>955</v>
      </c>
      <c r="B426" t="s">
        <v>438</v>
      </c>
      <c r="C426" t="s">
        <v>1203</v>
      </c>
      <c r="D426" t="s">
        <v>502</v>
      </c>
      <c r="E426" t="s">
        <v>1200</v>
      </c>
      <c r="F426" s="60" t="s">
        <v>728</v>
      </c>
      <c r="G426" t="s">
        <v>702</v>
      </c>
      <c r="H426" t="s">
        <v>776</v>
      </c>
    </row>
    <row r="427" spans="1:9">
      <c r="A427" t="s">
        <v>993</v>
      </c>
      <c r="B427" t="s">
        <v>438</v>
      </c>
      <c r="C427" t="s">
        <v>1238</v>
      </c>
      <c r="D427" t="s">
        <v>502</v>
      </c>
      <c r="E427" t="s">
        <v>1200</v>
      </c>
      <c r="F427" s="60" t="s">
        <v>728</v>
      </c>
      <c r="G427" t="s">
        <v>851</v>
      </c>
      <c r="H427" t="s">
        <v>776</v>
      </c>
    </row>
    <row r="428" spans="1:9">
      <c r="A428" t="s">
        <v>1132</v>
      </c>
      <c r="B428" t="s">
        <v>438</v>
      </c>
      <c r="C428" t="s">
        <v>1201</v>
      </c>
      <c r="D428" t="s">
        <v>502</v>
      </c>
      <c r="E428" t="s">
        <v>1200</v>
      </c>
      <c r="F428" s="60" t="s">
        <v>728</v>
      </c>
      <c r="G428" t="s">
        <v>699</v>
      </c>
      <c r="H428" t="s">
        <v>776</v>
      </c>
    </row>
    <row r="429" spans="1:9">
      <c r="A429" t="s">
        <v>1111</v>
      </c>
      <c r="B429" t="s">
        <v>438</v>
      </c>
      <c r="C429" t="s">
        <v>1204</v>
      </c>
      <c r="D429" t="s">
        <v>502</v>
      </c>
      <c r="E429" t="s">
        <v>1199</v>
      </c>
      <c r="F429" s="60" t="s">
        <v>791</v>
      </c>
      <c r="G429" t="s">
        <v>847</v>
      </c>
      <c r="H429" t="s">
        <v>776</v>
      </c>
    </row>
    <row r="430" spans="1:9">
      <c r="A430" t="s">
        <v>894</v>
      </c>
      <c r="B430" t="s">
        <v>438</v>
      </c>
      <c r="C430" t="s">
        <v>1203</v>
      </c>
      <c r="D430" t="s">
        <v>502</v>
      </c>
      <c r="E430" t="s">
        <v>1199</v>
      </c>
      <c r="F430" s="60" t="s">
        <v>791</v>
      </c>
      <c r="G430" t="s">
        <v>757</v>
      </c>
      <c r="H430" t="s">
        <v>776</v>
      </c>
    </row>
    <row r="431" spans="1:9">
      <c r="A431" t="s">
        <v>1108</v>
      </c>
      <c r="B431" t="s">
        <v>438</v>
      </c>
      <c r="C431" t="s">
        <v>1238</v>
      </c>
      <c r="D431" t="s">
        <v>502</v>
      </c>
      <c r="E431" t="s">
        <v>1199</v>
      </c>
      <c r="F431" s="60" t="s">
        <v>791</v>
      </c>
      <c r="G431" t="s">
        <v>804</v>
      </c>
      <c r="H431" t="s">
        <v>776</v>
      </c>
    </row>
    <row r="432" spans="1:9">
      <c r="A432" t="s">
        <v>1001</v>
      </c>
      <c r="B432" t="s">
        <v>438</v>
      </c>
      <c r="C432" t="s">
        <v>1201</v>
      </c>
      <c r="D432" t="s">
        <v>502</v>
      </c>
      <c r="E432" t="s">
        <v>1199</v>
      </c>
      <c r="F432" s="60" t="s">
        <v>791</v>
      </c>
      <c r="G432" t="s">
        <v>854</v>
      </c>
      <c r="H432" t="s">
        <v>776</v>
      </c>
    </row>
    <row r="433" spans="1:8">
      <c r="A433" t="s">
        <v>932</v>
      </c>
      <c r="B433" t="s">
        <v>438</v>
      </c>
      <c r="C433" t="s">
        <v>259</v>
      </c>
      <c r="D433" t="s">
        <v>487</v>
      </c>
      <c r="E433" t="s">
        <v>492</v>
      </c>
      <c r="F433" s="60" t="s">
        <v>821</v>
      </c>
      <c r="G433" t="s">
        <v>678</v>
      </c>
      <c r="H433" t="s">
        <v>821</v>
      </c>
    </row>
  </sheetData>
  <dataValidations count="5">
    <dataValidation type="list" allowBlank="1" showInputMessage="1" showErrorMessage="1" sqref="B4:B92 B283:B433">
      <formula1>INDIRECT("StandardsTable[Name]")</formula1>
    </dataValidation>
    <dataValidation type="list" allowBlank="1" showInputMessage="1" showErrorMessage="1" sqref="F4:K433">
      <formula1>INDIRECT("MaterialsTable[Name]")</formula1>
    </dataValidation>
    <dataValidation type="list" allowBlank="1" showInputMessage="1" showErrorMessage="1" sqref="E4:E433">
      <formula1>INDIRECT("StandardsConstructionTypeLookup[Name]")</formula1>
    </dataValidation>
    <dataValidation type="list" allowBlank="1" showInputMessage="1" showErrorMessage="1" sqref="D4:D433">
      <formula1>INDIRECT("IntendedSurfaceTypeLookup[Name]")</formula1>
    </dataValidation>
    <dataValidation type="list" allowBlank="1" showInputMessage="1" showErrorMessage="1" sqref="C4:C433">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2"/>
  <sheetViews>
    <sheetView workbookViewId="0"/>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1337</v>
      </c>
    </row>
    <row r="2" spans="1:27">
      <c r="C2" s="54" t="s">
        <v>565</v>
      </c>
      <c r="D2" s="54"/>
      <c r="E2" s="54"/>
      <c r="F2" s="54"/>
      <c r="G2" s="54"/>
      <c r="H2" s="54"/>
      <c r="I2" s="54"/>
      <c r="J2" s="54"/>
      <c r="K2" s="54"/>
      <c r="L2" s="54"/>
      <c r="M2" s="52" t="s">
        <v>566</v>
      </c>
      <c r="N2" s="52"/>
      <c r="O2" s="52"/>
      <c r="P2" s="53" t="s">
        <v>567</v>
      </c>
      <c r="Q2" s="53"/>
      <c r="R2" s="53"/>
      <c r="S2" s="53"/>
      <c r="T2" s="53"/>
      <c r="U2" s="53"/>
      <c r="V2" s="53"/>
      <c r="W2" s="53"/>
      <c r="X2" s="53"/>
      <c r="Y2" s="53"/>
      <c r="Z2" s="53"/>
      <c r="AA2" s="53"/>
    </row>
    <row r="3" spans="1:27">
      <c r="A3" t="s">
        <v>529</v>
      </c>
      <c r="B3" t="s">
        <v>568</v>
      </c>
      <c r="C3" t="s">
        <v>1344</v>
      </c>
      <c r="D3" s="1" t="s">
        <v>569</v>
      </c>
      <c r="E3" s="1" t="s">
        <v>570</v>
      </c>
      <c r="F3" s="1" t="s">
        <v>571</v>
      </c>
      <c r="G3" s="1" t="s">
        <v>572</v>
      </c>
      <c r="H3" s="1" t="s">
        <v>573</v>
      </c>
      <c r="I3" s="1" t="s">
        <v>574</v>
      </c>
      <c r="J3" s="1" t="s">
        <v>575</v>
      </c>
      <c r="K3" s="1" t="s">
        <v>576</v>
      </c>
      <c r="L3" s="1" t="s">
        <v>1197</v>
      </c>
      <c r="M3" s="1" t="s">
        <v>577</v>
      </c>
      <c r="N3" s="1" t="s">
        <v>578</v>
      </c>
      <c r="O3" s="1" t="s">
        <v>579</v>
      </c>
      <c r="P3" t="s">
        <v>580</v>
      </c>
      <c r="Q3" s="1" t="s">
        <v>581</v>
      </c>
      <c r="R3" s="1" t="s">
        <v>582</v>
      </c>
      <c r="S3" s="1" t="s">
        <v>583</v>
      </c>
      <c r="T3" s="1" t="s">
        <v>584</v>
      </c>
      <c r="U3" s="1" t="s">
        <v>585</v>
      </c>
      <c r="V3" s="1" t="s">
        <v>586</v>
      </c>
      <c r="W3" s="1" t="s">
        <v>587</v>
      </c>
      <c r="X3" s="1" t="s">
        <v>588</v>
      </c>
      <c r="Y3" s="1" t="s">
        <v>589</v>
      </c>
      <c r="Z3" s="1" t="s">
        <v>590</v>
      </c>
      <c r="AA3" s="1" t="s">
        <v>591</v>
      </c>
    </row>
    <row r="4" spans="1:27">
      <c r="A4" t="s">
        <v>821</v>
      </c>
      <c r="B4" t="s">
        <v>632</v>
      </c>
      <c r="C4" t="s">
        <v>1348</v>
      </c>
      <c r="D4">
        <v>0.5</v>
      </c>
      <c r="E4">
        <v>1.10935548776256</v>
      </c>
      <c r="F4">
        <f>MaterialsTable[[#This Row],[Thickness (in)]]/MaterialsTable[[#This Row],[Conductivity (Btu*in/hr*ft^2*F)]]</f>
        <v>0.45071215270088166</v>
      </c>
      <c r="G4">
        <v>48.999706256215902</v>
      </c>
      <c r="H4">
        <v>0.19824209420082201</v>
      </c>
      <c r="I4">
        <v>0.9</v>
      </c>
      <c r="J4">
        <v>0.4</v>
      </c>
      <c r="K4">
        <v>0.4</v>
      </c>
    </row>
    <row r="5" spans="1:27">
      <c r="A5" t="s">
        <v>685</v>
      </c>
      <c r="B5" t="s">
        <v>632</v>
      </c>
      <c r="C5" t="s">
        <v>1348</v>
      </c>
      <c r="D5">
        <v>0.99606299212598404</v>
      </c>
      <c r="E5">
        <v>4.7965757902133497</v>
      </c>
      <c r="F5" s="58">
        <f>MaterialsTable[[#This Row],[Thickness (in)]]/MaterialsTable[[#This Row],[Conductivity (Btu*in/hr*ft^2*F)]]</f>
        <v>0.20766126413728148</v>
      </c>
      <c r="G5">
        <v>115.991150750477</v>
      </c>
      <c r="H5">
        <v>0.19991401547721399</v>
      </c>
      <c r="I5">
        <v>0.9</v>
      </c>
      <c r="J5">
        <v>0.92</v>
      </c>
      <c r="K5">
        <v>0.92</v>
      </c>
    </row>
    <row r="6" spans="1:27">
      <c r="A6" t="s">
        <v>755</v>
      </c>
      <c r="B6" t="s">
        <v>632</v>
      </c>
      <c r="C6" t="s">
        <v>1345</v>
      </c>
      <c r="D6">
        <v>8.0039370078740202</v>
      </c>
      <c r="E6">
        <v>11.9921328227132</v>
      </c>
      <c r="F6" s="58">
        <f>MaterialsTable[[#This Row],[Thickness (in)]]/MaterialsTable[[#This Row],[Conductivity (Btu*in/hr*ft^2*F)]]</f>
        <v>0.66743231802056902</v>
      </c>
      <c r="G6">
        <v>140.02591557229201</v>
      </c>
      <c r="H6">
        <v>0.19991401547721399</v>
      </c>
      <c r="I6">
        <v>0.9</v>
      </c>
      <c r="J6">
        <v>0.65</v>
      </c>
      <c r="K6">
        <v>0.65</v>
      </c>
    </row>
    <row r="7" spans="1:27">
      <c r="A7" t="s">
        <v>652</v>
      </c>
      <c r="B7" t="s">
        <v>632</v>
      </c>
      <c r="C7" t="s">
        <v>1347</v>
      </c>
      <c r="D7">
        <v>8</v>
      </c>
      <c r="E7">
        <v>9.0897815278544503</v>
      </c>
      <c r="F7" s="58">
        <f>MaterialsTable[[#This Row],[Thickness (in)]]/MaterialsTable[[#This Row],[Conductivity (Btu*in/hr*ft^2*F)]]</f>
        <v>0.88010916164321917</v>
      </c>
      <c r="G7">
        <v>139.838631690564</v>
      </c>
      <c r="H7">
        <v>0.19986624629788899</v>
      </c>
      <c r="I7">
        <v>0.9</v>
      </c>
      <c r="J7">
        <v>0.7</v>
      </c>
      <c r="K7">
        <v>0.7</v>
      </c>
    </row>
    <row r="8" spans="1:27">
      <c r="A8" t="s">
        <v>830</v>
      </c>
      <c r="B8" t="s">
        <v>1343</v>
      </c>
      <c r="D8">
        <v>0.5</v>
      </c>
      <c r="L8" t="s">
        <v>831</v>
      </c>
    </row>
    <row r="9" spans="1:27">
      <c r="A9" t="s">
        <v>678</v>
      </c>
      <c r="B9" t="s">
        <v>632</v>
      </c>
      <c r="C9" t="s">
        <v>1345</v>
      </c>
      <c r="D9">
        <v>9.3661417322834595</v>
      </c>
      <c r="E9">
        <v>0.339740118127283</v>
      </c>
      <c r="F9" s="58">
        <f>MaterialsTable[[#This Row],[Thickness (in)]]/MaterialsTable[[#This Row],[Conductivity (Btu*in/hr*ft^2*F)]]</f>
        <v>27.568547935732607</v>
      </c>
      <c r="G9">
        <v>16.543409552678298</v>
      </c>
      <c r="H9">
        <v>0.19986624629788899</v>
      </c>
      <c r="I9">
        <v>0.9</v>
      </c>
      <c r="J9">
        <v>0.7</v>
      </c>
      <c r="K9">
        <v>0.7</v>
      </c>
    </row>
    <row r="10" spans="1:27">
      <c r="A10" t="s">
        <v>650</v>
      </c>
      <c r="B10" t="s">
        <v>632</v>
      </c>
      <c r="C10" t="s">
        <v>1345</v>
      </c>
      <c r="D10">
        <v>2.6224456425269</v>
      </c>
      <c r="E10">
        <v>0.339740118127283</v>
      </c>
      <c r="F10" s="58">
        <f>MaterialsTable[[#This Row],[Thickness (in)]]/MaterialsTable[[#This Row],[Conductivity (Btu*in/hr*ft^2*F)]]</f>
        <v>7.7189754833263633</v>
      </c>
      <c r="G10">
        <v>16.543409552678298</v>
      </c>
      <c r="H10">
        <v>0.19986624629788899</v>
      </c>
      <c r="I10">
        <v>0.9</v>
      </c>
      <c r="J10">
        <v>0.7</v>
      </c>
      <c r="K10">
        <v>0.7</v>
      </c>
    </row>
    <row r="11" spans="1:27">
      <c r="A11" t="s">
        <v>872</v>
      </c>
      <c r="B11" t="s">
        <v>632</v>
      </c>
      <c r="C11" t="s">
        <v>1345</v>
      </c>
      <c r="D11">
        <v>3.81618250064597</v>
      </c>
      <c r="E11">
        <v>0.339740118127283</v>
      </c>
      <c r="F11" s="58">
        <f>MaterialsTable[[#This Row],[Thickness (in)]]/MaterialsTable[[#This Row],[Conductivity (Btu*in/hr*ft^2*F)]]</f>
        <v>11.232651950795651</v>
      </c>
      <c r="G11">
        <v>16.543409552678298</v>
      </c>
      <c r="H11">
        <v>0.19986624629788899</v>
      </c>
      <c r="I11">
        <v>0.9</v>
      </c>
      <c r="J11">
        <v>0.7</v>
      </c>
      <c r="K11">
        <v>0.7</v>
      </c>
    </row>
    <row r="12" spans="1:27">
      <c r="A12" t="s">
        <v>753</v>
      </c>
      <c r="B12" t="s">
        <v>632</v>
      </c>
      <c r="C12" t="s">
        <v>1345</v>
      </c>
      <c r="D12">
        <v>3.94371848976126</v>
      </c>
      <c r="E12">
        <v>0.339740118127283</v>
      </c>
      <c r="F12" s="58">
        <f>MaterialsTable[[#This Row],[Thickness (in)]]/MaterialsTable[[#This Row],[Conductivity (Btu*in/hr*ft^2*F)]]</f>
        <v>11.6080447357817</v>
      </c>
      <c r="G12">
        <v>16.543409552678298</v>
      </c>
      <c r="H12">
        <v>0.19986624629788899</v>
      </c>
      <c r="I12">
        <v>0.9</v>
      </c>
      <c r="J12">
        <v>0.7</v>
      </c>
      <c r="K12">
        <v>0.7</v>
      </c>
    </row>
    <row r="13" spans="1:27">
      <c r="A13" t="s">
        <v>823</v>
      </c>
      <c r="B13" t="s">
        <v>632</v>
      </c>
      <c r="C13" t="s">
        <v>1345</v>
      </c>
      <c r="D13">
        <v>4.3727031804217704</v>
      </c>
      <c r="E13">
        <v>0.339740118127283</v>
      </c>
      <c r="F13" s="58">
        <f>MaterialsTable[[#This Row],[Thickness (in)]]/MaterialsTable[[#This Row],[Conductivity (Btu*in/hr*ft^2*F)]]</f>
        <v>12.870729558007469</v>
      </c>
      <c r="G13">
        <v>16.543409552678298</v>
      </c>
      <c r="H13">
        <v>0.19986624629788899</v>
      </c>
      <c r="I13">
        <v>0.9</v>
      </c>
      <c r="J13">
        <v>0.7</v>
      </c>
      <c r="K13">
        <v>0.7</v>
      </c>
    </row>
    <row r="14" spans="1:27">
      <c r="A14" t="s">
        <v>651</v>
      </c>
      <c r="B14" t="s">
        <v>632</v>
      </c>
      <c r="C14" t="s">
        <v>1345</v>
      </c>
      <c r="D14">
        <v>4.5335724394194497</v>
      </c>
      <c r="E14">
        <v>0.339740118127283</v>
      </c>
      <c r="F14" s="58">
        <f>MaterialsTable[[#This Row],[Thickness (in)]]/MaterialsTable[[#This Row],[Conductivity (Btu*in/hr*ft^2*F)]]</f>
        <v>13.344236366342097</v>
      </c>
      <c r="G14">
        <v>16.543409552678298</v>
      </c>
      <c r="H14">
        <v>0.19986624629788899</v>
      </c>
      <c r="I14">
        <v>0.9</v>
      </c>
      <c r="J14">
        <v>0.7</v>
      </c>
      <c r="K14">
        <v>0.7</v>
      </c>
    </row>
    <row r="15" spans="1:27">
      <c r="A15" t="s">
        <v>692</v>
      </c>
      <c r="B15" t="s">
        <v>632</v>
      </c>
      <c r="C15" t="s">
        <v>1345</v>
      </c>
      <c r="D15">
        <v>4.9834610450909498</v>
      </c>
      <c r="E15">
        <v>0.339740118127283</v>
      </c>
      <c r="F15" s="58">
        <f>MaterialsTable[[#This Row],[Thickness (in)]]/MaterialsTable[[#This Row],[Conductivity (Btu*in/hr*ft^2*F)]]</f>
        <v>14.668450321854264</v>
      </c>
      <c r="G15">
        <v>16.543409552678298</v>
      </c>
      <c r="H15">
        <v>0.19986624629788899</v>
      </c>
      <c r="I15">
        <v>0.9</v>
      </c>
      <c r="J15">
        <v>0.7</v>
      </c>
      <c r="K15">
        <v>0.7</v>
      </c>
    </row>
    <row r="16" spans="1:27">
      <c r="A16" t="s">
        <v>697</v>
      </c>
      <c r="B16" t="s">
        <v>632</v>
      </c>
      <c r="C16" t="s">
        <v>1345</v>
      </c>
      <c r="D16">
        <v>5.0827468063426</v>
      </c>
      <c r="E16">
        <v>0.339740118127283</v>
      </c>
      <c r="F16" s="58">
        <f>MaterialsTable[[#This Row],[Thickness (in)]]/MaterialsTable[[#This Row],[Conductivity (Btu*in/hr*ft^2*F)]]</f>
        <v>14.960690643070768</v>
      </c>
      <c r="G16">
        <v>16.543409552678298</v>
      </c>
      <c r="H16">
        <v>0.19986624629788899</v>
      </c>
      <c r="I16">
        <v>0.9</v>
      </c>
      <c r="J16">
        <v>0.7</v>
      </c>
      <c r="K16">
        <v>0.7</v>
      </c>
    </row>
    <row r="17" spans="1:11">
      <c r="A17" t="s">
        <v>799</v>
      </c>
      <c r="B17" t="s">
        <v>632</v>
      </c>
      <c r="C17" t="s">
        <v>1345</v>
      </c>
      <c r="D17">
        <v>5.74069942135272</v>
      </c>
      <c r="E17">
        <v>0.339740118127283</v>
      </c>
      <c r="F17" s="58">
        <f>MaterialsTable[[#This Row],[Thickness (in)]]/MaterialsTable[[#This Row],[Conductivity (Btu*in/hr*ft^2*F)]]</f>
        <v>16.897325676451249</v>
      </c>
      <c r="G17">
        <v>16.543409552678298</v>
      </c>
      <c r="H17">
        <v>0.19986624629788899</v>
      </c>
      <c r="I17">
        <v>0.9</v>
      </c>
      <c r="J17">
        <v>0.7</v>
      </c>
      <c r="K17">
        <v>0.7</v>
      </c>
    </row>
    <row r="18" spans="1:11">
      <c r="A18" t="s">
        <v>734</v>
      </c>
      <c r="B18" t="s">
        <v>632</v>
      </c>
      <c r="C18" t="s">
        <v>1345</v>
      </c>
      <c r="D18">
        <v>5.9920911157686199</v>
      </c>
      <c r="E18">
        <v>0.339740118127283</v>
      </c>
      <c r="F18" s="58">
        <f>MaterialsTable[[#This Row],[Thickness (in)]]/MaterialsTable[[#This Row],[Conductivity (Btu*in/hr*ft^2*F)]]</f>
        <v>17.637278602239416</v>
      </c>
      <c r="G18">
        <v>16.543409552678298</v>
      </c>
      <c r="H18">
        <v>0.19986624629788899</v>
      </c>
      <c r="I18">
        <v>0.9</v>
      </c>
      <c r="J18">
        <v>0.7</v>
      </c>
      <c r="K18">
        <v>0.7</v>
      </c>
    </row>
    <row r="19" spans="1:11">
      <c r="A19" t="s">
        <v>846</v>
      </c>
      <c r="B19" t="s">
        <v>632</v>
      </c>
      <c r="C19" t="s">
        <v>1345</v>
      </c>
      <c r="D19">
        <v>6.2640045811572804</v>
      </c>
      <c r="E19">
        <v>0.339740118127283</v>
      </c>
      <c r="F19" s="58">
        <f>MaterialsTable[[#This Row],[Thickness (in)]]/MaterialsTable[[#This Row],[Conductivity (Btu*in/hr*ft^2*F)]]</f>
        <v>18.437635848500186</v>
      </c>
      <c r="G19">
        <v>16.543409552678298</v>
      </c>
      <c r="H19">
        <v>0.19986624629788899</v>
      </c>
      <c r="I19">
        <v>0.9</v>
      </c>
      <c r="J19">
        <v>0.7</v>
      </c>
      <c r="K19">
        <v>0.7</v>
      </c>
    </row>
    <row r="20" spans="1:11">
      <c r="A20" t="s">
        <v>733</v>
      </c>
      <c r="B20" t="s">
        <v>632</v>
      </c>
      <c r="C20" t="s">
        <v>1345</v>
      </c>
      <c r="D20">
        <v>6.3031342883940198</v>
      </c>
      <c r="E20">
        <v>0.339740118127283</v>
      </c>
      <c r="F20" s="58">
        <f>MaterialsTable[[#This Row],[Thickness (in)]]/MaterialsTable[[#This Row],[Conductivity (Btu*in/hr*ft^2*F)]]</f>
        <v>18.552811258023294</v>
      </c>
      <c r="G20">
        <v>16.543409552678298</v>
      </c>
      <c r="H20">
        <v>0.19986624629788899</v>
      </c>
      <c r="I20">
        <v>0.9</v>
      </c>
      <c r="J20">
        <v>0.7</v>
      </c>
      <c r="K20">
        <v>0.7</v>
      </c>
    </row>
    <row r="21" spans="1:11">
      <c r="A21" t="s">
        <v>665</v>
      </c>
      <c r="B21" t="s">
        <v>632</v>
      </c>
      <c r="C21" t="s">
        <v>1345</v>
      </c>
      <c r="D21">
        <v>6.6108841751722096</v>
      </c>
      <c r="E21">
        <v>0.339740118127283</v>
      </c>
      <c r="F21" s="58">
        <f>MaterialsTable[[#This Row],[Thickness (in)]]/MaterialsTable[[#This Row],[Conductivity (Btu*in/hr*ft^2*F)]]</f>
        <v>19.458650369620035</v>
      </c>
      <c r="G21">
        <v>16.543409552678298</v>
      </c>
      <c r="H21">
        <v>0.19986624629788899</v>
      </c>
      <c r="I21">
        <v>0.9</v>
      </c>
      <c r="J21">
        <v>0.7</v>
      </c>
      <c r="K21">
        <v>0.7</v>
      </c>
    </row>
    <row r="22" spans="1:11">
      <c r="A22" t="s">
        <v>666</v>
      </c>
      <c r="B22" t="s">
        <v>632</v>
      </c>
      <c r="C22" t="s">
        <v>1345</v>
      </c>
      <c r="D22">
        <v>6.8803417693715403</v>
      </c>
      <c r="E22">
        <v>0.339740118127283</v>
      </c>
      <c r="F22" s="58">
        <f>MaterialsTable[[#This Row],[Thickness (in)]]/MaterialsTable[[#This Row],[Conductivity (Btu*in/hr*ft^2*F)]]</f>
        <v>20.251778940024483</v>
      </c>
      <c r="G22">
        <v>16.543409552678298</v>
      </c>
      <c r="H22">
        <v>0.19986624629788899</v>
      </c>
      <c r="I22">
        <v>0.9</v>
      </c>
      <c r="J22">
        <v>0.7</v>
      </c>
      <c r="K22">
        <v>0.7</v>
      </c>
    </row>
    <row r="23" spans="1:11">
      <c r="A23" t="s">
        <v>806</v>
      </c>
      <c r="B23" t="s">
        <v>632</v>
      </c>
      <c r="C23" t="s">
        <v>1345</v>
      </c>
      <c r="D23">
        <v>7.7187837675736999</v>
      </c>
      <c r="E23">
        <v>0.339740118127283</v>
      </c>
      <c r="F23" s="58">
        <f>MaterialsTable[[#This Row],[Thickness (in)]]/MaterialsTable[[#This Row],[Conductivity (Btu*in/hr*ft^2*F)]]</f>
        <v>22.719671171368322</v>
      </c>
      <c r="G23">
        <v>16.543409552678298</v>
      </c>
      <c r="H23">
        <v>0.19986624629788899</v>
      </c>
      <c r="I23">
        <v>0.9</v>
      </c>
      <c r="J23">
        <v>0.7</v>
      </c>
      <c r="K23">
        <v>0.7</v>
      </c>
    </row>
    <row r="24" spans="1:11">
      <c r="A24" t="s">
        <v>764</v>
      </c>
      <c r="B24" t="s">
        <v>632</v>
      </c>
      <c r="C24" t="s">
        <v>1345</v>
      </c>
      <c r="D24">
        <v>11.9137621397881</v>
      </c>
      <c r="E24">
        <v>0.339740118127283</v>
      </c>
      <c r="F24" s="58">
        <f>MaterialsTable[[#This Row],[Thickness (in)]]/MaterialsTable[[#This Row],[Conductivity (Btu*in/hr*ft^2*F)]]</f>
        <v>35.067280854139902</v>
      </c>
      <c r="G24">
        <v>16.543409552678298</v>
      </c>
      <c r="H24">
        <v>0.19986624629788899</v>
      </c>
      <c r="I24">
        <v>0.9</v>
      </c>
      <c r="J24">
        <v>0.7</v>
      </c>
      <c r="K24">
        <v>0.7</v>
      </c>
    </row>
    <row r="25" spans="1:11">
      <c r="A25" t="s">
        <v>803</v>
      </c>
      <c r="B25" t="s">
        <v>632</v>
      </c>
      <c r="C25" t="s">
        <v>1345</v>
      </c>
      <c r="D25">
        <v>10.290078149331199</v>
      </c>
      <c r="E25">
        <v>0.339740118127283</v>
      </c>
      <c r="F25" s="58">
        <f>MaterialsTable[[#This Row],[Thickness (in)]]/MaterialsTable[[#This Row],[Conductivity (Btu*in/hr*ft^2*F)]]</f>
        <v>30.288086688296378</v>
      </c>
      <c r="G25">
        <v>16.543409552678298</v>
      </c>
      <c r="H25">
        <v>0.19986624629788899</v>
      </c>
      <c r="I25">
        <v>0.9</v>
      </c>
      <c r="J25">
        <v>0.7</v>
      </c>
      <c r="K25">
        <v>0.7</v>
      </c>
    </row>
    <row r="26" spans="1:11">
      <c r="A26" t="s">
        <v>720</v>
      </c>
      <c r="B26" t="s">
        <v>632</v>
      </c>
      <c r="C26" t="s">
        <v>1345</v>
      </c>
      <c r="D26">
        <v>11.913762139788201</v>
      </c>
      <c r="E26">
        <v>0.339740118127283</v>
      </c>
      <c r="F26" s="58">
        <f>MaterialsTable[[#This Row],[Thickness (in)]]/MaterialsTable[[#This Row],[Conductivity (Btu*in/hr*ft^2*F)]]</f>
        <v>35.067280854140201</v>
      </c>
      <c r="G26">
        <v>16.543409552678298</v>
      </c>
      <c r="H26">
        <v>0.19986624629788899</v>
      </c>
      <c r="I26">
        <v>0.9</v>
      </c>
      <c r="J26">
        <v>0.7</v>
      </c>
      <c r="K26">
        <v>0.7</v>
      </c>
    </row>
    <row r="27" spans="1:11">
      <c r="A27" t="s">
        <v>732</v>
      </c>
      <c r="B27" t="s">
        <v>632</v>
      </c>
      <c r="C27" t="s">
        <v>1345</v>
      </c>
      <c r="D27">
        <v>3.1755366018342999</v>
      </c>
      <c r="E27">
        <v>0.339740118127283</v>
      </c>
      <c r="F27" s="58">
        <f>MaterialsTable[[#This Row],[Thickness (in)]]/MaterialsTable[[#This Row],[Conductivity (Btu*in/hr*ft^2*F)]]</f>
        <v>9.3469579610983455</v>
      </c>
      <c r="G27">
        <v>16.543409552678298</v>
      </c>
      <c r="H27">
        <v>0.19986624629788899</v>
      </c>
      <c r="I27">
        <v>0.9</v>
      </c>
      <c r="J27">
        <v>0.7</v>
      </c>
      <c r="K27">
        <v>0.7</v>
      </c>
    </row>
    <row r="28" spans="1:11">
      <c r="A28" t="s">
        <v>760</v>
      </c>
      <c r="B28" t="s">
        <v>632</v>
      </c>
      <c r="C28" t="s">
        <v>1345</v>
      </c>
      <c r="D28">
        <v>3.8006832532614001</v>
      </c>
      <c r="E28">
        <v>0.339740118127283</v>
      </c>
      <c r="F28" s="58">
        <f>MaterialsTable[[#This Row],[Thickness (in)]]/MaterialsTable[[#This Row],[Conductivity (Btu*in/hr*ft^2*F)]]</f>
        <v>11.187031058361736</v>
      </c>
      <c r="G28">
        <v>16.543409552678298</v>
      </c>
      <c r="H28">
        <v>0.19986624629788899</v>
      </c>
      <c r="I28">
        <v>0.9</v>
      </c>
      <c r="J28">
        <v>0.7</v>
      </c>
      <c r="K28">
        <v>0.7</v>
      </c>
    </row>
    <row r="29" spans="1:11">
      <c r="A29" t="s">
        <v>794</v>
      </c>
      <c r="B29" t="s">
        <v>632</v>
      </c>
      <c r="C29" t="s">
        <v>1345</v>
      </c>
      <c r="D29">
        <v>4.8874848092143699</v>
      </c>
      <c r="E29">
        <v>0.339740118127283</v>
      </c>
      <c r="F29" s="58">
        <f>MaterialsTable[[#This Row],[Thickness (in)]]/MaterialsTable[[#This Row],[Conductivity (Btu*in/hr*ft^2*F)]]</f>
        <v>14.385951344678354</v>
      </c>
      <c r="G29">
        <v>16.543409552678298</v>
      </c>
      <c r="H29">
        <v>0.19986624629788899</v>
      </c>
      <c r="I29">
        <v>0.9</v>
      </c>
      <c r="J29">
        <v>0.7</v>
      </c>
      <c r="K29">
        <v>0.7</v>
      </c>
    </row>
    <row r="30" spans="1:11" s="58" customFormat="1">
      <c r="A30" s="58" t="s">
        <v>1663</v>
      </c>
      <c r="B30" s="58" t="s">
        <v>632</v>
      </c>
      <c r="C30" s="58" t="s">
        <v>1345</v>
      </c>
      <c r="D30" s="57">
        <v>3.5245505196196403</v>
      </c>
      <c r="E30" s="58">
        <v>0.339740118127283</v>
      </c>
      <c r="F30" s="58">
        <f>MaterialsTable[[#This Row],[Thickness (in)]]/MaterialsTable[[#This Row],[Conductivity (Btu*in/hr*ft^2*F)]]</f>
        <v>10.374254706943894</v>
      </c>
      <c r="G30" s="58">
        <v>16.543409552678298</v>
      </c>
      <c r="H30" s="58">
        <v>0.19986624629788899</v>
      </c>
      <c r="I30" s="58">
        <v>0.9</v>
      </c>
      <c r="J30" s="58">
        <v>0.7</v>
      </c>
      <c r="K30" s="58">
        <v>0.7</v>
      </c>
    </row>
    <row r="31" spans="1:11" s="58" customFormat="1">
      <c r="A31" s="58" t="s">
        <v>1664</v>
      </c>
      <c r="B31" s="58" t="s">
        <v>632</v>
      </c>
      <c r="C31" s="58" t="s">
        <v>1345</v>
      </c>
      <c r="D31" s="57">
        <v>5.7404189816657416</v>
      </c>
      <c r="E31" s="58">
        <v>0.339740118127283</v>
      </c>
      <c r="F31" s="58">
        <f>MaterialsTable[[#This Row],[Thickness (in)]]/MaterialsTable[[#This Row],[Conductivity (Btu*in/hr*ft^2*F)]]</f>
        <v>16.896500222900094</v>
      </c>
      <c r="G31" s="58">
        <v>16.543409552678298</v>
      </c>
      <c r="H31" s="58">
        <v>0.19986624629788899</v>
      </c>
      <c r="I31" s="58">
        <v>0.9</v>
      </c>
      <c r="J31" s="58">
        <v>0.7</v>
      </c>
      <c r="K31" s="58">
        <v>0.7</v>
      </c>
    </row>
    <row r="32" spans="1:11" s="58" customFormat="1">
      <c r="A32" s="58" t="s">
        <v>1665</v>
      </c>
      <c r="B32" s="58" t="s">
        <v>632</v>
      </c>
      <c r="C32" s="58" t="s">
        <v>1345</v>
      </c>
      <c r="D32" s="58">
        <v>9.3225844890000005</v>
      </c>
      <c r="E32" s="58">
        <v>0.339740118127283</v>
      </c>
      <c r="F32" s="58">
        <f>MaterialsTable[[#This Row],[Thickness (in)]]/MaterialsTable[[#This Row],[Conductivity (Btu*in/hr*ft^2*F)]]</f>
        <v>27.440340400150539</v>
      </c>
      <c r="G32" s="58">
        <v>16.543409552678298</v>
      </c>
      <c r="H32" s="58">
        <v>0.19986624629788899</v>
      </c>
      <c r="I32" s="58">
        <v>0.9</v>
      </c>
      <c r="J32" s="58">
        <v>0.7</v>
      </c>
      <c r="K32" s="58">
        <v>0.7</v>
      </c>
    </row>
    <row r="33" spans="1:27" s="58" customFormat="1">
      <c r="A33" s="58" t="s">
        <v>1666</v>
      </c>
      <c r="B33" s="58" t="s">
        <v>632</v>
      </c>
      <c r="C33" s="58" t="s">
        <v>1345</v>
      </c>
      <c r="D33" s="58">
        <v>11.91319541</v>
      </c>
      <c r="E33" s="58">
        <v>0.339740118127283</v>
      </c>
      <c r="F33" s="58">
        <f>MaterialsTable[[#This Row],[Thickness (in)]]/MaterialsTable[[#This Row],[Conductivity (Btu*in/hr*ft^2*F)]]</f>
        <v>35.065612726774717</v>
      </c>
      <c r="G33" s="58">
        <v>16.543409552678298</v>
      </c>
      <c r="H33" s="58">
        <v>0.19986624629788899</v>
      </c>
      <c r="I33" s="58">
        <v>0.9</v>
      </c>
      <c r="J33" s="58">
        <v>0.7</v>
      </c>
      <c r="K33" s="58">
        <v>0.7</v>
      </c>
    </row>
    <row r="34" spans="1:27" s="58" customFormat="1">
      <c r="A34" s="58" t="s">
        <v>1667</v>
      </c>
      <c r="B34" s="58" t="s">
        <v>632</v>
      </c>
      <c r="C34" s="58" t="s">
        <v>1345</v>
      </c>
      <c r="D34" s="58">
        <v>15.50832894</v>
      </c>
      <c r="E34" s="58">
        <v>0.339740118127283</v>
      </c>
      <c r="F34" s="58">
        <f>MaterialsTable[[#This Row],[Thickness (in)]]/MaterialsTable[[#This Row],[Conductivity (Btu*in/hr*ft^2*F)]]</f>
        <v>45.647623323041977</v>
      </c>
      <c r="G34" s="58">
        <v>16.543409552678298</v>
      </c>
      <c r="H34" s="58">
        <v>0.19986624629788899</v>
      </c>
      <c r="I34" s="58">
        <v>0.9</v>
      </c>
      <c r="J34" s="58">
        <v>0.7</v>
      </c>
      <c r="K34" s="58">
        <v>0.7</v>
      </c>
    </row>
    <row r="35" spans="1:27">
      <c r="A35" t="s">
        <v>772</v>
      </c>
      <c r="B35" t="s">
        <v>647</v>
      </c>
      <c r="D35">
        <v>0.118110236220472</v>
      </c>
      <c r="E35">
        <v>6.24012461866438</v>
      </c>
      <c r="F35">
        <v>0.16025320984920299</v>
      </c>
      <c r="P35" t="s">
        <v>1198</v>
      </c>
      <c r="Q35">
        <v>0.83699999999999997</v>
      </c>
      <c r="R35">
        <v>7.4999999999999997E-2</v>
      </c>
      <c r="S35">
        <v>7.4999999999999997E-2</v>
      </c>
      <c r="T35">
        <v>0.89800000000000002</v>
      </c>
      <c r="U35">
        <v>8.1000000000000003E-2</v>
      </c>
      <c r="V35">
        <v>8.1000000000000003E-2</v>
      </c>
      <c r="W35">
        <v>0</v>
      </c>
      <c r="X35">
        <v>0.84</v>
      </c>
      <c r="Y35">
        <v>0.84</v>
      </c>
      <c r="Z35">
        <v>1</v>
      </c>
      <c r="AA35" t="b">
        <v>0</v>
      </c>
    </row>
    <row r="36" spans="1:27">
      <c r="A36" t="s">
        <v>785</v>
      </c>
      <c r="B36" t="s">
        <v>730</v>
      </c>
      <c r="E36">
        <v>6.24012461866438</v>
      </c>
      <c r="F36">
        <v>0.16025320984920299</v>
      </c>
      <c r="G36">
        <v>4.3699572403301197E-2</v>
      </c>
      <c r="H36">
        <v>1.91076717301997E-4</v>
      </c>
      <c r="I36">
        <v>0.9</v>
      </c>
      <c r="J36">
        <v>0.8</v>
      </c>
      <c r="K36">
        <v>0.8</v>
      </c>
    </row>
    <row r="37" spans="1:27">
      <c r="A37" t="s">
        <v>845</v>
      </c>
      <c r="B37" t="s">
        <v>813</v>
      </c>
      <c r="E37">
        <v>46.223145323439901</v>
      </c>
      <c r="F37">
        <v>2.1634183329642401E-2</v>
      </c>
    </row>
    <row r="38" spans="1:27">
      <c r="A38" t="s">
        <v>812</v>
      </c>
      <c r="B38" t="s">
        <v>813</v>
      </c>
      <c r="E38">
        <v>38.5192877695332</v>
      </c>
      <c r="F38">
        <v>2.5961019995570898E-2</v>
      </c>
    </row>
    <row r="39" spans="1:27">
      <c r="A39" t="s">
        <v>679</v>
      </c>
      <c r="B39" t="s">
        <v>632</v>
      </c>
      <c r="C39" t="s">
        <v>1348</v>
      </c>
      <c r="D39">
        <v>3.1496062992125998E-2</v>
      </c>
      <c r="E39">
        <v>313.94760303680403</v>
      </c>
      <c r="F39" s="58">
        <f>MaterialsTable[[#This Row],[Thickness (in)]]/MaterialsTable[[#This Row],[Conductivity (Btu*in/hr*ft^2*F)]]</f>
        <v>1.003226738712629E-4</v>
      </c>
      <c r="G39">
        <v>488.43636354775498</v>
      </c>
      <c r="H39">
        <v>0.119422948313748</v>
      </c>
      <c r="I39">
        <v>0.9</v>
      </c>
      <c r="J39">
        <v>0.7</v>
      </c>
      <c r="K39">
        <v>0.7</v>
      </c>
    </row>
    <row r="40" spans="1:27">
      <c r="A40" t="s">
        <v>774</v>
      </c>
      <c r="B40" t="s">
        <v>632</v>
      </c>
      <c r="C40" t="s">
        <v>1346</v>
      </c>
      <c r="D40">
        <v>0.75196850393700798</v>
      </c>
      <c r="E40">
        <v>0.416008307910959</v>
      </c>
      <c r="F40" s="58">
        <f>MaterialsTable[[#This Row],[Thickness (in)]]/MaterialsTable[[#This Row],[Conductivity (Btu*in/hr*ft^2*F)]]</f>
        <v>1.8075804969211258</v>
      </c>
      <c r="G40">
        <v>22.973489492021201</v>
      </c>
      <c r="H40">
        <v>0.14091907901022299</v>
      </c>
      <c r="I40">
        <v>0.9</v>
      </c>
      <c r="J40">
        <v>0.3</v>
      </c>
      <c r="K40">
        <v>0.3</v>
      </c>
    </row>
    <row r="41" spans="1:27">
      <c r="A41" t="s">
        <v>1638</v>
      </c>
      <c r="B41" t="s">
        <v>636</v>
      </c>
      <c r="M41">
        <v>0.35</v>
      </c>
      <c r="N41">
        <v>0.4</v>
      </c>
      <c r="O41">
        <v>0.31</v>
      </c>
    </row>
    <row r="42" spans="1:27">
      <c r="A42" t="s">
        <v>1643</v>
      </c>
      <c r="B42" t="s">
        <v>636</v>
      </c>
      <c r="M42">
        <v>0.35</v>
      </c>
      <c r="N42">
        <v>0.45</v>
      </c>
      <c r="O42">
        <v>0.35</v>
      </c>
    </row>
    <row r="43" spans="1:27">
      <c r="A43" t="s">
        <v>1637</v>
      </c>
      <c r="B43" t="s">
        <v>636</v>
      </c>
      <c r="M43">
        <v>0.4</v>
      </c>
      <c r="N43">
        <v>0.4</v>
      </c>
      <c r="O43">
        <v>0.31</v>
      </c>
    </row>
    <row r="44" spans="1:27">
      <c r="A44" t="s">
        <v>1642</v>
      </c>
      <c r="B44" t="s">
        <v>636</v>
      </c>
      <c r="M44">
        <v>0.45</v>
      </c>
      <c r="N44">
        <v>0.45</v>
      </c>
      <c r="O44">
        <v>0.35</v>
      </c>
    </row>
    <row r="45" spans="1:27">
      <c r="A45" t="s">
        <v>762</v>
      </c>
      <c r="B45" t="s">
        <v>636</v>
      </c>
      <c r="M45">
        <v>0.459978666556141</v>
      </c>
      <c r="N45">
        <v>0.3</v>
      </c>
      <c r="O45">
        <v>0.21</v>
      </c>
    </row>
    <row r="46" spans="1:27">
      <c r="A46" t="s">
        <v>635</v>
      </c>
      <c r="B46" t="s">
        <v>636</v>
      </c>
      <c r="M46">
        <v>0.46997820278562202</v>
      </c>
      <c r="N46">
        <v>0.49</v>
      </c>
      <c r="O46">
        <v>0.38</v>
      </c>
    </row>
    <row r="47" spans="1:27">
      <c r="A47" t="s">
        <v>745</v>
      </c>
      <c r="B47" t="s">
        <v>636</v>
      </c>
      <c r="M47">
        <v>0.51997588393302896</v>
      </c>
      <c r="N47">
        <v>0.39</v>
      </c>
      <c r="O47">
        <v>0.31</v>
      </c>
    </row>
    <row r="48" spans="1:27">
      <c r="A48" t="s">
        <v>824</v>
      </c>
      <c r="B48" t="s">
        <v>636</v>
      </c>
      <c r="M48">
        <v>0.51997588393302896</v>
      </c>
      <c r="N48">
        <v>0.49</v>
      </c>
      <c r="O48">
        <v>0.41</v>
      </c>
    </row>
    <row r="49" spans="1:15">
      <c r="A49" t="s">
        <v>743</v>
      </c>
      <c r="B49" t="s">
        <v>636</v>
      </c>
      <c r="M49" s="60">
        <v>0.51997588393302896</v>
      </c>
      <c r="N49">
        <v>0.62</v>
      </c>
      <c r="O49">
        <v>0.54</v>
      </c>
    </row>
    <row r="50" spans="1:15">
      <c r="A50" t="s">
        <v>1636</v>
      </c>
      <c r="B50" t="s">
        <v>636</v>
      </c>
      <c r="M50">
        <v>0.55000000000000004</v>
      </c>
      <c r="N50">
        <v>0.4</v>
      </c>
      <c r="O50">
        <v>0.31</v>
      </c>
    </row>
    <row r="51" spans="1:15">
      <c r="A51" t="s">
        <v>736</v>
      </c>
      <c r="B51" t="s">
        <v>636</v>
      </c>
      <c r="M51">
        <v>0.56997356508043595</v>
      </c>
      <c r="N51">
        <v>0.25</v>
      </c>
      <c r="O51">
        <v>0.16</v>
      </c>
    </row>
    <row r="52" spans="1:15">
      <c r="A52" t="s">
        <v>693</v>
      </c>
      <c r="B52" t="s">
        <v>636</v>
      </c>
      <c r="M52">
        <v>0.56997356508043595</v>
      </c>
      <c r="N52">
        <v>0.39</v>
      </c>
      <c r="O52">
        <v>0.31</v>
      </c>
    </row>
    <row r="53" spans="1:15">
      <c r="A53" t="s">
        <v>748</v>
      </c>
      <c r="B53" t="s">
        <v>636</v>
      </c>
      <c r="M53">
        <v>0.56997356508043595</v>
      </c>
      <c r="N53">
        <v>0.49</v>
      </c>
      <c r="O53">
        <v>0.41</v>
      </c>
    </row>
    <row r="54" spans="1:15">
      <c r="A54" t="s">
        <v>667</v>
      </c>
      <c r="B54" t="s">
        <v>636</v>
      </c>
      <c r="M54">
        <v>0.58997263753939799</v>
      </c>
      <c r="N54">
        <v>0.36</v>
      </c>
      <c r="O54">
        <v>0.27</v>
      </c>
    </row>
    <row r="55" spans="1:15">
      <c r="A55" t="s">
        <v>746</v>
      </c>
      <c r="B55" t="s">
        <v>636</v>
      </c>
      <c r="M55">
        <v>0.58997263753939799</v>
      </c>
      <c r="N55">
        <v>0.39</v>
      </c>
      <c r="O55">
        <v>0.31</v>
      </c>
    </row>
    <row r="56" spans="1:15">
      <c r="A56" t="s">
        <v>841</v>
      </c>
      <c r="B56" t="s">
        <v>636</v>
      </c>
      <c r="M56">
        <v>0.61997124622784205</v>
      </c>
      <c r="N56">
        <v>0.41</v>
      </c>
      <c r="O56">
        <v>0.32</v>
      </c>
    </row>
    <row r="57" spans="1:15">
      <c r="A57" t="s">
        <v>1631</v>
      </c>
      <c r="B57" t="s">
        <v>636</v>
      </c>
      <c r="M57">
        <v>0.65</v>
      </c>
      <c r="N57">
        <v>0.25</v>
      </c>
      <c r="O57">
        <v>0.16</v>
      </c>
    </row>
    <row r="58" spans="1:15">
      <c r="A58" t="s">
        <v>1639</v>
      </c>
      <c r="B58" t="s">
        <v>636</v>
      </c>
      <c r="M58">
        <v>0.65</v>
      </c>
      <c r="N58">
        <v>0.7</v>
      </c>
      <c r="O58">
        <v>0.6</v>
      </c>
    </row>
    <row r="59" spans="1:15">
      <c r="A59" t="s">
        <v>676</v>
      </c>
      <c r="B59" t="s">
        <v>636</v>
      </c>
      <c r="M59">
        <v>0.51997588393302896</v>
      </c>
      <c r="N59">
        <v>0.39</v>
      </c>
      <c r="O59">
        <v>0.27</v>
      </c>
    </row>
    <row r="60" spans="1:15">
      <c r="A60" t="s">
        <v>852</v>
      </c>
      <c r="B60" t="s">
        <v>636</v>
      </c>
      <c r="M60">
        <v>0.51997588393302896</v>
      </c>
      <c r="N60">
        <v>0.49</v>
      </c>
      <c r="O60">
        <v>0.38</v>
      </c>
    </row>
    <row r="61" spans="1:15">
      <c r="A61" t="s">
        <v>660</v>
      </c>
      <c r="B61" t="s">
        <v>636</v>
      </c>
      <c r="M61">
        <v>0.71996660852265604</v>
      </c>
      <c r="N61">
        <v>0.25</v>
      </c>
      <c r="O61">
        <v>0.13</v>
      </c>
    </row>
    <row r="62" spans="1:15">
      <c r="A62" t="s">
        <v>691</v>
      </c>
      <c r="B62" t="s">
        <v>636</v>
      </c>
      <c r="M62">
        <v>0.71996660852265604</v>
      </c>
      <c r="N62">
        <v>0.36</v>
      </c>
      <c r="O62">
        <v>0.23</v>
      </c>
    </row>
    <row r="63" spans="1:15">
      <c r="A63" t="s">
        <v>644</v>
      </c>
      <c r="B63" t="s">
        <v>636</v>
      </c>
      <c r="M63">
        <v>0.71996660852265604</v>
      </c>
      <c r="N63">
        <v>0.39</v>
      </c>
      <c r="O63">
        <v>0.25</v>
      </c>
    </row>
    <row r="64" spans="1:15">
      <c r="A64" t="s">
        <v>1626</v>
      </c>
      <c r="B64" t="s">
        <v>636</v>
      </c>
      <c r="M64">
        <v>0.75</v>
      </c>
      <c r="N64">
        <v>0.25</v>
      </c>
      <c r="O64">
        <v>0.16</v>
      </c>
    </row>
    <row r="65" spans="1:15">
      <c r="A65" t="s">
        <v>694</v>
      </c>
      <c r="B65" t="s">
        <v>636</v>
      </c>
      <c r="M65">
        <v>1.0284834727046701</v>
      </c>
      <c r="N65">
        <v>0.25</v>
      </c>
      <c r="O65">
        <v>0.11</v>
      </c>
    </row>
    <row r="66" spans="1:15">
      <c r="A66" t="s">
        <v>708</v>
      </c>
      <c r="B66" t="s">
        <v>636</v>
      </c>
      <c r="M66">
        <v>1.0284834727046701</v>
      </c>
      <c r="N66">
        <v>0.39</v>
      </c>
      <c r="O66">
        <v>0.22</v>
      </c>
    </row>
    <row r="67" spans="1:15">
      <c r="A67" t="s">
        <v>659</v>
      </c>
      <c r="B67" t="s">
        <v>636</v>
      </c>
      <c r="M67">
        <v>1.0284834727046701</v>
      </c>
      <c r="N67">
        <v>0.44</v>
      </c>
      <c r="O67">
        <v>0.27</v>
      </c>
    </row>
    <row r="68" spans="1:15">
      <c r="A68" t="s">
        <v>700</v>
      </c>
      <c r="B68" t="s">
        <v>636</v>
      </c>
      <c r="M68">
        <v>1.0284834727046701</v>
      </c>
      <c r="N68">
        <v>0.54</v>
      </c>
      <c r="O68">
        <v>0.38</v>
      </c>
    </row>
    <row r="69" spans="1:15">
      <c r="A69" t="s">
        <v>871</v>
      </c>
      <c r="B69" t="s">
        <v>636</v>
      </c>
      <c r="M69">
        <v>1.0284834727046701</v>
      </c>
      <c r="N69">
        <v>0.61</v>
      </c>
      <c r="O69">
        <v>0.47</v>
      </c>
    </row>
    <row r="70" spans="1:15">
      <c r="A70" t="s">
        <v>771</v>
      </c>
      <c r="B70" t="s">
        <v>636</v>
      </c>
      <c r="M70">
        <v>1.0284834727046701</v>
      </c>
      <c r="N70">
        <v>0.7</v>
      </c>
      <c r="O70">
        <v>0.6</v>
      </c>
    </row>
    <row r="71" spans="1:15">
      <c r="A71" t="s">
        <v>633</v>
      </c>
      <c r="B71" t="s">
        <v>632</v>
      </c>
      <c r="C71" t="s">
        <v>1346</v>
      </c>
      <c r="D71">
        <v>0.74803149606299202</v>
      </c>
      <c r="E71">
        <v>1.10935548776256</v>
      </c>
      <c r="F71" s="58">
        <f>MaterialsTable[[#This Row],[Thickness (in)]]/MaterialsTable[[#This Row],[Conductivity (Btu*in/hr*ft^2*F)]]</f>
        <v>0.67429377175722449</v>
      </c>
      <c r="G71">
        <v>49.942368460915702</v>
      </c>
      <c r="H71">
        <v>0.26034202732397099</v>
      </c>
      <c r="I71">
        <v>0.9</v>
      </c>
      <c r="J71">
        <v>0.4</v>
      </c>
      <c r="K71">
        <v>0.4</v>
      </c>
    </row>
    <row r="72" spans="1:15">
      <c r="A72" t="s">
        <v>649</v>
      </c>
      <c r="B72" t="s">
        <v>632</v>
      </c>
      <c r="C72" t="s">
        <v>1346</v>
      </c>
      <c r="D72">
        <v>1</v>
      </c>
      <c r="E72">
        <v>1.0400207697774</v>
      </c>
      <c r="F72" s="58">
        <f>MaterialsTable[[#This Row],[Thickness (in)]]/MaterialsTable[[#This Row],[Conductivity (Btu*in/hr*ft^2*F)]]</f>
        <v>0.96151925909521418</v>
      </c>
      <c r="G72">
        <v>37.956200030295904</v>
      </c>
      <c r="H72">
        <v>0.389318811502818</v>
      </c>
      <c r="I72">
        <v>0.9</v>
      </c>
      <c r="J72">
        <v>0.5</v>
      </c>
      <c r="K72">
        <v>0.5</v>
      </c>
    </row>
    <row r="73" spans="1:15">
      <c r="A73" t="s">
        <v>811</v>
      </c>
      <c r="B73" t="s">
        <v>632</v>
      </c>
      <c r="C73" t="s">
        <v>1345</v>
      </c>
      <c r="D73">
        <v>1</v>
      </c>
      <c r="E73">
        <v>0.208004153955479</v>
      </c>
      <c r="F73" s="58">
        <f>MaterialsTable[[#This Row],[Thickness (in)]]/MaterialsTable[[#This Row],[Conductivity (Btu*in/hr*ft^2*F)]]</f>
        <v>4.8075962954760945</v>
      </c>
      <c r="G73">
        <v>2.68440230477422</v>
      </c>
      <c r="H73">
        <v>0.28900353491927</v>
      </c>
      <c r="I73">
        <v>0.9</v>
      </c>
      <c r="J73">
        <v>0.6</v>
      </c>
      <c r="K73">
        <v>0.6</v>
      </c>
    </row>
    <row r="74" spans="1:15">
      <c r="A74" t="s">
        <v>641</v>
      </c>
      <c r="B74" t="s">
        <v>632</v>
      </c>
      <c r="C74" t="s">
        <v>1345</v>
      </c>
      <c r="D74">
        <v>2</v>
      </c>
      <c r="E74">
        <v>0.208004153955479</v>
      </c>
      <c r="F74" s="58">
        <f>MaterialsTable[[#This Row],[Thickness (in)]]/MaterialsTable[[#This Row],[Conductivity (Btu*in/hr*ft^2*F)]]</f>
        <v>9.6151925909521889</v>
      </c>
      <c r="G74">
        <v>2.68440230477422</v>
      </c>
      <c r="H74">
        <v>0.28900353491927</v>
      </c>
      <c r="I74">
        <v>0.9</v>
      </c>
      <c r="J74">
        <v>0.6</v>
      </c>
      <c r="K74">
        <v>0.6</v>
      </c>
    </row>
    <row r="75" spans="1:15">
      <c r="A75" t="s">
        <v>707</v>
      </c>
      <c r="B75" t="s">
        <v>632</v>
      </c>
      <c r="C75" t="s">
        <v>1345</v>
      </c>
      <c r="D75">
        <v>2.9126182275539998</v>
      </c>
      <c r="E75">
        <v>0.339740118127283</v>
      </c>
      <c r="F75" s="58">
        <f>MaterialsTable[[#This Row],[Thickness (in)]]/MaterialsTable[[#This Row],[Conductivity (Btu*in/hr*ft^2*F)]]</f>
        <v>8.5730771026069785</v>
      </c>
      <c r="G75">
        <v>16.543409552678298</v>
      </c>
      <c r="H75">
        <v>0.19986624629788899</v>
      </c>
      <c r="I75">
        <v>0.9</v>
      </c>
      <c r="J75">
        <v>0.7</v>
      </c>
      <c r="K75">
        <v>0.7</v>
      </c>
    </row>
    <row r="76" spans="1:15">
      <c r="A76" t="s">
        <v>705</v>
      </c>
      <c r="B76" t="s">
        <v>632</v>
      </c>
      <c r="C76" t="s">
        <v>1345</v>
      </c>
      <c r="D76">
        <v>3.3325412191308899</v>
      </c>
      <c r="E76">
        <v>0.339740118127283</v>
      </c>
      <c r="F76" s="58">
        <f>MaterialsTable[[#This Row],[Thickness (in)]]/MaterialsTable[[#This Row],[Conductivity (Btu*in/hr*ft^2*F)]]</f>
        <v>9.8090894813969527</v>
      </c>
      <c r="G76">
        <v>16.543409552678298</v>
      </c>
      <c r="H76">
        <v>0.19986624629788899</v>
      </c>
      <c r="I76">
        <v>0.9</v>
      </c>
      <c r="J76">
        <v>0.7</v>
      </c>
      <c r="K76">
        <v>0.7</v>
      </c>
    </row>
    <row r="77" spans="1:15">
      <c r="A77" t="s">
        <v>717</v>
      </c>
      <c r="B77" t="s">
        <v>632</v>
      </c>
      <c r="C77" t="s">
        <v>1345</v>
      </c>
      <c r="D77">
        <v>3.3759216934673399</v>
      </c>
      <c r="E77">
        <v>0.339740118127283</v>
      </c>
      <c r="F77" s="58">
        <f>MaterialsTable[[#This Row],[Thickness (in)]]/MaterialsTable[[#This Row],[Conductivity (Btu*in/hr*ft^2*F)]]</f>
        <v>9.9367767106107774</v>
      </c>
      <c r="G77">
        <v>16.543409552678298</v>
      </c>
      <c r="H77">
        <v>0.19986624629788899</v>
      </c>
      <c r="I77">
        <v>0.9</v>
      </c>
      <c r="J77">
        <v>0.7</v>
      </c>
      <c r="K77">
        <v>0.7</v>
      </c>
    </row>
    <row r="78" spans="1:15">
      <c r="A78" t="s">
        <v>818</v>
      </c>
      <c r="B78" t="s">
        <v>632</v>
      </c>
      <c r="C78" t="s">
        <v>1345</v>
      </c>
      <c r="D78">
        <v>3.4657091868614001</v>
      </c>
      <c r="E78">
        <v>0.339740118127283</v>
      </c>
      <c r="F78" s="58">
        <f>MaterialsTable[[#This Row],[Thickness (in)]]/MaterialsTable[[#This Row],[Conductivity (Btu*in/hr*ft^2*F)]]</f>
        <v>10.201059580378962</v>
      </c>
      <c r="G78">
        <v>16.543409552678298</v>
      </c>
      <c r="H78">
        <v>0.19986624629788899</v>
      </c>
      <c r="I78">
        <v>0.9</v>
      </c>
      <c r="J78">
        <v>0.7</v>
      </c>
      <c r="K78">
        <v>0.7</v>
      </c>
    </row>
    <row r="79" spans="1:15">
      <c r="A79" t="s">
        <v>797</v>
      </c>
      <c r="B79" t="s">
        <v>632</v>
      </c>
      <c r="C79" t="s">
        <v>1345</v>
      </c>
      <c r="D79">
        <v>3.5121874187359801</v>
      </c>
      <c r="E79">
        <v>0.339740118127283</v>
      </c>
      <c r="F79" s="58">
        <f>MaterialsTable[[#This Row],[Thickness (in)]]/MaterialsTable[[#This Row],[Conductivity (Btu*in/hr*ft^2*F)]]</f>
        <v>10.337864830611926</v>
      </c>
      <c r="G79">
        <v>16.543409552678298</v>
      </c>
      <c r="H79">
        <v>0.19986624629788899</v>
      </c>
      <c r="I79">
        <v>0.9</v>
      </c>
      <c r="J79">
        <v>0.7</v>
      </c>
      <c r="K79">
        <v>0.7</v>
      </c>
    </row>
    <row r="80" spans="1:15">
      <c r="A80" t="s">
        <v>711</v>
      </c>
      <c r="B80" t="s">
        <v>632</v>
      </c>
      <c r="C80" t="s">
        <v>1345</v>
      </c>
      <c r="D80">
        <v>4.0908558382885003</v>
      </c>
      <c r="E80">
        <v>0.339740118127283</v>
      </c>
      <c r="F80" s="58">
        <f>MaterialsTable[[#This Row],[Thickness (in)]]/MaterialsTable[[#This Row],[Conductivity (Btu*in/hr*ft^2*F)]]</f>
        <v>12.041132677642352</v>
      </c>
      <c r="G80">
        <v>16.543409552678298</v>
      </c>
      <c r="H80">
        <v>0.19986624629788899</v>
      </c>
      <c r="I80">
        <v>0.9</v>
      </c>
      <c r="J80">
        <v>0.7</v>
      </c>
      <c r="K80">
        <v>0.7</v>
      </c>
    </row>
    <row r="81" spans="1:11">
      <c r="A81" t="s">
        <v>747</v>
      </c>
      <c r="B81" t="s">
        <v>632</v>
      </c>
      <c r="C81" t="s">
        <v>1345</v>
      </c>
      <c r="D81">
        <v>4.10635508567323</v>
      </c>
      <c r="E81">
        <v>0.339740118127283</v>
      </c>
      <c r="F81" s="58">
        <f>MaterialsTable[[#This Row],[Thickness (in)]]/MaterialsTable[[#This Row],[Conductivity (Btu*in/hr*ft^2*F)]]</f>
        <v>12.086753570076736</v>
      </c>
      <c r="G81">
        <v>16.543409552678298</v>
      </c>
      <c r="H81">
        <v>0.19986624629788899</v>
      </c>
      <c r="I81">
        <v>0.9</v>
      </c>
      <c r="J81">
        <v>0.7</v>
      </c>
      <c r="K81">
        <v>0.7</v>
      </c>
    </row>
    <row r="82" spans="1:11">
      <c r="A82" t="s">
        <v>800</v>
      </c>
      <c r="B82" t="s">
        <v>632</v>
      </c>
      <c r="C82" t="s">
        <v>1345</v>
      </c>
      <c r="D82">
        <v>4.2338910747883496</v>
      </c>
      <c r="E82">
        <v>0.339740118127283</v>
      </c>
      <c r="F82" s="58">
        <f>MaterialsTable[[#This Row],[Thickness (in)]]/MaterialsTable[[#This Row],[Conductivity (Btu*in/hr*ft^2*F)]]</f>
        <v>12.462146355062284</v>
      </c>
      <c r="G82">
        <v>16.543409552678298</v>
      </c>
      <c r="H82">
        <v>0.19986624629788899</v>
      </c>
      <c r="I82">
        <v>0.9</v>
      </c>
      <c r="J82">
        <v>0.7</v>
      </c>
      <c r="K82">
        <v>0.7</v>
      </c>
    </row>
    <row r="83" spans="1:11">
      <c r="A83" t="s">
        <v>690</v>
      </c>
      <c r="B83" t="s">
        <v>632</v>
      </c>
      <c r="C83" t="s">
        <v>1345</v>
      </c>
      <c r="D83">
        <v>4.3392153960393296</v>
      </c>
      <c r="E83">
        <v>0.339740118127283</v>
      </c>
      <c r="F83" s="58">
        <f>MaterialsTable[[#This Row],[Thickness (in)]]/MaterialsTable[[#This Row],[Conductivity (Btu*in/hr*ft^2*F)]]</f>
        <v>12.772160732615189</v>
      </c>
      <c r="G83">
        <v>16.543409552678298</v>
      </c>
      <c r="H83">
        <v>0.19986624629788899</v>
      </c>
      <c r="I83">
        <v>0.9</v>
      </c>
      <c r="J83">
        <v>0.7</v>
      </c>
      <c r="K83">
        <v>0.7</v>
      </c>
    </row>
    <row r="84" spans="1:11">
      <c r="A84" t="s">
        <v>787</v>
      </c>
      <c r="B84" t="s">
        <v>632</v>
      </c>
      <c r="C84" t="s">
        <v>1345</v>
      </c>
      <c r="D84">
        <v>4.6628757654488604</v>
      </c>
      <c r="E84">
        <v>0.339740118127283</v>
      </c>
      <c r="F84" s="58">
        <f>MaterialsTable[[#This Row],[Thickness (in)]]/MaterialsTable[[#This Row],[Conductivity (Btu*in/hr*ft^2*F)]]</f>
        <v>13.724831177288054</v>
      </c>
      <c r="G84">
        <v>16.543409552678298</v>
      </c>
      <c r="H84">
        <v>0.19986624629788899</v>
      </c>
      <c r="I84">
        <v>0.9</v>
      </c>
      <c r="J84">
        <v>0.7</v>
      </c>
      <c r="K84">
        <v>0.7</v>
      </c>
    </row>
    <row r="85" spans="1:11">
      <c r="A85" t="s">
        <v>807</v>
      </c>
      <c r="B85" t="s">
        <v>632</v>
      </c>
      <c r="C85" t="s">
        <v>1345</v>
      </c>
      <c r="D85">
        <v>4.8237450244465396</v>
      </c>
      <c r="E85">
        <v>0.339740118127283</v>
      </c>
      <c r="F85" s="58">
        <f>MaterialsTable[[#This Row],[Thickness (in)]]/MaterialsTable[[#This Row],[Conductivity (Btu*in/hr*ft^2*F)]]</f>
        <v>14.198337985622683</v>
      </c>
      <c r="G85">
        <v>16.543409552678298</v>
      </c>
      <c r="H85">
        <v>0.19986624629788899</v>
      </c>
      <c r="I85">
        <v>0.9</v>
      </c>
      <c r="J85">
        <v>0.7</v>
      </c>
      <c r="K85">
        <v>0.7</v>
      </c>
    </row>
    <row r="86" spans="1:11">
      <c r="A86" t="s">
        <v>765</v>
      </c>
      <c r="B86" t="s">
        <v>632</v>
      </c>
      <c r="C86" t="s">
        <v>1345</v>
      </c>
      <c r="D86">
        <v>4.9080098743977203</v>
      </c>
      <c r="E86">
        <v>0.339740118127283</v>
      </c>
      <c r="F86" s="58">
        <f>MaterialsTable[[#This Row],[Thickness (in)]]/MaterialsTable[[#This Row],[Conductivity (Btu*in/hr*ft^2*F)]]</f>
        <v>14.446365361417056</v>
      </c>
      <c r="G86">
        <v>16.543409552678298</v>
      </c>
      <c r="H86">
        <v>0.19986624629788899</v>
      </c>
      <c r="I86">
        <v>0.9</v>
      </c>
      <c r="J86">
        <v>0.7</v>
      </c>
      <c r="K86">
        <v>0.7</v>
      </c>
    </row>
    <row r="87" spans="1:11">
      <c r="A87" t="s">
        <v>814</v>
      </c>
      <c r="B87" t="s">
        <v>632</v>
      </c>
      <c r="C87" t="s">
        <v>1345</v>
      </c>
      <c r="D87">
        <v>5.0133341956487003</v>
      </c>
      <c r="E87">
        <v>0.339740118127283</v>
      </c>
      <c r="F87" s="58">
        <f>MaterialsTable[[#This Row],[Thickness (in)]]/MaterialsTable[[#This Row],[Conductivity (Btu*in/hr*ft^2*F)]]</f>
        <v>14.756379738969962</v>
      </c>
      <c r="G87">
        <v>16.543409552678298</v>
      </c>
      <c r="H87">
        <v>0.19986624629788899</v>
      </c>
      <c r="I87">
        <v>0.9</v>
      </c>
      <c r="J87">
        <v>0.7</v>
      </c>
      <c r="K87">
        <v>0.7</v>
      </c>
    </row>
    <row r="88" spans="1:11">
      <c r="A88" t="s">
        <v>714</v>
      </c>
      <c r="B88" t="s">
        <v>632</v>
      </c>
      <c r="C88" t="s">
        <v>1345</v>
      </c>
      <c r="D88">
        <v>5.1776573942414599</v>
      </c>
      <c r="E88">
        <v>0.339740118127283</v>
      </c>
      <c r="F88" s="58">
        <f>MaterialsTable[[#This Row],[Thickness (in)]]/MaterialsTable[[#This Row],[Conductivity (Btu*in/hr*ft^2*F)]]</f>
        <v>15.240052963958941</v>
      </c>
      <c r="G88">
        <v>16.543409552678298</v>
      </c>
      <c r="H88">
        <v>0.19986624629788899</v>
      </c>
      <c r="I88">
        <v>0.9</v>
      </c>
      <c r="J88">
        <v>0.7</v>
      </c>
      <c r="K88">
        <v>0.7</v>
      </c>
    </row>
    <row r="89" spans="1:11">
      <c r="A89" t="s">
        <v>669</v>
      </c>
      <c r="B89" t="s">
        <v>632</v>
      </c>
      <c r="C89" t="s">
        <v>1345</v>
      </c>
      <c r="D89">
        <v>5.27363363011807</v>
      </c>
      <c r="E89">
        <v>0.339740118127283</v>
      </c>
      <c r="F89" s="58">
        <f>MaterialsTable[[#This Row],[Thickness (in)]]/MaterialsTable[[#This Row],[Conductivity (Btu*in/hr*ft^2*F)]]</f>
        <v>15.522551941134939</v>
      </c>
      <c r="G89">
        <v>16.543409552678298</v>
      </c>
      <c r="H89">
        <v>0.19986624629788899</v>
      </c>
      <c r="I89">
        <v>0.9</v>
      </c>
      <c r="J89">
        <v>0.7</v>
      </c>
      <c r="K89">
        <v>0.7</v>
      </c>
    </row>
    <row r="90" spans="1:11">
      <c r="A90" t="s">
        <v>832</v>
      </c>
      <c r="B90" t="s">
        <v>632</v>
      </c>
      <c r="C90" t="s">
        <v>1345</v>
      </c>
      <c r="D90">
        <v>5.37291939136969</v>
      </c>
      <c r="E90">
        <v>0.339740118127283</v>
      </c>
      <c r="F90" s="58">
        <f>MaterialsTable[[#This Row],[Thickness (in)]]/MaterialsTable[[#This Row],[Conductivity (Btu*in/hr*ft^2*F)]]</f>
        <v>15.814792262351354</v>
      </c>
      <c r="G90">
        <v>16.543409552678298</v>
      </c>
      <c r="H90">
        <v>0.19986624629788899</v>
      </c>
      <c r="I90">
        <v>0.9</v>
      </c>
      <c r="J90">
        <v>0.7</v>
      </c>
      <c r="K90">
        <v>0.7</v>
      </c>
    </row>
    <row r="91" spans="1:11">
      <c r="A91" t="s">
        <v>798</v>
      </c>
      <c r="B91" t="s">
        <v>632</v>
      </c>
      <c r="C91" t="s">
        <v>1345</v>
      </c>
      <c r="D91">
        <v>6.0308720063798003</v>
      </c>
      <c r="E91">
        <v>0.339740118127283</v>
      </c>
      <c r="F91" s="58">
        <f>MaterialsTable[[#This Row],[Thickness (in)]]/MaterialsTable[[#This Row],[Conductivity (Btu*in/hr*ft^2*F)]]</f>
        <v>17.751427295731808</v>
      </c>
      <c r="G91">
        <v>16.543409552678298</v>
      </c>
      <c r="H91">
        <v>0.19986624629788899</v>
      </c>
      <c r="I91">
        <v>0.9</v>
      </c>
      <c r="J91">
        <v>0.7</v>
      </c>
      <c r="K91">
        <v>0.7</v>
      </c>
    </row>
    <row r="92" spans="1:11">
      <c r="A92" t="s">
        <v>640</v>
      </c>
      <c r="B92" t="s">
        <v>632</v>
      </c>
      <c r="C92" t="s">
        <v>1345</v>
      </c>
      <c r="D92">
        <v>6.2822637007957498</v>
      </c>
      <c r="E92">
        <v>0.339740118127283</v>
      </c>
      <c r="F92" s="58">
        <f>MaterialsTable[[#This Row],[Thickness (in)]]/MaterialsTable[[#This Row],[Conductivity (Btu*in/hr*ft^2*F)]]</f>
        <v>18.491380221520121</v>
      </c>
      <c r="G92">
        <v>16.543409552678298</v>
      </c>
      <c r="H92">
        <v>0.19986624629788899</v>
      </c>
      <c r="I92">
        <v>0.9</v>
      </c>
      <c r="J92">
        <v>0.7</v>
      </c>
      <c r="K92">
        <v>0.7</v>
      </c>
    </row>
    <row r="93" spans="1:11">
      <c r="A93" t="s">
        <v>687</v>
      </c>
      <c r="B93" t="s">
        <v>632</v>
      </c>
      <c r="C93" t="s">
        <v>1345</v>
      </c>
      <c r="D93">
        <v>6.5541771661843704</v>
      </c>
      <c r="E93">
        <v>0.339740118127283</v>
      </c>
      <c r="F93" s="58">
        <f>MaterialsTable[[#This Row],[Thickness (in)]]/MaterialsTable[[#This Row],[Conductivity (Btu*in/hr*ft^2*F)]]</f>
        <v>19.29173746778077</v>
      </c>
      <c r="G93">
        <v>16.543409552678298</v>
      </c>
      <c r="H93">
        <v>0.19986624629788899</v>
      </c>
      <c r="I93">
        <v>0.9</v>
      </c>
      <c r="J93">
        <v>0.7</v>
      </c>
      <c r="K93">
        <v>0.7</v>
      </c>
    </row>
    <row r="94" spans="1:11">
      <c r="A94" t="s">
        <v>775</v>
      </c>
      <c r="B94" t="s">
        <v>632</v>
      </c>
      <c r="C94" t="s">
        <v>1345</v>
      </c>
      <c r="D94">
        <v>6.59330687342114</v>
      </c>
      <c r="E94">
        <v>0.339740118127283</v>
      </c>
      <c r="F94" s="58">
        <f>MaterialsTable[[#This Row],[Thickness (in)]]/MaterialsTable[[#This Row],[Conductivity (Btu*in/hr*ft^2*F)]]</f>
        <v>19.40691287730397</v>
      </c>
      <c r="G94">
        <v>16.543409552678298</v>
      </c>
      <c r="H94">
        <v>0.19986624629788899</v>
      </c>
      <c r="I94">
        <v>0.9</v>
      </c>
      <c r="J94">
        <v>0.7</v>
      </c>
      <c r="K94">
        <v>0.7</v>
      </c>
    </row>
    <row r="95" spans="1:11">
      <c r="A95" t="s">
        <v>850</v>
      </c>
      <c r="B95" t="s">
        <v>632</v>
      </c>
      <c r="C95" t="s">
        <v>1345</v>
      </c>
      <c r="D95">
        <v>6.6986311946720898</v>
      </c>
      <c r="E95">
        <v>0.339740118127283</v>
      </c>
      <c r="F95" s="58">
        <f>MaterialsTable[[#This Row],[Thickness (in)]]/MaterialsTable[[#This Row],[Conductivity (Btu*in/hr*ft^2*F)]]</f>
        <v>19.716927254856785</v>
      </c>
      <c r="G95">
        <v>16.543409552678298</v>
      </c>
      <c r="H95">
        <v>0.19986624629788899</v>
      </c>
      <c r="I95">
        <v>0.9</v>
      </c>
      <c r="J95">
        <v>0.7</v>
      </c>
      <c r="K95">
        <v>0.7</v>
      </c>
    </row>
    <row r="96" spans="1:11">
      <c r="A96" t="s">
        <v>661</v>
      </c>
      <c r="B96" t="s">
        <v>632</v>
      </c>
      <c r="C96" t="s">
        <v>1345</v>
      </c>
      <c r="D96">
        <v>6.9010567601993298</v>
      </c>
      <c r="E96">
        <v>0.339740118127283</v>
      </c>
      <c r="F96" s="58">
        <f>MaterialsTable[[#This Row],[Thickness (in)]]/MaterialsTable[[#This Row],[Conductivity (Btu*in/hr*ft^2*F)]]</f>
        <v>20.312751988900711</v>
      </c>
      <c r="G96">
        <v>16.543409552678298</v>
      </c>
      <c r="H96">
        <v>0.19986624629788899</v>
      </c>
      <c r="I96">
        <v>0.9</v>
      </c>
      <c r="J96">
        <v>0.7</v>
      </c>
      <c r="K96">
        <v>0.7</v>
      </c>
    </row>
    <row r="97" spans="1:11">
      <c r="A97" t="s">
        <v>853</v>
      </c>
      <c r="B97" t="s">
        <v>632</v>
      </c>
      <c r="C97" t="s">
        <v>1345</v>
      </c>
      <c r="D97">
        <v>7.1705143543986596</v>
      </c>
      <c r="E97">
        <v>0.339740118127283</v>
      </c>
      <c r="F97" s="58">
        <f>MaterialsTable[[#This Row],[Thickness (in)]]/MaterialsTable[[#This Row],[Conductivity (Btu*in/hr*ft^2*F)]]</f>
        <v>21.105880559305156</v>
      </c>
      <c r="G97">
        <v>16.543409552678298</v>
      </c>
      <c r="H97">
        <v>0.19986624629788899</v>
      </c>
      <c r="I97">
        <v>0.9</v>
      </c>
      <c r="J97">
        <v>0.7</v>
      </c>
      <c r="K97">
        <v>0.7</v>
      </c>
    </row>
    <row r="98" spans="1:11">
      <c r="A98" t="s">
        <v>663</v>
      </c>
      <c r="B98" t="s">
        <v>632</v>
      </c>
      <c r="C98" t="s">
        <v>1345</v>
      </c>
      <c r="D98">
        <v>8.0089563526007908</v>
      </c>
      <c r="E98">
        <v>0.339740118127283</v>
      </c>
      <c r="F98" s="58">
        <f>MaterialsTable[[#This Row],[Thickness (in)]]/MaterialsTable[[#This Row],[Conductivity (Btu*in/hr*ft^2*F)]]</f>
        <v>23.57377279064891</v>
      </c>
      <c r="G98">
        <v>16.543409552678298</v>
      </c>
      <c r="H98">
        <v>0.19986624629788899</v>
      </c>
      <c r="I98">
        <v>0.9</v>
      </c>
      <c r="J98">
        <v>0.7</v>
      </c>
      <c r="K98">
        <v>0.7</v>
      </c>
    </row>
    <row r="99" spans="1:11">
      <c r="A99" t="s">
        <v>870</v>
      </c>
      <c r="B99" t="s">
        <v>632</v>
      </c>
      <c r="C99" t="s">
        <v>1345</v>
      </c>
      <c r="D99">
        <v>10.5802507343583</v>
      </c>
      <c r="E99">
        <v>0.339740118127283</v>
      </c>
      <c r="F99" s="58">
        <f>MaterialsTable[[#This Row],[Thickness (in)]]/MaterialsTable[[#This Row],[Conductivity (Btu*in/hr*ft^2*F)]]</f>
        <v>31.142188307576994</v>
      </c>
      <c r="G99">
        <v>16.543409552678298</v>
      </c>
      <c r="H99">
        <v>0.19986624629788899</v>
      </c>
      <c r="I99">
        <v>0.9</v>
      </c>
      <c r="J99">
        <v>0.7</v>
      </c>
      <c r="K99">
        <v>0.7</v>
      </c>
    </row>
    <row r="100" spans="1:11">
      <c r="A100" t="s">
        <v>1668</v>
      </c>
      <c r="B100" t="s">
        <v>632</v>
      </c>
      <c r="C100" t="s">
        <v>1345</v>
      </c>
      <c r="D100" s="28">
        <v>1.1788369979776623</v>
      </c>
      <c r="E100">
        <v>0.339740118127283</v>
      </c>
      <c r="F100" s="58">
        <f>MaterialsTable[[#This Row],[Thickness (in)]]/MaterialsTable[[#This Row],[Conductivity (Btu*in/hr*ft^2*F)]]</f>
        <v>3.4698198272127909</v>
      </c>
      <c r="G100">
        <v>16.543409552678298</v>
      </c>
      <c r="H100">
        <v>0.19986624629788899</v>
      </c>
      <c r="I100">
        <v>0.9</v>
      </c>
      <c r="J100">
        <v>0.7</v>
      </c>
      <c r="K100">
        <v>0.7</v>
      </c>
    </row>
    <row r="101" spans="1:11">
      <c r="A101" s="58" t="s">
        <v>1669</v>
      </c>
      <c r="B101" t="s">
        <v>632</v>
      </c>
      <c r="C101" t="s">
        <v>1345</v>
      </c>
      <c r="D101" s="28">
        <v>1.5842118008553125</v>
      </c>
      <c r="E101">
        <v>0.339740118127283</v>
      </c>
      <c r="F101" s="58">
        <f>MaterialsTable[[#This Row],[Thickness (in)]]/MaterialsTable[[#This Row],[Conductivity (Btu*in/hr*ft^2*F)]]</f>
        <v>4.6630106847192847</v>
      </c>
      <c r="G101">
        <v>16.543409552678298</v>
      </c>
      <c r="H101">
        <v>0.19986624629788899</v>
      </c>
      <c r="I101">
        <v>0.9</v>
      </c>
      <c r="J101">
        <v>0.7</v>
      </c>
      <c r="K101">
        <v>0.7</v>
      </c>
    </row>
    <row r="102" spans="1:11">
      <c r="A102" s="58" t="s">
        <v>1670</v>
      </c>
      <c r="B102" t="s">
        <v>632</v>
      </c>
      <c r="C102" t="s">
        <v>1345</v>
      </c>
      <c r="D102" s="28">
        <v>2.4753550649964335</v>
      </c>
      <c r="E102">
        <v>0.339740118127283</v>
      </c>
      <c r="F102" s="58">
        <f>MaterialsTable[[#This Row],[Thickness (in)]]/MaterialsTable[[#This Row],[Conductivity (Btu*in/hr*ft^2*F)]]</f>
        <v>7.2860252084478478</v>
      </c>
      <c r="G102">
        <v>16.543409552678298</v>
      </c>
      <c r="H102">
        <v>0.19986624629788899</v>
      </c>
      <c r="I102">
        <v>0.9</v>
      </c>
      <c r="J102">
        <v>0.7</v>
      </c>
      <c r="K102">
        <v>0.7</v>
      </c>
    </row>
    <row r="103" spans="1:11">
      <c r="A103" s="58" t="s">
        <v>1671</v>
      </c>
      <c r="B103" t="s">
        <v>632</v>
      </c>
      <c r="C103" t="s">
        <v>1345</v>
      </c>
      <c r="D103" s="28">
        <v>3.2735156388926421</v>
      </c>
      <c r="E103">
        <v>0.339740118127283</v>
      </c>
      <c r="F103" s="58">
        <f>MaterialsTable[[#This Row],[Thickness (in)]]/MaterialsTable[[#This Row],[Conductivity (Btu*in/hr*ft^2*F)]]</f>
        <v>9.6353520359530389</v>
      </c>
      <c r="G103">
        <v>16.543409552678298</v>
      </c>
      <c r="H103">
        <v>0.19986624629788899</v>
      </c>
      <c r="I103">
        <v>0.9</v>
      </c>
      <c r="J103">
        <v>0.7</v>
      </c>
      <c r="K103">
        <v>0.7</v>
      </c>
    </row>
    <row r="104" spans="1:11">
      <c r="A104" s="58" t="s">
        <v>1672</v>
      </c>
      <c r="B104" t="s">
        <v>632</v>
      </c>
      <c r="C104" t="s">
        <v>1345</v>
      </c>
      <c r="D104" s="28">
        <v>5.0130963768715588</v>
      </c>
      <c r="E104">
        <v>0.339740118127283</v>
      </c>
      <c r="F104" s="58">
        <f>MaterialsTable[[#This Row],[Thickness (in)]]/MaterialsTable[[#This Row],[Conductivity (Btu*in/hr*ft^2*F)]]</f>
        <v>14.755679736925893</v>
      </c>
      <c r="G104">
        <v>16.543409552678298</v>
      </c>
      <c r="H104">
        <v>0.19986624629788899</v>
      </c>
      <c r="I104">
        <v>0.9</v>
      </c>
      <c r="J104">
        <v>0.7</v>
      </c>
      <c r="K104">
        <v>0.7</v>
      </c>
    </row>
    <row r="105" spans="1:11">
      <c r="A105" s="58" t="s">
        <v>1673</v>
      </c>
      <c r="B105" t="s">
        <v>632</v>
      </c>
      <c r="C105" t="s">
        <v>1345</v>
      </c>
      <c r="D105" s="28">
        <v>6.6983152167886333</v>
      </c>
      <c r="E105">
        <v>0.339740118127283</v>
      </c>
      <c r="F105" s="58">
        <f>MaterialsTable[[#This Row],[Thickness (in)]]/MaterialsTable[[#This Row],[Conductivity (Btu*in/hr*ft^2*F)]]</f>
        <v>19.71599719724334</v>
      </c>
      <c r="G105">
        <v>16.543409552678298</v>
      </c>
      <c r="H105">
        <v>0.19986624629788899</v>
      </c>
      <c r="I105">
        <v>0.9</v>
      </c>
      <c r="J105">
        <v>0.7</v>
      </c>
      <c r="K105">
        <v>0.7</v>
      </c>
    </row>
    <row r="106" spans="1:11">
      <c r="A106" t="s">
        <v>844</v>
      </c>
      <c r="B106" t="s">
        <v>632</v>
      </c>
      <c r="C106" t="s">
        <v>1345</v>
      </c>
      <c r="D106">
        <v>4</v>
      </c>
      <c r="E106">
        <v>6.1707899006792202</v>
      </c>
      <c r="F106" s="58">
        <f>MaterialsTable[[#This Row],[Thickness (in)]]/MaterialsTable[[#This Row],[Conductivity (Btu*in/hr*ft^2*F)]]</f>
        <v>0.64821523085070831</v>
      </c>
      <c r="G106">
        <v>119.861684306198</v>
      </c>
      <c r="H106">
        <v>0.188688258335722</v>
      </c>
      <c r="I106">
        <v>0.9</v>
      </c>
      <c r="J106">
        <v>0.7</v>
      </c>
      <c r="K106">
        <v>0.7</v>
      </c>
    </row>
    <row r="107" spans="1:11">
      <c r="A107" t="s">
        <v>731</v>
      </c>
      <c r="B107" t="s">
        <v>632</v>
      </c>
      <c r="C107" t="s">
        <v>1345</v>
      </c>
      <c r="D107">
        <v>4</v>
      </c>
      <c r="E107">
        <v>3.67474005321347</v>
      </c>
      <c r="F107" s="58">
        <f>MaterialsTable[[#This Row],[Thickness (in)]]/MaterialsTable[[#This Row],[Conductivity (Btu*in/hr*ft^2*F)]]</f>
        <v>1.0885123687870379</v>
      </c>
      <c r="G107">
        <v>79.907789537465106</v>
      </c>
      <c r="H107">
        <v>0.20063055316709699</v>
      </c>
      <c r="I107">
        <v>0.9</v>
      </c>
      <c r="J107">
        <v>0.5</v>
      </c>
      <c r="K107">
        <v>0.5</v>
      </c>
    </row>
    <row r="108" spans="1:11">
      <c r="A108" t="s">
        <v>742</v>
      </c>
      <c r="B108" t="s">
        <v>632</v>
      </c>
      <c r="C108" t="s">
        <v>1345</v>
      </c>
      <c r="D108">
        <v>8</v>
      </c>
      <c r="E108">
        <v>13.5202700071062</v>
      </c>
      <c r="F108" s="58">
        <f>MaterialsTable[[#This Row],[Thickness (in)]]/MaterialsTable[[#This Row],[Conductivity (Btu*in/hr*ft^2*F)]]</f>
        <v>0.59170415944320875</v>
      </c>
      <c r="G108">
        <v>139.838631690564</v>
      </c>
      <c r="H108">
        <v>0.214961306964746</v>
      </c>
      <c r="I108">
        <v>0.9</v>
      </c>
      <c r="J108">
        <v>0.5</v>
      </c>
      <c r="K108">
        <v>0.5</v>
      </c>
    </row>
    <row r="109" spans="1:11">
      <c r="A109" t="s">
        <v>833</v>
      </c>
      <c r="B109" t="s">
        <v>632</v>
      </c>
      <c r="C109" t="s">
        <v>1345</v>
      </c>
      <c r="D109">
        <v>1.7196119158584398E-2</v>
      </c>
      <c r="E109">
        <v>0.339740118127283</v>
      </c>
      <c r="F109" s="58">
        <f>MaterialsTable[[#This Row],[Thickness (in)]]/MaterialsTable[[#This Row],[Conductivity (Btu*in/hr*ft^2*F)]]</f>
        <v>5.0615509446964711E-2</v>
      </c>
      <c r="G109">
        <v>16.543409552678298</v>
      </c>
      <c r="H109">
        <v>0.19986624629788899</v>
      </c>
      <c r="I109">
        <v>0.9</v>
      </c>
      <c r="J109">
        <v>0.7</v>
      </c>
      <c r="K109">
        <v>0.7</v>
      </c>
    </row>
    <row r="110" spans="1:11">
      <c r="A110" t="s">
        <v>726</v>
      </c>
      <c r="B110" t="s">
        <v>632</v>
      </c>
      <c r="C110" t="s">
        <v>1345</v>
      </c>
      <c r="D110">
        <v>0.18780523860060999</v>
      </c>
      <c r="E110">
        <v>0.339740118127283</v>
      </c>
      <c r="F110" s="58">
        <f>MaterialsTable[[#This Row],[Thickness (in)]]/MaterialsTable[[#This Row],[Conductivity (Btu*in/hr*ft^2*F)]]</f>
        <v>0.55279087920446623</v>
      </c>
      <c r="G110">
        <v>16.543409552678298</v>
      </c>
      <c r="H110">
        <v>0.19986624629788899</v>
      </c>
      <c r="I110">
        <v>0.9</v>
      </c>
      <c r="J110">
        <v>0.7</v>
      </c>
      <c r="K110">
        <v>0.7</v>
      </c>
    </row>
    <row r="111" spans="1:11">
      <c r="A111" t="s">
        <v>781</v>
      </c>
      <c r="B111" t="s">
        <v>632</v>
      </c>
      <c r="C111" t="s">
        <v>1345</v>
      </c>
      <c r="D111">
        <v>0.36009523606669602</v>
      </c>
      <c r="E111">
        <v>0.339740118127283</v>
      </c>
      <c r="F111" s="58">
        <f>MaterialsTable[[#This Row],[Thickness (in)]]/MaterialsTable[[#This Row],[Conductivity (Btu*in/hr*ft^2*F)]]</f>
        <v>1.0599137895507149</v>
      </c>
      <c r="G111">
        <v>16.543409552678298</v>
      </c>
      <c r="H111">
        <v>0.19986624629788899</v>
      </c>
      <c r="I111">
        <v>0.9</v>
      </c>
      <c r="J111">
        <v>0.7</v>
      </c>
      <c r="K111">
        <v>0.7</v>
      </c>
    </row>
    <row r="112" spans="1:11">
      <c r="A112" t="s">
        <v>654</v>
      </c>
      <c r="B112" t="s">
        <v>632</v>
      </c>
      <c r="C112" t="s">
        <v>1345</v>
      </c>
      <c r="D112">
        <v>0.66572270983262205</v>
      </c>
      <c r="E112">
        <v>0.339740118127283</v>
      </c>
      <c r="F112" s="58">
        <f>MaterialsTable[[#This Row],[Thickness (in)]]/MaterialsTable[[#This Row],[Conductivity (Btu*in/hr*ft^2*F)]]</f>
        <v>1.9595057348605804</v>
      </c>
      <c r="G112">
        <v>16.543409552678298</v>
      </c>
      <c r="H112">
        <v>0.19986624629788899</v>
      </c>
      <c r="I112">
        <v>0.9</v>
      </c>
      <c r="J112">
        <v>0.7</v>
      </c>
      <c r="K112">
        <v>0.7</v>
      </c>
    </row>
    <row r="113" spans="1:11">
      <c r="A113" t="s">
        <v>648</v>
      </c>
      <c r="B113" t="s">
        <v>632</v>
      </c>
      <c r="C113" t="s">
        <v>1345</v>
      </c>
      <c r="D113">
        <v>0.69854936442229498</v>
      </c>
      <c r="E113">
        <v>0.339740118127283</v>
      </c>
      <c r="F113" s="58">
        <f>MaterialsTable[[#This Row],[Thickness (in)]]/MaterialsTable[[#This Row],[Conductivity (Btu*in/hr*ft^2*F)]]</f>
        <v>2.0561285734308976</v>
      </c>
      <c r="G113">
        <v>16.543409552678298</v>
      </c>
      <c r="H113">
        <v>0.19986624629788899</v>
      </c>
      <c r="I113">
        <v>0.9</v>
      </c>
      <c r="J113">
        <v>0.7</v>
      </c>
      <c r="K113">
        <v>0.7</v>
      </c>
    </row>
    <row r="114" spans="1:11">
      <c r="A114" t="s">
        <v>689</v>
      </c>
      <c r="B114" t="s">
        <v>632</v>
      </c>
      <c r="C114" t="s">
        <v>1345</v>
      </c>
      <c r="D114">
        <v>0.70529055241839</v>
      </c>
      <c r="E114">
        <v>0.339740118127283</v>
      </c>
      <c r="F114" s="58">
        <f>MaterialsTable[[#This Row],[Thickness (in)]]/MaterialsTable[[#This Row],[Conductivity (Btu*in/hr*ft^2*F)]]</f>
        <v>2.0759707634944489</v>
      </c>
      <c r="G114">
        <v>16.543409552678298</v>
      </c>
      <c r="H114">
        <v>0.19986624629788899</v>
      </c>
      <c r="I114">
        <v>0.9</v>
      </c>
      <c r="J114">
        <v>0.7</v>
      </c>
      <c r="K114">
        <v>0.7</v>
      </c>
    </row>
    <row r="115" spans="1:11">
      <c r="A115" t="s">
        <v>802</v>
      </c>
      <c r="B115" t="s">
        <v>632</v>
      </c>
      <c r="C115" t="s">
        <v>1345</v>
      </c>
      <c r="D115">
        <v>0.97671206910321295</v>
      </c>
      <c r="E115">
        <v>0.339740118127283</v>
      </c>
      <c r="F115" s="58">
        <f>MaterialsTable[[#This Row],[Thickness (in)]]/MaterialsTable[[#This Row],[Conductivity (Btu*in/hr*ft^2*F)]]</f>
        <v>2.874879995000442</v>
      </c>
      <c r="G115">
        <v>16.543409552678298</v>
      </c>
      <c r="H115">
        <v>0.19986624629788899</v>
      </c>
      <c r="I115">
        <v>0.9</v>
      </c>
      <c r="J115">
        <v>0.7</v>
      </c>
      <c r="K115">
        <v>0.7</v>
      </c>
    </row>
    <row r="116" spans="1:11">
      <c r="A116" t="s">
        <v>735</v>
      </c>
      <c r="B116" t="s">
        <v>632</v>
      </c>
      <c r="C116" t="s">
        <v>1345</v>
      </c>
      <c r="D116">
        <v>1.03502257396645</v>
      </c>
      <c r="E116">
        <v>0.339740118127283</v>
      </c>
      <c r="F116" s="58">
        <f>MaterialsTable[[#This Row],[Thickness (in)]]/MaterialsTable[[#This Row],[Conductivity (Btu*in/hr*ft^2*F)]]</f>
        <v>3.0465126687766699</v>
      </c>
      <c r="G116">
        <v>16.543409552678298</v>
      </c>
      <c r="H116">
        <v>0.19986624629788899</v>
      </c>
      <c r="I116">
        <v>0.9</v>
      </c>
      <c r="J116">
        <v>0.7</v>
      </c>
      <c r="K116">
        <v>0.7</v>
      </c>
    </row>
    <row r="117" spans="1:11">
      <c r="A117" t="s">
        <v>634</v>
      </c>
      <c r="B117" t="s">
        <v>632</v>
      </c>
      <c r="C117" t="s">
        <v>1345</v>
      </c>
      <c r="D117">
        <v>1.0972641241013601</v>
      </c>
      <c r="E117">
        <v>0.339740118127283</v>
      </c>
      <c r="F117" s="58">
        <f>MaterialsTable[[#This Row],[Thickness (in)]]/MaterialsTable[[#This Row],[Conductivity (Btu*in/hr*ft^2*F)]]</f>
        <v>3.2297160846052102</v>
      </c>
      <c r="G117">
        <v>16.543409552678298</v>
      </c>
      <c r="H117">
        <v>0.19986624629788899</v>
      </c>
      <c r="I117">
        <v>0.9</v>
      </c>
      <c r="J117">
        <v>0.7</v>
      </c>
      <c r="K117">
        <v>0.7</v>
      </c>
    </row>
    <row r="118" spans="1:11">
      <c r="A118" t="s">
        <v>638</v>
      </c>
      <c r="B118" t="s">
        <v>632</v>
      </c>
      <c r="C118" t="s">
        <v>1345</v>
      </c>
      <c r="D118">
        <v>1.1299853961722901</v>
      </c>
      <c r="E118">
        <v>0.339740118127283</v>
      </c>
      <c r="F118" s="58">
        <f>MaterialsTable[[#This Row],[Thickness (in)]]/MaterialsTable[[#This Row],[Conductivity (Btu*in/hr*ft^2*F)]]</f>
        <v>3.3260287374979458</v>
      </c>
      <c r="G118">
        <v>16.543409552678298</v>
      </c>
      <c r="H118">
        <v>0.19986624629788899</v>
      </c>
      <c r="I118">
        <v>0.9</v>
      </c>
      <c r="J118">
        <v>0.7</v>
      </c>
      <c r="K118">
        <v>0.7</v>
      </c>
    </row>
    <row r="119" spans="1:11">
      <c r="A119" t="s">
        <v>681</v>
      </c>
      <c r="B119" t="s">
        <v>632</v>
      </c>
      <c r="C119" t="s">
        <v>1345</v>
      </c>
      <c r="D119">
        <v>1.2988081912048901</v>
      </c>
      <c r="E119">
        <v>0.339740118127283</v>
      </c>
      <c r="F119" s="58">
        <f>MaterialsTable[[#This Row],[Thickness (in)]]/MaterialsTable[[#This Row],[Conductivity (Btu*in/hr*ft^2*F)]]</f>
        <v>3.8229461930024233</v>
      </c>
      <c r="G119">
        <v>16.543409552678298</v>
      </c>
      <c r="H119">
        <v>0.19986624629788899</v>
      </c>
      <c r="I119">
        <v>0.9</v>
      </c>
      <c r="J119">
        <v>0.7</v>
      </c>
      <c r="K119">
        <v>0.7</v>
      </c>
    </row>
    <row r="120" spans="1:11">
      <c r="A120" t="s">
        <v>716</v>
      </c>
      <c r="B120" t="s">
        <v>632</v>
      </c>
      <c r="C120" t="s">
        <v>1345</v>
      </c>
      <c r="D120">
        <v>1.3664455289583399</v>
      </c>
      <c r="E120">
        <v>0.339740118127283</v>
      </c>
      <c r="F120" s="58">
        <f>MaterialsTable[[#This Row],[Thickness (in)]]/MaterialsTable[[#This Row],[Conductivity (Btu*in/hr*ft^2*F)]]</f>
        <v>4.0220317120346785</v>
      </c>
      <c r="G120">
        <v>16.543409552678298</v>
      </c>
      <c r="H120">
        <v>0.19986624629788899</v>
      </c>
      <c r="I120">
        <v>0.9</v>
      </c>
      <c r="J120">
        <v>0.7</v>
      </c>
      <c r="K120">
        <v>0.7</v>
      </c>
    </row>
    <row r="121" spans="1:11">
      <c r="A121" t="s">
        <v>759</v>
      </c>
      <c r="B121" t="s">
        <v>632</v>
      </c>
      <c r="C121" t="s">
        <v>1345</v>
      </c>
      <c r="D121">
        <v>1.4385621606027501</v>
      </c>
      <c r="E121">
        <v>0.339740118127283</v>
      </c>
      <c r="F121" s="58">
        <f>MaterialsTable[[#This Row],[Thickness (in)]]/MaterialsTable[[#This Row],[Conductivity (Btu*in/hr*ft^2*F)]]</f>
        <v>4.2343017025260332</v>
      </c>
      <c r="G121">
        <v>16.543409552678298</v>
      </c>
      <c r="H121">
        <v>0.19986624629788899</v>
      </c>
      <c r="I121">
        <v>0.9</v>
      </c>
      <c r="J121">
        <v>0.7</v>
      </c>
      <c r="K121">
        <v>0.7</v>
      </c>
    </row>
    <row r="122" spans="1:11">
      <c r="A122" t="s">
        <v>855</v>
      </c>
      <c r="B122" t="s">
        <v>632</v>
      </c>
      <c r="C122" t="s">
        <v>1345</v>
      </c>
      <c r="D122">
        <v>1.53166721883607</v>
      </c>
      <c r="E122">
        <v>0.339740118127283</v>
      </c>
      <c r="F122" s="58">
        <f>MaterialsTable[[#This Row],[Thickness (in)]]/MaterialsTable[[#This Row],[Conductivity (Btu*in/hr*ft^2*F)]]</f>
        <v>4.5083495799051727</v>
      </c>
      <c r="G122">
        <v>16.543409552678298</v>
      </c>
      <c r="H122">
        <v>0.19986624629788899</v>
      </c>
      <c r="I122">
        <v>0.9</v>
      </c>
      <c r="J122">
        <v>0.7</v>
      </c>
      <c r="K122">
        <v>0.7</v>
      </c>
    </row>
    <row r="123" spans="1:11">
      <c r="A123" t="s">
        <v>688</v>
      </c>
      <c r="B123" t="s">
        <v>632</v>
      </c>
      <c r="C123" t="s">
        <v>1345</v>
      </c>
      <c r="D123">
        <v>1.61535093189103</v>
      </c>
      <c r="E123">
        <v>0.339740118127283</v>
      </c>
      <c r="F123" s="58">
        <f>MaterialsTable[[#This Row],[Thickness (in)]]/MaterialsTable[[#This Row],[Conductivity (Btu*in/hr*ft^2*F)]]</f>
        <v>4.7546664220733623</v>
      </c>
      <c r="G123">
        <v>16.543409552678298</v>
      </c>
      <c r="H123">
        <v>0.19986624629788899</v>
      </c>
      <c r="I123">
        <v>0.9</v>
      </c>
      <c r="J123">
        <v>0.7</v>
      </c>
      <c r="K123">
        <v>0.7</v>
      </c>
    </row>
    <row r="124" spans="1:11">
      <c r="A124" t="s">
        <v>808</v>
      </c>
      <c r="B124" t="s">
        <v>632</v>
      </c>
      <c r="C124" t="s">
        <v>1345</v>
      </c>
      <c r="D124">
        <v>1.6867282165555499</v>
      </c>
      <c r="E124">
        <v>0.339740118127283</v>
      </c>
      <c r="F124" s="58">
        <f>MaterialsTable[[#This Row],[Thickness (in)]]/MaterialsTable[[#This Row],[Conductivity (Btu*in/hr*ft^2*F)]]</f>
        <v>4.964760199216804</v>
      </c>
      <c r="G124">
        <v>16.543409552678298</v>
      </c>
      <c r="H124">
        <v>0.19986624629788899</v>
      </c>
      <c r="I124">
        <v>0.9</v>
      </c>
      <c r="J124">
        <v>0.7</v>
      </c>
      <c r="K124">
        <v>0.7</v>
      </c>
    </row>
    <row r="125" spans="1:11">
      <c r="A125" t="s">
        <v>763</v>
      </c>
      <c r="B125" t="s">
        <v>632</v>
      </c>
      <c r="C125" t="s">
        <v>1345</v>
      </c>
      <c r="D125">
        <v>1.9065702533222799</v>
      </c>
      <c r="E125">
        <v>0.339740118127283</v>
      </c>
      <c r="F125" s="58">
        <f>MaterialsTable[[#This Row],[Thickness (in)]]/MaterialsTable[[#This Row],[Conductivity (Btu*in/hr*ft^2*F)]]</f>
        <v>5.611849032818629</v>
      </c>
      <c r="G125">
        <v>16.543409552678298</v>
      </c>
      <c r="H125">
        <v>0.19986624629788899</v>
      </c>
      <c r="I125">
        <v>0.9</v>
      </c>
      <c r="J125">
        <v>0.7</v>
      </c>
      <c r="K125">
        <v>0.7</v>
      </c>
    </row>
    <row r="126" spans="1:11">
      <c r="A126" t="s">
        <v>677</v>
      </c>
      <c r="B126" t="s">
        <v>632</v>
      </c>
      <c r="C126" t="s">
        <v>1345</v>
      </c>
      <c r="D126">
        <v>1.9507661395015501</v>
      </c>
      <c r="E126">
        <v>0.339740118127283</v>
      </c>
      <c r="F126" s="58">
        <f>MaterialsTable[[#This Row],[Thickness (in)]]/MaterialsTable[[#This Row],[Conductivity (Btu*in/hr*ft^2*F)]]</f>
        <v>5.7419363666986749</v>
      </c>
      <c r="G126">
        <v>16.543409552678298</v>
      </c>
      <c r="H126">
        <v>0.19986624629788899</v>
      </c>
      <c r="I126">
        <v>0.9</v>
      </c>
      <c r="J126">
        <v>0.7</v>
      </c>
      <c r="K126">
        <v>0.7</v>
      </c>
    </row>
    <row r="127" spans="1:11">
      <c r="A127" t="s">
        <v>788</v>
      </c>
      <c r="B127" t="s">
        <v>632</v>
      </c>
      <c r="C127" t="s">
        <v>1345</v>
      </c>
      <c r="D127">
        <v>2.01982221165665</v>
      </c>
      <c r="E127">
        <v>0.339740118127283</v>
      </c>
      <c r="F127" s="58">
        <f>MaterialsTable[[#This Row],[Thickness (in)]]/MaterialsTable[[#This Row],[Conductivity (Btu*in/hr*ft^2*F)]]</f>
        <v>5.9451978258862184</v>
      </c>
      <c r="G127">
        <v>16.543409552678298</v>
      </c>
      <c r="H127">
        <v>0.19986624629788899</v>
      </c>
      <c r="I127">
        <v>0.9</v>
      </c>
      <c r="J127">
        <v>0.7</v>
      </c>
      <c r="K127">
        <v>0.7</v>
      </c>
    </row>
    <row r="128" spans="1:11">
      <c r="A128" t="s">
        <v>674</v>
      </c>
      <c r="B128" t="s">
        <v>632</v>
      </c>
      <c r="C128" t="s">
        <v>1345</v>
      </c>
      <c r="D128">
        <v>2.4554066667888499</v>
      </c>
      <c r="E128">
        <v>0.339740118127283</v>
      </c>
      <c r="F128" s="58">
        <f>MaterialsTable[[#This Row],[Thickness (in)]]/MaterialsTable[[#This Row],[Conductivity (Btu*in/hr*ft^2*F)]]</f>
        <v>7.2273085684538918</v>
      </c>
      <c r="G128">
        <v>16.543409552678298</v>
      </c>
      <c r="H128">
        <v>0.19986624629788899</v>
      </c>
      <c r="I128">
        <v>0.9</v>
      </c>
      <c r="J128">
        <v>0.7</v>
      </c>
      <c r="K128">
        <v>0.7</v>
      </c>
    </row>
    <row r="129" spans="1:11">
      <c r="A129" t="s">
        <v>668</v>
      </c>
      <c r="B129" t="s">
        <v>632</v>
      </c>
      <c r="C129" t="s">
        <v>1345</v>
      </c>
      <c r="D129">
        <v>2.5860820033285199</v>
      </c>
      <c r="E129">
        <v>0.339740118127283</v>
      </c>
      <c r="F129" s="58">
        <f>MaterialsTable[[#This Row],[Thickness (in)]]/MaterialsTable[[#This Row],[Conductivity (Btu*in/hr*ft^2*F)]]</f>
        <v>7.6119417912242238</v>
      </c>
      <c r="G129">
        <v>16.543409552678298</v>
      </c>
      <c r="H129">
        <v>0.19986624629788899</v>
      </c>
      <c r="I129">
        <v>0.9</v>
      </c>
      <c r="J129">
        <v>0.7</v>
      </c>
      <c r="K129">
        <v>0.7</v>
      </c>
    </row>
    <row r="130" spans="1:11">
      <c r="A130" t="s">
        <v>739</v>
      </c>
      <c r="B130" t="s">
        <v>632</v>
      </c>
      <c r="C130" t="s">
        <v>1345</v>
      </c>
      <c r="D130">
        <v>2.9635885311097598</v>
      </c>
      <c r="E130">
        <v>0.339740118127283</v>
      </c>
      <c r="F130" s="58">
        <f>MaterialsTable[[#This Row],[Thickness (in)]]/MaterialsTable[[#This Row],[Conductivity (Btu*in/hr*ft^2*F)]]</f>
        <v>8.7231044347828739</v>
      </c>
      <c r="G130">
        <v>16.543409552678298</v>
      </c>
      <c r="H130">
        <v>0.19986624629788899</v>
      </c>
      <c r="I130">
        <v>0.9</v>
      </c>
      <c r="J130">
        <v>0.7</v>
      </c>
      <c r="K130">
        <v>0.7</v>
      </c>
    </row>
    <row r="131" spans="1:11">
      <c r="A131" t="s">
        <v>715</v>
      </c>
      <c r="B131" t="s">
        <v>632</v>
      </c>
      <c r="C131" t="s">
        <v>1345</v>
      </c>
      <c r="D131">
        <v>3.4354716908363199</v>
      </c>
      <c r="E131">
        <v>0.339740118127283</v>
      </c>
      <c r="F131" s="58">
        <f>MaterialsTable[[#This Row],[Thickness (in)]]/MaterialsTable[[#This Row],[Conductivity (Btu*in/hr*ft^2*F)]]</f>
        <v>10.112057739231217</v>
      </c>
      <c r="G131">
        <v>16.543409552678298</v>
      </c>
      <c r="H131">
        <v>0.19986624629788899</v>
      </c>
      <c r="I131">
        <v>0.9</v>
      </c>
      <c r="J131">
        <v>0.7</v>
      </c>
      <c r="K131">
        <v>0.7</v>
      </c>
    </row>
    <row r="132" spans="1:11">
      <c r="A132" t="s">
        <v>686</v>
      </c>
      <c r="B132" t="s">
        <v>632</v>
      </c>
      <c r="C132" t="s">
        <v>1345</v>
      </c>
      <c r="D132">
        <v>3.4892305318178201</v>
      </c>
      <c r="E132">
        <v>0.339740118127283</v>
      </c>
      <c r="F132" s="58">
        <f>MaterialsTable[[#This Row],[Thickness (in)]]/MaterialsTable[[#This Row],[Conductivity (Btu*in/hr*ft^2*F)]]</f>
        <v>10.270292925813919</v>
      </c>
      <c r="G132">
        <v>16.543409552678298</v>
      </c>
      <c r="H132">
        <v>0.19986624629788899</v>
      </c>
      <c r="I132">
        <v>0.9</v>
      </c>
      <c r="J132">
        <v>0.7</v>
      </c>
      <c r="K132">
        <v>0.7</v>
      </c>
    </row>
    <row r="133" spans="1:11">
      <c r="A133" t="s">
        <v>827</v>
      </c>
      <c r="B133" t="s">
        <v>632</v>
      </c>
      <c r="C133" t="s">
        <v>1345</v>
      </c>
      <c r="D133">
        <v>3.9738172674257899</v>
      </c>
      <c r="E133">
        <v>0.339740118127283</v>
      </c>
      <c r="F133" s="58">
        <f>MaterialsTable[[#This Row],[Thickness (in)]]/MaterialsTable[[#This Row],[Conductivity (Btu*in/hr*ft^2*F)]]</f>
        <v>11.696638269658241</v>
      </c>
      <c r="G133">
        <v>16.543409552678298</v>
      </c>
      <c r="H133">
        <v>0.19986624629788899</v>
      </c>
      <c r="I133">
        <v>0.9</v>
      </c>
      <c r="J133">
        <v>0.7</v>
      </c>
      <c r="K133">
        <v>0.7</v>
      </c>
    </row>
    <row r="134" spans="1:11">
      <c r="A134" t="s">
        <v>656</v>
      </c>
      <c r="B134" t="s">
        <v>632</v>
      </c>
      <c r="C134" t="s">
        <v>1345</v>
      </c>
      <c r="D134">
        <v>4.7582916959714199</v>
      </c>
      <c r="E134">
        <v>0.339740118127283</v>
      </c>
      <c r="F134" s="58">
        <f>MaterialsTable[[#This Row],[Thickness (in)]]/MaterialsTable[[#This Row],[Conductivity (Btu*in/hr*ft^2*F)]]</f>
        <v>14.00568093694703</v>
      </c>
      <c r="G134">
        <v>16.543409552678298</v>
      </c>
      <c r="H134">
        <v>0.19986624629788899</v>
      </c>
      <c r="I134">
        <v>0.9</v>
      </c>
      <c r="J134">
        <v>0.7</v>
      </c>
      <c r="K134">
        <v>0.7</v>
      </c>
    </row>
    <row r="135" spans="1:11">
      <c r="A135" t="s">
        <v>784</v>
      </c>
      <c r="B135" t="s">
        <v>632</v>
      </c>
      <c r="C135" t="s">
        <v>1345</v>
      </c>
      <c r="D135">
        <v>6.4173716576190198</v>
      </c>
      <c r="E135">
        <v>0.339740118127283</v>
      </c>
      <c r="F135" s="58">
        <f>MaterialsTable[[#This Row],[Thickness (in)]]/MaterialsTable[[#This Row],[Conductivity (Btu*in/hr*ft^2*F)]]</f>
        <v>18.889060535425973</v>
      </c>
      <c r="G135">
        <v>16.543409552678298</v>
      </c>
      <c r="H135">
        <v>0.19986624629788899</v>
      </c>
      <c r="I135">
        <v>0.9</v>
      </c>
      <c r="J135">
        <v>0.7</v>
      </c>
      <c r="K135">
        <v>0.7</v>
      </c>
    </row>
    <row r="136" spans="1:11" s="58" customFormat="1">
      <c r="A136" s="58" t="s">
        <v>1674</v>
      </c>
      <c r="B136" s="58" t="s">
        <v>632</v>
      </c>
      <c r="C136" s="58" t="s">
        <v>1345</v>
      </c>
      <c r="D136" s="58">
        <v>1.4384712040000001</v>
      </c>
      <c r="E136" s="58">
        <v>0.339740118127283</v>
      </c>
      <c r="F136" s="58">
        <f>MaterialsTable[[#This Row],[Thickness (in)]]/MaterialsTable[[#This Row],[Conductivity (Btu*in/hr*ft^2*F)]]</f>
        <v>4.2340339784690357</v>
      </c>
      <c r="G136" s="58">
        <v>16.543409552678298</v>
      </c>
      <c r="H136" s="58">
        <v>0.19986624629788899</v>
      </c>
      <c r="I136" s="58">
        <v>0.9</v>
      </c>
      <c r="J136" s="58">
        <v>0.7</v>
      </c>
      <c r="K136" s="58">
        <v>0.7</v>
      </c>
    </row>
    <row r="137" spans="1:11" s="58" customFormat="1">
      <c r="A137" s="58" t="s">
        <v>1675</v>
      </c>
      <c r="B137" s="58" t="s">
        <v>632</v>
      </c>
      <c r="C137" s="58" t="s">
        <v>1345</v>
      </c>
      <c r="D137" s="58">
        <v>1.950651428</v>
      </c>
      <c r="E137" s="58">
        <v>0.339740118127283</v>
      </c>
      <c r="F137" s="58">
        <f>MaterialsTable[[#This Row],[Thickness (in)]]/MaterialsTable[[#This Row],[Conductivity (Btu*in/hr*ft^2*F)]]</f>
        <v>5.7415987218477156</v>
      </c>
      <c r="G137" s="58">
        <v>16.543409552678298</v>
      </c>
      <c r="H137" s="58">
        <v>0.19986624629788899</v>
      </c>
      <c r="I137" s="58">
        <v>0.9</v>
      </c>
      <c r="J137" s="58">
        <v>0.7</v>
      </c>
      <c r="K137" s="58">
        <v>0.7</v>
      </c>
    </row>
    <row r="138" spans="1:11" s="58" customFormat="1">
      <c r="A138" s="58" t="s">
        <v>1676</v>
      </c>
      <c r="B138" s="58" t="s">
        <v>632</v>
      </c>
      <c r="C138" s="58" t="s">
        <v>1345</v>
      </c>
      <c r="D138" s="58">
        <v>2.4552685520000002</v>
      </c>
      <c r="E138" s="58">
        <v>0.339740118127283</v>
      </c>
      <c r="F138" s="58">
        <f>MaterialsTable[[#This Row],[Thickness (in)]]/MaterialsTable[[#This Row],[Conductivity (Btu*in/hr*ft^2*F)]]</f>
        <v>7.2269020377515094</v>
      </c>
      <c r="G138" s="58">
        <v>16.543409552678298</v>
      </c>
      <c r="H138" s="58">
        <v>0.19986624629788899</v>
      </c>
      <c r="I138" s="58">
        <v>0.9</v>
      </c>
      <c r="J138" s="58">
        <v>0.7</v>
      </c>
      <c r="K138" s="58">
        <v>0.7</v>
      </c>
    </row>
    <row r="139" spans="1:11" s="58" customFormat="1">
      <c r="A139" s="58" t="s">
        <v>1677</v>
      </c>
      <c r="B139" s="58" t="s">
        <v>632</v>
      </c>
      <c r="C139" s="58" t="s">
        <v>1345</v>
      </c>
      <c r="D139" s="58">
        <v>2.9634268480000001</v>
      </c>
      <c r="E139" s="58">
        <v>0.339740118127283</v>
      </c>
      <c r="F139" s="58">
        <f>MaterialsTable[[#This Row],[Thickness (in)]]/MaterialsTable[[#This Row],[Conductivity (Btu*in/hr*ft^2*F)]]</f>
        <v>8.7226285324647996</v>
      </c>
      <c r="G139" s="58">
        <v>16.543409552678298</v>
      </c>
      <c r="H139" s="58">
        <v>0.19986624629788899</v>
      </c>
      <c r="I139" s="58">
        <v>0.9</v>
      </c>
      <c r="J139" s="58">
        <v>0.7</v>
      </c>
      <c r="K139" s="58">
        <v>0.7</v>
      </c>
    </row>
    <row r="140" spans="1:11" s="58" customFormat="1">
      <c r="A140" s="58" t="s">
        <v>1678</v>
      </c>
      <c r="B140" s="58" t="s">
        <v>632</v>
      </c>
      <c r="C140" s="58" t="s">
        <v>1345</v>
      </c>
      <c r="D140" s="58">
        <v>3.4352881229999999</v>
      </c>
      <c r="E140" s="58">
        <v>0.339740118127283</v>
      </c>
      <c r="F140" s="58">
        <f>MaterialsTable[[#This Row],[Thickness (in)]]/MaterialsTable[[#This Row],[Conductivity (Btu*in/hr*ft^2*F)]]</f>
        <v>10.111517420833342</v>
      </c>
      <c r="G140" s="58">
        <v>16.543409552678298</v>
      </c>
      <c r="H140" s="58">
        <v>0.19986624629788899</v>
      </c>
      <c r="I140" s="58">
        <v>0.9</v>
      </c>
      <c r="J140" s="58">
        <v>0.7</v>
      </c>
      <c r="K140" s="58">
        <v>0.7</v>
      </c>
    </row>
    <row r="141" spans="1:11" s="58" customFormat="1">
      <c r="A141" s="58" t="s">
        <v>1679</v>
      </c>
      <c r="B141" s="58" t="s">
        <v>632</v>
      </c>
      <c r="C141" s="58" t="s">
        <v>1345</v>
      </c>
      <c r="D141" s="58">
        <v>3.9736087329999998</v>
      </c>
      <c r="E141" s="58">
        <v>0.339740118127283</v>
      </c>
      <c r="F141" s="58">
        <f>MaterialsTable[[#This Row],[Thickness (in)]]/MaterialsTable[[#This Row],[Conductivity (Btu*in/hr*ft^2*F)]]</f>
        <v>11.696024463944216</v>
      </c>
      <c r="G141" s="58">
        <v>16.543409552678298</v>
      </c>
      <c r="H141" s="58">
        <v>0.19986624629788899</v>
      </c>
      <c r="I141" s="58">
        <v>0.9</v>
      </c>
      <c r="J141" s="58">
        <v>0.7</v>
      </c>
      <c r="K141" s="58">
        <v>0.7</v>
      </c>
    </row>
    <row r="142" spans="1:11" s="59" customFormat="1">
      <c r="A142" s="59" t="s">
        <v>1730</v>
      </c>
      <c r="B142" s="59" t="s">
        <v>632</v>
      </c>
      <c r="C142" s="59" t="s">
        <v>1345</v>
      </c>
      <c r="D142" s="57">
        <v>5.7220004567818261</v>
      </c>
      <c r="E142" s="59">
        <v>0.339740118127283</v>
      </c>
      <c r="F142" s="59">
        <f>MaterialsTable[[#This Row],[Thickness (in)]]/MaterialsTable[[#This Row],[Conductivity (Btu*in/hr*ft^2*F)]]</f>
        <v>16.842286652287822</v>
      </c>
      <c r="G142" s="59">
        <v>16.543409552678298</v>
      </c>
      <c r="H142" s="59">
        <v>0.19986624629788899</v>
      </c>
      <c r="I142" s="59">
        <v>0.9</v>
      </c>
      <c r="J142" s="59">
        <v>0.7</v>
      </c>
      <c r="K142" s="59">
        <v>0.7</v>
      </c>
    </row>
    <row r="143" spans="1:11">
      <c r="A143" t="s">
        <v>655</v>
      </c>
      <c r="B143" t="s">
        <v>632</v>
      </c>
      <c r="C143" t="s">
        <v>1347</v>
      </c>
      <c r="D143">
        <v>4</v>
      </c>
      <c r="E143">
        <v>9.0897815278544503</v>
      </c>
      <c r="F143" s="58">
        <f>MaterialsTable[[#This Row],[Thickness (in)]]/MaterialsTable[[#This Row],[Conductivity (Btu*in/hr*ft^2*F)]]</f>
        <v>0.44005458082160959</v>
      </c>
      <c r="G143">
        <v>139.838631690564</v>
      </c>
      <c r="H143">
        <v>0.19986624629788899</v>
      </c>
      <c r="I143">
        <v>0.9</v>
      </c>
      <c r="J143">
        <v>0.85</v>
      </c>
      <c r="K143">
        <v>0.85</v>
      </c>
    </row>
    <row r="144" spans="1:11">
      <c r="A144" t="s">
        <v>737</v>
      </c>
      <c r="B144" t="s">
        <v>632</v>
      </c>
      <c r="C144" t="s">
        <v>1347</v>
      </c>
      <c r="D144">
        <v>8</v>
      </c>
      <c r="E144">
        <v>9.0897815278544503</v>
      </c>
      <c r="F144" s="58">
        <f>MaterialsTable[[#This Row],[Thickness (in)]]/MaterialsTable[[#This Row],[Conductivity (Btu*in/hr*ft^2*F)]]</f>
        <v>0.88010916164321917</v>
      </c>
      <c r="G144">
        <v>139.838631690564</v>
      </c>
      <c r="H144">
        <v>0.19986624629788899</v>
      </c>
      <c r="I144">
        <v>0.9</v>
      </c>
      <c r="J144">
        <v>0.85</v>
      </c>
      <c r="K144">
        <v>0.85</v>
      </c>
    </row>
    <row r="145" spans="1:11">
      <c r="A145" t="s">
        <v>729</v>
      </c>
      <c r="B145" t="s">
        <v>730</v>
      </c>
      <c r="E145">
        <v>6.24012461866438</v>
      </c>
      <c r="F145">
        <v>0.16025320984920299</v>
      </c>
      <c r="G145">
        <v>4.3699572403301197E-2</v>
      </c>
      <c r="H145">
        <v>1.67192127639247E-4</v>
      </c>
      <c r="I145">
        <v>0.9</v>
      </c>
      <c r="J145">
        <v>0.7</v>
      </c>
      <c r="K145">
        <v>0.7</v>
      </c>
    </row>
    <row r="146" spans="1:11">
      <c r="A146" t="s">
        <v>778</v>
      </c>
      <c r="B146" t="s">
        <v>632</v>
      </c>
      <c r="C146" t="s">
        <v>1345</v>
      </c>
      <c r="D146">
        <v>0.604172732476984</v>
      </c>
      <c r="E146">
        <v>0.339740118127283</v>
      </c>
      <c r="F146" s="58">
        <f>MaterialsTable[[#This Row],[Thickness (in)]]/MaterialsTable[[#This Row],[Conductivity (Btu*in/hr*ft^2*F)]]</f>
        <v>1.778337912541232</v>
      </c>
      <c r="G146">
        <v>16.543409552678298</v>
      </c>
      <c r="H146">
        <v>0.19986624629788899</v>
      </c>
      <c r="I146">
        <v>0.9</v>
      </c>
      <c r="J146">
        <v>0.7</v>
      </c>
      <c r="K146">
        <v>0.7</v>
      </c>
    </row>
    <row r="147" spans="1:11">
      <c r="A147" t="s">
        <v>672</v>
      </c>
      <c r="B147" t="s">
        <v>632</v>
      </c>
      <c r="C147" t="s">
        <v>1345</v>
      </c>
      <c r="D147">
        <v>0.66572270983262205</v>
      </c>
      <c r="E147">
        <v>0.339740118127283</v>
      </c>
      <c r="F147" s="58">
        <f>MaterialsTable[[#This Row],[Thickness (in)]]/MaterialsTable[[#This Row],[Conductivity (Btu*in/hr*ft^2*F)]]</f>
        <v>1.9595057348605804</v>
      </c>
      <c r="G147">
        <v>16.543409552678298</v>
      </c>
      <c r="H147">
        <v>0.19986624629788899</v>
      </c>
      <c r="I147">
        <v>0.9</v>
      </c>
      <c r="J147">
        <v>0.7</v>
      </c>
      <c r="K147">
        <v>0.7</v>
      </c>
    </row>
    <row r="148" spans="1:11">
      <c r="A148" t="s">
        <v>639</v>
      </c>
      <c r="B148" t="s">
        <v>632</v>
      </c>
      <c r="C148" t="s">
        <v>1345</v>
      </c>
      <c r="D148">
        <v>0.69854936442229498</v>
      </c>
      <c r="E148">
        <v>0.339740118127283</v>
      </c>
      <c r="F148" s="58">
        <f>MaterialsTable[[#This Row],[Thickness (in)]]/MaterialsTable[[#This Row],[Conductivity (Btu*in/hr*ft^2*F)]]</f>
        <v>2.0561285734308976</v>
      </c>
      <c r="G148">
        <v>16.543409552678298</v>
      </c>
      <c r="H148">
        <v>0.19986624629788899</v>
      </c>
      <c r="I148">
        <v>0.9</v>
      </c>
      <c r="J148">
        <v>0.7</v>
      </c>
      <c r="K148">
        <v>0.7</v>
      </c>
    </row>
    <row r="149" spans="1:11">
      <c r="A149" t="s">
        <v>862</v>
      </c>
      <c r="B149" t="s">
        <v>632</v>
      </c>
      <c r="C149" t="s">
        <v>1345</v>
      </c>
      <c r="D149">
        <v>0.73286813967513398</v>
      </c>
      <c r="E149">
        <v>0.339740118127283</v>
      </c>
      <c r="F149" s="58">
        <f>MaterialsTable[[#This Row],[Thickness (in)]]/MaterialsTable[[#This Row],[Conductivity (Btu*in/hr*ft^2*F)]]</f>
        <v>2.1571433592089537</v>
      </c>
      <c r="G149">
        <v>16.543409552678298</v>
      </c>
      <c r="H149">
        <v>0.19986624629788899</v>
      </c>
      <c r="I149">
        <v>0.9</v>
      </c>
      <c r="J149">
        <v>0.7</v>
      </c>
      <c r="K149">
        <v>0.7</v>
      </c>
    </row>
    <row r="150" spans="1:11">
      <c r="A150" t="s">
        <v>682</v>
      </c>
      <c r="B150" t="s">
        <v>632</v>
      </c>
      <c r="C150" t="s">
        <v>1345</v>
      </c>
      <c r="D150">
        <v>1.03502257396645</v>
      </c>
      <c r="E150">
        <v>0.339740118127283</v>
      </c>
      <c r="F150" s="58">
        <f>MaterialsTable[[#This Row],[Thickness (in)]]/MaterialsTable[[#This Row],[Conductivity (Btu*in/hr*ft^2*F)]]</f>
        <v>3.0465126687766699</v>
      </c>
      <c r="G150">
        <v>16.543409552678298</v>
      </c>
      <c r="H150">
        <v>0.19986624629788899</v>
      </c>
      <c r="I150">
        <v>0.9</v>
      </c>
      <c r="J150">
        <v>0.7</v>
      </c>
      <c r="K150">
        <v>0.7</v>
      </c>
    </row>
    <row r="151" spans="1:11">
      <c r="A151" t="s">
        <v>723</v>
      </c>
      <c r="B151" t="s">
        <v>632</v>
      </c>
      <c r="C151" t="s">
        <v>1345</v>
      </c>
      <c r="D151">
        <v>1.0972641241013601</v>
      </c>
      <c r="E151">
        <v>0.339740118127283</v>
      </c>
      <c r="F151" s="58">
        <f>MaterialsTable[[#This Row],[Thickness (in)]]/MaterialsTable[[#This Row],[Conductivity (Btu*in/hr*ft^2*F)]]</f>
        <v>3.2297160846052102</v>
      </c>
      <c r="G151">
        <v>16.543409552678298</v>
      </c>
      <c r="H151">
        <v>0.19986624629788899</v>
      </c>
      <c r="I151">
        <v>0.9</v>
      </c>
      <c r="J151">
        <v>0.7</v>
      </c>
      <c r="K151">
        <v>0.7</v>
      </c>
    </row>
    <row r="152" spans="1:11">
      <c r="A152" t="s">
        <v>741</v>
      </c>
      <c r="B152" t="s">
        <v>632</v>
      </c>
      <c r="C152" t="s">
        <v>1345</v>
      </c>
      <c r="D152">
        <v>1.1299853961722901</v>
      </c>
      <c r="E152">
        <v>0.339740118127283</v>
      </c>
      <c r="F152" s="58">
        <f>MaterialsTable[[#This Row],[Thickness (in)]]/MaterialsTable[[#This Row],[Conductivity (Btu*in/hr*ft^2*F)]]</f>
        <v>3.3260287374979458</v>
      </c>
      <c r="G152">
        <v>16.543409552678298</v>
      </c>
      <c r="H152">
        <v>0.19986624629788899</v>
      </c>
      <c r="I152">
        <v>0.9</v>
      </c>
      <c r="J152">
        <v>0.7</v>
      </c>
      <c r="K152">
        <v>0.7</v>
      </c>
    </row>
    <row r="153" spans="1:11">
      <c r="A153" t="s">
        <v>840</v>
      </c>
      <c r="B153" t="s">
        <v>632</v>
      </c>
      <c r="C153" t="s">
        <v>1345</v>
      </c>
      <c r="D153">
        <v>1.2988081912048901</v>
      </c>
      <c r="E153">
        <v>0.339740118127283</v>
      </c>
      <c r="F153" s="58">
        <f>MaterialsTable[[#This Row],[Thickness (in)]]/MaterialsTable[[#This Row],[Conductivity (Btu*in/hr*ft^2*F)]]</f>
        <v>3.8229461930024233</v>
      </c>
      <c r="G153">
        <v>16.543409552678298</v>
      </c>
      <c r="H153">
        <v>0.19986624629788899</v>
      </c>
      <c r="I153">
        <v>0.9</v>
      </c>
      <c r="J153">
        <v>0.7</v>
      </c>
      <c r="K153">
        <v>0.7</v>
      </c>
    </row>
    <row r="154" spans="1:11">
      <c r="A154" t="s">
        <v>865</v>
      </c>
      <c r="B154" t="s">
        <v>632</v>
      </c>
      <c r="C154" t="s">
        <v>1345</v>
      </c>
      <c r="D154">
        <v>1.3119974720668199</v>
      </c>
      <c r="E154">
        <v>0.339740118127283</v>
      </c>
      <c r="F154" s="58">
        <f>MaterialsTable[[#This Row],[Thickness (in)]]/MaterialsTable[[#This Row],[Conductivity (Btu*in/hr*ft^2*F)]]</f>
        <v>3.8617678692137338</v>
      </c>
      <c r="G154">
        <v>16.543409552678298</v>
      </c>
      <c r="H154">
        <v>0.19986624629788899</v>
      </c>
      <c r="I154">
        <v>0.9</v>
      </c>
      <c r="J154">
        <v>0.7</v>
      </c>
      <c r="K154">
        <v>0.7</v>
      </c>
    </row>
    <row r="155" spans="1:11">
      <c r="A155" t="s">
        <v>835</v>
      </c>
      <c r="B155" t="s">
        <v>632</v>
      </c>
      <c r="C155" t="s">
        <v>1345</v>
      </c>
      <c r="D155">
        <v>1.3664455289583399</v>
      </c>
      <c r="E155">
        <v>0.339740118127283</v>
      </c>
      <c r="F155" s="58">
        <f>MaterialsTable[[#This Row],[Thickness (in)]]/MaterialsTable[[#This Row],[Conductivity (Btu*in/hr*ft^2*F)]]</f>
        <v>4.0220317120346785</v>
      </c>
      <c r="G155">
        <v>16.543409552678298</v>
      </c>
      <c r="H155">
        <v>0.19986624629788899</v>
      </c>
      <c r="I155">
        <v>0.9</v>
      </c>
      <c r="J155">
        <v>0.7</v>
      </c>
      <c r="K155">
        <v>0.7</v>
      </c>
    </row>
    <row r="156" spans="1:11">
      <c r="A156" t="s">
        <v>825</v>
      </c>
      <c r="B156" t="s">
        <v>632</v>
      </c>
      <c r="C156" t="s">
        <v>1345</v>
      </c>
      <c r="D156">
        <v>1.4535624199847801</v>
      </c>
      <c r="E156">
        <v>0.339740118127283</v>
      </c>
      <c r="F156" s="58">
        <f>MaterialsTable[[#This Row],[Thickness (in)]]/MaterialsTable[[#This Row],[Conductivity (Btu*in/hr*ft^2*F)]]</f>
        <v>4.2784538605482139</v>
      </c>
      <c r="G156">
        <v>16.543409552678298</v>
      </c>
      <c r="H156">
        <v>0.19986624629788899</v>
      </c>
      <c r="I156">
        <v>0.9</v>
      </c>
      <c r="J156">
        <v>0.7</v>
      </c>
      <c r="K156">
        <v>0.7</v>
      </c>
    </row>
    <row r="157" spans="1:11">
      <c r="A157" t="s">
        <v>703</v>
      </c>
      <c r="B157" t="s">
        <v>632</v>
      </c>
      <c r="C157" t="s">
        <v>1345</v>
      </c>
      <c r="D157">
        <v>1.53166721883607</v>
      </c>
      <c r="E157">
        <v>0.339740118127283</v>
      </c>
      <c r="F157" s="58">
        <f>MaterialsTable[[#This Row],[Thickness (in)]]/MaterialsTable[[#This Row],[Conductivity (Btu*in/hr*ft^2*F)]]</f>
        <v>4.5083495799051727</v>
      </c>
      <c r="G157">
        <v>16.543409552678298</v>
      </c>
      <c r="H157">
        <v>0.19986624629788899</v>
      </c>
      <c r="I157">
        <v>0.9</v>
      </c>
      <c r="J157">
        <v>0.7</v>
      </c>
      <c r="K157">
        <v>0.7</v>
      </c>
    </row>
    <row r="158" spans="1:11">
      <c r="A158" t="s">
        <v>696</v>
      </c>
      <c r="B158" t="s">
        <v>632</v>
      </c>
      <c r="C158" t="s">
        <v>1345</v>
      </c>
      <c r="D158">
        <v>1.6867282165555499</v>
      </c>
      <c r="E158">
        <v>0.339740118127283</v>
      </c>
      <c r="F158" s="58">
        <f>MaterialsTable[[#This Row],[Thickness (in)]]/MaterialsTable[[#This Row],[Conductivity (Btu*in/hr*ft^2*F)]]</f>
        <v>4.964760199216804</v>
      </c>
      <c r="G158">
        <v>16.543409552678298</v>
      </c>
      <c r="H158">
        <v>0.19986624629788899</v>
      </c>
      <c r="I158">
        <v>0.9</v>
      </c>
      <c r="J158">
        <v>0.7</v>
      </c>
      <c r="K158">
        <v>0.7</v>
      </c>
    </row>
    <row r="159" spans="1:11">
      <c r="A159" t="s">
        <v>662</v>
      </c>
      <c r="B159" t="s">
        <v>632</v>
      </c>
      <c r="C159" t="s">
        <v>1345</v>
      </c>
      <c r="D159">
        <v>1.72401485779821</v>
      </c>
      <c r="E159">
        <v>0.339740118127283</v>
      </c>
      <c r="F159" s="58">
        <f>MaterialsTable[[#This Row],[Thickness (in)]]/MaterialsTable[[#This Row],[Conductivity (Btu*in/hr*ft^2*F)]]</f>
        <v>5.0745106798141251</v>
      </c>
      <c r="G159">
        <v>16.543409552678298</v>
      </c>
      <c r="H159">
        <v>0.19986624629788899</v>
      </c>
      <c r="I159">
        <v>0.9</v>
      </c>
      <c r="J159">
        <v>0.7</v>
      </c>
      <c r="K159">
        <v>0.7</v>
      </c>
    </row>
    <row r="160" spans="1:11">
      <c r="A160" t="s">
        <v>842</v>
      </c>
      <c r="B160" t="s">
        <v>632</v>
      </c>
      <c r="C160" t="s">
        <v>1345</v>
      </c>
      <c r="D160">
        <v>1.80202998409055</v>
      </c>
      <c r="E160">
        <v>0.339740118127283</v>
      </c>
      <c r="F160" s="58">
        <f>MaterialsTable[[#This Row],[Thickness (in)]]/MaterialsTable[[#This Row],[Conductivity (Btu*in/hr*ft^2*F)]]</f>
        <v>5.3041424546023821</v>
      </c>
      <c r="G160">
        <v>16.543409552678298</v>
      </c>
      <c r="H160">
        <v>0.19986624629788899</v>
      </c>
      <c r="I160">
        <v>0.9</v>
      </c>
      <c r="J160">
        <v>0.7</v>
      </c>
      <c r="K160">
        <v>0.7</v>
      </c>
    </row>
    <row r="161" spans="1:11">
      <c r="A161" t="s">
        <v>837</v>
      </c>
      <c r="B161" t="s">
        <v>632</v>
      </c>
      <c r="C161" t="s">
        <v>1345</v>
      </c>
      <c r="D161">
        <v>1.9065702533222799</v>
      </c>
      <c r="E161">
        <v>0.339740118127283</v>
      </c>
      <c r="F161" s="58">
        <f>MaterialsTable[[#This Row],[Thickness (in)]]/MaterialsTable[[#This Row],[Conductivity (Btu*in/hr*ft^2*F)]]</f>
        <v>5.611849032818629</v>
      </c>
      <c r="G161">
        <v>16.543409552678298</v>
      </c>
      <c r="H161">
        <v>0.19986624629788899</v>
      </c>
      <c r="I161">
        <v>0.9</v>
      </c>
      <c r="J161">
        <v>0.7</v>
      </c>
      <c r="K161">
        <v>0.7</v>
      </c>
    </row>
    <row r="162" spans="1:11">
      <c r="A162" t="s">
        <v>848</v>
      </c>
      <c r="B162" t="s">
        <v>632</v>
      </c>
      <c r="C162" t="s">
        <v>1345</v>
      </c>
      <c r="D162">
        <v>1.9507661395015501</v>
      </c>
      <c r="E162">
        <v>0.339740118127283</v>
      </c>
      <c r="F162" s="58">
        <f>MaterialsTable[[#This Row],[Thickness (in)]]/MaterialsTable[[#This Row],[Conductivity (Btu*in/hr*ft^2*F)]]</f>
        <v>5.7419363666986749</v>
      </c>
      <c r="G162">
        <v>16.543409552678298</v>
      </c>
      <c r="H162">
        <v>0.19986624629788899</v>
      </c>
      <c r="I162">
        <v>0.9</v>
      </c>
      <c r="J162">
        <v>0.7</v>
      </c>
      <c r="K162">
        <v>0.7</v>
      </c>
    </row>
    <row r="163" spans="1:11">
      <c r="A163" t="s">
        <v>695</v>
      </c>
      <c r="B163" t="s">
        <v>632</v>
      </c>
      <c r="C163" t="s">
        <v>1345</v>
      </c>
      <c r="D163">
        <v>2.1952124126169599</v>
      </c>
      <c r="E163">
        <v>0.339740118127283</v>
      </c>
      <c r="F163" s="58">
        <f>MaterialsTable[[#This Row],[Thickness (in)]]/MaterialsTable[[#This Row],[Conductivity (Btu*in/hr*ft^2*F)]]</f>
        <v>6.4614459567431117</v>
      </c>
      <c r="G163">
        <v>16.543409552678298</v>
      </c>
      <c r="H163">
        <v>0.19986624629788899</v>
      </c>
      <c r="I163">
        <v>0.9</v>
      </c>
      <c r="J163">
        <v>0.7</v>
      </c>
      <c r="K163">
        <v>0.7</v>
      </c>
    </row>
    <row r="164" spans="1:11">
      <c r="A164" t="s">
        <v>861</v>
      </c>
      <c r="B164" t="s">
        <v>632</v>
      </c>
      <c r="C164" t="s">
        <v>1345</v>
      </c>
      <c r="D164">
        <v>2.5860820033285199</v>
      </c>
      <c r="E164">
        <v>0.339740118127283</v>
      </c>
      <c r="F164" s="58">
        <f>MaterialsTable[[#This Row],[Thickness (in)]]/MaterialsTable[[#This Row],[Conductivity (Btu*in/hr*ft^2*F)]]</f>
        <v>7.6119417912242238</v>
      </c>
      <c r="G164">
        <v>16.543409552678298</v>
      </c>
      <c r="H164">
        <v>0.19986624629788899</v>
      </c>
      <c r="I164">
        <v>0.9</v>
      </c>
      <c r="J164">
        <v>0.7</v>
      </c>
      <c r="K164">
        <v>0.7</v>
      </c>
    </row>
    <row r="165" spans="1:11">
      <c r="A165" t="s">
        <v>704</v>
      </c>
      <c r="B165" t="s">
        <v>632</v>
      </c>
      <c r="C165" t="s">
        <v>1345</v>
      </c>
      <c r="D165">
        <v>2.8815218946355801</v>
      </c>
      <c r="E165">
        <v>0.339740118127283</v>
      </c>
      <c r="F165" s="58">
        <f>MaterialsTable[[#This Row],[Thickness (in)]]/MaterialsTable[[#This Row],[Conductivity (Btu*in/hr*ft^2*F)]]</f>
        <v>8.481547338357089</v>
      </c>
      <c r="G165">
        <v>16.543409552678298</v>
      </c>
      <c r="H165">
        <v>0.19986624629788899</v>
      </c>
      <c r="I165">
        <v>0.9</v>
      </c>
      <c r="J165">
        <v>0.7</v>
      </c>
      <c r="K165">
        <v>0.7</v>
      </c>
    </row>
    <row r="166" spans="1:11">
      <c r="A166" t="s">
        <v>779</v>
      </c>
      <c r="B166" t="s">
        <v>632</v>
      </c>
      <c r="C166" t="s">
        <v>1345</v>
      </c>
      <c r="D166">
        <v>3.00600499490541</v>
      </c>
      <c r="E166">
        <v>0.339740118127283</v>
      </c>
      <c r="F166" s="58">
        <f>MaterialsTable[[#This Row],[Thickness (in)]]/MaterialsTable[[#This Row],[Conductivity (Btu*in/hr*ft^2*F)]]</f>
        <v>8.8479541700141979</v>
      </c>
      <c r="G166">
        <v>16.543409552678298</v>
      </c>
      <c r="H166">
        <v>0.19986624629788899</v>
      </c>
      <c r="I166">
        <v>0.9</v>
      </c>
      <c r="J166">
        <v>0.7</v>
      </c>
      <c r="K166">
        <v>0.7</v>
      </c>
    </row>
    <row r="167" spans="1:11">
      <c r="A167" t="s">
        <v>826</v>
      </c>
      <c r="B167" t="s">
        <v>632</v>
      </c>
      <c r="C167" t="s">
        <v>1345</v>
      </c>
      <c r="D167">
        <v>3.33188758260366</v>
      </c>
      <c r="E167">
        <v>0.339740118127283</v>
      </c>
      <c r="F167" s="58">
        <f>MaterialsTable[[#This Row],[Thickness (in)]]/MaterialsTable[[#This Row],[Conductivity (Btu*in/hr*ft^2*F)]]</f>
        <v>9.8071655504498718</v>
      </c>
      <c r="G167">
        <v>16.543409552678298</v>
      </c>
      <c r="H167">
        <v>0.19986624629788899</v>
      </c>
      <c r="I167">
        <v>0.9</v>
      </c>
      <c r="J167">
        <v>0.7</v>
      </c>
      <c r="K167">
        <v>0.7</v>
      </c>
    </row>
    <row r="168" spans="1:11">
      <c r="A168" t="s">
        <v>820</v>
      </c>
      <c r="B168" t="s">
        <v>632</v>
      </c>
      <c r="C168" t="s">
        <v>1345</v>
      </c>
      <c r="D168">
        <v>3.9073548505628701</v>
      </c>
      <c r="E168">
        <v>0.339740118127283</v>
      </c>
      <c r="F168" s="58">
        <f>MaterialsTable[[#This Row],[Thickness (in)]]/MaterialsTable[[#This Row],[Conductivity (Btu*in/hr*ft^2*F)]]</f>
        <v>11.501011043679531</v>
      </c>
      <c r="G168">
        <v>16.543409552678298</v>
      </c>
      <c r="H168">
        <v>0.19986624629788899</v>
      </c>
      <c r="I168">
        <v>0.9</v>
      </c>
      <c r="J168">
        <v>0.7</v>
      </c>
      <c r="K168">
        <v>0.7</v>
      </c>
    </row>
    <row r="169" spans="1:11">
      <c r="A169" t="s">
        <v>770</v>
      </c>
      <c r="B169" t="s">
        <v>632</v>
      </c>
      <c r="C169" t="s">
        <v>1345</v>
      </c>
      <c r="D169">
        <v>4.4155367148837801</v>
      </c>
      <c r="E169">
        <v>0.339740118127283</v>
      </c>
      <c r="F169" s="58">
        <f>MaterialsTable[[#This Row],[Thickness (in)]]/MaterialsTable[[#This Row],[Conductivity (Btu*in/hr*ft^2*F)]]</f>
        <v>12.996806910008512</v>
      </c>
      <c r="G169">
        <v>16.543409552678298</v>
      </c>
      <c r="H169">
        <v>0.19986624629788899</v>
      </c>
      <c r="I169">
        <v>0.9</v>
      </c>
      <c r="J169">
        <v>0.7</v>
      </c>
      <c r="K169">
        <v>0.7</v>
      </c>
    </row>
    <row r="170" spans="1:11">
      <c r="A170" t="s">
        <v>637</v>
      </c>
      <c r="B170" t="s">
        <v>632</v>
      </c>
      <c r="C170" t="s">
        <v>1345</v>
      </c>
      <c r="D170">
        <v>5.0463831671442101</v>
      </c>
      <c r="E170">
        <v>0.339740118127283</v>
      </c>
      <c r="F170" s="58">
        <f>MaterialsTable[[#This Row],[Thickness (in)]]/MaterialsTable[[#This Row],[Conductivity (Btu*in/hr*ft^2*F)]]</f>
        <v>14.853656950968599</v>
      </c>
      <c r="G170">
        <v>16.543409552678298</v>
      </c>
      <c r="H170">
        <v>0.19986624629788899</v>
      </c>
      <c r="I170">
        <v>0.9</v>
      </c>
      <c r="J170">
        <v>0.7</v>
      </c>
      <c r="K170">
        <v>0.7</v>
      </c>
    </row>
    <row r="171" spans="1:11">
      <c r="A171" t="s">
        <v>631</v>
      </c>
      <c r="B171" t="s">
        <v>632</v>
      </c>
      <c r="C171" t="s">
        <v>1345</v>
      </c>
      <c r="D171">
        <v>6.7386538089222103</v>
      </c>
      <c r="E171">
        <v>0.339740118127283</v>
      </c>
      <c r="F171" s="58">
        <f>MaterialsTable[[#This Row],[Thickness (in)]]/MaterialsTable[[#This Row],[Conductivity (Btu*in/hr*ft^2*F)]]</f>
        <v>19.83473087036953</v>
      </c>
      <c r="G171">
        <v>16.543409552678298</v>
      </c>
      <c r="H171">
        <v>0.19986624629788899</v>
      </c>
      <c r="I171">
        <v>0.9</v>
      </c>
      <c r="J171">
        <v>0.7</v>
      </c>
      <c r="K171">
        <v>0.7</v>
      </c>
    </row>
    <row r="172" spans="1:11" s="58" customFormat="1">
      <c r="A172" s="58" t="s">
        <v>1680</v>
      </c>
      <c r="B172" s="58" t="s">
        <v>632</v>
      </c>
      <c r="C172" s="58" t="s">
        <v>1345</v>
      </c>
      <c r="D172" s="58">
        <v>1.404445223</v>
      </c>
      <c r="E172" s="58">
        <v>0.339740118127283</v>
      </c>
      <c r="F172" s="58">
        <f>MaterialsTable[[#This Row],[Thickness (in)]]/MaterialsTable[[#This Row],[Conductivity (Btu*in/hr*ft^2*F)]]</f>
        <v>4.133881010996256</v>
      </c>
      <c r="G172" s="58">
        <v>16.543409552678298</v>
      </c>
      <c r="H172" s="58">
        <v>0.19986624629788899</v>
      </c>
      <c r="I172" s="58">
        <v>0.9</v>
      </c>
      <c r="J172" s="58">
        <v>0.7</v>
      </c>
      <c r="K172" s="58">
        <v>0.7</v>
      </c>
    </row>
    <row r="173" spans="1:11" s="58" customFormat="1">
      <c r="A173" s="58" t="s">
        <v>1681</v>
      </c>
      <c r="B173" s="58" t="s">
        <v>632</v>
      </c>
      <c r="C173" s="58" t="s">
        <v>1345</v>
      </c>
      <c r="D173" s="58">
        <v>2.0934055539999998</v>
      </c>
      <c r="E173" s="58">
        <v>0.339740118127283</v>
      </c>
      <c r="F173" s="58">
        <f>MaterialsTable[[#This Row],[Thickness (in)]]/MaterialsTable[[#This Row],[Conductivity (Btu*in/hr*ft^2*F)]]</f>
        <v>6.1617849712282418</v>
      </c>
      <c r="G173" s="58">
        <v>16.543409552678298</v>
      </c>
      <c r="H173" s="58">
        <v>0.19986624629788899</v>
      </c>
      <c r="I173" s="58">
        <v>0.9</v>
      </c>
      <c r="J173" s="58">
        <v>0.7</v>
      </c>
      <c r="K173" s="58">
        <v>0.7</v>
      </c>
    </row>
    <row r="174" spans="1:11" s="58" customFormat="1">
      <c r="A174" s="58" t="s">
        <v>1682</v>
      </c>
      <c r="B174" s="58" t="s">
        <v>632</v>
      </c>
      <c r="C174" s="58" t="s">
        <v>1345</v>
      </c>
      <c r="D174" s="58">
        <v>2.320146319</v>
      </c>
      <c r="E174" s="58">
        <v>0.339740118127283</v>
      </c>
      <c r="F174" s="58">
        <f>MaterialsTable[[#This Row],[Thickness (in)]]/MaterialsTable[[#This Row],[Conductivity (Btu*in/hr*ft^2*F)]]</f>
        <v>6.8291797029715564</v>
      </c>
      <c r="G174" s="58">
        <v>16.543409552678298</v>
      </c>
      <c r="H174" s="58">
        <v>0.19986624629788899</v>
      </c>
      <c r="I174" s="58">
        <v>0.9</v>
      </c>
      <c r="J174" s="58">
        <v>0.7</v>
      </c>
      <c r="K174" s="58">
        <v>0.7</v>
      </c>
    </row>
    <row r="175" spans="1:11" s="58" customFormat="1">
      <c r="A175" s="58" t="s">
        <v>1683</v>
      </c>
      <c r="B175" s="58" t="s">
        <v>632</v>
      </c>
      <c r="C175" s="58" t="s">
        <v>1345</v>
      </c>
      <c r="D175" s="58">
        <v>2.5645812559999999</v>
      </c>
      <c r="E175" s="58">
        <v>0.339740118127283</v>
      </c>
      <c r="F175" s="58">
        <f>MaterialsTable[[#This Row],[Thickness (in)]]/MaterialsTable[[#This Row],[Conductivity (Btu*in/hr*ft^2*F)]]</f>
        <v>7.5486559259957176</v>
      </c>
      <c r="G175" s="58">
        <v>16.543409552678298</v>
      </c>
      <c r="H175" s="58">
        <v>0.19986624629788899</v>
      </c>
      <c r="I175" s="58">
        <v>0.9</v>
      </c>
      <c r="J175" s="58">
        <v>0.7</v>
      </c>
      <c r="K175" s="58">
        <v>0.7</v>
      </c>
    </row>
    <row r="176" spans="1:11" s="58" customFormat="1">
      <c r="A176" s="58" t="s">
        <v>1684</v>
      </c>
      <c r="B176" s="58" t="s">
        <v>632</v>
      </c>
      <c r="C176" s="58" t="s">
        <v>1345</v>
      </c>
      <c r="D176" s="58">
        <v>3.2111510879999998</v>
      </c>
      <c r="E176" s="58">
        <v>0.339740118127283</v>
      </c>
      <c r="F176" s="58">
        <f>MaterialsTable[[#This Row],[Thickness (in)]]/MaterialsTable[[#This Row],[Conductivity (Btu*in/hr*ft^2*F)]]</f>
        <v>9.4517865764588578</v>
      </c>
      <c r="G176" s="58">
        <v>16.543409552678298</v>
      </c>
      <c r="H176" s="58">
        <v>0.19986624629788899</v>
      </c>
      <c r="I176" s="58">
        <v>0.9</v>
      </c>
      <c r="J176" s="58">
        <v>0.7</v>
      </c>
      <c r="K176" s="58">
        <v>0.7</v>
      </c>
    </row>
    <row r="177" spans="1:11" s="58" customFormat="1">
      <c r="A177" s="58" t="s">
        <v>1685</v>
      </c>
      <c r="B177" s="58" t="s">
        <v>632</v>
      </c>
      <c r="C177" s="58" t="s">
        <v>1345</v>
      </c>
      <c r="D177" s="58">
        <v>3.6025567540000001</v>
      </c>
      <c r="E177" s="58">
        <v>0.339740118127283</v>
      </c>
      <c r="F177" s="58">
        <f>MaterialsTable[[#This Row],[Thickness (in)]]/MaterialsTable[[#This Row],[Conductivity (Btu*in/hr*ft^2*F)]]</f>
        <v>10.603860309044542</v>
      </c>
      <c r="G177" s="58">
        <v>16.543409552678298</v>
      </c>
      <c r="H177" s="58">
        <v>0.19986624629788899</v>
      </c>
      <c r="I177" s="58">
        <v>0.9</v>
      </c>
      <c r="J177" s="58">
        <v>0.7</v>
      </c>
      <c r="K177" s="58">
        <v>0.7</v>
      </c>
    </row>
    <row r="178" spans="1:11" s="58" customFormat="1">
      <c r="A178" s="58" t="s">
        <v>1686</v>
      </c>
      <c r="B178" s="58" t="s">
        <v>632</v>
      </c>
      <c r="C178" s="58" t="s">
        <v>1345</v>
      </c>
      <c r="D178" s="58">
        <v>4.481801366</v>
      </c>
      <c r="E178" s="58">
        <v>0.339740118127283</v>
      </c>
      <c r="F178" s="58">
        <f>MaterialsTable[[#This Row],[Thickness (in)]]/MaterialsTable[[#This Row],[Conductivity (Btu*in/hr*ft^2*F)]]</f>
        <v>13.191852027086485</v>
      </c>
      <c r="G178" s="58">
        <v>16.543409552678298</v>
      </c>
      <c r="H178" s="58">
        <v>0.19986624629788899</v>
      </c>
      <c r="I178" s="58">
        <v>0.9</v>
      </c>
      <c r="J178" s="58">
        <v>0.7</v>
      </c>
      <c r="K178" s="58">
        <v>0.7</v>
      </c>
    </row>
    <row r="179" spans="1:11" s="58" customFormat="1">
      <c r="A179" s="58" t="s">
        <v>1687</v>
      </c>
      <c r="B179" s="58" t="s">
        <v>632</v>
      </c>
      <c r="C179" s="58" t="s">
        <v>1345</v>
      </c>
      <c r="D179" s="58">
        <v>5.5183844879999997</v>
      </c>
      <c r="E179" s="58">
        <v>0.339740118127283</v>
      </c>
      <c r="F179" s="58">
        <f>MaterialsTable[[#This Row],[Thickness (in)]]/MaterialsTable[[#This Row],[Conductivity (Btu*in/hr*ft^2*F)]]</f>
        <v>16.242958053992751</v>
      </c>
      <c r="G179" s="58">
        <v>16.543409552678298</v>
      </c>
      <c r="H179" s="58">
        <v>0.19986624629788899</v>
      </c>
      <c r="I179" s="58">
        <v>0.9</v>
      </c>
      <c r="J179" s="58">
        <v>0.7</v>
      </c>
      <c r="K179" s="58">
        <v>0.7</v>
      </c>
    </row>
    <row r="180" spans="1:11">
      <c r="A180" t="s">
        <v>776</v>
      </c>
      <c r="B180" t="s">
        <v>632</v>
      </c>
      <c r="C180" t="s">
        <v>1346</v>
      </c>
      <c r="D180">
        <v>5.9055118110236199E-2</v>
      </c>
      <c r="E180">
        <v>312.04783176401003</v>
      </c>
      <c r="F180" s="58">
        <f>MaterialsTable[[#This Row],[Thickness (in)]]/MaterialsTable[[#This Row],[Conductivity (Btu*in/hr*ft^2*F)]]</f>
        <v>1.8925021134227061E-4</v>
      </c>
      <c r="G180">
        <v>479.44673722479098</v>
      </c>
      <c r="H180">
        <v>9.99331231489443E-2</v>
      </c>
      <c r="I180">
        <v>0.9</v>
      </c>
      <c r="J180">
        <v>0.6</v>
      </c>
      <c r="K180">
        <v>0.6</v>
      </c>
    </row>
    <row r="181" spans="1:11">
      <c r="A181" t="s">
        <v>728</v>
      </c>
      <c r="B181" t="s">
        <v>632</v>
      </c>
      <c r="C181" t="s">
        <v>1346</v>
      </c>
      <c r="D181">
        <v>5.9055118110236199E-2</v>
      </c>
      <c r="E181">
        <v>312.04783176401003</v>
      </c>
      <c r="F181" s="58">
        <f>MaterialsTable[[#This Row],[Thickness (in)]]/MaterialsTable[[#This Row],[Conductivity (Btu*in/hr*ft^2*F)]]</f>
        <v>1.8925021134227061E-4</v>
      </c>
      <c r="G181">
        <v>479.44673722479098</v>
      </c>
      <c r="H181">
        <v>9.99331231489443E-2</v>
      </c>
      <c r="I181">
        <v>0.9</v>
      </c>
      <c r="J181">
        <v>0.6</v>
      </c>
      <c r="K181">
        <v>0.6</v>
      </c>
    </row>
    <row r="182" spans="1:11">
      <c r="A182" t="s">
        <v>751</v>
      </c>
      <c r="B182" t="s">
        <v>632</v>
      </c>
      <c r="C182" t="s">
        <v>1345</v>
      </c>
      <c r="D182">
        <v>1.6640681177413901</v>
      </c>
      <c r="E182">
        <v>0.339740118127283</v>
      </c>
      <c r="F182" s="58">
        <f>MaterialsTable[[#This Row],[Thickness (in)]]/MaterialsTable[[#This Row],[Conductivity (Btu*in/hr*ft^2*F)]]</f>
        <v>4.8980618683306343</v>
      </c>
      <c r="G182">
        <v>16.543409552678298</v>
      </c>
      <c r="H182">
        <v>0.19986624629788899</v>
      </c>
      <c r="I182">
        <v>0.9</v>
      </c>
      <c r="J182">
        <v>0.7</v>
      </c>
      <c r="K182">
        <v>0.7</v>
      </c>
    </row>
    <row r="183" spans="1:11">
      <c r="A183" t="s">
        <v>860</v>
      </c>
      <c r="B183" t="s">
        <v>632</v>
      </c>
      <c r="C183" t="s">
        <v>1345</v>
      </c>
      <c r="D183">
        <v>3.0271605503886501</v>
      </c>
      <c r="E183">
        <v>0.339740118127283</v>
      </c>
      <c r="F183" s="58">
        <f>MaterialsTable[[#This Row],[Thickness (in)]]/MaterialsTable[[#This Row],[Conductivity (Btu*in/hr*ft^2*F)]]</f>
        <v>8.9102239884856047</v>
      </c>
      <c r="G183">
        <v>16.543409552678298</v>
      </c>
      <c r="H183">
        <v>0.19986624629788899</v>
      </c>
      <c r="I183">
        <v>0.9</v>
      </c>
      <c r="J183">
        <v>0.7</v>
      </c>
      <c r="K183">
        <v>0.7</v>
      </c>
    </row>
    <row r="184" spans="1:11">
      <c r="A184" t="s">
        <v>805</v>
      </c>
      <c r="B184" t="s">
        <v>632</v>
      </c>
      <c r="C184" t="s">
        <v>1345</v>
      </c>
      <c r="D184">
        <v>3.1322396869875502</v>
      </c>
      <c r="E184">
        <v>0.339740118127283</v>
      </c>
      <c r="F184" s="58">
        <f>MaterialsTable[[#This Row],[Thickness (in)]]/MaterialsTable[[#This Row],[Conductivity (Btu*in/hr*ft^2*F)]]</f>
        <v>9.2195166830844002</v>
      </c>
      <c r="G184">
        <v>16.543409552678298</v>
      </c>
      <c r="H184">
        <v>0.19986624629788899</v>
      </c>
      <c r="I184">
        <v>0.9</v>
      </c>
      <c r="J184">
        <v>0.7</v>
      </c>
      <c r="K184">
        <v>0.7</v>
      </c>
    </row>
    <row r="185" spans="1:11">
      <c r="A185" t="s">
        <v>658</v>
      </c>
      <c r="B185" t="s">
        <v>632</v>
      </c>
      <c r="C185" t="s">
        <v>1345</v>
      </c>
      <c r="D185">
        <v>3.2375640082385102</v>
      </c>
      <c r="E185">
        <v>0.339740118127283</v>
      </c>
      <c r="F185" s="58">
        <f>MaterialsTable[[#This Row],[Thickness (in)]]/MaterialsTable[[#This Row],[Conductivity (Btu*in/hr*ft^2*F)]]</f>
        <v>9.529531060637245</v>
      </c>
      <c r="G185">
        <v>16.543409552678298</v>
      </c>
      <c r="H185">
        <v>0.19986624629788899</v>
      </c>
      <c r="I185">
        <v>0.9</v>
      </c>
      <c r="J185">
        <v>0.7</v>
      </c>
      <c r="K185">
        <v>0.7</v>
      </c>
    </row>
    <row r="186" spans="1:11">
      <c r="A186" t="s">
        <v>752</v>
      </c>
      <c r="B186" t="s">
        <v>632</v>
      </c>
      <c r="C186" t="s">
        <v>1345</v>
      </c>
      <c r="D186">
        <v>3.4904640163019902</v>
      </c>
      <c r="E186">
        <v>0.339740118127283</v>
      </c>
      <c r="F186" s="58">
        <f>MaterialsTable[[#This Row],[Thickness (in)]]/MaterialsTable[[#This Row],[Conductivity (Btu*in/hr*ft^2*F)]]</f>
        <v>10.273923596489404</v>
      </c>
      <c r="G186">
        <v>16.543409552678298</v>
      </c>
      <c r="H186">
        <v>0.19986624629788899</v>
      </c>
      <c r="I186">
        <v>0.9</v>
      </c>
      <c r="J186">
        <v>0.7</v>
      </c>
      <c r="K186">
        <v>0.7</v>
      </c>
    </row>
    <row r="187" spans="1:11">
      <c r="A187" t="s">
        <v>727</v>
      </c>
      <c r="B187" t="s">
        <v>632</v>
      </c>
      <c r="C187" t="s">
        <v>1345</v>
      </c>
      <c r="D187">
        <v>4.22089740850772</v>
      </c>
      <c r="E187">
        <v>0.339740118127283</v>
      </c>
      <c r="F187" s="58">
        <f>MaterialsTable[[#This Row],[Thickness (in)]]/MaterialsTable[[#This Row],[Conductivity (Btu*in/hr*ft^2*F)]]</f>
        <v>12.423900455954891</v>
      </c>
      <c r="G187">
        <v>16.543409552678298</v>
      </c>
      <c r="H187">
        <v>0.19986624629788899</v>
      </c>
      <c r="I187">
        <v>0.9</v>
      </c>
      <c r="J187">
        <v>0.7</v>
      </c>
      <c r="K187">
        <v>0.7</v>
      </c>
    </row>
    <row r="188" spans="1:11">
      <c r="A188" t="s">
        <v>849</v>
      </c>
      <c r="B188" t="s">
        <v>632</v>
      </c>
      <c r="C188" t="s">
        <v>1345</v>
      </c>
      <c r="D188">
        <v>4.3484333976229896</v>
      </c>
      <c r="E188">
        <v>0.339740118127283</v>
      </c>
      <c r="F188" s="58">
        <f>MaterialsTable[[#This Row],[Thickness (in)]]/MaterialsTable[[#This Row],[Conductivity (Btu*in/hr*ft^2*F)]]</f>
        <v>12.79929324094088</v>
      </c>
      <c r="G188">
        <v>16.543409552678298</v>
      </c>
      <c r="H188">
        <v>0.19986624629788899</v>
      </c>
      <c r="I188">
        <v>0.9</v>
      </c>
      <c r="J188">
        <v>0.7</v>
      </c>
      <c r="K188">
        <v>0.7</v>
      </c>
    </row>
    <row r="189" spans="1:11">
      <c r="A189" t="s">
        <v>834</v>
      </c>
      <c r="B189" t="s">
        <v>632</v>
      </c>
      <c r="C189" t="s">
        <v>1345</v>
      </c>
      <c r="D189">
        <v>4.4537577188739803</v>
      </c>
      <c r="E189">
        <v>0.339740118127283</v>
      </c>
      <c r="F189" s="58">
        <f>MaterialsTable[[#This Row],[Thickness (in)]]/MaterialsTable[[#This Row],[Conductivity (Btu*in/hr*ft^2*F)]]</f>
        <v>13.109307618493817</v>
      </c>
      <c r="G189">
        <v>16.543409552678298</v>
      </c>
      <c r="H189">
        <v>0.19986624629788899</v>
      </c>
      <c r="I189">
        <v>0.9</v>
      </c>
      <c r="J189">
        <v>0.7</v>
      </c>
      <c r="K189">
        <v>0.7</v>
      </c>
    </row>
    <row r="190" spans="1:11">
      <c r="A190" t="s">
        <v>738</v>
      </c>
      <c r="B190" t="s">
        <v>632</v>
      </c>
      <c r="C190" t="s">
        <v>1345</v>
      </c>
      <c r="D190">
        <v>4.7774180882834996</v>
      </c>
      <c r="E190">
        <v>0.339740118127283</v>
      </c>
      <c r="F190" s="58">
        <f>MaterialsTable[[#This Row],[Thickness (in)]]/MaterialsTable[[#This Row],[Conductivity (Btu*in/hr*ft^2*F)]]</f>
        <v>14.061978063166649</v>
      </c>
      <c r="G190">
        <v>16.543409552678298</v>
      </c>
      <c r="H190">
        <v>0.19986624629788899</v>
      </c>
      <c r="I190">
        <v>0.9</v>
      </c>
      <c r="J190">
        <v>0.7</v>
      </c>
      <c r="K190">
        <v>0.7</v>
      </c>
    </row>
    <row r="191" spans="1:11">
      <c r="A191" t="s">
        <v>758</v>
      </c>
      <c r="B191" t="s">
        <v>632</v>
      </c>
      <c r="C191" t="s">
        <v>1345</v>
      </c>
      <c r="D191">
        <v>4.9382873472811797</v>
      </c>
      <c r="E191">
        <v>0.339740118127283</v>
      </c>
      <c r="F191" s="58">
        <f>MaterialsTable[[#This Row],[Thickness (in)]]/MaterialsTable[[#This Row],[Conductivity (Btu*in/hr*ft^2*F)]]</f>
        <v>14.53548487150128</v>
      </c>
      <c r="G191">
        <v>16.543409552678298</v>
      </c>
      <c r="H191">
        <v>0.19986624629788899</v>
      </c>
      <c r="I191">
        <v>0.9</v>
      </c>
      <c r="J191">
        <v>0.7</v>
      </c>
      <c r="K191">
        <v>0.7</v>
      </c>
    </row>
    <row r="192" spans="1:11">
      <c r="A192" t="s">
        <v>858</v>
      </c>
      <c r="B192" t="s">
        <v>632</v>
      </c>
      <c r="C192" t="s">
        <v>1345</v>
      </c>
      <c r="D192">
        <v>5.3881759529527198</v>
      </c>
      <c r="E192">
        <v>0.339740118127283</v>
      </c>
      <c r="F192" s="58">
        <f>MaterialsTable[[#This Row],[Thickness (in)]]/MaterialsTable[[#This Row],[Conductivity (Btu*in/hr*ft^2*F)]]</f>
        <v>15.859698827013563</v>
      </c>
      <c r="G192">
        <v>16.543409552678298</v>
      </c>
      <c r="H192">
        <v>0.19986624629788899</v>
      </c>
      <c r="I192">
        <v>0.9</v>
      </c>
      <c r="J192">
        <v>0.7</v>
      </c>
      <c r="K192">
        <v>0.7</v>
      </c>
    </row>
    <row r="193" spans="1:11">
      <c r="A193" t="s">
        <v>828</v>
      </c>
      <c r="B193" t="s">
        <v>632</v>
      </c>
      <c r="C193" t="s">
        <v>1345</v>
      </c>
      <c r="D193">
        <v>5.48746171420433</v>
      </c>
      <c r="E193">
        <v>0.339740118127283</v>
      </c>
      <c r="F193" s="58">
        <f>MaterialsTable[[#This Row],[Thickness (in)]]/MaterialsTable[[#This Row],[Conductivity (Btu*in/hr*ft^2*F)]]</f>
        <v>16.15193914822995</v>
      </c>
      <c r="G193">
        <v>16.543409552678298</v>
      </c>
      <c r="H193">
        <v>0.19986624629788899</v>
      </c>
      <c r="I193">
        <v>0.9</v>
      </c>
      <c r="J193">
        <v>0.7</v>
      </c>
      <c r="K193">
        <v>0.7</v>
      </c>
    </row>
    <row r="194" spans="1:11">
      <c r="A194" t="s">
        <v>680</v>
      </c>
      <c r="B194" t="s">
        <v>632</v>
      </c>
      <c r="C194" t="s">
        <v>1345</v>
      </c>
      <c r="D194">
        <v>6.1454143292144501</v>
      </c>
      <c r="E194">
        <v>0.339740118127283</v>
      </c>
      <c r="F194" s="58">
        <f>MaterialsTable[[#This Row],[Thickness (in)]]/MaterialsTable[[#This Row],[Conductivity (Btu*in/hr*ft^2*F)]]</f>
        <v>18.088574181610433</v>
      </c>
      <c r="G194">
        <v>16.543409552678298</v>
      </c>
      <c r="H194">
        <v>0.19986624629788899</v>
      </c>
      <c r="I194">
        <v>0.9</v>
      </c>
      <c r="J194">
        <v>0.7</v>
      </c>
      <c r="K194">
        <v>0.7</v>
      </c>
    </row>
    <row r="195" spans="1:11">
      <c r="A195" t="s">
        <v>789</v>
      </c>
      <c r="B195" t="s">
        <v>632</v>
      </c>
      <c r="C195" t="s">
        <v>1345</v>
      </c>
      <c r="D195">
        <v>6.6687194890190202</v>
      </c>
      <c r="E195">
        <v>0.339740118127283</v>
      </c>
      <c r="F195" s="58">
        <f>MaterialsTable[[#This Row],[Thickness (in)]]/MaterialsTable[[#This Row],[Conductivity (Btu*in/hr*ft^2*F)]]</f>
        <v>19.628884353659394</v>
      </c>
      <c r="G195">
        <v>16.543409552678298</v>
      </c>
      <c r="H195">
        <v>0.19986624629788899</v>
      </c>
      <c r="I195">
        <v>0.9</v>
      </c>
      <c r="J195">
        <v>0.7</v>
      </c>
      <c r="K195">
        <v>0.7</v>
      </c>
    </row>
    <row r="196" spans="1:11">
      <c r="A196" t="s">
        <v>722</v>
      </c>
      <c r="B196" t="s">
        <v>632</v>
      </c>
      <c r="C196" t="s">
        <v>1345</v>
      </c>
      <c r="D196">
        <v>6.7078491962557898</v>
      </c>
      <c r="E196">
        <v>0.339740118127283</v>
      </c>
      <c r="F196" s="58">
        <f>MaterialsTable[[#This Row],[Thickness (in)]]/MaterialsTable[[#This Row],[Conductivity (Btu*in/hr*ft^2*F)]]</f>
        <v>19.744059763182594</v>
      </c>
      <c r="G196">
        <v>16.543409552678298</v>
      </c>
      <c r="H196">
        <v>0.19986624629788899</v>
      </c>
      <c r="I196">
        <v>0.9</v>
      </c>
      <c r="J196">
        <v>0.7</v>
      </c>
      <c r="K196">
        <v>0.7</v>
      </c>
    </row>
    <row r="197" spans="1:11">
      <c r="A197" t="s">
        <v>701</v>
      </c>
      <c r="B197" t="s">
        <v>632</v>
      </c>
      <c r="C197" t="s">
        <v>1345</v>
      </c>
      <c r="D197">
        <v>7.0155990830339796</v>
      </c>
      <c r="E197">
        <v>0.339740118127283</v>
      </c>
      <c r="F197" s="58">
        <f>MaterialsTable[[#This Row],[Thickness (in)]]/MaterialsTable[[#This Row],[Conductivity (Btu*in/hr*ft^2*F)]]</f>
        <v>20.649898874779336</v>
      </c>
      <c r="G197">
        <v>16.543409552678298</v>
      </c>
      <c r="H197">
        <v>0.19986624629788899</v>
      </c>
      <c r="I197">
        <v>0.9</v>
      </c>
      <c r="J197">
        <v>0.7</v>
      </c>
      <c r="K197">
        <v>0.7</v>
      </c>
    </row>
    <row r="198" spans="1:11">
      <c r="A198" t="s">
        <v>810</v>
      </c>
      <c r="B198" t="s">
        <v>632</v>
      </c>
      <c r="C198" t="s">
        <v>1345</v>
      </c>
      <c r="D198">
        <v>7.2850566772333103</v>
      </c>
      <c r="E198">
        <v>0.339740118127283</v>
      </c>
      <c r="F198" s="58">
        <f>MaterialsTable[[#This Row],[Thickness (in)]]/MaterialsTable[[#This Row],[Conductivity (Btu*in/hr*ft^2*F)]]</f>
        <v>21.443027445183784</v>
      </c>
      <c r="G198">
        <v>16.543409552678298</v>
      </c>
      <c r="H198">
        <v>0.19986624629788899</v>
      </c>
      <c r="I198">
        <v>0.9</v>
      </c>
      <c r="J198">
        <v>0.7</v>
      </c>
      <c r="K198">
        <v>0.7</v>
      </c>
    </row>
    <row r="199" spans="1:11">
      <c r="A199" t="s">
        <v>709</v>
      </c>
      <c r="B199" t="s">
        <v>632</v>
      </c>
      <c r="C199" t="s">
        <v>1345</v>
      </c>
      <c r="D199">
        <v>8.1234986754354299</v>
      </c>
      <c r="E199">
        <v>0.339740118127283</v>
      </c>
      <c r="F199" s="58">
        <f>MaterialsTable[[#This Row],[Thickness (in)]]/MaterialsTable[[#This Row],[Conductivity (Btu*in/hr*ft^2*F)]]</f>
        <v>23.910919676527506</v>
      </c>
      <c r="G199">
        <v>16.543409552678298</v>
      </c>
      <c r="H199">
        <v>0.19986624629788899</v>
      </c>
      <c r="I199">
        <v>0.9</v>
      </c>
      <c r="J199">
        <v>0.7</v>
      </c>
      <c r="K199">
        <v>0.7</v>
      </c>
    </row>
    <row r="200" spans="1:11">
      <c r="A200" t="s">
        <v>793</v>
      </c>
      <c r="B200" t="s">
        <v>632</v>
      </c>
      <c r="C200" t="s">
        <v>1345</v>
      </c>
      <c r="D200">
        <v>10.694793057192999</v>
      </c>
      <c r="E200">
        <v>0.339740118127283</v>
      </c>
      <c r="F200" s="58">
        <f>MaterialsTable[[#This Row],[Thickness (in)]]/MaterialsTable[[#This Row],[Conductivity (Btu*in/hr*ft^2*F)]]</f>
        <v>31.479335193455768</v>
      </c>
      <c r="G200">
        <v>16.543409552678298</v>
      </c>
      <c r="H200">
        <v>0.19986624629788899</v>
      </c>
      <c r="I200">
        <v>0.9</v>
      </c>
      <c r="J200">
        <v>0.7</v>
      </c>
      <c r="K200">
        <v>0.7</v>
      </c>
    </row>
    <row r="201" spans="1:11" s="58" customFormat="1">
      <c r="A201" s="58" t="s">
        <v>1688</v>
      </c>
      <c r="B201" s="58" t="s">
        <v>632</v>
      </c>
      <c r="C201" s="58" t="s">
        <v>1345</v>
      </c>
      <c r="D201" s="58">
        <v>1.7692460809999999</v>
      </c>
      <c r="E201" s="58">
        <v>0.339740118127283</v>
      </c>
      <c r="F201" s="58">
        <f>MaterialsTable[[#This Row],[Thickness (in)]]/MaterialsTable[[#This Row],[Conductivity (Btu*in/hr*ft^2*F)]]</f>
        <v>5.2076454519190909</v>
      </c>
      <c r="G201" s="58">
        <v>16.543409552678298</v>
      </c>
      <c r="H201" s="58">
        <v>0.19986624629788899</v>
      </c>
      <c r="I201" s="58">
        <v>0.9</v>
      </c>
      <c r="J201" s="58">
        <v>0.7</v>
      </c>
      <c r="K201" s="58">
        <v>0.7</v>
      </c>
    </row>
    <row r="202" spans="1:11" s="58" customFormat="1">
      <c r="A202" s="58" t="s">
        <v>1689</v>
      </c>
      <c r="B202" s="58" t="s">
        <v>632</v>
      </c>
      <c r="C202" s="58" t="s">
        <v>1345</v>
      </c>
      <c r="D202" s="58">
        <v>3.2373495609999998</v>
      </c>
      <c r="E202" s="58">
        <v>0.339740118127283</v>
      </c>
      <c r="F202" s="58">
        <f>MaterialsTable[[#This Row],[Thickness (in)]]/MaterialsTable[[#This Row],[Conductivity (Btu*in/hr*ft^2*F)]]</f>
        <v>9.5288998509947334</v>
      </c>
      <c r="G202" s="58">
        <v>16.543409552678298</v>
      </c>
      <c r="H202" s="58">
        <v>0.19986624629788899</v>
      </c>
      <c r="I202" s="58">
        <v>0.9</v>
      </c>
      <c r="J202" s="58">
        <v>0.7</v>
      </c>
      <c r="K202" s="58">
        <v>0.7</v>
      </c>
    </row>
    <row r="203" spans="1:11" s="58" customFormat="1">
      <c r="A203" s="58" t="s">
        <v>1690</v>
      </c>
      <c r="B203" s="58" t="s">
        <v>632</v>
      </c>
      <c r="C203" s="58" t="s">
        <v>1345</v>
      </c>
      <c r="D203" s="58">
        <v>3.8281285509999998</v>
      </c>
      <c r="E203" s="58">
        <v>0.339740118127283</v>
      </c>
      <c r="F203" s="58">
        <f>MaterialsTable[[#This Row],[Thickness (in)]]/MaterialsTable[[#This Row],[Conductivity (Btu*in/hr*ft^2*F)]]</f>
        <v>11.267814269628877</v>
      </c>
      <c r="G203" s="58">
        <v>16.543409552678298</v>
      </c>
      <c r="H203" s="58">
        <v>0.19986624629788899</v>
      </c>
      <c r="I203" s="58">
        <v>0.9</v>
      </c>
      <c r="J203" s="58">
        <v>0.7</v>
      </c>
      <c r="K203" s="58">
        <v>0.7</v>
      </c>
    </row>
    <row r="204" spans="1:11" s="58" customFormat="1">
      <c r="A204" s="58" t="s">
        <v>1691</v>
      </c>
      <c r="B204" s="58" t="s">
        <v>632</v>
      </c>
      <c r="C204" s="58" t="s">
        <v>1345</v>
      </c>
      <c r="D204" s="58">
        <v>4.4534868679999997</v>
      </c>
      <c r="E204" s="58">
        <v>0.339740118127283</v>
      </c>
      <c r="F204" s="58">
        <f>MaterialsTable[[#This Row],[Thickness (in)]]/MaterialsTable[[#This Row],[Conductivity (Btu*in/hr*ft^2*F)]]</f>
        <v>13.108510388907057</v>
      </c>
      <c r="G204" s="58">
        <v>16.543409552678298</v>
      </c>
      <c r="H204" s="58">
        <v>0.19986624629788899</v>
      </c>
      <c r="I204" s="58">
        <v>0.9</v>
      </c>
      <c r="J204" s="58">
        <v>0.7</v>
      </c>
      <c r="K204" s="58">
        <v>0.7</v>
      </c>
    </row>
    <row r="205" spans="1:11" s="58" customFormat="1">
      <c r="A205" s="58" t="s">
        <v>1692</v>
      </c>
      <c r="B205" s="58" t="s">
        <v>632</v>
      </c>
      <c r="C205" s="58" t="s">
        <v>1345</v>
      </c>
      <c r="D205" s="58">
        <v>4.9616451640000001</v>
      </c>
      <c r="E205" s="58">
        <v>0.339740118127283</v>
      </c>
      <c r="F205" s="58">
        <f>MaterialsTable[[#This Row],[Thickness (in)]]/MaterialsTable[[#This Row],[Conductivity (Btu*in/hr*ft^2*F)]]</f>
        <v>14.604236883620347</v>
      </c>
      <c r="G205" s="58">
        <v>16.543409552678298</v>
      </c>
      <c r="H205" s="58">
        <v>0.19986624629788899</v>
      </c>
      <c r="I205" s="58">
        <v>0.9</v>
      </c>
      <c r="J205" s="58">
        <v>0.7</v>
      </c>
      <c r="K205" s="58">
        <v>0.7</v>
      </c>
    </row>
    <row r="206" spans="1:11" s="58" customFormat="1">
      <c r="A206" s="58" t="s">
        <v>1693</v>
      </c>
      <c r="B206" s="58" t="s">
        <v>632</v>
      </c>
      <c r="C206" s="58" t="s">
        <v>1345</v>
      </c>
      <c r="D206" s="58">
        <v>5.9119671729999999</v>
      </c>
      <c r="E206" s="58">
        <v>0.339740118127283</v>
      </c>
      <c r="F206" s="58">
        <f>MaterialsTable[[#This Row],[Thickness (in)]]/MaterialsTable[[#This Row],[Conductivity (Btu*in/hr*ft^2*F)]]</f>
        <v>17.401439681565932</v>
      </c>
      <c r="G206" s="58">
        <v>16.543409552678298</v>
      </c>
      <c r="H206" s="58">
        <v>0.19986624629788899</v>
      </c>
      <c r="I206" s="58">
        <v>0.9</v>
      </c>
      <c r="J206" s="58">
        <v>0.7</v>
      </c>
      <c r="K206" s="58">
        <v>0.7</v>
      </c>
    </row>
    <row r="207" spans="1:11" s="58" customFormat="1">
      <c r="A207" s="58" t="s">
        <v>1694</v>
      </c>
      <c r="B207" s="58" t="s">
        <v>632</v>
      </c>
      <c r="C207" s="58" t="s">
        <v>1345</v>
      </c>
      <c r="D207" s="58">
        <v>6.6683459149999997</v>
      </c>
      <c r="E207" s="58">
        <v>0.339740118127283</v>
      </c>
      <c r="F207" s="58">
        <f>MaterialsTable[[#This Row],[Thickness (in)]]/MaterialsTable[[#This Row],[Conductivity (Btu*in/hr*ft^2*F)]]</f>
        <v>19.627784766065563</v>
      </c>
      <c r="G207" s="58">
        <v>16.543409552678298</v>
      </c>
      <c r="H207" s="58">
        <v>0.19986624629788899</v>
      </c>
      <c r="I207" s="58">
        <v>0.9</v>
      </c>
      <c r="J207" s="58">
        <v>0.7</v>
      </c>
      <c r="K207" s="58">
        <v>0.7</v>
      </c>
    </row>
    <row r="208" spans="1:11" s="58" customFormat="1">
      <c r="A208" s="58" t="s">
        <v>1695</v>
      </c>
      <c r="B208" s="58" t="s">
        <v>632</v>
      </c>
      <c r="C208" s="58" t="s">
        <v>1345</v>
      </c>
      <c r="D208" s="58">
        <v>9.4417346339999995</v>
      </c>
      <c r="E208" s="58">
        <v>0.339740118127283</v>
      </c>
      <c r="F208" s="58">
        <f>MaterialsTable[[#This Row],[Thickness (in)]]/MaterialsTable[[#This Row],[Conductivity (Btu*in/hr*ft^2*F)]]</f>
        <v>27.791050070991826</v>
      </c>
      <c r="G208" s="58">
        <v>16.543409552678298</v>
      </c>
      <c r="H208" s="58">
        <v>0.19986624629788899</v>
      </c>
      <c r="I208" s="58">
        <v>0.9</v>
      </c>
      <c r="J208" s="58">
        <v>0.7</v>
      </c>
      <c r="K208" s="58">
        <v>0.7</v>
      </c>
    </row>
    <row r="209" spans="1:11">
      <c r="A209" t="s">
        <v>817</v>
      </c>
      <c r="B209" t="s">
        <v>632</v>
      </c>
      <c r="C209" t="s">
        <v>1348</v>
      </c>
      <c r="D209">
        <v>5.9055118110236199E-2</v>
      </c>
      <c r="E209">
        <v>311.72889206127797</v>
      </c>
      <c r="F209" s="58">
        <f>MaterialsTable[[#This Row],[Thickness (in)]]/MaterialsTable[[#This Row],[Conductivity (Btu*in/hr*ft^2*F)]]</f>
        <v>1.8944383922754092E-4</v>
      </c>
      <c r="G209">
        <v>479.999848955495</v>
      </c>
      <c r="H209">
        <v>9.7926817617273398E-2</v>
      </c>
      <c r="I209">
        <v>0.9</v>
      </c>
      <c r="J209">
        <v>0.6</v>
      </c>
      <c r="K209">
        <v>0.6</v>
      </c>
    </row>
    <row r="210" spans="1:11">
      <c r="A210" t="s">
        <v>854</v>
      </c>
      <c r="B210" t="s">
        <v>632</v>
      </c>
      <c r="C210" t="s">
        <v>1345</v>
      </c>
      <c r="D210">
        <v>6.6653543307086602</v>
      </c>
      <c r="E210">
        <v>0.339740118127283</v>
      </c>
      <c r="F210" s="58">
        <f>MaterialsTable[[#This Row],[Thickness (in)]]/MaterialsTable[[#This Row],[Conductivity (Btu*in/hr*ft^2*F)]]</f>
        <v>19.618979258173738</v>
      </c>
      <c r="G210">
        <v>16.543409552678298</v>
      </c>
      <c r="H210">
        <v>0.19986624629788899</v>
      </c>
      <c r="I210">
        <v>0.9</v>
      </c>
      <c r="J210">
        <v>0.7</v>
      </c>
      <c r="K210">
        <v>0.7</v>
      </c>
    </row>
    <row r="211" spans="1:11">
      <c r="A211" t="s">
        <v>699</v>
      </c>
      <c r="B211" t="s">
        <v>632</v>
      </c>
      <c r="C211" t="s">
        <v>1345</v>
      </c>
      <c r="D211">
        <v>7.3543307086614202</v>
      </c>
      <c r="E211">
        <v>0.339740118127283</v>
      </c>
      <c r="F211" s="58">
        <f>MaterialsTable[[#This Row],[Thickness (in)]]/MaterialsTable[[#This Row],[Conductivity (Btu*in/hr*ft^2*F)]]</f>
        <v>21.646930451428567</v>
      </c>
      <c r="G211">
        <v>16.543409552678298</v>
      </c>
      <c r="H211">
        <v>0.19986624629788899</v>
      </c>
      <c r="I211">
        <v>0.9</v>
      </c>
      <c r="J211">
        <v>0.7</v>
      </c>
      <c r="K211">
        <v>0.7</v>
      </c>
    </row>
    <row r="212" spans="1:11">
      <c r="A212" t="s">
        <v>804</v>
      </c>
      <c r="B212" t="s">
        <v>632</v>
      </c>
      <c r="C212" t="s">
        <v>1345</v>
      </c>
      <c r="D212">
        <v>8.28740157480315</v>
      </c>
      <c r="E212">
        <v>0.339740118127283</v>
      </c>
      <c r="F212" s="58">
        <f>MaterialsTable[[#This Row],[Thickness (in)]]/MaterialsTable[[#This Row],[Conductivity (Btu*in/hr*ft^2*F)]]</f>
        <v>24.393355781722224</v>
      </c>
      <c r="G212">
        <v>16.543409552678298</v>
      </c>
      <c r="H212">
        <v>0.19986624629788899</v>
      </c>
      <c r="I212">
        <v>0.9</v>
      </c>
      <c r="J212">
        <v>0.7</v>
      </c>
      <c r="K212">
        <v>0.7</v>
      </c>
    </row>
    <row r="213" spans="1:11">
      <c r="A213" t="s">
        <v>851</v>
      </c>
      <c r="B213" t="s">
        <v>632</v>
      </c>
      <c r="C213" t="s">
        <v>1345</v>
      </c>
      <c r="D213">
        <v>9.2834645669291405</v>
      </c>
      <c r="E213">
        <v>0.339740118127283</v>
      </c>
      <c r="F213" s="58">
        <f>MaterialsTable[[#This Row],[Thickness (in)]]/MaterialsTable[[#This Row],[Conductivity (Btu*in/hr*ft^2*F)]]</f>
        <v>27.325193792542063</v>
      </c>
      <c r="G213">
        <v>16.543409552678298</v>
      </c>
      <c r="H213">
        <v>0.19986624629788899</v>
      </c>
      <c r="I213">
        <v>0.9</v>
      </c>
      <c r="J213">
        <v>0.7</v>
      </c>
      <c r="K213">
        <v>0.7</v>
      </c>
    </row>
    <row r="214" spans="1:11">
      <c r="A214" t="s">
        <v>757</v>
      </c>
      <c r="B214" t="s">
        <v>632</v>
      </c>
      <c r="C214" t="s">
        <v>1345</v>
      </c>
      <c r="D214">
        <v>10.240157480315</v>
      </c>
      <c r="E214">
        <v>0.339740118127283</v>
      </c>
      <c r="F214" s="58">
        <f>MaterialsTable[[#This Row],[Thickness (in)]]/MaterialsTable[[#This Row],[Conductivity (Btu*in/hr*ft^2*F)]]</f>
        <v>30.141148878033132</v>
      </c>
      <c r="G214">
        <v>16.543409552678298</v>
      </c>
      <c r="H214">
        <v>0.19986624629788899</v>
      </c>
      <c r="I214">
        <v>0.9</v>
      </c>
      <c r="J214">
        <v>0.7</v>
      </c>
      <c r="K214">
        <v>0.7</v>
      </c>
    </row>
    <row r="215" spans="1:11">
      <c r="A215" t="s">
        <v>702</v>
      </c>
      <c r="B215" t="s">
        <v>632</v>
      </c>
      <c r="C215" t="s">
        <v>1345</v>
      </c>
      <c r="D215">
        <v>10.354330708661401</v>
      </c>
      <c r="E215">
        <v>0.339740118127283</v>
      </c>
      <c r="F215" s="58">
        <f>MaterialsTable[[#This Row],[Thickness (in)]]/MaterialsTable[[#This Row],[Conductivity (Btu*in/hr*ft^2*F)]]</f>
        <v>30.477209361486622</v>
      </c>
      <c r="G215">
        <v>16.543409552678298</v>
      </c>
      <c r="H215">
        <v>0.19986624629788899</v>
      </c>
      <c r="I215">
        <v>0.9</v>
      </c>
      <c r="J215">
        <v>0.7</v>
      </c>
      <c r="K215">
        <v>0.7</v>
      </c>
    </row>
    <row r="216" spans="1:11">
      <c r="A216" t="s">
        <v>847</v>
      </c>
      <c r="B216" t="s">
        <v>632</v>
      </c>
      <c r="C216" t="s">
        <v>1345</v>
      </c>
      <c r="D216">
        <v>11.578740157480301</v>
      </c>
      <c r="E216">
        <v>0.339740118127283</v>
      </c>
      <c r="F216" s="58">
        <f>MaterialsTable[[#This Row],[Thickness (in)]]/MaterialsTable[[#This Row],[Conductivity (Btu*in/hr*ft^2*F)]]</f>
        <v>34.081168339213761</v>
      </c>
      <c r="G216">
        <v>16.543409552678298</v>
      </c>
      <c r="H216">
        <v>0.19986624629788899</v>
      </c>
      <c r="I216">
        <v>0.9</v>
      </c>
      <c r="J216">
        <v>0.7</v>
      </c>
      <c r="K216">
        <v>0.7</v>
      </c>
    </row>
    <row r="217" spans="1:11">
      <c r="A217" t="s">
        <v>792</v>
      </c>
      <c r="B217" t="s">
        <v>632</v>
      </c>
      <c r="C217" t="s">
        <v>1345</v>
      </c>
      <c r="D217">
        <v>11.692913385826801</v>
      </c>
      <c r="E217">
        <v>0.339740118127283</v>
      </c>
      <c r="F217" s="58">
        <f>MaterialsTable[[#This Row],[Thickness (in)]]/MaterialsTable[[#This Row],[Conductivity (Btu*in/hr*ft^2*F)]]</f>
        <v>34.417228822667546</v>
      </c>
      <c r="G217">
        <v>16.543409552678298</v>
      </c>
      <c r="H217">
        <v>0.19986624629788899</v>
      </c>
      <c r="I217">
        <v>0.9</v>
      </c>
      <c r="J217">
        <v>0.7</v>
      </c>
      <c r="K217">
        <v>0.7</v>
      </c>
    </row>
    <row r="218" spans="1:11">
      <c r="A218" t="s">
        <v>791</v>
      </c>
      <c r="B218" t="s">
        <v>632</v>
      </c>
      <c r="C218" t="s">
        <v>1349</v>
      </c>
      <c r="D218">
        <v>0.37401574803149601</v>
      </c>
      <c r="E218">
        <v>1.10935548776256</v>
      </c>
      <c r="F218" s="58">
        <f>MaterialsTable[[#This Row],[Thickness (in)]]/MaterialsTable[[#This Row],[Conductivity (Btu*in/hr*ft^2*F)]]</f>
        <v>0.33714688587861225</v>
      </c>
      <c r="G218">
        <v>69.999847914425203</v>
      </c>
      <c r="H218">
        <v>0.348715009076144</v>
      </c>
      <c r="I218">
        <v>0.9</v>
      </c>
      <c r="J218">
        <v>0.7</v>
      </c>
      <c r="K218">
        <v>0.7</v>
      </c>
    </row>
    <row r="219" spans="1:11">
      <c r="A219" t="s">
        <v>673</v>
      </c>
      <c r="B219" t="s">
        <v>632</v>
      </c>
      <c r="C219" t="s">
        <v>1345</v>
      </c>
      <c r="D219">
        <v>0.79835618012994902</v>
      </c>
      <c r="E219">
        <v>0.339740118127283</v>
      </c>
      <c r="F219" s="58">
        <f>MaterialsTable[[#This Row],[Thickness (in)]]/MaterialsTable[[#This Row],[Conductivity (Btu*in/hr*ft^2*F)]]</f>
        <v>2.3499025800386821</v>
      </c>
      <c r="G219">
        <v>16.543409552678298</v>
      </c>
      <c r="H219">
        <v>0.19986624629788899</v>
      </c>
      <c r="I219">
        <v>0.9</v>
      </c>
      <c r="J219">
        <v>0.7</v>
      </c>
      <c r="K219">
        <v>0.7</v>
      </c>
    </row>
    <row r="220" spans="1:11">
      <c r="A220" t="s">
        <v>863</v>
      </c>
      <c r="B220" t="s">
        <v>632</v>
      </c>
      <c r="C220" t="s">
        <v>1345</v>
      </c>
      <c r="D220">
        <v>0.85990615748558696</v>
      </c>
      <c r="E220">
        <v>0.339740118127283</v>
      </c>
      <c r="F220" s="58">
        <f>MaterialsTable[[#This Row],[Thickness (in)]]/MaterialsTable[[#This Row],[Conductivity (Btu*in/hr*ft^2*F)]]</f>
        <v>2.5310704023580306</v>
      </c>
      <c r="G220">
        <v>16.543409552678298</v>
      </c>
      <c r="H220">
        <v>0.19986624629788899</v>
      </c>
      <c r="I220">
        <v>0.9</v>
      </c>
      <c r="J220">
        <v>0.7</v>
      </c>
      <c r="K220">
        <v>0.7</v>
      </c>
    </row>
    <row r="221" spans="1:11">
      <c r="A221" t="s">
        <v>790</v>
      </c>
      <c r="B221" t="s">
        <v>632</v>
      </c>
      <c r="C221" t="s">
        <v>1345</v>
      </c>
      <c r="D221">
        <v>0.89947400007135403</v>
      </c>
      <c r="E221">
        <v>0.339740118127283</v>
      </c>
      <c r="F221" s="58">
        <f>MaterialsTable[[#This Row],[Thickness (in)]]/MaterialsTable[[#This Row],[Conductivity (Btu*in/hr*ft^2*F)]]</f>
        <v>2.6475354309918964</v>
      </c>
      <c r="G221">
        <v>16.543409552678298</v>
      </c>
      <c r="H221">
        <v>0.19986624629788899</v>
      </c>
      <c r="I221">
        <v>0.9</v>
      </c>
      <c r="J221">
        <v>0.7</v>
      </c>
      <c r="K221">
        <v>0.7</v>
      </c>
    </row>
    <row r="222" spans="1:11">
      <c r="A222" t="s">
        <v>839</v>
      </c>
      <c r="B222" t="s">
        <v>632</v>
      </c>
      <c r="C222" t="s">
        <v>1345</v>
      </c>
      <c r="D222">
        <v>0.927051587328102</v>
      </c>
      <c r="E222">
        <v>0.339740118127283</v>
      </c>
      <c r="F222" s="58">
        <f>MaterialsTable[[#This Row],[Thickness (in)]]/MaterialsTable[[#This Row],[Conductivity (Btu*in/hr*ft^2*F)]]</f>
        <v>2.7287080267064128</v>
      </c>
      <c r="G222">
        <v>16.543409552678298</v>
      </c>
      <c r="H222">
        <v>0.19986624629788899</v>
      </c>
      <c r="I222">
        <v>0.9</v>
      </c>
      <c r="J222">
        <v>0.7</v>
      </c>
      <c r="K222">
        <v>0.7</v>
      </c>
    </row>
    <row r="223" spans="1:11">
      <c r="A223" t="s">
        <v>725</v>
      </c>
      <c r="B223" t="s">
        <v>632</v>
      </c>
      <c r="C223" t="s">
        <v>1345</v>
      </c>
      <c r="D223">
        <v>1.2292060216194101</v>
      </c>
      <c r="E223">
        <v>0.339740118127283</v>
      </c>
      <c r="F223" s="58">
        <f>MaterialsTable[[#This Row],[Thickness (in)]]/MaterialsTable[[#This Row],[Conductivity (Btu*in/hr*ft^2*F)]]</f>
        <v>3.6180773362741054</v>
      </c>
      <c r="G223">
        <v>16.543409552678298</v>
      </c>
      <c r="H223">
        <v>0.19986624629788899</v>
      </c>
      <c r="I223">
        <v>0.9</v>
      </c>
      <c r="J223">
        <v>0.7</v>
      </c>
      <c r="K223">
        <v>0.7</v>
      </c>
    </row>
    <row r="224" spans="1:11">
      <c r="A224" t="s">
        <v>749</v>
      </c>
      <c r="B224" t="s">
        <v>632</v>
      </c>
      <c r="C224" t="s">
        <v>1345</v>
      </c>
      <c r="D224">
        <v>1.2914475717543299</v>
      </c>
      <c r="E224">
        <v>0.339740118127283</v>
      </c>
      <c r="F224" s="58">
        <f>MaterialsTable[[#This Row],[Thickness (in)]]/MaterialsTable[[#This Row],[Conductivity (Btu*in/hr*ft^2*F)]]</f>
        <v>3.801280752102675</v>
      </c>
      <c r="G224">
        <v>16.543409552678298</v>
      </c>
      <c r="H224">
        <v>0.19986624629788899</v>
      </c>
      <c r="I224">
        <v>0.9</v>
      </c>
      <c r="J224">
        <v>0.7</v>
      </c>
      <c r="K224">
        <v>0.7</v>
      </c>
    </row>
    <row r="225" spans="1:11">
      <c r="A225" t="s">
        <v>777</v>
      </c>
      <c r="B225" t="s">
        <v>632</v>
      </c>
      <c r="C225" t="s">
        <v>1345</v>
      </c>
      <c r="D225">
        <v>1.3241688438252599</v>
      </c>
      <c r="E225">
        <v>0.339740118127283</v>
      </c>
      <c r="F225" s="58">
        <f>MaterialsTable[[#This Row],[Thickness (in)]]/MaterialsTable[[#This Row],[Conductivity (Btu*in/hr*ft^2*F)]]</f>
        <v>3.8975934049954106</v>
      </c>
      <c r="G225">
        <v>16.543409552678298</v>
      </c>
      <c r="H225">
        <v>0.19986624629788899</v>
      </c>
      <c r="I225">
        <v>0.9</v>
      </c>
      <c r="J225">
        <v>0.7</v>
      </c>
      <c r="K225">
        <v>0.7</v>
      </c>
    </row>
    <row r="226" spans="1:11">
      <c r="A226" t="s">
        <v>653</v>
      </c>
      <c r="B226" t="s">
        <v>632</v>
      </c>
      <c r="C226" t="s">
        <v>1345</v>
      </c>
      <c r="D226">
        <v>1.4929916388578599</v>
      </c>
      <c r="E226">
        <v>0.339740118127283</v>
      </c>
      <c r="F226" s="58">
        <f>MaterialsTable[[#This Row],[Thickness (in)]]/MaterialsTable[[#This Row],[Conductivity (Btu*in/hr*ft^2*F)]]</f>
        <v>4.3945108604998877</v>
      </c>
      <c r="G226">
        <v>16.543409552678298</v>
      </c>
      <c r="H226">
        <v>0.19986624629788899</v>
      </c>
      <c r="I226">
        <v>0.9</v>
      </c>
      <c r="J226">
        <v>0.7</v>
      </c>
      <c r="K226">
        <v>0.7</v>
      </c>
    </row>
    <row r="227" spans="1:11">
      <c r="A227" t="s">
        <v>724</v>
      </c>
      <c r="B227" t="s">
        <v>632</v>
      </c>
      <c r="C227" t="s">
        <v>1345</v>
      </c>
      <c r="D227">
        <v>1.50618091971978</v>
      </c>
      <c r="E227">
        <v>0.339740118127283</v>
      </c>
      <c r="F227" s="58">
        <f>MaterialsTable[[#This Row],[Thickness (in)]]/MaterialsTable[[#This Row],[Conductivity (Btu*in/hr*ft^2*F)]]</f>
        <v>4.4333325367111698</v>
      </c>
      <c r="G227">
        <v>16.543409552678298</v>
      </c>
      <c r="H227">
        <v>0.19986624629788899</v>
      </c>
      <c r="I227">
        <v>0.9</v>
      </c>
      <c r="J227">
        <v>0.7</v>
      </c>
      <c r="K227">
        <v>0.7</v>
      </c>
    </row>
    <row r="228" spans="1:11">
      <c r="A228" t="s">
        <v>698</v>
      </c>
      <c r="B228" t="s">
        <v>632</v>
      </c>
      <c r="C228" t="s">
        <v>1345</v>
      </c>
      <c r="D228">
        <v>1.5606289766113099</v>
      </c>
      <c r="E228">
        <v>0.339740118127283</v>
      </c>
      <c r="F228" s="58">
        <f>MaterialsTable[[#This Row],[Thickness (in)]]/MaterialsTable[[#This Row],[Conductivity (Btu*in/hr*ft^2*F)]]</f>
        <v>4.5935963795321433</v>
      </c>
      <c r="G228">
        <v>16.543409552678298</v>
      </c>
      <c r="H228">
        <v>0.19986624629788899</v>
      </c>
      <c r="I228">
        <v>0.9</v>
      </c>
      <c r="J228">
        <v>0.7</v>
      </c>
      <c r="K228">
        <v>0.7</v>
      </c>
    </row>
    <row r="229" spans="1:11">
      <c r="A229" t="s">
        <v>719</v>
      </c>
      <c r="B229" t="s">
        <v>632</v>
      </c>
      <c r="C229" t="s">
        <v>1345</v>
      </c>
      <c r="D229">
        <v>1.6477458676377501</v>
      </c>
      <c r="E229">
        <v>0.339740118127283</v>
      </c>
      <c r="F229" s="58">
        <f>MaterialsTable[[#This Row],[Thickness (in)]]/MaterialsTable[[#This Row],[Conductivity (Btu*in/hr*ft^2*F)]]</f>
        <v>4.8500185280456787</v>
      </c>
      <c r="G229">
        <v>16.543409552678298</v>
      </c>
      <c r="H229">
        <v>0.19986624629788899</v>
      </c>
      <c r="I229">
        <v>0.9</v>
      </c>
      <c r="J229">
        <v>0.7</v>
      </c>
      <c r="K229">
        <v>0.7</v>
      </c>
    </row>
    <row r="230" spans="1:11">
      <c r="A230" t="s">
        <v>671</v>
      </c>
      <c r="B230" t="s">
        <v>632</v>
      </c>
      <c r="C230" t="s">
        <v>1345</v>
      </c>
      <c r="D230">
        <v>1.7258506664890401</v>
      </c>
      <c r="E230">
        <v>0.339740118127283</v>
      </c>
      <c r="F230" s="58">
        <f>MaterialsTable[[#This Row],[Thickness (in)]]/MaterialsTable[[#This Row],[Conductivity (Btu*in/hr*ft^2*F)]]</f>
        <v>5.0799142474026375</v>
      </c>
      <c r="G230">
        <v>16.543409552678298</v>
      </c>
      <c r="H230">
        <v>0.19986624629788899</v>
      </c>
      <c r="I230">
        <v>0.9</v>
      </c>
      <c r="J230">
        <v>0.7</v>
      </c>
      <c r="K230">
        <v>0.7</v>
      </c>
    </row>
    <row r="231" spans="1:11">
      <c r="A231" t="s">
        <v>766</v>
      </c>
      <c r="B231" t="s">
        <v>632</v>
      </c>
      <c r="C231" t="s">
        <v>1345</v>
      </c>
      <c r="D231">
        <v>1.88091166420852</v>
      </c>
      <c r="E231">
        <v>0.339740118127283</v>
      </c>
      <c r="F231" s="58">
        <f>MaterialsTable[[#This Row],[Thickness (in)]]/MaterialsTable[[#This Row],[Conductivity (Btu*in/hr*ft^2*F)]]</f>
        <v>5.5363248667142688</v>
      </c>
      <c r="G231">
        <v>16.543409552678298</v>
      </c>
      <c r="H231">
        <v>0.19986624629788899</v>
      </c>
      <c r="I231">
        <v>0.9</v>
      </c>
      <c r="J231">
        <v>0.7</v>
      </c>
      <c r="K231">
        <v>0.7</v>
      </c>
    </row>
    <row r="232" spans="1:11">
      <c r="A232" t="s">
        <v>819</v>
      </c>
      <c r="B232" t="s">
        <v>632</v>
      </c>
      <c r="C232" t="s">
        <v>1345</v>
      </c>
      <c r="D232">
        <v>1.9962134317435201</v>
      </c>
      <c r="E232">
        <v>0.339740118127283</v>
      </c>
      <c r="F232" s="58">
        <f>MaterialsTable[[#This Row],[Thickness (in)]]/MaterialsTable[[#This Row],[Conductivity (Btu*in/hr*ft^2*F)]]</f>
        <v>5.8757071220998469</v>
      </c>
      <c r="G232">
        <v>16.543409552678298</v>
      </c>
      <c r="H232">
        <v>0.19986624629788899</v>
      </c>
      <c r="I232">
        <v>0.9</v>
      </c>
      <c r="J232">
        <v>0.7</v>
      </c>
      <c r="K232">
        <v>0.7</v>
      </c>
    </row>
    <row r="233" spans="1:11">
      <c r="A233" t="s">
        <v>643</v>
      </c>
      <c r="B233" t="s">
        <v>632</v>
      </c>
      <c r="C233" t="s">
        <v>1345</v>
      </c>
      <c r="D233">
        <v>2.1007537009752402</v>
      </c>
      <c r="E233">
        <v>0.339740118127283</v>
      </c>
      <c r="F233" s="58">
        <f>MaterialsTable[[#This Row],[Thickness (in)]]/MaterialsTable[[#This Row],[Conductivity (Btu*in/hr*ft^2*F)]]</f>
        <v>6.1834137003160654</v>
      </c>
      <c r="G233">
        <v>16.543409552678298</v>
      </c>
      <c r="H233">
        <v>0.19986624629788899</v>
      </c>
      <c r="I233">
        <v>0.9</v>
      </c>
      <c r="J233">
        <v>0.7</v>
      </c>
      <c r="K233">
        <v>0.7</v>
      </c>
    </row>
    <row r="234" spans="1:11">
      <c r="A234" t="s">
        <v>718</v>
      </c>
      <c r="B234" t="s">
        <v>632</v>
      </c>
      <c r="C234" t="s">
        <v>1345</v>
      </c>
      <c r="D234">
        <v>2.1226734330708701</v>
      </c>
      <c r="E234">
        <v>0.339740118127283</v>
      </c>
      <c r="F234" s="58">
        <f>MaterialsTable[[#This Row],[Thickness (in)]]/MaterialsTable[[#This Row],[Conductivity (Btu*in/hr*ft^2*F)]]</f>
        <v>6.2479328163287873</v>
      </c>
      <c r="G234">
        <v>16.543409552678298</v>
      </c>
      <c r="H234">
        <v>0.19986624629788899</v>
      </c>
      <c r="I234">
        <v>0.9</v>
      </c>
      <c r="J234">
        <v>0.7</v>
      </c>
      <c r="K234">
        <v>0.7</v>
      </c>
    </row>
    <row r="235" spans="1:11">
      <c r="A235" t="s">
        <v>642</v>
      </c>
      <c r="B235" t="s">
        <v>632</v>
      </c>
      <c r="C235" t="s">
        <v>1345</v>
      </c>
      <c r="D235">
        <v>2.7802654509814801</v>
      </c>
      <c r="E235">
        <v>0.339740118127283</v>
      </c>
      <c r="F235" s="58">
        <f>MaterialsTable[[#This Row],[Thickness (in)]]/MaterialsTable[[#This Row],[Conductivity (Btu*in/hr*ft^2*F)]]</f>
        <v>8.1835064587216593</v>
      </c>
      <c r="G235">
        <v>16.543409552678298</v>
      </c>
      <c r="H235">
        <v>0.19986624629788899</v>
      </c>
      <c r="I235">
        <v>0.9</v>
      </c>
      <c r="J235">
        <v>0.7</v>
      </c>
      <c r="K235">
        <v>0.7</v>
      </c>
    </row>
    <row r="236" spans="1:11">
      <c r="A236" t="s">
        <v>859</v>
      </c>
      <c r="B236" t="s">
        <v>632</v>
      </c>
      <c r="C236" t="s">
        <v>1345</v>
      </c>
      <c r="D236">
        <v>3.0757053422885501</v>
      </c>
      <c r="E236">
        <v>0.339740118127283</v>
      </c>
      <c r="F236" s="58">
        <f>MaterialsTable[[#This Row],[Thickness (in)]]/MaterialsTable[[#This Row],[Conductivity (Btu*in/hr*ft^2*F)]]</f>
        <v>9.0531120058545547</v>
      </c>
      <c r="G236">
        <v>16.543409552678298</v>
      </c>
      <c r="H236">
        <v>0.19986624629788899</v>
      </c>
      <c r="I236">
        <v>0.9</v>
      </c>
      <c r="J236">
        <v>0.7</v>
      </c>
      <c r="K236">
        <v>0.7</v>
      </c>
    </row>
    <row r="237" spans="1:11">
      <c r="A237" t="s">
        <v>773</v>
      </c>
      <c r="B237" t="s">
        <v>632</v>
      </c>
      <c r="C237" t="s">
        <v>1345</v>
      </c>
      <c r="D237">
        <v>3.2001884425583702</v>
      </c>
      <c r="E237">
        <v>0.339740118127283</v>
      </c>
      <c r="F237" s="58">
        <f>MaterialsTable[[#This Row],[Thickness (in)]]/MaterialsTable[[#This Row],[Conductivity (Btu*in/hr*ft^2*F)]]</f>
        <v>9.4195188375116352</v>
      </c>
      <c r="G237">
        <v>16.543409552678298</v>
      </c>
      <c r="H237">
        <v>0.19986624629788899</v>
      </c>
      <c r="I237">
        <v>0.9</v>
      </c>
      <c r="J237">
        <v>0.7</v>
      </c>
      <c r="K237">
        <v>0.7</v>
      </c>
    </row>
    <row r="238" spans="1:11">
      <c r="A238" t="s">
        <v>867</v>
      </c>
      <c r="B238" t="s">
        <v>632</v>
      </c>
      <c r="C238" t="s">
        <v>1345</v>
      </c>
      <c r="D238">
        <v>3.4274194986064801</v>
      </c>
      <c r="E238">
        <v>0.339740118127283</v>
      </c>
      <c r="F238" s="58">
        <f>MaterialsTable[[#This Row],[Thickness (in)]]/MaterialsTable[[#This Row],[Conductivity (Btu*in/hr*ft^2*F)]]</f>
        <v>10.088356704822255</v>
      </c>
      <c r="G238">
        <v>16.543409552678298</v>
      </c>
      <c r="H238">
        <v>0.19986624629788899</v>
      </c>
      <c r="I238">
        <v>0.9</v>
      </c>
      <c r="J238">
        <v>0.7</v>
      </c>
      <c r="K238">
        <v>0.7</v>
      </c>
    </row>
    <row r="239" spans="1:11">
      <c r="A239" t="s">
        <v>756</v>
      </c>
      <c r="B239" t="s">
        <v>632</v>
      </c>
      <c r="C239" t="s">
        <v>1345</v>
      </c>
      <c r="D239">
        <v>3.52607103025663</v>
      </c>
      <c r="E239">
        <v>0.339740118127283</v>
      </c>
      <c r="F239" s="58">
        <f>MaterialsTable[[#This Row],[Thickness (in)]]/MaterialsTable[[#This Row],[Conductivity (Btu*in/hr*ft^2*F)]]</f>
        <v>10.378730217947338</v>
      </c>
      <c r="G239">
        <v>16.543409552678298</v>
      </c>
      <c r="H239">
        <v>0.19986624629788899</v>
      </c>
      <c r="I239">
        <v>0.9</v>
      </c>
      <c r="J239">
        <v>0.7</v>
      </c>
      <c r="K239">
        <v>0.7</v>
      </c>
    </row>
    <row r="240" spans="1:11">
      <c r="A240" t="s">
        <v>801</v>
      </c>
      <c r="B240" t="s">
        <v>632</v>
      </c>
      <c r="C240" t="s">
        <v>1345</v>
      </c>
      <c r="D240">
        <v>4.1015382982158304</v>
      </c>
      <c r="E240">
        <v>0.339740118127283</v>
      </c>
      <c r="F240" s="58">
        <f>MaterialsTable[[#This Row],[Thickness (in)]]/MaterialsTable[[#This Row],[Conductivity (Btu*in/hr*ft^2*F)]]</f>
        <v>12.072575711176967</v>
      </c>
      <c r="G240">
        <v>16.543409552678298</v>
      </c>
      <c r="H240">
        <v>0.19986624629788899</v>
      </c>
      <c r="I240">
        <v>0.9</v>
      </c>
      <c r="J240">
        <v>0.7</v>
      </c>
      <c r="K240">
        <v>0.7</v>
      </c>
    </row>
    <row r="241" spans="1:27">
      <c r="A241" t="s">
        <v>783</v>
      </c>
      <c r="B241" t="s">
        <v>632</v>
      </c>
      <c r="C241" t="s">
        <v>1345</v>
      </c>
      <c r="D241">
        <v>4.6097201625367301</v>
      </c>
      <c r="E241">
        <v>0.339740118127283</v>
      </c>
      <c r="F241" s="58">
        <f>MaterialsTable[[#This Row],[Thickness (in)]]/MaterialsTable[[#This Row],[Conductivity (Btu*in/hr*ft^2*F)]]</f>
        <v>13.568371577505919</v>
      </c>
      <c r="G241">
        <v>16.543409552678298</v>
      </c>
      <c r="H241">
        <v>0.19986624629788899</v>
      </c>
      <c r="I241">
        <v>0.9</v>
      </c>
      <c r="J241">
        <v>0.7</v>
      </c>
      <c r="K241">
        <v>0.7</v>
      </c>
    </row>
    <row r="242" spans="1:27">
      <c r="A242" t="s">
        <v>754</v>
      </c>
      <c r="B242" t="s">
        <v>632</v>
      </c>
      <c r="C242" t="s">
        <v>1345</v>
      </c>
      <c r="D242">
        <v>4.6913922478740604</v>
      </c>
      <c r="E242">
        <v>0.339740118127283</v>
      </c>
      <c r="F242" s="58">
        <f>MaterialsTable[[#This Row],[Thickness (in)]]/MaterialsTable[[#This Row],[Conductivity (Btu*in/hr*ft^2*F)]]</f>
        <v>13.808767341737484</v>
      </c>
      <c r="G242">
        <v>16.543409552678298</v>
      </c>
      <c r="H242">
        <v>0.19986624629788899</v>
      </c>
      <c r="I242">
        <v>0.9</v>
      </c>
      <c r="J242">
        <v>0.7</v>
      </c>
      <c r="K242">
        <v>0.7</v>
      </c>
    </row>
    <row r="243" spans="1:27">
      <c r="A243" t="s">
        <v>675</v>
      </c>
      <c r="B243" t="s">
        <v>632</v>
      </c>
      <c r="C243" t="s">
        <v>1345</v>
      </c>
      <c r="D243">
        <v>5.2405666147971699</v>
      </c>
      <c r="E243">
        <v>0.339740118127283</v>
      </c>
      <c r="F243" s="58">
        <f>MaterialsTable[[#This Row],[Thickness (in)]]/MaterialsTable[[#This Row],[Conductivity (Btu*in/hr*ft^2*F)]]</f>
        <v>15.425221618466034</v>
      </c>
      <c r="G243">
        <v>16.543409552678298</v>
      </c>
      <c r="H243">
        <v>0.19986624629788899</v>
      </c>
      <c r="I243">
        <v>0.9</v>
      </c>
      <c r="J243">
        <v>0.7</v>
      </c>
      <c r="K243">
        <v>0.7</v>
      </c>
    </row>
    <row r="244" spans="1:27">
      <c r="A244" t="s">
        <v>809</v>
      </c>
      <c r="B244" t="s">
        <v>632</v>
      </c>
      <c r="C244" t="s">
        <v>1345</v>
      </c>
      <c r="D244">
        <v>5.5600862464614202</v>
      </c>
      <c r="E244">
        <v>0.339740118127283</v>
      </c>
      <c r="F244" s="58">
        <f>MaterialsTable[[#This Row],[Thickness (in)]]/MaterialsTable[[#This Row],[Conductivity (Btu*in/hr*ft^2*F)]]</f>
        <v>16.365704106744158</v>
      </c>
      <c r="G244">
        <v>16.543409552678298</v>
      </c>
      <c r="H244">
        <v>0.19986624629788899</v>
      </c>
      <c r="I244">
        <v>0.9</v>
      </c>
      <c r="J244">
        <v>0.7</v>
      </c>
      <c r="K244">
        <v>0.7</v>
      </c>
    </row>
    <row r="245" spans="1:27">
      <c r="A245" t="s">
        <v>822</v>
      </c>
      <c r="B245" t="s">
        <v>632</v>
      </c>
      <c r="C245" t="s">
        <v>1345</v>
      </c>
      <c r="D245">
        <v>6.9328372565752003</v>
      </c>
      <c r="E245">
        <v>0.339740118127283</v>
      </c>
      <c r="F245" s="58">
        <f>MaterialsTable[[#This Row],[Thickness (in)]]/MaterialsTable[[#This Row],[Conductivity (Btu*in/hr*ft^2*F)]]</f>
        <v>20.406295537867052</v>
      </c>
      <c r="G245">
        <v>16.543409552678298</v>
      </c>
      <c r="H245">
        <v>0.19986624629788899</v>
      </c>
      <c r="I245">
        <v>0.9</v>
      </c>
      <c r="J245">
        <v>0.7</v>
      </c>
      <c r="K245">
        <v>0.7</v>
      </c>
    </row>
    <row r="246" spans="1:27" s="58" customFormat="1">
      <c r="A246" s="58" t="s">
        <v>1696</v>
      </c>
      <c r="B246" s="58" t="s">
        <v>632</v>
      </c>
      <c r="C246" s="58" t="s">
        <v>1345</v>
      </c>
      <c r="D246" s="58">
        <v>0.34789088499999998</v>
      </c>
      <c r="E246" s="58">
        <v>0.339740118127283</v>
      </c>
      <c r="F246" s="58">
        <f>MaterialsTable[[#This Row],[Thickness (in)]]/MaterialsTable[[#This Row],[Conductivity (Btu*in/hr*ft^2*F)]]</f>
        <v>1.0239911816056511</v>
      </c>
      <c r="G246" s="58">
        <v>16.543409552678298</v>
      </c>
      <c r="H246" s="58">
        <v>0.19986624629788899</v>
      </c>
      <c r="I246" s="58">
        <v>0.9</v>
      </c>
      <c r="J246" s="58">
        <v>0.7</v>
      </c>
      <c r="K246" s="58">
        <v>0.7</v>
      </c>
    </row>
    <row r="247" spans="1:27" s="58" customFormat="1">
      <c r="A247" s="58" t="s">
        <v>1697</v>
      </c>
      <c r="B247" s="58" t="s">
        <v>632</v>
      </c>
      <c r="C247" s="58" t="s">
        <v>1345</v>
      </c>
      <c r="D247" s="58">
        <v>2.1225597569999999</v>
      </c>
      <c r="E247" s="58">
        <v>0.339740118127283</v>
      </c>
      <c r="F247" s="58">
        <f>MaterialsTable[[#This Row],[Thickness (in)]]/MaterialsTable[[#This Row],[Conductivity (Btu*in/hr*ft^2*F)]]</f>
        <v>6.2475982191917261</v>
      </c>
      <c r="G247" s="58">
        <v>16.543409552678298</v>
      </c>
      <c r="H247" s="58">
        <v>0.19986624629788899</v>
      </c>
      <c r="I247" s="58">
        <v>0.9</v>
      </c>
      <c r="J247" s="58">
        <v>0.7</v>
      </c>
      <c r="K247" s="58">
        <v>0.7</v>
      </c>
    </row>
    <row r="248" spans="1:27" s="58" customFormat="1">
      <c r="A248" s="58" t="s">
        <v>1698</v>
      </c>
      <c r="B248" s="58" t="s">
        <v>632</v>
      </c>
      <c r="C248" s="58" t="s">
        <v>1345</v>
      </c>
      <c r="D248" s="58">
        <v>3.42724531</v>
      </c>
      <c r="E248" s="58">
        <v>0.339740118127283</v>
      </c>
      <c r="F248" s="58">
        <f>MaterialsTable[[#This Row],[Thickness (in)]]/MaterialsTable[[#This Row],[Conductivity (Btu*in/hr*ft^2*F)]]</f>
        <v>10.087843993496197</v>
      </c>
      <c r="G248" s="58">
        <v>16.543409552678298</v>
      </c>
      <c r="H248" s="58">
        <v>0.19986624629788899</v>
      </c>
      <c r="I248" s="58">
        <v>0.9</v>
      </c>
      <c r="J248" s="58">
        <v>0.7</v>
      </c>
      <c r="K248" s="58">
        <v>0.7</v>
      </c>
    </row>
    <row r="249" spans="1:27" s="58" customFormat="1">
      <c r="A249" s="58" t="s">
        <v>1699</v>
      </c>
      <c r="B249" s="58" t="s">
        <v>632</v>
      </c>
      <c r="C249" s="58" t="s">
        <v>1345</v>
      </c>
      <c r="D249" s="58">
        <v>4.6911594399999998</v>
      </c>
      <c r="E249" s="58">
        <v>0.339740118127283</v>
      </c>
      <c r="F249" s="58">
        <f>MaterialsTable[[#This Row],[Thickness (in)]]/MaterialsTable[[#This Row],[Conductivity (Btu*in/hr*ft^2*F)]]</f>
        <v>13.808082088917347</v>
      </c>
      <c r="G249" s="58">
        <v>16.543409552678298</v>
      </c>
      <c r="H249" s="58">
        <v>0.19986624629788899</v>
      </c>
      <c r="I249" s="58">
        <v>0.9</v>
      </c>
      <c r="J249" s="58">
        <v>0.7</v>
      </c>
      <c r="K249" s="58">
        <v>0.7</v>
      </c>
    </row>
    <row r="250" spans="1:27" s="60" customFormat="1">
      <c r="A250" s="60" t="s">
        <v>1748</v>
      </c>
      <c r="B250" s="60" t="s">
        <v>632</v>
      </c>
      <c r="C250" s="60" t="s">
        <v>1345</v>
      </c>
      <c r="D250" s="60">
        <v>7.4717705260000002</v>
      </c>
      <c r="E250" s="60">
        <v>0.339740118127283</v>
      </c>
      <c r="F250" s="60">
        <f>MaterialsTable[[#This Row],[Thickness (in)]]/MaterialsTable[[#This Row],[Conductivity (Btu*in/hr*ft^2*F)]]</f>
        <v>21.99260589884388</v>
      </c>
      <c r="G250" s="60">
        <v>16.543409552678298</v>
      </c>
      <c r="H250" s="60">
        <v>0.19986624629788899</v>
      </c>
      <c r="I250" s="60">
        <v>0.9</v>
      </c>
      <c r="J250" s="60">
        <v>0.7</v>
      </c>
      <c r="K250" s="60">
        <v>0.7</v>
      </c>
    </row>
    <row r="251" spans="1:27" s="60" customFormat="1">
      <c r="A251" s="60" t="s">
        <v>1749</v>
      </c>
      <c r="B251" s="60" t="s">
        <v>632</v>
      </c>
      <c r="C251" s="60" t="s">
        <v>1345</v>
      </c>
      <c r="D251" s="60">
        <v>8.5648854490000002</v>
      </c>
      <c r="E251" s="60">
        <v>0.339740118127283</v>
      </c>
      <c r="F251" s="60">
        <f>MaterialsTable[[#This Row],[Thickness (in)]]/MaterialsTable[[#This Row],[Conductivity (Btu*in/hr*ft^2*F)]]</f>
        <v>25.210109115789447</v>
      </c>
      <c r="G251" s="60">
        <v>16.543409552678298</v>
      </c>
      <c r="H251" s="60">
        <v>0.19986624629788899</v>
      </c>
      <c r="I251" s="60">
        <v>0.9</v>
      </c>
      <c r="J251" s="60">
        <v>0.7</v>
      </c>
      <c r="K251" s="60">
        <v>0.7</v>
      </c>
    </row>
    <row r="252" spans="1:27">
      <c r="A252" t="s">
        <v>856</v>
      </c>
      <c r="B252" t="s">
        <v>647</v>
      </c>
      <c r="D252">
        <v>0.118110236220472</v>
      </c>
      <c r="E252">
        <v>14.610905121012699</v>
      </c>
      <c r="F252">
        <v>6.8442029546947503E-2</v>
      </c>
      <c r="P252" t="s">
        <v>1198</v>
      </c>
      <c r="Q252">
        <v>0.2374</v>
      </c>
      <c r="R252">
        <v>0.71260000000000001</v>
      </c>
      <c r="S252">
        <v>0.71260000000000001</v>
      </c>
      <c r="T252">
        <v>0.25119999999999998</v>
      </c>
      <c r="U252">
        <v>0.69879999999999998</v>
      </c>
      <c r="V252">
        <v>0.69879999999999998</v>
      </c>
      <c r="W252">
        <v>0</v>
      </c>
      <c r="X252">
        <v>0.98499999999999999</v>
      </c>
      <c r="Y252">
        <v>0.98499999999999999</v>
      </c>
      <c r="Z252">
        <v>1</v>
      </c>
      <c r="AA252" t="b">
        <v>0</v>
      </c>
    </row>
    <row r="253" spans="1:27">
      <c r="A253" t="s">
        <v>836</v>
      </c>
      <c r="B253" t="s">
        <v>647</v>
      </c>
      <c r="D253">
        <v>0.118110236220472</v>
      </c>
      <c r="E253">
        <v>0.287739079638413</v>
      </c>
      <c r="F253">
        <v>3.47537081600681</v>
      </c>
      <c r="P253" t="s">
        <v>1198</v>
      </c>
      <c r="Q253">
        <v>0.2349</v>
      </c>
      <c r="R253">
        <v>0.71509999999999996</v>
      </c>
      <c r="S253">
        <v>0.71509999999999996</v>
      </c>
      <c r="T253">
        <v>0.25119999999999998</v>
      </c>
      <c r="U253">
        <v>0.69879999999999998</v>
      </c>
      <c r="V253">
        <v>0.69879999999999998</v>
      </c>
      <c r="W253">
        <v>0</v>
      </c>
      <c r="X253">
        <v>0.9</v>
      </c>
      <c r="Y253">
        <v>0.9</v>
      </c>
      <c r="Z253">
        <v>1</v>
      </c>
      <c r="AA253" t="b">
        <v>0</v>
      </c>
    </row>
    <row r="254" spans="1:27">
      <c r="A254" t="s">
        <v>767</v>
      </c>
      <c r="B254" t="s">
        <v>647</v>
      </c>
      <c r="D254">
        <v>0.118110236220472</v>
      </c>
      <c r="E254">
        <v>0.13312265853150701</v>
      </c>
      <c r="F254">
        <v>7.5118692116813799</v>
      </c>
      <c r="P254" t="s">
        <v>1198</v>
      </c>
      <c r="Q254">
        <v>0.23250000000000001</v>
      </c>
      <c r="R254">
        <v>0.71750000000000003</v>
      </c>
      <c r="S254">
        <v>0.71750000000000003</v>
      </c>
      <c r="T254">
        <v>0.31919999999999998</v>
      </c>
      <c r="U254">
        <v>0.63080000000000003</v>
      </c>
      <c r="V254">
        <v>0.63080000000000003</v>
      </c>
      <c r="W254">
        <v>0</v>
      </c>
      <c r="X254">
        <v>0.9</v>
      </c>
      <c r="Y254">
        <v>0.9</v>
      </c>
      <c r="Z254">
        <v>1</v>
      </c>
      <c r="AA254" t="b">
        <v>0</v>
      </c>
    </row>
    <row r="255" spans="1:27">
      <c r="A255" t="s">
        <v>713</v>
      </c>
      <c r="B255" t="s">
        <v>647</v>
      </c>
      <c r="D255">
        <v>0.118110236220472</v>
      </c>
      <c r="E255">
        <v>9.2215174920262502E-2</v>
      </c>
      <c r="F255">
        <v>10.844202170246801</v>
      </c>
      <c r="P255" t="s">
        <v>1198</v>
      </c>
      <c r="Q255">
        <v>0.33110000000000001</v>
      </c>
      <c r="R255">
        <v>0.61890000000000001</v>
      </c>
      <c r="S255">
        <v>0.61890000000000001</v>
      </c>
      <c r="T255">
        <v>0.44</v>
      </c>
      <c r="U255">
        <v>0.51</v>
      </c>
      <c r="V255">
        <v>0.51</v>
      </c>
      <c r="W255">
        <v>0</v>
      </c>
      <c r="X255">
        <v>0.9</v>
      </c>
      <c r="Y255">
        <v>0.9</v>
      </c>
      <c r="Z255">
        <v>1</v>
      </c>
      <c r="AA255" t="b">
        <v>0</v>
      </c>
    </row>
    <row r="256" spans="1:27">
      <c r="A256" t="s">
        <v>646</v>
      </c>
      <c r="B256" t="s">
        <v>647</v>
      </c>
      <c r="D256">
        <v>0.118110236220472</v>
      </c>
      <c r="E256">
        <v>9.2215174920262502E-2</v>
      </c>
      <c r="F256">
        <v>10.844202170246801</v>
      </c>
      <c r="P256" t="s">
        <v>1198</v>
      </c>
      <c r="Q256">
        <v>0.38009999999999999</v>
      </c>
      <c r="R256">
        <v>0.56989999999999996</v>
      </c>
      <c r="S256">
        <v>0.56989999999999996</v>
      </c>
      <c r="T256">
        <v>0.50790000000000002</v>
      </c>
      <c r="U256">
        <v>0.44209999999999999</v>
      </c>
      <c r="V256">
        <v>0.44209999999999999</v>
      </c>
      <c r="W256">
        <v>0</v>
      </c>
      <c r="X256">
        <v>0.9</v>
      </c>
      <c r="Y256">
        <v>0.9</v>
      </c>
      <c r="Z256">
        <v>1</v>
      </c>
      <c r="AA256" t="b">
        <v>0</v>
      </c>
    </row>
    <row r="257" spans="1:27">
      <c r="A257" t="s">
        <v>664</v>
      </c>
      <c r="B257" t="s">
        <v>647</v>
      </c>
      <c r="D257">
        <v>0.118110236220472</v>
      </c>
      <c r="E257">
        <v>6.1707899006792202E-2</v>
      </c>
      <c r="F257">
        <v>16.205380771267698</v>
      </c>
      <c r="P257" t="s">
        <v>1198</v>
      </c>
      <c r="Q257">
        <v>0.42959999999999998</v>
      </c>
      <c r="R257">
        <v>0.52039999999999997</v>
      </c>
      <c r="S257">
        <v>0.52039999999999997</v>
      </c>
      <c r="T257">
        <v>0.45029999999999998</v>
      </c>
      <c r="U257">
        <v>0.49969999999999998</v>
      </c>
      <c r="V257">
        <v>0.49969999999999998</v>
      </c>
      <c r="W257">
        <v>0</v>
      </c>
      <c r="X257">
        <v>0.9</v>
      </c>
      <c r="Y257">
        <v>0.9</v>
      </c>
      <c r="Z257">
        <v>1</v>
      </c>
      <c r="AA257" t="b">
        <v>0</v>
      </c>
    </row>
    <row r="258" spans="1:27">
      <c r="A258" t="s">
        <v>740</v>
      </c>
      <c r="B258" t="s">
        <v>632</v>
      </c>
      <c r="C258" t="s">
        <v>1345</v>
      </c>
      <c r="D258">
        <v>1.3267716535433101</v>
      </c>
      <c r="E258">
        <v>0.29952598169589001</v>
      </c>
      <c r="F258" s="58">
        <f>MaterialsTable[[#This Row],[Thickness (in)]]/MaterialsTable[[#This Row],[Conductivity (Btu*in/hr*ft^2*F)]]</f>
        <v>4.4295711711927108</v>
      </c>
      <c r="G258">
        <v>5.6809444124291604</v>
      </c>
      <c r="H258">
        <v>0.19991401547721399</v>
      </c>
      <c r="I258">
        <v>0.9</v>
      </c>
      <c r="J258">
        <v>0.5</v>
      </c>
      <c r="K258">
        <v>0.5</v>
      </c>
    </row>
    <row r="259" spans="1:27">
      <c r="A259" t="s">
        <v>712</v>
      </c>
      <c r="B259" t="s">
        <v>632</v>
      </c>
      <c r="C259" t="s">
        <v>1345</v>
      </c>
      <c r="D259">
        <v>3.5314960629921299</v>
      </c>
      <c r="E259">
        <v>0.312006230933219</v>
      </c>
      <c r="F259" s="58">
        <f>MaterialsTable[[#This Row],[Thickness (in)]]/MaterialsTable[[#This Row],[Conductivity (Btu*in/hr*ft^2*F)]]</f>
        <v>11.318671593286233</v>
      </c>
      <c r="G259">
        <v>16.543409552678298</v>
      </c>
      <c r="H259">
        <v>0.19986624629788899</v>
      </c>
      <c r="I259">
        <v>0.9</v>
      </c>
      <c r="J259">
        <v>0.7</v>
      </c>
      <c r="K259">
        <v>0.7</v>
      </c>
    </row>
    <row r="260" spans="1:27">
      <c r="A260" t="s">
        <v>769</v>
      </c>
      <c r="B260" t="s">
        <v>632</v>
      </c>
      <c r="C260" t="s">
        <v>1345</v>
      </c>
      <c r="D260">
        <v>3.0748031496063</v>
      </c>
      <c r="E260">
        <v>0.312006230933219</v>
      </c>
      <c r="F260" s="58">
        <f>MaterialsTable[[#This Row],[Thickness (in)]]/MaterialsTable[[#This Row],[Conductivity (Btu*in/hr*ft^2*F)]]</f>
        <v>9.8549414875769674</v>
      </c>
      <c r="G260">
        <v>16.543409552678298</v>
      </c>
      <c r="H260">
        <v>0.19986624629788899</v>
      </c>
      <c r="I260">
        <v>0.9</v>
      </c>
      <c r="J260">
        <v>0.7</v>
      </c>
      <c r="K260">
        <v>0.7</v>
      </c>
    </row>
    <row r="261" spans="1:27">
      <c r="A261" t="s">
        <v>710</v>
      </c>
      <c r="B261" t="s">
        <v>632</v>
      </c>
      <c r="C261" t="s">
        <v>1345</v>
      </c>
      <c r="D261">
        <v>4.3464566929133897</v>
      </c>
      <c r="E261">
        <v>0.312006230933219</v>
      </c>
      <c r="F261" s="58">
        <f>MaterialsTable[[#This Row],[Thickness (in)]]/MaterialsTable[[#This Row],[Conductivity (Btu*in/hr*ft^2*F)]]</f>
        <v>13.930672730198436</v>
      </c>
      <c r="G261">
        <v>16.543409552678298</v>
      </c>
      <c r="H261">
        <v>0.19986624629788899</v>
      </c>
      <c r="I261">
        <v>0.9</v>
      </c>
      <c r="J261">
        <v>0.7</v>
      </c>
      <c r="K261">
        <v>0.7</v>
      </c>
    </row>
    <row r="262" spans="1:27">
      <c r="A262" t="s">
        <v>864</v>
      </c>
      <c r="B262" t="s">
        <v>632</v>
      </c>
      <c r="C262" t="s">
        <v>1345</v>
      </c>
      <c r="D262">
        <v>1.7795275590551201</v>
      </c>
      <c r="E262">
        <v>0.29952598169589001</v>
      </c>
      <c r="F262" s="58">
        <f>MaterialsTable[[#This Row],[Thickness (in)]]/MaterialsTable[[#This Row],[Conductivity (Btu*in/hr*ft^2*F)]]</f>
        <v>5.9411459032020861</v>
      </c>
      <c r="G262">
        <v>5.6809444124291604</v>
      </c>
      <c r="H262">
        <v>0.19991401547721399</v>
      </c>
      <c r="I262">
        <v>0.9</v>
      </c>
      <c r="J262">
        <v>0.5</v>
      </c>
      <c r="K262">
        <v>0.5</v>
      </c>
    </row>
    <row r="263" spans="1:27">
      <c r="A263" t="s">
        <v>843</v>
      </c>
      <c r="B263" t="s">
        <v>632</v>
      </c>
      <c r="C263" t="s">
        <v>1345</v>
      </c>
      <c r="D263">
        <v>2.2283464566929099</v>
      </c>
      <c r="E263">
        <v>0.29952598169589001</v>
      </c>
      <c r="F263" s="58">
        <f>MaterialsTable[[#This Row],[Thickness (in)]]/MaterialsTable[[#This Row],[Conductivity (Btu*in/hr*ft^2*F)]]</f>
        <v>7.4395765071070175</v>
      </c>
      <c r="G263">
        <v>5.6809444124291604</v>
      </c>
      <c r="H263">
        <v>0.19991401547721399</v>
      </c>
      <c r="I263">
        <v>0.9</v>
      </c>
      <c r="J263">
        <v>0.5</v>
      </c>
      <c r="K263">
        <v>0.5</v>
      </c>
    </row>
    <row r="264" spans="1:27">
      <c r="A264" t="s">
        <v>684</v>
      </c>
      <c r="B264" t="s">
        <v>632</v>
      </c>
      <c r="C264" t="s">
        <v>1345</v>
      </c>
      <c r="D264">
        <v>2.6811023622047201</v>
      </c>
      <c r="E264">
        <v>0.29952598169589001</v>
      </c>
      <c r="F264" s="58">
        <f>MaterialsTable[[#This Row],[Thickness (in)]]/MaterialsTable[[#This Row],[Conductivity (Btu*in/hr*ft^2*F)]]</f>
        <v>8.9511512391163937</v>
      </c>
      <c r="G264">
        <v>5.6809444124291604</v>
      </c>
      <c r="H264">
        <v>0.19991401547721399</v>
      </c>
      <c r="I264">
        <v>0.9</v>
      </c>
      <c r="J264">
        <v>0.5</v>
      </c>
      <c r="K264">
        <v>0.5</v>
      </c>
    </row>
    <row r="265" spans="1:27">
      <c r="A265" t="s">
        <v>866</v>
      </c>
      <c r="B265" t="s">
        <v>632</v>
      </c>
      <c r="C265" t="s">
        <v>1345</v>
      </c>
      <c r="D265">
        <v>5.4960629921259798</v>
      </c>
      <c r="E265">
        <v>0.312006230933219</v>
      </c>
      <c r="F265" s="58">
        <f>MaterialsTable[[#This Row],[Thickness (in)]]/MaterialsTable[[#This Row],[Conductivity (Btu*in/hr*ft^2*F)]]</f>
        <v>17.615234720432049</v>
      </c>
      <c r="G265">
        <v>16.543409552678298</v>
      </c>
      <c r="H265">
        <v>0.19986624629788899</v>
      </c>
      <c r="I265">
        <v>0.9</v>
      </c>
      <c r="J265">
        <v>0.7</v>
      </c>
      <c r="K265">
        <v>0.7</v>
      </c>
    </row>
    <row r="266" spans="1:27">
      <c r="A266" t="s">
        <v>857</v>
      </c>
      <c r="B266" t="s">
        <v>632</v>
      </c>
      <c r="C266" t="s">
        <v>1345</v>
      </c>
      <c r="D266">
        <v>4.6614173228346498</v>
      </c>
      <c r="E266">
        <v>0.312006230933219</v>
      </c>
      <c r="F266" s="58">
        <f>MaterialsTable[[#This Row],[Thickness (in)]]/MaterialsTable[[#This Row],[Conductivity (Btu*in/hr*ft^2*F)]]</f>
        <v>14.940141768618613</v>
      </c>
      <c r="G266">
        <v>16.543409552678298</v>
      </c>
      <c r="H266">
        <v>0.19986624629788899</v>
      </c>
      <c r="I266">
        <v>0.9</v>
      </c>
      <c r="J266">
        <v>0.7</v>
      </c>
      <c r="K266">
        <v>0.7</v>
      </c>
    </row>
    <row r="267" spans="1:27">
      <c r="A267" t="s">
        <v>670</v>
      </c>
      <c r="B267" t="s">
        <v>632</v>
      </c>
      <c r="C267" t="s">
        <v>1345</v>
      </c>
      <c r="D267">
        <v>3.1259842519685002</v>
      </c>
      <c r="E267">
        <v>0.29952598169589001</v>
      </c>
      <c r="F267" s="58">
        <f>MaterialsTable[[#This Row],[Thickness (in)]]/MaterialsTable[[#This Row],[Conductivity (Btu*in/hr*ft^2*F)]]</f>
        <v>10.436437714916915</v>
      </c>
      <c r="G267">
        <v>5.6809444124291604</v>
      </c>
      <c r="H267">
        <v>0.19991401547721399</v>
      </c>
      <c r="I267">
        <v>0.9</v>
      </c>
      <c r="J267">
        <v>0.5</v>
      </c>
      <c r="K267">
        <v>0.5</v>
      </c>
    </row>
    <row r="268" spans="1:27">
      <c r="A268" t="s">
        <v>768</v>
      </c>
      <c r="B268" t="s">
        <v>632</v>
      </c>
      <c r="C268" t="s">
        <v>1345</v>
      </c>
      <c r="D268">
        <v>5.5314960629921304</v>
      </c>
      <c r="E268">
        <v>0.312006230933219</v>
      </c>
      <c r="F268" s="58">
        <f>MaterialsTable[[#This Row],[Thickness (in)]]/MaterialsTable[[#This Row],[Conductivity (Btu*in/hr*ft^2*F)]]</f>
        <v>17.728799987254348</v>
      </c>
      <c r="G268">
        <v>16.543409552678298</v>
      </c>
      <c r="H268">
        <v>0.19986624629788899</v>
      </c>
      <c r="I268">
        <v>0.9</v>
      </c>
      <c r="J268">
        <v>0.7</v>
      </c>
      <c r="K268">
        <v>0.7</v>
      </c>
    </row>
    <row r="269" spans="1:27">
      <c r="A269" t="s">
        <v>782</v>
      </c>
      <c r="B269" t="s">
        <v>632</v>
      </c>
      <c r="C269" t="s">
        <v>1345</v>
      </c>
      <c r="D269">
        <v>3.59842519685039</v>
      </c>
      <c r="E269">
        <v>0.29952598169589001</v>
      </c>
      <c r="F269" s="58">
        <f>MaterialsTable[[#This Row],[Thickness (in)]]/MaterialsTable[[#This Row],[Conductivity (Btu*in/hr*ft^2*F)]]</f>
        <v>12.013733087448442</v>
      </c>
      <c r="G269">
        <v>5.6809444124291604</v>
      </c>
      <c r="H269">
        <v>0.19991401547721399</v>
      </c>
      <c r="I269">
        <v>0.9</v>
      </c>
      <c r="J269">
        <v>0.5</v>
      </c>
      <c r="K269">
        <v>0.5</v>
      </c>
    </row>
    <row r="270" spans="1:27">
      <c r="A270" t="s">
        <v>796</v>
      </c>
      <c r="B270" t="s">
        <v>632</v>
      </c>
      <c r="C270" t="s">
        <v>1345</v>
      </c>
      <c r="D270">
        <v>6.2322834645669296</v>
      </c>
      <c r="E270">
        <v>0.312006230933219</v>
      </c>
      <c r="F270" s="58">
        <f>MaterialsTable[[#This Row],[Thickness (in)]]/MaterialsTable[[#This Row],[Conductivity (Btu*in/hr*ft^2*F)]]</f>
        <v>19.974868597739228</v>
      </c>
      <c r="G270">
        <v>16.543409552678298</v>
      </c>
      <c r="H270">
        <v>0.19986624629788899</v>
      </c>
      <c r="I270">
        <v>0.9</v>
      </c>
      <c r="J270">
        <v>0.7</v>
      </c>
      <c r="K270">
        <v>0.7</v>
      </c>
    </row>
    <row r="271" spans="1:27">
      <c r="A271" t="s">
        <v>868</v>
      </c>
      <c r="B271" t="s">
        <v>632</v>
      </c>
      <c r="C271" t="s">
        <v>1345</v>
      </c>
      <c r="D271">
        <v>4.3464566929133897</v>
      </c>
      <c r="E271">
        <v>0.29952598169589001</v>
      </c>
      <c r="F271" s="58">
        <f>MaterialsTable[[#This Row],[Thickness (in)]]/MaterialsTable[[#This Row],[Conductivity (Btu*in/hr*ft^2*F)]]</f>
        <v>14.511117427290049</v>
      </c>
      <c r="G271">
        <v>5.6809444124291604</v>
      </c>
      <c r="H271">
        <v>0.19991401547721399</v>
      </c>
      <c r="I271">
        <v>0.9</v>
      </c>
      <c r="J271">
        <v>0.5</v>
      </c>
      <c r="K271">
        <v>0.5</v>
      </c>
    </row>
    <row r="272" spans="1:27">
      <c r="A272" t="s">
        <v>869</v>
      </c>
      <c r="B272" t="s">
        <v>632</v>
      </c>
      <c r="C272" t="s">
        <v>1345</v>
      </c>
      <c r="D272">
        <v>6.4330708661417297</v>
      </c>
      <c r="E272">
        <v>0.29952598169589001</v>
      </c>
      <c r="F272" s="58">
        <f>MaterialsTable[[#This Row],[Thickness (in)]]/MaterialsTable[[#This Row],[Conductivity (Btu*in/hr*ft^2*F)]]</f>
        <v>21.477505322637597</v>
      </c>
      <c r="G272">
        <v>5.6809444124291604</v>
      </c>
      <c r="H272">
        <v>0.19991401547721399</v>
      </c>
      <c r="I272">
        <v>0.9</v>
      </c>
      <c r="J272">
        <v>0.5</v>
      </c>
      <c r="K272">
        <v>0.5</v>
      </c>
    </row>
    <row r="273" spans="1:11">
      <c r="A273" t="s">
        <v>683</v>
      </c>
      <c r="B273" t="s">
        <v>632</v>
      </c>
      <c r="C273" t="s">
        <v>1345</v>
      </c>
      <c r="D273">
        <v>0.79835618012994902</v>
      </c>
      <c r="E273">
        <v>0.339740118127283</v>
      </c>
      <c r="F273" s="58">
        <f>MaterialsTable[[#This Row],[Thickness (in)]]/MaterialsTable[[#This Row],[Conductivity (Btu*in/hr*ft^2*F)]]</f>
        <v>2.3499025800386821</v>
      </c>
      <c r="G273">
        <v>16.543409552678298</v>
      </c>
      <c r="H273">
        <v>0.19986624629788899</v>
      </c>
      <c r="I273">
        <v>0.9</v>
      </c>
      <c r="J273">
        <v>0.7</v>
      </c>
      <c r="K273">
        <v>0.7</v>
      </c>
    </row>
    <row r="274" spans="1:11">
      <c r="A274" t="s">
        <v>816</v>
      </c>
      <c r="B274" t="s">
        <v>632</v>
      </c>
      <c r="C274" t="s">
        <v>1345</v>
      </c>
      <c r="D274">
        <v>0.927051587328102</v>
      </c>
      <c r="E274">
        <v>0.339740118127283</v>
      </c>
      <c r="F274" s="58">
        <f>MaterialsTable[[#This Row],[Thickness (in)]]/MaterialsTable[[#This Row],[Conductivity (Btu*in/hr*ft^2*F)]]</f>
        <v>2.7287080267064128</v>
      </c>
      <c r="G274">
        <v>16.543409552678298</v>
      </c>
      <c r="H274">
        <v>0.19986624629788899</v>
      </c>
      <c r="I274">
        <v>0.9</v>
      </c>
      <c r="J274">
        <v>0.7</v>
      </c>
      <c r="K274">
        <v>0.7</v>
      </c>
    </row>
    <row r="275" spans="1:11">
      <c r="A275" t="s">
        <v>815</v>
      </c>
      <c r="B275" t="s">
        <v>632</v>
      </c>
      <c r="C275" t="s">
        <v>1345</v>
      </c>
      <c r="D275">
        <v>1.50618091971978</v>
      </c>
      <c r="E275">
        <v>0.339740118127283</v>
      </c>
      <c r="F275" s="58">
        <f>MaterialsTable[[#This Row],[Thickness (in)]]/MaterialsTable[[#This Row],[Conductivity (Btu*in/hr*ft^2*F)]]</f>
        <v>4.4333325367111698</v>
      </c>
      <c r="G275">
        <v>16.543409552678298</v>
      </c>
      <c r="H275">
        <v>0.19986624629788899</v>
      </c>
      <c r="I275">
        <v>0.9</v>
      </c>
      <c r="J275">
        <v>0.7</v>
      </c>
      <c r="K275">
        <v>0.7</v>
      </c>
    </row>
    <row r="276" spans="1:11">
      <c r="A276" t="s">
        <v>829</v>
      </c>
      <c r="B276" t="s">
        <v>632</v>
      </c>
      <c r="C276" t="s">
        <v>1345</v>
      </c>
      <c r="D276">
        <v>1.6477458676377501</v>
      </c>
      <c r="E276">
        <v>0.339740118127283</v>
      </c>
      <c r="F276" s="58">
        <f>MaterialsTable[[#This Row],[Thickness (in)]]/MaterialsTable[[#This Row],[Conductivity (Btu*in/hr*ft^2*F)]]</f>
        <v>4.8500185280456787</v>
      </c>
      <c r="G276">
        <v>16.543409552678298</v>
      </c>
      <c r="H276">
        <v>0.19986624629788899</v>
      </c>
      <c r="I276">
        <v>0.9</v>
      </c>
      <c r="J276">
        <v>0.7</v>
      </c>
      <c r="K276">
        <v>0.7</v>
      </c>
    </row>
    <row r="277" spans="1:11">
      <c r="A277" t="s">
        <v>786</v>
      </c>
      <c r="B277" t="s">
        <v>632</v>
      </c>
      <c r="C277" t="s">
        <v>1345</v>
      </c>
      <c r="D277">
        <v>1.9962134317435201</v>
      </c>
      <c r="E277">
        <v>0.339740118127283</v>
      </c>
      <c r="F277" s="58">
        <f>MaterialsTable[[#This Row],[Thickness (in)]]/MaterialsTable[[#This Row],[Conductivity (Btu*in/hr*ft^2*F)]]</f>
        <v>5.8757071220998469</v>
      </c>
      <c r="G277">
        <v>16.543409552678298</v>
      </c>
      <c r="H277">
        <v>0.19986624629788899</v>
      </c>
      <c r="I277">
        <v>0.9</v>
      </c>
      <c r="J277">
        <v>0.7</v>
      </c>
      <c r="K277">
        <v>0.7</v>
      </c>
    </row>
    <row r="278" spans="1:11">
      <c r="A278" t="s">
        <v>761</v>
      </c>
      <c r="B278" t="s">
        <v>632</v>
      </c>
      <c r="C278" t="s">
        <v>1345</v>
      </c>
      <c r="D278">
        <v>2.7802654509814801</v>
      </c>
      <c r="E278">
        <v>0.339740118127283</v>
      </c>
      <c r="F278" s="58">
        <f>MaterialsTable[[#This Row],[Thickness (in)]]/MaterialsTable[[#This Row],[Conductivity (Btu*in/hr*ft^2*F)]]</f>
        <v>8.1835064587216593</v>
      </c>
      <c r="G278">
        <v>16.543409552678298</v>
      </c>
      <c r="H278">
        <v>0.19986624629788899</v>
      </c>
      <c r="I278">
        <v>0.9</v>
      </c>
      <c r="J278">
        <v>0.7</v>
      </c>
      <c r="K278">
        <v>0.7</v>
      </c>
    </row>
    <row r="279" spans="1:11">
      <c r="A279" t="s">
        <v>721</v>
      </c>
      <c r="B279" t="s">
        <v>632</v>
      </c>
      <c r="C279" t="s">
        <v>1345</v>
      </c>
      <c r="D279">
        <v>3.0757053422885501</v>
      </c>
      <c r="E279">
        <v>0.339740118127283</v>
      </c>
      <c r="F279" s="58">
        <f>MaterialsTable[[#This Row],[Thickness (in)]]/MaterialsTable[[#This Row],[Conductivity (Btu*in/hr*ft^2*F)]]</f>
        <v>9.0531120058545547</v>
      </c>
      <c r="G279">
        <v>16.543409552678298</v>
      </c>
      <c r="H279">
        <v>0.19986624629788899</v>
      </c>
      <c r="I279">
        <v>0.9</v>
      </c>
      <c r="J279">
        <v>0.7</v>
      </c>
      <c r="K279">
        <v>0.7</v>
      </c>
    </row>
    <row r="280" spans="1:11">
      <c r="A280" t="s">
        <v>645</v>
      </c>
      <c r="B280" t="s">
        <v>632</v>
      </c>
      <c r="C280" t="s">
        <v>1345</v>
      </c>
      <c r="D280">
        <v>3.2001884425583702</v>
      </c>
      <c r="E280">
        <v>0.339740118127283</v>
      </c>
      <c r="F280" s="58">
        <f>MaterialsTable[[#This Row],[Thickness (in)]]/MaterialsTable[[#This Row],[Conductivity (Btu*in/hr*ft^2*F)]]</f>
        <v>9.4195188375116352</v>
      </c>
      <c r="G280">
        <v>16.543409552678298</v>
      </c>
      <c r="H280">
        <v>0.19986624629788899</v>
      </c>
      <c r="I280">
        <v>0.9</v>
      </c>
      <c r="J280">
        <v>0.7</v>
      </c>
      <c r="K280">
        <v>0.7</v>
      </c>
    </row>
    <row r="281" spans="1:11">
      <c r="A281" t="s">
        <v>795</v>
      </c>
      <c r="B281" t="s">
        <v>632</v>
      </c>
      <c r="C281" t="s">
        <v>1345</v>
      </c>
      <c r="D281">
        <v>3.52607103025663</v>
      </c>
      <c r="E281">
        <v>0.339740118127283</v>
      </c>
      <c r="F281" s="58">
        <f>MaterialsTable[[#This Row],[Thickness (in)]]/MaterialsTable[[#This Row],[Conductivity (Btu*in/hr*ft^2*F)]]</f>
        <v>10.378730217947338</v>
      </c>
      <c r="G281">
        <v>16.543409552678298</v>
      </c>
      <c r="H281">
        <v>0.19986624629788899</v>
      </c>
      <c r="I281">
        <v>0.9</v>
      </c>
      <c r="J281">
        <v>0.7</v>
      </c>
      <c r="K281">
        <v>0.7</v>
      </c>
    </row>
    <row r="282" spans="1:11">
      <c r="A282" t="s">
        <v>780</v>
      </c>
      <c r="B282" t="s">
        <v>632</v>
      </c>
      <c r="C282" t="s">
        <v>1345</v>
      </c>
      <c r="D282">
        <v>4.1015382982158304</v>
      </c>
      <c r="E282">
        <v>0.339740118127283</v>
      </c>
      <c r="F282" s="58">
        <f>MaterialsTable[[#This Row],[Thickness (in)]]/MaterialsTable[[#This Row],[Conductivity (Btu*in/hr*ft^2*F)]]</f>
        <v>12.072575711176967</v>
      </c>
      <c r="G282">
        <v>16.543409552678298</v>
      </c>
      <c r="H282">
        <v>0.19986624629788899</v>
      </c>
      <c r="I282">
        <v>0.9</v>
      </c>
      <c r="J282">
        <v>0.7</v>
      </c>
      <c r="K282">
        <v>0.7</v>
      </c>
    </row>
    <row r="283" spans="1:11">
      <c r="A283" t="s">
        <v>838</v>
      </c>
      <c r="B283" t="s">
        <v>632</v>
      </c>
      <c r="C283" t="s">
        <v>1345</v>
      </c>
      <c r="D283">
        <v>4.6097201625367301</v>
      </c>
      <c r="E283">
        <v>0.339740118127283</v>
      </c>
      <c r="F283" s="58">
        <f>MaterialsTable[[#This Row],[Thickness (in)]]/MaterialsTable[[#This Row],[Conductivity (Btu*in/hr*ft^2*F)]]</f>
        <v>13.568371577505919</v>
      </c>
      <c r="G283">
        <v>16.543409552678298</v>
      </c>
      <c r="H283">
        <v>0.19986624629788899</v>
      </c>
      <c r="I283">
        <v>0.9</v>
      </c>
      <c r="J283">
        <v>0.7</v>
      </c>
      <c r="K283">
        <v>0.7</v>
      </c>
    </row>
    <row r="284" spans="1:11">
      <c r="A284" t="s">
        <v>706</v>
      </c>
      <c r="B284" t="s">
        <v>632</v>
      </c>
      <c r="C284" t="s">
        <v>1345</v>
      </c>
      <c r="D284">
        <v>5.2405666147971699</v>
      </c>
      <c r="E284">
        <v>0.339740118127283</v>
      </c>
      <c r="F284" s="58">
        <f>MaterialsTable[[#This Row],[Thickness (in)]]/MaterialsTable[[#This Row],[Conductivity (Btu*in/hr*ft^2*F)]]</f>
        <v>15.425221618466034</v>
      </c>
      <c r="G284">
        <v>16.543409552678298</v>
      </c>
      <c r="H284">
        <v>0.19986624629788899</v>
      </c>
      <c r="I284">
        <v>0.9</v>
      </c>
      <c r="J284">
        <v>0.7</v>
      </c>
      <c r="K284">
        <v>0.7</v>
      </c>
    </row>
    <row r="285" spans="1:11">
      <c r="A285" t="s">
        <v>750</v>
      </c>
      <c r="B285" t="s">
        <v>632</v>
      </c>
      <c r="C285" t="s">
        <v>1345</v>
      </c>
      <c r="D285">
        <v>6.0445866029722399</v>
      </c>
      <c r="E285">
        <v>0.339740118127283</v>
      </c>
      <c r="F285" s="58">
        <f>MaterialsTable[[#This Row],[Thickness (in)]]/MaterialsTable[[#This Row],[Conductivity (Btu*in/hr*ft^2*F)]]</f>
        <v>17.791795200081868</v>
      </c>
      <c r="G285">
        <v>16.543409552678298</v>
      </c>
      <c r="H285">
        <v>0.19986624629788899</v>
      </c>
      <c r="I285">
        <v>0.9</v>
      </c>
      <c r="J285">
        <v>0.7</v>
      </c>
      <c r="K285">
        <v>0.7</v>
      </c>
    </row>
    <row r="286" spans="1:11">
      <c r="A286" t="s">
        <v>657</v>
      </c>
      <c r="B286" t="s">
        <v>632</v>
      </c>
      <c r="C286" t="s">
        <v>1345</v>
      </c>
      <c r="D286">
        <v>6.9328372565752003</v>
      </c>
      <c r="E286">
        <v>0.339740118127283</v>
      </c>
      <c r="F286" s="58">
        <f>MaterialsTable[[#This Row],[Thickness (in)]]/MaterialsTable[[#This Row],[Conductivity (Btu*in/hr*ft^2*F)]]</f>
        <v>20.406295537867052</v>
      </c>
      <c r="G286">
        <v>16.543409552678298</v>
      </c>
      <c r="H286">
        <v>0.19986624629788899</v>
      </c>
      <c r="I286">
        <v>0.9</v>
      </c>
      <c r="J286">
        <v>0.7</v>
      </c>
      <c r="K286">
        <v>0.7</v>
      </c>
    </row>
    <row r="287" spans="1:11" s="58" customFormat="1">
      <c r="A287" s="58" t="s">
        <v>1700</v>
      </c>
      <c r="B287" s="58" t="s">
        <v>632</v>
      </c>
      <c r="C287" s="58" t="s">
        <v>1345</v>
      </c>
      <c r="D287" s="58">
        <v>0.54621365</v>
      </c>
      <c r="E287" s="58">
        <v>0.339740118127283</v>
      </c>
      <c r="F287" s="58">
        <f>MaterialsTable[[#This Row],[Thickness (in)]]/MaterialsTable[[#This Row],[Conductivity (Btu*in/hr*ft^2*F)]]</f>
        <v>1.6077396246602884</v>
      </c>
      <c r="G287" s="58">
        <v>16.543409552678298</v>
      </c>
      <c r="H287" s="58">
        <v>0.19986624629788899</v>
      </c>
      <c r="I287" s="58">
        <v>0.9</v>
      </c>
      <c r="J287" s="58">
        <v>0.7</v>
      </c>
      <c r="K287" s="58">
        <v>0.7</v>
      </c>
    </row>
    <row r="288" spans="1:11" s="58" customFormat="1">
      <c r="A288" s="58" t="s">
        <v>1701</v>
      </c>
      <c r="B288" s="58" t="s">
        <v>632</v>
      </c>
      <c r="C288" s="58" t="s">
        <v>1345</v>
      </c>
      <c r="D288" s="58">
        <v>3.2000247929999999</v>
      </c>
      <c r="E288" s="58">
        <v>0.339740118127283</v>
      </c>
      <c r="F288" s="58">
        <f>MaterialsTable[[#This Row],[Thickness (in)]]/MaterialsTable[[#This Row],[Conductivity (Btu*in/hr*ft^2*F)]]</f>
        <v>9.4190371470969954</v>
      </c>
      <c r="G288" s="58">
        <v>16.543409552678298</v>
      </c>
      <c r="H288" s="58">
        <v>0.19986624629788899</v>
      </c>
      <c r="I288" s="58">
        <v>0.9</v>
      </c>
      <c r="J288" s="58">
        <v>0.7</v>
      </c>
      <c r="K288" s="58">
        <v>0.7</v>
      </c>
    </row>
    <row r="289" spans="1:11" s="58" customFormat="1">
      <c r="A289" s="58" t="s">
        <v>1702</v>
      </c>
      <c r="B289" s="58" t="s">
        <v>632</v>
      </c>
      <c r="C289" s="58" t="s">
        <v>1345</v>
      </c>
      <c r="D289" s="58">
        <v>4.6911594399999998</v>
      </c>
      <c r="E289" s="58">
        <v>0.339740118127283</v>
      </c>
      <c r="F289" s="58">
        <f>MaterialsTable[[#This Row],[Thickness (in)]]/MaterialsTable[[#This Row],[Conductivity (Btu*in/hr*ft^2*F)]]</f>
        <v>13.808082088917347</v>
      </c>
      <c r="G289" s="58">
        <v>16.543409552678298</v>
      </c>
      <c r="H289" s="58">
        <v>0.19986624629788899</v>
      </c>
      <c r="I289" s="58">
        <v>0.9</v>
      </c>
      <c r="J289" s="58">
        <v>0.7</v>
      </c>
      <c r="K289" s="58">
        <v>0.7</v>
      </c>
    </row>
    <row r="290" spans="1:11" s="58" customFormat="1">
      <c r="A290" s="58" t="s">
        <v>1703</v>
      </c>
      <c r="B290" s="58" t="s">
        <v>632</v>
      </c>
      <c r="C290" s="58" t="s">
        <v>1345</v>
      </c>
      <c r="D290" s="58">
        <v>6.0442910379999999</v>
      </c>
      <c r="E290" s="58">
        <v>0.339740118127283</v>
      </c>
      <c r="F290" s="58">
        <f>MaterialsTable[[#This Row],[Thickness (in)]]/MaterialsTable[[#This Row],[Conductivity (Btu*in/hr*ft^2*F)]]</f>
        <v>17.790925226368227</v>
      </c>
      <c r="G290" s="58">
        <v>16.543409552678298</v>
      </c>
      <c r="H290" s="58">
        <v>0.19986624629788899</v>
      </c>
      <c r="I290" s="58">
        <v>0.9</v>
      </c>
      <c r="J290" s="58">
        <v>0.7</v>
      </c>
      <c r="K290" s="58">
        <v>0.7</v>
      </c>
    </row>
    <row r="291" spans="1:11" s="58" customFormat="1">
      <c r="A291" s="58" t="s">
        <v>1704</v>
      </c>
      <c r="B291" s="58" t="s">
        <v>632</v>
      </c>
      <c r="C291" s="58" t="s">
        <v>1345</v>
      </c>
      <c r="D291" s="58">
        <v>8.8199455980000003</v>
      </c>
      <c r="E291" s="58">
        <v>0.339740118127283</v>
      </c>
      <c r="F291" s="58">
        <f>MaterialsTable[[#This Row],[Thickness (in)]]/MaterialsTable[[#This Row],[Conductivity (Btu*in/hr*ft^2*F)]]</f>
        <v>25.960859867293106</v>
      </c>
      <c r="G291" s="58">
        <v>16.543409552678298</v>
      </c>
      <c r="H291" s="58">
        <v>0.19986624629788899</v>
      </c>
      <c r="I291" s="58">
        <v>0.9</v>
      </c>
      <c r="J291" s="58">
        <v>0.7</v>
      </c>
      <c r="K291" s="58">
        <v>0.7</v>
      </c>
    </row>
    <row r="292" spans="1:11">
      <c r="A292" t="s">
        <v>744</v>
      </c>
      <c r="B292" t="s">
        <v>632</v>
      </c>
      <c r="C292" t="s">
        <v>1346</v>
      </c>
      <c r="D292">
        <v>0.39370078740157499</v>
      </c>
      <c r="E292">
        <v>0.76268189783675799</v>
      </c>
      <c r="F292" s="58">
        <f>MaterialsTable[[#This Row],[Thickness (in)]]/MaterialsTable[[#This Row],[Conductivity (Btu*in/hr*ft^2*F)]]</f>
        <v>0.51620575828304427</v>
      </c>
      <c r="G292">
        <v>33.9995158889799</v>
      </c>
      <c r="H292">
        <v>0.28900353491927</v>
      </c>
      <c r="I292">
        <v>0.9</v>
      </c>
      <c r="J292">
        <v>0.78</v>
      </c>
      <c r="K292">
        <v>0.78</v>
      </c>
    </row>
  </sheetData>
  <dataValidations count="1">
    <dataValidation type="list" allowBlank="1" showInputMessage="1" showErrorMessage="1" sqref="B4:B292">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12"/>
  <sheetViews>
    <sheetView workbookViewId="0"/>
  </sheetViews>
  <sheetFormatPr defaultRowHeight="15"/>
  <cols>
    <col min="1" max="1" width="63.28515625" style="60" customWidth="1"/>
    <col min="2" max="2" width="21.85546875" style="60" bestFit="1" customWidth="1"/>
    <col min="3" max="3" width="15.28515625" style="60" bestFit="1" customWidth="1"/>
    <col min="4" max="4" width="39" style="60" bestFit="1" customWidth="1"/>
    <col min="5" max="5" width="7.85546875" style="60" bestFit="1" customWidth="1"/>
    <col min="6" max="6" width="11.42578125" style="60" bestFit="1" customWidth="1"/>
    <col min="7" max="7" width="9.28515625" style="60" bestFit="1" customWidth="1"/>
    <col min="8" max="31" width="5.7109375" style="65" customWidth="1"/>
    <col min="32" max="32" width="53.140625" style="60" customWidth="1"/>
    <col min="33" max="16384" width="9.140625" style="60"/>
  </cols>
  <sheetData>
    <row r="1" spans="1:32">
      <c r="A1" s="60" t="s">
        <v>2695</v>
      </c>
    </row>
    <row r="2" spans="1:32">
      <c r="D2" s="60" t="s">
        <v>2696</v>
      </c>
    </row>
    <row r="3" spans="1:32" ht="35.25" customHeight="1">
      <c r="A3" s="30" t="s">
        <v>529</v>
      </c>
      <c r="B3" s="30" t="s">
        <v>2697</v>
      </c>
      <c r="C3" s="30" t="s">
        <v>2698</v>
      </c>
      <c r="D3" s="30" t="s">
        <v>2699</v>
      </c>
      <c r="E3" s="30" t="s">
        <v>2700</v>
      </c>
      <c r="F3" s="30" t="s">
        <v>2701</v>
      </c>
      <c r="G3" s="30" t="s">
        <v>2702</v>
      </c>
      <c r="H3" s="66" t="s">
        <v>2703</v>
      </c>
      <c r="I3" s="66" t="s">
        <v>2704</v>
      </c>
      <c r="J3" s="66" t="s">
        <v>2705</v>
      </c>
      <c r="K3" s="66" t="s">
        <v>2706</v>
      </c>
      <c r="L3" s="66" t="s">
        <v>2707</v>
      </c>
      <c r="M3" s="66" t="s">
        <v>2708</v>
      </c>
      <c r="N3" s="66" t="s">
        <v>2709</v>
      </c>
      <c r="O3" s="66" t="s">
        <v>2710</v>
      </c>
      <c r="P3" s="66" t="s">
        <v>2711</v>
      </c>
      <c r="Q3" s="66" t="s">
        <v>2712</v>
      </c>
      <c r="R3" s="66" t="s">
        <v>2713</v>
      </c>
      <c r="S3" s="66" t="s">
        <v>2714</v>
      </c>
      <c r="T3" s="66" t="s">
        <v>2715</v>
      </c>
      <c r="U3" s="66" t="s">
        <v>2716</v>
      </c>
      <c r="V3" s="66" t="s">
        <v>2717</v>
      </c>
      <c r="W3" s="66" t="s">
        <v>2718</v>
      </c>
      <c r="X3" s="66" t="s">
        <v>2719</v>
      </c>
      <c r="Y3" s="66" t="s">
        <v>2720</v>
      </c>
      <c r="Z3" s="66" t="s">
        <v>2721</v>
      </c>
      <c r="AA3" s="66" t="s">
        <v>2722</v>
      </c>
      <c r="AB3" s="66" t="s">
        <v>2723</v>
      </c>
      <c r="AC3" s="66" t="s">
        <v>2724</v>
      </c>
      <c r="AD3" s="66" t="s">
        <v>2725</v>
      </c>
      <c r="AE3" s="66" t="s">
        <v>2726</v>
      </c>
      <c r="AF3" s="60" t="s">
        <v>113</v>
      </c>
    </row>
    <row r="4" spans="1:32">
      <c r="A4" s="60" t="s">
        <v>2727</v>
      </c>
      <c r="B4" s="60" t="s">
        <v>2728</v>
      </c>
      <c r="D4" s="60" t="s">
        <v>2729</v>
      </c>
      <c r="E4" s="67">
        <v>41640</v>
      </c>
      <c r="F4" s="67">
        <v>42004</v>
      </c>
      <c r="G4" s="60" t="s">
        <v>2730</v>
      </c>
      <c r="H4" s="60">
        <v>0</v>
      </c>
      <c r="I4" s="60"/>
      <c r="J4" s="60"/>
      <c r="K4" s="60"/>
      <c r="L4" s="60"/>
      <c r="M4" s="60"/>
      <c r="N4" s="60"/>
      <c r="O4" s="60"/>
      <c r="P4" s="60"/>
      <c r="Q4" s="60"/>
      <c r="R4" s="60"/>
      <c r="S4" s="60"/>
      <c r="T4" s="60"/>
      <c r="U4" s="60"/>
      <c r="V4" s="60"/>
      <c r="W4" s="60"/>
      <c r="X4" s="60"/>
      <c r="Y4" s="60"/>
      <c r="Z4" s="60"/>
      <c r="AA4" s="60"/>
      <c r="AB4" s="60"/>
      <c r="AC4" s="60"/>
      <c r="AD4" s="60"/>
      <c r="AE4" s="60"/>
      <c r="AF4" s="60" t="s">
        <v>4135</v>
      </c>
    </row>
    <row r="5" spans="1:32">
      <c r="A5" s="60" t="s">
        <v>1430</v>
      </c>
      <c r="B5" s="60" t="s">
        <v>2728</v>
      </c>
      <c r="D5" s="60" t="s">
        <v>2729</v>
      </c>
      <c r="E5" s="67">
        <v>41640</v>
      </c>
      <c r="F5" s="67">
        <v>42004</v>
      </c>
      <c r="G5" s="60" t="s">
        <v>2730</v>
      </c>
      <c r="H5" s="60">
        <v>1</v>
      </c>
      <c r="I5" s="60"/>
      <c r="J5" s="60"/>
      <c r="K5" s="60"/>
      <c r="L5" s="60"/>
      <c r="M5" s="60"/>
      <c r="N5" s="60"/>
      <c r="O5" s="60"/>
      <c r="P5" s="60"/>
      <c r="Q5" s="60"/>
      <c r="R5" s="60"/>
      <c r="S5" s="60"/>
      <c r="T5" s="60"/>
      <c r="U5" s="60"/>
      <c r="V5" s="60"/>
      <c r="W5" s="60"/>
      <c r="X5" s="60"/>
      <c r="Y5" s="60"/>
      <c r="Z5" s="60"/>
      <c r="AA5" s="60"/>
      <c r="AB5" s="60"/>
      <c r="AC5" s="60"/>
      <c r="AD5" s="60"/>
      <c r="AE5" s="60"/>
      <c r="AF5" s="60" t="s">
        <v>4135</v>
      </c>
    </row>
    <row r="6" spans="1:32">
      <c r="A6" s="60" t="s">
        <v>1414</v>
      </c>
      <c r="B6" s="60" t="s">
        <v>2731</v>
      </c>
      <c r="C6" s="60" t="s">
        <v>2732</v>
      </c>
      <c r="D6" s="60" t="s">
        <v>2729</v>
      </c>
      <c r="E6" s="67">
        <v>41640</v>
      </c>
      <c r="F6" s="67">
        <v>42004</v>
      </c>
      <c r="G6" s="60" t="s">
        <v>2730</v>
      </c>
      <c r="H6" s="60">
        <v>120</v>
      </c>
      <c r="I6" s="60"/>
      <c r="J6" s="60"/>
      <c r="K6" s="60"/>
      <c r="L6" s="60"/>
      <c r="M6" s="60"/>
      <c r="N6" s="60"/>
      <c r="O6" s="60"/>
      <c r="P6" s="60"/>
      <c r="Q6" s="60"/>
      <c r="R6" s="60"/>
      <c r="S6" s="60"/>
      <c r="T6" s="60"/>
      <c r="U6" s="60"/>
      <c r="V6" s="60"/>
      <c r="W6" s="60"/>
      <c r="X6" s="60"/>
      <c r="Y6" s="60"/>
      <c r="Z6" s="60"/>
      <c r="AA6" s="60"/>
      <c r="AB6" s="60"/>
      <c r="AC6" s="60"/>
      <c r="AD6" s="60"/>
      <c r="AE6" s="60"/>
      <c r="AF6" s="60" t="s">
        <v>4135</v>
      </c>
    </row>
    <row r="7" spans="1:32">
      <c r="A7" s="60" t="s">
        <v>1440</v>
      </c>
      <c r="B7" s="60" t="s">
        <v>2733</v>
      </c>
      <c r="D7" s="60" t="s">
        <v>2734</v>
      </c>
      <c r="E7" s="67">
        <v>41640</v>
      </c>
      <c r="F7" s="67">
        <v>42004</v>
      </c>
      <c r="G7" s="60" t="s">
        <v>2735</v>
      </c>
      <c r="H7" s="60">
        <v>0.1</v>
      </c>
      <c r="I7" s="60">
        <v>0.1</v>
      </c>
      <c r="J7" s="60">
        <v>0.1</v>
      </c>
      <c r="K7" s="60">
        <v>0.1</v>
      </c>
      <c r="L7" s="60">
        <v>0.1</v>
      </c>
      <c r="M7" s="60">
        <v>0.1</v>
      </c>
      <c r="N7" s="60">
        <v>0.25</v>
      </c>
      <c r="O7" s="60">
        <v>0.35</v>
      </c>
      <c r="P7" s="60">
        <v>0.35</v>
      </c>
      <c r="Q7" s="60">
        <v>0.25</v>
      </c>
      <c r="R7" s="60">
        <v>0.35</v>
      </c>
      <c r="S7" s="60">
        <v>0.35</v>
      </c>
      <c r="T7" s="60">
        <v>0.35</v>
      </c>
      <c r="U7" s="60">
        <v>0.25</v>
      </c>
      <c r="V7" s="60">
        <v>0.25</v>
      </c>
      <c r="W7" s="60">
        <v>0.25</v>
      </c>
      <c r="X7" s="60">
        <v>0.35</v>
      </c>
      <c r="Y7" s="60">
        <v>0.35</v>
      </c>
      <c r="Z7" s="60">
        <v>0.35</v>
      </c>
      <c r="AA7" s="60">
        <v>0.25</v>
      </c>
      <c r="AB7" s="60">
        <v>0.25</v>
      </c>
      <c r="AC7" s="60">
        <v>0.25</v>
      </c>
      <c r="AD7" s="60">
        <v>0.25</v>
      </c>
      <c r="AE7" s="60">
        <v>0.25</v>
      </c>
      <c r="AF7" s="60" t="s">
        <v>4135</v>
      </c>
    </row>
    <row r="8" spans="1:32">
      <c r="A8" s="60" t="s">
        <v>1440</v>
      </c>
      <c r="B8" s="60" t="s">
        <v>2733</v>
      </c>
      <c r="D8" s="60" t="s">
        <v>2736</v>
      </c>
      <c r="E8" s="67">
        <v>41640</v>
      </c>
      <c r="F8" s="67">
        <v>42004</v>
      </c>
      <c r="G8" s="60" t="s">
        <v>2730</v>
      </c>
      <c r="H8" s="60">
        <v>0</v>
      </c>
      <c r="I8" s="60"/>
      <c r="J8" s="60"/>
      <c r="K8" s="60"/>
      <c r="L8" s="60"/>
      <c r="M8" s="60"/>
      <c r="N8" s="60"/>
      <c r="O8" s="60"/>
      <c r="P8" s="60"/>
      <c r="Q8" s="60"/>
      <c r="R8" s="60"/>
      <c r="S8" s="60"/>
      <c r="T8" s="60"/>
      <c r="U8" s="60"/>
      <c r="V8" s="60"/>
      <c r="W8" s="60"/>
      <c r="X8" s="60"/>
      <c r="Y8" s="60"/>
      <c r="Z8" s="60"/>
      <c r="AA8" s="60"/>
      <c r="AB8" s="60"/>
      <c r="AC8" s="60"/>
      <c r="AD8" s="60"/>
      <c r="AE8" s="60"/>
      <c r="AF8" s="60" t="s">
        <v>4135</v>
      </c>
    </row>
    <row r="9" spans="1:32">
      <c r="A9" s="60" t="s">
        <v>1440</v>
      </c>
      <c r="B9" s="60" t="s">
        <v>2733</v>
      </c>
      <c r="D9" s="60" t="s">
        <v>2737</v>
      </c>
      <c r="E9" s="67">
        <v>41640</v>
      </c>
      <c r="F9" s="67">
        <v>42004</v>
      </c>
      <c r="G9" s="60" t="s">
        <v>2730</v>
      </c>
      <c r="H9" s="60">
        <v>0.35</v>
      </c>
      <c r="I9" s="60"/>
      <c r="J9" s="60"/>
      <c r="K9" s="60"/>
      <c r="L9" s="60"/>
      <c r="M9" s="60"/>
      <c r="N9" s="60"/>
      <c r="O9" s="60"/>
      <c r="P9" s="60"/>
      <c r="Q9" s="60"/>
      <c r="R9" s="60"/>
      <c r="S9" s="60"/>
      <c r="T9" s="60"/>
      <c r="U9" s="60"/>
      <c r="V9" s="60"/>
      <c r="W9" s="60"/>
      <c r="X9" s="60"/>
      <c r="Y9" s="60"/>
      <c r="Z9" s="60"/>
      <c r="AA9" s="60"/>
      <c r="AB9" s="60"/>
      <c r="AC9" s="60"/>
      <c r="AD9" s="60"/>
      <c r="AE9" s="60"/>
      <c r="AF9" s="60" t="s">
        <v>4135</v>
      </c>
    </row>
    <row r="10" spans="1:32">
      <c r="A10" s="60" t="s">
        <v>1353</v>
      </c>
      <c r="B10" s="60" t="s">
        <v>0</v>
      </c>
      <c r="D10" s="60" t="s">
        <v>2738</v>
      </c>
      <c r="E10" s="67">
        <v>41640</v>
      </c>
      <c r="F10" s="67">
        <v>42004</v>
      </c>
      <c r="G10" s="60" t="s">
        <v>2735</v>
      </c>
      <c r="H10" s="60">
        <v>0.45</v>
      </c>
      <c r="I10" s="60">
        <v>0.15</v>
      </c>
      <c r="J10" s="60">
        <v>0.15</v>
      </c>
      <c r="K10" s="60">
        <v>0.15</v>
      </c>
      <c r="L10" s="60">
        <v>0.15</v>
      </c>
      <c r="M10" s="60">
        <v>0.45</v>
      </c>
      <c r="N10" s="60">
        <v>0.9</v>
      </c>
      <c r="O10" s="60">
        <v>0.9</v>
      </c>
      <c r="P10" s="60">
        <v>0.9</v>
      </c>
      <c r="Q10" s="60">
        <v>0.9</v>
      </c>
      <c r="R10" s="60">
        <v>0.9</v>
      </c>
      <c r="S10" s="60">
        <v>0.9</v>
      </c>
      <c r="T10" s="60">
        <v>0.9</v>
      </c>
      <c r="U10" s="60">
        <v>0.9</v>
      </c>
      <c r="V10" s="60">
        <v>0.9</v>
      </c>
      <c r="W10" s="60">
        <v>0.9</v>
      </c>
      <c r="X10" s="60">
        <v>0.9</v>
      </c>
      <c r="Y10" s="60">
        <v>0.9</v>
      </c>
      <c r="Z10" s="60">
        <v>0.9</v>
      </c>
      <c r="AA10" s="60">
        <v>0.9</v>
      </c>
      <c r="AB10" s="60">
        <v>0.9</v>
      </c>
      <c r="AC10" s="60">
        <v>0.9</v>
      </c>
      <c r="AD10" s="60">
        <v>0.9</v>
      </c>
      <c r="AE10" s="60">
        <v>0.9</v>
      </c>
      <c r="AF10" s="60" t="s">
        <v>4135</v>
      </c>
    </row>
    <row r="11" spans="1:32">
      <c r="A11" s="60" t="s">
        <v>1353</v>
      </c>
      <c r="B11" s="60" t="s">
        <v>0</v>
      </c>
      <c r="D11" s="60" t="s">
        <v>2736</v>
      </c>
      <c r="E11" s="67">
        <v>41640</v>
      </c>
      <c r="F11" s="67">
        <v>42004</v>
      </c>
      <c r="G11" s="60" t="s">
        <v>2730</v>
      </c>
      <c r="H11" s="60">
        <v>0</v>
      </c>
      <c r="I11" s="60"/>
      <c r="J11" s="60"/>
      <c r="K11" s="60"/>
      <c r="L11" s="60"/>
      <c r="M11" s="60"/>
      <c r="N11" s="60"/>
      <c r="O11" s="60"/>
      <c r="P11" s="60"/>
      <c r="Q11" s="60"/>
      <c r="R11" s="60"/>
      <c r="S11" s="60"/>
      <c r="T11" s="60"/>
      <c r="U11" s="60"/>
      <c r="V11" s="60"/>
      <c r="W11" s="60"/>
      <c r="X11" s="60"/>
      <c r="Y11" s="60"/>
      <c r="Z11" s="60"/>
      <c r="AA11" s="60"/>
      <c r="AB11" s="60"/>
      <c r="AC11" s="60"/>
      <c r="AD11" s="60"/>
      <c r="AE11" s="60"/>
      <c r="AF11" s="60" t="s">
        <v>4135</v>
      </c>
    </row>
    <row r="12" spans="1:32">
      <c r="A12" s="60" t="s">
        <v>1353</v>
      </c>
      <c r="B12" s="60" t="s">
        <v>0</v>
      </c>
      <c r="D12" s="60" t="s">
        <v>2737</v>
      </c>
      <c r="E12" s="67">
        <v>41640</v>
      </c>
      <c r="F12" s="67">
        <v>42004</v>
      </c>
      <c r="G12" s="60" t="s">
        <v>2730</v>
      </c>
      <c r="H12" s="60">
        <v>1</v>
      </c>
      <c r="I12" s="60"/>
      <c r="J12" s="60"/>
      <c r="K12" s="60"/>
      <c r="L12" s="60"/>
      <c r="M12" s="60"/>
      <c r="N12" s="60"/>
      <c r="O12" s="60"/>
      <c r="P12" s="60"/>
      <c r="Q12" s="60"/>
      <c r="R12" s="60"/>
      <c r="S12" s="60"/>
      <c r="T12" s="60"/>
      <c r="U12" s="60"/>
      <c r="V12" s="60"/>
      <c r="W12" s="60"/>
      <c r="X12" s="60"/>
      <c r="Y12" s="60"/>
      <c r="Z12" s="60"/>
      <c r="AA12" s="60"/>
      <c r="AB12" s="60"/>
      <c r="AC12" s="60"/>
      <c r="AD12" s="60"/>
      <c r="AE12" s="60"/>
      <c r="AF12" s="60" t="s">
        <v>4135</v>
      </c>
    </row>
    <row r="13" spans="1:32">
      <c r="A13" s="60" t="s">
        <v>1413</v>
      </c>
      <c r="B13" s="60" t="s">
        <v>2</v>
      </c>
      <c r="D13" s="60" t="s">
        <v>2738</v>
      </c>
      <c r="E13" s="67">
        <v>41640</v>
      </c>
      <c r="F13" s="67">
        <v>42004</v>
      </c>
      <c r="G13" s="60" t="s">
        <v>2735</v>
      </c>
      <c r="H13" s="60">
        <v>0.05</v>
      </c>
      <c r="I13" s="60">
        <v>0</v>
      </c>
      <c r="J13" s="60">
        <v>0</v>
      </c>
      <c r="K13" s="60">
        <v>0</v>
      </c>
      <c r="L13" s="60">
        <v>0</v>
      </c>
      <c r="M13" s="60">
        <v>0.05</v>
      </c>
      <c r="N13" s="60">
        <v>0.1</v>
      </c>
      <c r="O13" s="60">
        <v>0.4</v>
      </c>
      <c r="P13" s="60">
        <v>0.4</v>
      </c>
      <c r="Q13" s="60">
        <v>0.4</v>
      </c>
      <c r="R13" s="60">
        <v>0.2</v>
      </c>
      <c r="S13" s="60">
        <v>0.5</v>
      </c>
      <c r="T13" s="60">
        <v>0.8</v>
      </c>
      <c r="U13" s="60">
        <v>0.7</v>
      </c>
      <c r="V13" s="60">
        <v>0.4</v>
      </c>
      <c r="W13" s="60">
        <v>0.2</v>
      </c>
      <c r="X13" s="60">
        <v>0.25</v>
      </c>
      <c r="Y13" s="60">
        <v>0.5</v>
      </c>
      <c r="Z13" s="60">
        <v>0.8</v>
      </c>
      <c r="AA13" s="60">
        <v>0.8</v>
      </c>
      <c r="AB13" s="60">
        <v>0.8</v>
      </c>
      <c r="AC13" s="60">
        <v>0.5</v>
      </c>
      <c r="AD13" s="60">
        <v>0.35</v>
      </c>
      <c r="AE13" s="60">
        <v>0.2</v>
      </c>
      <c r="AF13" s="60" t="s">
        <v>4135</v>
      </c>
    </row>
    <row r="14" spans="1:32">
      <c r="A14" s="60" t="s">
        <v>1413</v>
      </c>
      <c r="B14" s="60" t="s">
        <v>2</v>
      </c>
      <c r="D14" s="60" t="s">
        <v>2736</v>
      </c>
      <c r="E14" s="67">
        <v>41640</v>
      </c>
      <c r="F14" s="67">
        <v>42004</v>
      </c>
      <c r="G14" s="60" t="s">
        <v>2730</v>
      </c>
      <c r="H14" s="60">
        <v>0</v>
      </c>
      <c r="I14" s="60"/>
      <c r="J14" s="60"/>
      <c r="K14" s="60"/>
      <c r="L14" s="60"/>
      <c r="M14" s="60"/>
      <c r="N14" s="60"/>
      <c r="O14" s="60"/>
      <c r="P14" s="60"/>
      <c r="Q14" s="60"/>
      <c r="R14" s="60"/>
      <c r="S14" s="60"/>
      <c r="T14" s="60"/>
      <c r="U14" s="60"/>
      <c r="V14" s="60"/>
      <c r="W14" s="60"/>
      <c r="X14" s="60"/>
      <c r="Y14" s="60"/>
      <c r="Z14" s="60"/>
      <c r="AA14" s="60"/>
      <c r="AB14" s="60"/>
      <c r="AC14" s="60"/>
      <c r="AD14" s="60"/>
      <c r="AE14" s="60"/>
      <c r="AF14" s="60" t="s">
        <v>4135</v>
      </c>
    </row>
    <row r="15" spans="1:32">
      <c r="A15" s="60" t="s">
        <v>1413</v>
      </c>
      <c r="B15" s="60" t="s">
        <v>2</v>
      </c>
      <c r="D15" s="60" t="s">
        <v>2737</v>
      </c>
      <c r="E15" s="67">
        <v>41640</v>
      </c>
      <c r="F15" s="67">
        <v>42004</v>
      </c>
      <c r="G15" s="60" t="s">
        <v>2730</v>
      </c>
      <c r="H15" s="60">
        <v>1</v>
      </c>
      <c r="I15" s="60"/>
      <c r="J15" s="60"/>
      <c r="K15" s="60"/>
      <c r="L15" s="60"/>
      <c r="M15" s="60"/>
      <c r="N15" s="60"/>
      <c r="O15" s="60"/>
      <c r="P15" s="60"/>
      <c r="Q15" s="60"/>
      <c r="R15" s="60"/>
      <c r="S15" s="60"/>
      <c r="T15" s="60"/>
      <c r="U15" s="60"/>
      <c r="V15" s="60"/>
      <c r="W15" s="60"/>
      <c r="X15" s="60"/>
      <c r="Y15" s="60"/>
      <c r="Z15" s="60"/>
      <c r="AA15" s="60"/>
      <c r="AB15" s="60"/>
      <c r="AC15" s="60"/>
      <c r="AD15" s="60"/>
      <c r="AE15" s="60"/>
      <c r="AF15" s="60" t="s">
        <v>4135</v>
      </c>
    </row>
    <row r="16" spans="1:32">
      <c r="A16" s="60" t="s">
        <v>1413</v>
      </c>
      <c r="B16" s="60" t="s">
        <v>2</v>
      </c>
      <c r="D16" s="60" t="s">
        <v>2739</v>
      </c>
      <c r="E16" s="67">
        <v>41640</v>
      </c>
      <c r="F16" s="67">
        <v>42004</v>
      </c>
      <c r="G16" s="60" t="s">
        <v>2735</v>
      </c>
      <c r="H16" s="60">
        <v>0.05</v>
      </c>
      <c r="I16" s="60">
        <v>0</v>
      </c>
      <c r="J16" s="60">
        <v>0</v>
      </c>
      <c r="K16" s="60">
        <v>0</v>
      </c>
      <c r="L16" s="60">
        <v>0</v>
      </c>
      <c r="M16" s="60">
        <v>0</v>
      </c>
      <c r="N16" s="60">
        <v>0.05</v>
      </c>
      <c r="O16" s="60">
        <v>0.5</v>
      </c>
      <c r="P16" s="60">
        <v>0.5</v>
      </c>
      <c r="Q16" s="60">
        <v>0.2</v>
      </c>
      <c r="R16" s="60">
        <v>0.2</v>
      </c>
      <c r="S16" s="60">
        <v>0.3</v>
      </c>
      <c r="T16" s="60">
        <v>0.5</v>
      </c>
      <c r="U16" s="60">
        <v>0.5</v>
      </c>
      <c r="V16" s="60">
        <v>0.3</v>
      </c>
      <c r="W16" s="60">
        <v>0.2</v>
      </c>
      <c r="X16" s="60">
        <v>0.25</v>
      </c>
      <c r="Y16" s="60">
        <v>0.35</v>
      </c>
      <c r="Z16" s="60">
        <v>0.55000000000000004</v>
      </c>
      <c r="AA16" s="60">
        <v>0.65</v>
      </c>
      <c r="AB16" s="60">
        <v>0.7</v>
      </c>
      <c r="AC16" s="60">
        <v>0.35</v>
      </c>
      <c r="AD16" s="60">
        <v>0.2</v>
      </c>
      <c r="AE16" s="60">
        <v>0.2</v>
      </c>
      <c r="AF16" s="60" t="s">
        <v>4135</v>
      </c>
    </row>
    <row r="17" spans="1:32">
      <c r="A17" s="60" t="s">
        <v>1413</v>
      </c>
      <c r="B17" s="60" t="s">
        <v>2</v>
      </c>
      <c r="D17" s="60" t="s">
        <v>2740</v>
      </c>
      <c r="E17" s="67">
        <v>41640</v>
      </c>
      <c r="F17" s="67">
        <v>42004</v>
      </c>
      <c r="G17" s="60" t="s">
        <v>2735</v>
      </c>
      <c r="H17" s="60">
        <v>0.05</v>
      </c>
      <c r="I17" s="60">
        <v>0</v>
      </c>
      <c r="J17" s="60">
        <v>0</v>
      </c>
      <c r="K17" s="60">
        <v>0</v>
      </c>
      <c r="L17" s="60">
        <v>0</v>
      </c>
      <c r="M17" s="60">
        <v>0</v>
      </c>
      <c r="N17" s="60">
        <v>0.05</v>
      </c>
      <c r="O17" s="60">
        <v>0.5</v>
      </c>
      <c r="P17" s="60">
        <v>0.5</v>
      </c>
      <c r="Q17" s="60">
        <v>0.4</v>
      </c>
      <c r="R17" s="60">
        <v>0.2</v>
      </c>
      <c r="S17" s="60">
        <v>0.45</v>
      </c>
      <c r="T17" s="60">
        <v>0.5</v>
      </c>
      <c r="U17" s="60">
        <v>0.5</v>
      </c>
      <c r="V17" s="60">
        <v>0.35</v>
      </c>
      <c r="W17" s="60">
        <v>0.3</v>
      </c>
      <c r="X17" s="60">
        <v>0.3</v>
      </c>
      <c r="Y17" s="60">
        <v>0.3</v>
      </c>
      <c r="Z17" s="60">
        <v>0.7</v>
      </c>
      <c r="AA17" s="60">
        <v>0.9</v>
      </c>
      <c r="AB17" s="60">
        <v>0.7</v>
      </c>
      <c r="AC17" s="60">
        <v>0.65</v>
      </c>
      <c r="AD17" s="60">
        <v>0.55000000000000004</v>
      </c>
      <c r="AE17" s="60">
        <v>0.35</v>
      </c>
      <c r="AF17" s="60" t="s">
        <v>4135</v>
      </c>
    </row>
    <row r="18" spans="1:32">
      <c r="A18" s="60" t="s">
        <v>2741</v>
      </c>
      <c r="B18" s="60" t="s">
        <v>2742</v>
      </c>
      <c r="D18" s="60" t="s">
        <v>2743</v>
      </c>
      <c r="E18" s="67">
        <v>41640</v>
      </c>
      <c r="F18" s="67">
        <v>42004</v>
      </c>
      <c r="G18" s="60" t="s">
        <v>2735</v>
      </c>
      <c r="H18" s="60">
        <v>0.2</v>
      </c>
      <c r="I18" s="60">
        <v>0</v>
      </c>
      <c r="J18" s="60">
        <v>0</v>
      </c>
      <c r="K18" s="60">
        <v>0</v>
      </c>
      <c r="L18" s="60">
        <v>0</v>
      </c>
      <c r="M18" s="60">
        <v>0</v>
      </c>
      <c r="N18" s="60">
        <v>0.15</v>
      </c>
      <c r="O18" s="60">
        <v>0.6</v>
      </c>
      <c r="P18" s="60">
        <v>0.55000000000000004</v>
      </c>
      <c r="Q18" s="60">
        <v>0.45</v>
      </c>
      <c r="R18" s="60">
        <v>0.4</v>
      </c>
      <c r="S18" s="60">
        <v>0.45</v>
      </c>
      <c r="T18" s="60">
        <v>0.4</v>
      </c>
      <c r="U18" s="60">
        <v>0.35</v>
      </c>
      <c r="V18" s="60">
        <v>0.3</v>
      </c>
      <c r="W18" s="60">
        <v>0.3</v>
      </c>
      <c r="X18" s="60">
        <v>0.3</v>
      </c>
      <c r="Y18" s="60">
        <v>0.4</v>
      </c>
      <c r="Z18" s="60">
        <v>0.55000000000000004</v>
      </c>
      <c r="AA18" s="60">
        <v>0.6</v>
      </c>
      <c r="AB18" s="60">
        <v>0.5</v>
      </c>
      <c r="AC18" s="60">
        <v>0.55000000000000004</v>
      </c>
      <c r="AD18" s="60">
        <v>0.45</v>
      </c>
      <c r="AE18" s="60">
        <v>0.25</v>
      </c>
      <c r="AF18" s="60" t="s">
        <v>4135</v>
      </c>
    </row>
    <row r="19" spans="1:32">
      <c r="A19" s="60" t="s">
        <v>2741</v>
      </c>
      <c r="B19" s="60" t="s">
        <v>2742</v>
      </c>
      <c r="D19" s="60" t="s">
        <v>2744</v>
      </c>
      <c r="E19" s="67">
        <v>41640</v>
      </c>
      <c r="F19" s="67">
        <v>42004</v>
      </c>
      <c r="G19" s="60" t="s">
        <v>2735</v>
      </c>
      <c r="H19" s="60">
        <v>0.2</v>
      </c>
      <c r="I19" s="60">
        <v>0</v>
      </c>
      <c r="J19" s="60">
        <v>0</v>
      </c>
      <c r="K19" s="60">
        <v>0</v>
      </c>
      <c r="L19" s="60">
        <v>0</v>
      </c>
      <c r="M19" s="60">
        <v>0</v>
      </c>
      <c r="N19" s="60">
        <v>0.15</v>
      </c>
      <c r="O19" s="60">
        <v>0.15</v>
      </c>
      <c r="P19" s="60">
        <v>0.15</v>
      </c>
      <c r="Q19" s="60">
        <v>0.5</v>
      </c>
      <c r="R19" s="60">
        <v>0.45</v>
      </c>
      <c r="S19" s="60">
        <v>0.5</v>
      </c>
      <c r="T19" s="60">
        <v>0.5</v>
      </c>
      <c r="U19" s="60">
        <v>0.45</v>
      </c>
      <c r="V19" s="60">
        <v>0.4</v>
      </c>
      <c r="W19" s="60">
        <v>0.4</v>
      </c>
      <c r="X19" s="60">
        <v>0.35</v>
      </c>
      <c r="Y19" s="60">
        <v>0.4</v>
      </c>
      <c r="Z19" s="60">
        <v>0.55000000000000004</v>
      </c>
      <c r="AA19" s="60">
        <v>0.55000000000000004</v>
      </c>
      <c r="AB19" s="60">
        <v>0.5</v>
      </c>
      <c r="AC19" s="60">
        <v>0.55000000000000004</v>
      </c>
      <c r="AD19" s="60">
        <v>0.4</v>
      </c>
      <c r="AE19" s="60">
        <v>0.3</v>
      </c>
      <c r="AF19" s="60" t="s">
        <v>4135</v>
      </c>
    </row>
    <row r="20" spans="1:32">
      <c r="A20" s="60" t="s">
        <v>2741</v>
      </c>
      <c r="B20" s="60" t="s">
        <v>2742</v>
      </c>
      <c r="D20" s="60" t="s">
        <v>2739</v>
      </c>
      <c r="E20" s="67">
        <v>41640</v>
      </c>
      <c r="F20" s="67">
        <v>42004</v>
      </c>
      <c r="G20" s="60" t="s">
        <v>2735</v>
      </c>
      <c r="H20" s="60">
        <v>0.25</v>
      </c>
      <c r="I20" s="60">
        <v>0</v>
      </c>
      <c r="J20" s="60">
        <v>0</v>
      </c>
      <c r="K20" s="60">
        <v>0</v>
      </c>
      <c r="L20" s="60">
        <v>0</v>
      </c>
      <c r="M20" s="60">
        <v>0</v>
      </c>
      <c r="N20" s="60">
        <v>0.15</v>
      </c>
      <c r="O20" s="60">
        <v>0.15</v>
      </c>
      <c r="P20" s="60">
        <v>0.15</v>
      </c>
      <c r="Q20" s="60">
        <v>0.15</v>
      </c>
      <c r="R20" s="60">
        <v>0.5</v>
      </c>
      <c r="S20" s="60">
        <v>0.5</v>
      </c>
      <c r="T20" s="60">
        <v>0.4</v>
      </c>
      <c r="U20" s="60">
        <v>0.4</v>
      </c>
      <c r="V20" s="60">
        <v>0.3</v>
      </c>
      <c r="W20" s="60">
        <v>0.3</v>
      </c>
      <c r="X20" s="60">
        <v>0.3</v>
      </c>
      <c r="Y20" s="60">
        <v>0.4</v>
      </c>
      <c r="Z20" s="60">
        <v>0.5</v>
      </c>
      <c r="AA20" s="60">
        <v>0.5</v>
      </c>
      <c r="AB20" s="60">
        <v>0.4</v>
      </c>
      <c r="AC20" s="60">
        <v>0.5</v>
      </c>
      <c r="AD20" s="60">
        <v>0.4</v>
      </c>
      <c r="AE20" s="60">
        <v>0.2</v>
      </c>
      <c r="AF20" s="60" t="s">
        <v>4135</v>
      </c>
    </row>
    <row r="21" spans="1:32">
      <c r="A21" s="60" t="s">
        <v>1456</v>
      </c>
      <c r="B21" s="60" t="s">
        <v>2745</v>
      </c>
      <c r="C21" s="60" t="s">
        <v>2746</v>
      </c>
      <c r="D21" s="60" t="s">
        <v>2743</v>
      </c>
      <c r="E21" s="67">
        <v>41640</v>
      </c>
      <c r="F21" s="67">
        <v>42004</v>
      </c>
      <c r="G21" s="60" t="s">
        <v>2735</v>
      </c>
      <c r="H21" s="60">
        <v>24</v>
      </c>
      <c r="I21" s="60">
        <v>30</v>
      </c>
      <c r="J21" s="60">
        <v>30</v>
      </c>
      <c r="K21" s="60">
        <v>30</v>
      </c>
      <c r="L21" s="60">
        <v>30</v>
      </c>
      <c r="M21" s="60">
        <v>24</v>
      </c>
      <c r="N21" s="60">
        <v>24</v>
      </c>
      <c r="O21" s="60">
        <v>24</v>
      </c>
      <c r="P21" s="60">
        <v>24</v>
      </c>
      <c r="Q21" s="60">
        <v>24</v>
      </c>
      <c r="R21" s="60">
        <v>24</v>
      </c>
      <c r="S21" s="60">
        <v>24</v>
      </c>
      <c r="T21" s="60">
        <v>24</v>
      </c>
      <c r="U21" s="60">
        <v>24</v>
      </c>
      <c r="V21" s="60">
        <v>24</v>
      </c>
      <c r="W21" s="60">
        <v>24</v>
      </c>
      <c r="X21" s="60">
        <v>24</v>
      </c>
      <c r="Y21" s="60">
        <v>24</v>
      </c>
      <c r="Z21" s="60">
        <v>24</v>
      </c>
      <c r="AA21" s="60">
        <v>24</v>
      </c>
      <c r="AB21" s="60">
        <v>24</v>
      </c>
      <c r="AC21" s="60">
        <v>24</v>
      </c>
      <c r="AD21" s="60">
        <v>24</v>
      </c>
      <c r="AE21" s="60">
        <v>24</v>
      </c>
      <c r="AF21" s="60" t="s">
        <v>4135</v>
      </c>
    </row>
    <row r="22" spans="1:32">
      <c r="A22" s="60" t="s">
        <v>1456</v>
      </c>
      <c r="B22" s="60" t="s">
        <v>2745</v>
      </c>
      <c r="C22" s="60" t="s">
        <v>2746</v>
      </c>
      <c r="D22" s="60" t="s">
        <v>2736</v>
      </c>
      <c r="E22" s="67">
        <v>41640</v>
      </c>
      <c r="F22" s="67">
        <v>42004</v>
      </c>
      <c r="G22" s="60" t="s">
        <v>2730</v>
      </c>
      <c r="H22" s="60">
        <v>30</v>
      </c>
      <c r="I22" s="60"/>
      <c r="J22" s="60"/>
      <c r="K22" s="60"/>
      <c r="L22" s="60"/>
      <c r="M22" s="60"/>
      <c r="N22" s="60"/>
      <c r="O22" s="60"/>
      <c r="P22" s="60"/>
      <c r="Q22" s="60"/>
      <c r="R22" s="60"/>
      <c r="S22" s="60"/>
      <c r="T22" s="60"/>
      <c r="U22" s="60"/>
      <c r="V22" s="60"/>
      <c r="W22" s="60"/>
      <c r="X22" s="60"/>
      <c r="Y22" s="60"/>
      <c r="Z22" s="60"/>
      <c r="AA22" s="60"/>
      <c r="AB22" s="60"/>
      <c r="AC22" s="60"/>
      <c r="AD22" s="60"/>
      <c r="AE22" s="60"/>
      <c r="AF22" s="60" t="s">
        <v>4135</v>
      </c>
    </row>
    <row r="23" spans="1:32">
      <c r="A23" s="60" t="s">
        <v>1470</v>
      </c>
      <c r="B23" s="60" t="s">
        <v>2745</v>
      </c>
      <c r="C23" s="60" t="s">
        <v>2746</v>
      </c>
      <c r="D23" s="60" t="s">
        <v>2743</v>
      </c>
      <c r="E23" s="67">
        <v>41640</v>
      </c>
      <c r="F23" s="67">
        <v>42004</v>
      </c>
      <c r="G23" s="60" t="s">
        <v>2735</v>
      </c>
      <c r="H23" s="60">
        <v>26</v>
      </c>
      <c r="I23" s="60">
        <v>30</v>
      </c>
      <c r="J23" s="60">
        <v>30</v>
      </c>
      <c r="K23" s="60">
        <v>30</v>
      </c>
      <c r="L23" s="60">
        <v>30</v>
      </c>
      <c r="M23" s="60">
        <v>26</v>
      </c>
      <c r="N23" s="60">
        <v>26</v>
      </c>
      <c r="O23" s="60">
        <v>26</v>
      </c>
      <c r="P23" s="60">
        <v>26</v>
      </c>
      <c r="Q23" s="60">
        <v>26</v>
      </c>
      <c r="R23" s="60">
        <v>26</v>
      </c>
      <c r="S23" s="60">
        <v>26</v>
      </c>
      <c r="T23" s="60">
        <v>26</v>
      </c>
      <c r="U23" s="60">
        <v>26</v>
      </c>
      <c r="V23" s="60">
        <v>26</v>
      </c>
      <c r="W23" s="60">
        <v>26</v>
      </c>
      <c r="X23" s="60">
        <v>26</v>
      </c>
      <c r="Y23" s="60">
        <v>26</v>
      </c>
      <c r="Z23" s="60">
        <v>26</v>
      </c>
      <c r="AA23" s="60">
        <v>26</v>
      </c>
      <c r="AB23" s="60">
        <v>26</v>
      </c>
      <c r="AC23" s="60">
        <v>26</v>
      </c>
      <c r="AD23" s="60">
        <v>26</v>
      </c>
      <c r="AE23" s="60">
        <v>26</v>
      </c>
      <c r="AF23" s="60" t="s">
        <v>4135</v>
      </c>
    </row>
    <row r="24" spans="1:32">
      <c r="A24" s="60" t="s">
        <v>1470</v>
      </c>
      <c r="B24" s="60" t="s">
        <v>2745</v>
      </c>
      <c r="C24" s="60" t="s">
        <v>2746</v>
      </c>
      <c r="D24" s="60" t="s">
        <v>2736</v>
      </c>
      <c r="E24" s="67">
        <v>41640</v>
      </c>
      <c r="F24" s="67">
        <v>42004</v>
      </c>
      <c r="G24" s="60" t="s">
        <v>2730</v>
      </c>
      <c r="H24" s="60">
        <v>30</v>
      </c>
      <c r="I24" s="60"/>
      <c r="J24" s="60"/>
      <c r="K24" s="60"/>
      <c r="L24" s="60"/>
      <c r="M24" s="60"/>
      <c r="N24" s="60"/>
      <c r="O24" s="60"/>
      <c r="P24" s="60"/>
      <c r="Q24" s="60"/>
      <c r="R24" s="60"/>
      <c r="S24" s="60"/>
      <c r="T24" s="60"/>
      <c r="U24" s="60"/>
      <c r="V24" s="60"/>
      <c r="W24" s="60"/>
      <c r="X24" s="60"/>
      <c r="Y24" s="60"/>
      <c r="Z24" s="60"/>
      <c r="AA24" s="60"/>
      <c r="AB24" s="60"/>
      <c r="AC24" s="60"/>
      <c r="AD24" s="60"/>
      <c r="AE24" s="60"/>
      <c r="AF24" s="60" t="s">
        <v>4135</v>
      </c>
    </row>
    <row r="25" spans="1:32">
      <c r="A25" s="60" t="s">
        <v>2747</v>
      </c>
      <c r="B25" s="60" t="s">
        <v>2748</v>
      </c>
      <c r="D25" s="60" t="s">
        <v>2749</v>
      </c>
      <c r="E25" s="67">
        <v>41640</v>
      </c>
      <c r="F25" s="67">
        <v>42004</v>
      </c>
      <c r="G25" s="60" t="s">
        <v>2730</v>
      </c>
      <c r="H25" s="60">
        <v>1</v>
      </c>
      <c r="I25" s="60"/>
      <c r="J25" s="60"/>
      <c r="K25" s="60"/>
      <c r="L25" s="60"/>
      <c r="M25" s="60"/>
      <c r="N25" s="60"/>
      <c r="O25" s="60"/>
      <c r="P25" s="60"/>
      <c r="Q25" s="60"/>
      <c r="R25" s="60"/>
      <c r="S25" s="60"/>
      <c r="T25" s="60"/>
      <c r="U25" s="60"/>
      <c r="V25" s="60"/>
      <c r="W25" s="60"/>
      <c r="X25" s="60"/>
      <c r="Y25" s="60"/>
      <c r="Z25" s="60"/>
      <c r="AA25" s="60"/>
      <c r="AB25" s="60"/>
      <c r="AC25" s="60"/>
      <c r="AD25" s="60"/>
      <c r="AE25" s="60"/>
      <c r="AF25" s="60" t="s">
        <v>4135</v>
      </c>
    </row>
    <row r="26" spans="1:32">
      <c r="A26" s="60" t="s">
        <v>2747</v>
      </c>
      <c r="B26" s="60" t="s">
        <v>2748</v>
      </c>
      <c r="D26" s="60" t="s">
        <v>2737</v>
      </c>
      <c r="E26" s="67">
        <v>41640</v>
      </c>
      <c r="F26" s="67">
        <v>42004</v>
      </c>
      <c r="G26" s="60" t="s">
        <v>2730</v>
      </c>
      <c r="H26" s="60">
        <v>0.5</v>
      </c>
      <c r="I26" s="60"/>
      <c r="J26" s="60"/>
      <c r="K26" s="60"/>
      <c r="L26" s="60"/>
      <c r="M26" s="60"/>
      <c r="N26" s="60"/>
      <c r="O26" s="60"/>
      <c r="P26" s="60"/>
      <c r="Q26" s="60"/>
      <c r="R26" s="60"/>
      <c r="S26" s="60"/>
      <c r="T26" s="60"/>
      <c r="U26" s="60"/>
      <c r="V26" s="60"/>
      <c r="W26" s="60"/>
      <c r="X26" s="60"/>
      <c r="Y26" s="60"/>
      <c r="Z26" s="60"/>
      <c r="AA26" s="60"/>
      <c r="AB26" s="60"/>
      <c r="AC26" s="60"/>
      <c r="AD26" s="60"/>
      <c r="AE26" s="60"/>
      <c r="AF26" s="60" t="s">
        <v>4135</v>
      </c>
    </row>
    <row r="27" spans="1:32">
      <c r="A27" s="60" t="s">
        <v>2747</v>
      </c>
      <c r="B27" s="60" t="s">
        <v>2748</v>
      </c>
      <c r="D27" s="60" t="s">
        <v>2750</v>
      </c>
      <c r="E27" s="67">
        <v>41913</v>
      </c>
      <c r="F27" s="67">
        <v>42004</v>
      </c>
      <c r="G27" s="60" t="s">
        <v>2730</v>
      </c>
      <c r="H27" s="60">
        <v>1</v>
      </c>
      <c r="I27" s="60"/>
      <c r="J27" s="60"/>
      <c r="K27" s="60"/>
      <c r="L27" s="60"/>
      <c r="M27" s="60"/>
      <c r="N27" s="60"/>
      <c r="O27" s="60"/>
      <c r="P27" s="60"/>
      <c r="Q27" s="60"/>
      <c r="R27" s="60"/>
      <c r="S27" s="60"/>
      <c r="T27" s="60"/>
      <c r="U27" s="60"/>
      <c r="V27" s="60"/>
      <c r="W27" s="60"/>
      <c r="X27" s="60"/>
      <c r="Y27" s="60"/>
      <c r="Z27" s="60"/>
      <c r="AA27" s="60"/>
      <c r="AB27" s="60"/>
      <c r="AC27" s="60"/>
      <c r="AD27" s="60"/>
      <c r="AE27" s="60"/>
      <c r="AF27" s="60" t="s">
        <v>4135</v>
      </c>
    </row>
    <row r="28" spans="1:32">
      <c r="A28" s="60" t="s">
        <v>2747</v>
      </c>
      <c r="B28" s="60" t="s">
        <v>2748</v>
      </c>
      <c r="D28" s="60" t="s">
        <v>2750</v>
      </c>
      <c r="E28" s="67">
        <v>41760</v>
      </c>
      <c r="F28" s="67">
        <v>41912</v>
      </c>
      <c r="G28" s="60" t="s">
        <v>2730</v>
      </c>
      <c r="H28" s="60">
        <v>0.5</v>
      </c>
      <c r="I28" s="60"/>
      <c r="J28" s="60"/>
      <c r="K28" s="60"/>
      <c r="L28" s="60"/>
      <c r="M28" s="60"/>
      <c r="N28" s="60"/>
      <c r="O28" s="60"/>
      <c r="P28" s="60"/>
      <c r="Q28" s="60"/>
      <c r="R28" s="60"/>
      <c r="S28" s="60"/>
      <c r="T28" s="60"/>
      <c r="U28" s="60"/>
      <c r="V28" s="60"/>
      <c r="W28" s="60"/>
      <c r="X28" s="60"/>
      <c r="Y28" s="60"/>
      <c r="Z28" s="60"/>
      <c r="AA28" s="60"/>
      <c r="AB28" s="60"/>
      <c r="AC28" s="60"/>
      <c r="AD28" s="60"/>
      <c r="AE28" s="60"/>
      <c r="AF28" s="60" t="s">
        <v>4135</v>
      </c>
    </row>
    <row r="29" spans="1:32">
      <c r="A29" s="60" t="s">
        <v>1439</v>
      </c>
      <c r="B29" s="60" t="s">
        <v>2733</v>
      </c>
      <c r="D29" s="60" t="s">
        <v>2751</v>
      </c>
      <c r="E29" s="67">
        <v>41640</v>
      </c>
      <c r="F29" s="67">
        <v>42004</v>
      </c>
      <c r="G29" s="60" t="s">
        <v>2735</v>
      </c>
      <c r="H29" s="60">
        <v>0.02</v>
      </c>
      <c r="I29" s="60">
        <v>0.02</v>
      </c>
      <c r="J29" s="60">
        <v>0.02</v>
      </c>
      <c r="K29" s="60">
        <v>0.02</v>
      </c>
      <c r="L29" s="60">
        <v>0.02</v>
      </c>
      <c r="M29" s="60">
        <v>0.05</v>
      </c>
      <c r="N29" s="60">
        <v>0.1</v>
      </c>
      <c r="O29" s="60">
        <v>0.15</v>
      </c>
      <c r="P29" s="60">
        <v>0.2</v>
      </c>
      <c r="Q29" s="60">
        <v>0.15</v>
      </c>
      <c r="R29" s="60">
        <v>0.25</v>
      </c>
      <c r="S29" s="60">
        <v>0.25</v>
      </c>
      <c r="T29" s="60">
        <v>0.25</v>
      </c>
      <c r="U29" s="60">
        <v>0.2</v>
      </c>
      <c r="V29" s="60">
        <v>0.15</v>
      </c>
      <c r="W29" s="60">
        <v>0.2</v>
      </c>
      <c r="X29" s="60">
        <v>0.3</v>
      </c>
      <c r="Y29" s="60">
        <v>0.3</v>
      </c>
      <c r="Z29" s="60">
        <v>0.3</v>
      </c>
      <c r="AA29" s="60">
        <v>0.2</v>
      </c>
      <c r="AB29" s="60">
        <v>0.2</v>
      </c>
      <c r="AC29" s="60">
        <v>0.15</v>
      </c>
      <c r="AD29" s="60">
        <v>0.1</v>
      </c>
      <c r="AE29" s="60">
        <v>0.05</v>
      </c>
      <c r="AF29" s="60" t="s">
        <v>4135</v>
      </c>
    </row>
    <row r="30" spans="1:32">
      <c r="A30" s="60" t="s">
        <v>1439</v>
      </c>
      <c r="B30" s="60" t="s">
        <v>2733</v>
      </c>
      <c r="D30" s="60" t="s">
        <v>2736</v>
      </c>
      <c r="E30" s="67">
        <v>41640</v>
      </c>
      <c r="F30" s="67">
        <v>42004</v>
      </c>
      <c r="G30" s="60" t="s">
        <v>2730</v>
      </c>
      <c r="H30" s="60">
        <v>0</v>
      </c>
      <c r="I30" s="60"/>
      <c r="J30" s="60"/>
      <c r="K30" s="60"/>
      <c r="L30" s="60"/>
      <c r="M30" s="60"/>
      <c r="N30" s="60"/>
      <c r="O30" s="60"/>
      <c r="P30" s="60"/>
      <c r="Q30" s="60"/>
      <c r="R30" s="60"/>
      <c r="S30" s="60"/>
      <c r="T30" s="60"/>
      <c r="U30" s="60"/>
      <c r="V30" s="60"/>
      <c r="W30" s="60"/>
      <c r="X30" s="60"/>
      <c r="Y30" s="60"/>
      <c r="Z30" s="60"/>
      <c r="AA30" s="60"/>
      <c r="AB30" s="60"/>
      <c r="AC30" s="60"/>
      <c r="AD30" s="60"/>
      <c r="AE30" s="60"/>
      <c r="AF30" s="60" t="s">
        <v>4135</v>
      </c>
    </row>
    <row r="31" spans="1:32">
      <c r="A31" s="60" t="s">
        <v>1439</v>
      </c>
      <c r="B31" s="60" t="s">
        <v>2733</v>
      </c>
      <c r="D31" s="60" t="s">
        <v>2737</v>
      </c>
      <c r="E31" s="67">
        <v>41640</v>
      </c>
      <c r="F31" s="67">
        <v>42004</v>
      </c>
      <c r="G31" s="60" t="s">
        <v>2730</v>
      </c>
      <c r="H31" s="60">
        <v>0.25</v>
      </c>
      <c r="I31" s="60"/>
      <c r="J31" s="60"/>
      <c r="K31" s="60"/>
      <c r="L31" s="60"/>
      <c r="M31" s="60"/>
      <c r="N31" s="60"/>
      <c r="O31" s="60"/>
      <c r="P31" s="60"/>
      <c r="Q31" s="60"/>
      <c r="R31" s="60"/>
      <c r="S31" s="60"/>
      <c r="T31" s="60"/>
      <c r="U31" s="60"/>
      <c r="V31" s="60"/>
      <c r="W31" s="60"/>
      <c r="X31" s="60"/>
      <c r="Y31" s="60"/>
      <c r="Z31" s="60"/>
      <c r="AA31" s="60"/>
      <c r="AB31" s="60"/>
      <c r="AC31" s="60"/>
      <c r="AD31" s="60"/>
      <c r="AE31" s="60"/>
      <c r="AF31" s="60" t="s">
        <v>4135</v>
      </c>
    </row>
    <row r="32" spans="1:32">
      <c r="A32" s="60" t="s">
        <v>1442</v>
      </c>
      <c r="B32" s="60" t="s">
        <v>2745</v>
      </c>
      <c r="C32" s="60" t="s">
        <v>2746</v>
      </c>
      <c r="D32" s="60" t="s">
        <v>2738</v>
      </c>
      <c r="E32" s="67">
        <v>41640</v>
      </c>
      <c r="F32" s="67">
        <v>42004</v>
      </c>
      <c r="G32" s="60" t="s">
        <v>2735</v>
      </c>
      <c r="H32" s="60">
        <v>21</v>
      </c>
      <c r="I32" s="60">
        <v>15.6</v>
      </c>
      <c r="J32" s="60">
        <v>15.6</v>
      </c>
      <c r="K32" s="60">
        <v>15.6</v>
      </c>
      <c r="L32" s="60">
        <v>15.6</v>
      </c>
      <c r="M32" s="60">
        <v>21</v>
      </c>
      <c r="N32" s="60">
        <v>21</v>
      </c>
      <c r="O32" s="60">
        <v>21</v>
      </c>
      <c r="P32" s="60">
        <v>21</v>
      </c>
      <c r="Q32" s="60">
        <v>21</v>
      </c>
      <c r="R32" s="60">
        <v>21</v>
      </c>
      <c r="S32" s="60">
        <v>21</v>
      </c>
      <c r="T32" s="60">
        <v>21</v>
      </c>
      <c r="U32" s="60">
        <v>21</v>
      </c>
      <c r="V32" s="60">
        <v>21</v>
      </c>
      <c r="W32" s="60">
        <v>21</v>
      </c>
      <c r="X32" s="60">
        <v>21</v>
      </c>
      <c r="Y32" s="60">
        <v>21</v>
      </c>
      <c r="Z32" s="60">
        <v>21</v>
      </c>
      <c r="AA32" s="60">
        <v>21</v>
      </c>
      <c r="AB32" s="60">
        <v>21</v>
      </c>
      <c r="AC32" s="60">
        <v>21</v>
      </c>
      <c r="AD32" s="60">
        <v>21</v>
      </c>
      <c r="AE32" s="60">
        <v>21</v>
      </c>
      <c r="AF32" s="60" t="s">
        <v>4135</v>
      </c>
    </row>
    <row r="33" spans="1:32">
      <c r="A33" s="60" t="s">
        <v>1442</v>
      </c>
      <c r="B33" s="60" t="s">
        <v>2745</v>
      </c>
      <c r="C33" s="60" t="s">
        <v>2746</v>
      </c>
      <c r="D33" s="60" t="s">
        <v>2736</v>
      </c>
      <c r="E33" s="67">
        <v>41640</v>
      </c>
      <c r="F33" s="67">
        <v>42004</v>
      </c>
      <c r="G33" s="60" t="s">
        <v>2730</v>
      </c>
      <c r="H33" s="60">
        <v>21</v>
      </c>
      <c r="I33" s="60"/>
      <c r="J33" s="60"/>
      <c r="K33" s="60"/>
      <c r="L33" s="60"/>
      <c r="M33" s="60"/>
      <c r="N33" s="60"/>
      <c r="O33" s="60"/>
      <c r="P33" s="60"/>
      <c r="Q33" s="60"/>
      <c r="R33" s="60"/>
      <c r="S33" s="60"/>
      <c r="T33" s="60"/>
      <c r="U33" s="60"/>
      <c r="V33" s="60"/>
      <c r="W33" s="60"/>
      <c r="X33" s="60"/>
      <c r="Y33" s="60"/>
      <c r="Z33" s="60"/>
      <c r="AA33" s="60"/>
      <c r="AB33" s="60"/>
      <c r="AC33" s="60"/>
      <c r="AD33" s="60"/>
      <c r="AE33" s="60"/>
      <c r="AF33" s="60" t="s">
        <v>4135</v>
      </c>
    </row>
    <row r="34" spans="1:32">
      <c r="A34" s="60" t="s">
        <v>1442</v>
      </c>
      <c r="B34" s="60" t="s">
        <v>2745</v>
      </c>
      <c r="C34" s="60" t="s">
        <v>2746</v>
      </c>
      <c r="D34" s="60" t="s">
        <v>2737</v>
      </c>
      <c r="E34" s="67">
        <v>41640</v>
      </c>
      <c r="F34" s="67">
        <v>42004</v>
      </c>
      <c r="G34" s="60" t="s">
        <v>2730</v>
      </c>
      <c r="H34" s="60">
        <v>15.6</v>
      </c>
      <c r="I34" s="60"/>
      <c r="J34" s="60"/>
      <c r="K34" s="60"/>
      <c r="L34" s="60"/>
      <c r="M34" s="60"/>
      <c r="N34" s="60"/>
      <c r="O34" s="60"/>
      <c r="P34" s="60"/>
      <c r="Q34" s="60"/>
      <c r="R34" s="60"/>
      <c r="S34" s="60"/>
      <c r="T34" s="60"/>
      <c r="U34" s="60"/>
      <c r="V34" s="60"/>
      <c r="W34" s="60"/>
      <c r="X34" s="60"/>
      <c r="Y34" s="60"/>
      <c r="Z34" s="60"/>
      <c r="AA34" s="60"/>
      <c r="AB34" s="60"/>
      <c r="AC34" s="60"/>
      <c r="AD34" s="60"/>
      <c r="AE34" s="60"/>
      <c r="AF34" s="60" t="s">
        <v>4135</v>
      </c>
    </row>
    <row r="35" spans="1:32">
      <c r="A35" s="60" t="s">
        <v>1487</v>
      </c>
      <c r="B35" s="60" t="s">
        <v>2745</v>
      </c>
      <c r="C35" s="60" t="s">
        <v>2746</v>
      </c>
      <c r="D35" s="60" t="s">
        <v>2738</v>
      </c>
      <c r="E35" s="67">
        <v>41640</v>
      </c>
      <c r="F35" s="67">
        <v>42004</v>
      </c>
      <c r="G35" s="60" t="s">
        <v>2735</v>
      </c>
      <c r="H35" s="60">
        <v>19</v>
      </c>
      <c r="I35" s="60">
        <v>15.6</v>
      </c>
      <c r="J35" s="60">
        <v>15.6</v>
      </c>
      <c r="K35" s="60">
        <v>15.6</v>
      </c>
      <c r="L35" s="60">
        <v>15.6</v>
      </c>
      <c r="M35" s="60">
        <v>19</v>
      </c>
      <c r="N35" s="60">
        <v>19</v>
      </c>
      <c r="O35" s="60">
        <v>19</v>
      </c>
      <c r="P35" s="60">
        <v>19</v>
      </c>
      <c r="Q35" s="60">
        <v>19</v>
      </c>
      <c r="R35" s="60">
        <v>19</v>
      </c>
      <c r="S35" s="60">
        <v>19</v>
      </c>
      <c r="T35" s="60">
        <v>19</v>
      </c>
      <c r="U35" s="60">
        <v>19</v>
      </c>
      <c r="V35" s="60">
        <v>19</v>
      </c>
      <c r="W35" s="60">
        <v>19</v>
      </c>
      <c r="X35" s="60">
        <v>19</v>
      </c>
      <c r="Y35" s="60">
        <v>19</v>
      </c>
      <c r="Z35" s="60">
        <v>19</v>
      </c>
      <c r="AA35" s="60">
        <v>19</v>
      </c>
      <c r="AB35" s="60">
        <v>19</v>
      </c>
      <c r="AC35" s="60">
        <v>19</v>
      </c>
      <c r="AD35" s="60">
        <v>19</v>
      </c>
      <c r="AE35" s="60">
        <v>19</v>
      </c>
      <c r="AF35" s="60" t="s">
        <v>4135</v>
      </c>
    </row>
    <row r="36" spans="1:32">
      <c r="A36" s="60" t="s">
        <v>1487</v>
      </c>
      <c r="B36" s="60" t="s">
        <v>2745</v>
      </c>
      <c r="C36" s="60" t="s">
        <v>2746</v>
      </c>
      <c r="D36" s="60" t="s">
        <v>2736</v>
      </c>
      <c r="E36" s="67">
        <v>41640</v>
      </c>
      <c r="F36" s="67">
        <v>42004</v>
      </c>
      <c r="G36" s="60" t="s">
        <v>2730</v>
      </c>
      <c r="H36" s="60">
        <v>19</v>
      </c>
      <c r="I36" s="60"/>
      <c r="J36" s="60"/>
      <c r="K36" s="60"/>
      <c r="L36" s="60"/>
      <c r="M36" s="60"/>
      <c r="N36" s="60"/>
      <c r="O36" s="60"/>
      <c r="P36" s="60"/>
      <c r="Q36" s="60"/>
      <c r="R36" s="60"/>
      <c r="S36" s="60"/>
      <c r="T36" s="60"/>
      <c r="U36" s="60"/>
      <c r="V36" s="60"/>
      <c r="W36" s="60"/>
      <c r="X36" s="60"/>
      <c r="Y36" s="60"/>
      <c r="Z36" s="60"/>
      <c r="AA36" s="60"/>
      <c r="AB36" s="60"/>
      <c r="AC36" s="60"/>
      <c r="AD36" s="60"/>
      <c r="AE36" s="60"/>
      <c r="AF36" s="60" t="s">
        <v>4135</v>
      </c>
    </row>
    <row r="37" spans="1:32">
      <c r="A37" s="60" t="s">
        <v>1487</v>
      </c>
      <c r="B37" s="60" t="s">
        <v>2745</v>
      </c>
      <c r="C37" s="60" t="s">
        <v>2746</v>
      </c>
      <c r="D37" s="60" t="s">
        <v>2737</v>
      </c>
      <c r="E37" s="67">
        <v>41640</v>
      </c>
      <c r="F37" s="67">
        <v>42004</v>
      </c>
      <c r="G37" s="60" t="s">
        <v>2730</v>
      </c>
      <c r="H37" s="60">
        <v>15.6</v>
      </c>
      <c r="I37" s="60"/>
      <c r="J37" s="60"/>
      <c r="K37" s="60"/>
      <c r="L37" s="60"/>
      <c r="M37" s="60"/>
      <c r="N37" s="60"/>
      <c r="O37" s="60"/>
      <c r="P37" s="60"/>
      <c r="Q37" s="60"/>
      <c r="R37" s="60"/>
      <c r="S37" s="60"/>
      <c r="T37" s="60"/>
      <c r="U37" s="60"/>
      <c r="V37" s="60"/>
      <c r="W37" s="60"/>
      <c r="X37" s="60"/>
      <c r="Y37" s="60"/>
      <c r="Z37" s="60"/>
      <c r="AA37" s="60"/>
      <c r="AB37" s="60"/>
      <c r="AC37" s="60"/>
      <c r="AD37" s="60"/>
      <c r="AE37" s="60"/>
      <c r="AF37" s="60" t="s">
        <v>4135</v>
      </c>
    </row>
    <row r="38" spans="1:32">
      <c r="A38" s="60" t="s">
        <v>1415</v>
      </c>
      <c r="B38" s="60" t="s">
        <v>6</v>
      </c>
      <c r="D38" s="60" t="s">
        <v>2752</v>
      </c>
      <c r="E38" s="67">
        <v>41640</v>
      </c>
      <c r="F38" s="67">
        <v>42004</v>
      </c>
      <c r="G38" s="60" t="s">
        <v>2735</v>
      </c>
      <c r="H38" s="60">
        <v>1</v>
      </c>
      <c r="I38" s="60">
        <v>1</v>
      </c>
      <c r="J38" s="60">
        <v>1</v>
      </c>
      <c r="K38" s="60">
        <v>1</v>
      </c>
      <c r="L38" s="60">
        <v>1</v>
      </c>
      <c r="M38" s="60">
        <v>0.5</v>
      </c>
      <c r="N38" s="60">
        <v>0.5</v>
      </c>
      <c r="O38" s="60">
        <v>0.5</v>
      </c>
      <c r="P38" s="60">
        <v>0.5</v>
      </c>
      <c r="Q38" s="60">
        <v>0.5</v>
      </c>
      <c r="R38" s="60">
        <v>0.5</v>
      </c>
      <c r="S38" s="60">
        <v>0.5</v>
      </c>
      <c r="T38" s="60">
        <v>0.5</v>
      </c>
      <c r="U38" s="60">
        <v>0.5</v>
      </c>
      <c r="V38" s="60">
        <v>0.5</v>
      </c>
      <c r="W38" s="60">
        <v>0.5</v>
      </c>
      <c r="X38" s="60">
        <v>0.5</v>
      </c>
      <c r="Y38" s="60">
        <v>0.5</v>
      </c>
      <c r="Z38" s="60">
        <v>0.5</v>
      </c>
      <c r="AA38" s="60">
        <v>0.5</v>
      </c>
      <c r="AB38" s="60">
        <v>0.5</v>
      </c>
      <c r="AC38" s="60">
        <v>0.5</v>
      </c>
      <c r="AD38" s="60">
        <v>0.5</v>
      </c>
      <c r="AE38" s="60">
        <v>0.5</v>
      </c>
      <c r="AF38" s="60" t="s">
        <v>4135</v>
      </c>
    </row>
    <row r="39" spans="1:32">
      <c r="A39" s="60" t="s">
        <v>2753</v>
      </c>
      <c r="B39" s="60" t="s">
        <v>2728</v>
      </c>
      <c r="D39" s="60" t="s">
        <v>2729</v>
      </c>
      <c r="E39" s="67">
        <v>41640</v>
      </c>
      <c r="F39" s="67">
        <v>42004</v>
      </c>
      <c r="G39" s="60" t="s">
        <v>2730</v>
      </c>
      <c r="H39" s="60">
        <v>0</v>
      </c>
      <c r="I39" s="60"/>
      <c r="J39" s="60"/>
      <c r="K39" s="60"/>
      <c r="L39" s="60"/>
      <c r="M39" s="60"/>
      <c r="N39" s="60"/>
      <c r="O39" s="60"/>
      <c r="P39" s="60"/>
      <c r="Q39" s="60"/>
      <c r="R39" s="60"/>
      <c r="S39" s="60"/>
      <c r="T39" s="60"/>
      <c r="U39" s="60"/>
      <c r="V39" s="60"/>
      <c r="W39" s="60"/>
      <c r="X39" s="60"/>
      <c r="Y39" s="60"/>
      <c r="Z39" s="60"/>
      <c r="AA39" s="60"/>
      <c r="AB39" s="60"/>
      <c r="AC39" s="60"/>
      <c r="AD39" s="60"/>
      <c r="AE39" s="60"/>
      <c r="AF39" s="60" t="s">
        <v>4135</v>
      </c>
    </row>
    <row r="40" spans="1:32">
      <c r="A40" s="60" t="s">
        <v>1411</v>
      </c>
      <c r="B40" s="60" t="s">
        <v>2731</v>
      </c>
      <c r="C40" s="60" t="s">
        <v>2732</v>
      </c>
      <c r="D40" s="60" t="s">
        <v>2729</v>
      </c>
      <c r="E40" s="67">
        <v>41640</v>
      </c>
      <c r="F40" s="67">
        <v>42004</v>
      </c>
      <c r="G40" s="60" t="s">
        <v>2730</v>
      </c>
      <c r="H40" s="60">
        <v>120</v>
      </c>
      <c r="I40" s="60"/>
      <c r="J40" s="60"/>
      <c r="K40" s="60"/>
      <c r="L40" s="60"/>
      <c r="M40" s="60"/>
      <c r="N40" s="60"/>
      <c r="O40" s="60"/>
      <c r="P40" s="60"/>
      <c r="Q40" s="60"/>
      <c r="R40" s="60"/>
      <c r="S40" s="60"/>
      <c r="T40" s="60"/>
      <c r="U40" s="60"/>
      <c r="V40" s="60"/>
      <c r="W40" s="60"/>
      <c r="X40" s="60"/>
      <c r="Y40" s="60"/>
      <c r="Z40" s="60"/>
      <c r="AA40" s="60"/>
      <c r="AB40" s="60"/>
      <c r="AC40" s="60"/>
      <c r="AD40" s="60"/>
      <c r="AE40" s="60"/>
      <c r="AF40" s="60" t="s">
        <v>4135</v>
      </c>
    </row>
    <row r="41" spans="1:32">
      <c r="A41" s="60" t="s">
        <v>1475</v>
      </c>
      <c r="B41" s="60" t="s">
        <v>2745</v>
      </c>
      <c r="C41" s="60" t="s">
        <v>2746</v>
      </c>
      <c r="D41" s="60" t="s">
        <v>2743</v>
      </c>
      <c r="E41" s="67">
        <v>41640</v>
      </c>
      <c r="F41" s="67">
        <v>42004</v>
      </c>
      <c r="G41" s="60" t="s">
        <v>2735</v>
      </c>
      <c r="H41" s="60">
        <v>25</v>
      </c>
      <c r="I41" s="60">
        <v>25</v>
      </c>
      <c r="J41" s="60">
        <v>25</v>
      </c>
      <c r="K41" s="60">
        <v>25</v>
      </c>
      <c r="L41" s="60">
        <v>25</v>
      </c>
      <c r="M41" s="60">
        <v>22.2</v>
      </c>
      <c r="N41" s="60">
        <v>22.2</v>
      </c>
      <c r="O41" s="60">
        <v>22.2</v>
      </c>
      <c r="P41" s="60">
        <v>22.2</v>
      </c>
      <c r="Q41" s="60">
        <v>22.2</v>
      </c>
      <c r="R41" s="60">
        <v>22.2</v>
      </c>
      <c r="S41" s="60">
        <v>22.2</v>
      </c>
      <c r="T41" s="60">
        <v>22.2</v>
      </c>
      <c r="U41" s="60">
        <v>22.2</v>
      </c>
      <c r="V41" s="60">
        <v>22.2</v>
      </c>
      <c r="W41" s="60">
        <v>22.2</v>
      </c>
      <c r="X41" s="60">
        <v>22.2</v>
      </c>
      <c r="Y41" s="60">
        <v>22.2</v>
      </c>
      <c r="Z41" s="60">
        <v>25</v>
      </c>
      <c r="AA41" s="60">
        <v>25</v>
      </c>
      <c r="AB41" s="60">
        <v>25</v>
      </c>
      <c r="AC41" s="60">
        <v>25</v>
      </c>
      <c r="AD41" s="60">
        <v>25</v>
      </c>
      <c r="AE41" s="60">
        <v>25</v>
      </c>
      <c r="AF41" s="60" t="s">
        <v>4135</v>
      </c>
    </row>
    <row r="42" spans="1:32">
      <c r="A42" s="60" t="s">
        <v>1475</v>
      </c>
      <c r="B42" s="60" t="s">
        <v>2745</v>
      </c>
      <c r="C42" s="60" t="s">
        <v>2746</v>
      </c>
      <c r="D42" s="60" t="s">
        <v>2736</v>
      </c>
      <c r="E42" s="67">
        <v>41640</v>
      </c>
      <c r="F42" s="67">
        <v>42004</v>
      </c>
      <c r="G42" s="60" t="s">
        <v>2735</v>
      </c>
      <c r="H42" s="60">
        <v>25</v>
      </c>
      <c r="I42" s="60">
        <v>25</v>
      </c>
      <c r="J42" s="60">
        <v>25</v>
      </c>
      <c r="K42" s="60">
        <v>25</v>
      </c>
      <c r="L42" s="60">
        <v>25</v>
      </c>
      <c r="M42" s="60">
        <v>25</v>
      </c>
      <c r="N42" s="60">
        <v>25</v>
      </c>
      <c r="O42" s="60">
        <v>22.2</v>
      </c>
      <c r="P42" s="60">
        <v>22.2</v>
      </c>
      <c r="Q42" s="60">
        <v>22.2</v>
      </c>
      <c r="R42" s="60">
        <v>22.2</v>
      </c>
      <c r="S42" s="60">
        <v>22.2</v>
      </c>
      <c r="T42" s="60">
        <v>22.2</v>
      </c>
      <c r="U42" s="60">
        <v>22.2</v>
      </c>
      <c r="V42" s="60">
        <v>22.2</v>
      </c>
      <c r="W42" s="60">
        <v>25</v>
      </c>
      <c r="X42" s="60">
        <v>25</v>
      </c>
      <c r="Y42" s="60">
        <v>25</v>
      </c>
      <c r="Z42" s="60">
        <v>25</v>
      </c>
      <c r="AA42" s="60">
        <v>25</v>
      </c>
      <c r="AB42" s="60">
        <v>25</v>
      </c>
      <c r="AC42" s="60">
        <v>25</v>
      </c>
      <c r="AD42" s="60">
        <v>25</v>
      </c>
      <c r="AE42" s="60">
        <v>25</v>
      </c>
      <c r="AF42" s="60" t="s">
        <v>4135</v>
      </c>
    </row>
    <row r="43" spans="1:32">
      <c r="A43" s="60" t="s">
        <v>1475</v>
      </c>
      <c r="B43" s="60" t="s">
        <v>2745</v>
      </c>
      <c r="C43" s="60" t="s">
        <v>2746</v>
      </c>
      <c r="D43" s="60" t="s">
        <v>2754</v>
      </c>
      <c r="E43" s="67">
        <v>41640</v>
      </c>
      <c r="F43" s="67">
        <v>42004</v>
      </c>
      <c r="G43" s="60" t="s">
        <v>2730</v>
      </c>
      <c r="H43" s="60">
        <v>25</v>
      </c>
      <c r="I43" s="60"/>
      <c r="J43" s="60"/>
      <c r="K43" s="60"/>
      <c r="L43" s="60"/>
      <c r="M43" s="60"/>
      <c r="N43" s="60"/>
      <c r="O43" s="60"/>
      <c r="P43" s="60"/>
      <c r="Q43" s="60"/>
      <c r="R43" s="60"/>
      <c r="S43" s="60"/>
      <c r="T43" s="60"/>
      <c r="U43" s="60"/>
      <c r="V43" s="60"/>
      <c r="W43" s="60"/>
      <c r="X43" s="60"/>
      <c r="Y43" s="60"/>
      <c r="Z43" s="60"/>
      <c r="AA43" s="60"/>
      <c r="AB43" s="60"/>
      <c r="AC43" s="60"/>
      <c r="AD43" s="60"/>
      <c r="AE43" s="60"/>
      <c r="AF43" s="60" t="s">
        <v>4135</v>
      </c>
    </row>
    <row r="44" spans="1:32">
      <c r="A44" s="60" t="s">
        <v>2755</v>
      </c>
      <c r="B44" s="60" t="s">
        <v>2756</v>
      </c>
      <c r="D44" s="60" t="s">
        <v>2743</v>
      </c>
      <c r="E44" s="67">
        <v>41640</v>
      </c>
      <c r="F44" s="67">
        <v>42004</v>
      </c>
      <c r="G44" s="60" t="s">
        <v>2735</v>
      </c>
      <c r="H44" s="60">
        <v>0.2</v>
      </c>
      <c r="I44" s="60">
        <v>0.2</v>
      </c>
      <c r="J44" s="60">
        <v>0.2</v>
      </c>
      <c r="K44" s="60">
        <v>0.2</v>
      </c>
      <c r="L44" s="60">
        <v>0.2</v>
      </c>
      <c r="M44" s="60">
        <v>0.2</v>
      </c>
      <c r="N44" s="60">
        <v>0.2</v>
      </c>
      <c r="O44" s="60">
        <v>0.5</v>
      </c>
      <c r="P44" s="60">
        <v>0.75</v>
      </c>
      <c r="Q44" s="60">
        <v>1</v>
      </c>
      <c r="R44" s="60">
        <v>1</v>
      </c>
      <c r="S44" s="60">
        <v>1</v>
      </c>
      <c r="T44" s="60">
        <v>0.75</v>
      </c>
      <c r="U44" s="60">
        <v>1</v>
      </c>
      <c r="V44" s="60">
        <v>1</v>
      </c>
      <c r="W44" s="60">
        <v>1</v>
      </c>
      <c r="X44" s="60">
        <v>1</v>
      </c>
      <c r="Y44" s="60">
        <v>1</v>
      </c>
      <c r="Z44" s="60">
        <v>0.52</v>
      </c>
      <c r="AA44" s="60">
        <v>0.52</v>
      </c>
      <c r="AB44" s="60">
        <v>0.52</v>
      </c>
      <c r="AC44" s="60">
        <v>0.28000000000000003</v>
      </c>
      <c r="AD44" s="60">
        <v>0.2</v>
      </c>
      <c r="AE44" s="60">
        <v>0.2</v>
      </c>
      <c r="AF44" s="60" t="s">
        <v>4135</v>
      </c>
    </row>
    <row r="45" spans="1:32">
      <c r="A45" s="60" t="s">
        <v>2755</v>
      </c>
      <c r="B45" s="60" t="s">
        <v>2756</v>
      </c>
      <c r="D45" s="60" t="s">
        <v>2744</v>
      </c>
      <c r="E45" s="67">
        <v>41640</v>
      </c>
      <c r="F45" s="67">
        <v>42004</v>
      </c>
      <c r="G45" s="60" t="s">
        <v>2735</v>
      </c>
      <c r="H45" s="60">
        <v>0.2</v>
      </c>
      <c r="I45" s="60">
        <v>0.2</v>
      </c>
      <c r="J45" s="60">
        <v>0.2</v>
      </c>
      <c r="K45" s="60">
        <v>0.2</v>
      </c>
      <c r="L45" s="60">
        <v>0.2</v>
      </c>
      <c r="M45" s="60">
        <v>0.2</v>
      </c>
      <c r="N45" s="60">
        <v>0.2</v>
      </c>
      <c r="O45" s="60">
        <v>0.4</v>
      </c>
      <c r="P45" s="60">
        <v>0.46</v>
      </c>
      <c r="Q45" s="60">
        <v>0.7</v>
      </c>
      <c r="R45" s="60">
        <v>0.7</v>
      </c>
      <c r="S45" s="60">
        <v>0.7</v>
      </c>
      <c r="T45" s="60">
        <v>0.51</v>
      </c>
      <c r="U45" s="60">
        <v>0.51</v>
      </c>
      <c r="V45" s="60">
        <v>0.51</v>
      </c>
      <c r="W45" s="60">
        <v>0.51</v>
      </c>
      <c r="X45" s="60">
        <v>0.51</v>
      </c>
      <c r="Y45" s="60">
        <v>0.25</v>
      </c>
      <c r="Z45" s="60">
        <v>0.2</v>
      </c>
      <c r="AA45" s="60">
        <v>0.2</v>
      </c>
      <c r="AB45" s="60">
        <v>0.2</v>
      </c>
      <c r="AC45" s="60">
        <v>0.2</v>
      </c>
      <c r="AD45" s="60">
        <v>0.2</v>
      </c>
      <c r="AE45" s="60">
        <v>0.2</v>
      </c>
      <c r="AF45" s="60" t="s">
        <v>4135</v>
      </c>
    </row>
    <row r="46" spans="1:32">
      <c r="A46" s="60" t="s">
        <v>2755</v>
      </c>
      <c r="B46" s="60" t="s">
        <v>2756</v>
      </c>
      <c r="D46" s="60" t="s">
        <v>2739</v>
      </c>
      <c r="E46" s="67">
        <v>41640</v>
      </c>
      <c r="F46" s="67">
        <v>42004</v>
      </c>
      <c r="G46" s="60" t="s">
        <v>2735</v>
      </c>
      <c r="H46" s="60">
        <v>0.2</v>
      </c>
      <c r="I46" s="60">
        <v>0.2</v>
      </c>
      <c r="J46" s="60">
        <v>0.2</v>
      </c>
      <c r="K46" s="60">
        <v>0.2</v>
      </c>
      <c r="L46" s="60">
        <v>0.2</v>
      </c>
      <c r="M46" s="60">
        <v>0.2</v>
      </c>
      <c r="N46" s="60">
        <v>0.2</v>
      </c>
      <c r="O46" s="60">
        <v>0.2</v>
      </c>
      <c r="P46" s="60">
        <v>0.4</v>
      </c>
      <c r="Q46" s="60">
        <v>0.4</v>
      </c>
      <c r="R46" s="60">
        <v>0.4</v>
      </c>
      <c r="S46" s="60">
        <v>0.4</v>
      </c>
      <c r="T46" s="60">
        <v>0.4</v>
      </c>
      <c r="U46" s="60">
        <v>0.4</v>
      </c>
      <c r="V46" s="60">
        <v>0.4</v>
      </c>
      <c r="W46" s="60">
        <v>0.4</v>
      </c>
      <c r="X46" s="60">
        <v>0.2</v>
      </c>
      <c r="Y46" s="60">
        <v>0.2</v>
      </c>
      <c r="Z46" s="60">
        <v>0.2</v>
      </c>
      <c r="AA46" s="60">
        <v>0.2</v>
      </c>
      <c r="AB46" s="60">
        <v>0.2</v>
      </c>
      <c r="AC46" s="60">
        <v>0.2</v>
      </c>
      <c r="AD46" s="60">
        <v>0.2</v>
      </c>
      <c r="AE46" s="60">
        <v>0.2</v>
      </c>
      <c r="AF46" s="60" t="s">
        <v>4135</v>
      </c>
    </row>
    <row r="47" spans="1:32">
      <c r="A47" s="60" t="s">
        <v>1441</v>
      </c>
      <c r="B47" s="60" t="s">
        <v>2733</v>
      </c>
      <c r="D47" s="60" t="s">
        <v>2743</v>
      </c>
      <c r="E47" s="67">
        <v>41640</v>
      </c>
      <c r="F47" s="67">
        <v>42004</v>
      </c>
      <c r="G47" s="60" t="s">
        <v>2735</v>
      </c>
      <c r="H47" s="60">
        <v>0.3</v>
      </c>
      <c r="I47" s="60">
        <v>0.3</v>
      </c>
      <c r="J47" s="60">
        <v>0.3</v>
      </c>
      <c r="K47" s="60">
        <v>0.3</v>
      </c>
      <c r="L47" s="60">
        <v>0.5</v>
      </c>
      <c r="M47" s="60">
        <v>0.5</v>
      </c>
      <c r="N47" s="60">
        <v>1</v>
      </c>
      <c r="O47" s="60">
        <v>1</v>
      </c>
      <c r="P47" s="60">
        <v>1</v>
      </c>
      <c r="Q47" s="60">
        <v>1</v>
      </c>
      <c r="R47" s="60">
        <v>1</v>
      </c>
      <c r="S47" s="60">
        <v>1</v>
      </c>
      <c r="T47" s="60">
        <v>1</v>
      </c>
      <c r="U47" s="60">
        <v>1</v>
      </c>
      <c r="V47" s="60">
        <v>1</v>
      </c>
      <c r="W47" s="60">
        <v>1</v>
      </c>
      <c r="X47" s="60">
        <v>1</v>
      </c>
      <c r="Y47" s="60">
        <v>1</v>
      </c>
      <c r="Z47" s="60">
        <v>0.5</v>
      </c>
      <c r="AA47" s="60">
        <v>0.5</v>
      </c>
      <c r="AB47" s="60">
        <v>0.3</v>
      </c>
      <c r="AC47" s="60">
        <v>0.3</v>
      </c>
      <c r="AD47" s="60">
        <v>0.3</v>
      </c>
      <c r="AE47" s="60">
        <v>0.3</v>
      </c>
      <c r="AF47" s="60" t="s">
        <v>4135</v>
      </c>
    </row>
    <row r="48" spans="1:32">
      <c r="A48" s="60" t="s">
        <v>1441</v>
      </c>
      <c r="B48" s="60" t="s">
        <v>2733</v>
      </c>
      <c r="D48" s="60" t="s">
        <v>2736</v>
      </c>
      <c r="E48" s="67">
        <v>41640</v>
      </c>
      <c r="F48" s="67">
        <v>42004</v>
      </c>
      <c r="G48" s="60" t="s">
        <v>2730</v>
      </c>
      <c r="H48" s="60">
        <v>0.3</v>
      </c>
      <c r="I48" s="60"/>
      <c r="J48" s="60"/>
      <c r="K48" s="60"/>
      <c r="L48" s="60"/>
      <c r="M48" s="60"/>
      <c r="N48" s="60"/>
      <c r="O48" s="60"/>
      <c r="P48" s="60"/>
      <c r="Q48" s="60"/>
      <c r="R48" s="60"/>
      <c r="S48" s="60"/>
      <c r="T48" s="60"/>
      <c r="U48" s="60"/>
      <c r="V48" s="60"/>
      <c r="W48" s="60"/>
      <c r="X48" s="60"/>
      <c r="Y48" s="60"/>
      <c r="Z48" s="60"/>
      <c r="AA48" s="60"/>
      <c r="AB48" s="60"/>
      <c r="AC48" s="60"/>
      <c r="AD48" s="60"/>
      <c r="AE48" s="60"/>
      <c r="AF48" s="60" t="s">
        <v>4135</v>
      </c>
    </row>
    <row r="49" spans="1:32">
      <c r="A49" s="60" t="s">
        <v>1441</v>
      </c>
      <c r="B49" s="60" t="s">
        <v>2733</v>
      </c>
      <c r="D49" s="60" t="s">
        <v>2739</v>
      </c>
      <c r="E49" s="67">
        <v>41640</v>
      </c>
      <c r="F49" s="67">
        <v>42004</v>
      </c>
      <c r="G49" s="60" t="s">
        <v>2735</v>
      </c>
      <c r="H49" s="60">
        <v>0.3</v>
      </c>
      <c r="I49" s="60">
        <v>0.3</v>
      </c>
      <c r="J49" s="60">
        <v>0.3</v>
      </c>
      <c r="K49" s="60">
        <v>0.3</v>
      </c>
      <c r="L49" s="60">
        <v>0.3</v>
      </c>
      <c r="M49" s="60">
        <v>0.3</v>
      </c>
      <c r="N49" s="60">
        <v>0.3</v>
      </c>
      <c r="O49" s="60">
        <v>0.3</v>
      </c>
      <c r="P49" s="60">
        <v>0.5</v>
      </c>
      <c r="Q49" s="60">
        <v>0.5</v>
      </c>
      <c r="R49" s="60">
        <v>0.5</v>
      </c>
      <c r="S49" s="60">
        <v>0.5</v>
      </c>
      <c r="T49" s="60">
        <v>0.5</v>
      </c>
      <c r="U49" s="60">
        <v>0.5</v>
      </c>
      <c r="V49" s="60">
        <v>0.5</v>
      </c>
      <c r="W49" s="60">
        <v>0.5</v>
      </c>
      <c r="X49" s="60">
        <v>0.5</v>
      </c>
      <c r="Y49" s="60">
        <v>0.3</v>
      </c>
      <c r="Z49" s="60">
        <v>0.3</v>
      </c>
      <c r="AA49" s="60">
        <v>0.3</v>
      </c>
      <c r="AB49" s="60">
        <v>0.3</v>
      </c>
      <c r="AC49" s="60">
        <v>0.3</v>
      </c>
      <c r="AD49" s="60">
        <v>0.3</v>
      </c>
      <c r="AE49" s="60">
        <v>0.3</v>
      </c>
      <c r="AF49" s="60" t="s">
        <v>4135</v>
      </c>
    </row>
    <row r="50" spans="1:32">
      <c r="A50" s="60" t="s">
        <v>1441</v>
      </c>
      <c r="B50" s="60" t="s">
        <v>2733</v>
      </c>
      <c r="D50" s="60" t="s">
        <v>2740</v>
      </c>
      <c r="E50" s="67">
        <v>41640</v>
      </c>
      <c r="F50" s="67">
        <v>42004</v>
      </c>
      <c r="G50" s="60" t="s">
        <v>2735</v>
      </c>
      <c r="H50" s="60">
        <v>0.3</v>
      </c>
      <c r="I50" s="60">
        <v>0.3</v>
      </c>
      <c r="J50" s="60">
        <v>0.3</v>
      </c>
      <c r="K50" s="60">
        <v>0.3</v>
      </c>
      <c r="L50" s="60">
        <v>0.3</v>
      </c>
      <c r="M50" s="60">
        <v>0.3</v>
      </c>
      <c r="N50" s="60">
        <v>0.3</v>
      </c>
      <c r="O50" s="60">
        <v>0.5</v>
      </c>
      <c r="P50" s="60">
        <v>0.5</v>
      </c>
      <c r="Q50" s="60">
        <v>0.8</v>
      </c>
      <c r="R50" s="60">
        <v>0.8</v>
      </c>
      <c r="S50" s="60">
        <v>0.8</v>
      </c>
      <c r="T50" s="60">
        <v>0.8</v>
      </c>
      <c r="U50" s="60">
        <v>0.8</v>
      </c>
      <c r="V50" s="60">
        <v>0.8</v>
      </c>
      <c r="W50" s="60">
        <v>0.5</v>
      </c>
      <c r="X50" s="60">
        <v>0.5</v>
      </c>
      <c r="Y50" s="60">
        <v>0.5</v>
      </c>
      <c r="Z50" s="60">
        <v>0.5</v>
      </c>
      <c r="AA50" s="60">
        <v>0.5</v>
      </c>
      <c r="AB50" s="60">
        <v>0.3</v>
      </c>
      <c r="AC50" s="60">
        <v>0.3</v>
      </c>
      <c r="AD50" s="60">
        <v>0.3</v>
      </c>
      <c r="AE50" s="60">
        <v>0.3</v>
      </c>
      <c r="AF50" s="60" t="s">
        <v>4135</v>
      </c>
    </row>
    <row r="51" spans="1:32">
      <c r="A51" s="60" t="s">
        <v>1474</v>
      </c>
      <c r="B51" s="60" t="s">
        <v>2745</v>
      </c>
      <c r="C51" s="60" t="s">
        <v>2746</v>
      </c>
      <c r="D51" s="60" t="s">
        <v>2743</v>
      </c>
      <c r="E51" s="67">
        <v>41640</v>
      </c>
      <c r="F51" s="67">
        <v>42004</v>
      </c>
      <c r="G51" s="60" t="s">
        <v>2735</v>
      </c>
      <c r="H51" s="60">
        <v>18.3</v>
      </c>
      <c r="I51" s="60">
        <v>18.3</v>
      </c>
      <c r="J51" s="60">
        <v>18.3</v>
      </c>
      <c r="K51" s="60">
        <v>18.3</v>
      </c>
      <c r="L51" s="60">
        <v>18.3</v>
      </c>
      <c r="M51" s="60">
        <v>21.1</v>
      </c>
      <c r="N51" s="60">
        <v>21.1</v>
      </c>
      <c r="O51" s="60">
        <v>21.1</v>
      </c>
      <c r="P51" s="60">
        <v>21.1</v>
      </c>
      <c r="Q51" s="60">
        <v>21.1</v>
      </c>
      <c r="R51" s="60">
        <v>21.1</v>
      </c>
      <c r="S51" s="60">
        <v>21.1</v>
      </c>
      <c r="T51" s="60">
        <v>21.1</v>
      </c>
      <c r="U51" s="60">
        <v>21.1</v>
      </c>
      <c r="V51" s="60">
        <v>21.1</v>
      </c>
      <c r="W51" s="60">
        <v>21.1</v>
      </c>
      <c r="X51" s="60">
        <v>21.1</v>
      </c>
      <c r="Y51" s="60">
        <v>21.1</v>
      </c>
      <c r="Z51" s="60">
        <v>18.3</v>
      </c>
      <c r="AA51" s="60">
        <v>18.3</v>
      </c>
      <c r="AB51" s="60">
        <v>18.3</v>
      </c>
      <c r="AC51" s="60">
        <v>18.3</v>
      </c>
      <c r="AD51" s="60">
        <v>18.3</v>
      </c>
      <c r="AE51" s="60">
        <v>18.3</v>
      </c>
      <c r="AF51" s="60" t="s">
        <v>4135</v>
      </c>
    </row>
    <row r="52" spans="1:32">
      <c r="A52" s="60" t="s">
        <v>1474</v>
      </c>
      <c r="B52" s="60" t="s">
        <v>2745</v>
      </c>
      <c r="C52" s="60" t="s">
        <v>2746</v>
      </c>
      <c r="D52" s="60" t="s">
        <v>2736</v>
      </c>
      <c r="E52" s="67">
        <v>41640</v>
      </c>
      <c r="F52" s="67">
        <v>42004</v>
      </c>
      <c r="G52" s="60" t="s">
        <v>2735</v>
      </c>
      <c r="H52" s="60">
        <v>18.3</v>
      </c>
      <c r="I52" s="60">
        <v>18.3</v>
      </c>
      <c r="J52" s="60">
        <v>18.3</v>
      </c>
      <c r="K52" s="60">
        <v>18.3</v>
      </c>
      <c r="L52" s="60">
        <v>18.3</v>
      </c>
      <c r="M52" s="60">
        <v>18.3</v>
      </c>
      <c r="N52" s="60">
        <v>18.3</v>
      </c>
      <c r="O52" s="60">
        <v>21.1</v>
      </c>
      <c r="P52" s="60">
        <v>21.1</v>
      </c>
      <c r="Q52" s="60">
        <v>21.1</v>
      </c>
      <c r="R52" s="60">
        <v>21.1</v>
      </c>
      <c r="S52" s="60">
        <v>21.1</v>
      </c>
      <c r="T52" s="60">
        <v>21.1</v>
      </c>
      <c r="U52" s="60">
        <v>21.1</v>
      </c>
      <c r="V52" s="60">
        <v>21.1</v>
      </c>
      <c r="W52" s="60">
        <v>18.3</v>
      </c>
      <c r="X52" s="60">
        <v>18.3</v>
      </c>
      <c r="Y52" s="60">
        <v>18.3</v>
      </c>
      <c r="Z52" s="60">
        <v>18.3</v>
      </c>
      <c r="AA52" s="60">
        <v>18.3</v>
      </c>
      <c r="AB52" s="60">
        <v>18.3</v>
      </c>
      <c r="AC52" s="60">
        <v>18.3</v>
      </c>
      <c r="AD52" s="60">
        <v>18.3</v>
      </c>
      <c r="AE52" s="60">
        <v>18.3</v>
      </c>
      <c r="AF52" s="60" t="s">
        <v>4135</v>
      </c>
    </row>
    <row r="53" spans="1:32">
      <c r="A53" s="60" t="s">
        <v>1474</v>
      </c>
      <c r="B53" s="60" t="s">
        <v>2745</v>
      </c>
      <c r="C53" s="60" t="s">
        <v>2746</v>
      </c>
      <c r="D53" s="60" t="s">
        <v>2754</v>
      </c>
      <c r="E53" s="67">
        <v>41640</v>
      </c>
      <c r="F53" s="67">
        <v>42004</v>
      </c>
      <c r="G53" s="60" t="s">
        <v>2730</v>
      </c>
      <c r="H53" s="60">
        <v>18.3</v>
      </c>
      <c r="I53" s="60"/>
      <c r="J53" s="60"/>
      <c r="K53" s="60"/>
      <c r="L53" s="60"/>
      <c r="M53" s="60"/>
      <c r="N53" s="60"/>
      <c r="O53" s="60"/>
      <c r="P53" s="60"/>
      <c r="Q53" s="60"/>
      <c r="R53" s="60"/>
      <c r="S53" s="60"/>
      <c r="T53" s="60"/>
      <c r="U53" s="60"/>
      <c r="V53" s="60"/>
      <c r="W53" s="60"/>
      <c r="X53" s="60"/>
      <c r="Y53" s="60"/>
      <c r="Z53" s="60"/>
      <c r="AA53" s="60"/>
      <c r="AB53" s="60"/>
      <c r="AC53" s="60"/>
      <c r="AD53" s="60"/>
      <c r="AE53" s="60"/>
      <c r="AF53" s="60" t="s">
        <v>4135</v>
      </c>
    </row>
    <row r="54" spans="1:32">
      <c r="A54" s="60" t="s">
        <v>1354</v>
      </c>
      <c r="B54" s="60" t="s">
        <v>0</v>
      </c>
      <c r="D54" s="60" t="s">
        <v>2738</v>
      </c>
      <c r="E54" s="67">
        <v>41640</v>
      </c>
      <c r="F54" s="67">
        <v>42004</v>
      </c>
      <c r="G54" s="60" t="s">
        <v>2735</v>
      </c>
      <c r="H54" s="60">
        <v>0.1</v>
      </c>
      <c r="I54" s="60">
        <v>0.1</v>
      </c>
      <c r="J54" s="60">
        <v>0.1</v>
      </c>
      <c r="K54" s="60">
        <v>0.1</v>
      </c>
      <c r="L54" s="60">
        <v>0.1</v>
      </c>
      <c r="M54" s="60">
        <v>0.1</v>
      </c>
      <c r="N54" s="60">
        <v>0.1</v>
      </c>
      <c r="O54" s="60">
        <v>0.5</v>
      </c>
      <c r="P54" s="60">
        <v>0.9</v>
      </c>
      <c r="Q54" s="60">
        <v>0.9</v>
      </c>
      <c r="R54" s="60">
        <v>0.9</v>
      </c>
      <c r="S54" s="60">
        <v>0.9</v>
      </c>
      <c r="T54" s="60">
        <v>0.9</v>
      </c>
      <c r="U54" s="60">
        <v>0.9</v>
      </c>
      <c r="V54" s="60">
        <v>0.9</v>
      </c>
      <c r="W54" s="60">
        <v>0.9</v>
      </c>
      <c r="X54" s="60">
        <v>0.3</v>
      </c>
      <c r="Y54" s="60">
        <v>0.3</v>
      </c>
      <c r="Z54" s="60">
        <v>0.3</v>
      </c>
      <c r="AA54" s="60">
        <v>0.3</v>
      </c>
      <c r="AB54" s="60">
        <v>0.3</v>
      </c>
      <c r="AC54" s="60">
        <v>0.3</v>
      </c>
      <c r="AD54" s="60">
        <v>0.3</v>
      </c>
      <c r="AE54" s="60">
        <v>0.1</v>
      </c>
      <c r="AF54" s="60" t="s">
        <v>4135</v>
      </c>
    </row>
    <row r="55" spans="1:32">
      <c r="A55" s="60" t="s">
        <v>1354</v>
      </c>
      <c r="B55" s="60" t="s">
        <v>0</v>
      </c>
      <c r="D55" s="60" t="s">
        <v>2736</v>
      </c>
      <c r="E55" s="67">
        <v>41640</v>
      </c>
      <c r="F55" s="67">
        <v>42004</v>
      </c>
      <c r="G55" s="60" t="s">
        <v>2730</v>
      </c>
      <c r="H55" s="60">
        <v>0</v>
      </c>
      <c r="I55" s="60"/>
      <c r="J55" s="60"/>
      <c r="K55" s="60"/>
      <c r="L55" s="60"/>
      <c r="M55" s="60"/>
      <c r="N55" s="60"/>
      <c r="O55" s="60"/>
      <c r="P55" s="60"/>
      <c r="Q55" s="60"/>
      <c r="R55" s="60"/>
      <c r="S55" s="60"/>
      <c r="T55" s="60"/>
      <c r="U55" s="60"/>
      <c r="V55" s="60"/>
      <c r="W55" s="60"/>
      <c r="X55" s="60"/>
      <c r="Y55" s="60"/>
      <c r="Z55" s="60"/>
      <c r="AA55" s="60"/>
      <c r="AB55" s="60"/>
      <c r="AC55" s="60"/>
      <c r="AD55" s="60"/>
      <c r="AE55" s="60"/>
      <c r="AF55" s="60" t="s">
        <v>4135</v>
      </c>
    </row>
    <row r="56" spans="1:32">
      <c r="A56" s="60" t="s">
        <v>1354</v>
      </c>
      <c r="B56" s="60" t="s">
        <v>0</v>
      </c>
      <c r="D56" s="60" t="s">
        <v>2737</v>
      </c>
      <c r="E56" s="67">
        <v>41640</v>
      </c>
      <c r="F56" s="67">
        <v>42004</v>
      </c>
      <c r="G56" s="60" t="s">
        <v>2730</v>
      </c>
      <c r="H56" s="60">
        <v>1</v>
      </c>
      <c r="I56" s="60"/>
      <c r="J56" s="60"/>
      <c r="K56" s="60"/>
      <c r="L56" s="60"/>
      <c r="M56" s="60"/>
      <c r="N56" s="60"/>
      <c r="O56" s="60"/>
      <c r="P56" s="60"/>
      <c r="Q56" s="60"/>
      <c r="R56" s="60"/>
      <c r="S56" s="60"/>
      <c r="T56" s="60"/>
      <c r="U56" s="60"/>
      <c r="V56" s="60"/>
      <c r="W56" s="60"/>
      <c r="X56" s="60"/>
      <c r="Y56" s="60"/>
      <c r="Z56" s="60"/>
      <c r="AA56" s="60"/>
      <c r="AB56" s="60"/>
      <c r="AC56" s="60"/>
      <c r="AD56" s="60"/>
      <c r="AE56" s="60"/>
      <c r="AF56" s="60" t="s">
        <v>4135</v>
      </c>
    </row>
    <row r="57" spans="1:32">
      <c r="A57" s="60" t="s">
        <v>1354</v>
      </c>
      <c r="B57" s="60" t="s">
        <v>0</v>
      </c>
      <c r="D57" s="60" t="s">
        <v>2739</v>
      </c>
      <c r="E57" s="67">
        <v>41640</v>
      </c>
      <c r="F57" s="67">
        <v>42004</v>
      </c>
      <c r="G57" s="60" t="s">
        <v>2735</v>
      </c>
      <c r="H57" s="60">
        <v>0.05</v>
      </c>
      <c r="I57" s="60">
        <v>0.05</v>
      </c>
      <c r="J57" s="60">
        <v>0.05</v>
      </c>
      <c r="K57" s="60">
        <v>0.05</v>
      </c>
      <c r="L57" s="60">
        <v>0.05</v>
      </c>
      <c r="M57" s="60">
        <v>0.05</v>
      </c>
      <c r="N57" s="60">
        <v>0.05</v>
      </c>
      <c r="O57" s="60">
        <v>0.05</v>
      </c>
      <c r="P57" s="60">
        <v>0.1</v>
      </c>
      <c r="Q57" s="60">
        <v>0.1</v>
      </c>
      <c r="R57" s="60">
        <v>0.1</v>
      </c>
      <c r="S57" s="60">
        <v>0.1</v>
      </c>
      <c r="T57" s="60">
        <v>0.1</v>
      </c>
      <c r="U57" s="60">
        <v>0.1</v>
      </c>
      <c r="V57" s="60">
        <v>0.1</v>
      </c>
      <c r="W57" s="60">
        <v>0.1</v>
      </c>
      <c r="X57" s="60">
        <v>0.05</v>
      </c>
      <c r="Y57" s="60">
        <v>0.05</v>
      </c>
      <c r="Z57" s="60">
        <v>0.05</v>
      </c>
      <c r="AA57" s="60">
        <v>0.05</v>
      </c>
      <c r="AB57" s="60">
        <v>0.05</v>
      </c>
      <c r="AC57" s="60">
        <v>0.05</v>
      </c>
      <c r="AD57" s="60">
        <v>0.05</v>
      </c>
      <c r="AE57" s="60">
        <v>0.05</v>
      </c>
      <c r="AF57" s="60" t="s">
        <v>4135</v>
      </c>
    </row>
    <row r="58" spans="1:32">
      <c r="A58" s="60" t="s">
        <v>1354</v>
      </c>
      <c r="B58" s="60" t="s">
        <v>0</v>
      </c>
      <c r="D58" s="60" t="s">
        <v>2740</v>
      </c>
      <c r="E58" s="67">
        <v>41640</v>
      </c>
      <c r="F58" s="67">
        <v>42004</v>
      </c>
      <c r="G58" s="60" t="s">
        <v>2735</v>
      </c>
      <c r="H58" s="60">
        <v>0.1</v>
      </c>
      <c r="I58" s="60">
        <v>0.1</v>
      </c>
      <c r="J58" s="60">
        <v>0.1</v>
      </c>
      <c r="K58" s="60">
        <v>0.1</v>
      </c>
      <c r="L58" s="60">
        <v>0.1</v>
      </c>
      <c r="M58" s="60">
        <v>0.1</v>
      </c>
      <c r="N58" s="60">
        <v>0.1</v>
      </c>
      <c r="O58" s="60">
        <v>0.2</v>
      </c>
      <c r="P58" s="60">
        <v>0.4</v>
      </c>
      <c r="Q58" s="60">
        <v>0.4</v>
      </c>
      <c r="R58" s="60">
        <v>0.4</v>
      </c>
      <c r="S58" s="60">
        <v>0.4</v>
      </c>
      <c r="T58" s="60">
        <v>0.4</v>
      </c>
      <c r="U58" s="60">
        <v>0.4</v>
      </c>
      <c r="V58" s="60">
        <v>0.4</v>
      </c>
      <c r="W58" s="60">
        <v>0.4</v>
      </c>
      <c r="X58" s="60">
        <v>0.4</v>
      </c>
      <c r="Y58" s="60">
        <v>0.4</v>
      </c>
      <c r="Z58" s="60">
        <v>0.1</v>
      </c>
      <c r="AA58" s="60">
        <v>0.1</v>
      </c>
      <c r="AB58" s="60">
        <v>0.1</v>
      </c>
      <c r="AC58" s="60">
        <v>0.1</v>
      </c>
      <c r="AD58" s="60">
        <v>0.1</v>
      </c>
      <c r="AE58" s="60">
        <v>0.1</v>
      </c>
      <c r="AF58" s="60" t="s">
        <v>4135</v>
      </c>
    </row>
    <row r="59" spans="1:32">
      <c r="A59" s="60" t="s">
        <v>1410</v>
      </c>
      <c r="B59" s="60" t="s">
        <v>2</v>
      </c>
      <c r="D59" s="60" t="s">
        <v>2743</v>
      </c>
      <c r="E59" s="67">
        <v>41640</v>
      </c>
      <c r="F59" s="67">
        <v>42004</v>
      </c>
      <c r="G59" s="60" t="s">
        <v>2735</v>
      </c>
      <c r="H59" s="60">
        <v>0.05</v>
      </c>
      <c r="I59" s="60">
        <v>0.05</v>
      </c>
      <c r="J59" s="60">
        <v>0.05</v>
      </c>
      <c r="K59" s="60">
        <v>0.05</v>
      </c>
      <c r="L59" s="60">
        <v>0.2</v>
      </c>
      <c r="M59" s="60">
        <v>0.2</v>
      </c>
      <c r="N59" s="60">
        <v>0.5</v>
      </c>
      <c r="O59" s="60">
        <v>0.9</v>
      </c>
      <c r="P59" s="60">
        <v>0.9</v>
      </c>
      <c r="Q59" s="60">
        <v>0.9</v>
      </c>
      <c r="R59" s="60">
        <v>0.9</v>
      </c>
      <c r="S59" s="60">
        <v>0.9</v>
      </c>
      <c r="T59" s="60">
        <v>0.9</v>
      </c>
      <c r="U59" s="60">
        <v>0.9</v>
      </c>
      <c r="V59" s="60">
        <v>0.9</v>
      </c>
      <c r="W59" s="60">
        <v>0.9</v>
      </c>
      <c r="X59" s="60">
        <v>0.9</v>
      </c>
      <c r="Y59" s="60">
        <v>0.9</v>
      </c>
      <c r="Z59" s="60">
        <v>0.5</v>
      </c>
      <c r="AA59" s="60">
        <v>0.5</v>
      </c>
      <c r="AB59" s="60">
        <v>0.2</v>
      </c>
      <c r="AC59" s="60">
        <v>0.2</v>
      </c>
      <c r="AD59" s="60">
        <v>0.05</v>
      </c>
      <c r="AE59" s="60">
        <v>0.05</v>
      </c>
      <c r="AF59" s="60" t="s">
        <v>4135</v>
      </c>
    </row>
    <row r="60" spans="1:32">
      <c r="A60" s="60" t="s">
        <v>1410</v>
      </c>
      <c r="B60" s="60" t="s">
        <v>2</v>
      </c>
      <c r="D60" s="60" t="s">
        <v>2744</v>
      </c>
      <c r="E60" s="67">
        <v>41640</v>
      </c>
      <c r="F60" s="67">
        <v>42004</v>
      </c>
      <c r="G60" s="60" t="s">
        <v>2735</v>
      </c>
      <c r="H60" s="60">
        <v>0.05</v>
      </c>
      <c r="I60" s="60">
        <v>0.05</v>
      </c>
      <c r="J60" s="60">
        <v>0.05</v>
      </c>
      <c r="K60" s="60">
        <v>0.05</v>
      </c>
      <c r="L60" s="60">
        <v>0.05</v>
      </c>
      <c r="M60" s="60">
        <v>0.05</v>
      </c>
      <c r="N60" s="60">
        <v>0.05</v>
      </c>
      <c r="O60" s="60">
        <v>0.2</v>
      </c>
      <c r="P60" s="60">
        <v>0.2</v>
      </c>
      <c r="Q60" s="60">
        <v>0.3</v>
      </c>
      <c r="R60" s="60">
        <v>0.3</v>
      </c>
      <c r="S60" s="60">
        <v>0.3</v>
      </c>
      <c r="T60" s="60">
        <v>0.3</v>
      </c>
      <c r="U60" s="60">
        <v>0.3</v>
      </c>
      <c r="V60" s="60">
        <v>0.3</v>
      </c>
      <c r="W60" s="60">
        <v>0.2</v>
      </c>
      <c r="X60" s="60">
        <v>0.2</v>
      </c>
      <c r="Y60" s="60">
        <v>0.2</v>
      </c>
      <c r="Z60" s="60">
        <v>0.2</v>
      </c>
      <c r="AA60" s="60">
        <v>0.2</v>
      </c>
      <c r="AB60" s="60">
        <v>0.05</v>
      </c>
      <c r="AC60" s="60">
        <v>0.05</v>
      </c>
      <c r="AD60" s="60">
        <v>0.05</v>
      </c>
      <c r="AE60" s="60">
        <v>0.05</v>
      </c>
      <c r="AF60" s="60" t="s">
        <v>4135</v>
      </c>
    </row>
    <row r="61" spans="1:32">
      <c r="A61" s="60" t="s">
        <v>1410</v>
      </c>
      <c r="B61" s="60" t="s">
        <v>2</v>
      </c>
      <c r="D61" s="60" t="s">
        <v>2739</v>
      </c>
      <c r="E61" s="67">
        <v>41640</v>
      </c>
      <c r="F61" s="67">
        <v>42004</v>
      </c>
      <c r="G61" s="60" t="s">
        <v>2735</v>
      </c>
      <c r="H61" s="60">
        <v>0</v>
      </c>
      <c r="I61" s="60">
        <v>0</v>
      </c>
      <c r="J61" s="60">
        <v>0</v>
      </c>
      <c r="K61" s="60">
        <v>0</v>
      </c>
      <c r="L61" s="60">
        <v>0</v>
      </c>
      <c r="M61" s="60">
        <v>0</v>
      </c>
      <c r="N61" s="60">
        <v>0</v>
      </c>
      <c r="O61" s="60">
        <v>0</v>
      </c>
      <c r="P61" s="60">
        <v>0.05</v>
      </c>
      <c r="Q61" s="60">
        <v>0.05</v>
      </c>
      <c r="R61" s="60">
        <v>0.05</v>
      </c>
      <c r="S61" s="60">
        <v>0.05</v>
      </c>
      <c r="T61" s="60">
        <v>0.05</v>
      </c>
      <c r="U61" s="60">
        <v>0.05</v>
      </c>
      <c r="V61" s="60">
        <v>0.05</v>
      </c>
      <c r="W61" s="60">
        <v>0.05</v>
      </c>
      <c r="X61" s="60">
        <v>0.05</v>
      </c>
      <c r="Y61" s="60">
        <v>0</v>
      </c>
      <c r="Z61" s="60">
        <v>0</v>
      </c>
      <c r="AA61" s="60">
        <v>0</v>
      </c>
      <c r="AB61" s="60">
        <v>0</v>
      </c>
      <c r="AC61" s="60">
        <v>0</v>
      </c>
      <c r="AD61" s="60">
        <v>0</v>
      </c>
      <c r="AE61" s="60">
        <v>0</v>
      </c>
      <c r="AF61" s="60" t="s">
        <v>4135</v>
      </c>
    </row>
    <row r="62" spans="1:32">
      <c r="A62" s="60" t="s">
        <v>2757</v>
      </c>
      <c r="B62" s="60" t="s">
        <v>2748</v>
      </c>
      <c r="D62" s="60" t="s">
        <v>2749</v>
      </c>
      <c r="E62" s="67">
        <v>41640</v>
      </c>
      <c r="F62" s="67">
        <v>42004</v>
      </c>
      <c r="G62" s="60" t="s">
        <v>2730</v>
      </c>
      <c r="H62" s="60">
        <v>1</v>
      </c>
      <c r="I62" s="60"/>
      <c r="J62" s="60"/>
      <c r="K62" s="60"/>
      <c r="L62" s="60"/>
      <c r="M62" s="60"/>
      <c r="N62" s="60"/>
      <c r="O62" s="60"/>
      <c r="P62" s="60"/>
      <c r="Q62" s="60"/>
      <c r="R62" s="60"/>
      <c r="S62" s="60"/>
      <c r="T62" s="60"/>
      <c r="U62" s="60"/>
      <c r="V62" s="60"/>
      <c r="W62" s="60"/>
      <c r="X62" s="60"/>
      <c r="Y62" s="60"/>
      <c r="Z62" s="60"/>
      <c r="AA62" s="60"/>
      <c r="AB62" s="60"/>
      <c r="AC62" s="60"/>
      <c r="AD62" s="60"/>
      <c r="AE62" s="60"/>
      <c r="AF62" s="60" t="s">
        <v>4135</v>
      </c>
    </row>
    <row r="63" spans="1:32">
      <c r="A63" s="60" t="s">
        <v>2757</v>
      </c>
      <c r="B63" s="60" t="s">
        <v>2748</v>
      </c>
      <c r="D63" s="60" t="s">
        <v>2737</v>
      </c>
      <c r="E63" s="67">
        <v>41640</v>
      </c>
      <c r="F63" s="67">
        <v>42004</v>
      </c>
      <c r="G63" s="60" t="s">
        <v>2730</v>
      </c>
      <c r="H63" s="60">
        <v>0.5</v>
      </c>
      <c r="I63" s="60"/>
      <c r="J63" s="60"/>
      <c r="K63" s="60"/>
      <c r="L63" s="60"/>
      <c r="M63" s="60"/>
      <c r="N63" s="60"/>
      <c r="O63" s="60"/>
      <c r="P63" s="60"/>
      <c r="Q63" s="60"/>
      <c r="R63" s="60"/>
      <c r="S63" s="60"/>
      <c r="T63" s="60"/>
      <c r="U63" s="60"/>
      <c r="V63" s="60"/>
      <c r="W63" s="60"/>
      <c r="X63" s="60"/>
      <c r="Y63" s="60"/>
      <c r="Z63" s="60"/>
      <c r="AA63" s="60"/>
      <c r="AB63" s="60"/>
      <c r="AC63" s="60"/>
      <c r="AD63" s="60"/>
      <c r="AE63" s="60"/>
      <c r="AF63" s="60" t="s">
        <v>4135</v>
      </c>
    </row>
    <row r="64" spans="1:32">
      <c r="A64" s="60" t="s">
        <v>2757</v>
      </c>
      <c r="B64" s="60" t="s">
        <v>2748</v>
      </c>
      <c r="D64" s="60" t="s">
        <v>2750</v>
      </c>
      <c r="E64" s="67">
        <v>41913</v>
      </c>
      <c r="F64" s="67">
        <v>42004</v>
      </c>
      <c r="G64" s="60" t="s">
        <v>2730</v>
      </c>
      <c r="H64" s="60">
        <v>1</v>
      </c>
      <c r="I64" s="60"/>
      <c r="J64" s="60"/>
      <c r="K64" s="60"/>
      <c r="L64" s="60"/>
      <c r="M64" s="60"/>
      <c r="N64" s="60"/>
      <c r="O64" s="60"/>
      <c r="P64" s="60"/>
      <c r="Q64" s="60"/>
      <c r="R64" s="60"/>
      <c r="S64" s="60"/>
      <c r="T64" s="60"/>
      <c r="U64" s="60"/>
      <c r="V64" s="60"/>
      <c r="W64" s="60"/>
      <c r="X64" s="60"/>
      <c r="Y64" s="60"/>
      <c r="Z64" s="60"/>
      <c r="AA64" s="60"/>
      <c r="AB64" s="60"/>
      <c r="AC64" s="60"/>
      <c r="AD64" s="60"/>
      <c r="AE64" s="60"/>
      <c r="AF64" s="60" t="s">
        <v>4135</v>
      </c>
    </row>
    <row r="65" spans="1:32">
      <c r="A65" s="60" t="s">
        <v>2757</v>
      </c>
      <c r="B65" s="60" t="s">
        <v>2748</v>
      </c>
      <c r="D65" s="60" t="s">
        <v>2750</v>
      </c>
      <c r="E65" s="67">
        <v>41760</v>
      </c>
      <c r="F65" s="67">
        <v>41912</v>
      </c>
      <c r="G65" s="60" t="s">
        <v>2730</v>
      </c>
      <c r="H65" s="60">
        <v>0.5</v>
      </c>
      <c r="I65" s="60"/>
      <c r="J65" s="60"/>
      <c r="K65" s="60"/>
      <c r="L65" s="60"/>
      <c r="M65" s="60"/>
      <c r="N65" s="60"/>
      <c r="O65" s="60"/>
      <c r="P65" s="60"/>
      <c r="Q65" s="60"/>
      <c r="R65" s="60"/>
      <c r="S65" s="60"/>
      <c r="T65" s="60"/>
      <c r="U65" s="60"/>
      <c r="V65" s="60"/>
      <c r="W65" s="60"/>
      <c r="X65" s="60"/>
      <c r="Y65" s="60"/>
      <c r="Z65" s="60"/>
      <c r="AA65" s="60"/>
      <c r="AB65" s="60"/>
      <c r="AC65" s="60"/>
      <c r="AD65" s="60"/>
      <c r="AE65" s="60"/>
      <c r="AF65" s="60" t="s">
        <v>4135</v>
      </c>
    </row>
    <row r="66" spans="1:32">
      <c r="A66" s="60" t="s">
        <v>1502</v>
      </c>
      <c r="B66" s="60" t="s">
        <v>2745</v>
      </c>
      <c r="C66" s="60" t="s">
        <v>2746</v>
      </c>
      <c r="D66" s="60" t="s">
        <v>2729</v>
      </c>
      <c r="E66" s="67">
        <v>41640</v>
      </c>
      <c r="F66" s="67">
        <v>42004</v>
      </c>
      <c r="G66" s="60" t="s">
        <v>2730</v>
      </c>
      <c r="H66" s="60">
        <v>22.2</v>
      </c>
      <c r="I66" s="60"/>
      <c r="J66" s="60"/>
      <c r="K66" s="60"/>
      <c r="L66" s="60"/>
      <c r="M66" s="60"/>
      <c r="N66" s="60"/>
      <c r="O66" s="60"/>
      <c r="P66" s="60"/>
      <c r="Q66" s="60"/>
      <c r="R66" s="60"/>
      <c r="S66" s="60"/>
      <c r="T66" s="60"/>
      <c r="U66" s="60"/>
      <c r="V66" s="60"/>
      <c r="W66" s="60"/>
      <c r="X66" s="60"/>
      <c r="Y66" s="60"/>
      <c r="Z66" s="60"/>
      <c r="AA66" s="60"/>
      <c r="AB66" s="60"/>
      <c r="AC66" s="60"/>
      <c r="AD66" s="60"/>
      <c r="AE66" s="60"/>
      <c r="AF66" s="60" t="s">
        <v>4135</v>
      </c>
    </row>
    <row r="67" spans="1:32">
      <c r="A67" s="60" t="s">
        <v>2758</v>
      </c>
      <c r="B67" s="60" t="s">
        <v>2733</v>
      </c>
      <c r="D67" s="60" t="s">
        <v>2759</v>
      </c>
      <c r="E67" s="67">
        <v>41640</v>
      </c>
      <c r="F67" s="67">
        <v>42004</v>
      </c>
      <c r="G67" s="60" t="s">
        <v>2735</v>
      </c>
      <c r="H67" s="60">
        <v>0.5</v>
      </c>
      <c r="I67" s="60">
        <v>0.5</v>
      </c>
      <c r="J67" s="60">
        <v>0.5</v>
      </c>
      <c r="K67" s="60">
        <v>0.5</v>
      </c>
      <c r="L67" s="60">
        <v>0.5</v>
      </c>
      <c r="M67" s="60">
        <v>0.5</v>
      </c>
      <c r="N67" s="60">
        <v>1</v>
      </c>
      <c r="O67" s="60">
        <v>1</v>
      </c>
      <c r="P67" s="60">
        <v>1</v>
      </c>
      <c r="Q67" s="60">
        <v>1</v>
      </c>
      <c r="R67" s="60">
        <v>1</v>
      </c>
      <c r="S67" s="60">
        <v>1</v>
      </c>
      <c r="T67" s="60">
        <v>1</v>
      </c>
      <c r="U67" s="60">
        <v>1</v>
      </c>
      <c r="V67" s="60">
        <v>1</v>
      </c>
      <c r="W67" s="60">
        <v>1</v>
      </c>
      <c r="X67" s="60">
        <v>1</v>
      </c>
      <c r="Y67" s="60">
        <v>1</v>
      </c>
      <c r="Z67" s="60">
        <v>0.8</v>
      </c>
      <c r="AA67" s="60">
        <v>0.8</v>
      </c>
      <c r="AB67" s="60">
        <v>0.5</v>
      </c>
      <c r="AC67" s="60">
        <v>0.5</v>
      </c>
      <c r="AD67" s="60">
        <v>0.5</v>
      </c>
      <c r="AE67" s="60">
        <v>0.5</v>
      </c>
      <c r="AF67" s="60" t="s">
        <v>4135</v>
      </c>
    </row>
    <row r="68" spans="1:32">
      <c r="A68" s="60" t="s">
        <v>2758</v>
      </c>
      <c r="B68" s="60" t="s">
        <v>2733</v>
      </c>
      <c r="D68" s="60" t="s">
        <v>2736</v>
      </c>
      <c r="E68" s="67">
        <v>41640</v>
      </c>
      <c r="F68" s="67">
        <v>42004</v>
      </c>
      <c r="G68" s="60" t="s">
        <v>2730</v>
      </c>
      <c r="H68" s="60">
        <v>0.3</v>
      </c>
      <c r="I68" s="60"/>
      <c r="J68" s="60"/>
      <c r="K68" s="60"/>
      <c r="L68" s="60"/>
      <c r="M68" s="60"/>
      <c r="N68" s="60"/>
      <c r="O68" s="60"/>
      <c r="P68" s="60"/>
      <c r="Q68" s="60"/>
      <c r="R68" s="60"/>
      <c r="S68" s="60"/>
      <c r="T68" s="60"/>
      <c r="U68" s="60"/>
      <c r="V68" s="60"/>
      <c r="W68" s="60"/>
      <c r="X68" s="60"/>
      <c r="Y68" s="60"/>
      <c r="Z68" s="60"/>
      <c r="AA68" s="60"/>
      <c r="AB68" s="60"/>
      <c r="AC68" s="60"/>
      <c r="AD68" s="60"/>
      <c r="AE68" s="60"/>
      <c r="AF68" s="60" t="s">
        <v>4135</v>
      </c>
    </row>
    <row r="69" spans="1:32">
      <c r="A69" s="60" t="s">
        <v>1501</v>
      </c>
      <c r="B69" s="60" t="s">
        <v>2745</v>
      </c>
      <c r="C69" s="60" t="s">
        <v>2746</v>
      </c>
      <c r="D69" s="60" t="s">
        <v>2729</v>
      </c>
      <c r="E69" s="67">
        <v>41640</v>
      </c>
      <c r="F69" s="67">
        <v>42004</v>
      </c>
      <c r="G69" s="60" t="s">
        <v>2730</v>
      </c>
      <c r="H69" s="60">
        <v>21.1</v>
      </c>
      <c r="I69" s="60"/>
      <c r="J69" s="60"/>
      <c r="K69" s="60"/>
      <c r="L69" s="60"/>
      <c r="M69" s="60"/>
      <c r="N69" s="60"/>
      <c r="O69" s="60"/>
      <c r="P69" s="60"/>
      <c r="Q69" s="60"/>
      <c r="R69" s="60"/>
      <c r="S69" s="60"/>
      <c r="T69" s="60"/>
      <c r="U69" s="60"/>
      <c r="V69" s="60"/>
      <c r="W69" s="60"/>
      <c r="X69" s="60"/>
      <c r="Y69" s="60"/>
      <c r="Z69" s="60"/>
      <c r="AA69" s="60"/>
      <c r="AB69" s="60"/>
      <c r="AC69" s="60"/>
      <c r="AD69" s="60"/>
      <c r="AE69" s="60"/>
      <c r="AF69" s="60" t="s">
        <v>4135</v>
      </c>
    </row>
    <row r="70" spans="1:32">
      <c r="A70" s="60" t="s">
        <v>2760</v>
      </c>
      <c r="B70" s="60" t="s">
        <v>0</v>
      </c>
      <c r="D70" s="60" t="s">
        <v>2752</v>
      </c>
      <c r="E70" s="67">
        <v>41640</v>
      </c>
      <c r="F70" s="67">
        <v>42004</v>
      </c>
      <c r="G70" s="60" t="s">
        <v>2735</v>
      </c>
      <c r="H70" s="60">
        <v>0.5</v>
      </c>
      <c r="I70" s="60">
        <v>0.5</v>
      </c>
      <c r="J70" s="60">
        <v>0.5</v>
      </c>
      <c r="K70" s="60">
        <v>0.5</v>
      </c>
      <c r="L70" s="60">
        <v>0.7</v>
      </c>
      <c r="M70" s="60">
        <v>0.7</v>
      </c>
      <c r="N70" s="60">
        <v>0.9</v>
      </c>
      <c r="O70" s="60">
        <v>0.9</v>
      </c>
      <c r="P70" s="60">
        <v>0.9</v>
      </c>
      <c r="Q70" s="60">
        <v>0.9</v>
      </c>
      <c r="R70" s="60">
        <v>0.9</v>
      </c>
      <c r="S70" s="60">
        <v>0.9</v>
      </c>
      <c r="T70" s="60">
        <v>0.9</v>
      </c>
      <c r="U70" s="60">
        <v>0.9</v>
      </c>
      <c r="V70" s="60">
        <v>0.9</v>
      </c>
      <c r="W70" s="60">
        <v>0.9</v>
      </c>
      <c r="X70" s="60">
        <v>0.9</v>
      </c>
      <c r="Y70" s="60">
        <v>0.9</v>
      </c>
      <c r="Z70" s="60">
        <v>0.7</v>
      </c>
      <c r="AA70" s="60">
        <v>0.7</v>
      </c>
      <c r="AB70" s="60">
        <v>0.7</v>
      </c>
      <c r="AC70" s="60">
        <v>0.7</v>
      </c>
      <c r="AD70" s="60">
        <v>0.5</v>
      </c>
      <c r="AE70" s="60">
        <v>0.5</v>
      </c>
      <c r="AF70" s="60" t="s">
        <v>4135</v>
      </c>
    </row>
    <row r="71" spans="1:32">
      <c r="A71" s="60" t="s">
        <v>1412</v>
      </c>
      <c r="B71" s="60" t="s">
        <v>2</v>
      </c>
      <c r="D71" s="60" t="s">
        <v>2752</v>
      </c>
      <c r="E71" s="67">
        <v>41640</v>
      </c>
      <c r="F71" s="67">
        <v>42004</v>
      </c>
      <c r="G71" s="60" t="s">
        <v>2735</v>
      </c>
      <c r="H71" s="60">
        <v>0.4</v>
      </c>
      <c r="I71" s="60">
        <v>0.4</v>
      </c>
      <c r="J71" s="60">
        <v>0.4</v>
      </c>
      <c r="K71" s="60">
        <v>0.4</v>
      </c>
      <c r="L71" s="60">
        <v>0.65</v>
      </c>
      <c r="M71" s="60">
        <v>0.65</v>
      </c>
      <c r="N71" s="60">
        <v>0.9</v>
      </c>
      <c r="O71" s="60">
        <v>0.9</v>
      </c>
      <c r="P71" s="60">
        <v>0.9</v>
      </c>
      <c r="Q71" s="60">
        <v>0.9</v>
      </c>
      <c r="R71" s="60">
        <v>0.9</v>
      </c>
      <c r="S71" s="60">
        <v>0.9</v>
      </c>
      <c r="T71" s="60">
        <v>0.9</v>
      </c>
      <c r="U71" s="60">
        <v>0.9</v>
      </c>
      <c r="V71" s="60">
        <v>0.9</v>
      </c>
      <c r="W71" s="60">
        <v>0.9</v>
      </c>
      <c r="X71" s="60">
        <v>0.9</v>
      </c>
      <c r="Y71" s="60">
        <v>0.9</v>
      </c>
      <c r="Z71" s="60">
        <v>0.65</v>
      </c>
      <c r="AA71" s="60">
        <v>0.65</v>
      </c>
      <c r="AB71" s="60">
        <v>0.65</v>
      </c>
      <c r="AC71" s="60">
        <v>0.65</v>
      </c>
      <c r="AD71" s="60">
        <v>0.4</v>
      </c>
      <c r="AE71" s="60">
        <v>0.4</v>
      </c>
      <c r="AF71" s="60" t="s">
        <v>4135</v>
      </c>
    </row>
    <row r="72" spans="1:32">
      <c r="A72" s="60" t="s">
        <v>1416</v>
      </c>
      <c r="B72" s="60" t="s">
        <v>6</v>
      </c>
      <c r="D72" s="60" t="s">
        <v>2761</v>
      </c>
      <c r="E72" s="67">
        <v>41640</v>
      </c>
      <c r="F72" s="67">
        <v>42004</v>
      </c>
      <c r="G72" s="60" t="s">
        <v>2730</v>
      </c>
      <c r="H72" s="60">
        <v>0.25</v>
      </c>
      <c r="I72" s="60"/>
      <c r="J72" s="60"/>
      <c r="K72" s="60"/>
      <c r="L72" s="60"/>
      <c r="M72" s="60"/>
      <c r="N72" s="60"/>
      <c r="O72" s="60"/>
      <c r="P72" s="60"/>
      <c r="Q72" s="60"/>
      <c r="R72" s="60"/>
      <c r="S72" s="60"/>
      <c r="T72" s="60"/>
      <c r="U72" s="60"/>
      <c r="V72" s="60"/>
      <c r="W72" s="60"/>
      <c r="X72" s="60"/>
      <c r="Y72" s="60"/>
      <c r="Z72" s="60"/>
      <c r="AA72" s="60"/>
      <c r="AB72" s="60"/>
      <c r="AC72" s="60"/>
      <c r="AD72" s="60"/>
      <c r="AE72" s="60"/>
      <c r="AF72" s="60" t="s">
        <v>4135</v>
      </c>
    </row>
    <row r="73" spans="1:32">
      <c r="A73" s="60" t="s">
        <v>1416</v>
      </c>
      <c r="B73" s="60" t="s">
        <v>6</v>
      </c>
      <c r="D73" s="60" t="s">
        <v>2762</v>
      </c>
      <c r="E73" s="67">
        <v>41640</v>
      </c>
      <c r="F73" s="67">
        <v>42004</v>
      </c>
      <c r="G73" s="60" t="s">
        <v>2730</v>
      </c>
      <c r="H73" s="60">
        <v>1</v>
      </c>
      <c r="I73" s="60"/>
      <c r="J73" s="60"/>
      <c r="K73" s="60"/>
      <c r="L73" s="60"/>
      <c r="M73" s="60"/>
      <c r="N73" s="60"/>
      <c r="O73" s="60"/>
      <c r="P73" s="60"/>
      <c r="Q73" s="60"/>
      <c r="R73" s="60"/>
      <c r="S73" s="60"/>
      <c r="T73" s="60"/>
      <c r="U73" s="60"/>
      <c r="V73" s="60"/>
      <c r="W73" s="60"/>
      <c r="X73" s="60"/>
      <c r="Y73" s="60"/>
      <c r="Z73" s="60"/>
      <c r="AA73" s="60"/>
      <c r="AB73" s="60"/>
      <c r="AC73" s="60"/>
      <c r="AD73" s="60"/>
      <c r="AE73" s="60"/>
      <c r="AF73" s="60" t="s">
        <v>4135</v>
      </c>
    </row>
    <row r="74" spans="1:32">
      <c r="A74" s="60" t="s">
        <v>2763</v>
      </c>
      <c r="B74" s="60" t="s">
        <v>2745</v>
      </c>
      <c r="C74" s="60" t="s">
        <v>2746</v>
      </c>
      <c r="D74" s="60" t="s">
        <v>2743</v>
      </c>
      <c r="E74" s="67">
        <v>41640</v>
      </c>
      <c r="F74" s="67">
        <v>42004</v>
      </c>
      <c r="G74" s="60" t="s">
        <v>2735</v>
      </c>
      <c r="H74" s="60">
        <v>30</v>
      </c>
      <c r="I74" s="60">
        <v>30</v>
      </c>
      <c r="J74" s="60">
        <v>30</v>
      </c>
      <c r="K74" s="60">
        <v>30</v>
      </c>
      <c r="L74" s="60">
        <v>30</v>
      </c>
      <c r="M74" s="60">
        <v>26</v>
      </c>
      <c r="N74" s="60">
        <v>26</v>
      </c>
      <c r="O74" s="60">
        <v>26</v>
      </c>
      <c r="P74" s="60">
        <v>26</v>
      </c>
      <c r="Q74" s="60">
        <v>26</v>
      </c>
      <c r="R74" s="60">
        <v>26</v>
      </c>
      <c r="S74" s="60">
        <v>26</v>
      </c>
      <c r="T74" s="60">
        <v>26</v>
      </c>
      <c r="U74" s="60">
        <v>26</v>
      </c>
      <c r="V74" s="60">
        <v>26</v>
      </c>
      <c r="W74" s="60">
        <v>26</v>
      </c>
      <c r="X74" s="60">
        <v>26</v>
      </c>
      <c r="Y74" s="60">
        <v>26</v>
      </c>
      <c r="Z74" s="60">
        <v>30</v>
      </c>
      <c r="AA74" s="60">
        <v>30</v>
      </c>
      <c r="AB74" s="60">
        <v>30</v>
      </c>
      <c r="AC74" s="60">
        <v>30</v>
      </c>
      <c r="AD74" s="60">
        <v>30</v>
      </c>
      <c r="AE74" s="60">
        <v>30</v>
      </c>
      <c r="AF74" s="60" t="s">
        <v>4135</v>
      </c>
    </row>
    <row r="75" spans="1:32">
      <c r="A75" s="60" t="s">
        <v>2763</v>
      </c>
      <c r="B75" s="60" t="s">
        <v>2745</v>
      </c>
      <c r="C75" s="60" t="s">
        <v>2746</v>
      </c>
      <c r="D75" s="60" t="s">
        <v>2736</v>
      </c>
      <c r="E75" s="67">
        <v>41640</v>
      </c>
      <c r="F75" s="67">
        <v>42004</v>
      </c>
      <c r="G75" s="60" t="s">
        <v>2735</v>
      </c>
      <c r="H75" s="60">
        <v>30</v>
      </c>
      <c r="I75" s="60">
        <v>30</v>
      </c>
      <c r="J75" s="60">
        <v>30</v>
      </c>
      <c r="K75" s="60">
        <v>30</v>
      </c>
      <c r="L75" s="60">
        <v>30</v>
      </c>
      <c r="M75" s="60">
        <v>30</v>
      </c>
      <c r="N75" s="60">
        <v>30</v>
      </c>
      <c r="O75" s="60">
        <v>26</v>
      </c>
      <c r="P75" s="60">
        <v>26</v>
      </c>
      <c r="Q75" s="60">
        <v>26</v>
      </c>
      <c r="R75" s="60">
        <v>26</v>
      </c>
      <c r="S75" s="60">
        <v>26</v>
      </c>
      <c r="T75" s="60">
        <v>26</v>
      </c>
      <c r="U75" s="60">
        <v>26</v>
      </c>
      <c r="V75" s="60">
        <v>26</v>
      </c>
      <c r="W75" s="60">
        <v>30</v>
      </c>
      <c r="X75" s="60">
        <v>30</v>
      </c>
      <c r="Y75" s="60">
        <v>30</v>
      </c>
      <c r="Z75" s="60">
        <v>30</v>
      </c>
      <c r="AA75" s="60">
        <v>30</v>
      </c>
      <c r="AB75" s="60">
        <v>30</v>
      </c>
      <c r="AC75" s="60">
        <v>30</v>
      </c>
      <c r="AD75" s="60">
        <v>30</v>
      </c>
      <c r="AE75" s="60">
        <v>30</v>
      </c>
      <c r="AF75" s="60" t="s">
        <v>4135</v>
      </c>
    </row>
    <row r="76" spans="1:32">
      <c r="A76" s="60" t="s">
        <v>2763</v>
      </c>
      <c r="B76" s="60" t="s">
        <v>2745</v>
      </c>
      <c r="C76" s="60" t="s">
        <v>2746</v>
      </c>
      <c r="D76" s="60" t="s">
        <v>2754</v>
      </c>
      <c r="E76" s="67">
        <v>41640</v>
      </c>
      <c r="F76" s="67">
        <v>42004</v>
      </c>
      <c r="G76" s="60" t="s">
        <v>2730</v>
      </c>
      <c r="H76" s="60">
        <v>30</v>
      </c>
      <c r="I76" s="60"/>
      <c r="J76" s="60"/>
      <c r="K76" s="60"/>
      <c r="L76" s="60"/>
      <c r="M76" s="60"/>
      <c r="N76" s="60"/>
      <c r="O76" s="60"/>
      <c r="P76" s="60"/>
      <c r="Q76" s="60"/>
      <c r="R76" s="60"/>
      <c r="S76" s="60"/>
      <c r="T76" s="60"/>
      <c r="U76" s="60"/>
      <c r="V76" s="60"/>
      <c r="W76" s="60"/>
      <c r="X76" s="60"/>
      <c r="Y76" s="60"/>
      <c r="Z76" s="60"/>
      <c r="AA76" s="60"/>
      <c r="AB76" s="60"/>
      <c r="AC76" s="60"/>
      <c r="AD76" s="60"/>
      <c r="AE76" s="60"/>
      <c r="AF76" s="60" t="s">
        <v>4135</v>
      </c>
    </row>
    <row r="77" spans="1:32">
      <c r="A77" s="60" t="s">
        <v>1504</v>
      </c>
      <c r="B77" s="60" t="s">
        <v>2733</v>
      </c>
      <c r="D77" s="60" t="s">
        <v>2743</v>
      </c>
      <c r="E77" s="67">
        <v>41640</v>
      </c>
      <c r="F77" s="67">
        <v>42004</v>
      </c>
      <c r="G77" s="60" t="s">
        <v>2735</v>
      </c>
      <c r="H77" s="60">
        <v>0</v>
      </c>
      <c r="I77" s="60">
        <v>0</v>
      </c>
      <c r="J77" s="60">
        <v>0</v>
      </c>
      <c r="K77" s="60">
        <v>0</v>
      </c>
      <c r="L77" s="60">
        <v>0</v>
      </c>
      <c r="M77" s="60">
        <v>1</v>
      </c>
      <c r="N77" s="60">
        <v>1</v>
      </c>
      <c r="O77" s="60">
        <v>1</v>
      </c>
      <c r="P77" s="60">
        <v>1</v>
      </c>
      <c r="Q77" s="60">
        <v>1</v>
      </c>
      <c r="R77" s="60">
        <v>1</v>
      </c>
      <c r="S77" s="60">
        <v>1</v>
      </c>
      <c r="T77" s="60">
        <v>1</v>
      </c>
      <c r="U77" s="60">
        <v>1</v>
      </c>
      <c r="V77" s="60">
        <v>1</v>
      </c>
      <c r="W77" s="60">
        <v>1</v>
      </c>
      <c r="X77" s="60">
        <v>1</v>
      </c>
      <c r="Y77" s="60">
        <v>1</v>
      </c>
      <c r="Z77" s="60">
        <v>0</v>
      </c>
      <c r="AA77" s="60">
        <v>0</v>
      </c>
      <c r="AB77" s="60">
        <v>0</v>
      </c>
      <c r="AC77" s="60">
        <v>0</v>
      </c>
      <c r="AD77" s="60">
        <v>0</v>
      </c>
      <c r="AE77" s="60">
        <v>0</v>
      </c>
      <c r="AF77" s="60" t="s">
        <v>4135</v>
      </c>
    </row>
    <row r="78" spans="1:32">
      <c r="A78" s="60" t="s">
        <v>1504</v>
      </c>
      <c r="B78" s="60" t="s">
        <v>2733</v>
      </c>
      <c r="D78" s="60" t="s">
        <v>2736</v>
      </c>
      <c r="E78" s="67">
        <v>41640</v>
      </c>
      <c r="F78" s="67">
        <v>42004</v>
      </c>
      <c r="G78" s="60" t="s">
        <v>2735</v>
      </c>
      <c r="H78" s="60">
        <v>0</v>
      </c>
      <c r="I78" s="60">
        <v>0</v>
      </c>
      <c r="J78" s="60">
        <v>0</v>
      </c>
      <c r="K78" s="60">
        <v>0</v>
      </c>
      <c r="L78" s="60">
        <v>0</v>
      </c>
      <c r="M78" s="60">
        <v>0</v>
      </c>
      <c r="N78" s="60">
        <v>0</v>
      </c>
      <c r="O78" s="60">
        <v>1</v>
      </c>
      <c r="P78" s="60">
        <v>1</v>
      </c>
      <c r="Q78" s="60">
        <v>1</v>
      </c>
      <c r="R78" s="60">
        <v>1</v>
      </c>
      <c r="S78" s="60">
        <v>1</v>
      </c>
      <c r="T78" s="60">
        <v>1</v>
      </c>
      <c r="U78" s="60">
        <v>1</v>
      </c>
      <c r="V78" s="60">
        <v>1</v>
      </c>
      <c r="W78" s="60">
        <v>0</v>
      </c>
      <c r="X78" s="60">
        <v>0</v>
      </c>
      <c r="Y78" s="60">
        <v>0</v>
      </c>
      <c r="Z78" s="60">
        <v>0</v>
      </c>
      <c r="AA78" s="60">
        <v>0</v>
      </c>
      <c r="AB78" s="60">
        <v>0</v>
      </c>
      <c r="AC78" s="60">
        <v>0</v>
      </c>
      <c r="AD78" s="60">
        <v>0</v>
      </c>
      <c r="AE78" s="60">
        <v>0</v>
      </c>
      <c r="AF78" s="60" t="s">
        <v>4135</v>
      </c>
    </row>
    <row r="79" spans="1:32">
      <c r="A79" s="60" t="s">
        <v>1504</v>
      </c>
      <c r="B79" s="60" t="s">
        <v>2733</v>
      </c>
      <c r="D79" s="60" t="s">
        <v>2754</v>
      </c>
      <c r="E79" s="67">
        <v>41640</v>
      </c>
      <c r="F79" s="67">
        <v>42004</v>
      </c>
      <c r="G79" s="60" t="s">
        <v>2730</v>
      </c>
      <c r="H79" s="60">
        <v>0</v>
      </c>
      <c r="I79" s="60"/>
      <c r="J79" s="60"/>
      <c r="K79" s="60"/>
      <c r="L79" s="60"/>
      <c r="M79" s="60"/>
      <c r="N79" s="60"/>
      <c r="O79" s="60"/>
      <c r="P79" s="60"/>
      <c r="Q79" s="60"/>
      <c r="R79" s="60"/>
      <c r="S79" s="60"/>
      <c r="T79" s="60"/>
      <c r="U79" s="60"/>
      <c r="V79" s="60"/>
      <c r="W79" s="60"/>
      <c r="X79" s="60"/>
      <c r="Y79" s="60"/>
      <c r="Z79" s="60"/>
      <c r="AA79" s="60"/>
      <c r="AB79" s="60"/>
      <c r="AC79" s="60"/>
      <c r="AD79" s="60"/>
      <c r="AE79" s="60"/>
      <c r="AF79" s="60" t="s">
        <v>4135</v>
      </c>
    </row>
    <row r="80" spans="1:32">
      <c r="A80" s="60" t="s">
        <v>1438</v>
      </c>
      <c r="B80" s="60" t="s">
        <v>2733</v>
      </c>
      <c r="D80" s="60" t="s">
        <v>2751</v>
      </c>
      <c r="E80" s="67">
        <v>41640</v>
      </c>
      <c r="F80" s="67">
        <v>42004</v>
      </c>
      <c r="G80" s="60" t="s">
        <v>2735</v>
      </c>
      <c r="H80" s="60">
        <v>0.02</v>
      </c>
      <c r="I80" s="60">
        <v>0.02</v>
      </c>
      <c r="J80" s="60">
        <v>0.02</v>
      </c>
      <c r="K80" s="60">
        <v>0.02</v>
      </c>
      <c r="L80" s="60">
        <v>0.02</v>
      </c>
      <c r="M80" s="60">
        <v>0.05</v>
      </c>
      <c r="N80" s="60">
        <v>0.1</v>
      </c>
      <c r="O80" s="60">
        <v>0.15</v>
      </c>
      <c r="P80" s="60">
        <v>0.2</v>
      </c>
      <c r="Q80" s="60">
        <v>0.15</v>
      </c>
      <c r="R80" s="60">
        <v>0.25</v>
      </c>
      <c r="S80" s="60">
        <v>0.25</v>
      </c>
      <c r="T80" s="60">
        <v>0.25</v>
      </c>
      <c r="U80" s="60">
        <v>0.2</v>
      </c>
      <c r="V80" s="60">
        <v>0.15</v>
      </c>
      <c r="W80" s="60">
        <v>0.2</v>
      </c>
      <c r="X80" s="60">
        <v>0.3</v>
      </c>
      <c r="Y80" s="60">
        <v>0.3</v>
      </c>
      <c r="Z80" s="60">
        <v>0.3</v>
      </c>
      <c r="AA80" s="60">
        <v>0.2</v>
      </c>
      <c r="AB80" s="60">
        <v>0.2</v>
      </c>
      <c r="AC80" s="60">
        <v>0.15</v>
      </c>
      <c r="AD80" s="60">
        <v>0.1</v>
      </c>
      <c r="AE80" s="60">
        <v>0.05</v>
      </c>
      <c r="AF80" s="60" t="s">
        <v>4135</v>
      </c>
    </row>
    <row r="81" spans="1:32">
      <c r="A81" s="60" t="s">
        <v>1438</v>
      </c>
      <c r="B81" s="60" t="s">
        <v>2733</v>
      </c>
      <c r="D81" s="60" t="s">
        <v>2736</v>
      </c>
      <c r="E81" s="67">
        <v>41640</v>
      </c>
      <c r="F81" s="67">
        <v>42004</v>
      </c>
      <c r="G81" s="60" t="s">
        <v>2730</v>
      </c>
      <c r="H81" s="60">
        <v>0</v>
      </c>
      <c r="I81" s="60"/>
      <c r="J81" s="60"/>
      <c r="K81" s="60"/>
      <c r="L81" s="60"/>
      <c r="M81" s="60"/>
      <c r="N81" s="60"/>
      <c r="O81" s="60"/>
      <c r="P81" s="60"/>
      <c r="Q81" s="60"/>
      <c r="R81" s="60"/>
      <c r="S81" s="60"/>
      <c r="T81" s="60"/>
      <c r="U81" s="60"/>
      <c r="V81" s="60"/>
      <c r="W81" s="60"/>
      <c r="X81" s="60"/>
      <c r="Y81" s="60"/>
      <c r="Z81" s="60"/>
      <c r="AA81" s="60"/>
      <c r="AB81" s="60"/>
      <c r="AC81" s="60"/>
      <c r="AD81" s="60"/>
      <c r="AE81" s="60"/>
      <c r="AF81" s="60" t="s">
        <v>4135</v>
      </c>
    </row>
    <row r="82" spans="1:32">
      <c r="A82" s="60" t="s">
        <v>1438</v>
      </c>
      <c r="B82" s="60" t="s">
        <v>2733</v>
      </c>
      <c r="D82" s="60" t="s">
        <v>2737</v>
      </c>
      <c r="E82" s="67">
        <v>41640</v>
      </c>
      <c r="F82" s="67">
        <v>42004</v>
      </c>
      <c r="G82" s="60" t="s">
        <v>2730</v>
      </c>
      <c r="H82" s="60">
        <v>0.25</v>
      </c>
      <c r="I82" s="60"/>
      <c r="J82" s="60"/>
      <c r="K82" s="60"/>
      <c r="L82" s="60"/>
      <c r="M82" s="60"/>
      <c r="N82" s="60"/>
      <c r="O82" s="60"/>
      <c r="P82" s="60"/>
      <c r="Q82" s="60"/>
      <c r="R82" s="60"/>
      <c r="S82" s="60"/>
      <c r="T82" s="60"/>
      <c r="U82" s="60"/>
      <c r="V82" s="60"/>
      <c r="W82" s="60"/>
      <c r="X82" s="60"/>
      <c r="Y82" s="60"/>
      <c r="Z82" s="60"/>
      <c r="AA82" s="60"/>
      <c r="AB82" s="60"/>
      <c r="AC82" s="60"/>
      <c r="AD82" s="60"/>
      <c r="AE82" s="60"/>
      <c r="AF82" s="60" t="s">
        <v>4135</v>
      </c>
    </row>
    <row r="83" spans="1:32">
      <c r="A83" s="60" t="s">
        <v>2764</v>
      </c>
      <c r="B83" s="60" t="s">
        <v>2745</v>
      </c>
      <c r="C83" s="60" t="s">
        <v>2746</v>
      </c>
      <c r="D83" s="60" t="s">
        <v>2743</v>
      </c>
      <c r="E83" s="67">
        <v>41640</v>
      </c>
      <c r="F83" s="67">
        <v>42004</v>
      </c>
      <c r="G83" s="60" t="s">
        <v>2735</v>
      </c>
      <c r="H83" s="60">
        <v>15.6</v>
      </c>
      <c r="I83" s="60">
        <v>15.6</v>
      </c>
      <c r="J83" s="60">
        <v>15.6</v>
      </c>
      <c r="K83" s="60">
        <v>15.6</v>
      </c>
      <c r="L83" s="60">
        <v>15.6</v>
      </c>
      <c r="M83" s="60">
        <v>19</v>
      </c>
      <c r="N83" s="60">
        <v>19</v>
      </c>
      <c r="O83" s="60">
        <v>19</v>
      </c>
      <c r="P83" s="60">
        <v>19</v>
      </c>
      <c r="Q83" s="60">
        <v>19</v>
      </c>
      <c r="R83" s="60">
        <v>19</v>
      </c>
      <c r="S83" s="60">
        <v>19</v>
      </c>
      <c r="T83" s="60">
        <v>19</v>
      </c>
      <c r="U83" s="60">
        <v>19</v>
      </c>
      <c r="V83" s="60">
        <v>19</v>
      </c>
      <c r="W83" s="60">
        <v>19</v>
      </c>
      <c r="X83" s="60">
        <v>19</v>
      </c>
      <c r="Y83" s="60">
        <v>19</v>
      </c>
      <c r="Z83" s="60">
        <v>15.6</v>
      </c>
      <c r="AA83" s="60">
        <v>15.6</v>
      </c>
      <c r="AB83" s="60">
        <v>15.6</v>
      </c>
      <c r="AC83" s="60">
        <v>15.6</v>
      </c>
      <c r="AD83" s="60">
        <v>15.6</v>
      </c>
      <c r="AE83" s="60">
        <v>15.6</v>
      </c>
      <c r="AF83" s="60" t="s">
        <v>4135</v>
      </c>
    </row>
    <row r="84" spans="1:32">
      <c r="A84" s="60" t="s">
        <v>2764</v>
      </c>
      <c r="B84" s="60" t="s">
        <v>2745</v>
      </c>
      <c r="C84" s="60" t="s">
        <v>2746</v>
      </c>
      <c r="D84" s="60" t="s">
        <v>2736</v>
      </c>
      <c r="E84" s="67">
        <v>41640</v>
      </c>
      <c r="F84" s="67">
        <v>42004</v>
      </c>
      <c r="G84" s="60" t="s">
        <v>2735</v>
      </c>
      <c r="H84" s="60">
        <v>15.6</v>
      </c>
      <c r="I84" s="60">
        <v>15.6</v>
      </c>
      <c r="J84" s="60">
        <v>15.6</v>
      </c>
      <c r="K84" s="60">
        <v>15.6</v>
      </c>
      <c r="L84" s="60">
        <v>15.6</v>
      </c>
      <c r="M84" s="60">
        <v>15.6</v>
      </c>
      <c r="N84" s="60">
        <v>15.6</v>
      </c>
      <c r="O84" s="60">
        <v>19</v>
      </c>
      <c r="P84" s="60">
        <v>19</v>
      </c>
      <c r="Q84" s="60">
        <v>19</v>
      </c>
      <c r="R84" s="60">
        <v>19</v>
      </c>
      <c r="S84" s="60">
        <v>19</v>
      </c>
      <c r="T84" s="60">
        <v>19</v>
      </c>
      <c r="U84" s="60">
        <v>19</v>
      </c>
      <c r="V84" s="60">
        <v>19</v>
      </c>
      <c r="W84" s="60">
        <v>15.6</v>
      </c>
      <c r="X84" s="60">
        <v>15.6</v>
      </c>
      <c r="Y84" s="60">
        <v>15.6</v>
      </c>
      <c r="Z84" s="60">
        <v>15.6</v>
      </c>
      <c r="AA84" s="60">
        <v>15.6</v>
      </c>
      <c r="AB84" s="60">
        <v>15.6</v>
      </c>
      <c r="AC84" s="60">
        <v>15.6</v>
      </c>
      <c r="AD84" s="60">
        <v>15.6</v>
      </c>
      <c r="AE84" s="60">
        <v>15.6</v>
      </c>
      <c r="AF84" s="60" t="s">
        <v>4135</v>
      </c>
    </row>
    <row r="85" spans="1:32">
      <c r="A85" s="60" t="s">
        <v>2764</v>
      </c>
      <c r="B85" s="60" t="s">
        <v>2745</v>
      </c>
      <c r="C85" s="60" t="s">
        <v>2746</v>
      </c>
      <c r="D85" s="60" t="s">
        <v>2754</v>
      </c>
      <c r="E85" s="67">
        <v>41640</v>
      </c>
      <c r="F85" s="67">
        <v>42004</v>
      </c>
      <c r="G85" s="60" t="s">
        <v>2730</v>
      </c>
      <c r="H85" s="60">
        <v>15.6</v>
      </c>
      <c r="I85" s="60"/>
      <c r="J85" s="60"/>
      <c r="K85" s="60"/>
      <c r="L85" s="60"/>
      <c r="M85" s="60"/>
      <c r="N85" s="60"/>
      <c r="O85" s="60"/>
      <c r="P85" s="60"/>
      <c r="Q85" s="60"/>
      <c r="R85" s="60"/>
      <c r="S85" s="60"/>
      <c r="T85" s="60"/>
      <c r="U85" s="60"/>
      <c r="V85" s="60"/>
      <c r="W85" s="60"/>
      <c r="X85" s="60"/>
      <c r="Y85" s="60"/>
      <c r="Z85" s="60"/>
      <c r="AA85" s="60"/>
      <c r="AB85" s="60"/>
      <c r="AC85" s="60"/>
      <c r="AD85" s="60"/>
      <c r="AE85" s="60"/>
      <c r="AF85" s="60" t="s">
        <v>4135</v>
      </c>
    </row>
    <row r="86" spans="1:32">
      <c r="A86" s="60" t="s">
        <v>2765</v>
      </c>
      <c r="B86" s="60" t="s">
        <v>2745</v>
      </c>
      <c r="C86" s="60" t="s">
        <v>2746</v>
      </c>
      <c r="D86" s="60" t="s">
        <v>2729</v>
      </c>
      <c r="E86" s="67">
        <v>41640</v>
      </c>
      <c r="F86" s="67">
        <v>42004</v>
      </c>
      <c r="G86" s="60" t="s">
        <v>2735</v>
      </c>
      <c r="H86" s="60">
        <v>22.2</v>
      </c>
      <c r="I86" s="60">
        <v>22.2</v>
      </c>
      <c r="J86" s="60">
        <v>22.2</v>
      </c>
      <c r="K86" s="60">
        <v>22.2</v>
      </c>
      <c r="L86" s="60">
        <v>22.2</v>
      </c>
      <c r="M86" s="60">
        <v>22.2</v>
      </c>
      <c r="N86" s="60">
        <v>18.3</v>
      </c>
      <c r="O86" s="60">
        <v>18.3</v>
      </c>
      <c r="P86" s="60">
        <v>18.3</v>
      </c>
      <c r="Q86" s="60">
        <v>18.3</v>
      </c>
      <c r="R86" s="60">
        <v>18.3</v>
      </c>
      <c r="S86" s="60">
        <v>18.3</v>
      </c>
      <c r="T86" s="60">
        <v>18.3</v>
      </c>
      <c r="U86" s="60">
        <v>18.3</v>
      </c>
      <c r="V86" s="60">
        <v>18.3</v>
      </c>
      <c r="W86" s="60">
        <v>18.3</v>
      </c>
      <c r="X86" s="60">
        <v>18.3</v>
      </c>
      <c r="Y86" s="60">
        <v>22.2</v>
      </c>
      <c r="Z86" s="60">
        <v>22.2</v>
      </c>
      <c r="AA86" s="60">
        <v>22.2</v>
      </c>
      <c r="AB86" s="60">
        <v>22.2</v>
      </c>
      <c r="AC86" s="60">
        <v>22.2</v>
      </c>
      <c r="AD86" s="60">
        <v>22.2</v>
      </c>
      <c r="AE86" s="60">
        <v>22.2</v>
      </c>
      <c r="AF86" s="60" t="s">
        <v>4135</v>
      </c>
    </row>
    <row r="87" spans="1:32">
      <c r="A87" s="60" t="s">
        <v>2766</v>
      </c>
      <c r="B87" s="60" t="s">
        <v>2745</v>
      </c>
      <c r="C87" s="60" t="s">
        <v>2746</v>
      </c>
      <c r="D87" s="60" t="s">
        <v>2729</v>
      </c>
      <c r="E87" s="67">
        <v>41640</v>
      </c>
      <c r="F87" s="67">
        <v>42004</v>
      </c>
      <c r="G87" s="60" t="s">
        <v>2730</v>
      </c>
      <c r="H87" s="60">
        <v>18.3</v>
      </c>
      <c r="I87" s="60"/>
      <c r="J87" s="60"/>
      <c r="K87" s="60"/>
      <c r="L87" s="60"/>
      <c r="M87" s="60"/>
      <c r="N87" s="60"/>
      <c r="O87" s="60"/>
      <c r="P87" s="60"/>
      <c r="Q87" s="60"/>
      <c r="R87" s="60"/>
      <c r="S87" s="60"/>
      <c r="T87" s="60"/>
      <c r="U87" s="60"/>
      <c r="V87" s="60"/>
      <c r="W87" s="60"/>
      <c r="X87" s="60"/>
      <c r="Y87" s="60"/>
      <c r="Z87" s="60"/>
      <c r="AA87" s="60"/>
      <c r="AB87" s="60"/>
      <c r="AC87" s="60"/>
      <c r="AD87" s="60"/>
      <c r="AE87" s="60"/>
      <c r="AF87" s="60" t="s">
        <v>4135</v>
      </c>
    </row>
    <row r="88" spans="1:32">
      <c r="A88" s="60" t="s">
        <v>2767</v>
      </c>
      <c r="B88" s="60" t="s">
        <v>2728</v>
      </c>
      <c r="D88" s="60" t="s">
        <v>2729</v>
      </c>
      <c r="E88" s="67">
        <v>41640</v>
      </c>
      <c r="F88" s="67">
        <v>42004</v>
      </c>
      <c r="G88" s="60" t="s">
        <v>2730</v>
      </c>
      <c r="H88" s="60">
        <v>0</v>
      </c>
      <c r="I88" s="60"/>
      <c r="J88" s="60"/>
      <c r="K88" s="60"/>
      <c r="L88" s="60"/>
      <c r="M88" s="60"/>
      <c r="N88" s="60"/>
      <c r="O88" s="60"/>
      <c r="P88" s="60"/>
      <c r="Q88" s="60"/>
      <c r="R88" s="60"/>
      <c r="S88" s="60"/>
      <c r="T88" s="60"/>
      <c r="U88" s="60"/>
      <c r="V88" s="60"/>
      <c r="W88" s="60"/>
      <c r="X88" s="60"/>
      <c r="Y88" s="60"/>
      <c r="Z88" s="60"/>
      <c r="AA88" s="60"/>
      <c r="AB88" s="60"/>
      <c r="AC88" s="60"/>
      <c r="AD88" s="60"/>
      <c r="AE88" s="60"/>
      <c r="AF88" s="60" t="s">
        <v>4135</v>
      </c>
    </row>
    <row r="89" spans="1:32">
      <c r="A89" s="60" t="s">
        <v>1401</v>
      </c>
      <c r="B89" s="60" t="s">
        <v>2731</v>
      </c>
      <c r="C89" s="60" t="s">
        <v>2732</v>
      </c>
      <c r="D89" s="60" t="s">
        <v>2729</v>
      </c>
      <c r="E89" s="67">
        <v>41640</v>
      </c>
      <c r="F89" s="67">
        <v>42004</v>
      </c>
      <c r="G89" s="60" t="s">
        <v>2730</v>
      </c>
      <c r="H89" s="60">
        <v>120</v>
      </c>
      <c r="I89" s="60"/>
      <c r="J89" s="60"/>
      <c r="K89" s="60"/>
      <c r="L89" s="60"/>
      <c r="M89" s="60"/>
      <c r="N89" s="60"/>
      <c r="O89" s="60"/>
      <c r="P89" s="60"/>
      <c r="Q89" s="60"/>
      <c r="R89" s="60"/>
      <c r="S89" s="60"/>
      <c r="T89" s="60"/>
      <c r="U89" s="60"/>
      <c r="V89" s="60"/>
      <c r="W89" s="60"/>
      <c r="X89" s="60"/>
      <c r="Y89" s="60"/>
      <c r="Z89" s="60"/>
      <c r="AA89" s="60"/>
      <c r="AB89" s="60"/>
      <c r="AC89" s="60"/>
      <c r="AD89" s="60"/>
      <c r="AE89" s="60"/>
      <c r="AF89" s="60" t="s">
        <v>4135</v>
      </c>
    </row>
    <row r="90" spans="1:32">
      <c r="A90" s="60" t="s">
        <v>2768</v>
      </c>
      <c r="B90" s="60" t="s">
        <v>2756</v>
      </c>
      <c r="D90" s="60" t="s">
        <v>2729</v>
      </c>
      <c r="E90" s="67">
        <v>41640</v>
      </c>
      <c r="F90" s="67">
        <v>42004</v>
      </c>
      <c r="G90" s="60" t="s">
        <v>2735</v>
      </c>
      <c r="H90" s="60">
        <v>0.05</v>
      </c>
      <c r="I90" s="60">
        <v>0.05</v>
      </c>
      <c r="J90" s="60">
        <v>0.05</v>
      </c>
      <c r="K90" s="60">
        <v>0.05</v>
      </c>
      <c r="L90" s="60">
        <v>0.1</v>
      </c>
      <c r="M90" s="60">
        <v>0.2</v>
      </c>
      <c r="N90" s="60">
        <v>0.4</v>
      </c>
      <c r="O90" s="60">
        <v>0.5</v>
      </c>
      <c r="P90" s="60">
        <v>0.5</v>
      </c>
      <c r="Q90" s="60">
        <v>0.35</v>
      </c>
      <c r="R90" s="60">
        <v>0.15</v>
      </c>
      <c r="S90" s="60">
        <v>0.15</v>
      </c>
      <c r="T90" s="60">
        <v>0.15</v>
      </c>
      <c r="U90" s="60">
        <v>0.15</v>
      </c>
      <c r="V90" s="60">
        <v>0.15</v>
      </c>
      <c r="W90" s="60">
        <v>0.15</v>
      </c>
      <c r="X90" s="60">
        <v>0.35</v>
      </c>
      <c r="Y90" s="60">
        <v>0.5</v>
      </c>
      <c r="Z90" s="60">
        <v>0.5</v>
      </c>
      <c r="AA90" s="60">
        <v>0.4</v>
      </c>
      <c r="AB90" s="60">
        <v>0.4</v>
      </c>
      <c r="AC90" s="60">
        <v>0.3</v>
      </c>
      <c r="AD90" s="60">
        <v>0.2</v>
      </c>
      <c r="AE90" s="60">
        <v>0.1</v>
      </c>
      <c r="AF90" s="60" t="s">
        <v>4135</v>
      </c>
    </row>
    <row r="91" spans="1:32">
      <c r="A91" s="60" t="s">
        <v>1478</v>
      </c>
      <c r="B91" s="60" t="s">
        <v>2733</v>
      </c>
      <c r="D91" s="60" t="s">
        <v>2738</v>
      </c>
      <c r="E91" s="67">
        <v>41640</v>
      </c>
      <c r="F91" s="67">
        <v>42004</v>
      </c>
      <c r="G91" s="60" t="s">
        <v>2735</v>
      </c>
      <c r="H91" s="60">
        <v>0.4</v>
      </c>
      <c r="I91" s="60">
        <v>0.4</v>
      </c>
      <c r="J91" s="60">
        <v>0.4</v>
      </c>
      <c r="K91" s="60">
        <v>0.4</v>
      </c>
      <c r="L91" s="60">
        <v>0.4</v>
      </c>
      <c r="M91" s="60">
        <v>0.4</v>
      </c>
      <c r="N91" s="60">
        <v>0.4</v>
      </c>
      <c r="O91" s="60">
        <v>0.4</v>
      </c>
      <c r="P91" s="60">
        <v>0.9</v>
      </c>
      <c r="Q91" s="60">
        <v>0.9</v>
      </c>
      <c r="R91" s="60">
        <v>0.9</v>
      </c>
      <c r="S91" s="60">
        <v>0.9</v>
      </c>
      <c r="T91" s="60">
        <v>0.8</v>
      </c>
      <c r="U91" s="60">
        <v>0.9</v>
      </c>
      <c r="V91" s="60">
        <v>0.9</v>
      </c>
      <c r="W91" s="60">
        <v>0.9</v>
      </c>
      <c r="X91" s="60">
        <v>0.9</v>
      </c>
      <c r="Y91" s="60">
        <v>0.8</v>
      </c>
      <c r="Z91" s="60">
        <v>0.6</v>
      </c>
      <c r="AA91" s="60">
        <v>0.6</v>
      </c>
      <c r="AB91" s="60">
        <v>0.5</v>
      </c>
      <c r="AC91" s="60">
        <v>0.5</v>
      </c>
      <c r="AD91" s="60">
        <v>0.4</v>
      </c>
      <c r="AE91" s="60">
        <v>0.4</v>
      </c>
      <c r="AF91" s="60" t="s">
        <v>4135</v>
      </c>
    </row>
    <row r="92" spans="1:32">
      <c r="A92" s="60" t="s">
        <v>1478</v>
      </c>
      <c r="B92" s="60" t="s">
        <v>2733</v>
      </c>
      <c r="D92" s="60" t="s">
        <v>2736</v>
      </c>
      <c r="E92" s="67">
        <v>41640</v>
      </c>
      <c r="F92" s="67">
        <v>42004</v>
      </c>
      <c r="G92" s="60" t="s">
        <v>2730</v>
      </c>
      <c r="H92" s="60">
        <v>0</v>
      </c>
      <c r="I92" s="60"/>
      <c r="J92" s="60"/>
      <c r="K92" s="60"/>
      <c r="L92" s="60"/>
      <c r="M92" s="60"/>
      <c r="N92" s="60"/>
      <c r="O92" s="60"/>
      <c r="P92" s="60"/>
      <c r="Q92" s="60"/>
      <c r="R92" s="60"/>
      <c r="S92" s="60"/>
      <c r="T92" s="60"/>
      <c r="U92" s="60"/>
      <c r="V92" s="60"/>
      <c r="W92" s="60"/>
      <c r="X92" s="60"/>
      <c r="Y92" s="60"/>
      <c r="Z92" s="60"/>
      <c r="AA92" s="60"/>
      <c r="AB92" s="60"/>
      <c r="AC92" s="60"/>
      <c r="AD92" s="60"/>
      <c r="AE92" s="60"/>
      <c r="AF92" s="60" t="s">
        <v>4135</v>
      </c>
    </row>
    <row r="93" spans="1:32">
      <c r="A93" s="60" t="s">
        <v>1478</v>
      </c>
      <c r="B93" s="60" t="s">
        <v>2733</v>
      </c>
      <c r="D93" s="60" t="s">
        <v>2737</v>
      </c>
      <c r="E93" s="67">
        <v>41640</v>
      </c>
      <c r="F93" s="67">
        <v>42004</v>
      </c>
      <c r="G93" s="60" t="s">
        <v>2730</v>
      </c>
      <c r="H93" s="60">
        <v>1</v>
      </c>
      <c r="I93" s="60"/>
      <c r="J93" s="60"/>
      <c r="K93" s="60"/>
      <c r="L93" s="60"/>
      <c r="M93" s="60"/>
      <c r="N93" s="60"/>
      <c r="O93" s="60"/>
      <c r="P93" s="60"/>
      <c r="Q93" s="60"/>
      <c r="R93" s="60"/>
      <c r="S93" s="60"/>
      <c r="T93" s="60"/>
      <c r="U93" s="60"/>
      <c r="V93" s="60"/>
      <c r="W93" s="60"/>
      <c r="X93" s="60"/>
      <c r="Y93" s="60"/>
      <c r="Z93" s="60"/>
      <c r="AA93" s="60"/>
      <c r="AB93" s="60"/>
      <c r="AC93" s="60"/>
      <c r="AD93" s="60"/>
      <c r="AE93" s="60"/>
      <c r="AF93" s="60" t="s">
        <v>4135</v>
      </c>
    </row>
    <row r="94" spans="1:32">
      <c r="A94" s="60" t="s">
        <v>1478</v>
      </c>
      <c r="B94" s="60" t="s">
        <v>2733</v>
      </c>
      <c r="D94" s="60" t="s">
        <v>2739</v>
      </c>
      <c r="E94" s="67">
        <v>41640</v>
      </c>
      <c r="F94" s="67">
        <v>42004</v>
      </c>
      <c r="G94" s="60" t="s">
        <v>2730</v>
      </c>
      <c r="H94" s="60">
        <v>0.3</v>
      </c>
      <c r="I94" s="60"/>
      <c r="J94" s="60"/>
      <c r="K94" s="60"/>
      <c r="L94" s="60"/>
      <c r="M94" s="60"/>
      <c r="N94" s="60"/>
      <c r="O94" s="60"/>
      <c r="P94" s="60"/>
      <c r="Q94" s="60"/>
      <c r="R94" s="60"/>
      <c r="S94" s="60"/>
      <c r="T94" s="60"/>
      <c r="U94" s="60"/>
      <c r="V94" s="60"/>
      <c r="W94" s="60"/>
      <c r="X94" s="60"/>
      <c r="Y94" s="60"/>
      <c r="Z94" s="60"/>
      <c r="AA94" s="60"/>
      <c r="AB94" s="60"/>
      <c r="AC94" s="60"/>
      <c r="AD94" s="60"/>
      <c r="AE94" s="60"/>
      <c r="AF94" s="60" t="s">
        <v>4135</v>
      </c>
    </row>
    <row r="95" spans="1:32">
      <c r="A95" s="60" t="s">
        <v>1478</v>
      </c>
      <c r="B95" s="60" t="s">
        <v>2733</v>
      </c>
      <c r="D95" s="60" t="s">
        <v>2740</v>
      </c>
      <c r="E95" s="67">
        <v>41640</v>
      </c>
      <c r="F95" s="67">
        <v>42004</v>
      </c>
      <c r="G95" s="60" t="s">
        <v>2735</v>
      </c>
      <c r="H95" s="60">
        <v>0.3</v>
      </c>
      <c r="I95" s="60">
        <v>0.3</v>
      </c>
      <c r="J95" s="60">
        <v>0.3</v>
      </c>
      <c r="K95" s="60">
        <v>0.3</v>
      </c>
      <c r="L95" s="60">
        <v>0.3</v>
      </c>
      <c r="M95" s="60">
        <v>0.3</v>
      </c>
      <c r="N95" s="60">
        <v>0.4</v>
      </c>
      <c r="O95" s="60">
        <v>0.4</v>
      </c>
      <c r="P95" s="60">
        <v>0.5</v>
      </c>
      <c r="Q95" s="60">
        <v>0.5</v>
      </c>
      <c r="R95" s="60">
        <v>0.5</v>
      </c>
      <c r="S95" s="60">
        <v>0.5</v>
      </c>
      <c r="T95" s="60">
        <v>0.5</v>
      </c>
      <c r="U95" s="60">
        <v>0.5</v>
      </c>
      <c r="V95" s="60">
        <v>0.35</v>
      </c>
      <c r="W95" s="60">
        <v>0.35</v>
      </c>
      <c r="X95" s="60">
        <v>0.35</v>
      </c>
      <c r="Y95" s="60">
        <v>0.3</v>
      </c>
      <c r="Z95" s="60">
        <v>0.3</v>
      </c>
      <c r="AA95" s="60">
        <v>0.3</v>
      </c>
      <c r="AB95" s="60">
        <v>0.3</v>
      </c>
      <c r="AC95" s="60">
        <v>0.3</v>
      </c>
      <c r="AD95" s="60">
        <v>0.3</v>
      </c>
      <c r="AE95" s="60">
        <v>0.3</v>
      </c>
      <c r="AF95" s="60" t="s">
        <v>4135</v>
      </c>
    </row>
    <row r="96" spans="1:32">
      <c r="A96" s="60" t="s">
        <v>1361</v>
      </c>
      <c r="B96" s="60" t="s">
        <v>0</v>
      </c>
      <c r="D96" s="60" t="s">
        <v>2738</v>
      </c>
      <c r="E96" s="67">
        <v>41640</v>
      </c>
      <c r="F96" s="67">
        <v>42004</v>
      </c>
      <c r="G96" s="60" t="s">
        <v>2735</v>
      </c>
      <c r="H96" s="60">
        <v>0.05</v>
      </c>
      <c r="I96" s="60">
        <v>0.05</v>
      </c>
      <c r="J96" s="60">
        <v>0.05</v>
      </c>
      <c r="K96" s="60">
        <v>0.05</v>
      </c>
      <c r="L96" s="60">
        <v>0.05</v>
      </c>
      <c r="M96" s="60">
        <v>0.1</v>
      </c>
      <c r="N96" s="60">
        <v>0.1</v>
      </c>
      <c r="O96" s="60">
        <v>0.3</v>
      </c>
      <c r="P96" s="60">
        <v>0.9</v>
      </c>
      <c r="Q96" s="60">
        <v>0.9</v>
      </c>
      <c r="R96" s="60">
        <v>0.9</v>
      </c>
      <c r="S96" s="60">
        <v>0.9</v>
      </c>
      <c r="T96" s="60">
        <v>0.9</v>
      </c>
      <c r="U96" s="60">
        <v>0.9</v>
      </c>
      <c r="V96" s="60">
        <v>0.9</v>
      </c>
      <c r="W96" s="60">
        <v>0.9</v>
      </c>
      <c r="X96" s="60">
        <v>0.9</v>
      </c>
      <c r="Y96" s="60">
        <v>0.7</v>
      </c>
      <c r="Z96" s="60">
        <v>0.5</v>
      </c>
      <c r="AA96" s="60">
        <v>0.5</v>
      </c>
      <c r="AB96" s="60">
        <v>0.3</v>
      </c>
      <c r="AC96" s="60">
        <v>0.3</v>
      </c>
      <c r="AD96" s="60">
        <v>0.1</v>
      </c>
      <c r="AE96" s="60">
        <v>0.05</v>
      </c>
      <c r="AF96" s="60" t="s">
        <v>4135</v>
      </c>
    </row>
    <row r="97" spans="1:32">
      <c r="A97" s="60" t="s">
        <v>1361</v>
      </c>
      <c r="B97" s="60" t="s">
        <v>0</v>
      </c>
      <c r="D97" s="60" t="s">
        <v>2736</v>
      </c>
      <c r="E97" s="67">
        <v>41640</v>
      </c>
      <c r="F97" s="67">
        <v>42004</v>
      </c>
      <c r="G97" s="60" t="s">
        <v>2730</v>
      </c>
      <c r="H97" s="60">
        <v>0</v>
      </c>
      <c r="I97" s="60"/>
      <c r="J97" s="60"/>
      <c r="K97" s="60"/>
      <c r="L97" s="60"/>
      <c r="M97" s="60"/>
      <c r="N97" s="60"/>
      <c r="O97" s="60"/>
      <c r="P97" s="60"/>
      <c r="Q97" s="60"/>
      <c r="R97" s="60"/>
      <c r="S97" s="60"/>
      <c r="T97" s="60"/>
      <c r="U97" s="60"/>
      <c r="V97" s="60"/>
      <c r="W97" s="60"/>
      <c r="X97" s="60"/>
      <c r="Y97" s="60"/>
      <c r="Z97" s="60"/>
      <c r="AA97" s="60"/>
      <c r="AB97" s="60"/>
      <c r="AC97" s="60"/>
      <c r="AD97" s="60"/>
      <c r="AE97" s="60"/>
      <c r="AF97" s="60" t="s">
        <v>4135</v>
      </c>
    </row>
    <row r="98" spans="1:32">
      <c r="A98" s="60" t="s">
        <v>1361</v>
      </c>
      <c r="B98" s="60" t="s">
        <v>0</v>
      </c>
      <c r="D98" s="60" t="s">
        <v>2737</v>
      </c>
      <c r="E98" s="67">
        <v>41640</v>
      </c>
      <c r="F98" s="67">
        <v>42004</v>
      </c>
      <c r="G98" s="60" t="s">
        <v>2730</v>
      </c>
      <c r="H98" s="60">
        <v>1</v>
      </c>
      <c r="I98" s="60"/>
      <c r="J98" s="60"/>
      <c r="K98" s="60"/>
      <c r="L98" s="60"/>
      <c r="M98" s="60"/>
      <c r="N98" s="60"/>
      <c r="O98" s="60"/>
      <c r="P98" s="60"/>
      <c r="Q98" s="60"/>
      <c r="R98" s="60"/>
      <c r="S98" s="60"/>
      <c r="T98" s="60"/>
      <c r="U98" s="60"/>
      <c r="V98" s="60"/>
      <c r="W98" s="60"/>
      <c r="X98" s="60"/>
      <c r="Y98" s="60"/>
      <c r="Z98" s="60"/>
      <c r="AA98" s="60"/>
      <c r="AB98" s="60"/>
      <c r="AC98" s="60"/>
      <c r="AD98" s="60"/>
      <c r="AE98" s="60"/>
      <c r="AF98" s="60" t="s">
        <v>4135</v>
      </c>
    </row>
    <row r="99" spans="1:32">
      <c r="A99" s="60" t="s">
        <v>1361</v>
      </c>
      <c r="B99" s="60" t="s">
        <v>0</v>
      </c>
      <c r="D99" s="60" t="s">
        <v>2739</v>
      </c>
      <c r="E99" s="67">
        <v>41640</v>
      </c>
      <c r="F99" s="67">
        <v>42004</v>
      </c>
      <c r="G99" s="60" t="s">
        <v>2730</v>
      </c>
      <c r="H99" s="60">
        <v>0.05</v>
      </c>
      <c r="I99" s="60"/>
      <c r="J99" s="60"/>
      <c r="K99" s="60"/>
      <c r="L99" s="60"/>
      <c r="M99" s="60"/>
      <c r="N99" s="60"/>
      <c r="O99" s="60"/>
      <c r="P99" s="60"/>
      <c r="Q99" s="60"/>
      <c r="R99" s="60"/>
      <c r="S99" s="60"/>
      <c r="T99" s="60"/>
      <c r="U99" s="60"/>
      <c r="V99" s="60"/>
      <c r="W99" s="60"/>
      <c r="X99" s="60"/>
      <c r="Y99" s="60"/>
      <c r="Z99" s="60"/>
      <c r="AA99" s="60"/>
      <c r="AB99" s="60"/>
      <c r="AC99" s="60"/>
      <c r="AD99" s="60"/>
      <c r="AE99" s="60"/>
      <c r="AF99" s="60" t="s">
        <v>4135</v>
      </c>
    </row>
    <row r="100" spans="1:32">
      <c r="A100" s="60" t="s">
        <v>1361</v>
      </c>
      <c r="B100" s="60" t="s">
        <v>0</v>
      </c>
      <c r="D100" s="60" t="s">
        <v>2740</v>
      </c>
      <c r="E100" s="67">
        <v>41640</v>
      </c>
      <c r="F100" s="67">
        <v>42004</v>
      </c>
      <c r="G100" s="60" t="s">
        <v>2735</v>
      </c>
      <c r="H100" s="60">
        <v>0.05</v>
      </c>
      <c r="I100" s="60">
        <v>0.05</v>
      </c>
      <c r="J100" s="60">
        <v>0.05</v>
      </c>
      <c r="K100" s="60">
        <v>0.05</v>
      </c>
      <c r="L100" s="60">
        <v>0.05</v>
      </c>
      <c r="M100" s="60">
        <v>0.05</v>
      </c>
      <c r="N100" s="60">
        <v>0.1</v>
      </c>
      <c r="O100" s="60">
        <v>0.1</v>
      </c>
      <c r="P100" s="60">
        <v>0.5</v>
      </c>
      <c r="Q100" s="60">
        <v>0.5</v>
      </c>
      <c r="R100" s="60">
        <v>0.5</v>
      </c>
      <c r="S100" s="60">
        <v>0.5</v>
      </c>
      <c r="T100" s="60">
        <v>0.5</v>
      </c>
      <c r="U100" s="60">
        <v>0.5</v>
      </c>
      <c r="V100" s="60">
        <v>0.15</v>
      </c>
      <c r="W100" s="60">
        <v>0.15</v>
      </c>
      <c r="X100" s="60">
        <v>0.15</v>
      </c>
      <c r="Y100" s="60">
        <v>0.05</v>
      </c>
      <c r="Z100" s="60">
        <v>0.05</v>
      </c>
      <c r="AA100" s="60">
        <v>0.05</v>
      </c>
      <c r="AB100" s="60">
        <v>0.05</v>
      </c>
      <c r="AC100" s="60">
        <v>0.05</v>
      </c>
      <c r="AD100" s="60">
        <v>0.05</v>
      </c>
      <c r="AE100" s="60">
        <v>0.05</v>
      </c>
      <c r="AF100" s="60" t="s">
        <v>4135</v>
      </c>
    </row>
    <row r="101" spans="1:32">
      <c r="A101" s="60" t="s">
        <v>1400</v>
      </c>
      <c r="B101" s="60" t="s">
        <v>2</v>
      </c>
      <c r="D101" s="60" t="s">
        <v>2738</v>
      </c>
      <c r="E101" s="67">
        <v>41640</v>
      </c>
      <c r="F101" s="67">
        <v>42004</v>
      </c>
      <c r="G101" s="60" t="s">
        <v>2735</v>
      </c>
      <c r="H101" s="60">
        <v>0</v>
      </c>
      <c r="I101" s="60">
        <v>0</v>
      </c>
      <c r="J101" s="60">
        <v>0</v>
      </c>
      <c r="K101" s="60">
        <v>0</v>
      </c>
      <c r="L101" s="60">
        <v>0</v>
      </c>
      <c r="M101" s="60">
        <v>0</v>
      </c>
      <c r="N101" s="60">
        <v>0.1</v>
      </c>
      <c r="O101" s="60">
        <v>0.2</v>
      </c>
      <c r="P101" s="60">
        <v>0.95</v>
      </c>
      <c r="Q101" s="60">
        <v>0.95</v>
      </c>
      <c r="R101" s="60">
        <v>0.95</v>
      </c>
      <c r="S101" s="60">
        <v>0.95</v>
      </c>
      <c r="T101" s="60">
        <v>0.5</v>
      </c>
      <c r="U101" s="60">
        <v>0.95</v>
      </c>
      <c r="V101" s="60">
        <v>0.95</v>
      </c>
      <c r="W101" s="60">
        <v>0.95</v>
      </c>
      <c r="X101" s="60">
        <v>0.95</v>
      </c>
      <c r="Y101" s="60">
        <v>0.7</v>
      </c>
      <c r="Z101" s="60">
        <v>0.4</v>
      </c>
      <c r="AA101" s="60">
        <v>0.4</v>
      </c>
      <c r="AB101" s="60">
        <v>0.1</v>
      </c>
      <c r="AC101" s="60">
        <v>0.1</v>
      </c>
      <c r="AD101" s="60">
        <v>0.05</v>
      </c>
      <c r="AE101" s="60">
        <v>0.05</v>
      </c>
      <c r="AF101" s="60" t="s">
        <v>4135</v>
      </c>
    </row>
    <row r="102" spans="1:32">
      <c r="A102" s="60" t="s">
        <v>1400</v>
      </c>
      <c r="B102" s="60" t="s">
        <v>2</v>
      </c>
      <c r="D102" s="60" t="s">
        <v>2769</v>
      </c>
      <c r="E102" s="67">
        <v>41640</v>
      </c>
      <c r="F102" s="67">
        <v>42004</v>
      </c>
      <c r="G102" s="60" t="s">
        <v>2730</v>
      </c>
      <c r="H102" s="60">
        <v>0</v>
      </c>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t="s">
        <v>4135</v>
      </c>
    </row>
    <row r="103" spans="1:32">
      <c r="A103" s="60" t="s">
        <v>1400</v>
      </c>
      <c r="B103" s="60" t="s">
        <v>2</v>
      </c>
      <c r="D103" s="60" t="s">
        <v>2737</v>
      </c>
      <c r="E103" s="67">
        <v>41640</v>
      </c>
      <c r="F103" s="67">
        <v>42004</v>
      </c>
      <c r="G103" s="60" t="s">
        <v>2735</v>
      </c>
      <c r="H103" s="60">
        <v>0</v>
      </c>
      <c r="I103" s="60">
        <v>0</v>
      </c>
      <c r="J103" s="60">
        <v>0</v>
      </c>
      <c r="K103" s="60">
        <v>0</v>
      </c>
      <c r="L103" s="60">
        <v>0</v>
      </c>
      <c r="M103" s="60">
        <v>0</v>
      </c>
      <c r="N103" s="60">
        <v>1</v>
      </c>
      <c r="O103" s="60">
        <v>1</v>
      </c>
      <c r="P103" s="60">
        <v>1</v>
      </c>
      <c r="Q103" s="60">
        <v>1</v>
      </c>
      <c r="R103" s="60">
        <v>1</v>
      </c>
      <c r="S103" s="60">
        <v>1</v>
      </c>
      <c r="T103" s="60">
        <v>1</v>
      </c>
      <c r="U103" s="60">
        <v>1</v>
      </c>
      <c r="V103" s="60">
        <v>1</v>
      </c>
      <c r="W103" s="60">
        <v>1</v>
      </c>
      <c r="X103" s="60">
        <v>1</v>
      </c>
      <c r="Y103" s="60">
        <v>1</v>
      </c>
      <c r="Z103" s="60">
        <v>1</v>
      </c>
      <c r="AA103" s="60">
        <v>1</v>
      </c>
      <c r="AB103" s="60">
        <v>1</v>
      </c>
      <c r="AC103" s="60">
        <v>1</v>
      </c>
      <c r="AD103" s="60">
        <v>0.05</v>
      </c>
      <c r="AE103" s="60">
        <v>0.05</v>
      </c>
      <c r="AF103" s="60" t="s">
        <v>4135</v>
      </c>
    </row>
    <row r="104" spans="1:32">
      <c r="A104" s="60" t="s">
        <v>1400</v>
      </c>
      <c r="B104" s="60" t="s">
        <v>2</v>
      </c>
      <c r="D104" s="60" t="s">
        <v>2740</v>
      </c>
      <c r="E104" s="67">
        <v>41640</v>
      </c>
      <c r="F104" s="67">
        <v>42004</v>
      </c>
      <c r="G104" s="60" t="s">
        <v>2735</v>
      </c>
      <c r="H104" s="60">
        <v>0</v>
      </c>
      <c r="I104" s="60">
        <v>0</v>
      </c>
      <c r="J104" s="60">
        <v>0</v>
      </c>
      <c r="K104" s="60">
        <v>0</v>
      </c>
      <c r="L104" s="60">
        <v>0</v>
      </c>
      <c r="M104" s="60">
        <v>0</v>
      </c>
      <c r="N104" s="60">
        <v>0.1</v>
      </c>
      <c r="O104" s="60">
        <v>0.1</v>
      </c>
      <c r="P104" s="60">
        <v>0.5</v>
      </c>
      <c r="Q104" s="60">
        <v>0.5</v>
      </c>
      <c r="R104" s="60">
        <v>0.5</v>
      </c>
      <c r="S104" s="60">
        <v>0.5</v>
      </c>
      <c r="T104" s="60">
        <v>0.5</v>
      </c>
      <c r="U104" s="60">
        <v>0.5</v>
      </c>
      <c r="V104" s="60">
        <v>0.1</v>
      </c>
      <c r="W104" s="60">
        <v>0.1</v>
      </c>
      <c r="X104" s="60">
        <v>0.1</v>
      </c>
      <c r="Y104" s="60">
        <v>0</v>
      </c>
      <c r="Z104" s="60">
        <v>0</v>
      </c>
      <c r="AA104" s="60">
        <v>0</v>
      </c>
      <c r="AB104" s="60">
        <v>0</v>
      </c>
      <c r="AC104" s="60">
        <v>0</v>
      </c>
      <c r="AD104" s="60">
        <v>0</v>
      </c>
      <c r="AE104" s="60">
        <v>0</v>
      </c>
      <c r="AF104" s="60" t="s">
        <v>4135</v>
      </c>
    </row>
    <row r="105" spans="1:32">
      <c r="A105" s="60" t="s">
        <v>1459</v>
      </c>
      <c r="B105" s="60" t="s">
        <v>2745</v>
      </c>
      <c r="C105" s="60" t="s">
        <v>2746</v>
      </c>
      <c r="D105" s="60" t="s">
        <v>2743</v>
      </c>
      <c r="E105" s="67">
        <v>41640</v>
      </c>
      <c r="F105" s="67">
        <v>42004</v>
      </c>
      <c r="G105" s="60" t="s">
        <v>2735</v>
      </c>
      <c r="H105" s="60">
        <v>26.7</v>
      </c>
      <c r="I105" s="60">
        <v>26.7</v>
      </c>
      <c r="J105" s="60">
        <v>26.7</v>
      </c>
      <c r="K105" s="60">
        <v>26.7</v>
      </c>
      <c r="L105" s="60">
        <v>26.7</v>
      </c>
      <c r="M105" s="60">
        <v>26.7</v>
      </c>
      <c r="N105" s="60">
        <v>24</v>
      </c>
      <c r="O105" s="60">
        <v>24</v>
      </c>
      <c r="P105" s="60">
        <v>24</v>
      </c>
      <c r="Q105" s="60">
        <v>24</v>
      </c>
      <c r="R105" s="60">
        <v>24</v>
      </c>
      <c r="S105" s="60">
        <v>24</v>
      </c>
      <c r="T105" s="60">
        <v>24</v>
      </c>
      <c r="U105" s="60">
        <v>24</v>
      </c>
      <c r="V105" s="60">
        <v>24</v>
      </c>
      <c r="W105" s="60">
        <v>24</v>
      </c>
      <c r="X105" s="60">
        <v>24</v>
      </c>
      <c r="Y105" s="60">
        <v>24</v>
      </c>
      <c r="Z105" s="60">
        <v>24</v>
      </c>
      <c r="AA105" s="60">
        <v>24</v>
      </c>
      <c r="AB105" s="60">
        <v>24</v>
      </c>
      <c r="AC105" s="60">
        <v>24</v>
      </c>
      <c r="AD105" s="60">
        <v>26.7</v>
      </c>
      <c r="AE105" s="60">
        <v>26.7</v>
      </c>
      <c r="AF105" s="60" t="s">
        <v>4135</v>
      </c>
    </row>
    <row r="106" spans="1:32">
      <c r="A106" s="60" t="s">
        <v>1459</v>
      </c>
      <c r="B106" s="60" t="s">
        <v>2745</v>
      </c>
      <c r="C106" s="60" t="s">
        <v>2746</v>
      </c>
      <c r="D106" s="60" t="s">
        <v>2769</v>
      </c>
      <c r="E106" s="67">
        <v>41640</v>
      </c>
      <c r="F106" s="67">
        <v>42004</v>
      </c>
      <c r="G106" s="60" t="s">
        <v>2730</v>
      </c>
      <c r="H106" s="60">
        <v>26.7</v>
      </c>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t="s">
        <v>4135</v>
      </c>
    </row>
    <row r="107" spans="1:32">
      <c r="A107" s="60" t="s">
        <v>1459</v>
      </c>
      <c r="B107" s="60" t="s">
        <v>2745</v>
      </c>
      <c r="C107" s="60" t="s">
        <v>2746</v>
      </c>
      <c r="D107" s="60" t="s">
        <v>2740</v>
      </c>
      <c r="E107" s="67">
        <v>41640</v>
      </c>
      <c r="F107" s="67">
        <v>42004</v>
      </c>
      <c r="G107" s="60" t="s">
        <v>2735</v>
      </c>
      <c r="H107" s="60">
        <v>26.7</v>
      </c>
      <c r="I107" s="60">
        <v>26.7</v>
      </c>
      <c r="J107" s="60">
        <v>26.7</v>
      </c>
      <c r="K107" s="60">
        <v>26.7</v>
      </c>
      <c r="L107" s="60">
        <v>26.7</v>
      </c>
      <c r="M107" s="60">
        <v>26.7</v>
      </c>
      <c r="N107" s="60">
        <v>24</v>
      </c>
      <c r="O107" s="60">
        <v>24</v>
      </c>
      <c r="P107" s="60">
        <v>24</v>
      </c>
      <c r="Q107" s="60">
        <v>24</v>
      </c>
      <c r="R107" s="60">
        <v>24</v>
      </c>
      <c r="S107" s="60">
        <v>24</v>
      </c>
      <c r="T107" s="60">
        <v>24</v>
      </c>
      <c r="U107" s="60">
        <v>24</v>
      </c>
      <c r="V107" s="60">
        <v>24</v>
      </c>
      <c r="W107" s="60">
        <v>24</v>
      </c>
      <c r="X107" s="60">
        <v>24</v>
      </c>
      <c r="Y107" s="60">
        <v>24</v>
      </c>
      <c r="Z107" s="60">
        <v>26.7</v>
      </c>
      <c r="AA107" s="60">
        <v>26.7</v>
      </c>
      <c r="AB107" s="60">
        <v>26.7</v>
      </c>
      <c r="AC107" s="60">
        <v>26.7</v>
      </c>
      <c r="AD107" s="60">
        <v>26.7</v>
      </c>
      <c r="AE107" s="60">
        <v>26.7</v>
      </c>
      <c r="AF107" s="60" t="s">
        <v>4135</v>
      </c>
    </row>
    <row r="108" spans="1:32">
      <c r="A108" s="60" t="s">
        <v>2770</v>
      </c>
      <c r="B108" s="60" t="s">
        <v>2748</v>
      </c>
      <c r="D108" s="60" t="s">
        <v>2749</v>
      </c>
      <c r="E108" s="67">
        <v>41640</v>
      </c>
      <c r="F108" s="67">
        <v>42004</v>
      </c>
      <c r="G108" s="60" t="s">
        <v>2730</v>
      </c>
      <c r="H108" s="60">
        <v>1</v>
      </c>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t="s">
        <v>4135</v>
      </c>
    </row>
    <row r="109" spans="1:32">
      <c r="A109" s="60" t="s">
        <v>2770</v>
      </c>
      <c r="B109" s="60" t="s">
        <v>2748</v>
      </c>
      <c r="D109" s="60" t="s">
        <v>2737</v>
      </c>
      <c r="E109" s="67">
        <v>41640</v>
      </c>
      <c r="F109" s="67">
        <v>42004</v>
      </c>
      <c r="G109" s="60" t="s">
        <v>2730</v>
      </c>
      <c r="H109" s="60">
        <v>0.5</v>
      </c>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t="s">
        <v>4135</v>
      </c>
    </row>
    <row r="110" spans="1:32">
      <c r="A110" s="60" t="s">
        <v>2770</v>
      </c>
      <c r="B110" s="60" t="s">
        <v>2748</v>
      </c>
      <c r="D110" s="60" t="s">
        <v>2750</v>
      </c>
      <c r="E110" s="67">
        <v>41913</v>
      </c>
      <c r="F110" s="67">
        <v>42004</v>
      </c>
      <c r="G110" s="60" t="s">
        <v>2730</v>
      </c>
      <c r="H110" s="60">
        <v>1</v>
      </c>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t="s">
        <v>4135</v>
      </c>
    </row>
    <row r="111" spans="1:32">
      <c r="A111" s="60" t="s">
        <v>2770</v>
      </c>
      <c r="B111" s="60" t="s">
        <v>2748</v>
      </c>
      <c r="D111" s="60" t="s">
        <v>2750</v>
      </c>
      <c r="E111" s="67">
        <v>41760</v>
      </c>
      <c r="F111" s="67">
        <v>41912</v>
      </c>
      <c r="G111" s="60" t="s">
        <v>2730</v>
      </c>
      <c r="H111" s="60">
        <v>0.5</v>
      </c>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t="s">
        <v>4135</v>
      </c>
    </row>
    <row r="112" spans="1:32">
      <c r="A112" s="60" t="s">
        <v>1445</v>
      </c>
      <c r="B112" s="60" t="s">
        <v>2745</v>
      </c>
      <c r="C112" s="60" t="s">
        <v>2746</v>
      </c>
      <c r="D112" s="60" t="s">
        <v>2738</v>
      </c>
      <c r="E112" s="67">
        <v>41640</v>
      </c>
      <c r="F112" s="67">
        <v>42004</v>
      </c>
      <c r="G112" s="60" t="s">
        <v>2735</v>
      </c>
      <c r="H112" s="60">
        <v>15.6</v>
      </c>
      <c r="I112" s="60">
        <v>15.6</v>
      </c>
      <c r="J112" s="60">
        <v>15.6</v>
      </c>
      <c r="K112" s="60">
        <v>15.6</v>
      </c>
      <c r="L112" s="60">
        <v>15.6</v>
      </c>
      <c r="M112" s="60">
        <v>15.6</v>
      </c>
      <c r="N112" s="60">
        <v>21</v>
      </c>
      <c r="O112" s="60">
        <v>21</v>
      </c>
      <c r="P112" s="60">
        <v>21</v>
      </c>
      <c r="Q112" s="60">
        <v>21</v>
      </c>
      <c r="R112" s="60">
        <v>21</v>
      </c>
      <c r="S112" s="60">
        <v>21</v>
      </c>
      <c r="T112" s="60">
        <v>21</v>
      </c>
      <c r="U112" s="60">
        <v>21</v>
      </c>
      <c r="V112" s="60">
        <v>21</v>
      </c>
      <c r="W112" s="60">
        <v>21</v>
      </c>
      <c r="X112" s="60">
        <v>21</v>
      </c>
      <c r="Y112" s="60">
        <v>21</v>
      </c>
      <c r="Z112" s="60">
        <v>21</v>
      </c>
      <c r="AA112" s="60">
        <v>21</v>
      </c>
      <c r="AB112" s="60">
        <v>21</v>
      </c>
      <c r="AC112" s="60">
        <v>21</v>
      </c>
      <c r="AD112" s="60">
        <v>15.6</v>
      </c>
      <c r="AE112" s="60">
        <v>15.6</v>
      </c>
      <c r="AF112" s="60" t="s">
        <v>4135</v>
      </c>
    </row>
    <row r="113" spans="1:32">
      <c r="A113" s="60" t="s">
        <v>1445</v>
      </c>
      <c r="B113" s="60" t="s">
        <v>2745</v>
      </c>
      <c r="C113" s="60" t="s">
        <v>2746</v>
      </c>
      <c r="D113" s="60" t="s">
        <v>2736</v>
      </c>
      <c r="E113" s="67">
        <v>41640</v>
      </c>
      <c r="F113" s="67">
        <v>42004</v>
      </c>
      <c r="G113" s="60" t="s">
        <v>2730</v>
      </c>
      <c r="H113" s="60">
        <v>21</v>
      </c>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t="s">
        <v>4135</v>
      </c>
    </row>
    <row r="114" spans="1:32">
      <c r="A114" s="60" t="s">
        <v>1445</v>
      </c>
      <c r="B114" s="60" t="s">
        <v>2745</v>
      </c>
      <c r="C114" s="60" t="s">
        <v>2746</v>
      </c>
      <c r="D114" s="60" t="s">
        <v>2771</v>
      </c>
      <c r="E114" s="67">
        <v>41640</v>
      </c>
      <c r="F114" s="67">
        <v>42004</v>
      </c>
      <c r="G114" s="60" t="s">
        <v>2730</v>
      </c>
      <c r="H114" s="60">
        <v>15.6</v>
      </c>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t="s">
        <v>4135</v>
      </c>
    </row>
    <row r="115" spans="1:32">
      <c r="A115" s="60" t="s">
        <v>1445</v>
      </c>
      <c r="B115" s="60" t="s">
        <v>2745</v>
      </c>
      <c r="C115" s="60" t="s">
        <v>2746</v>
      </c>
      <c r="D115" s="60" t="s">
        <v>2740</v>
      </c>
      <c r="E115" s="67">
        <v>41640</v>
      </c>
      <c r="F115" s="67">
        <v>42004</v>
      </c>
      <c r="G115" s="60" t="s">
        <v>2735</v>
      </c>
      <c r="H115" s="60">
        <v>15.6</v>
      </c>
      <c r="I115" s="60">
        <v>15.6</v>
      </c>
      <c r="J115" s="60">
        <v>15.6</v>
      </c>
      <c r="K115" s="60">
        <v>15.6</v>
      </c>
      <c r="L115" s="60">
        <v>15.6</v>
      </c>
      <c r="M115" s="60">
        <v>15.6</v>
      </c>
      <c r="N115" s="60">
        <v>21</v>
      </c>
      <c r="O115" s="60">
        <v>21</v>
      </c>
      <c r="P115" s="60">
        <v>21</v>
      </c>
      <c r="Q115" s="60">
        <v>21</v>
      </c>
      <c r="R115" s="60">
        <v>21</v>
      </c>
      <c r="S115" s="60">
        <v>21</v>
      </c>
      <c r="T115" s="60">
        <v>21</v>
      </c>
      <c r="U115" s="60">
        <v>21</v>
      </c>
      <c r="V115" s="60">
        <v>21</v>
      </c>
      <c r="W115" s="60">
        <v>21</v>
      </c>
      <c r="X115" s="60">
        <v>21</v>
      </c>
      <c r="Y115" s="60">
        <v>21</v>
      </c>
      <c r="Z115" s="60">
        <v>15.6</v>
      </c>
      <c r="AA115" s="60">
        <v>15.6</v>
      </c>
      <c r="AB115" s="60">
        <v>15.6</v>
      </c>
      <c r="AC115" s="60">
        <v>15.6</v>
      </c>
      <c r="AD115" s="60">
        <v>15.6</v>
      </c>
      <c r="AE115" s="60">
        <v>15.6</v>
      </c>
      <c r="AF115" s="60" t="s">
        <v>4135</v>
      </c>
    </row>
    <row r="116" spans="1:32">
      <c r="A116" s="60" t="s">
        <v>1420</v>
      </c>
      <c r="B116" s="60" t="s">
        <v>6</v>
      </c>
      <c r="D116" s="60" t="s">
        <v>2743</v>
      </c>
      <c r="E116" s="67">
        <v>41640</v>
      </c>
      <c r="F116" s="67">
        <v>42004</v>
      </c>
      <c r="G116" s="60" t="s">
        <v>2735</v>
      </c>
      <c r="H116" s="60">
        <v>1</v>
      </c>
      <c r="I116" s="60">
        <v>1</v>
      </c>
      <c r="J116" s="60">
        <v>1</v>
      </c>
      <c r="K116" s="60">
        <v>1</v>
      </c>
      <c r="L116" s="60">
        <v>1</v>
      </c>
      <c r="M116" s="60">
        <v>1</v>
      </c>
      <c r="N116" s="60">
        <v>0.25</v>
      </c>
      <c r="O116" s="60">
        <v>0.25</v>
      </c>
      <c r="P116" s="60">
        <v>0.25</v>
      </c>
      <c r="Q116" s="60">
        <v>0.25</v>
      </c>
      <c r="R116" s="60">
        <v>0.25</v>
      </c>
      <c r="S116" s="60">
        <v>0.25</v>
      </c>
      <c r="T116" s="60">
        <v>0.25</v>
      </c>
      <c r="U116" s="60">
        <v>0.25</v>
      </c>
      <c r="V116" s="60">
        <v>0.25</v>
      </c>
      <c r="W116" s="60">
        <v>0.25</v>
      </c>
      <c r="X116" s="60">
        <v>0.25</v>
      </c>
      <c r="Y116" s="60">
        <v>0.25</v>
      </c>
      <c r="Z116" s="60">
        <v>0.25</v>
      </c>
      <c r="AA116" s="60">
        <v>0.25</v>
      </c>
      <c r="AB116" s="60">
        <v>0.25</v>
      </c>
      <c r="AC116" s="60">
        <v>0.25</v>
      </c>
      <c r="AD116" s="60">
        <v>1</v>
      </c>
      <c r="AE116" s="60">
        <v>1</v>
      </c>
      <c r="AF116" s="60" t="s">
        <v>4135</v>
      </c>
    </row>
    <row r="117" spans="1:32">
      <c r="A117" s="60" t="s">
        <v>1420</v>
      </c>
      <c r="B117" s="60" t="s">
        <v>6</v>
      </c>
      <c r="D117" s="60" t="s">
        <v>2744</v>
      </c>
      <c r="E117" s="67">
        <v>41640</v>
      </c>
      <c r="F117" s="67">
        <v>42004</v>
      </c>
      <c r="G117" s="60" t="s">
        <v>2735</v>
      </c>
      <c r="H117" s="60">
        <v>1</v>
      </c>
      <c r="I117" s="60">
        <v>1</v>
      </c>
      <c r="J117" s="60">
        <v>1</v>
      </c>
      <c r="K117" s="60">
        <v>1</v>
      </c>
      <c r="L117" s="60">
        <v>1</v>
      </c>
      <c r="M117" s="60">
        <v>1</v>
      </c>
      <c r="N117" s="60">
        <v>0.25</v>
      </c>
      <c r="O117" s="60">
        <v>0.25</v>
      </c>
      <c r="P117" s="60">
        <v>0.25</v>
      </c>
      <c r="Q117" s="60">
        <v>0.25</v>
      </c>
      <c r="R117" s="60">
        <v>0.25</v>
      </c>
      <c r="S117" s="60">
        <v>0.25</v>
      </c>
      <c r="T117" s="60">
        <v>0.25</v>
      </c>
      <c r="U117" s="60">
        <v>0.25</v>
      </c>
      <c r="V117" s="60">
        <v>0.25</v>
      </c>
      <c r="W117" s="60">
        <v>0.25</v>
      </c>
      <c r="X117" s="60">
        <v>0.25</v>
      </c>
      <c r="Y117" s="60">
        <v>0.25</v>
      </c>
      <c r="Z117" s="60">
        <v>1</v>
      </c>
      <c r="AA117" s="60">
        <v>1</v>
      </c>
      <c r="AB117" s="60">
        <v>1</v>
      </c>
      <c r="AC117" s="60">
        <v>1</v>
      </c>
      <c r="AD117" s="60">
        <v>1</v>
      </c>
      <c r="AE117" s="60">
        <v>1</v>
      </c>
      <c r="AF117" s="60" t="s">
        <v>4135</v>
      </c>
    </row>
    <row r="118" spans="1:32">
      <c r="A118" s="60" t="s">
        <v>1420</v>
      </c>
      <c r="B118" s="60" t="s">
        <v>6</v>
      </c>
      <c r="D118" s="60" t="s">
        <v>2739</v>
      </c>
      <c r="E118" s="67">
        <v>41640</v>
      </c>
      <c r="F118" s="67">
        <v>42004</v>
      </c>
      <c r="G118" s="60" t="s">
        <v>2730</v>
      </c>
      <c r="H118" s="60">
        <v>1</v>
      </c>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t="s">
        <v>4135</v>
      </c>
    </row>
    <row r="119" spans="1:32">
      <c r="A119" s="60" t="s">
        <v>2772</v>
      </c>
      <c r="B119" s="60" t="s">
        <v>2728</v>
      </c>
      <c r="D119" s="60" t="s">
        <v>2729</v>
      </c>
      <c r="E119" s="67">
        <v>41640</v>
      </c>
      <c r="F119" s="67">
        <v>42004</v>
      </c>
      <c r="G119" s="60" t="s">
        <v>2730</v>
      </c>
      <c r="H119" s="60">
        <v>0</v>
      </c>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t="s">
        <v>4135</v>
      </c>
    </row>
    <row r="120" spans="1:32">
      <c r="A120" s="60" t="s">
        <v>1408</v>
      </c>
      <c r="B120" s="60" t="s">
        <v>2731</v>
      </c>
      <c r="C120" s="60" t="s">
        <v>2732</v>
      </c>
      <c r="D120" s="60" t="s">
        <v>2729</v>
      </c>
      <c r="E120" s="67">
        <v>41640</v>
      </c>
      <c r="F120" s="67">
        <v>42004</v>
      </c>
      <c r="G120" s="60" t="s">
        <v>2730</v>
      </c>
      <c r="H120" s="60">
        <v>120</v>
      </c>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t="s">
        <v>4135</v>
      </c>
    </row>
    <row r="121" spans="1:32">
      <c r="A121" s="60" t="s">
        <v>2773</v>
      </c>
      <c r="B121" s="60" t="s">
        <v>2756</v>
      </c>
      <c r="D121" s="60" t="s">
        <v>2729</v>
      </c>
      <c r="E121" s="67">
        <v>41640</v>
      </c>
      <c r="F121" s="67">
        <v>42004</v>
      </c>
      <c r="G121" s="60" t="s">
        <v>2735</v>
      </c>
      <c r="H121" s="60">
        <v>0.05</v>
      </c>
      <c r="I121" s="60">
        <v>0.05</v>
      </c>
      <c r="J121" s="60">
        <v>0.05</v>
      </c>
      <c r="K121" s="60">
        <v>0.05</v>
      </c>
      <c r="L121" s="60">
        <v>0.1</v>
      </c>
      <c r="M121" s="60">
        <v>0.2</v>
      </c>
      <c r="N121" s="60">
        <v>0.4</v>
      </c>
      <c r="O121" s="60">
        <v>0.5</v>
      </c>
      <c r="P121" s="60">
        <v>0.5</v>
      </c>
      <c r="Q121" s="60">
        <v>0.35</v>
      </c>
      <c r="R121" s="60">
        <v>0.15</v>
      </c>
      <c r="S121" s="60">
        <v>0.15</v>
      </c>
      <c r="T121" s="60">
        <v>0.15</v>
      </c>
      <c r="U121" s="60">
        <v>0.15</v>
      </c>
      <c r="V121" s="60">
        <v>0.15</v>
      </c>
      <c r="W121" s="60">
        <v>0.15</v>
      </c>
      <c r="X121" s="60">
        <v>0.35</v>
      </c>
      <c r="Y121" s="60">
        <v>0.5</v>
      </c>
      <c r="Z121" s="60">
        <v>0.5</v>
      </c>
      <c r="AA121" s="60">
        <v>0.4</v>
      </c>
      <c r="AB121" s="60">
        <v>0.4</v>
      </c>
      <c r="AC121" s="60">
        <v>0.3</v>
      </c>
      <c r="AD121" s="60">
        <v>0.2</v>
      </c>
      <c r="AE121" s="60">
        <v>0.1</v>
      </c>
      <c r="AF121" s="60" t="s">
        <v>4135</v>
      </c>
    </row>
    <row r="122" spans="1:32">
      <c r="A122" s="60" t="s">
        <v>1476</v>
      </c>
      <c r="B122" s="60" t="s">
        <v>2733</v>
      </c>
      <c r="D122" s="60" t="s">
        <v>2738</v>
      </c>
      <c r="E122" s="67">
        <v>41640</v>
      </c>
      <c r="F122" s="67">
        <v>42004</v>
      </c>
      <c r="G122" s="60" t="s">
        <v>2735</v>
      </c>
      <c r="H122" s="60">
        <v>0.3</v>
      </c>
      <c r="I122" s="60">
        <v>0.25</v>
      </c>
      <c r="J122" s="60">
        <v>0.2</v>
      </c>
      <c r="K122" s="60">
        <v>0.2</v>
      </c>
      <c r="L122" s="60">
        <v>0.2</v>
      </c>
      <c r="M122" s="60">
        <v>0.3</v>
      </c>
      <c r="N122" s="60">
        <v>0.5</v>
      </c>
      <c r="O122" s="60">
        <v>0.6</v>
      </c>
      <c r="P122" s="60">
        <v>0.5</v>
      </c>
      <c r="Q122" s="60">
        <v>0.5</v>
      </c>
      <c r="R122" s="60">
        <v>0.35</v>
      </c>
      <c r="S122" s="60">
        <v>0.35</v>
      </c>
      <c r="T122" s="60">
        <v>0.35</v>
      </c>
      <c r="U122" s="60">
        <v>0.35</v>
      </c>
      <c r="V122" s="60">
        <v>0.35</v>
      </c>
      <c r="W122" s="60">
        <v>0.35</v>
      </c>
      <c r="X122" s="60">
        <v>0.35</v>
      </c>
      <c r="Y122" s="60">
        <v>0.35</v>
      </c>
      <c r="Z122" s="60">
        <v>0.7</v>
      </c>
      <c r="AA122" s="60">
        <v>0.9</v>
      </c>
      <c r="AB122" s="60">
        <v>0.95</v>
      </c>
      <c r="AC122" s="60">
        <v>0.9</v>
      </c>
      <c r="AD122" s="60">
        <v>0.7</v>
      </c>
      <c r="AE122" s="60">
        <v>0.4</v>
      </c>
      <c r="AF122" s="60" t="s">
        <v>4135</v>
      </c>
    </row>
    <row r="123" spans="1:32">
      <c r="A123" s="60" t="s">
        <v>1476</v>
      </c>
      <c r="B123" s="60" t="s">
        <v>2733</v>
      </c>
      <c r="D123" s="60" t="s">
        <v>2736</v>
      </c>
      <c r="E123" s="67">
        <v>41640</v>
      </c>
      <c r="F123" s="67">
        <v>42004</v>
      </c>
      <c r="G123" s="60" t="s">
        <v>2730</v>
      </c>
      <c r="H123" s="60">
        <v>0</v>
      </c>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t="s">
        <v>4135</v>
      </c>
    </row>
    <row r="124" spans="1:32">
      <c r="A124" s="60" t="s">
        <v>1476</v>
      </c>
      <c r="B124" s="60" t="s">
        <v>2733</v>
      </c>
      <c r="D124" s="60" t="s">
        <v>2737</v>
      </c>
      <c r="E124" s="67">
        <v>41640</v>
      </c>
      <c r="F124" s="67">
        <v>42004</v>
      </c>
      <c r="G124" s="60" t="s">
        <v>2730</v>
      </c>
      <c r="H124" s="60">
        <v>1</v>
      </c>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t="s">
        <v>4135</v>
      </c>
    </row>
    <row r="125" spans="1:32">
      <c r="A125" s="60" t="s">
        <v>1476</v>
      </c>
      <c r="B125" s="60" t="s">
        <v>2733</v>
      </c>
      <c r="D125" s="60" t="s">
        <v>2739</v>
      </c>
      <c r="E125" s="67">
        <v>41640</v>
      </c>
      <c r="F125" s="67">
        <v>42004</v>
      </c>
      <c r="G125" s="60" t="s">
        <v>2735</v>
      </c>
      <c r="H125" s="60">
        <v>0.4</v>
      </c>
      <c r="I125" s="60">
        <v>0.4</v>
      </c>
      <c r="J125" s="60">
        <v>0.3</v>
      </c>
      <c r="K125" s="60">
        <v>0.3</v>
      </c>
      <c r="L125" s="60">
        <v>0.3</v>
      </c>
      <c r="M125" s="60">
        <v>0.3</v>
      </c>
      <c r="N125" s="60">
        <v>0.4</v>
      </c>
      <c r="O125" s="60">
        <v>0.5</v>
      </c>
      <c r="P125" s="60">
        <v>0.5</v>
      </c>
      <c r="Q125" s="60">
        <v>0.4</v>
      </c>
      <c r="R125" s="60">
        <v>0.4</v>
      </c>
      <c r="S125" s="60">
        <v>0.4</v>
      </c>
      <c r="T125" s="60">
        <v>0.4</v>
      </c>
      <c r="U125" s="60">
        <v>0.3</v>
      </c>
      <c r="V125" s="60">
        <v>0.3</v>
      </c>
      <c r="W125" s="60">
        <v>0.3</v>
      </c>
      <c r="X125" s="60">
        <v>0.3</v>
      </c>
      <c r="Y125" s="60">
        <v>0.3</v>
      </c>
      <c r="Z125" s="60">
        <v>0.6</v>
      </c>
      <c r="AA125" s="60">
        <v>0.8</v>
      </c>
      <c r="AB125" s="60">
        <v>0.9</v>
      </c>
      <c r="AC125" s="60">
        <v>0.7</v>
      </c>
      <c r="AD125" s="60">
        <v>0.6</v>
      </c>
      <c r="AE125" s="60">
        <v>0.4</v>
      </c>
      <c r="AF125" s="60" t="s">
        <v>4135</v>
      </c>
    </row>
    <row r="126" spans="1:32">
      <c r="A126" s="60" t="s">
        <v>1476</v>
      </c>
      <c r="B126" s="60" t="s">
        <v>2733</v>
      </c>
      <c r="D126" s="60" t="s">
        <v>2740</v>
      </c>
      <c r="E126" s="67">
        <v>41640</v>
      </c>
      <c r="F126" s="67">
        <v>42004</v>
      </c>
      <c r="G126" s="60" t="s">
        <v>2735</v>
      </c>
      <c r="H126" s="60">
        <v>0.3</v>
      </c>
      <c r="I126" s="60">
        <v>0.3</v>
      </c>
      <c r="J126" s="60">
        <v>0.2</v>
      </c>
      <c r="K126" s="60">
        <v>0.2</v>
      </c>
      <c r="L126" s="60">
        <v>0.2</v>
      </c>
      <c r="M126" s="60">
        <v>0.2</v>
      </c>
      <c r="N126" s="60">
        <v>0.4</v>
      </c>
      <c r="O126" s="60">
        <v>0.4</v>
      </c>
      <c r="P126" s="60">
        <v>0.5</v>
      </c>
      <c r="Q126" s="60">
        <v>0.5</v>
      </c>
      <c r="R126" s="60">
        <v>0.4</v>
      </c>
      <c r="S126" s="60">
        <v>0.35</v>
      </c>
      <c r="T126" s="60">
        <v>0.35</v>
      </c>
      <c r="U126" s="60">
        <v>0.35</v>
      </c>
      <c r="V126" s="60">
        <v>0.35</v>
      </c>
      <c r="W126" s="60">
        <v>0.35</v>
      </c>
      <c r="X126" s="60">
        <v>0.35</v>
      </c>
      <c r="Y126" s="60">
        <v>0.35</v>
      </c>
      <c r="Z126" s="60">
        <v>0.7</v>
      </c>
      <c r="AA126" s="60">
        <v>0.8</v>
      </c>
      <c r="AB126" s="60">
        <v>0.8</v>
      </c>
      <c r="AC126" s="60">
        <v>0.8</v>
      </c>
      <c r="AD126" s="60">
        <v>0.7</v>
      </c>
      <c r="AE126" s="60">
        <v>0.4</v>
      </c>
      <c r="AF126" s="60" t="s">
        <v>4135</v>
      </c>
    </row>
    <row r="127" spans="1:32">
      <c r="A127" s="60" t="s">
        <v>1355</v>
      </c>
      <c r="B127" s="60" t="s">
        <v>0</v>
      </c>
      <c r="D127" s="60" t="s">
        <v>2738</v>
      </c>
      <c r="E127" s="67">
        <v>41640</v>
      </c>
      <c r="F127" s="67">
        <v>42004</v>
      </c>
      <c r="G127" s="60" t="s">
        <v>2735</v>
      </c>
      <c r="H127" s="60">
        <v>0.2</v>
      </c>
      <c r="I127" s="60">
        <v>0.15</v>
      </c>
      <c r="J127" s="60">
        <v>0.1</v>
      </c>
      <c r="K127" s="60">
        <v>0.1</v>
      </c>
      <c r="L127" s="60">
        <v>0.1</v>
      </c>
      <c r="M127" s="60">
        <v>0.2</v>
      </c>
      <c r="N127" s="60">
        <v>0.4</v>
      </c>
      <c r="O127" s="60">
        <v>0.5</v>
      </c>
      <c r="P127" s="60">
        <v>0.4</v>
      </c>
      <c r="Q127" s="60">
        <v>0.4</v>
      </c>
      <c r="R127" s="60">
        <v>0.25</v>
      </c>
      <c r="S127" s="60">
        <v>0.25</v>
      </c>
      <c r="T127" s="60">
        <v>0.25</v>
      </c>
      <c r="U127" s="60">
        <v>0.25</v>
      </c>
      <c r="V127" s="60">
        <v>0.25</v>
      </c>
      <c r="W127" s="60">
        <v>0.25</v>
      </c>
      <c r="X127" s="60">
        <v>0.25</v>
      </c>
      <c r="Y127" s="60">
        <v>0.25</v>
      </c>
      <c r="Z127" s="60">
        <v>0.6</v>
      </c>
      <c r="AA127" s="60">
        <v>0.8</v>
      </c>
      <c r="AB127" s="60">
        <v>0.9</v>
      </c>
      <c r="AC127" s="60">
        <v>0.8</v>
      </c>
      <c r="AD127" s="60">
        <v>0.6</v>
      </c>
      <c r="AE127" s="60">
        <v>0.3</v>
      </c>
      <c r="AF127" s="60" t="s">
        <v>4135</v>
      </c>
    </row>
    <row r="128" spans="1:32">
      <c r="A128" s="60" t="s">
        <v>1355</v>
      </c>
      <c r="B128" s="60" t="s">
        <v>0</v>
      </c>
      <c r="D128" s="60" t="s">
        <v>2736</v>
      </c>
      <c r="E128" s="67">
        <v>41640</v>
      </c>
      <c r="F128" s="67">
        <v>42004</v>
      </c>
      <c r="G128" s="60" t="s">
        <v>2730</v>
      </c>
      <c r="H128" s="60">
        <v>0</v>
      </c>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t="s">
        <v>4135</v>
      </c>
    </row>
    <row r="129" spans="1:32">
      <c r="A129" s="60" t="s">
        <v>1355</v>
      </c>
      <c r="B129" s="60" t="s">
        <v>0</v>
      </c>
      <c r="D129" s="60" t="s">
        <v>2737</v>
      </c>
      <c r="E129" s="67">
        <v>41640</v>
      </c>
      <c r="F129" s="67">
        <v>42004</v>
      </c>
      <c r="G129" s="60" t="s">
        <v>2730</v>
      </c>
      <c r="H129" s="60">
        <v>1</v>
      </c>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t="s">
        <v>4135</v>
      </c>
    </row>
    <row r="130" spans="1:32">
      <c r="A130" s="60" t="s">
        <v>1355</v>
      </c>
      <c r="B130" s="60" t="s">
        <v>0</v>
      </c>
      <c r="D130" s="60" t="s">
        <v>2739</v>
      </c>
      <c r="E130" s="67">
        <v>41640</v>
      </c>
      <c r="F130" s="67">
        <v>42004</v>
      </c>
      <c r="G130" s="60" t="s">
        <v>2735</v>
      </c>
      <c r="H130" s="60">
        <v>0.3</v>
      </c>
      <c r="I130" s="60">
        <v>0.3</v>
      </c>
      <c r="J130" s="60">
        <v>0.2</v>
      </c>
      <c r="K130" s="60">
        <v>0.2</v>
      </c>
      <c r="L130" s="60">
        <v>0.2</v>
      </c>
      <c r="M130" s="60">
        <v>0.2</v>
      </c>
      <c r="N130" s="60">
        <v>0.3</v>
      </c>
      <c r="O130" s="60">
        <v>0.4</v>
      </c>
      <c r="P130" s="60">
        <v>0.4</v>
      </c>
      <c r="Q130" s="60">
        <v>0.3</v>
      </c>
      <c r="R130" s="60">
        <v>0.3</v>
      </c>
      <c r="S130" s="60">
        <v>0.3</v>
      </c>
      <c r="T130" s="60">
        <v>0.3</v>
      </c>
      <c r="U130" s="60">
        <v>0.2</v>
      </c>
      <c r="V130" s="60">
        <v>0.2</v>
      </c>
      <c r="W130" s="60">
        <v>0.2</v>
      </c>
      <c r="X130" s="60">
        <v>0.2</v>
      </c>
      <c r="Y130" s="60">
        <v>0.2</v>
      </c>
      <c r="Z130" s="60">
        <v>0.5</v>
      </c>
      <c r="AA130" s="60">
        <v>0.7</v>
      </c>
      <c r="AB130" s="60">
        <v>0.8</v>
      </c>
      <c r="AC130" s="60">
        <v>0.6</v>
      </c>
      <c r="AD130" s="60">
        <v>0.5</v>
      </c>
      <c r="AE130" s="60">
        <v>0.3</v>
      </c>
      <c r="AF130" s="60" t="s">
        <v>4135</v>
      </c>
    </row>
    <row r="131" spans="1:32">
      <c r="A131" s="60" t="s">
        <v>1355</v>
      </c>
      <c r="B131" s="60" t="s">
        <v>0</v>
      </c>
      <c r="D131" s="60" t="s">
        <v>2740</v>
      </c>
      <c r="E131" s="67">
        <v>41640</v>
      </c>
      <c r="F131" s="67">
        <v>42004</v>
      </c>
      <c r="G131" s="60" t="s">
        <v>2735</v>
      </c>
      <c r="H131" s="60">
        <v>0.2</v>
      </c>
      <c r="I131" s="60">
        <v>0.2</v>
      </c>
      <c r="J131" s="60">
        <v>0.1</v>
      </c>
      <c r="K131" s="60">
        <v>0.1</v>
      </c>
      <c r="L131" s="60">
        <v>0.1</v>
      </c>
      <c r="M131" s="60">
        <v>0.1</v>
      </c>
      <c r="N131" s="60">
        <v>0.3</v>
      </c>
      <c r="O131" s="60">
        <v>0.3</v>
      </c>
      <c r="P131" s="60">
        <v>0.4</v>
      </c>
      <c r="Q131" s="60">
        <v>0.4</v>
      </c>
      <c r="R131" s="60">
        <v>0.3</v>
      </c>
      <c r="S131" s="60">
        <v>0.25</v>
      </c>
      <c r="T131" s="60">
        <v>0.25</v>
      </c>
      <c r="U131" s="60">
        <v>0.25</v>
      </c>
      <c r="V131" s="60">
        <v>0.25</v>
      </c>
      <c r="W131" s="60">
        <v>0.25</v>
      </c>
      <c r="X131" s="60">
        <v>0.25</v>
      </c>
      <c r="Y131" s="60">
        <v>0.25</v>
      </c>
      <c r="Z131" s="60">
        <v>0.6</v>
      </c>
      <c r="AA131" s="60">
        <v>0.7</v>
      </c>
      <c r="AB131" s="60">
        <v>0.7</v>
      </c>
      <c r="AC131" s="60">
        <v>0.7</v>
      </c>
      <c r="AD131" s="60">
        <v>0.6</v>
      </c>
      <c r="AE131" s="60">
        <v>0.3</v>
      </c>
      <c r="AF131" s="60" t="s">
        <v>4135</v>
      </c>
    </row>
    <row r="132" spans="1:32">
      <c r="A132" s="60" t="s">
        <v>1407</v>
      </c>
      <c r="B132" s="60" t="s">
        <v>2</v>
      </c>
      <c r="D132" s="60" t="s">
        <v>2738</v>
      </c>
      <c r="E132" s="67">
        <v>41640</v>
      </c>
      <c r="F132" s="67">
        <v>42004</v>
      </c>
      <c r="G132" s="60" t="s">
        <v>2735</v>
      </c>
      <c r="H132" s="60">
        <v>0.9</v>
      </c>
      <c r="I132" s="60">
        <v>0.9</v>
      </c>
      <c r="J132" s="60">
        <v>0.9</v>
      </c>
      <c r="K132" s="60">
        <v>0.9</v>
      </c>
      <c r="L132" s="60">
        <v>0.9</v>
      </c>
      <c r="M132" s="60">
        <v>0.9</v>
      </c>
      <c r="N132" s="60">
        <v>0.7</v>
      </c>
      <c r="O132" s="60">
        <v>0.4</v>
      </c>
      <c r="P132" s="60">
        <v>0.4</v>
      </c>
      <c r="Q132" s="60">
        <v>0.2</v>
      </c>
      <c r="R132" s="60">
        <v>0.2</v>
      </c>
      <c r="S132" s="60">
        <v>0.2</v>
      </c>
      <c r="T132" s="60">
        <v>0.2</v>
      </c>
      <c r="U132" s="60">
        <v>0.2</v>
      </c>
      <c r="V132" s="60">
        <v>0.2</v>
      </c>
      <c r="W132" s="60">
        <v>0.3</v>
      </c>
      <c r="X132" s="60">
        <v>0.5</v>
      </c>
      <c r="Y132" s="60">
        <v>0.5</v>
      </c>
      <c r="Z132" s="60">
        <v>0.5</v>
      </c>
      <c r="AA132" s="60">
        <v>0.7</v>
      </c>
      <c r="AB132" s="60">
        <v>0.7</v>
      </c>
      <c r="AC132" s="60">
        <v>0.8</v>
      </c>
      <c r="AD132" s="60">
        <v>0.9</v>
      </c>
      <c r="AE132" s="60">
        <v>0.9</v>
      </c>
      <c r="AF132" s="60" t="s">
        <v>4135</v>
      </c>
    </row>
    <row r="133" spans="1:32">
      <c r="A133" s="60" t="s">
        <v>1407</v>
      </c>
      <c r="B133" s="60" t="s">
        <v>2</v>
      </c>
      <c r="D133" s="60" t="s">
        <v>2736</v>
      </c>
      <c r="E133" s="67">
        <v>41640</v>
      </c>
      <c r="F133" s="67">
        <v>42004</v>
      </c>
      <c r="G133" s="60" t="s">
        <v>2730</v>
      </c>
      <c r="H133" s="60">
        <v>0</v>
      </c>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t="s">
        <v>4135</v>
      </c>
    </row>
    <row r="134" spans="1:32">
      <c r="A134" s="60" t="s">
        <v>1407</v>
      </c>
      <c r="B134" s="60" t="s">
        <v>2</v>
      </c>
      <c r="D134" s="60" t="s">
        <v>2737</v>
      </c>
      <c r="E134" s="67">
        <v>41640</v>
      </c>
      <c r="F134" s="67">
        <v>42004</v>
      </c>
      <c r="G134" s="60" t="s">
        <v>2730</v>
      </c>
      <c r="H134" s="60">
        <v>1</v>
      </c>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t="s">
        <v>4135</v>
      </c>
    </row>
    <row r="135" spans="1:32">
      <c r="A135" s="60" t="s">
        <v>1407</v>
      </c>
      <c r="B135" s="60" t="s">
        <v>2</v>
      </c>
      <c r="D135" s="60" t="s">
        <v>2739</v>
      </c>
      <c r="E135" s="67">
        <v>41640</v>
      </c>
      <c r="F135" s="67">
        <v>42004</v>
      </c>
      <c r="G135" s="60" t="s">
        <v>2735</v>
      </c>
      <c r="H135" s="60">
        <v>0.7</v>
      </c>
      <c r="I135" s="60">
        <v>0.7</v>
      </c>
      <c r="J135" s="60">
        <v>0.7</v>
      </c>
      <c r="K135" s="60">
        <v>0.7</v>
      </c>
      <c r="L135" s="60">
        <v>0.7</v>
      </c>
      <c r="M135" s="60">
        <v>0.7</v>
      </c>
      <c r="N135" s="60">
        <v>0.7</v>
      </c>
      <c r="O135" s="60">
        <v>0.7</v>
      </c>
      <c r="P135" s="60">
        <v>0.5</v>
      </c>
      <c r="Q135" s="60">
        <v>0.5</v>
      </c>
      <c r="R135" s="60">
        <v>0.5</v>
      </c>
      <c r="S135" s="60">
        <v>0.3</v>
      </c>
      <c r="T135" s="60">
        <v>0.3</v>
      </c>
      <c r="U135" s="60">
        <v>0.2</v>
      </c>
      <c r="V135" s="60">
        <v>0.2</v>
      </c>
      <c r="W135" s="60">
        <v>0.2</v>
      </c>
      <c r="X135" s="60">
        <v>0.3</v>
      </c>
      <c r="Y135" s="60">
        <v>0.4</v>
      </c>
      <c r="Z135" s="60">
        <v>0.4</v>
      </c>
      <c r="AA135" s="60">
        <v>0.6</v>
      </c>
      <c r="AB135" s="60">
        <v>0.6</v>
      </c>
      <c r="AC135" s="60">
        <v>0.8</v>
      </c>
      <c r="AD135" s="60">
        <v>0.8</v>
      </c>
      <c r="AE135" s="60">
        <v>0.8</v>
      </c>
      <c r="AF135" s="60" t="s">
        <v>4135</v>
      </c>
    </row>
    <row r="136" spans="1:32">
      <c r="A136" s="60" t="s">
        <v>1407</v>
      </c>
      <c r="B136" s="60" t="s">
        <v>2</v>
      </c>
      <c r="D136" s="60" t="s">
        <v>2740</v>
      </c>
      <c r="E136" s="67">
        <v>41640</v>
      </c>
      <c r="F136" s="67">
        <v>42004</v>
      </c>
      <c r="G136" s="60" t="s">
        <v>2735</v>
      </c>
      <c r="H136" s="60">
        <v>0.9</v>
      </c>
      <c r="I136" s="60">
        <v>0.9</v>
      </c>
      <c r="J136" s="60">
        <v>0.9</v>
      </c>
      <c r="K136" s="60">
        <v>0.9</v>
      </c>
      <c r="L136" s="60">
        <v>0.9</v>
      </c>
      <c r="M136" s="60">
        <v>0.9</v>
      </c>
      <c r="N136" s="60">
        <v>0.7</v>
      </c>
      <c r="O136" s="60">
        <v>0.5</v>
      </c>
      <c r="P136" s="60">
        <v>0.5</v>
      </c>
      <c r="Q136" s="60">
        <v>0.3</v>
      </c>
      <c r="R136" s="60">
        <v>0.3</v>
      </c>
      <c r="S136" s="60">
        <v>0.3</v>
      </c>
      <c r="T136" s="60">
        <v>0.3</v>
      </c>
      <c r="U136" s="60">
        <v>0.3</v>
      </c>
      <c r="V136" s="60">
        <v>0.3</v>
      </c>
      <c r="W136" s="60">
        <v>0.3</v>
      </c>
      <c r="X136" s="60">
        <v>0.3</v>
      </c>
      <c r="Y136" s="60">
        <v>0.5</v>
      </c>
      <c r="Z136" s="60">
        <v>0.6</v>
      </c>
      <c r="AA136" s="60">
        <v>0.6</v>
      </c>
      <c r="AB136" s="60">
        <v>0.6</v>
      </c>
      <c r="AC136" s="60">
        <v>0.7</v>
      </c>
      <c r="AD136" s="60">
        <v>0.7</v>
      </c>
      <c r="AE136" s="60">
        <v>0.7</v>
      </c>
      <c r="AF136" s="60" t="s">
        <v>4135</v>
      </c>
    </row>
    <row r="137" spans="1:32">
      <c r="A137" s="60" t="s">
        <v>1457</v>
      </c>
      <c r="B137" s="60" t="s">
        <v>2745</v>
      </c>
      <c r="C137" s="60" t="s">
        <v>2746</v>
      </c>
      <c r="D137" s="60" t="s">
        <v>2729</v>
      </c>
      <c r="E137" s="67">
        <v>41640</v>
      </c>
      <c r="F137" s="67">
        <v>42004</v>
      </c>
      <c r="G137" s="60" t="s">
        <v>2735</v>
      </c>
      <c r="H137" s="60">
        <v>30</v>
      </c>
      <c r="I137" s="60">
        <v>30</v>
      </c>
      <c r="J137" s="60">
        <v>30</v>
      </c>
      <c r="K137" s="60">
        <v>30</v>
      </c>
      <c r="L137" s="60">
        <v>30</v>
      </c>
      <c r="M137" s="60">
        <v>30</v>
      </c>
      <c r="N137" s="60">
        <v>30</v>
      </c>
      <c r="O137" s="60">
        <v>24</v>
      </c>
      <c r="P137" s="60">
        <v>24</v>
      </c>
      <c r="Q137" s="60">
        <v>24</v>
      </c>
      <c r="R137" s="60">
        <v>24</v>
      </c>
      <c r="S137" s="60">
        <v>24</v>
      </c>
      <c r="T137" s="60">
        <v>24</v>
      </c>
      <c r="U137" s="60">
        <v>24</v>
      </c>
      <c r="V137" s="60">
        <v>24</v>
      </c>
      <c r="W137" s="60">
        <v>24</v>
      </c>
      <c r="X137" s="60">
        <v>24</v>
      </c>
      <c r="Y137" s="60">
        <v>24</v>
      </c>
      <c r="Z137" s="60">
        <v>24</v>
      </c>
      <c r="AA137" s="60">
        <v>24</v>
      </c>
      <c r="AB137" s="60">
        <v>24</v>
      </c>
      <c r="AC137" s="60">
        <v>24</v>
      </c>
      <c r="AD137" s="60">
        <v>24</v>
      </c>
      <c r="AE137" s="60">
        <v>24</v>
      </c>
      <c r="AF137" s="60" t="s">
        <v>4135</v>
      </c>
    </row>
    <row r="138" spans="1:32">
      <c r="A138" s="60" t="s">
        <v>2774</v>
      </c>
      <c r="B138" s="60" t="s">
        <v>2748</v>
      </c>
      <c r="D138" s="60" t="s">
        <v>2749</v>
      </c>
      <c r="E138" s="67">
        <v>41640</v>
      </c>
      <c r="F138" s="67">
        <v>42004</v>
      </c>
      <c r="G138" s="60" t="s">
        <v>2730</v>
      </c>
      <c r="H138" s="60">
        <v>1</v>
      </c>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t="s">
        <v>4135</v>
      </c>
    </row>
    <row r="139" spans="1:32">
      <c r="A139" s="60" t="s">
        <v>2774</v>
      </c>
      <c r="B139" s="60" t="s">
        <v>2748</v>
      </c>
      <c r="D139" s="60" t="s">
        <v>2737</v>
      </c>
      <c r="E139" s="67">
        <v>41640</v>
      </c>
      <c r="F139" s="67">
        <v>42004</v>
      </c>
      <c r="G139" s="60" t="s">
        <v>2730</v>
      </c>
      <c r="H139" s="60">
        <v>0.5</v>
      </c>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t="s">
        <v>4135</v>
      </c>
    </row>
    <row r="140" spans="1:32">
      <c r="A140" s="60" t="s">
        <v>2774</v>
      </c>
      <c r="B140" s="60" t="s">
        <v>2748</v>
      </c>
      <c r="D140" s="60" t="s">
        <v>2750</v>
      </c>
      <c r="E140" s="67">
        <v>41913</v>
      </c>
      <c r="F140" s="67">
        <v>42004</v>
      </c>
      <c r="G140" s="60" t="s">
        <v>2730</v>
      </c>
      <c r="H140" s="60">
        <v>1</v>
      </c>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t="s">
        <v>4135</v>
      </c>
    </row>
    <row r="141" spans="1:32">
      <c r="A141" s="60" t="s">
        <v>2774</v>
      </c>
      <c r="B141" s="60" t="s">
        <v>2748</v>
      </c>
      <c r="D141" s="60" t="s">
        <v>2750</v>
      </c>
      <c r="E141" s="67">
        <v>41760</v>
      </c>
      <c r="F141" s="67">
        <v>41912</v>
      </c>
      <c r="G141" s="60" t="s">
        <v>2730</v>
      </c>
      <c r="H141" s="60">
        <v>0.5</v>
      </c>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t="s">
        <v>4135</v>
      </c>
    </row>
    <row r="142" spans="1:32">
      <c r="A142" s="60" t="s">
        <v>1553</v>
      </c>
      <c r="B142" s="60" t="s">
        <v>2745</v>
      </c>
      <c r="C142" s="60" t="s">
        <v>2746</v>
      </c>
      <c r="D142" s="60" t="s">
        <v>2729</v>
      </c>
      <c r="E142" s="67">
        <v>41640</v>
      </c>
      <c r="F142" s="67">
        <v>42004</v>
      </c>
      <c r="G142" s="60" t="s">
        <v>2730</v>
      </c>
      <c r="H142" s="60">
        <v>30</v>
      </c>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t="s">
        <v>4135</v>
      </c>
    </row>
    <row r="143" spans="1:32">
      <c r="A143" s="60" t="s">
        <v>1544</v>
      </c>
      <c r="B143" s="60" t="s">
        <v>2745</v>
      </c>
      <c r="C143" s="60" t="s">
        <v>2746</v>
      </c>
      <c r="D143" s="60" t="s">
        <v>2729</v>
      </c>
      <c r="E143" s="67">
        <v>41640</v>
      </c>
      <c r="F143" s="67">
        <v>42004</v>
      </c>
      <c r="G143" s="60" t="s">
        <v>2730</v>
      </c>
      <c r="H143" s="60">
        <v>16</v>
      </c>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t="s">
        <v>4135</v>
      </c>
    </row>
    <row r="144" spans="1:32">
      <c r="A144" s="60" t="s">
        <v>1546</v>
      </c>
      <c r="B144" s="60" t="s">
        <v>2745</v>
      </c>
      <c r="C144" s="60" t="s">
        <v>2746</v>
      </c>
      <c r="D144" s="60" t="s">
        <v>2729</v>
      </c>
      <c r="E144" s="67">
        <v>41640</v>
      </c>
      <c r="F144" s="67">
        <v>42004</v>
      </c>
      <c r="G144" s="60" t="s">
        <v>2730</v>
      </c>
      <c r="H144" s="60">
        <v>24</v>
      </c>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t="s">
        <v>4135</v>
      </c>
    </row>
    <row r="145" spans="1:32">
      <c r="A145" s="60" t="s">
        <v>1492</v>
      </c>
      <c r="B145" s="60" t="s">
        <v>2733</v>
      </c>
      <c r="D145" s="60" t="s">
        <v>2738</v>
      </c>
      <c r="E145" s="67">
        <v>41640</v>
      </c>
      <c r="F145" s="67">
        <v>42004</v>
      </c>
      <c r="G145" s="60" t="s">
        <v>2735</v>
      </c>
      <c r="H145" s="60">
        <v>0.2</v>
      </c>
      <c r="I145" s="60">
        <v>0.2</v>
      </c>
      <c r="J145" s="60">
        <v>0.2</v>
      </c>
      <c r="K145" s="60">
        <v>0.2</v>
      </c>
      <c r="L145" s="60">
        <v>0.2</v>
      </c>
      <c r="M145" s="60">
        <v>0.2</v>
      </c>
      <c r="N145" s="60">
        <v>0.62</v>
      </c>
      <c r="O145" s="60">
        <v>0.9</v>
      </c>
      <c r="P145" s="60">
        <v>0.43</v>
      </c>
      <c r="Q145" s="60">
        <v>0.43</v>
      </c>
      <c r="R145" s="60">
        <v>0.26</v>
      </c>
      <c r="S145" s="60">
        <v>0.26</v>
      </c>
      <c r="T145" s="60">
        <v>0.26</v>
      </c>
      <c r="U145" s="60">
        <v>0.26</v>
      </c>
      <c r="V145" s="60">
        <v>0.26</v>
      </c>
      <c r="W145" s="60">
        <v>0.26</v>
      </c>
      <c r="X145" s="60">
        <v>0.26</v>
      </c>
      <c r="Y145" s="60">
        <v>0.51</v>
      </c>
      <c r="Z145" s="60">
        <v>0.51</v>
      </c>
      <c r="AA145" s="60">
        <v>0.49</v>
      </c>
      <c r="AB145" s="60">
        <v>0.66</v>
      </c>
      <c r="AC145" s="60">
        <v>0.7</v>
      </c>
      <c r="AD145" s="60">
        <v>0.35</v>
      </c>
      <c r="AE145" s="60">
        <v>0.2</v>
      </c>
      <c r="AF145" s="60" t="s">
        <v>4135</v>
      </c>
    </row>
    <row r="146" spans="1:32">
      <c r="A146" s="60" t="s">
        <v>1492</v>
      </c>
      <c r="B146" s="60" t="s">
        <v>2733</v>
      </c>
      <c r="D146" s="60" t="s">
        <v>2736</v>
      </c>
      <c r="E146" s="67">
        <v>41640</v>
      </c>
      <c r="F146" s="67">
        <v>42004</v>
      </c>
      <c r="G146" s="60" t="s">
        <v>2730</v>
      </c>
      <c r="H146" s="60">
        <v>0</v>
      </c>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t="s">
        <v>4135</v>
      </c>
    </row>
    <row r="147" spans="1:32">
      <c r="A147" s="60" t="s">
        <v>1492</v>
      </c>
      <c r="B147" s="60" t="s">
        <v>2733</v>
      </c>
      <c r="D147" s="60" t="s">
        <v>2737</v>
      </c>
      <c r="E147" s="67">
        <v>41640</v>
      </c>
      <c r="F147" s="67">
        <v>42004</v>
      </c>
      <c r="G147" s="60" t="s">
        <v>2730</v>
      </c>
      <c r="H147" s="60">
        <v>1</v>
      </c>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t="s">
        <v>4135</v>
      </c>
    </row>
    <row r="148" spans="1:32">
      <c r="A148" s="60" t="s">
        <v>1492</v>
      </c>
      <c r="B148" s="60" t="s">
        <v>2733</v>
      </c>
      <c r="D148" s="60" t="s">
        <v>2754</v>
      </c>
      <c r="E148" s="67">
        <v>41640</v>
      </c>
      <c r="F148" s="67">
        <v>42004</v>
      </c>
      <c r="G148" s="60" t="s">
        <v>2735</v>
      </c>
      <c r="H148" s="60">
        <v>0.2</v>
      </c>
      <c r="I148" s="60">
        <v>0.2</v>
      </c>
      <c r="J148" s="60">
        <v>0.2</v>
      </c>
      <c r="K148" s="60">
        <v>0.2</v>
      </c>
      <c r="L148" s="60">
        <v>0.2</v>
      </c>
      <c r="M148" s="60">
        <v>0.2</v>
      </c>
      <c r="N148" s="60">
        <v>0.3</v>
      </c>
      <c r="O148" s="60">
        <v>0.62</v>
      </c>
      <c r="P148" s="60">
        <v>0.9</v>
      </c>
      <c r="Q148" s="60">
        <v>0.62</v>
      </c>
      <c r="R148" s="60">
        <v>0.28999999999999998</v>
      </c>
      <c r="S148" s="60">
        <v>0.28999999999999998</v>
      </c>
      <c r="T148" s="60">
        <v>0.28999999999999998</v>
      </c>
      <c r="U148" s="60">
        <v>0.28999999999999998</v>
      </c>
      <c r="V148" s="60">
        <v>0.28999999999999998</v>
      </c>
      <c r="W148" s="60">
        <v>0.28999999999999998</v>
      </c>
      <c r="X148" s="60">
        <v>0.28999999999999998</v>
      </c>
      <c r="Y148" s="60">
        <v>0.43</v>
      </c>
      <c r="Z148" s="60">
        <v>0.51</v>
      </c>
      <c r="AA148" s="60">
        <v>0.49</v>
      </c>
      <c r="AB148" s="60">
        <v>0.66</v>
      </c>
      <c r="AC148" s="60">
        <v>0.7</v>
      </c>
      <c r="AD148" s="60">
        <v>0.35</v>
      </c>
      <c r="AE148" s="60">
        <v>0.2</v>
      </c>
      <c r="AF148" s="60" t="s">
        <v>4135</v>
      </c>
    </row>
    <row r="149" spans="1:32">
      <c r="A149" s="60" t="s">
        <v>1545</v>
      </c>
      <c r="B149" s="60" t="s">
        <v>2745</v>
      </c>
      <c r="C149" s="60" t="s">
        <v>2746</v>
      </c>
      <c r="D149" s="60" t="s">
        <v>2729</v>
      </c>
      <c r="E149" s="67">
        <v>41640</v>
      </c>
      <c r="F149" s="67">
        <v>42004</v>
      </c>
      <c r="G149" s="60" t="s">
        <v>2730</v>
      </c>
      <c r="H149" s="60">
        <v>21</v>
      </c>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t="s">
        <v>4135</v>
      </c>
    </row>
    <row r="150" spans="1:32">
      <c r="A150" s="60" t="s">
        <v>1409</v>
      </c>
      <c r="B150" s="60" t="s">
        <v>2</v>
      </c>
      <c r="D150" s="60" t="s">
        <v>2738</v>
      </c>
      <c r="E150" s="67">
        <v>41640</v>
      </c>
      <c r="F150" s="67">
        <v>42004</v>
      </c>
      <c r="G150" s="60" t="s">
        <v>2735</v>
      </c>
      <c r="H150" s="60">
        <v>0.65</v>
      </c>
      <c r="I150" s="60">
        <v>0.65</v>
      </c>
      <c r="J150" s="60">
        <v>0.65</v>
      </c>
      <c r="K150" s="60">
        <v>0.65</v>
      </c>
      <c r="L150" s="60">
        <v>0.65</v>
      </c>
      <c r="M150" s="60">
        <v>0.65</v>
      </c>
      <c r="N150" s="60">
        <v>0.5</v>
      </c>
      <c r="O150" s="60">
        <v>0.28000000000000003</v>
      </c>
      <c r="P150" s="60">
        <v>0.28000000000000003</v>
      </c>
      <c r="Q150" s="60">
        <v>0.13</v>
      </c>
      <c r="R150" s="60">
        <v>0.13</v>
      </c>
      <c r="S150" s="60">
        <v>0.13</v>
      </c>
      <c r="T150" s="60">
        <v>0.13</v>
      </c>
      <c r="U150" s="60">
        <v>0.13</v>
      </c>
      <c r="V150" s="60">
        <v>0.13</v>
      </c>
      <c r="W150" s="60">
        <v>0.2</v>
      </c>
      <c r="X150" s="60">
        <v>0.35</v>
      </c>
      <c r="Y150" s="60">
        <v>0.35</v>
      </c>
      <c r="Z150" s="60">
        <v>0.35</v>
      </c>
      <c r="AA150" s="60">
        <v>0.5</v>
      </c>
      <c r="AB150" s="60">
        <v>0.5</v>
      </c>
      <c r="AC150" s="60">
        <v>0.57999999999999996</v>
      </c>
      <c r="AD150" s="60">
        <v>0.65</v>
      </c>
      <c r="AE150" s="60">
        <v>0.65</v>
      </c>
      <c r="AF150" s="60" t="s">
        <v>4135</v>
      </c>
    </row>
    <row r="151" spans="1:32">
      <c r="A151" s="60" t="s">
        <v>1409</v>
      </c>
      <c r="B151" s="60" t="s">
        <v>2</v>
      </c>
      <c r="D151" s="60" t="s">
        <v>2736</v>
      </c>
      <c r="E151" s="67">
        <v>41640</v>
      </c>
      <c r="F151" s="67">
        <v>42004</v>
      </c>
      <c r="G151" s="60" t="s">
        <v>2730</v>
      </c>
      <c r="H151" s="60">
        <v>0</v>
      </c>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t="s">
        <v>4135</v>
      </c>
    </row>
    <row r="152" spans="1:32">
      <c r="A152" s="60" t="s">
        <v>1409</v>
      </c>
      <c r="B152" s="60" t="s">
        <v>2</v>
      </c>
      <c r="D152" s="60" t="s">
        <v>2737</v>
      </c>
      <c r="E152" s="67">
        <v>41640</v>
      </c>
      <c r="F152" s="67">
        <v>42004</v>
      </c>
      <c r="G152" s="60" t="s">
        <v>2730</v>
      </c>
      <c r="H152" s="60">
        <v>1</v>
      </c>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t="s">
        <v>4135</v>
      </c>
    </row>
    <row r="153" spans="1:32">
      <c r="A153" s="60" t="s">
        <v>1409</v>
      </c>
      <c r="B153" s="60" t="s">
        <v>2</v>
      </c>
      <c r="D153" s="60" t="s">
        <v>2754</v>
      </c>
      <c r="E153" s="67">
        <v>41640</v>
      </c>
      <c r="F153" s="67">
        <v>42004</v>
      </c>
      <c r="G153" s="60" t="s">
        <v>2735</v>
      </c>
      <c r="H153" s="60">
        <v>0.65</v>
      </c>
      <c r="I153" s="60">
        <v>0.65</v>
      </c>
      <c r="J153" s="60">
        <v>0.65</v>
      </c>
      <c r="K153" s="60">
        <v>0.65</v>
      </c>
      <c r="L153" s="60">
        <v>0.65</v>
      </c>
      <c r="M153" s="60">
        <v>0.65</v>
      </c>
      <c r="N153" s="60">
        <v>0.5</v>
      </c>
      <c r="O153" s="60">
        <v>0.34</v>
      </c>
      <c r="P153" s="60">
        <v>0.34</v>
      </c>
      <c r="Q153" s="60">
        <v>0.2</v>
      </c>
      <c r="R153" s="60">
        <v>0.2</v>
      </c>
      <c r="S153" s="60">
        <v>0.2</v>
      </c>
      <c r="T153" s="60">
        <v>0.2</v>
      </c>
      <c r="U153" s="60">
        <v>0.2</v>
      </c>
      <c r="V153" s="60">
        <v>0.2</v>
      </c>
      <c r="W153" s="60">
        <v>0.2</v>
      </c>
      <c r="X153" s="60">
        <v>0.2</v>
      </c>
      <c r="Y153" s="60">
        <v>0.34</v>
      </c>
      <c r="Z153" s="60">
        <v>0.35</v>
      </c>
      <c r="AA153" s="60">
        <v>0.65</v>
      </c>
      <c r="AB153" s="60">
        <v>0.65</v>
      </c>
      <c r="AC153" s="60">
        <v>0.5</v>
      </c>
      <c r="AD153" s="60">
        <v>0.5</v>
      </c>
      <c r="AE153" s="60">
        <v>0.5</v>
      </c>
      <c r="AF153" s="60" t="s">
        <v>4135</v>
      </c>
    </row>
    <row r="154" spans="1:32">
      <c r="A154" s="60" t="s">
        <v>1443</v>
      </c>
      <c r="B154" s="60" t="s">
        <v>2745</v>
      </c>
      <c r="C154" s="60" t="s">
        <v>2746</v>
      </c>
      <c r="D154" s="60" t="s">
        <v>2729</v>
      </c>
      <c r="E154" s="67">
        <v>41640</v>
      </c>
      <c r="F154" s="67">
        <v>42004</v>
      </c>
      <c r="G154" s="60" t="s">
        <v>2735</v>
      </c>
      <c r="H154" s="60">
        <v>16</v>
      </c>
      <c r="I154" s="60">
        <v>16</v>
      </c>
      <c r="J154" s="60">
        <v>16</v>
      </c>
      <c r="K154" s="60">
        <v>16</v>
      </c>
      <c r="L154" s="60">
        <v>16</v>
      </c>
      <c r="M154" s="60">
        <v>16</v>
      </c>
      <c r="N154" s="60">
        <v>16</v>
      </c>
      <c r="O154" s="60">
        <v>21</v>
      </c>
      <c r="P154" s="60">
        <v>21</v>
      </c>
      <c r="Q154" s="60">
        <v>21</v>
      </c>
      <c r="R154" s="60">
        <v>21</v>
      </c>
      <c r="S154" s="60">
        <v>21</v>
      </c>
      <c r="T154" s="60">
        <v>21</v>
      </c>
      <c r="U154" s="60">
        <v>21</v>
      </c>
      <c r="V154" s="60">
        <v>21</v>
      </c>
      <c r="W154" s="60">
        <v>21</v>
      </c>
      <c r="X154" s="60">
        <v>21</v>
      </c>
      <c r="Y154" s="60">
        <v>21</v>
      </c>
      <c r="Z154" s="60">
        <v>21</v>
      </c>
      <c r="AA154" s="60">
        <v>21</v>
      </c>
      <c r="AB154" s="60">
        <v>21</v>
      </c>
      <c r="AC154" s="60">
        <v>21</v>
      </c>
      <c r="AD154" s="60">
        <v>21</v>
      </c>
      <c r="AE154" s="60">
        <v>21</v>
      </c>
      <c r="AF154" s="60" t="s">
        <v>4135</v>
      </c>
    </row>
    <row r="155" spans="1:32">
      <c r="A155" s="60" t="s">
        <v>1417</v>
      </c>
      <c r="B155" s="60" t="s">
        <v>6</v>
      </c>
      <c r="D155" s="60" t="s">
        <v>2729</v>
      </c>
      <c r="E155" s="67">
        <v>41640</v>
      </c>
      <c r="F155" s="67">
        <v>42004</v>
      </c>
      <c r="G155" s="60" t="s">
        <v>2730</v>
      </c>
      <c r="H155" s="60">
        <v>0.25</v>
      </c>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t="s">
        <v>4135</v>
      </c>
    </row>
    <row r="156" spans="1:32">
      <c r="A156" s="60" t="s">
        <v>1548</v>
      </c>
      <c r="B156" s="60" t="s">
        <v>2745</v>
      </c>
      <c r="C156" s="60" t="s">
        <v>2746</v>
      </c>
      <c r="D156" s="60" t="s">
        <v>2729</v>
      </c>
      <c r="E156" s="67">
        <v>41640</v>
      </c>
      <c r="F156" s="67">
        <v>42004</v>
      </c>
      <c r="G156" s="60" t="s">
        <v>2735</v>
      </c>
      <c r="H156" s="60">
        <v>30</v>
      </c>
      <c r="I156" s="60">
        <v>30</v>
      </c>
      <c r="J156" s="60">
        <v>30</v>
      </c>
      <c r="K156" s="60">
        <v>30</v>
      </c>
      <c r="L156" s="60">
        <v>30</v>
      </c>
      <c r="M156" s="60">
        <v>30</v>
      </c>
      <c r="N156" s="60">
        <v>30</v>
      </c>
      <c r="O156" s="60">
        <v>26</v>
      </c>
      <c r="P156" s="60">
        <v>26</v>
      </c>
      <c r="Q156" s="60">
        <v>26</v>
      </c>
      <c r="R156" s="60">
        <v>26</v>
      </c>
      <c r="S156" s="60">
        <v>26</v>
      </c>
      <c r="T156" s="60">
        <v>26</v>
      </c>
      <c r="U156" s="60">
        <v>26</v>
      </c>
      <c r="V156" s="60">
        <v>26</v>
      </c>
      <c r="W156" s="60">
        <v>26</v>
      </c>
      <c r="X156" s="60">
        <v>26</v>
      </c>
      <c r="Y156" s="60">
        <v>26</v>
      </c>
      <c r="Z156" s="60">
        <v>26</v>
      </c>
      <c r="AA156" s="60">
        <v>26</v>
      </c>
      <c r="AB156" s="60">
        <v>26</v>
      </c>
      <c r="AC156" s="60">
        <v>26</v>
      </c>
      <c r="AD156" s="60">
        <v>26</v>
      </c>
      <c r="AE156" s="60">
        <v>26</v>
      </c>
      <c r="AF156" s="60" t="s">
        <v>4135</v>
      </c>
    </row>
    <row r="157" spans="1:32">
      <c r="A157" s="60" t="s">
        <v>1505</v>
      </c>
      <c r="B157" s="60" t="s">
        <v>2733</v>
      </c>
      <c r="D157" s="60" t="s">
        <v>2734</v>
      </c>
      <c r="E157" s="67">
        <v>41640</v>
      </c>
      <c r="F157" s="67">
        <v>42004</v>
      </c>
      <c r="G157" s="60" t="s">
        <v>2735</v>
      </c>
      <c r="H157" s="60">
        <v>0.1</v>
      </c>
      <c r="I157" s="60">
        <v>0.1</v>
      </c>
      <c r="J157" s="60">
        <v>0.1</v>
      </c>
      <c r="K157" s="60">
        <v>0.1</v>
      </c>
      <c r="L157" s="60">
        <v>0.1</v>
      </c>
      <c r="M157" s="60">
        <v>0.1</v>
      </c>
      <c r="N157" s="60">
        <v>0.25</v>
      </c>
      <c r="O157" s="60">
        <v>0.35</v>
      </c>
      <c r="P157" s="60">
        <v>0.35</v>
      </c>
      <c r="Q157" s="60">
        <v>0.25</v>
      </c>
      <c r="R157" s="60">
        <v>0.35</v>
      </c>
      <c r="S157" s="60">
        <v>0.35</v>
      </c>
      <c r="T157" s="60">
        <v>0.35</v>
      </c>
      <c r="U157" s="60">
        <v>0.25</v>
      </c>
      <c r="V157" s="60">
        <v>0.25</v>
      </c>
      <c r="W157" s="60">
        <v>0.25</v>
      </c>
      <c r="X157" s="60">
        <v>0.35</v>
      </c>
      <c r="Y157" s="60">
        <v>0.35</v>
      </c>
      <c r="Z157" s="60">
        <v>0.35</v>
      </c>
      <c r="AA157" s="60">
        <v>0.25</v>
      </c>
      <c r="AB157" s="60">
        <v>0.25</v>
      </c>
      <c r="AC157" s="60">
        <v>0.25</v>
      </c>
      <c r="AD157" s="60">
        <v>0.25</v>
      </c>
      <c r="AE157" s="60">
        <v>0.25</v>
      </c>
      <c r="AF157" s="60" t="s">
        <v>4135</v>
      </c>
    </row>
    <row r="158" spans="1:32">
      <c r="A158" s="60" t="s">
        <v>1505</v>
      </c>
      <c r="B158" s="60" t="s">
        <v>2733</v>
      </c>
      <c r="D158" s="60" t="s">
        <v>2736</v>
      </c>
      <c r="E158" s="67">
        <v>41640</v>
      </c>
      <c r="F158" s="67">
        <v>42004</v>
      </c>
      <c r="G158" s="60" t="s">
        <v>2730</v>
      </c>
      <c r="H158" s="60">
        <v>0</v>
      </c>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t="s">
        <v>4135</v>
      </c>
    </row>
    <row r="159" spans="1:32">
      <c r="A159" s="60" t="s">
        <v>1505</v>
      </c>
      <c r="B159" s="60" t="s">
        <v>2733</v>
      </c>
      <c r="D159" s="60" t="s">
        <v>2737</v>
      </c>
      <c r="E159" s="67">
        <v>41640</v>
      </c>
      <c r="F159" s="67">
        <v>42004</v>
      </c>
      <c r="G159" s="60" t="s">
        <v>2730</v>
      </c>
      <c r="H159" s="60">
        <v>0.35</v>
      </c>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t="s">
        <v>4135</v>
      </c>
    </row>
    <row r="160" spans="1:32">
      <c r="A160" s="60" t="s">
        <v>1506</v>
      </c>
      <c r="B160" s="60" t="s">
        <v>2733</v>
      </c>
      <c r="D160" s="60" t="s">
        <v>2729</v>
      </c>
      <c r="E160" s="67">
        <v>41640</v>
      </c>
      <c r="F160" s="67">
        <v>42004</v>
      </c>
      <c r="G160" s="60" t="s">
        <v>2735</v>
      </c>
      <c r="H160" s="60">
        <v>0</v>
      </c>
      <c r="I160" s="60">
        <v>0</v>
      </c>
      <c r="J160" s="60">
        <v>0</v>
      </c>
      <c r="K160" s="60">
        <v>0</v>
      </c>
      <c r="L160" s="60">
        <v>0</v>
      </c>
      <c r="M160" s="60">
        <v>0</v>
      </c>
      <c r="N160" s="60">
        <v>0</v>
      </c>
      <c r="O160" s="60">
        <v>1</v>
      </c>
      <c r="P160" s="60">
        <v>1</v>
      </c>
      <c r="Q160" s="60">
        <v>1</v>
      </c>
      <c r="R160" s="60">
        <v>1</v>
      </c>
      <c r="S160" s="60">
        <v>1</v>
      </c>
      <c r="T160" s="60">
        <v>1</v>
      </c>
      <c r="U160" s="60">
        <v>1</v>
      </c>
      <c r="V160" s="60">
        <v>1</v>
      </c>
      <c r="W160" s="60">
        <v>1</v>
      </c>
      <c r="X160" s="60">
        <v>1</v>
      </c>
      <c r="Y160" s="60">
        <v>1</v>
      </c>
      <c r="Z160" s="60">
        <v>1</v>
      </c>
      <c r="AA160" s="60">
        <v>1</v>
      </c>
      <c r="AB160" s="60">
        <v>1</v>
      </c>
      <c r="AC160" s="60">
        <v>1</v>
      </c>
      <c r="AD160" s="60">
        <v>1</v>
      </c>
      <c r="AE160" s="60">
        <v>1</v>
      </c>
      <c r="AF160" s="60" t="s">
        <v>4135</v>
      </c>
    </row>
    <row r="161" spans="1:32">
      <c r="A161" s="60" t="s">
        <v>1436</v>
      </c>
      <c r="B161" s="60" t="s">
        <v>2733</v>
      </c>
      <c r="D161" s="60" t="s">
        <v>2751</v>
      </c>
      <c r="E161" s="67">
        <v>41640</v>
      </c>
      <c r="F161" s="67">
        <v>42004</v>
      </c>
      <c r="G161" s="60" t="s">
        <v>2735</v>
      </c>
      <c r="H161" s="60">
        <v>0.02</v>
      </c>
      <c r="I161" s="60">
        <v>0.02</v>
      </c>
      <c r="J161" s="60">
        <v>0.02</v>
      </c>
      <c r="K161" s="60">
        <v>0.02</v>
      </c>
      <c r="L161" s="60">
        <v>0.02</v>
      </c>
      <c r="M161" s="60">
        <v>0.05</v>
      </c>
      <c r="N161" s="60">
        <v>0.1</v>
      </c>
      <c r="O161" s="60">
        <v>0.15</v>
      </c>
      <c r="P161" s="60">
        <v>0.2</v>
      </c>
      <c r="Q161" s="60">
        <v>0.15</v>
      </c>
      <c r="R161" s="60">
        <v>0.25</v>
      </c>
      <c r="S161" s="60">
        <v>0.25</v>
      </c>
      <c r="T161" s="60">
        <v>0.25</v>
      </c>
      <c r="U161" s="60">
        <v>0.2</v>
      </c>
      <c r="V161" s="60">
        <v>0.15</v>
      </c>
      <c r="W161" s="60">
        <v>0.2</v>
      </c>
      <c r="X161" s="60">
        <v>0.3</v>
      </c>
      <c r="Y161" s="60">
        <v>0.3</v>
      </c>
      <c r="Z161" s="60">
        <v>0.3</v>
      </c>
      <c r="AA161" s="60">
        <v>0.2</v>
      </c>
      <c r="AB161" s="60">
        <v>0.2</v>
      </c>
      <c r="AC161" s="60">
        <v>0.15</v>
      </c>
      <c r="AD161" s="60">
        <v>0.1</v>
      </c>
      <c r="AE161" s="60">
        <v>0.05</v>
      </c>
      <c r="AF161" s="60" t="s">
        <v>4135</v>
      </c>
    </row>
    <row r="162" spans="1:32">
      <c r="A162" s="60" t="s">
        <v>1436</v>
      </c>
      <c r="B162" s="60" t="s">
        <v>2733</v>
      </c>
      <c r="D162" s="60" t="s">
        <v>2736</v>
      </c>
      <c r="E162" s="67">
        <v>41640</v>
      </c>
      <c r="F162" s="67">
        <v>42004</v>
      </c>
      <c r="G162" s="60" t="s">
        <v>2730</v>
      </c>
      <c r="H162" s="60">
        <v>0</v>
      </c>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t="s">
        <v>4135</v>
      </c>
    </row>
    <row r="163" spans="1:32">
      <c r="A163" s="60" t="s">
        <v>1436</v>
      </c>
      <c r="B163" s="60" t="s">
        <v>2733</v>
      </c>
      <c r="D163" s="60" t="s">
        <v>2737</v>
      </c>
      <c r="E163" s="67">
        <v>41640</v>
      </c>
      <c r="F163" s="67">
        <v>42004</v>
      </c>
      <c r="G163" s="60" t="s">
        <v>2730</v>
      </c>
      <c r="H163" s="60">
        <v>0.25</v>
      </c>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t="s">
        <v>4135</v>
      </c>
    </row>
    <row r="164" spans="1:32">
      <c r="A164" s="60" t="s">
        <v>1547</v>
      </c>
      <c r="B164" s="60" t="s">
        <v>2745</v>
      </c>
      <c r="C164" s="60" t="s">
        <v>2746</v>
      </c>
      <c r="D164" s="60" t="s">
        <v>2729</v>
      </c>
      <c r="E164" s="67">
        <v>41640</v>
      </c>
      <c r="F164" s="67">
        <v>42004</v>
      </c>
      <c r="G164" s="60" t="s">
        <v>2735</v>
      </c>
      <c r="H164" s="60">
        <v>16</v>
      </c>
      <c r="I164" s="60">
        <v>16</v>
      </c>
      <c r="J164" s="60">
        <v>16</v>
      </c>
      <c r="K164" s="60">
        <v>16</v>
      </c>
      <c r="L164" s="60">
        <v>16</v>
      </c>
      <c r="M164" s="60">
        <v>16</v>
      </c>
      <c r="N164" s="60">
        <v>16</v>
      </c>
      <c r="O164" s="60">
        <v>19</v>
      </c>
      <c r="P164" s="60">
        <v>19</v>
      </c>
      <c r="Q164" s="60">
        <v>19</v>
      </c>
      <c r="R164" s="60">
        <v>19</v>
      </c>
      <c r="S164" s="60">
        <v>19</v>
      </c>
      <c r="T164" s="60">
        <v>19</v>
      </c>
      <c r="U164" s="60">
        <v>19</v>
      </c>
      <c r="V164" s="60">
        <v>19</v>
      </c>
      <c r="W164" s="60">
        <v>19</v>
      </c>
      <c r="X164" s="60">
        <v>19</v>
      </c>
      <c r="Y164" s="60">
        <v>19</v>
      </c>
      <c r="Z164" s="60">
        <v>19</v>
      </c>
      <c r="AA164" s="60">
        <v>19</v>
      </c>
      <c r="AB164" s="60">
        <v>19</v>
      </c>
      <c r="AC164" s="60">
        <v>19</v>
      </c>
      <c r="AD164" s="60">
        <v>19</v>
      </c>
      <c r="AE164" s="60">
        <v>19</v>
      </c>
      <c r="AF164" s="60" t="s">
        <v>4135</v>
      </c>
    </row>
    <row r="165" spans="1:32">
      <c r="A165" s="60" t="s">
        <v>1494</v>
      </c>
      <c r="B165" s="60" t="s">
        <v>2733</v>
      </c>
      <c r="D165" s="60" t="s">
        <v>2738</v>
      </c>
      <c r="E165" s="67">
        <v>41640</v>
      </c>
      <c r="F165" s="67">
        <v>42004</v>
      </c>
      <c r="G165" s="60" t="s">
        <v>2735</v>
      </c>
      <c r="H165" s="60">
        <v>0</v>
      </c>
      <c r="I165" s="60">
        <v>0</v>
      </c>
      <c r="J165" s="60">
        <v>0</v>
      </c>
      <c r="K165" s="60">
        <v>0</v>
      </c>
      <c r="L165" s="60">
        <v>0</v>
      </c>
      <c r="M165" s="60">
        <v>0</v>
      </c>
      <c r="N165" s="60">
        <v>0</v>
      </c>
      <c r="O165" s="60">
        <v>0</v>
      </c>
      <c r="P165" s="60">
        <v>1</v>
      </c>
      <c r="Q165" s="60">
        <v>1</v>
      </c>
      <c r="R165" s="60">
        <v>1</v>
      </c>
      <c r="S165" s="60">
        <v>1</v>
      </c>
      <c r="T165" s="60">
        <v>1</v>
      </c>
      <c r="U165" s="60">
        <v>1</v>
      </c>
      <c r="V165" s="60">
        <v>1</v>
      </c>
      <c r="W165" s="60">
        <v>1</v>
      </c>
      <c r="X165" s="60">
        <v>0</v>
      </c>
      <c r="Y165" s="60">
        <v>0</v>
      </c>
      <c r="Z165" s="60">
        <v>0</v>
      </c>
      <c r="AA165" s="60">
        <v>0</v>
      </c>
      <c r="AB165" s="60">
        <v>0</v>
      </c>
      <c r="AC165" s="60">
        <v>0</v>
      </c>
      <c r="AD165" s="60">
        <v>0</v>
      </c>
      <c r="AE165" s="60">
        <v>0</v>
      </c>
      <c r="AF165" s="60" t="s">
        <v>4135</v>
      </c>
    </row>
    <row r="166" spans="1:32">
      <c r="A166" s="60" t="s">
        <v>1494</v>
      </c>
      <c r="B166" s="60" t="s">
        <v>2733</v>
      </c>
      <c r="D166" s="60" t="s">
        <v>2736</v>
      </c>
      <c r="E166" s="67">
        <v>41640</v>
      </c>
      <c r="F166" s="67">
        <v>42004</v>
      </c>
      <c r="G166" s="60" t="s">
        <v>2730</v>
      </c>
      <c r="H166" s="60">
        <v>0</v>
      </c>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t="s">
        <v>4135</v>
      </c>
    </row>
    <row r="167" spans="1:32">
      <c r="A167" s="60" t="s">
        <v>1494</v>
      </c>
      <c r="B167" s="60" t="s">
        <v>2733</v>
      </c>
      <c r="D167" s="60" t="s">
        <v>2737</v>
      </c>
      <c r="E167" s="67">
        <v>41640</v>
      </c>
      <c r="F167" s="67">
        <v>42004</v>
      </c>
      <c r="G167" s="60" t="s">
        <v>2730</v>
      </c>
      <c r="H167" s="60">
        <v>1</v>
      </c>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t="s">
        <v>4135</v>
      </c>
    </row>
    <row r="168" spans="1:32">
      <c r="A168" s="60" t="s">
        <v>1437</v>
      </c>
      <c r="B168" s="60" t="s">
        <v>2733</v>
      </c>
      <c r="D168" s="60" t="s">
        <v>2738</v>
      </c>
      <c r="E168" s="67">
        <v>41640</v>
      </c>
      <c r="F168" s="67">
        <v>42004</v>
      </c>
      <c r="G168" s="60" t="s">
        <v>2735</v>
      </c>
      <c r="H168" s="60">
        <v>0</v>
      </c>
      <c r="I168" s="60">
        <v>0</v>
      </c>
      <c r="J168" s="60">
        <v>0</v>
      </c>
      <c r="K168" s="60">
        <v>0</v>
      </c>
      <c r="L168" s="60">
        <v>0</v>
      </c>
      <c r="M168" s="60">
        <v>0</v>
      </c>
      <c r="N168" s="60">
        <v>0</v>
      </c>
      <c r="O168" s="60">
        <v>0</v>
      </c>
      <c r="P168" s="60">
        <v>0</v>
      </c>
      <c r="Q168" s="60">
        <v>1</v>
      </c>
      <c r="R168" s="60">
        <v>1</v>
      </c>
      <c r="S168" s="60">
        <v>1</v>
      </c>
      <c r="T168" s="60">
        <v>1</v>
      </c>
      <c r="U168" s="60">
        <v>1</v>
      </c>
      <c r="V168" s="60">
        <v>1</v>
      </c>
      <c r="W168" s="60">
        <v>1</v>
      </c>
      <c r="X168" s="60">
        <v>1</v>
      </c>
      <c r="Y168" s="60">
        <v>0</v>
      </c>
      <c r="Z168" s="60">
        <v>0</v>
      </c>
      <c r="AA168" s="60">
        <v>0</v>
      </c>
      <c r="AB168" s="60">
        <v>0</v>
      </c>
      <c r="AC168" s="60">
        <v>0</v>
      </c>
      <c r="AD168" s="60">
        <v>0</v>
      </c>
      <c r="AE168" s="60">
        <v>0</v>
      </c>
      <c r="AF168" s="60" t="s">
        <v>4135</v>
      </c>
    </row>
    <row r="169" spans="1:32">
      <c r="A169" s="60" t="s">
        <v>1437</v>
      </c>
      <c r="B169" s="60" t="s">
        <v>2733</v>
      </c>
      <c r="D169" s="60" t="s">
        <v>2736</v>
      </c>
      <c r="E169" s="67">
        <v>41640</v>
      </c>
      <c r="F169" s="67">
        <v>42004</v>
      </c>
      <c r="G169" s="60" t="s">
        <v>2730</v>
      </c>
      <c r="H169" s="60">
        <v>0</v>
      </c>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t="s">
        <v>4135</v>
      </c>
    </row>
    <row r="170" spans="1:32">
      <c r="A170" s="60" t="s">
        <v>1437</v>
      </c>
      <c r="B170" s="60" t="s">
        <v>2733</v>
      </c>
      <c r="D170" s="60" t="s">
        <v>2737</v>
      </c>
      <c r="E170" s="67">
        <v>41640</v>
      </c>
      <c r="F170" s="67">
        <v>42004</v>
      </c>
      <c r="G170" s="60" t="s">
        <v>2730</v>
      </c>
      <c r="H170" s="60">
        <v>1</v>
      </c>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t="s">
        <v>4135</v>
      </c>
    </row>
    <row r="171" spans="1:32">
      <c r="A171" s="60" t="s">
        <v>2775</v>
      </c>
      <c r="B171" s="60" t="s">
        <v>2</v>
      </c>
      <c r="D171" s="60" t="s">
        <v>2738</v>
      </c>
      <c r="E171" s="67">
        <v>41640</v>
      </c>
      <c r="F171" s="67">
        <v>42004</v>
      </c>
      <c r="G171" s="60" t="s">
        <v>2735</v>
      </c>
      <c r="H171" s="60">
        <v>0.1</v>
      </c>
      <c r="I171" s="60">
        <v>0.1</v>
      </c>
      <c r="J171" s="60">
        <v>0.1</v>
      </c>
      <c r="K171" s="60">
        <v>0.1</v>
      </c>
      <c r="L171" s="60">
        <v>0.1</v>
      </c>
      <c r="M171" s="60">
        <v>0.3</v>
      </c>
      <c r="N171" s="60">
        <v>0.7</v>
      </c>
      <c r="O171" s="60">
        <v>0.7</v>
      </c>
      <c r="P171" s="60">
        <v>0.7</v>
      </c>
      <c r="Q171" s="60">
        <v>0.7</v>
      </c>
      <c r="R171" s="60">
        <v>0.2</v>
      </c>
      <c r="S171" s="60">
        <v>0.2</v>
      </c>
      <c r="T171" s="60">
        <v>0.2</v>
      </c>
      <c r="U171" s="60">
        <v>0.2</v>
      </c>
      <c r="V171" s="60">
        <v>0.2</v>
      </c>
      <c r="W171" s="60">
        <v>0.2</v>
      </c>
      <c r="X171" s="60">
        <v>0.4</v>
      </c>
      <c r="Y171" s="60">
        <v>0.4</v>
      </c>
      <c r="Z171" s="60">
        <v>0.2</v>
      </c>
      <c r="AA171" s="60">
        <v>0.2</v>
      </c>
      <c r="AB171" s="60">
        <v>0.2</v>
      </c>
      <c r="AC171" s="60">
        <v>0.2</v>
      </c>
      <c r="AD171" s="60">
        <v>0.1</v>
      </c>
      <c r="AE171" s="60">
        <v>0.1</v>
      </c>
      <c r="AF171" s="60" t="s">
        <v>4135</v>
      </c>
    </row>
    <row r="172" spans="1:32">
      <c r="A172" s="60" t="s">
        <v>2775</v>
      </c>
      <c r="B172" s="60" t="s">
        <v>2</v>
      </c>
      <c r="D172" s="60" t="s">
        <v>2736</v>
      </c>
      <c r="E172" s="67">
        <v>41640</v>
      </c>
      <c r="F172" s="67">
        <v>42004</v>
      </c>
      <c r="G172" s="60" t="s">
        <v>2730</v>
      </c>
      <c r="H172" s="60">
        <v>0</v>
      </c>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t="s">
        <v>4135</v>
      </c>
    </row>
    <row r="173" spans="1:32">
      <c r="A173" s="60" t="s">
        <v>2775</v>
      </c>
      <c r="B173" s="60" t="s">
        <v>2</v>
      </c>
      <c r="D173" s="60" t="s">
        <v>2737</v>
      </c>
      <c r="E173" s="67">
        <v>41640</v>
      </c>
      <c r="F173" s="67">
        <v>42004</v>
      </c>
      <c r="G173" s="60" t="s">
        <v>2730</v>
      </c>
      <c r="H173" s="60">
        <v>1</v>
      </c>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t="s">
        <v>4135</v>
      </c>
    </row>
    <row r="174" spans="1:32">
      <c r="A174" s="60" t="s">
        <v>2775</v>
      </c>
      <c r="B174" s="60" t="s">
        <v>2</v>
      </c>
      <c r="D174" s="60" t="s">
        <v>2754</v>
      </c>
      <c r="E174" s="67">
        <v>41640</v>
      </c>
      <c r="F174" s="67">
        <v>42004</v>
      </c>
      <c r="G174" s="60" t="s">
        <v>2735</v>
      </c>
      <c r="H174" s="60">
        <v>0.1</v>
      </c>
      <c r="I174" s="60">
        <v>0.1</v>
      </c>
      <c r="J174" s="60">
        <v>0.1</v>
      </c>
      <c r="K174" s="60">
        <v>0.1</v>
      </c>
      <c r="L174" s="60">
        <v>0.1</v>
      </c>
      <c r="M174" s="60">
        <v>0.1</v>
      </c>
      <c r="N174" s="60">
        <v>0.3</v>
      </c>
      <c r="O174" s="60">
        <v>0.7</v>
      </c>
      <c r="P174" s="60">
        <v>0.7</v>
      </c>
      <c r="Q174" s="60">
        <v>0.7</v>
      </c>
      <c r="R174" s="60">
        <v>0.2</v>
      </c>
      <c r="S174" s="60">
        <v>0.2</v>
      </c>
      <c r="T174" s="60">
        <v>0.2</v>
      </c>
      <c r="U174" s="60">
        <v>0.2</v>
      </c>
      <c r="V174" s="60">
        <v>0.2</v>
      </c>
      <c r="W174" s="60">
        <v>0.2</v>
      </c>
      <c r="X174" s="60">
        <v>0.2</v>
      </c>
      <c r="Y174" s="60">
        <v>0.2</v>
      </c>
      <c r="Z174" s="60">
        <v>0.2</v>
      </c>
      <c r="AA174" s="60">
        <v>0.2</v>
      </c>
      <c r="AB174" s="60">
        <v>0.2</v>
      </c>
      <c r="AC174" s="60">
        <v>0.2</v>
      </c>
      <c r="AD174" s="60">
        <v>0.1</v>
      </c>
      <c r="AE174" s="60">
        <v>0.1</v>
      </c>
      <c r="AF174" s="60" t="s">
        <v>4135</v>
      </c>
    </row>
    <row r="175" spans="1:32">
      <c r="A175" s="60" t="s">
        <v>2776</v>
      </c>
      <c r="B175" s="60" t="s">
        <v>2728</v>
      </c>
      <c r="D175" s="60" t="s">
        <v>2729</v>
      </c>
      <c r="E175" s="67">
        <v>41640</v>
      </c>
      <c r="F175" s="67">
        <v>42004</v>
      </c>
      <c r="G175" s="60" t="s">
        <v>2730</v>
      </c>
      <c r="H175" s="60">
        <v>0</v>
      </c>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t="s">
        <v>4135</v>
      </c>
    </row>
    <row r="176" spans="1:32">
      <c r="A176" s="60" t="s">
        <v>1402</v>
      </c>
      <c r="B176" s="60" t="s">
        <v>2731</v>
      </c>
      <c r="C176" s="60" t="s">
        <v>2732</v>
      </c>
      <c r="D176" s="60" t="s">
        <v>2729</v>
      </c>
      <c r="E176" s="67">
        <v>41640</v>
      </c>
      <c r="F176" s="67">
        <v>42004</v>
      </c>
      <c r="G176" s="60" t="s">
        <v>2730</v>
      </c>
      <c r="H176" s="60">
        <v>120</v>
      </c>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t="s">
        <v>4135</v>
      </c>
    </row>
    <row r="177" spans="1:32">
      <c r="A177" s="60" t="s">
        <v>2777</v>
      </c>
      <c r="B177" s="60" t="s">
        <v>2756</v>
      </c>
      <c r="D177" s="60" t="s">
        <v>2743</v>
      </c>
      <c r="E177" s="67">
        <v>41640</v>
      </c>
      <c r="F177" s="67">
        <v>42004</v>
      </c>
      <c r="G177" s="60" t="s">
        <v>2735</v>
      </c>
      <c r="H177" s="60">
        <v>0</v>
      </c>
      <c r="I177" s="60">
        <v>0</v>
      </c>
      <c r="J177" s="60">
        <v>0</v>
      </c>
      <c r="K177" s="60">
        <v>0</v>
      </c>
      <c r="L177" s="60">
        <v>0</v>
      </c>
      <c r="M177" s="60">
        <v>0</v>
      </c>
      <c r="N177" s="60">
        <v>0</v>
      </c>
      <c r="O177" s="60">
        <v>0.35</v>
      </c>
      <c r="P177" s="60">
        <v>0.69</v>
      </c>
      <c r="Q177" s="60">
        <v>0.43</v>
      </c>
      <c r="R177" s="60">
        <v>0.37</v>
      </c>
      <c r="S177" s="60">
        <v>0.43</v>
      </c>
      <c r="T177" s="60">
        <v>0.57999999999999996</v>
      </c>
      <c r="U177" s="60">
        <v>0.48</v>
      </c>
      <c r="V177" s="60">
        <v>0.37</v>
      </c>
      <c r="W177" s="60">
        <v>0.37</v>
      </c>
      <c r="X177" s="60">
        <v>0.46</v>
      </c>
      <c r="Y177" s="60">
        <v>0.62</v>
      </c>
      <c r="Z177" s="60">
        <v>0.12</v>
      </c>
      <c r="AA177" s="60">
        <v>0.04</v>
      </c>
      <c r="AB177" s="60">
        <v>0.04</v>
      </c>
      <c r="AC177" s="60">
        <v>0</v>
      </c>
      <c r="AD177" s="60">
        <v>0</v>
      </c>
      <c r="AE177" s="60">
        <v>0</v>
      </c>
      <c r="AF177" s="60" t="s">
        <v>4135</v>
      </c>
    </row>
    <row r="178" spans="1:32">
      <c r="A178" s="60" t="s">
        <v>2777</v>
      </c>
      <c r="B178" s="60" t="s">
        <v>2756</v>
      </c>
      <c r="D178" s="60" t="s">
        <v>2744</v>
      </c>
      <c r="E178" s="67">
        <v>41640</v>
      </c>
      <c r="F178" s="67">
        <v>42004</v>
      </c>
      <c r="G178" s="60" t="s">
        <v>2735</v>
      </c>
      <c r="H178" s="60">
        <v>0</v>
      </c>
      <c r="I178" s="60">
        <v>0</v>
      </c>
      <c r="J178" s="60">
        <v>0</v>
      </c>
      <c r="K178" s="60">
        <v>0</v>
      </c>
      <c r="L178" s="60">
        <v>0</v>
      </c>
      <c r="M178" s="60">
        <v>0</v>
      </c>
      <c r="N178" s="60">
        <v>0</v>
      </c>
      <c r="O178" s="60">
        <v>0.16</v>
      </c>
      <c r="P178" s="60">
        <v>0.14000000000000001</v>
      </c>
      <c r="Q178" s="60">
        <v>0.21</v>
      </c>
      <c r="R178" s="60">
        <v>0.18</v>
      </c>
      <c r="S178" s="60">
        <v>0.25</v>
      </c>
      <c r="T178" s="60">
        <v>0.21</v>
      </c>
      <c r="U178" s="60">
        <v>0.13</v>
      </c>
      <c r="V178" s="60">
        <v>0.08</v>
      </c>
      <c r="W178" s="60">
        <v>0.04</v>
      </c>
      <c r="X178" s="60">
        <v>0.05</v>
      </c>
      <c r="Y178" s="60">
        <v>0.06</v>
      </c>
      <c r="Z178" s="60">
        <v>0</v>
      </c>
      <c r="AA178" s="60">
        <v>0</v>
      </c>
      <c r="AB178" s="60">
        <v>0</v>
      </c>
      <c r="AC178" s="60">
        <v>0</v>
      </c>
      <c r="AD178" s="60">
        <v>0</v>
      </c>
      <c r="AE178" s="60">
        <v>0</v>
      </c>
      <c r="AF178" s="60" t="s">
        <v>4135</v>
      </c>
    </row>
    <row r="179" spans="1:32">
      <c r="A179" s="60" t="s">
        <v>2777</v>
      </c>
      <c r="B179" s="60" t="s">
        <v>2756</v>
      </c>
      <c r="D179" s="60" t="s">
        <v>2739</v>
      </c>
      <c r="E179" s="67">
        <v>41640</v>
      </c>
      <c r="F179" s="67">
        <v>42004</v>
      </c>
      <c r="G179" s="60" t="s">
        <v>2730</v>
      </c>
      <c r="H179" s="60">
        <v>0</v>
      </c>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t="s">
        <v>4135</v>
      </c>
    </row>
    <row r="180" spans="1:32">
      <c r="A180" s="60" t="s">
        <v>1477</v>
      </c>
      <c r="B180" s="60" t="s">
        <v>2733</v>
      </c>
      <c r="D180" s="60" t="s">
        <v>2738</v>
      </c>
      <c r="E180" s="67">
        <v>41640</v>
      </c>
      <c r="F180" s="67">
        <v>42004</v>
      </c>
      <c r="G180" s="60" t="s">
        <v>2735</v>
      </c>
      <c r="H180" s="60">
        <v>0.4</v>
      </c>
      <c r="I180" s="60">
        <v>0.4</v>
      </c>
      <c r="J180" s="60">
        <v>0.4</v>
      </c>
      <c r="K180" s="60">
        <v>0.4</v>
      </c>
      <c r="L180" s="60">
        <v>0.4</v>
      </c>
      <c r="M180" s="60">
        <v>0.4</v>
      </c>
      <c r="N180" s="60">
        <v>0.4</v>
      </c>
      <c r="O180" s="60">
        <v>0.4</v>
      </c>
      <c r="P180" s="60">
        <v>0.9</v>
      </c>
      <c r="Q180" s="60">
        <v>0.9</v>
      </c>
      <c r="R180" s="60">
        <v>0.9</v>
      </c>
      <c r="S180" s="60">
        <v>0.9</v>
      </c>
      <c r="T180" s="60">
        <v>0.8</v>
      </c>
      <c r="U180" s="60">
        <v>0.9</v>
      </c>
      <c r="V180" s="60">
        <v>0.9</v>
      </c>
      <c r="W180" s="60">
        <v>0.9</v>
      </c>
      <c r="X180" s="60">
        <v>0.9</v>
      </c>
      <c r="Y180" s="60">
        <v>0.8</v>
      </c>
      <c r="Z180" s="60">
        <v>0.6</v>
      </c>
      <c r="AA180" s="60">
        <v>0.6</v>
      </c>
      <c r="AB180" s="60">
        <v>0.5</v>
      </c>
      <c r="AC180" s="60">
        <v>0.5</v>
      </c>
      <c r="AD180" s="60">
        <v>0.4</v>
      </c>
      <c r="AE180" s="60">
        <v>0.4</v>
      </c>
      <c r="AF180" s="60" t="s">
        <v>4135</v>
      </c>
    </row>
    <row r="181" spans="1:32">
      <c r="A181" s="60" t="s">
        <v>1477</v>
      </c>
      <c r="B181" s="60" t="s">
        <v>2733</v>
      </c>
      <c r="D181" s="60" t="s">
        <v>2736</v>
      </c>
      <c r="E181" s="67">
        <v>41640</v>
      </c>
      <c r="F181" s="67">
        <v>42004</v>
      </c>
      <c r="G181" s="60" t="s">
        <v>2730</v>
      </c>
      <c r="H181" s="60">
        <v>0</v>
      </c>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t="s">
        <v>4135</v>
      </c>
    </row>
    <row r="182" spans="1:32">
      <c r="A182" s="60" t="s">
        <v>1477</v>
      </c>
      <c r="B182" s="60" t="s">
        <v>2733</v>
      </c>
      <c r="D182" s="60" t="s">
        <v>2737</v>
      </c>
      <c r="E182" s="67">
        <v>41640</v>
      </c>
      <c r="F182" s="67">
        <v>42004</v>
      </c>
      <c r="G182" s="60" t="s">
        <v>2730</v>
      </c>
      <c r="H182" s="60">
        <v>1</v>
      </c>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t="s">
        <v>4135</v>
      </c>
    </row>
    <row r="183" spans="1:32">
      <c r="A183" s="60" t="s">
        <v>1477</v>
      </c>
      <c r="B183" s="60" t="s">
        <v>2733</v>
      </c>
      <c r="D183" s="60" t="s">
        <v>2739</v>
      </c>
      <c r="E183" s="67">
        <v>41640</v>
      </c>
      <c r="F183" s="67">
        <v>42004</v>
      </c>
      <c r="G183" s="60" t="s">
        <v>2730</v>
      </c>
      <c r="H183" s="60">
        <v>0.3</v>
      </c>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t="s">
        <v>4135</v>
      </c>
    </row>
    <row r="184" spans="1:32">
      <c r="A184" s="60" t="s">
        <v>1477</v>
      </c>
      <c r="B184" s="60" t="s">
        <v>2733</v>
      </c>
      <c r="D184" s="60" t="s">
        <v>2740</v>
      </c>
      <c r="E184" s="67">
        <v>41640</v>
      </c>
      <c r="F184" s="67">
        <v>42004</v>
      </c>
      <c r="G184" s="60" t="s">
        <v>2735</v>
      </c>
      <c r="H184" s="60">
        <v>0.3</v>
      </c>
      <c r="I184" s="60">
        <v>0.3</v>
      </c>
      <c r="J184" s="60">
        <v>0.3</v>
      </c>
      <c r="K184" s="60">
        <v>0.3</v>
      </c>
      <c r="L184" s="60">
        <v>0.3</v>
      </c>
      <c r="M184" s="60">
        <v>0.3</v>
      </c>
      <c r="N184" s="60">
        <v>0.4</v>
      </c>
      <c r="O184" s="60">
        <v>0.4</v>
      </c>
      <c r="P184" s="60">
        <v>0.5</v>
      </c>
      <c r="Q184" s="60">
        <v>0.5</v>
      </c>
      <c r="R184" s="60">
        <v>0.5</v>
      </c>
      <c r="S184" s="60">
        <v>0.5</v>
      </c>
      <c r="T184" s="60">
        <v>0.5</v>
      </c>
      <c r="U184" s="60">
        <v>0.5</v>
      </c>
      <c r="V184" s="60">
        <v>0.35</v>
      </c>
      <c r="W184" s="60">
        <v>0.35</v>
      </c>
      <c r="X184" s="60">
        <v>0.35</v>
      </c>
      <c r="Y184" s="60">
        <v>0.3</v>
      </c>
      <c r="Z184" s="60">
        <v>0.3</v>
      </c>
      <c r="AA184" s="60">
        <v>0.3</v>
      </c>
      <c r="AB184" s="60">
        <v>0.3</v>
      </c>
      <c r="AC184" s="60">
        <v>0.3</v>
      </c>
      <c r="AD184" s="60">
        <v>0.3</v>
      </c>
      <c r="AE184" s="60">
        <v>0.3</v>
      </c>
      <c r="AF184" s="60" t="s">
        <v>4135</v>
      </c>
    </row>
    <row r="185" spans="1:32">
      <c r="A185" s="60" t="s">
        <v>2778</v>
      </c>
      <c r="B185" s="60" t="s">
        <v>0</v>
      </c>
      <c r="D185" s="60" t="s">
        <v>2738</v>
      </c>
      <c r="E185" s="67">
        <v>41640</v>
      </c>
      <c r="F185" s="67">
        <v>42004</v>
      </c>
      <c r="G185" s="60" t="s">
        <v>2735</v>
      </c>
      <c r="H185" s="60">
        <v>0.05</v>
      </c>
      <c r="I185" s="60">
        <v>0.05</v>
      </c>
      <c r="J185" s="60">
        <v>0.05</v>
      </c>
      <c r="K185" s="60">
        <v>0.05</v>
      </c>
      <c r="L185" s="60">
        <v>0.05</v>
      </c>
      <c r="M185" s="60">
        <v>0.1</v>
      </c>
      <c r="N185" s="60">
        <v>0.1</v>
      </c>
      <c r="O185" s="60">
        <v>0.3</v>
      </c>
      <c r="P185" s="60">
        <v>0.9</v>
      </c>
      <c r="Q185" s="60">
        <v>0.9</v>
      </c>
      <c r="R185" s="60">
        <v>0.9</v>
      </c>
      <c r="S185" s="60">
        <v>0.9</v>
      </c>
      <c r="T185" s="60">
        <v>0.9</v>
      </c>
      <c r="U185" s="60">
        <v>0.9</v>
      </c>
      <c r="V185" s="60">
        <v>0.9</v>
      </c>
      <c r="W185" s="60">
        <v>0.9</v>
      </c>
      <c r="X185" s="60">
        <v>0.9</v>
      </c>
      <c r="Y185" s="60">
        <v>0.7</v>
      </c>
      <c r="Z185" s="60">
        <v>0.5</v>
      </c>
      <c r="AA185" s="60">
        <v>0.5</v>
      </c>
      <c r="AB185" s="60">
        <v>0.3</v>
      </c>
      <c r="AC185" s="60">
        <v>0.3</v>
      </c>
      <c r="AD185" s="60">
        <v>0.1</v>
      </c>
      <c r="AE185" s="60">
        <v>0.05</v>
      </c>
      <c r="AF185" s="60" t="s">
        <v>4135</v>
      </c>
    </row>
    <row r="186" spans="1:32">
      <c r="A186" s="60" t="s">
        <v>2778</v>
      </c>
      <c r="B186" s="60" t="s">
        <v>0</v>
      </c>
      <c r="D186" s="60" t="s">
        <v>2736</v>
      </c>
      <c r="E186" s="67">
        <v>41640</v>
      </c>
      <c r="F186" s="67">
        <v>42004</v>
      </c>
      <c r="G186" s="60" t="s">
        <v>2730</v>
      </c>
      <c r="H186" s="60">
        <v>0</v>
      </c>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t="s">
        <v>4135</v>
      </c>
    </row>
    <row r="187" spans="1:32">
      <c r="A187" s="60" t="s">
        <v>2778</v>
      </c>
      <c r="B187" s="60" t="s">
        <v>0</v>
      </c>
      <c r="D187" s="60" t="s">
        <v>2737</v>
      </c>
      <c r="E187" s="67">
        <v>41640</v>
      </c>
      <c r="F187" s="67">
        <v>42004</v>
      </c>
      <c r="G187" s="60" t="s">
        <v>2730</v>
      </c>
      <c r="H187" s="60">
        <v>1</v>
      </c>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t="s">
        <v>4135</v>
      </c>
    </row>
    <row r="188" spans="1:32">
      <c r="A188" s="60" t="s">
        <v>2778</v>
      </c>
      <c r="B188" s="60" t="s">
        <v>0</v>
      </c>
      <c r="D188" s="60" t="s">
        <v>2739</v>
      </c>
      <c r="E188" s="67">
        <v>41640</v>
      </c>
      <c r="F188" s="67">
        <v>42004</v>
      </c>
      <c r="G188" s="60" t="s">
        <v>2730</v>
      </c>
      <c r="H188" s="60">
        <v>0.05</v>
      </c>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t="s">
        <v>4135</v>
      </c>
    </row>
    <row r="189" spans="1:32">
      <c r="A189" s="60" t="s">
        <v>2778</v>
      </c>
      <c r="B189" s="60" t="s">
        <v>0</v>
      </c>
      <c r="D189" s="60" t="s">
        <v>2740</v>
      </c>
      <c r="E189" s="67">
        <v>41640</v>
      </c>
      <c r="F189" s="67">
        <v>42004</v>
      </c>
      <c r="G189" s="60" t="s">
        <v>2735</v>
      </c>
      <c r="H189" s="60">
        <v>0.05</v>
      </c>
      <c r="I189" s="60">
        <v>0.05</v>
      </c>
      <c r="J189" s="60">
        <v>0.05</v>
      </c>
      <c r="K189" s="60">
        <v>0.05</v>
      </c>
      <c r="L189" s="60">
        <v>0.05</v>
      </c>
      <c r="M189" s="60">
        <v>0.05</v>
      </c>
      <c r="N189" s="60">
        <v>0.1</v>
      </c>
      <c r="O189" s="60">
        <v>0.1</v>
      </c>
      <c r="P189" s="60">
        <v>0.5</v>
      </c>
      <c r="Q189" s="60">
        <v>0.5</v>
      </c>
      <c r="R189" s="60">
        <v>0.5</v>
      </c>
      <c r="S189" s="60">
        <v>0.5</v>
      </c>
      <c r="T189" s="60">
        <v>0.5</v>
      </c>
      <c r="U189" s="60">
        <v>0.5</v>
      </c>
      <c r="V189" s="60">
        <v>0.15</v>
      </c>
      <c r="W189" s="60">
        <v>0.15</v>
      </c>
      <c r="X189" s="60">
        <v>0.15</v>
      </c>
      <c r="Y189" s="60">
        <v>0.05</v>
      </c>
      <c r="Z189" s="60">
        <v>0.05</v>
      </c>
      <c r="AA189" s="60">
        <v>0.05</v>
      </c>
      <c r="AB189" s="60">
        <v>0.05</v>
      </c>
      <c r="AC189" s="60">
        <v>0.05</v>
      </c>
      <c r="AD189" s="60">
        <v>0.05</v>
      </c>
      <c r="AE189" s="60">
        <v>0.05</v>
      </c>
      <c r="AF189" s="60" t="s">
        <v>4135</v>
      </c>
    </row>
    <row r="190" spans="1:32">
      <c r="A190" s="60" t="s">
        <v>1399</v>
      </c>
      <c r="B190" s="60" t="s">
        <v>2</v>
      </c>
      <c r="D190" s="60" t="s">
        <v>2738</v>
      </c>
      <c r="E190" s="67">
        <v>41640</v>
      </c>
      <c r="F190" s="67">
        <v>42004</v>
      </c>
      <c r="G190" s="60" t="s">
        <v>2735</v>
      </c>
      <c r="H190" s="60">
        <v>0</v>
      </c>
      <c r="I190" s="60">
        <v>0</v>
      </c>
      <c r="J190" s="60">
        <v>0</v>
      </c>
      <c r="K190" s="60">
        <v>0</v>
      </c>
      <c r="L190" s="60">
        <v>0</v>
      </c>
      <c r="M190" s="60">
        <v>0</v>
      </c>
      <c r="N190" s="60">
        <v>0.1</v>
      </c>
      <c r="O190" s="60">
        <v>0.2</v>
      </c>
      <c r="P190" s="60">
        <v>0.95</v>
      </c>
      <c r="Q190" s="60">
        <v>0.95</v>
      </c>
      <c r="R190" s="60">
        <v>0.95</v>
      </c>
      <c r="S190" s="60">
        <v>0.95</v>
      </c>
      <c r="T190" s="60">
        <v>0.5</v>
      </c>
      <c r="U190" s="60">
        <v>0.95</v>
      </c>
      <c r="V190" s="60">
        <v>0.95</v>
      </c>
      <c r="W190" s="60">
        <v>0.95</v>
      </c>
      <c r="X190" s="60">
        <v>0.95</v>
      </c>
      <c r="Y190" s="60">
        <v>0.7</v>
      </c>
      <c r="Z190" s="60">
        <v>0.4</v>
      </c>
      <c r="AA190" s="60">
        <v>0.4</v>
      </c>
      <c r="AB190" s="60">
        <v>0.1</v>
      </c>
      <c r="AC190" s="60">
        <v>0.1</v>
      </c>
      <c r="AD190" s="60">
        <v>0.05</v>
      </c>
      <c r="AE190" s="60">
        <v>0.05</v>
      </c>
      <c r="AF190" s="60" t="s">
        <v>4135</v>
      </c>
    </row>
    <row r="191" spans="1:32">
      <c r="A191" s="60" t="s">
        <v>1399</v>
      </c>
      <c r="B191" s="60" t="s">
        <v>2</v>
      </c>
      <c r="D191" s="60" t="s">
        <v>2769</v>
      </c>
      <c r="E191" s="67">
        <v>41640</v>
      </c>
      <c r="F191" s="67">
        <v>42004</v>
      </c>
      <c r="G191" s="60" t="s">
        <v>2730</v>
      </c>
      <c r="H191" s="60">
        <v>0</v>
      </c>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t="s">
        <v>4135</v>
      </c>
    </row>
    <row r="192" spans="1:32">
      <c r="A192" s="60" t="s">
        <v>1399</v>
      </c>
      <c r="B192" s="60" t="s">
        <v>2</v>
      </c>
      <c r="D192" s="60" t="s">
        <v>2737</v>
      </c>
      <c r="E192" s="67">
        <v>41640</v>
      </c>
      <c r="F192" s="67">
        <v>42004</v>
      </c>
      <c r="G192" s="60" t="s">
        <v>2735</v>
      </c>
      <c r="H192" s="60">
        <v>0</v>
      </c>
      <c r="I192" s="60">
        <v>0</v>
      </c>
      <c r="J192" s="60">
        <v>0</v>
      </c>
      <c r="K192" s="60">
        <v>0</v>
      </c>
      <c r="L192" s="60">
        <v>0</v>
      </c>
      <c r="M192" s="60">
        <v>0</v>
      </c>
      <c r="N192" s="60">
        <v>1</v>
      </c>
      <c r="O192" s="60">
        <v>1</v>
      </c>
      <c r="P192" s="60">
        <v>1</v>
      </c>
      <c r="Q192" s="60">
        <v>1</v>
      </c>
      <c r="R192" s="60">
        <v>1</v>
      </c>
      <c r="S192" s="60">
        <v>1</v>
      </c>
      <c r="T192" s="60">
        <v>1</v>
      </c>
      <c r="U192" s="60">
        <v>1</v>
      </c>
      <c r="V192" s="60">
        <v>1</v>
      </c>
      <c r="W192" s="60">
        <v>1</v>
      </c>
      <c r="X192" s="60">
        <v>1</v>
      </c>
      <c r="Y192" s="60">
        <v>1</v>
      </c>
      <c r="Z192" s="60">
        <v>1</v>
      </c>
      <c r="AA192" s="60">
        <v>1</v>
      </c>
      <c r="AB192" s="60">
        <v>1</v>
      </c>
      <c r="AC192" s="60">
        <v>1</v>
      </c>
      <c r="AD192" s="60">
        <v>0.05</v>
      </c>
      <c r="AE192" s="60">
        <v>0.05</v>
      </c>
      <c r="AF192" s="60" t="s">
        <v>4135</v>
      </c>
    </row>
    <row r="193" spans="1:32">
      <c r="A193" s="60" t="s">
        <v>1399</v>
      </c>
      <c r="B193" s="60" t="s">
        <v>2</v>
      </c>
      <c r="D193" s="60" t="s">
        <v>2740</v>
      </c>
      <c r="E193" s="67">
        <v>41640</v>
      </c>
      <c r="F193" s="67">
        <v>42004</v>
      </c>
      <c r="G193" s="60" t="s">
        <v>2735</v>
      </c>
      <c r="H193" s="60">
        <v>0</v>
      </c>
      <c r="I193" s="60">
        <v>0</v>
      </c>
      <c r="J193" s="60">
        <v>0</v>
      </c>
      <c r="K193" s="60">
        <v>0</v>
      </c>
      <c r="L193" s="60">
        <v>0</v>
      </c>
      <c r="M193" s="60">
        <v>0</v>
      </c>
      <c r="N193" s="60">
        <v>0.1</v>
      </c>
      <c r="O193" s="60">
        <v>0.1</v>
      </c>
      <c r="P193" s="60">
        <v>0.5</v>
      </c>
      <c r="Q193" s="60">
        <v>0.5</v>
      </c>
      <c r="R193" s="60">
        <v>0.5</v>
      </c>
      <c r="S193" s="60">
        <v>0.5</v>
      </c>
      <c r="T193" s="60">
        <v>0.5</v>
      </c>
      <c r="U193" s="60">
        <v>0.5</v>
      </c>
      <c r="V193" s="60">
        <v>0.1</v>
      </c>
      <c r="W193" s="60">
        <v>0.1</v>
      </c>
      <c r="X193" s="60">
        <v>0.1</v>
      </c>
      <c r="Y193" s="60">
        <v>0</v>
      </c>
      <c r="Z193" s="60">
        <v>0</v>
      </c>
      <c r="AA193" s="60">
        <v>0</v>
      </c>
      <c r="AB193" s="60">
        <v>0</v>
      </c>
      <c r="AC193" s="60">
        <v>0</v>
      </c>
      <c r="AD193" s="60">
        <v>0</v>
      </c>
      <c r="AE193" s="60">
        <v>0</v>
      </c>
      <c r="AF193" s="60" t="s">
        <v>4135</v>
      </c>
    </row>
    <row r="194" spans="1:32">
      <c r="A194" s="60" t="s">
        <v>2779</v>
      </c>
      <c r="B194" s="60" t="s">
        <v>2742</v>
      </c>
      <c r="D194" s="60" t="s">
        <v>2743</v>
      </c>
      <c r="E194" s="67">
        <v>41640</v>
      </c>
      <c r="F194" s="67">
        <v>42004</v>
      </c>
      <c r="G194" s="60" t="s">
        <v>2735</v>
      </c>
      <c r="H194" s="60">
        <v>0.05</v>
      </c>
      <c r="I194" s="60">
        <v>0.05</v>
      </c>
      <c r="J194" s="60">
        <v>0.05</v>
      </c>
      <c r="K194" s="60">
        <v>0.05</v>
      </c>
      <c r="L194" s="60">
        <v>0.05</v>
      </c>
      <c r="M194" s="60">
        <v>0.08</v>
      </c>
      <c r="N194" s="60">
        <v>7.0000000000000007E-2</v>
      </c>
      <c r="O194" s="60">
        <v>0.19</v>
      </c>
      <c r="P194" s="60">
        <v>0.35</v>
      </c>
      <c r="Q194" s="60">
        <v>0.38</v>
      </c>
      <c r="R194" s="60">
        <v>0.39</v>
      </c>
      <c r="S194" s="60">
        <v>0.47</v>
      </c>
      <c r="T194" s="60">
        <v>0.56999999999999995</v>
      </c>
      <c r="U194" s="60">
        <v>0.54</v>
      </c>
      <c r="V194" s="60">
        <v>0.34</v>
      </c>
      <c r="W194" s="60">
        <v>0.33</v>
      </c>
      <c r="X194" s="60">
        <v>0.44</v>
      </c>
      <c r="Y194" s="60">
        <v>0.26</v>
      </c>
      <c r="Z194" s="60">
        <v>0.21</v>
      </c>
      <c r="AA194" s="60">
        <v>0.15</v>
      </c>
      <c r="AB194" s="60">
        <v>0.17</v>
      </c>
      <c r="AC194" s="60">
        <v>0.08</v>
      </c>
      <c r="AD194" s="60">
        <v>0.05</v>
      </c>
      <c r="AE194" s="60">
        <v>0.05</v>
      </c>
      <c r="AF194" s="60" t="s">
        <v>4135</v>
      </c>
    </row>
    <row r="195" spans="1:32">
      <c r="A195" s="60" t="s">
        <v>2779</v>
      </c>
      <c r="B195" s="60" t="s">
        <v>2742</v>
      </c>
      <c r="D195" s="60" t="s">
        <v>2744</v>
      </c>
      <c r="E195" s="67">
        <v>41640</v>
      </c>
      <c r="F195" s="67">
        <v>42004</v>
      </c>
      <c r="G195" s="60" t="s">
        <v>2735</v>
      </c>
      <c r="H195" s="60">
        <v>0.05</v>
      </c>
      <c r="I195" s="60">
        <v>0.05</v>
      </c>
      <c r="J195" s="60">
        <v>0.05</v>
      </c>
      <c r="K195" s="60">
        <v>0.05</v>
      </c>
      <c r="L195" s="60">
        <v>0.05</v>
      </c>
      <c r="M195" s="60">
        <v>0.08</v>
      </c>
      <c r="N195" s="60">
        <v>7.0000000000000007E-2</v>
      </c>
      <c r="O195" s="60">
        <v>0.11</v>
      </c>
      <c r="P195" s="60">
        <v>0.15</v>
      </c>
      <c r="Q195" s="60">
        <v>0.21</v>
      </c>
      <c r="R195" s="60">
        <v>0.19</v>
      </c>
      <c r="S195" s="60">
        <v>0.23</v>
      </c>
      <c r="T195" s="60">
        <v>0.2</v>
      </c>
      <c r="U195" s="60">
        <v>0.19</v>
      </c>
      <c r="V195" s="60">
        <v>0.15</v>
      </c>
      <c r="W195" s="60">
        <v>0.13</v>
      </c>
      <c r="X195" s="60">
        <v>0.14000000000000001</v>
      </c>
      <c r="Y195" s="60">
        <v>7.0000000000000007E-2</v>
      </c>
      <c r="Z195" s="60">
        <v>7.0000000000000007E-2</v>
      </c>
      <c r="AA195" s="60">
        <v>7.0000000000000007E-2</v>
      </c>
      <c r="AB195" s="60">
        <v>7.0000000000000007E-2</v>
      </c>
      <c r="AC195" s="60">
        <v>0.09</v>
      </c>
      <c r="AD195" s="60">
        <v>0.05</v>
      </c>
      <c r="AE195" s="60">
        <v>0.05</v>
      </c>
      <c r="AF195" s="60" t="s">
        <v>4135</v>
      </c>
    </row>
    <row r="196" spans="1:32">
      <c r="A196" s="60" t="s">
        <v>2779</v>
      </c>
      <c r="B196" s="60" t="s">
        <v>2742</v>
      </c>
      <c r="D196" s="60" t="s">
        <v>2739</v>
      </c>
      <c r="E196" s="67">
        <v>41640</v>
      </c>
      <c r="F196" s="67">
        <v>42004</v>
      </c>
      <c r="G196" s="60" t="s">
        <v>2735</v>
      </c>
      <c r="H196" s="60">
        <v>0.04</v>
      </c>
      <c r="I196" s="60">
        <v>0.04</v>
      </c>
      <c r="J196" s="60">
        <v>0.04</v>
      </c>
      <c r="K196" s="60">
        <v>0.04</v>
      </c>
      <c r="L196" s="60">
        <v>0.04</v>
      </c>
      <c r="M196" s="60">
        <v>7.0000000000000007E-2</v>
      </c>
      <c r="N196" s="60">
        <v>0.04</v>
      </c>
      <c r="O196" s="60">
        <v>0.04</v>
      </c>
      <c r="P196" s="60">
        <v>0.04</v>
      </c>
      <c r="Q196" s="60">
        <v>0.04</v>
      </c>
      <c r="R196" s="60">
        <v>0.04</v>
      </c>
      <c r="S196" s="60">
        <v>0.06</v>
      </c>
      <c r="T196" s="60">
        <v>0.06</v>
      </c>
      <c r="U196" s="60">
        <v>0.09</v>
      </c>
      <c r="V196" s="60">
        <v>0.06</v>
      </c>
      <c r="W196" s="60">
        <v>0.04</v>
      </c>
      <c r="X196" s="60">
        <v>0.04</v>
      </c>
      <c r="Y196" s="60">
        <v>0.04</v>
      </c>
      <c r="Z196" s="60">
        <v>0.04</v>
      </c>
      <c r="AA196" s="60">
        <v>0.04</v>
      </c>
      <c r="AB196" s="60">
        <v>0.04</v>
      </c>
      <c r="AC196" s="60">
        <v>7.0000000000000007E-2</v>
      </c>
      <c r="AD196" s="60">
        <v>0.04</v>
      </c>
      <c r="AE196" s="60">
        <v>0.04</v>
      </c>
      <c r="AF196" s="60" t="s">
        <v>4135</v>
      </c>
    </row>
    <row r="197" spans="1:32">
      <c r="A197" s="60" t="s">
        <v>1458</v>
      </c>
      <c r="B197" s="60" t="s">
        <v>2745</v>
      </c>
      <c r="C197" s="60" t="s">
        <v>2746</v>
      </c>
      <c r="D197" s="60" t="s">
        <v>2743</v>
      </c>
      <c r="E197" s="67">
        <v>41640</v>
      </c>
      <c r="F197" s="67">
        <v>42004</v>
      </c>
      <c r="G197" s="60" t="s">
        <v>2735</v>
      </c>
      <c r="H197" s="60">
        <v>26.7</v>
      </c>
      <c r="I197" s="60">
        <v>26.7</v>
      </c>
      <c r="J197" s="60">
        <v>26.7</v>
      </c>
      <c r="K197" s="60">
        <v>26.7</v>
      </c>
      <c r="L197" s="60">
        <v>26.7</v>
      </c>
      <c r="M197" s="60">
        <v>26.7</v>
      </c>
      <c r="N197" s="60">
        <v>24</v>
      </c>
      <c r="O197" s="60">
        <v>24</v>
      </c>
      <c r="P197" s="60">
        <v>24</v>
      </c>
      <c r="Q197" s="60">
        <v>24</v>
      </c>
      <c r="R197" s="60">
        <v>24</v>
      </c>
      <c r="S197" s="60">
        <v>24</v>
      </c>
      <c r="T197" s="60">
        <v>24</v>
      </c>
      <c r="U197" s="60">
        <v>24</v>
      </c>
      <c r="V197" s="60">
        <v>24</v>
      </c>
      <c r="W197" s="60">
        <v>24</v>
      </c>
      <c r="X197" s="60">
        <v>24</v>
      </c>
      <c r="Y197" s="60">
        <v>24</v>
      </c>
      <c r="Z197" s="60">
        <v>24</v>
      </c>
      <c r="AA197" s="60">
        <v>24</v>
      </c>
      <c r="AB197" s="60">
        <v>24</v>
      </c>
      <c r="AC197" s="60">
        <v>24</v>
      </c>
      <c r="AD197" s="60">
        <v>26.7</v>
      </c>
      <c r="AE197" s="60">
        <v>26.7</v>
      </c>
      <c r="AF197" s="60" t="s">
        <v>4135</v>
      </c>
    </row>
    <row r="198" spans="1:32">
      <c r="A198" s="60" t="s">
        <v>1458</v>
      </c>
      <c r="B198" s="60" t="s">
        <v>2745</v>
      </c>
      <c r="C198" s="60" t="s">
        <v>2746</v>
      </c>
      <c r="D198" s="60" t="s">
        <v>2769</v>
      </c>
      <c r="E198" s="67">
        <v>41640</v>
      </c>
      <c r="F198" s="67">
        <v>42004</v>
      </c>
      <c r="G198" s="60" t="s">
        <v>2730</v>
      </c>
      <c r="H198" s="60">
        <v>26.7</v>
      </c>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t="s">
        <v>4135</v>
      </c>
    </row>
    <row r="199" spans="1:32">
      <c r="A199" s="60" t="s">
        <v>1458</v>
      </c>
      <c r="B199" s="60" t="s">
        <v>2745</v>
      </c>
      <c r="C199" s="60" t="s">
        <v>2746</v>
      </c>
      <c r="D199" s="60" t="s">
        <v>2740</v>
      </c>
      <c r="E199" s="67">
        <v>41640</v>
      </c>
      <c r="F199" s="67">
        <v>42004</v>
      </c>
      <c r="G199" s="60" t="s">
        <v>2735</v>
      </c>
      <c r="H199" s="60">
        <v>26.7</v>
      </c>
      <c r="I199" s="60">
        <v>26.7</v>
      </c>
      <c r="J199" s="60">
        <v>26.7</v>
      </c>
      <c r="K199" s="60">
        <v>26.7</v>
      </c>
      <c r="L199" s="60">
        <v>26.7</v>
      </c>
      <c r="M199" s="60">
        <v>26.7</v>
      </c>
      <c r="N199" s="60">
        <v>24</v>
      </c>
      <c r="O199" s="60">
        <v>24</v>
      </c>
      <c r="P199" s="60">
        <v>24</v>
      </c>
      <c r="Q199" s="60">
        <v>24</v>
      </c>
      <c r="R199" s="60">
        <v>24</v>
      </c>
      <c r="S199" s="60">
        <v>24</v>
      </c>
      <c r="T199" s="60">
        <v>24</v>
      </c>
      <c r="U199" s="60">
        <v>24</v>
      </c>
      <c r="V199" s="60">
        <v>24</v>
      </c>
      <c r="W199" s="60">
        <v>24</v>
      </c>
      <c r="X199" s="60">
        <v>24</v>
      </c>
      <c r="Y199" s="60">
        <v>24</v>
      </c>
      <c r="Z199" s="60">
        <v>26.7</v>
      </c>
      <c r="AA199" s="60">
        <v>26.7</v>
      </c>
      <c r="AB199" s="60">
        <v>26.7</v>
      </c>
      <c r="AC199" s="60">
        <v>26.7</v>
      </c>
      <c r="AD199" s="60">
        <v>26.7</v>
      </c>
      <c r="AE199" s="60">
        <v>26.7</v>
      </c>
      <c r="AF199" s="60" t="s">
        <v>4135</v>
      </c>
    </row>
    <row r="200" spans="1:32">
      <c r="A200" s="60" t="s">
        <v>2780</v>
      </c>
      <c r="B200" s="60" t="s">
        <v>2748</v>
      </c>
      <c r="D200" s="60" t="s">
        <v>2749</v>
      </c>
      <c r="E200" s="67">
        <v>41640</v>
      </c>
      <c r="F200" s="67">
        <v>42004</v>
      </c>
      <c r="G200" s="60" t="s">
        <v>2730</v>
      </c>
      <c r="H200" s="60">
        <v>1</v>
      </c>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t="s">
        <v>4135</v>
      </c>
    </row>
    <row r="201" spans="1:32">
      <c r="A201" s="60" t="s">
        <v>2780</v>
      </c>
      <c r="B201" s="60" t="s">
        <v>2748</v>
      </c>
      <c r="D201" s="60" t="s">
        <v>2737</v>
      </c>
      <c r="E201" s="67">
        <v>41640</v>
      </c>
      <c r="F201" s="67">
        <v>42004</v>
      </c>
      <c r="G201" s="60" t="s">
        <v>2730</v>
      </c>
      <c r="H201" s="60">
        <v>0.5</v>
      </c>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t="s">
        <v>4135</v>
      </c>
    </row>
    <row r="202" spans="1:32">
      <c r="A202" s="60" t="s">
        <v>2780</v>
      </c>
      <c r="B202" s="60" t="s">
        <v>2748</v>
      </c>
      <c r="D202" s="60" t="s">
        <v>2750</v>
      </c>
      <c r="E202" s="67">
        <v>41913</v>
      </c>
      <c r="F202" s="67">
        <v>42004</v>
      </c>
      <c r="G202" s="60" t="s">
        <v>2730</v>
      </c>
      <c r="H202" s="60">
        <v>1</v>
      </c>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t="s">
        <v>4135</v>
      </c>
    </row>
    <row r="203" spans="1:32">
      <c r="A203" s="60" t="s">
        <v>2780</v>
      </c>
      <c r="B203" s="60" t="s">
        <v>2748</v>
      </c>
      <c r="D203" s="60" t="s">
        <v>2750</v>
      </c>
      <c r="E203" s="67">
        <v>41760</v>
      </c>
      <c r="F203" s="67">
        <v>41912</v>
      </c>
      <c r="G203" s="60" t="s">
        <v>2730</v>
      </c>
      <c r="H203" s="60">
        <v>0.5</v>
      </c>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t="s">
        <v>4135</v>
      </c>
    </row>
    <row r="204" spans="1:32">
      <c r="A204" s="60" t="s">
        <v>1444</v>
      </c>
      <c r="B204" s="60" t="s">
        <v>2745</v>
      </c>
      <c r="C204" s="60" t="s">
        <v>2746</v>
      </c>
      <c r="D204" s="60" t="s">
        <v>2738</v>
      </c>
      <c r="E204" s="67">
        <v>41640</v>
      </c>
      <c r="F204" s="67">
        <v>42004</v>
      </c>
      <c r="G204" s="60" t="s">
        <v>2735</v>
      </c>
      <c r="H204" s="60">
        <v>15.6</v>
      </c>
      <c r="I204" s="60">
        <v>15.6</v>
      </c>
      <c r="J204" s="60">
        <v>15.6</v>
      </c>
      <c r="K204" s="60">
        <v>15.6</v>
      </c>
      <c r="L204" s="60">
        <v>15.6</v>
      </c>
      <c r="M204" s="60">
        <v>15.6</v>
      </c>
      <c r="N204" s="60">
        <v>21</v>
      </c>
      <c r="O204" s="60">
        <v>21</v>
      </c>
      <c r="P204" s="60">
        <v>21</v>
      </c>
      <c r="Q204" s="60">
        <v>21</v>
      </c>
      <c r="R204" s="60">
        <v>21</v>
      </c>
      <c r="S204" s="60">
        <v>21</v>
      </c>
      <c r="T204" s="60">
        <v>21</v>
      </c>
      <c r="U204" s="60">
        <v>21</v>
      </c>
      <c r="V204" s="60">
        <v>21</v>
      </c>
      <c r="W204" s="60">
        <v>21</v>
      </c>
      <c r="X204" s="60">
        <v>21</v>
      </c>
      <c r="Y204" s="60">
        <v>21</v>
      </c>
      <c r="Z204" s="60">
        <v>21</v>
      </c>
      <c r="AA204" s="60">
        <v>21</v>
      </c>
      <c r="AB204" s="60">
        <v>21</v>
      </c>
      <c r="AC204" s="60">
        <v>21</v>
      </c>
      <c r="AD204" s="60">
        <v>15.6</v>
      </c>
      <c r="AE204" s="60">
        <v>15.6</v>
      </c>
      <c r="AF204" s="60" t="s">
        <v>4135</v>
      </c>
    </row>
    <row r="205" spans="1:32">
      <c r="A205" s="60" t="s">
        <v>1444</v>
      </c>
      <c r="B205" s="60" t="s">
        <v>2745</v>
      </c>
      <c r="C205" s="60" t="s">
        <v>2746</v>
      </c>
      <c r="D205" s="60" t="s">
        <v>2736</v>
      </c>
      <c r="E205" s="67">
        <v>41640</v>
      </c>
      <c r="F205" s="67">
        <v>42004</v>
      </c>
      <c r="G205" s="60" t="s">
        <v>2730</v>
      </c>
      <c r="H205" s="60">
        <v>21</v>
      </c>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t="s">
        <v>4135</v>
      </c>
    </row>
    <row r="206" spans="1:32">
      <c r="A206" s="60" t="s">
        <v>1444</v>
      </c>
      <c r="B206" s="60" t="s">
        <v>2745</v>
      </c>
      <c r="C206" s="60" t="s">
        <v>2746</v>
      </c>
      <c r="D206" s="60" t="s">
        <v>2771</v>
      </c>
      <c r="E206" s="67">
        <v>41640</v>
      </c>
      <c r="F206" s="67">
        <v>42004</v>
      </c>
      <c r="G206" s="60" t="s">
        <v>2730</v>
      </c>
      <c r="H206" s="60">
        <v>15.6</v>
      </c>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t="s">
        <v>4135</v>
      </c>
    </row>
    <row r="207" spans="1:32">
      <c r="A207" s="60" t="s">
        <v>1444</v>
      </c>
      <c r="B207" s="60" t="s">
        <v>2745</v>
      </c>
      <c r="C207" s="60" t="s">
        <v>2746</v>
      </c>
      <c r="D207" s="60" t="s">
        <v>2740</v>
      </c>
      <c r="E207" s="67">
        <v>41640</v>
      </c>
      <c r="F207" s="67">
        <v>42004</v>
      </c>
      <c r="G207" s="60" t="s">
        <v>2735</v>
      </c>
      <c r="H207" s="60">
        <v>15.6</v>
      </c>
      <c r="I207" s="60">
        <v>15.6</v>
      </c>
      <c r="J207" s="60">
        <v>15.6</v>
      </c>
      <c r="K207" s="60">
        <v>15.6</v>
      </c>
      <c r="L207" s="60">
        <v>15.6</v>
      </c>
      <c r="M207" s="60">
        <v>15.6</v>
      </c>
      <c r="N207" s="60">
        <v>21</v>
      </c>
      <c r="O207" s="60">
        <v>21</v>
      </c>
      <c r="P207" s="60">
        <v>21</v>
      </c>
      <c r="Q207" s="60">
        <v>21</v>
      </c>
      <c r="R207" s="60">
        <v>21</v>
      </c>
      <c r="S207" s="60">
        <v>21</v>
      </c>
      <c r="T207" s="60">
        <v>21</v>
      </c>
      <c r="U207" s="60">
        <v>21</v>
      </c>
      <c r="V207" s="60">
        <v>21</v>
      </c>
      <c r="W207" s="60">
        <v>21</v>
      </c>
      <c r="X207" s="60">
        <v>21</v>
      </c>
      <c r="Y207" s="60">
        <v>21</v>
      </c>
      <c r="Z207" s="60">
        <v>15.6</v>
      </c>
      <c r="AA207" s="60">
        <v>15.6</v>
      </c>
      <c r="AB207" s="60">
        <v>15.6</v>
      </c>
      <c r="AC207" s="60">
        <v>15.6</v>
      </c>
      <c r="AD207" s="60">
        <v>15.6</v>
      </c>
      <c r="AE207" s="60">
        <v>15.6</v>
      </c>
      <c r="AF207" s="60" t="s">
        <v>4135</v>
      </c>
    </row>
    <row r="208" spans="1:32">
      <c r="A208" s="60" t="s">
        <v>1419</v>
      </c>
      <c r="B208" s="60" t="s">
        <v>6</v>
      </c>
      <c r="D208" s="60" t="s">
        <v>2743</v>
      </c>
      <c r="E208" s="67">
        <v>41640</v>
      </c>
      <c r="F208" s="67">
        <v>42004</v>
      </c>
      <c r="G208" s="60" t="s">
        <v>2735</v>
      </c>
      <c r="H208" s="60">
        <v>1</v>
      </c>
      <c r="I208" s="60">
        <v>1</v>
      </c>
      <c r="J208" s="60">
        <v>1</v>
      </c>
      <c r="K208" s="60">
        <v>1</v>
      </c>
      <c r="L208" s="60">
        <v>1</v>
      </c>
      <c r="M208" s="60">
        <v>1</v>
      </c>
      <c r="N208" s="60">
        <v>0.25</v>
      </c>
      <c r="O208" s="60">
        <v>0.25</v>
      </c>
      <c r="P208" s="60">
        <v>0.25</v>
      </c>
      <c r="Q208" s="60">
        <v>0.25</v>
      </c>
      <c r="R208" s="60">
        <v>0.25</v>
      </c>
      <c r="S208" s="60">
        <v>0.25</v>
      </c>
      <c r="T208" s="60">
        <v>0.25</v>
      </c>
      <c r="U208" s="60">
        <v>0.25</v>
      </c>
      <c r="V208" s="60">
        <v>0.25</v>
      </c>
      <c r="W208" s="60">
        <v>0.25</v>
      </c>
      <c r="X208" s="60">
        <v>0.25</v>
      </c>
      <c r="Y208" s="60">
        <v>0.25</v>
      </c>
      <c r="Z208" s="60">
        <v>0.25</v>
      </c>
      <c r="AA208" s="60">
        <v>0.25</v>
      </c>
      <c r="AB208" s="60">
        <v>0.25</v>
      </c>
      <c r="AC208" s="60">
        <v>0.25</v>
      </c>
      <c r="AD208" s="60">
        <v>1</v>
      </c>
      <c r="AE208" s="60">
        <v>1</v>
      </c>
      <c r="AF208" s="60" t="s">
        <v>4135</v>
      </c>
    </row>
    <row r="209" spans="1:32">
      <c r="A209" s="60" t="s">
        <v>1419</v>
      </c>
      <c r="B209" s="60" t="s">
        <v>6</v>
      </c>
      <c r="D209" s="60" t="s">
        <v>2744</v>
      </c>
      <c r="E209" s="67">
        <v>41640</v>
      </c>
      <c r="F209" s="67">
        <v>42004</v>
      </c>
      <c r="G209" s="60" t="s">
        <v>2735</v>
      </c>
      <c r="H209" s="60">
        <v>1</v>
      </c>
      <c r="I209" s="60">
        <v>1</v>
      </c>
      <c r="J209" s="60">
        <v>1</v>
      </c>
      <c r="K209" s="60">
        <v>1</v>
      </c>
      <c r="L209" s="60">
        <v>1</v>
      </c>
      <c r="M209" s="60">
        <v>1</v>
      </c>
      <c r="N209" s="60">
        <v>0.25</v>
      </c>
      <c r="O209" s="60">
        <v>0.25</v>
      </c>
      <c r="P209" s="60">
        <v>0.25</v>
      </c>
      <c r="Q209" s="60">
        <v>0.25</v>
      </c>
      <c r="R209" s="60">
        <v>0.25</v>
      </c>
      <c r="S209" s="60">
        <v>0.25</v>
      </c>
      <c r="T209" s="60">
        <v>0.25</v>
      </c>
      <c r="U209" s="60">
        <v>0.25</v>
      </c>
      <c r="V209" s="60">
        <v>0.25</v>
      </c>
      <c r="W209" s="60">
        <v>0.25</v>
      </c>
      <c r="X209" s="60">
        <v>0.25</v>
      </c>
      <c r="Y209" s="60">
        <v>0.25</v>
      </c>
      <c r="Z209" s="60">
        <v>1</v>
      </c>
      <c r="AA209" s="60">
        <v>1</v>
      </c>
      <c r="AB209" s="60">
        <v>1</v>
      </c>
      <c r="AC209" s="60">
        <v>1</v>
      </c>
      <c r="AD209" s="60">
        <v>1</v>
      </c>
      <c r="AE209" s="60">
        <v>1</v>
      </c>
      <c r="AF209" s="60" t="s">
        <v>4135</v>
      </c>
    </row>
    <row r="210" spans="1:32">
      <c r="A210" s="60" t="s">
        <v>1419</v>
      </c>
      <c r="B210" s="60" t="s">
        <v>6</v>
      </c>
      <c r="D210" s="60" t="s">
        <v>2739</v>
      </c>
      <c r="E210" s="67">
        <v>41640</v>
      </c>
      <c r="F210" s="67">
        <v>42004</v>
      </c>
      <c r="G210" s="60" t="s">
        <v>2730</v>
      </c>
      <c r="H210" s="60">
        <v>1</v>
      </c>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t="s">
        <v>4135</v>
      </c>
    </row>
    <row r="211" spans="1:32">
      <c r="A211" s="60" t="s">
        <v>2781</v>
      </c>
      <c r="B211" s="60" t="s">
        <v>2728</v>
      </c>
      <c r="D211" s="60" t="s">
        <v>2729</v>
      </c>
      <c r="E211" s="67">
        <v>41640</v>
      </c>
      <c r="F211" s="67">
        <v>42004</v>
      </c>
      <c r="G211" s="60" t="s">
        <v>2730</v>
      </c>
      <c r="H211" s="60">
        <v>0</v>
      </c>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t="s">
        <v>4135</v>
      </c>
    </row>
    <row r="212" spans="1:32">
      <c r="A212" s="60" t="s">
        <v>1406</v>
      </c>
      <c r="B212" s="60" t="s">
        <v>2731</v>
      </c>
      <c r="C212" s="60" t="s">
        <v>2732</v>
      </c>
      <c r="D212" s="60" t="s">
        <v>2729</v>
      </c>
      <c r="E212" s="67">
        <v>41640</v>
      </c>
      <c r="F212" s="67">
        <v>42004</v>
      </c>
      <c r="G212" s="60" t="s">
        <v>2730</v>
      </c>
      <c r="H212" s="60">
        <v>120</v>
      </c>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t="s">
        <v>4135</v>
      </c>
    </row>
    <row r="213" spans="1:32">
      <c r="A213" s="60" t="s">
        <v>1513</v>
      </c>
      <c r="B213" s="60" t="s">
        <v>2745</v>
      </c>
      <c r="C213" s="60" t="s">
        <v>2746</v>
      </c>
      <c r="D213" s="60" t="s">
        <v>2729</v>
      </c>
      <c r="E213" s="67">
        <v>41640</v>
      </c>
      <c r="F213" s="67">
        <v>42004</v>
      </c>
      <c r="G213" s="60" t="s">
        <v>2730</v>
      </c>
      <c r="H213" s="60">
        <v>23.899999618530298</v>
      </c>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t="s">
        <v>4135</v>
      </c>
    </row>
    <row r="214" spans="1:32">
      <c r="A214" s="60" t="s">
        <v>2782</v>
      </c>
      <c r="B214" s="60" t="s">
        <v>2728</v>
      </c>
      <c r="D214" s="60" t="s">
        <v>2729</v>
      </c>
      <c r="E214" s="67">
        <v>41640</v>
      </c>
      <c r="F214" s="67">
        <v>42004</v>
      </c>
      <c r="G214" s="60" t="s">
        <v>2735</v>
      </c>
      <c r="H214" s="60">
        <v>0.08</v>
      </c>
      <c r="I214" s="60">
        <v>0.04</v>
      </c>
      <c r="J214" s="60">
        <v>0.01</v>
      </c>
      <c r="K214" s="60">
        <v>0.01</v>
      </c>
      <c r="L214" s="60">
        <v>0.04</v>
      </c>
      <c r="M214" s="60">
        <v>0.27</v>
      </c>
      <c r="N214" s="60">
        <v>0.94</v>
      </c>
      <c r="O214" s="60">
        <v>1</v>
      </c>
      <c r="P214" s="60">
        <v>0.96</v>
      </c>
      <c r="Q214" s="60">
        <v>0.84</v>
      </c>
      <c r="R214" s="60">
        <v>0.76</v>
      </c>
      <c r="S214" s="60">
        <v>0.61</v>
      </c>
      <c r="T214" s="60">
        <v>0.53</v>
      </c>
      <c r="U214" s="60">
        <v>0.47</v>
      </c>
      <c r="V214" s="60">
        <v>0.41</v>
      </c>
      <c r="W214" s="60">
        <v>0.47</v>
      </c>
      <c r="X214" s="60">
        <v>0.55000000000000004</v>
      </c>
      <c r="Y214" s="60">
        <v>0.73</v>
      </c>
      <c r="Z214" s="60">
        <v>0.86</v>
      </c>
      <c r="AA214" s="60">
        <v>0.82</v>
      </c>
      <c r="AB214" s="60">
        <v>0.75</v>
      </c>
      <c r="AC214" s="60">
        <v>0.61</v>
      </c>
      <c r="AD214" s="60">
        <v>0.53</v>
      </c>
      <c r="AE214" s="60">
        <v>0.28999999999999998</v>
      </c>
      <c r="AF214" s="60" t="s">
        <v>4135</v>
      </c>
    </row>
    <row r="215" spans="1:32">
      <c r="A215" s="60" t="s">
        <v>1496</v>
      </c>
      <c r="B215" s="60" t="s">
        <v>2733</v>
      </c>
      <c r="D215" s="60" t="s">
        <v>2729</v>
      </c>
      <c r="E215" s="67">
        <v>41640</v>
      </c>
      <c r="F215" s="67">
        <v>42004</v>
      </c>
      <c r="G215" s="60" t="s">
        <v>2735</v>
      </c>
      <c r="H215" s="60">
        <v>0.45</v>
      </c>
      <c r="I215" s="60">
        <v>0.41</v>
      </c>
      <c r="J215" s="60">
        <v>0.39</v>
      </c>
      <c r="K215" s="60">
        <v>0.38</v>
      </c>
      <c r="L215" s="60">
        <v>0.38</v>
      </c>
      <c r="M215" s="60">
        <v>0.43</v>
      </c>
      <c r="N215" s="60">
        <v>0.54</v>
      </c>
      <c r="O215" s="60">
        <v>0.65</v>
      </c>
      <c r="P215" s="60">
        <v>0.66</v>
      </c>
      <c r="Q215" s="60">
        <v>0.67</v>
      </c>
      <c r="R215" s="60">
        <v>0.69</v>
      </c>
      <c r="S215" s="60">
        <v>0.7</v>
      </c>
      <c r="T215" s="60">
        <v>0.69</v>
      </c>
      <c r="U215" s="60">
        <v>0.66</v>
      </c>
      <c r="V215" s="60">
        <v>0.65</v>
      </c>
      <c r="W215" s="60">
        <v>0.68</v>
      </c>
      <c r="X215" s="60">
        <v>0.8</v>
      </c>
      <c r="Y215" s="60">
        <v>1</v>
      </c>
      <c r="Z215" s="60">
        <v>1</v>
      </c>
      <c r="AA215" s="60">
        <v>0.93</v>
      </c>
      <c r="AB215" s="60">
        <v>0.89</v>
      </c>
      <c r="AC215" s="60">
        <v>0.85</v>
      </c>
      <c r="AD215" s="60">
        <v>0.71</v>
      </c>
      <c r="AE215" s="60">
        <v>0.57999999999999996</v>
      </c>
      <c r="AF215" s="60" t="s">
        <v>4135</v>
      </c>
    </row>
    <row r="216" spans="1:32">
      <c r="A216" s="60" t="s">
        <v>1512</v>
      </c>
      <c r="B216" s="60" t="s">
        <v>2745</v>
      </c>
      <c r="C216" s="60" t="s">
        <v>2746</v>
      </c>
      <c r="D216" s="60" t="s">
        <v>2729</v>
      </c>
      <c r="E216" s="67">
        <v>41640</v>
      </c>
      <c r="F216" s="67">
        <v>42004</v>
      </c>
      <c r="G216" s="60" t="s">
        <v>2730</v>
      </c>
      <c r="H216" s="60">
        <v>21.100000381469702</v>
      </c>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t="s">
        <v>4135</v>
      </c>
    </row>
    <row r="217" spans="1:32">
      <c r="A217" s="60" t="s">
        <v>1356</v>
      </c>
      <c r="B217" s="60" t="s">
        <v>0</v>
      </c>
      <c r="D217" s="60" t="s">
        <v>2729</v>
      </c>
      <c r="E217" s="67">
        <v>41640</v>
      </c>
      <c r="F217" s="67">
        <v>42004</v>
      </c>
      <c r="G217" s="60" t="s">
        <v>2735</v>
      </c>
      <c r="H217" s="60">
        <v>6.7000000000000004E-2</v>
      </c>
      <c r="I217" s="60">
        <v>6.7000000000000004E-2</v>
      </c>
      <c r="J217" s="60">
        <v>6.7000000000000004E-2</v>
      </c>
      <c r="K217" s="60">
        <v>6.7000000000000004E-2</v>
      </c>
      <c r="L217" s="60">
        <v>0.187</v>
      </c>
      <c r="M217" s="60">
        <v>0.39400000000000002</v>
      </c>
      <c r="N217" s="60">
        <v>0.44</v>
      </c>
      <c r="O217" s="60">
        <v>0.39300000000000002</v>
      </c>
      <c r="P217" s="60">
        <v>0.17199999999999999</v>
      </c>
      <c r="Q217" s="60">
        <v>0.11899999999999999</v>
      </c>
      <c r="R217" s="60">
        <v>0.11899999999999999</v>
      </c>
      <c r="S217" s="60">
        <v>0.11899999999999999</v>
      </c>
      <c r="T217" s="60">
        <v>0.11899999999999999</v>
      </c>
      <c r="U217" s="60">
        <v>0.11899999999999999</v>
      </c>
      <c r="V217" s="60">
        <v>0.11899999999999999</v>
      </c>
      <c r="W217" s="60">
        <v>0.20599999999999999</v>
      </c>
      <c r="X217" s="60">
        <v>0.439</v>
      </c>
      <c r="Y217" s="60">
        <v>0.61599999999999999</v>
      </c>
      <c r="Z217" s="60">
        <v>0.82899999999999996</v>
      </c>
      <c r="AA217" s="60">
        <v>0.98599999999999999</v>
      </c>
      <c r="AB217" s="60">
        <v>1</v>
      </c>
      <c r="AC217" s="60">
        <v>0.69199999999999995</v>
      </c>
      <c r="AD217" s="60">
        <v>0.38400000000000001</v>
      </c>
      <c r="AE217" s="60">
        <v>0.16</v>
      </c>
      <c r="AF217" s="60" t="s">
        <v>4135</v>
      </c>
    </row>
    <row r="218" spans="1:32">
      <c r="A218" s="60" t="s">
        <v>1495</v>
      </c>
      <c r="B218" s="60" t="s">
        <v>2</v>
      </c>
      <c r="D218" s="60" t="s">
        <v>2729</v>
      </c>
      <c r="E218" s="67">
        <v>41640</v>
      </c>
      <c r="F218" s="67">
        <v>42004</v>
      </c>
      <c r="G218" s="60" t="s">
        <v>2735</v>
      </c>
      <c r="H218" s="60">
        <v>1</v>
      </c>
      <c r="I218" s="60">
        <v>1</v>
      </c>
      <c r="J218" s="60">
        <v>1</v>
      </c>
      <c r="K218" s="60">
        <v>1</v>
      </c>
      <c r="L218" s="60">
        <v>1</v>
      </c>
      <c r="M218" s="60">
        <v>1</v>
      </c>
      <c r="N218" s="60">
        <v>1</v>
      </c>
      <c r="O218" s="60">
        <v>0.85</v>
      </c>
      <c r="P218" s="60">
        <v>0.39</v>
      </c>
      <c r="Q218" s="60">
        <v>0.25</v>
      </c>
      <c r="R218" s="60">
        <v>0.25</v>
      </c>
      <c r="S218" s="60">
        <v>0.25</v>
      </c>
      <c r="T218" s="60">
        <v>0.25</v>
      </c>
      <c r="U218" s="60">
        <v>0.25</v>
      </c>
      <c r="V218" s="60">
        <v>0.25</v>
      </c>
      <c r="W218" s="60">
        <v>0.25</v>
      </c>
      <c r="X218" s="60">
        <v>0.3</v>
      </c>
      <c r="Y218" s="60">
        <v>0.52</v>
      </c>
      <c r="Z218" s="60">
        <v>0.87</v>
      </c>
      <c r="AA218" s="60">
        <v>0.87</v>
      </c>
      <c r="AB218" s="60">
        <v>0.87</v>
      </c>
      <c r="AC218" s="60">
        <v>1</v>
      </c>
      <c r="AD218" s="60">
        <v>1</v>
      </c>
      <c r="AE218" s="60">
        <v>1</v>
      </c>
      <c r="AF218" s="60" t="s">
        <v>4135</v>
      </c>
    </row>
    <row r="219" spans="1:32">
      <c r="A219" s="60" t="s">
        <v>2783</v>
      </c>
      <c r="B219" s="60" t="s">
        <v>2784</v>
      </c>
      <c r="D219" s="60" t="s">
        <v>2729</v>
      </c>
      <c r="E219" s="67">
        <v>41640</v>
      </c>
      <c r="F219" s="67">
        <v>42004</v>
      </c>
      <c r="G219" s="60" t="s">
        <v>2730</v>
      </c>
      <c r="H219" s="60">
        <v>0</v>
      </c>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t="s">
        <v>4135</v>
      </c>
    </row>
    <row r="220" spans="1:32">
      <c r="A220" s="60" t="s">
        <v>2785</v>
      </c>
      <c r="B220" s="60" t="s">
        <v>2756</v>
      </c>
      <c r="D220" s="60" t="s">
        <v>2729</v>
      </c>
      <c r="E220" s="67">
        <v>41640</v>
      </c>
      <c r="F220" s="67">
        <v>42004</v>
      </c>
      <c r="G220" s="60" t="s">
        <v>2735</v>
      </c>
      <c r="H220" s="60">
        <v>0.05</v>
      </c>
      <c r="I220" s="60">
        <v>0.05</v>
      </c>
      <c r="J220" s="60">
        <v>0.05</v>
      </c>
      <c r="K220" s="60">
        <v>0.05</v>
      </c>
      <c r="L220" s="60">
        <v>0.1</v>
      </c>
      <c r="M220" s="60">
        <v>0.2</v>
      </c>
      <c r="N220" s="60">
        <v>0.4</v>
      </c>
      <c r="O220" s="60">
        <v>0.5</v>
      </c>
      <c r="P220" s="60">
        <v>0.5</v>
      </c>
      <c r="Q220" s="60">
        <v>0.35</v>
      </c>
      <c r="R220" s="60">
        <v>0.15</v>
      </c>
      <c r="S220" s="60">
        <v>0.15</v>
      </c>
      <c r="T220" s="60">
        <v>0.15</v>
      </c>
      <c r="U220" s="60">
        <v>0.15</v>
      </c>
      <c r="V220" s="60">
        <v>0.15</v>
      </c>
      <c r="W220" s="60">
        <v>0.15</v>
      </c>
      <c r="X220" s="60">
        <v>0.35</v>
      </c>
      <c r="Y220" s="60">
        <v>0.5</v>
      </c>
      <c r="Z220" s="60">
        <v>0.5</v>
      </c>
      <c r="AA220" s="60">
        <v>0.4</v>
      </c>
      <c r="AB220" s="60">
        <v>0.4</v>
      </c>
      <c r="AC220" s="60">
        <v>0.3</v>
      </c>
      <c r="AD220" s="60">
        <v>0.2</v>
      </c>
      <c r="AE220" s="60">
        <v>0.1</v>
      </c>
      <c r="AF220" s="60" t="s">
        <v>4135</v>
      </c>
    </row>
    <row r="221" spans="1:32">
      <c r="A221" s="60" t="s">
        <v>2786</v>
      </c>
      <c r="B221" s="60" t="s">
        <v>2748</v>
      </c>
      <c r="D221" s="60" t="s">
        <v>2749</v>
      </c>
      <c r="E221" s="67">
        <v>41640</v>
      </c>
      <c r="F221" s="67">
        <v>42004</v>
      </c>
      <c r="G221" s="60" t="s">
        <v>2730</v>
      </c>
      <c r="H221" s="60">
        <v>1</v>
      </c>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t="s">
        <v>4135</v>
      </c>
    </row>
    <row r="222" spans="1:32">
      <c r="A222" s="60" t="s">
        <v>2786</v>
      </c>
      <c r="B222" s="60" t="s">
        <v>2748</v>
      </c>
      <c r="D222" s="60" t="s">
        <v>2737</v>
      </c>
      <c r="E222" s="67">
        <v>41640</v>
      </c>
      <c r="F222" s="67">
        <v>42004</v>
      </c>
      <c r="G222" s="60" t="s">
        <v>2730</v>
      </c>
      <c r="H222" s="60">
        <v>0.5</v>
      </c>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t="s">
        <v>4135</v>
      </c>
    </row>
    <row r="223" spans="1:32">
      <c r="A223" s="60" t="s">
        <v>2786</v>
      </c>
      <c r="B223" s="60" t="s">
        <v>2748</v>
      </c>
      <c r="D223" s="60" t="s">
        <v>2750</v>
      </c>
      <c r="E223" s="67">
        <v>41913</v>
      </c>
      <c r="F223" s="67">
        <v>42004</v>
      </c>
      <c r="G223" s="60" t="s">
        <v>2730</v>
      </c>
      <c r="H223" s="60">
        <v>1</v>
      </c>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t="s">
        <v>4135</v>
      </c>
    </row>
    <row r="224" spans="1:32">
      <c r="A224" s="60" t="s">
        <v>2786</v>
      </c>
      <c r="B224" s="60" t="s">
        <v>2748</v>
      </c>
      <c r="D224" s="60" t="s">
        <v>2750</v>
      </c>
      <c r="E224" s="67">
        <v>41760</v>
      </c>
      <c r="F224" s="67">
        <v>41912</v>
      </c>
      <c r="G224" s="60" t="s">
        <v>2730</v>
      </c>
      <c r="H224" s="60">
        <v>0.5</v>
      </c>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t="s">
        <v>4135</v>
      </c>
    </row>
    <row r="225" spans="1:32">
      <c r="A225" s="60" t="s">
        <v>2654</v>
      </c>
      <c r="B225" s="60" t="s">
        <v>2745</v>
      </c>
      <c r="C225" s="60" t="s">
        <v>2746</v>
      </c>
      <c r="D225" s="60" t="s">
        <v>2729</v>
      </c>
      <c r="E225" s="67">
        <v>41640</v>
      </c>
      <c r="F225" s="67">
        <v>42004</v>
      </c>
      <c r="G225" s="60" t="s">
        <v>2730</v>
      </c>
      <c r="H225" s="60">
        <v>40</v>
      </c>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t="s">
        <v>4135</v>
      </c>
    </row>
    <row r="226" spans="1:32">
      <c r="A226" s="60" t="s">
        <v>2653</v>
      </c>
      <c r="B226" s="60" t="s">
        <v>2745</v>
      </c>
      <c r="C226" s="60" t="s">
        <v>2746</v>
      </c>
      <c r="D226" s="60" t="s">
        <v>2729</v>
      </c>
      <c r="E226" s="67">
        <v>41640</v>
      </c>
      <c r="F226" s="67">
        <v>42004</v>
      </c>
      <c r="G226" s="60" t="s">
        <v>2730</v>
      </c>
      <c r="H226" s="60">
        <v>15.6000003814697</v>
      </c>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t="s">
        <v>4135</v>
      </c>
    </row>
    <row r="227" spans="1:32">
      <c r="A227" s="60" t="s">
        <v>1357</v>
      </c>
      <c r="B227" s="60" t="s">
        <v>0</v>
      </c>
      <c r="D227" s="60" t="s">
        <v>2729</v>
      </c>
      <c r="E227" s="67">
        <v>41640</v>
      </c>
      <c r="F227" s="67">
        <v>42004</v>
      </c>
      <c r="G227" s="60" t="s">
        <v>2730</v>
      </c>
      <c r="H227" s="60">
        <v>1</v>
      </c>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t="s">
        <v>4135</v>
      </c>
    </row>
    <row r="228" spans="1:32">
      <c r="A228" s="60" t="s">
        <v>1418</v>
      </c>
      <c r="B228" s="60" t="s">
        <v>6</v>
      </c>
      <c r="D228" s="60" t="s">
        <v>2729</v>
      </c>
      <c r="E228" s="67">
        <v>41640</v>
      </c>
      <c r="F228" s="67">
        <v>42004</v>
      </c>
      <c r="G228" s="60" t="s">
        <v>2730</v>
      </c>
      <c r="H228" s="60">
        <v>1</v>
      </c>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t="s">
        <v>4135</v>
      </c>
    </row>
    <row r="229" spans="1:32">
      <c r="A229" s="60" t="s">
        <v>1550</v>
      </c>
      <c r="B229" s="60" t="s">
        <v>2745</v>
      </c>
      <c r="C229" s="60" t="s">
        <v>2746</v>
      </c>
      <c r="D229" s="60" t="s">
        <v>2738</v>
      </c>
      <c r="E229" s="67">
        <v>41640</v>
      </c>
      <c r="F229" s="67">
        <v>42004</v>
      </c>
      <c r="G229" s="60" t="s">
        <v>2735</v>
      </c>
      <c r="H229" s="60">
        <v>29.399999618530298</v>
      </c>
      <c r="I229" s="60">
        <v>29.399999618530298</v>
      </c>
      <c r="J229" s="60">
        <v>29.399999618530298</v>
      </c>
      <c r="K229" s="60">
        <v>29.399999618530298</v>
      </c>
      <c r="L229" s="60">
        <v>29.399999618530298</v>
      </c>
      <c r="M229" s="60">
        <v>29.399999618530298</v>
      </c>
      <c r="N229" s="60">
        <v>29.399999618530298</v>
      </c>
      <c r="O229" s="60">
        <v>26.699998855590799</v>
      </c>
      <c r="P229" s="60">
        <v>23.899999618530298</v>
      </c>
      <c r="Q229" s="60">
        <v>23.899999618530298</v>
      </c>
      <c r="R229" s="60">
        <v>23.899999618530298</v>
      </c>
      <c r="S229" s="60">
        <v>23.899999618530298</v>
      </c>
      <c r="T229" s="60">
        <v>23.899999618530298</v>
      </c>
      <c r="U229" s="60">
        <v>23.899999618530298</v>
      </c>
      <c r="V229" s="60">
        <v>23.899999618530298</v>
      </c>
      <c r="W229" s="60">
        <v>23.899999618530298</v>
      </c>
      <c r="X229" s="60">
        <v>23.899999618530298</v>
      </c>
      <c r="Y229" s="60">
        <v>26.699998855590799</v>
      </c>
      <c r="Z229" s="60">
        <v>29.399999618530298</v>
      </c>
      <c r="AA229" s="60">
        <v>29.399999618530298</v>
      </c>
      <c r="AB229" s="60">
        <v>29.399999618530298</v>
      </c>
      <c r="AC229" s="60">
        <v>29.399999618530298</v>
      </c>
      <c r="AD229" s="60">
        <v>29.399999618530298</v>
      </c>
      <c r="AE229" s="60">
        <v>29.399999618530298</v>
      </c>
      <c r="AF229" s="60" t="s">
        <v>4135</v>
      </c>
    </row>
    <row r="230" spans="1:32">
      <c r="A230" s="60" t="s">
        <v>1550</v>
      </c>
      <c r="B230" s="60" t="s">
        <v>2745</v>
      </c>
      <c r="C230" s="60" t="s">
        <v>2746</v>
      </c>
      <c r="D230" s="60" t="s">
        <v>2736</v>
      </c>
      <c r="E230" s="67">
        <v>41640</v>
      </c>
      <c r="F230" s="67">
        <v>42004</v>
      </c>
      <c r="G230" s="60" t="s">
        <v>2730</v>
      </c>
      <c r="H230" s="60">
        <v>29.4</v>
      </c>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t="s">
        <v>4135</v>
      </c>
    </row>
    <row r="231" spans="1:32">
      <c r="A231" s="60" t="s">
        <v>1550</v>
      </c>
      <c r="B231" s="60" t="s">
        <v>2745</v>
      </c>
      <c r="C231" s="60" t="s">
        <v>2746</v>
      </c>
      <c r="D231" s="60" t="s">
        <v>2737</v>
      </c>
      <c r="E231" s="67">
        <v>41640</v>
      </c>
      <c r="F231" s="67">
        <v>42004</v>
      </c>
      <c r="G231" s="60" t="s">
        <v>2735</v>
      </c>
      <c r="H231" s="60">
        <v>29.4</v>
      </c>
      <c r="I231" s="60">
        <v>29.4</v>
      </c>
      <c r="J231" s="60">
        <v>29.4</v>
      </c>
      <c r="K231" s="60">
        <v>29.4</v>
      </c>
      <c r="L231" s="60">
        <v>29.4</v>
      </c>
      <c r="M231" s="60">
        <v>29.4</v>
      </c>
      <c r="N231" s="60">
        <v>29.4</v>
      </c>
      <c r="O231" s="60">
        <v>26.7</v>
      </c>
      <c r="P231" s="60">
        <v>23.9</v>
      </c>
      <c r="Q231" s="60">
        <v>23.9</v>
      </c>
      <c r="R231" s="60">
        <v>23.9</v>
      </c>
      <c r="S231" s="60">
        <v>23.9</v>
      </c>
      <c r="T231" s="60">
        <v>23.9</v>
      </c>
      <c r="U231" s="60">
        <v>23.9</v>
      </c>
      <c r="V231" s="60">
        <v>23.9</v>
      </c>
      <c r="W231" s="60">
        <v>23.9</v>
      </c>
      <c r="X231" s="60">
        <v>23.9</v>
      </c>
      <c r="Y231" s="60">
        <v>26.7</v>
      </c>
      <c r="Z231" s="60">
        <v>29.4</v>
      </c>
      <c r="AA231" s="60">
        <v>29.4</v>
      </c>
      <c r="AB231" s="60">
        <v>29.4</v>
      </c>
      <c r="AC231" s="60">
        <v>29.4</v>
      </c>
      <c r="AD231" s="60">
        <v>29.4</v>
      </c>
      <c r="AE231" s="60">
        <v>29.4</v>
      </c>
      <c r="AF231" s="60" t="s">
        <v>4135</v>
      </c>
    </row>
    <row r="232" spans="1:32">
      <c r="A232" s="60" t="s">
        <v>1497</v>
      </c>
      <c r="B232" s="60" t="s">
        <v>2733</v>
      </c>
      <c r="D232" s="60" t="s">
        <v>2743</v>
      </c>
      <c r="E232" s="67">
        <v>41640</v>
      </c>
      <c r="F232" s="67">
        <v>42004</v>
      </c>
      <c r="G232" s="60" t="s">
        <v>2735</v>
      </c>
      <c r="H232" s="60">
        <v>0.33</v>
      </c>
      <c r="I232" s="60">
        <v>0.33</v>
      </c>
      <c r="J232" s="60">
        <v>0.33</v>
      </c>
      <c r="K232" s="60">
        <v>0.33</v>
      </c>
      <c r="L232" s="60">
        <v>0.33</v>
      </c>
      <c r="M232" s="60">
        <v>0.33</v>
      </c>
      <c r="N232" s="60">
        <v>0.33</v>
      </c>
      <c r="O232" s="60">
        <v>0.5</v>
      </c>
      <c r="P232" s="60">
        <v>1</v>
      </c>
      <c r="Q232" s="60">
        <v>1</v>
      </c>
      <c r="R232" s="60">
        <v>1</v>
      </c>
      <c r="S232" s="60">
        <v>1</v>
      </c>
      <c r="T232" s="60">
        <v>0.94</v>
      </c>
      <c r="U232" s="60">
        <v>1</v>
      </c>
      <c r="V232" s="60">
        <v>1</v>
      </c>
      <c r="W232" s="60">
        <v>1</v>
      </c>
      <c r="X232" s="60">
        <v>1</v>
      </c>
      <c r="Y232" s="60">
        <v>0.5</v>
      </c>
      <c r="Z232" s="60">
        <v>0.33</v>
      </c>
      <c r="AA232" s="60">
        <v>0.33</v>
      </c>
      <c r="AB232" s="60">
        <v>0.33</v>
      </c>
      <c r="AC232" s="60">
        <v>0.33</v>
      </c>
      <c r="AD232" s="60">
        <v>0.33</v>
      </c>
      <c r="AE232" s="60">
        <v>0.33</v>
      </c>
      <c r="AF232" s="60" t="s">
        <v>4135</v>
      </c>
    </row>
    <row r="233" spans="1:32">
      <c r="A233" s="60" t="s">
        <v>1497</v>
      </c>
      <c r="B233" s="60" t="s">
        <v>2733</v>
      </c>
      <c r="D233" s="60" t="s">
        <v>2787</v>
      </c>
      <c r="E233" s="67">
        <v>41640</v>
      </c>
      <c r="F233" s="67">
        <v>42004</v>
      </c>
      <c r="G233" s="60" t="s">
        <v>2730</v>
      </c>
      <c r="H233" s="60">
        <v>0.33</v>
      </c>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t="s">
        <v>4135</v>
      </c>
    </row>
    <row r="234" spans="1:32">
      <c r="A234" s="60" t="s">
        <v>1549</v>
      </c>
      <c r="B234" s="60" t="s">
        <v>2745</v>
      </c>
      <c r="C234" s="60" t="s">
        <v>2746</v>
      </c>
      <c r="D234" s="60" t="s">
        <v>2738</v>
      </c>
      <c r="E234" s="67">
        <v>41640</v>
      </c>
      <c r="F234" s="67">
        <v>42004</v>
      </c>
      <c r="G234" s="60" t="s">
        <v>2735</v>
      </c>
      <c r="H234" s="60">
        <v>15.600001335144</v>
      </c>
      <c r="I234" s="60">
        <v>15.600001335144</v>
      </c>
      <c r="J234" s="60">
        <v>15.600001335144</v>
      </c>
      <c r="K234" s="60">
        <v>15.600001335144</v>
      </c>
      <c r="L234" s="60">
        <v>15.600001335144</v>
      </c>
      <c r="M234" s="60">
        <v>15.600001335144</v>
      </c>
      <c r="N234" s="60">
        <v>15.600001335144</v>
      </c>
      <c r="O234" s="60">
        <v>18.299999237060501</v>
      </c>
      <c r="P234" s="60">
        <v>21.100000381469702</v>
      </c>
      <c r="Q234" s="60">
        <v>21.100000381469702</v>
      </c>
      <c r="R234" s="60">
        <v>21.100000381469702</v>
      </c>
      <c r="S234" s="60">
        <v>21.100000381469702</v>
      </c>
      <c r="T234" s="60">
        <v>21.100000381469702</v>
      </c>
      <c r="U234" s="60">
        <v>21.100000381469702</v>
      </c>
      <c r="V234" s="60">
        <v>21.100000381469702</v>
      </c>
      <c r="W234" s="60">
        <v>21.100000381469702</v>
      </c>
      <c r="X234" s="60">
        <v>21.100000381469702</v>
      </c>
      <c r="Y234" s="60">
        <v>18.300001144409201</v>
      </c>
      <c r="Z234" s="60">
        <v>15.6000003814697</v>
      </c>
      <c r="AA234" s="60">
        <v>15.6000003814697</v>
      </c>
      <c r="AB234" s="60">
        <v>15.6000003814697</v>
      </c>
      <c r="AC234" s="60">
        <v>15.6000003814697</v>
      </c>
      <c r="AD234" s="60">
        <v>15.6000003814697</v>
      </c>
      <c r="AE234" s="60">
        <v>15.6000003814697</v>
      </c>
      <c r="AF234" s="60" t="s">
        <v>4135</v>
      </c>
    </row>
    <row r="235" spans="1:32">
      <c r="A235" s="60" t="s">
        <v>1549</v>
      </c>
      <c r="B235" s="60" t="s">
        <v>2745</v>
      </c>
      <c r="C235" s="60" t="s">
        <v>2746</v>
      </c>
      <c r="D235" s="60" t="s">
        <v>2736</v>
      </c>
      <c r="E235" s="67">
        <v>41640</v>
      </c>
      <c r="F235" s="67">
        <v>42004</v>
      </c>
      <c r="G235" s="60" t="s">
        <v>2735</v>
      </c>
      <c r="H235" s="60">
        <v>15.6</v>
      </c>
      <c r="I235" s="60">
        <v>15.6</v>
      </c>
      <c r="J235" s="60">
        <v>15.6</v>
      </c>
      <c r="K235" s="60">
        <v>15.6</v>
      </c>
      <c r="L235" s="60">
        <v>15.6</v>
      </c>
      <c r="M235" s="60">
        <v>15.6</v>
      </c>
      <c r="N235" s="60">
        <v>15.6</v>
      </c>
      <c r="O235" s="60">
        <v>18.3</v>
      </c>
      <c r="P235" s="60">
        <v>21.1</v>
      </c>
      <c r="Q235" s="60">
        <v>21.1</v>
      </c>
      <c r="R235" s="60">
        <v>21.1</v>
      </c>
      <c r="S235" s="60">
        <v>21.1</v>
      </c>
      <c r="T235" s="60">
        <v>21.1</v>
      </c>
      <c r="U235" s="60">
        <v>21.1</v>
      </c>
      <c r="V235" s="60">
        <v>21.1</v>
      </c>
      <c r="W235" s="60">
        <v>21.1</v>
      </c>
      <c r="X235" s="60">
        <v>21.1</v>
      </c>
      <c r="Y235" s="60">
        <v>18.3</v>
      </c>
      <c r="Z235" s="60">
        <v>15.6</v>
      </c>
      <c r="AA235" s="60">
        <v>15.6</v>
      </c>
      <c r="AB235" s="60">
        <v>15.6</v>
      </c>
      <c r="AC235" s="60">
        <v>15.6</v>
      </c>
      <c r="AD235" s="60">
        <v>15.6</v>
      </c>
      <c r="AE235" s="60">
        <v>15.6</v>
      </c>
      <c r="AF235" s="60" t="s">
        <v>4135</v>
      </c>
    </row>
    <row r="236" spans="1:32">
      <c r="A236" s="60" t="s">
        <v>1549</v>
      </c>
      <c r="B236" s="60" t="s">
        <v>2745</v>
      </c>
      <c r="C236" s="60" t="s">
        <v>2746</v>
      </c>
      <c r="D236" s="60" t="s">
        <v>2737</v>
      </c>
      <c r="E236" s="67">
        <v>41640</v>
      </c>
      <c r="F236" s="67">
        <v>42004</v>
      </c>
      <c r="G236" s="60" t="s">
        <v>2730</v>
      </c>
      <c r="H236" s="60">
        <v>15.6</v>
      </c>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t="s">
        <v>4135</v>
      </c>
    </row>
    <row r="237" spans="1:32">
      <c r="A237" s="60" t="s">
        <v>2788</v>
      </c>
      <c r="B237" s="60" t="s">
        <v>6</v>
      </c>
      <c r="D237" s="60" t="s">
        <v>2738</v>
      </c>
      <c r="E237" s="67">
        <v>41640</v>
      </c>
      <c r="F237" s="67">
        <v>42004</v>
      </c>
      <c r="G237" s="60" t="s">
        <v>2735</v>
      </c>
      <c r="H237" s="60">
        <v>1</v>
      </c>
      <c r="I237" s="60">
        <v>1</v>
      </c>
      <c r="J237" s="60">
        <v>1</v>
      </c>
      <c r="K237" s="60">
        <v>1</v>
      </c>
      <c r="L237" s="60">
        <v>1</v>
      </c>
      <c r="M237" s="60">
        <v>1</v>
      </c>
      <c r="N237" s="60">
        <v>1</v>
      </c>
      <c r="O237" s="60">
        <v>1</v>
      </c>
      <c r="P237" s="60">
        <v>0.25</v>
      </c>
      <c r="Q237" s="60">
        <v>0.25</v>
      </c>
      <c r="R237" s="60">
        <v>0.25</v>
      </c>
      <c r="S237" s="60">
        <v>0.25</v>
      </c>
      <c r="T237" s="60">
        <v>0.25</v>
      </c>
      <c r="U237" s="60">
        <v>0.25</v>
      </c>
      <c r="V237" s="60">
        <v>0.25</v>
      </c>
      <c r="W237" s="60">
        <v>0.25</v>
      </c>
      <c r="X237" s="60">
        <v>0.25</v>
      </c>
      <c r="Y237" s="60">
        <v>1</v>
      </c>
      <c r="Z237" s="60">
        <v>1</v>
      </c>
      <c r="AA237" s="60">
        <v>1</v>
      </c>
      <c r="AB237" s="60">
        <v>1</v>
      </c>
      <c r="AC237" s="60">
        <v>1</v>
      </c>
      <c r="AD237" s="60">
        <v>1</v>
      </c>
      <c r="AE237" s="60">
        <v>1</v>
      </c>
      <c r="AF237" s="60" t="s">
        <v>4135</v>
      </c>
    </row>
    <row r="238" spans="1:32">
      <c r="A238" s="60" t="s">
        <v>2788</v>
      </c>
      <c r="B238" s="60" t="s">
        <v>6</v>
      </c>
      <c r="D238" s="60" t="s">
        <v>2789</v>
      </c>
      <c r="E238" s="67">
        <v>41640</v>
      </c>
      <c r="F238" s="67">
        <v>42004</v>
      </c>
      <c r="G238" s="60" t="s">
        <v>2730</v>
      </c>
      <c r="H238" s="60">
        <v>1</v>
      </c>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t="s">
        <v>4135</v>
      </c>
    </row>
    <row r="239" spans="1:32">
      <c r="A239" s="60" t="s">
        <v>1358</v>
      </c>
      <c r="B239" s="60" t="s">
        <v>0</v>
      </c>
      <c r="D239" s="60" t="s">
        <v>2743</v>
      </c>
      <c r="E239" s="67">
        <v>41640</v>
      </c>
      <c r="F239" s="67">
        <v>42004</v>
      </c>
      <c r="G239" s="60" t="s">
        <v>2735</v>
      </c>
      <c r="H239" s="60">
        <v>0.18</v>
      </c>
      <c r="I239" s="60">
        <v>0.18</v>
      </c>
      <c r="J239" s="60">
        <v>0.18</v>
      </c>
      <c r="K239" s="60">
        <v>0.18</v>
      </c>
      <c r="L239" s="60">
        <v>0.18</v>
      </c>
      <c r="M239" s="60">
        <v>0.18</v>
      </c>
      <c r="N239" s="60">
        <v>0.18</v>
      </c>
      <c r="O239" s="60">
        <v>0.18</v>
      </c>
      <c r="P239" s="60">
        <v>0.9</v>
      </c>
      <c r="Q239" s="60">
        <v>0.9</v>
      </c>
      <c r="R239" s="60">
        <v>0.9</v>
      </c>
      <c r="S239" s="60">
        <v>0.9</v>
      </c>
      <c r="T239" s="60">
        <v>0.8</v>
      </c>
      <c r="U239" s="60">
        <v>0.9</v>
      </c>
      <c r="V239" s="60">
        <v>0.9</v>
      </c>
      <c r="W239" s="60">
        <v>0.9</v>
      </c>
      <c r="X239" s="60">
        <v>0.9</v>
      </c>
      <c r="Y239" s="60">
        <v>0.18</v>
      </c>
      <c r="Z239" s="60">
        <v>0.18</v>
      </c>
      <c r="AA239" s="60">
        <v>0.18</v>
      </c>
      <c r="AB239" s="60">
        <v>0.18</v>
      </c>
      <c r="AC239" s="60">
        <v>0.18</v>
      </c>
      <c r="AD239" s="60">
        <v>0.18</v>
      </c>
      <c r="AE239" s="60">
        <v>0.18</v>
      </c>
      <c r="AF239" s="60" t="s">
        <v>4135</v>
      </c>
    </row>
    <row r="240" spans="1:32">
      <c r="A240" s="60" t="s">
        <v>1358</v>
      </c>
      <c r="B240" s="60" t="s">
        <v>0</v>
      </c>
      <c r="D240" s="60" t="s">
        <v>2787</v>
      </c>
      <c r="E240" s="67">
        <v>41640</v>
      </c>
      <c r="F240" s="67">
        <v>42004</v>
      </c>
      <c r="G240" s="60" t="s">
        <v>2730</v>
      </c>
      <c r="H240" s="60">
        <v>0.18</v>
      </c>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t="s">
        <v>4135</v>
      </c>
    </row>
    <row r="241" spans="1:32">
      <c r="A241" s="60" t="s">
        <v>1405</v>
      </c>
      <c r="B241" s="60" t="s">
        <v>2</v>
      </c>
      <c r="D241" s="60" t="s">
        <v>2729</v>
      </c>
      <c r="E241" s="67">
        <v>41640</v>
      </c>
      <c r="F241" s="67">
        <v>42004</v>
      </c>
      <c r="G241" s="60" t="s">
        <v>2735</v>
      </c>
      <c r="H241" s="60">
        <v>0</v>
      </c>
      <c r="I241" s="60">
        <v>0</v>
      </c>
      <c r="J241" s="60">
        <v>0</v>
      </c>
      <c r="K241" s="60">
        <v>0</v>
      </c>
      <c r="L241" s="60">
        <v>0</v>
      </c>
      <c r="M241" s="60">
        <v>0</v>
      </c>
      <c r="N241" s="60">
        <v>0</v>
      </c>
      <c r="O241" s="60">
        <v>0</v>
      </c>
      <c r="P241" s="60">
        <v>1</v>
      </c>
      <c r="Q241" s="60">
        <v>1</v>
      </c>
      <c r="R241" s="60">
        <v>1</v>
      </c>
      <c r="S241" s="60">
        <v>1</v>
      </c>
      <c r="T241" s="60">
        <v>0.5</v>
      </c>
      <c r="U241" s="60">
        <v>1</v>
      </c>
      <c r="V241" s="60">
        <v>1</v>
      </c>
      <c r="W241" s="60">
        <v>1</v>
      </c>
      <c r="X241" s="60">
        <v>1</v>
      </c>
      <c r="Y241" s="60">
        <v>0</v>
      </c>
      <c r="Z241" s="60">
        <v>0</v>
      </c>
      <c r="AA241" s="60">
        <v>0</v>
      </c>
      <c r="AB241" s="60">
        <v>0</v>
      </c>
      <c r="AC241" s="60">
        <v>0</v>
      </c>
      <c r="AD241" s="60">
        <v>0</v>
      </c>
      <c r="AE241" s="60">
        <v>0</v>
      </c>
      <c r="AF241" s="60" t="s">
        <v>4135</v>
      </c>
    </row>
    <row r="242" spans="1:32">
      <c r="A242" s="60" t="s">
        <v>1405</v>
      </c>
      <c r="B242" s="60" t="s">
        <v>2</v>
      </c>
      <c r="D242" s="60" t="s">
        <v>2754</v>
      </c>
      <c r="E242" s="67">
        <v>41640</v>
      </c>
      <c r="F242" s="67">
        <v>42004</v>
      </c>
      <c r="G242" s="60" t="s">
        <v>2730</v>
      </c>
      <c r="H242" s="60">
        <v>0</v>
      </c>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t="s">
        <v>4135</v>
      </c>
    </row>
    <row r="243" spans="1:32">
      <c r="A243" s="60" t="s">
        <v>2790</v>
      </c>
      <c r="B243" s="60" t="s">
        <v>2784</v>
      </c>
      <c r="D243" s="60" t="s">
        <v>2729</v>
      </c>
      <c r="E243" s="67">
        <v>41640</v>
      </c>
      <c r="F243" s="67">
        <v>42004</v>
      </c>
      <c r="G243" s="60" t="s">
        <v>2735</v>
      </c>
      <c r="H243" s="60">
        <v>0</v>
      </c>
      <c r="I243" s="60">
        <v>0</v>
      </c>
      <c r="J243" s="60">
        <v>0</v>
      </c>
      <c r="K243" s="60">
        <v>0</v>
      </c>
      <c r="L243" s="60">
        <v>0</v>
      </c>
      <c r="M243" s="60">
        <v>0</v>
      </c>
      <c r="N243" s="60">
        <v>0</v>
      </c>
      <c r="O243" s="60">
        <v>0</v>
      </c>
      <c r="P243" s="60">
        <v>1</v>
      </c>
      <c r="Q243" s="60">
        <v>1</v>
      </c>
      <c r="R243" s="60">
        <v>1</v>
      </c>
      <c r="S243" s="60">
        <v>1</v>
      </c>
      <c r="T243" s="60">
        <v>1</v>
      </c>
      <c r="U243" s="60">
        <v>1</v>
      </c>
      <c r="V243" s="60">
        <v>1</v>
      </c>
      <c r="W243" s="60">
        <v>1</v>
      </c>
      <c r="X243" s="60">
        <v>1</v>
      </c>
      <c r="Y243" s="60">
        <v>0</v>
      </c>
      <c r="Z243" s="60">
        <v>0</v>
      </c>
      <c r="AA243" s="60">
        <v>0</v>
      </c>
      <c r="AB243" s="60">
        <v>0</v>
      </c>
      <c r="AC243" s="60">
        <v>0</v>
      </c>
      <c r="AD243" s="60">
        <v>0</v>
      </c>
      <c r="AE243" s="60">
        <v>0</v>
      </c>
      <c r="AF243" s="60" t="s">
        <v>4135</v>
      </c>
    </row>
    <row r="244" spans="1:32">
      <c r="A244" s="60" t="s">
        <v>2790</v>
      </c>
      <c r="B244" s="60" t="s">
        <v>2784</v>
      </c>
      <c r="D244" s="60" t="s">
        <v>2754</v>
      </c>
      <c r="E244" s="67">
        <v>41640</v>
      </c>
      <c r="F244" s="67">
        <v>42004</v>
      </c>
      <c r="G244" s="60" t="s">
        <v>2730</v>
      </c>
      <c r="H244" s="60">
        <v>0</v>
      </c>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t="s">
        <v>4135</v>
      </c>
    </row>
    <row r="245" spans="1:32">
      <c r="A245" s="60" t="s">
        <v>2791</v>
      </c>
      <c r="B245" s="60" t="s">
        <v>2745</v>
      </c>
      <c r="D245" s="60" t="s">
        <v>2729</v>
      </c>
      <c r="E245" s="67">
        <v>41640</v>
      </c>
      <c r="F245" s="67">
        <v>42004</v>
      </c>
      <c r="G245" s="60" t="s">
        <v>2730</v>
      </c>
      <c r="H245" s="60">
        <v>0</v>
      </c>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t="s">
        <v>4135</v>
      </c>
    </row>
    <row r="246" spans="1:32">
      <c r="A246" s="60" t="s">
        <v>2792</v>
      </c>
      <c r="B246" s="60" t="s">
        <v>2745</v>
      </c>
      <c r="D246" s="60" t="s">
        <v>2729</v>
      </c>
      <c r="E246" s="67">
        <v>41640</v>
      </c>
      <c r="F246" s="67">
        <v>42004</v>
      </c>
      <c r="G246" s="60" t="s">
        <v>2730</v>
      </c>
      <c r="H246" s="60">
        <v>0</v>
      </c>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t="s">
        <v>4135</v>
      </c>
    </row>
    <row r="247" spans="1:32">
      <c r="A247" s="60" t="s">
        <v>2793</v>
      </c>
      <c r="B247" s="60" t="s">
        <v>2728</v>
      </c>
      <c r="D247" s="60" t="s">
        <v>2729</v>
      </c>
      <c r="E247" s="67">
        <v>41640</v>
      </c>
      <c r="F247" s="67">
        <v>42004</v>
      </c>
      <c r="G247" s="60" t="s">
        <v>2730</v>
      </c>
      <c r="H247" s="60">
        <v>0</v>
      </c>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t="s">
        <v>4135</v>
      </c>
    </row>
    <row r="248" spans="1:32">
      <c r="A248" s="60" t="s">
        <v>475</v>
      </c>
      <c r="B248" s="60" t="s">
        <v>2731</v>
      </c>
      <c r="C248" s="60" t="s">
        <v>2732</v>
      </c>
      <c r="D248" s="60" t="s">
        <v>2729</v>
      </c>
      <c r="E248" s="67">
        <v>41640</v>
      </c>
      <c r="F248" s="67">
        <v>42004</v>
      </c>
      <c r="G248" s="60" t="s">
        <v>2730</v>
      </c>
      <c r="H248" s="60">
        <v>132</v>
      </c>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t="s">
        <v>4135</v>
      </c>
    </row>
    <row r="249" spans="1:32">
      <c r="A249" s="60" t="s">
        <v>479</v>
      </c>
      <c r="B249" s="60" t="s">
        <v>2733</v>
      </c>
      <c r="D249" s="60" t="s">
        <v>2738</v>
      </c>
      <c r="E249" s="67">
        <v>41640</v>
      </c>
      <c r="F249" s="67">
        <v>42004</v>
      </c>
      <c r="G249" s="60" t="s">
        <v>2735</v>
      </c>
      <c r="H249" s="60">
        <v>0.4</v>
      </c>
      <c r="I249" s="60">
        <v>0.4</v>
      </c>
      <c r="J249" s="60">
        <v>0.4</v>
      </c>
      <c r="K249" s="60">
        <v>0.4</v>
      </c>
      <c r="L249" s="60">
        <v>0.4</v>
      </c>
      <c r="M249" s="60">
        <v>0.4</v>
      </c>
      <c r="N249" s="60">
        <v>0.4</v>
      </c>
      <c r="O249" s="60">
        <v>0.4</v>
      </c>
      <c r="P249" s="60">
        <v>0.9</v>
      </c>
      <c r="Q249" s="60">
        <v>0.9</v>
      </c>
      <c r="R249" s="60">
        <v>0.9</v>
      </c>
      <c r="S249" s="60">
        <v>0.9</v>
      </c>
      <c r="T249" s="60">
        <v>0.8</v>
      </c>
      <c r="U249" s="60">
        <v>0.9</v>
      </c>
      <c r="V249" s="60">
        <v>0.9</v>
      </c>
      <c r="W249" s="60">
        <v>0.9</v>
      </c>
      <c r="X249" s="60">
        <v>0.9</v>
      </c>
      <c r="Y249" s="60">
        <v>0.8</v>
      </c>
      <c r="Z249" s="60">
        <v>0.6</v>
      </c>
      <c r="AA249" s="60">
        <v>0.6</v>
      </c>
      <c r="AB249" s="60">
        <v>0.5</v>
      </c>
      <c r="AC249" s="60">
        <v>0.5</v>
      </c>
      <c r="AD249" s="60">
        <v>0.4</v>
      </c>
      <c r="AE249" s="60">
        <v>0.4</v>
      </c>
      <c r="AF249" s="60" t="s">
        <v>4135</v>
      </c>
    </row>
    <row r="250" spans="1:32">
      <c r="A250" s="60" t="s">
        <v>479</v>
      </c>
      <c r="B250" s="60" t="s">
        <v>2733</v>
      </c>
      <c r="D250" s="60" t="s">
        <v>2736</v>
      </c>
      <c r="E250" s="67">
        <v>41640</v>
      </c>
      <c r="F250" s="67">
        <v>42004</v>
      </c>
      <c r="G250" s="60" t="s">
        <v>2730</v>
      </c>
      <c r="H250" s="60">
        <v>0</v>
      </c>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t="s">
        <v>4135</v>
      </c>
    </row>
    <row r="251" spans="1:32">
      <c r="A251" s="60" t="s">
        <v>479</v>
      </c>
      <c r="B251" s="60" t="s">
        <v>2733</v>
      </c>
      <c r="D251" s="60" t="s">
        <v>2737</v>
      </c>
      <c r="E251" s="67">
        <v>41640</v>
      </c>
      <c r="F251" s="67">
        <v>42004</v>
      </c>
      <c r="G251" s="60" t="s">
        <v>2730</v>
      </c>
      <c r="H251" s="60">
        <v>1</v>
      </c>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t="s">
        <v>4135</v>
      </c>
    </row>
    <row r="252" spans="1:32">
      <c r="A252" s="60" t="s">
        <v>479</v>
      </c>
      <c r="B252" s="60" t="s">
        <v>2733</v>
      </c>
      <c r="D252" s="60" t="s">
        <v>2739</v>
      </c>
      <c r="E252" s="67">
        <v>41640</v>
      </c>
      <c r="F252" s="67">
        <v>42004</v>
      </c>
      <c r="G252" s="60" t="s">
        <v>2730</v>
      </c>
      <c r="H252" s="60">
        <v>0.3</v>
      </c>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t="s">
        <v>4135</v>
      </c>
    </row>
    <row r="253" spans="1:32">
      <c r="A253" s="60" t="s">
        <v>479</v>
      </c>
      <c r="B253" s="60" t="s">
        <v>2733</v>
      </c>
      <c r="D253" s="60" t="s">
        <v>2740</v>
      </c>
      <c r="E253" s="67">
        <v>41640</v>
      </c>
      <c r="F253" s="67">
        <v>42004</v>
      </c>
      <c r="G253" s="60" t="s">
        <v>2735</v>
      </c>
      <c r="H253" s="60">
        <v>0.3</v>
      </c>
      <c r="I253" s="60">
        <v>0.3</v>
      </c>
      <c r="J253" s="60">
        <v>0.3</v>
      </c>
      <c r="K253" s="60">
        <v>0.3</v>
      </c>
      <c r="L253" s="60">
        <v>0.3</v>
      </c>
      <c r="M253" s="60">
        <v>0.3</v>
      </c>
      <c r="N253" s="60">
        <v>0.4</v>
      </c>
      <c r="O253" s="60">
        <v>0.4</v>
      </c>
      <c r="P253" s="60">
        <v>0.5</v>
      </c>
      <c r="Q253" s="60">
        <v>0.5</v>
      </c>
      <c r="R253" s="60">
        <v>0.5</v>
      </c>
      <c r="S253" s="60">
        <v>0.5</v>
      </c>
      <c r="T253" s="60">
        <v>0.5</v>
      </c>
      <c r="U253" s="60">
        <v>0.5</v>
      </c>
      <c r="V253" s="60">
        <v>0.35</v>
      </c>
      <c r="W253" s="60">
        <v>0.35</v>
      </c>
      <c r="X253" s="60">
        <v>0.35</v>
      </c>
      <c r="Y253" s="60">
        <v>0.3</v>
      </c>
      <c r="Z253" s="60">
        <v>0.3</v>
      </c>
      <c r="AA253" s="60">
        <v>0.3</v>
      </c>
      <c r="AB253" s="60">
        <v>0.3</v>
      </c>
      <c r="AC253" s="60">
        <v>0.3</v>
      </c>
      <c r="AD253" s="60">
        <v>0.3</v>
      </c>
      <c r="AE253" s="60">
        <v>0.3</v>
      </c>
      <c r="AF253" s="60" t="s">
        <v>4135</v>
      </c>
    </row>
    <row r="254" spans="1:32">
      <c r="A254" s="60" t="s">
        <v>474</v>
      </c>
      <c r="B254" s="60" t="s">
        <v>0</v>
      </c>
      <c r="D254" s="60" t="s">
        <v>2738</v>
      </c>
      <c r="E254" s="67">
        <v>41640</v>
      </c>
      <c r="F254" s="67">
        <v>42004</v>
      </c>
      <c r="G254" s="60" t="s">
        <v>2735</v>
      </c>
      <c r="H254" s="60">
        <v>0.05</v>
      </c>
      <c r="I254" s="60">
        <v>0.05</v>
      </c>
      <c r="J254" s="60">
        <v>0.05</v>
      </c>
      <c r="K254" s="60">
        <v>0.05</v>
      </c>
      <c r="L254" s="60">
        <v>0.05</v>
      </c>
      <c r="M254" s="60">
        <v>0.1</v>
      </c>
      <c r="N254" s="60">
        <v>0.1</v>
      </c>
      <c r="O254" s="60">
        <v>0.3</v>
      </c>
      <c r="P254" s="60">
        <v>0.9</v>
      </c>
      <c r="Q254" s="60">
        <v>0.9</v>
      </c>
      <c r="R254" s="60">
        <v>0.9</v>
      </c>
      <c r="S254" s="60">
        <v>0.9</v>
      </c>
      <c r="T254" s="60">
        <v>0.9</v>
      </c>
      <c r="U254" s="60">
        <v>0.9</v>
      </c>
      <c r="V254" s="60">
        <v>0.9</v>
      </c>
      <c r="W254" s="60">
        <v>0.9</v>
      </c>
      <c r="X254" s="60">
        <v>0.9</v>
      </c>
      <c r="Y254" s="60">
        <v>0.5</v>
      </c>
      <c r="Z254" s="60">
        <v>0.3</v>
      </c>
      <c r="AA254" s="60">
        <v>0.3</v>
      </c>
      <c r="AB254" s="60">
        <v>0.2</v>
      </c>
      <c r="AC254" s="60">
        <v>0.2</v>
      </c>
      <c r="AD254" s="60">
        <v>0.1</v>
      </c>
      <c r="AE254" s="60">
        <v>0.05</v>
      </c>
      <c r="AF254" s="60" t="s">
        <v>4135</v>
      </c>
    </row>
    <row r="255" spans="1:32">
      <c r="A255" s="60" t="s">
        <v>474</v>
      </c>
      <c r="B255" s="60" t="s">
        <v>0</v>
      </c>
      <c r="D255" s="60" t="s">
        <v>2736</v>
      </c>
      <c r="E255" s="67">
        <v>41640</v>
      </c>
      <c r="F255" s="67">
        <v>42004</v>
      </c>
      <c r="G255" s="60" t="s">
        <v>2730</v>
      </c>
      <c r="H255" s="60">
        <v>0</v>
      </c>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t="s">
        <v>4135</v>
      </c>
    </row>
    <row r="256" spans="1:32">
      <c r="A256" s="60" t="s">
        <v>474</v>
      </c>
      <c r="B256" s="60" t="s">
        <v>0</v>
      </c>
      <c r="D256" s="60" t="s">
        <v>2737</v>
      </c>
      <c r="E256" s="67">
        <v>41640</v>
      </c>
      <c r="F256" s="67">
        <v>42004</v>
      </c>
      <c r="G256" s="60" t="s">
        <v>2730</v>
      </c>
      <c r="H256" s="60">
        <v>1</v>
      </c>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t="s">
        <v>4135</v>
      </c>
    </row>
    <row r="257" spans="1:32">
      <c r="A257" s="60" t="s">
        <v>474</v>
      </c>
      <c r="B257" s="60" t="s">
        <v>0</v>
      </c>
      <c r="D257" s="60" t="s">
        <v>2739</v>
      </c>
      <c r="E257" s="67">
        <v>41640</v>
      </c>
      <c r="F257" s="67">
        <v>42004</v>
      </c>
      <c r="G257" s="60" t="s">
        <v>2730</v>
      </c>
      <c r="H257" s="60">
        <v>0.05</v>
      </c>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t="s">
        <v>4135</v>
      </c>
    </row>
    <row r="258" spans="1:32">
      <c r="A258" s="60" t="s">
        <v>474</v>
      </c>
      <c r="B258" s="60" t="s">
        <v>0</v>
      </c>
      <c r="D258" s="60" t="s">
        <v>2740</v>
      </c>
      <c r="E258" s="67">
        <v>41640</v>
      </c>
      <c r="F258" s="67">
        <v>42004</v>
      </c>
      <c r="G258" s="60" t="s">
        <v>2735</v>
      </c>
      <c r="H258" s="60">
        <v>0.05</v>
      </c>
      <c r="I258" s="60">
        <v>0.05</v>
      </c>
      <c r="J258" s="60">
        <v>0.05</v>
      </c>
      <c r="K258" s="60">
        <v>0.05</v>
      </c>
      <c r="L258" s="60">
        <v>0.05</v>
      </c>
      <c r="M258" s="60">
        <v>0.05</v>
      </c>
      <c r="N258" s="60">
        <v>0.1</v>
      </c>
      <c r="O258" s="60">
        <v>0.1</v>
      </c>
      <c r="P258" s="60">
        <v>0.3</v>
      </c>
      <c r="Q258" s="60">
        <v>0.3</v>
      </c>
      <c r="R258" s="60">
        <v>0.3</v>
      </c>
      <c r="S258" s="60">
        <v>0.3</v>
      </c>
      <c r="T258" s="60">
        <v>0.15</v>
      </c>
      <c r="U258" s="60">
        <v>0.15</v>
      </c>
      <c r="V258" s="60">
        <v>0.15</v>
      </c>
      <c r="W258" s="60">
        <v>0.15</v>
      </c>
      <c r="X258" s="60">
        <v>0.15</v>
      </c>
      <c r="Y258" s="60">
        <v>0.05</v>
      </c>
      <c r="Z258" s="60">
        <v>0.05</v>
      </c>
      <c r="AA258" s="60">
        <v>0.05</v>
      </c>
      <c r="AB258" s="60">
        <v>0.05</v>
      </c>
      <c r="AC258" s="60">
        <v>0.05</v>
      </c>
      <c r="AD258" s="60">
        <v>0.05</v>
      </c>
      <c r="AE258" s="60">
        <v>0.05</v>
      </c>
      <c r="AF258" s="60" t="s">
        <v>4135</v>
      </c>
    </row>
    <row r="259" spans="1:32">
      <c r="A259" s="60" t="s">
        <v>478</v>
      </c>
      <c r="B259" s="60" t="s">
        <v>6</v>
      </c>
      <c r="D259" s="60" t="s">
        <v>2743</v>
      </c>
      <c r="E259" s="67">
        <v>41640</v>
      </c>
      <c r="F259" s="67">
        <v>42004</v>
      </c>
      <c r="G259" s="60" t="s">
        <v>2735</v>
      </c>
      <c r="H259" s="60">
        <v>1</v>
      </c>
      <c r="I259" s="60">
        <v>1</v>
      </c>
      <c r="J259" s="60">
        <v>1</v>
      </c>
      <c r="K259" s="60">
        <v>1</v>
      </c>
      <c r="L259" s="60">
        <v>1</v>
      </c>
      <c r="M259" s="60">
        <v>1</v>
      </c>
      <c r="N259" s="60">
        <v>0.25</v>
      </c>
      <c r="O259" s="60">
        <v>0.25</v>
      </c>
      <c r="P259" s="60">
        <v>0.25</v>
      </c>
      <c r="Q259" s="60">
        <v>0.25</v>
      </c>
      <c r="R259" s="60">
        <v>0.25</v>
      </c>
      <c r="S259" s="60">
        <v>0.25</v>
      </c>
      <c r="T259" s="60">
        <v>0.25</v>
      </c>
      <c r="U259" s="60">
        <v>0.25</v>
      </c>
      <c r="V259" s="60">
        <v>0.25</v>
      </c>
      <c r="W259" s="60">
        <v>0.25</v>
      </c>
      <c r="X259" s="60">
        <v>0.25</v>
      </c>
      <c r="Y259" s="60">
        <v>0.25</v>
      </c>
      <c r="Z259" s="60">
        <v>0.25</v>
      </c>
      <c r="AA259" s="60">
        <v>0.25</v>
      </c>
      <c r="AB259" s="60">
        <v>0.25</v>
      </c>
      <c r="AC259" s="60">
        <v>0.25</v>
      </c>
      <c r="AD259" s="60">
        <v>1</v>
      </c>
      <c r="AE259" s="60">
        <v>1</v>
      </c>
      <c r="AF259" s="60" t="s">
        <v>4135</v>
      </c>
    </row>
    <row r="260" spans="1:32">
      <c r="A260" s="60" t="s">
        <v>478</v>
      </c>
      <c r="B260" s="60" t="s">
        <v>6</v>
      </c>
      <c r="D260" s="60" t="s">
        <v>2744</v>
      </c>
      <c r="E260" s="67">
        <v>41640</v>
      </c>
      <c r="F260" s="67">
        <v>42004</v>
      </c>
      <c r="G260" s="60" t="s">
        <v>2735</v>
      </c>
      <c r="H260" s="60">
        <v>1</v>
      </c>
      <c r="I260" s="60">
        <v>1</v>
      </c>
      <c r="J260" s="60">
        <v>1</v>
      </c>
      <c r="K260" s="60">
        <v>1</v>
      </c>
      <c r="L260" s="60">
        <v>1</v>
      </c>
      <c r="M260" s="60">
        <v>1</v>
      </c>
      <c r="N260" s="60">
        <v>0.25</v>
      </c>
      <c r="O260" s="60">
        <v>0.25</v>
      </c>
      <c r="P260" s="60">
        <v>0.25</v>
      </c>
      <c r="Q260" s="60">
        <v>0.25</v>
      </c>
      <c r="R260" s="60">
        <v>0.25</v>
      </c>
      <c r="S260" s="60">
        <v>0.25</v>
      </c>
      <c r="T260" s="60">
        <v>0.25</v>
      </c>
      <c r="U260" s="60">
        <v>0.25</v>
      </c>
      <c r="V260" s="60">
        <v>0.25</v>
      </c>
      <c r="W260" s="60">
        <v>0.25</v>
      </c>
      <c r="X260" s="60">
        <v>0.25</v>
      </c>
      <c r="Y260" s="60">
        <v>0.25</v>
      </c>
      <c r="Z260" s="60">
        <v>1</v>
      </c>
      <c r="AA260" s="60">
        <v>1</v>
      </c>
      <c r="AB260" s="60">
        <v>1</v>
      </c>
      <c r="AC260" s="60">
        <v>1</v>
      </c>
      <c r="AD260" s="60">
        <v>1</v>
      </c>
      <c r="AE260" s="60">
        <v>1</v>
      </c>
      <c r="AF260" s="60" t="s">
        <v>4135</v>
      </c>
    </row>
    <row r="261" spans="1:32">
      <c r="A261" s="60" t="s">
        <v>478</v>
      </c>
      <c r="B261" s="60" t="s">
        <v>6</v>
      </c>
      <c r="D261" s="60" t="s">
        <v>2739</v>
      </c>
      <c r="E261" s="67">
        <v>41640</v>
      </c>
      <c r="F261" s="67">
        <v>42004</v>
      </c>
      <c r="G261" s="60" t="s">
        <v>2730</v>
      </c>
      <c r="H261" s="60">
        <v>1</v>
      </c>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t="s">
        <v>4135</v>
      </c>
    </row>
    <row r="262" spans="1:32">
      <c r="A262" s="60" t="s">
        <v>477</v>
      </c>
      <c r="B262" s="60" t="s">
        <v>2</v>
      </c>
      <c r="D262" s="60" t="s">
        <v>2738</v>
      </c>
      <c r="E262" s="67">
        <v>41640</v>
      </c>
      <c r="F262" s="67">
        <v>42004</v>
      </c>
      <c r="G262" s="60" t="s">
        <v>2735</v>
      </c>
      <c r="H262" s="60">
        <v>0</v>
      </c>
      <c r="I262" s="60">
        <v>0</v>
      </c>
      <c r="J262" s="60">
        <v>0</v>
      </c>
      <c r="K262" s="60">
        <v>0</v>
      </c>
      <c r="L262" s="60">
        <v>0</v>
      </c>
      <c r="M262" s="60">
        <v>0</v>
      </c>
      <c r="N262" s="60">
        <v>0.10000000149011599</v>
      </c>
      <c r="O262" s="60">
        <v>0.20000000298023199</v>
      </c>
      <c r="P262" s="60">
        <v>0.40000000596046398</v>
      </c>
      <c r="Q262" s="60">
        <v>0.40000000596046398</v>
      </c>
      <c r="R262" s="60">
        <v>0.40000000596046398</v>
      </c>
      <c r="S262" s="60">
        <v>0.40000000596046398</v>
      </c>
      <c r="T262" s="60">
        <v>0.40000000596046398</v>
      </c>
      <c r="U262" s="60">
        <v>0.40000000596046398</v>
      </c>
      <c r="V262" s="60">
        <v>0.40000000596046398</v>
      </c>
      <c r="W262" s="60">
        <v>0.40000000596046398</v>
      </c>
      <c r="X262" s="60">
        <v>0.40000000596046398</v>
      </c>
      <c r="Y262" s="60">
        <v>0.40000000596046398</v>
      </c>
      <c r="Z262" s="60">
        <v>0.40000000596046398</v>
      </c>
      <c r="AA262" s="60">
        <v>0.40000000596046398</v>
      </c>
      <c r="AB262" s="60">
        <v>0.10000000149011599</v>
      </c>
      <c r="AC262" s="60">
        <v>0.10000000149011599</v>
      </c>
      <c r="AD262" s="60">
        <v>5.0000000745058101E-2</v>
      </c>
      <c r="AE262" s="60">
        <v>5.0000000745058101E-2</v>
      </c>
      <c r="AF262" s="60" t="s">
        <v>4135</v>
      </c>
    </row>
    <row r="263" spans="1:32">
      <c r="A263" s="60" t="s">
        <v>477</v>
      </c>
      <c r="B263" s="60" t="s">
        <v>2</v>
      </c>
      <c r="D263" s="60" t="s">
        <v>2769</v>
      </c>
      <c r="E263" s="67">
        <v>41640</v>
      </c>
      <c r="F263" s="67">
        <v>42004</v>
      </c>
      <c r="G263" s="60" t="s">
        <v>2730</v>
      </c>
      <c r="H263" s="60">
        <v>0</v>
      </c>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t="s">
        <v>4135</v>
      </c>
    </row>
    <row r="264" spans="1:32">
      <c r="A264" s="60" t="s">
        <v>477</v>
      </c>
      <c r="B264" s="60" t="s">
        <v>2</v>
      </c>
      <c r="D264" s="60" t="s">
        <v>2737</v>
      </c>
      <c r="E264" s="67">
        <v>41640</v>
      </c>
      <c r="F264" s="67">
        <v>42004</v>
      </c>
      <c r="G264" s="60" t="s">
        <v>2735</v>
      </c>
      <c r="H264" s="60">
        <v>0</v>
      </c>
      <c r="I264" s="60">
        <v>0</v>
      </c>
      <c r="J264" s="60">
        <v>0</v>
      </c>
      <c r="K264" s="60">
        <v>0</v>
      </c>
      <c r="L264" s="60">
        <v>0</v>
      </c>
      <c r="M264" s="60">
        <v>0</v>
      </c>
      <c r="N264" s="60">
        <v>1</v>
      </c>
      <c r="O264" s="60">
        <v>1</v>
      </c>
      <c r="P264" s="60">
        <v>1</v>
      </c>
      <c r="Q264" s="60">
        <v>1</v>
      </c>
      <c r="R264" s="60">
        <v>1</v>
      </c>
      <c r="S264" s="60">
        <v>1</v>
      </c>
      <c r="T264" s="60">
        <v>1</v>
      </c>
      <c r="U264" s="60">
        <v>1</v>
      </c>
      <c r="V264" s="60">
        <v>1</v>
      </c>
      <c r="W264" s="60">
        <v>1</v>
      </c>
      <c r="X264" s="60">
        <v>1</v>
      </c>
      <c r="Y264" s="60">
        <v>1</v>
      </c>
      <c r="Z264" s="60">
        <v>1</v>
      </c>
      <c r="AA264" s="60">
        <v>1</v>
      </c>
      <c r="AB264" s="60">
        <v>1</v>
      </c>
      <c r="AC264" s="60">
        <v>1</v>
      </c>
      <c r="AD264" s="60">
        <v>0.05</v>
      </c>
      <c r="AE264" s="60">
        <v>0.05</v>
      </c>
      <c r="AF264" s="60" t="s">
        <v>4135</v>
      </c>
    </row>
    <row r="265" spans="1:32">
      <c r="A265" s="60" t="s">
        <v>477</v>
      </c>
      <c r="B265" s="60" t="s">
        <v>2</v>
      </c>
      <c r="D265" s="60" t="s">
        <v>2740</v>
      </c>
      <c r="E265" s="67">
        <v>41640</v>
      </c>
      <c r="F265" s="67">
        <v>42004</v>
      </c>
      <c r="G265" s="60" t="s">
        <v>2735</v>
      </c>
      <c r="H265" s="60">
        <v>0</v>
      </c>
      <c r="I265" s="60">
        <v>0</v>
      </c>
      <c r="J265" s="60">
        <v>0</v>
      </c>
      <c r="K265" s="60">
        <v>0</v>
      </c>
      <c r="L265" s="60">
        <v>0</v>
      </c>
      <c r="M265" s="60">
        <v>0</v>
      </c>
      <c r="N265" s="60">
        <v>0.10000000149011599</v>
      </c>
      <c r="O265" s="60">
        <v>0.10000000149011599</v>
      </c>
      <c r="P265" s="60">
        <v>0.25</v>
      </c>
      <c r="Q265" s="60">
        <v>0.25</v>
      </c>
      <c r="R265" s="60">
        <v>0.25</v>
      </c>
      <c r="S265" s="60">
        <v>0.25</v>
      </c>
      <c r="T265" s="60">
        <v>0.25</v>
      </c>
      <c r="U265" s="60">
        <v>0.25</v>
      </c>
      <c r="V265" s="60">
        <v>0.10000000149011599</v>
      </c>
      <c r="W265" s="60">
        <v>0.10000000149011599</v>
      </c>
      <c r="X265" s="60">
        <v>0.10000000149011599</v>
      </c>
      <c r="Y265" s="60">
        <v>0</v>
      </c>
      <c r="Z265" s="60">
        <v>0</v>
      </c>
      <c r="AA265" s="60">
        <v>0</v>
      </c>
      <c r="AB265" s="60">
        <v>0</v>
      </c>
      <c r="AC265" s="60">
        <v>0</v>
      </c>
      <c r="AD265" s="60">
        <v>0</v>
      </c>
      <c r="AE265" s="60">
        <v>0</v>
      </c>
      <c r="AF265" s="60" t="s">
        <v>4135</v>
      </c>
    </row>
    <row r="266" spans="1:32">
      <c r="A266" s="60" t="s">
        <v>476</v>
      </c>
      <c r="B266" s="60" t="s">
        <v>2</v>
      </c>
      <c r="D266" s="60" t="s">
        <v>2738</v>
      </c>
      <c r="E266" s="67">
        <v>41640</v>
      </c>
      <c r="F266" s="67">
        <v>42004</v>
      </c>
      <c r="G266" s="60" t="s">
        <v>2735</v>
      </c>
      <c r="H266" s="60">
        <v>0</v>
      </c>
      <c r="I266" s="60">
        <v>0</v>
      </c>
      <c r="J266" s="60">
        <v>0</v>
      </c>
      <c r="K266" s="60">
        <v>0</v>
      </c>
      <c r="L266" s="60">
        <v>0</v>
      </c>
      <c r="M266" s="60">
        <v>0</v>
      </c>
      <c r="N266" s="60">
        <v>0.10000000149011599</v>
      </c>
      <c r="O266" s="60">
        <v>0.20000000298023199</v>
      </c>
      <c r="P266" s="60">
        <v>0.85000002384185802</v>
      </c>
      <c r="Q266" s="60">
        <v>0.85000002384185802</v>
      </c>
      <c r="R266" s="60">
        <v>0.85000002384185802</v>
      </c>
      <c r="S266" s="60">
        <v>0.85000002384185802</v>
      </c>
      <c r="T266" s="60">
        <v>0.5</v>
      </c>
      <c r="U266" s="60">
        <v>0.85000002384185802</v>
      </c>
      <c r="V266" s="60">
        <v>0.85000002384185802</v>
      </c>
      <c r="W266" s="60">
        <v>0.85000002384185802</v>
      </c>
      <c r="X266" s="60">
        <v>0.85000002384185802</v>
      </c>
      <c r="Y266" s="60">
        <v>0.69999998807907104</v>
      </c>
      <c r="Z266" s="60">
        <v>0.40000000596046398</v>
      </c>
      <c r="AA266" s="60">
        <v>0.40000000596046398</v>
      </c>
      <c r="AB266" s="60">
        <v>0.10000000149011599</v>
      </c>
      <c r="AC266" s="60">
        <v>0.10000000149011599</v>
      </c>
      <c r="AD266" s="60">
        <v>5.0000000745058101E-2</v>
      </c>
      <c r="AE266" s="60">
        <v>5.0000000745058101E-2</v>
      </c>
      <c r="AF266" s="60" t="s">
        <v>4135</v>
      </c>
    </row>
    <row r="267" spans="1:32">
      <c r="A267" s="60" t="s">
        <v>476</v>
      </c>
      <c r="B267" s="60" t="s">
        <v>2</v>
      </c>
      <c r="D267" s="60" t="s">
        <v>2769</v>
      </c>
      <c r="E267" s="67">
        <v>41640</v>
      </c>
      <c r="F267" s="67">
        <v>42004</v>
      </c>
      <c r="G267" s="60" t="s">
        <v>2730</v>
      </c>
      <c r="H267" s="60">
        <v>0</v>
      </c>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t="s">
        <v>4135</v>
      </c>
    </row>
    <row r="268" spans="1:32">
      <c r="A268" s="60" t="s">
        <v>476</v>
      </c>
      <c r="B268" s="60" t="s">
        <v>2</v>
      </c>
      <c r="D268" s="60" t="s">
        <v>2737</v>
      </c>
      <c r="E268" s="67">
        <v>41640</v>
      </c>
      <c r="F268" s="67">
        <v>42004</v>
      </c>
      <c r="G268" s="60" t="s">
        <v>2735</v>
      </c>
      <c r="H268" s="60">
        <v>0</v>
      </c>
      <c r="I268" s="60">
        <v>0</v>
      </c>
      <c r="J268" s="60">
        <v>0</v>
      </c>
      <c r="K268" s="60">
        <v>0</v>
      </c>
      <c r="L268" s="60">
        <v>0</v>
      </c>
      <c r="M268" s="60">
        <v>0</v>
      </c>
      <c r="N268" s="60">
        <v>1</v>
      </c>
      <c r="O268" s="60">
        <v>1</v>
      </c>
      <c r="P268" s="60">
        <v>1</v>
      </c>
      <c r="Q268" s="60">
        <v>1</v>
      </c>
      <c r="R268" s="60">
        <v>1</v>
      </c>
      <c r="S268" s="60">
        <v>1</v>
      </c>
      <c r="T268" s="60">
        <v>1</v>
      </c>
      <c r="U268" s="60">
        <v>1</v>
      </c>
      <c r="V268" s="60">
        <v>1</v>
      </c>
      <c r="W268" s="60">
        <v>1</v>
      </c>
      <c r="X268" s="60">
        <v>1</v>
      </c>
      <c r="Y268" s="60">
        <v>1</v>
      </c>
      <c r="Z268" s="60">
        <v>1</v>
      </c>
      <c r="AA268" s="60">
        <v>1</v>
      </c>
      <c r="AB268" s="60">
        <v>1</v>
      </c>
      <c r="AC268" s="60">
        <v>1</v>
      </c>
      <c r="AD268" s="60">
        <v>0.05</v>
      </c>
      <c r="AE268" s="60">
        <v>0.05</v>
      </c>
      <c r="AF268" s="60" t="s">
        <v>4135</v>
      </c>
    </row>
    <row r="269" spans="1:32">
      <c r="A269" s="60" t="s">
        <v>476</v>
      </c>
      <c r="B269" s="60" t="s">
        <v>2</v>
      </c>
      <c r="D269" s="60" t="s">
        <v>2740</v>
      </c>
      <c r="E269" s="67">
        <v>41640</v>
      </c>
      <c r="F269" s="67">
        <v>42004</v>
      </c>
      <c r="G269" s="60" t="s">
        <v>2735</v>
      </c>
      <c r="H269" s="60">
        <v>0</v>
      </c>
      <c r="I269" s="60">
        <v>0</v>
      </c>
      <c r="J269" s="60">
        <v>0</v>
      </c>
      <c r="K269" s="60">
        <v>0</v>
      </c>
      <c r="L269" s="60">
        <v>0</v>
      </c>
      <c r="M269" s="60">
        <v>0</v>
      </c>
      <c r="N269" s="60">
        <v>0.10000000149011599</v>
      </c>
      <c r="O269" s="60">
        <v>0.10000000149011599</v>
      </c>
      <c r="P269" s="60">
        <v>0.40000000596046398</v>
      </c>
      <c r="Q269" s="60">
        <v>0.40000000596046398</v>
      </c>
      <c r="R269" s="60">
        <v>0.40000000596046398</v>
      </c>
      <c r="S269" s="60">
        <v>0.40000000596046398</v>
      </c>
      <c r="T269" s="60">
        <v>0.40000000596046398</v>
      </c>
      <c r="U269" s="60">
        <v>0.40000000596046398</v>
      </c>
      <c r="V269" s="60">
        <v>0.10000000149011599</v>
      </c>
      <c r="W269" s="60">
        <v>0.10000000149011599</v>
      </c>
      <c r="X269" s="60">
        <v>0.10000000149011599</v>
      </c>
      <c r="Y269" s="60">
        <v>0</v>
      </c>
      <c r="Z269" s="60">
        <v>0</v>
      </c>
      <c r="AA269" s="60">
        <v>0</v>
      </c>
      <c r="AB269" s="60">
        <v>0</v>
      </c>
      <c r="AC269" s="60">
        <v>0</v>
      </c>
      <c r="AD269" s="60">
        <v>0</v>
      </c>
      <c r="AE269" s="60">
        <v>0</v>
      </c>
      <c r="AF269" s="60" t="s">
        <v>4135</v>
      </c>
    </row>
    <row r="270" spans="1:32">
      <c r="A270" s="60" t="s">
        <v>1404</v>
      </c>
      <c r="B270" s="60" t="s">
        <v>2731</v>
      </c>
      <c r="C270" s="60" t="s">
        <v>2732</v>
      </c>
      <c r="D270" s="60" t="s">
        <v>2729</v>
      </c>
      <c r="E270" s="67">
        <v>41640</v>
      </c>
      <c r="F270" s="67">
        <v>42004</v>
      </c>
      <c r="G270" s="60" t="s">
        <v>2730</v>
      </c>
      <c r="H270" s="60">
        <v>120</v>
      </c>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t="s">
        <v>4135</v>
      </c>
    </row>
    <row r="271" spans="1:32">
      <c r="A271" s="60" t="s">
        <v>2794</v>
      </c>
      <c r="B271" s="60" t="s">
        <v>2756</v>
      </c>
      <c r="D271" s="60" t="s">
        <v>2743</v>
      </c>
      <c r="E271" s="67">
        <v>41640</v>
      </c>
      <c r="F271" s="67">
        <v>42004</v>
      </c>
      <c r="G271" s="60" t="s">
        <v>2735</v>
      </c>
      <c r="H271" s="60">
        <v>0.05</v>
      </c>
      <c r="I271" s="60">
        <v>0.05</v>
      </c>
      <c r="J271" s="60">
        <v>0.05</v>
      </c>
      <c r="K271" s="60">
        <v>0.05</v>
      </c>
      <c r="L271" s="60">
        <v>0.05</v>
      </c>
      <c r="M271" s="60">
        <v>0.05</v>
      </c>
      <c r="N271" s="60">
        <v>0.05</v>
      </c>
      <c r="O271" s="60">
        <v>0.5</v>
      </c>
      <c r="P271" s="60">
        <v>0.75</v>
      </c>
      <c r="Q271" s="60">
        <v>1</v>
      </c>
      <c r="R271" s="60">
        <v>1</v>
      </c>
      <c r="S271" s="60">
        <v>1</v>
      </c>
      <c r="T271" s="60">
        <v>0.75</v>
      </c>
      <c r="U271" s="60">
        <v>1</v>
      </c>
      <c r="V271" s="60">
        <v>1</v>
      </c>
      <c r="W271" s="60">
        <v>1</v>
      </c>
      <c r="X271" s="60">
        <v>1</v>
      </c>
      <c r="Y271" s="60">
        <v>1</v>
      </c>
      <c r="Z271" s="60">
        <v>0.52</v>
      </c>
      <c r="AA271" s="60">
        <v>0.52</v>
      </c>
      <c r="AB271" s="60">
        <v>0.52</v>
      </c>
      <c r="AC271" s="60">
        <v>0.28000000000000003</v>
      </c>
      <c r="AD271" s="60">
        <v>0.05</v>
      </c>
      <c r="AE271" s="60">
        <v>0.05</v>
      </c>
      <c r="AF271" s="60" t="s">
        <v>4135</v>
      </c>
    </row>
    <row r="272" spans="1:32">
      <c r="A272" s="60" t="s">
        <v>2794</v>
      </c>
      <c r="B272" s="60" t="s">
        <v>2756</v>
      </c>
      <c r="D272" s="60" t="s">
        <v>2769</v>
      </c>
      <c r="E272" s="67">
        <v>41640</v>
      </c>
      <c r="F272" s="67">
        <v>42004</v>
      </c>
      <c r="G272" s="60" t="s">
        <v>2735</v>
      </c>
      <c r="H272" s="60">
        <v>0.05</v>
      </c>
      <c r="I272" s="60">
        <v>0.05</v>
      </c>
      <c r="J272" s="60">
        <v>0.05</v>
      </c>
      <c r="K272" s="60">
        <v>0.05</v>
      </c>
      <c r="L272" s="60">
        <v>0.05</v>
      </c>
      <c r="M272" s="60">
        <v>0.05</v>
      </c>
      <c r="N272" s="60">
        <v>0.05</v>
      </c>
      <c r="O272" s="60">
        <v>0.05</v>
      </c>
      <c r="P272" s="60">
        <v>0.4</v>
      </c>
      <c r="Q272" s="60">
        <v>0.4</v>
      </c>
      <c r="R272" s="60">
        <v>0.4</v>
      </c>
      <c r="S272" s="60">
        <v>0.4</v>
      </c>
      <c r="T272" s="60">
        <v>0.4</v>
      </c>
      <c r="U272" s="60">
        <v>0.4</v>
      </c>
      <c r="V272" s="60">
        <v>0.4</v>
      </c>
      <c r="W272" s="60">
        <v>0.4</v>
      </c>
      <c r="X272" s="60">
        <v>0.05</v>
      </c>
      <c r="Y272" s="60">
        <v>0.05</v>
      </c>
      <c r="Z272" s="60">
        <v>0.05</v>
      </c>
      <c r="AA272" s="60">
        <v>0.05</v>
      </c>
      <c r="AB272" s="60">
        <v>0.05</v>
      </c>
      <c r="AC272" s="60">
        <v>0.05</v>
      </c>
      <c r="AD272" s="60">
        <v>0.05</v>
      </c>
      <c r="AE272" s="60">
        <v>0.05</v>
      </c>
      <c r="AF272" s="60" t="s">
        <v>4135</v>
      </c>
    </row>
    <row r="273" spans="1:32">
      <c r="A273" s="60" t="s">
        <v>2794</v>
      </c>
      <c r="B273" s="60" t="s">
        <v>2756</v>
      </c>
      <c r="D273" s="60" t="s">
        <v>2740</v>
      </c>
      <c r="E273" s="67">
        <v>41640</v>
      </c>
      <c r="F273" s="67">
        <v>42004</v>
      </c>
      <c r="G273" s="60" t="s">
        <v>2735</v>
      </c>
      <c r="H273" s="60">
        <v>0.05</v>
      </c>
      <c r="I273" s="60">
        <v>0.05</v>
      </c>
      <c r="J273" s="60">
        <v>0.05</v>
      </c>
      <c r="K273" s="60">
        <v>0.05</v>
      </c>
      <c r="L273" s="60">
        <v>0.05</v>
      </c>
      <c r="M273" s="60">
        <v>0.05</v>
      </c>
      <c r="N273" s="60">
        <v>0.05</v>
      </c>
      <c r="O273" s="60">
        <v>0.4</v>
      </c>
      <c r="P273" s="60">
        <v>0.46</v>
      </c>
      <c r="Q273" s="60">
        <v>0.7</v>
      </c>
      <c r="R273" s="60">
        <v>0.7</v>
      </c>
      <c r="S273" s="60">
        <v>0.7</v>
      </c>
      <c r="T273" s="60">
        <v>0.51</v>
      </c>
      <c r="U273" s="60">
        <v>0.51</v>
      </c>
      <c r="V273" s="60">
        <v>0.51</v>
      </c>
      <c r="W273" s="60">
        <v>0.51</v>
      </c>
      <c r="X273" s="60">
        <v>0.51</v>
      </c>
      <c r="Y273" s="60">
        <v>0.25</v>
      </c>
      <c r="Z273" s="60">
        <v>0.05</v>
      </c>
      <c r="AA273" s="60">
        <v>0.05</v>
      </c>
      <c r="AB273" s="60">
        <v>0.05</v>
      </c>
      <c r="AC273" s="60">
        <v>0.05</v>
      </c>
      <c r="AD273" s="60">
        <v>0.05</v>
      </c>
      <c r="AE273" s="60">
        <v>0.05</v>
      </c>
      <c r="AF273" s="60" t="s">
        <v>4135</v>
      </c>
    </row>
    <row r="274" spans="1:32">
      <c r="A274" s="60" t="s">
        <v>1351</v>
      </c>
      <c r="B274" s="60" t="s">
        <v>2733</v>
      </c>
      <c r="D274" s="60" t="s">
        <v>2743</v>
      </c>
      <c r="E274" s="67">
        <v>41640</v>
      </c>
      <c r="F274" s="67">
        <v>42004</v>
      </c>
      <c r="G274" s="60" t="s">
        <v>2735</v>
      </c>
      <c r="H274" s="60">
        <v>0.3</v>
      </c>
      <c r="I274" s="60">
        <v>0.3</v>
      </c>
      <c r="J274" s="60">
        <v>0.3</v>
      </c>
      <c r="K274" s="60">
        <v>0.3</v>
      </c>
      <c r="L274" s="60">
        <v>0.5</v>
      </c>
      <c r="M274" s="60">
        <v>0.5</v>
      </c>
      <c r="N274" s="60">
        <v>1</v>
      </c>
      <c r="O274" s="60">
        <v>1</v>
      </c>
      <c r="P274" s="60">
        <v>1</v>
      </c>
      <c r="Q274" s="60">
        <v>1</v>
      </c>
      <c r="R274" s="60">
        <v>1</v>
      </c>
      <c r="S274" s="60">
        <v>1</v>
      </c>
      <c r="T274" s="60">
        <v>1</v>
      </c>
      <c r="U274" s="60">
        <v>1</v>
      </c>
      <c r="V274" s="60">
        <v>1</v>
      </c>
      <c r="W274" s="60">
        <v>1</v>
      </c>
      <c r="X274" s="60">
        <v>1</v>
      </c>
      <c r="Y274" s="60">
        <v>1</v>
      </c>
      <c r="Z274" s="60">
        <v>0.5</v>
      </c>
      <c r="AA274" s="60">
        <v>0.5</v>
      </c>
      <c r="AB274" s="60">
        <v>0.3</v>
      </c>
      <c r="AC274" s="60">
        <v>0.3</v>
      </c>
      <c r="AD274" s="60">
        <v>0.3</v>
      </c>
      <c r="AE274" s="60">
        <v>0.3</v>
      </c>
      <c r="AF274" s="60" t="s">
        <v>4135</v>
      </c>
    </row>
    <row r="275" spans="1:32">
      <c r="A275" s="60" t="s">
        <v>1351</v>
      </c>
      <c r="B275" s="60" t="s">
        <v>2733</v>
      </c>
      <c r="D275" s="60" t="s">
        <v>2769</v>
      </c>
      <c r="E275" s="67">
        <v>41640</v>
      </c>
      <c r="F275" s="67">
        <v>42004</v>
      </c>
      <c r="G275" s="60" t="s">
        <v>2735</v>
      </c>
      <c r="H275" s="60">
        <v>0.3</v>
      </c>
      <c r="I275" s="60">
        <v>0.3</v>
      </c>
      <c r="J275" s="60">
        <v>0.3</v>
      </c>
      <c r="K275" s="60">
        <v>0.3</v>
      </c>
      <c r="L275" s="60">
        <v>0.3</v>
      </c>
      <c r="M275" s="60">
        <v>0.3</v>
      </c>
      <c r="N275" s="60">
        <v>0.3</v>
      </c>
      <c r="O275" s="60">
        <v>0.3</v>
      </c>
      <c r="P275" s="60">
        <v>0.5</v>
      </c>
      <c r="Q275" s="60">
        <v>0.5</v>
      </c>
      <c r="R275" s="60">
        <v>0.5</v>
      </c>
      <c r="S275" s="60">
        <v>0.5</v>
      </c>
      <c r="T275" s="60">
        <v>0.5</v>
      </c>
      <c r="U275" s="60">
        <v>0.5</v>
      </c>
      <c r="V275" s="60">
        <v>0.5</v>
      </c>
      <c r="W275" s="60">
        <v>0.5</v>
      </c>
      <c r="X275" s="60">
        <v>0.5</v>
      </c>
      <c r="Y275" s="60">
        <v>0.3</v>
      </c>
      <c r="Z275" s="60">
        <v>0.3</v>
      </c>
      <c r="AA275" s="60">
        <v>0.3</v>
      </c>
      <c r="AB275" s="60">
        <v>0.3</v>
      </c>
      <c r="AC275" s="60">
        <v>0.3</v>
      </c>
      <c r="AD275" s="60">
        <v>0.3</v>
      </c>
      <c r="AE275" s="60">
        <v>0.3</v>
      </c>
      <c r="AF275" s="60" t="s">
        <v>4135</v>
      </c>
    </row>
    <row r="276" spans="1:32">
      <c r="A276" s="60" t="s">
        <v>1351</v>
      </c>
      <c r="B276" s="60" t="s">
        <v>2733</v>
      </c>
      <c r="D276" s="60" t="s">
        <v>2740</v>
      </c>
      <c r="E276" s="67">
        <v>41640</v>
      </c>
      <c r="F276" s="67">
        <v>42004</v>
      </c>
      <c r="G276" s="60" t="s">
        <v>2735</v>
      </c>
      <c r="H276" s="60">
        <v>0.3</v>
      </c>
      <c r="I276" s="60">
        <v>0.3</v>
      </c>
      <c r="J276" s="60">
        <v>0.3</v>
      </c>
      <c r="K276" s="60">
        <v>0.3</v>
      </c>
      <c r="L276" s="60">
        <v>0.3</v>
      </c>
      <c r="M276" s="60">
        <v>0.3</v>
      </c>
      <c r="N276" s="60">
        <v>0.3</v>
      </c>
      <c r="O276" s="60">
        <v>0.5</v>
      </c>
      <c r="P276" s="60">
        <v>0.5</v>
      </c>
      <c r="Q276" s="60">
        <v>0.8</v>
      </c>
      <c r="R276" s="60">
        <v>0.8</v>
      </c>
      <c r="S276" s="60">
        <v>0.8</v>
      </c>
      <c r="T276" s="60">
        <v>0.8</v>
      </c>
      <c r="U276" s="60">
        <v>0.8</v>
      </c>
      <c r="V276" s="60">
        <v>0.8</v>
      </c>
      <c r="W276" s="60">
        <v>0.5</v>
      </c>
      <c r="X276" s="60">
        <v>0.5</v>
      </c>
      <c r="Y276" s="60">
        <v>0.5</v>
      </c>
      <c r="Z276" s="60">
        <v>0.5</v>
      </c>
      <c r="AA276" s="60">
        <v>0.5</v>
      </c>
      <c r="AB276" s="60">
        <v>0.3</v>
      </c>
      <c r="AC276" s="60">
        <v>0.3</v>
      </c>
      <c r="AD276" s="60">
        <v>0.3</v>
      </c>
      <c r="AE276" s="60">
        <v>0.3</v>
      </c>
      <c r="AF276" s="60" t="s">
        <v>4135</v>
      </c>
    </row>
    <row r="277" spans="1:32">
      <c r="A277" s="60" t="s">
        <v>1362</v>
      </c>
      <c r="B277" s="60" t="s">
        <v>0</v>
      </c>
      <c r="D277" s="60" t="s">
        <v>2743</v>
      </c>
      <c r="E277" s="67">
        <v>41640</v>
      </c>
      <c r="F277" s="67">
        <v>42004</v>
      </c>
      <c r="G277" s="60" t="s">
        <v>2735</v>
      </c>
      <c r="H277" s="60">
        <v>0.1</v>
      </c>
      <c r="I277" s="60">
        <v>0.1</v>
      </c>
      <c r="J277" s="60">
        <v>0.1</v>
      </c>
      <c r="K277" s="60">
        <v>0.1</v>
      </c>
      <c r="L277" s="60">
        <v>0.3</v>
      </c>
      <c r="M277" s="60">
        <v>0.3</v>
      </c>
      <c r="N277" s="60">
        <v>0.6</v>
      </c>
      <c r="O277" s="60">
        <v>0.9</v>
      </c>
      <c r="P277" s="60">
        <v>0.9</v>
      </c>
      <c r="Q277" s="60">
        <v>0.9</v>
      </c>
      <c r="R277" s="60">
        <v>0.9</v>
      </c>
      <c r="S277" s="60">
        <v>0.9</v>
      </c>
      <c r="T277" s="60">
        <v>0.9</v>
      </c>
      <c r="U277" s="60">
        <v>0.9</v>
      </c>
      <c r="V277" s="60">
        <v>0.9</v>
      </c>
      <c r="W277" s="60">
        <v>0.9</v>
      </c>
      <c r="X277" s="60">
        <v>0.9</v>
      </c>
      <c r="Y277" s="60">
        <v>0.9</v>
      </c>
      <c r="Z277" s="60">
        <v>0.6</v>
      </c>
      <c r="AA277" s="60">
        <v>0.6</v>
      </c>
      <c r="AB277" s="60">
        <v>0.3</v>
      </c>
      <c r="AC277" s="60">
        <v>0.3</v>
      </c>
      <c r="AD277" s="60">
        <v>0.1</v>
      </c>
      <c r="AE277" s="60">
        <v>0.1</v>
      </c>
      <c r="AF277" s="60" t="s">
        <v>4135</v>
      </c>
    </row>
    <row r="278" spans="1:32">
      <c r="A278" s="60" t="s">
        <v>1362</v>
      </c>
      <c r="B278" s="60" t="s">
        <v>0</v>
      </c>
      <c r="D278" s="60" t="s">
        <v>2769</v>
      </c>
      <c r="E278" s="67">
        <v>41640</v>
      </c>
      <c r="F278" s="67">
        <v>42004</v>
      </c>
      <c r="G278" s="60" t="s">
        <v>2735</v>
      </c>
      <c r="H278" s="60">
        <v>0.05</v>
      </c>
      <c r="I278" s="60">
        <v>0.05</v>
      </c>
      <c r="J278" s="60">
        <v>0.05</v>
      </c>
      <c r="K278" s="60">
        <v>0.05</v>
      </c>
      <c r="L278" s="60">
        <v>0.05</v>
      </c>
      <c r="M278" s="60">
        <v>0.05</v>
      </c>
      <c r="N278" s="60">
        <v>0.05</v>
      </c>
      <c r="O278" s="60">
        <v>0.05</v>
      </c>
      <c r="P278" s="60">
        <v>0.1</v>
      </c>
      <c r="Q278" s="60">
        <v>0.1</v>
      </c>
      <c r="R278" s="60">
        <v>0.1</v>
      </c>
      <c r="S278" s="60">
        <v>0.1</v>
      </c>
      <c r="T278" s="60">
        <v>0.1</v>
      </c>
      <c r="U278" s="60">
        <v>0.1</v>
      </c>
      <c r="V278" s="60">
        <v>0.1</v>
      </c>
      <c r="W278" s="60">
        <v>0.1</v>
      </c>
      <c r="X278" s="60">
        <v>0.1</v>
      </c>
      <c r="Y278" s="60">
        <v>0.05</v>
      </c>
      <c r="Z278" s="60">
        <v>0.05</v>
      </c>
      <c r="AA278" s="60">
        <v>0.05</v>
      </c>
      <c r="AB278" s="60">
        <v>0.05</v>
      </c>
      <c r="AC278" s="60">
        <v>0.05</v>
      </c>
      <c r="AD278" s="60">
        <v>0.05</v>
      </c>
      <c r="AE278" s="60">
        <v>0.05</v>
      </c>
      <c r="AF278" s="60" t="s">
        <v>4135</v>
      </c>
    </row>
    <row r="279" spans="1:32">
      <c r="A279" s="60" t="s">
        <v>1362</v>
      </c>
      <c r="B279" s="60" t="s">
        <v>0</v>
      </c>
      <c r="D279" s="60" t="s">
        <v>2740</v>
      </c>
      <c r="E279" s="67">
        <v>41640</v>
      </c>
      <c r="F279" s="67">
        <v>42004</v>
      </c>
      <c r="G279" s="60" t="s">
        <v>2735</v>
      </c>
      <c r="H279" s="60">
        <v>0.1</v>
      </c>
      <c r="I279" s="60">
        <v>0.1</v>
      </c>
      <c r="J279" s="60">
        <v>0.1</v>
      </c>
      <c r="K279" s="60">
        <v>0.1</v>
      </c>
      <c r="L279" s="60">
        <v>0.1</v>
      </c>
      <c r="M279" s="60">
        <v>0.1</v>
      </c>
      <c r="N279" s="60">
        <v>0.1</v>
      </c>
      <c r="O279" s="60">
        <v>0.3</v>
      </c>
      <c r="P279" s="60">
        <v>0.3</v>
      </c>
      <c r="Q279" s="60">
        <v>0.4</v>
      </c>
      <c r="R279" s="60">
        <v>0.4</v>
      </c>
      <c r="S279" s="60">
        <v>0.4</v>
      </c>
      <c r="T279" s="60">
        <v>0.4</v>
      </c>
      <c r="U279" s="60">
        <v>0.4</v>
      </c>
      <c r="V279" s="60">
        <v>0.4</v>
      </c>
      <c r="W279" s="60">
        <v>0.3</v>
      </c>
      <c r="X279" s="60">
        <v>0.3</v>
      </c>
      <c r="Y279" s="60">
        <v>0.3</v>
      </c>
      <c r="Z279" s="60">
        <v>0.3</v>
      </c>
      <c r="AA279" s="60">
        <v>0.3</v>
      </c>
      <c r="AB279" s="60">
        <v>0.1</v>
      </c>
      <c r="AC279" s="60">
        <v>0.1</v>
      </c>
      <c r="AD279" s="60">
        <v>0.1</v>
      </c>
      <c r="AE279" s="60">
        <v>0.1</v>
      </c>
      <c r="AF279" s="60" t="s">
        <v>4135</v>
      </c>
    </row>
    <row r="280" spans="1:32">
      <c r="A280" s="60" t="s">
        <v>1397</v>
      </c>
      <c r="B280" s="60" t="s">
        <v>2</v>
      </c>
      <c r="D280" s="60" t="s">
        <v>2743</v>
      </c>
      <c r="E280" s="67">
        <v>41640</v>
      </c>
      <c r="F280" s="67">
        <v>42004</v>
      </c>
      <c r="G280" s="60" t="s">
        <v>2735</v>
      </c>
      <c r="H280" s="60">
        <v>0.05</v>
      </c>
      <c r="I280" s="60">
        <v>0.05</v>
      </c>
      <c r="J280" s="60">
        <v>0.05</v>
      </c>
      <c r="K280" s="60">
        <v>0.05</v>
      </c>
      <c r="L280" s="60">
        <v>0.2</v>
      </c>
      <c r="M280" s="60">
        <v>0.2</v>
      </c>
      <c r="N280" s="60">
        <v>0.5</v>
      </c>
      <c r="O280" s="60">
        <v>0.9</v>
      </c>
      <c r="P280" s="60">
        <v>0.9</v>
      </c>
      <c r="Q280" s="60">
        <v>0.9</v>
      </c>
      <c r="R280" s="60">
        <v>0.9</v>
      </c>
      <c r="S280" s="60">
        <v>0.9</v>
      </c>
      <c r="T280" s="60">
        <v>0.9</v>
      </c>
      <c r="U280" s="60">
        <v>0.9</v>
      </c>
      <c r="V280" s="60">
        <v>0.9</v>
      </c>
      <c r="W280" s="60">
        <v>0.9</v>
      </c>
      <c r="X280" s="60">
        <v>0.9</v>
      </c>
      <c r="Y280" s="60">
        <v>0.9</v>
      </c>
      <c r="Z280" s="60">
        <v>0.5</v>
      </c>
      <c r="AA280" s="60">
        <v>0.5</v>
      </c>
      <c r="AB280" s="60">
        <v>0.2</v>
      </c>
      <c r="AC280" s="60">
        <v>0.2</v>
      </c>
      <c r="AD280" s="60">
        <v>0.05</v>
      </c>
      <c r="AE280" s="60">
        <v>0.05</v>
      </c>
      <c r="AF280" s="60" t="s">
        <v>4135</v>
      </c>
    </row>
    <row r="281" spans="1:32">
      <c r="A281" s="60" t="s">
        <v>1397</v>
      </c>
      <c r="B281" s="60" t="s">
        <v>2</v>
      </c>
      <c r="D281" s="60" t="s">
        <v>2769</v>
      </c>
      <c r="E281" s="67">
        <v>41640</v>
      </c>
      <c r="F281" s="67">
        <v>42004</v>
      </c>
      <c r="G281" s="60" t="s">
        <v>2735</v>
      </c>
      <c r="H281" s="60">
        <v>0</v>
      </c>
      <c r="I281" s="60">
        <v>0</v>
      </c>
      <c r="J281" s="60">
        <v>0</v>
      </c>
      <c r="K281" s="60">
        <v>0</v>
      </c>
      <c r="L281" s="60">
        <v>0</v>
      </c>
      <c r="M281" s="60">
        <v>0</v>
      </c>
      <c r="N281" s="60">
        <v>0</v>
      </c>
      <c r="O281" s="60">
        <v>0</v>
      </c>
      <c r="P281" s="60">
        <v>0.05</v>
      </c>
      <c r="Q281" s="60">
        <v>0.05</v>
      </c>
      <c r="R281" s="60">
        <v>0.05</v>
      </c>
      <c r="S281" s="60">
        <v>0.05</v>
      </c>
      <c r="T281" s="60">
        <v>0.05</v>
      </c>
      <c r="U281" s="60">
        <v>0.05</v>
      </c>
      <c r="V281" s="60">
        <v>0.05</v>
      </c>
      <c r="W281" s="60">
        <v>0.05</v>
      </c>
      <c r="X281" s="60">
        <v>0.05</v>
      </c>
      <c r="Y281" s="60">
        <v>0</v>
      </c>
      <c r="Z281" s="60">
        <v>0</v>
      </c>
      <c r="AA281" s="60">
        <v>0</v>
      </c>
      <c r="AB281" s="60">
        <v>0</v>
      </c>
      <c r="AC281" s="60">
        <v>0</v>
      </c>
      <c r="AD281" s="60">
        <v>0</v>
      </c>
      <c r="AE281" s="60">
        <v>0</v>
      </c>
      <c r="AF281" s="60" t="s">
        <v>4135</v>
      </c>
    </row>
    <row r="282" spans="1:32">
      <c r="A282" s="60" t="s">
        <v>1397</v>
      </c>
      <c r="B282" s="60" t="s">
        <v>2</v>
      </c>
      <c r="D282" s="60" t="s">
        <v>2740</v>
      </c>
      <c r="E282" s="67">
        <v>41640</v>
      </c>
      <c r="F282" s="67">
        <v>42004</v>
      </c>
      <c r="G282" s="60" t="s">
        <v>2735</v>
      </c>
      <c r="H282" s="60">
        <v>0.05</v>
      </c>
      <c r="I282" s="60">
        <v>0.05</v>
      </c>
      <c r="J282" s="60">
        <v>0.05</v>
      </c>
      <c r="K282" s="60">
        <v>0.05</v>
      </c>
      <c r="L282" s="60">
        <v>0.05</v>
      </c>
      <c r="M282" s="60">
        <v>0.05</v>
      </c>
      <c r="N282" s="60">
        <v>0.05</v>
      </c>
      <c r="O282" s="60">
        <v>0.2</v>
      </c>
      <c r="P282" s="60">
        <v>0.2</v>
      </c>
      <c r="Q282" s="60">
        <v>0.3</v>
      </c>
      <c r="R282" s="60">
        <v>0.3</v>
      </c>
      <c r="S282" s="60">
        <v>0.3</v>
      </c>
      <c r="T282" s="60">
        <v>0.3</v>
      </c>
      <c r="U282" s="60">
        <v>0.3</v>
      </c>
      <c r="V282" s="60">
        <v>0.3</v>
      </c>
      <c r="W282" s="60">
        <v>0.2</v>
      </c>
      <c r="X282" s="60">
        <v>0.2</v>
      </c>
      <c r="Y282" s="60">
        <v>0.2</v>
      </c>
      <c r="Z282" s="60">
        <v>0.2</v>
      </c>
      <c r="AA282" s="60">
        <v>0.2</v>
      </c>
      <c r="AB282" s="60">
        <v>0.05</v>
      </c>
      <c r="AC282" s="60">
        <v>0.05</v>
      </c>
      <c r="AD282" s="60">
        <v>0.05</v>
      </c>
      <c r="AE282" s="60">
        <v>0.05</v>
      </c>
      <c r="AF282" s="60" t="s">
        <v>4135</v>
      </c>
    </row>
    <row r="283" spans="1:32">
      <c r="A283" s="60" t="s">
        <v>1461</v>
      </c>
      <c r="B283" s="60" t="s">
        <v>2745</v>
      </c>
      <c r="C283" s="60" t="s">
        <v>2746</v>
      </c>
      <c r="D283" s="60" t="s">
        <v>2743</v>
      </c>
      <c r="E283" s="67">
        <v>41640</v>
      </c>
      <c r="F283" s="67">
        <v>42004</v>
      </c>
      <c r="G283" s="60" t="s">
        <v>2735</v>
      </c>
      <c r="H283" s="60">
        <v>25</v>
      </c>
      <c r="I283" s="60">
        <v>25</v>
      </c>
      <c r="J283" s="60">
        <v>25</v>
      </c>
      <c r="K283" s="60">
        <v>25</v>
      </c>
      <c r="L283" s="60">
        <v>25</v>
      </c>
      <c r="M283" s="60">
        <v>22.2</v>
      </c>
      <c r="N283" s="60">
        <v>22.2</v>
      </c>
      <c r="O283" s="60">
        <v>22.2</v>
      </c>
      <c r="P283" s="60">
        <v>22.2</v>
      </c>
      <c r="Q283" s="60">
        <v>22.2</v>
      </c>
      <c r="R283" s="60">
        <v>22.2</v>
      </c>
      <c r="S283" s="60">
        <v>22.2</v>
      </c>
      <c r="T283" s="60">
        <v>22.2</v>
      </c>
      <c r="U283" s="60">
        <v>22.2</v>
      </c>
      <c r="V283" s="60">
        <v>22.2</v>
      </c>
      <c r="W283" s="60">
        <v>22.2</v>
      </c>
      <c r="X283" s="60">
        <v>22.2</v>
      </c>
      <c r="Y283" s="60">
        <v>22.2</v>
      </c>
      <c r="Z283" s="60">
        <v>25</v>
      </c>
      <c r="AA283" s="60">
        <v>25</v>
      </c>
      <c r="AB283" s="60">
        <v>25</v>
      </c>
      <c r="AC283" s="60">
        <v>25</v>
      </c>
      <c r="AD283" s="60">
        <v>25</v>
      </c>
      <c r="AE283" s="60">
        <v>25</v>
      </c>
      <c r="AF283" s="60" t="s">
        <v>4135</v>
      </c>
    </row>
    <row r="284" spans="1:32">
      <c r="A284" s="60" t="s">
        <v>1461</v>
      </c>
      <c r="B284" s="60" t="s">
        <v>2745</v>
      </c>
      <c r="C284" s="60" t="s">
        <v>2746</v>
      </c>
      <c r="D284" s="60" t="s">
        <v>2736</v>
      </c>
      <c r="E284" s="67">
        <v>41640</v>
      </c>
      <c r="F284" s="67">
        <v>42004</v>
      </c>
      <c r="G284" s="60" t="s">
        <v>2735</v>
      </c>
      <c r="H284" s="60">
        <v>25</v>
      </c>
      <c r="I284" s="60">
        <v>25</v>
      </c>
      <c r="J284" s="60">
        <v>25</v>
      </c>
      <c r="K284" s="60">
        <v>25</v>
      </c>
      <c r="L284" s="60">
        <v>25</v>
      </c>
      <c r="M284" s="60">
        <v>25</v>
      </c>
      <c r="N284" s="60">
        <v>25</v>
      </c>
      <c r="O284" s="60">
        <v>22.2</v>
      </c>
      <c r="P284" s="60">
        <v>22.2</v>
      </c>
      <c r="Q284" s="60">
        <v>22.2</v>
      </c>
      <c r="R284" s="60">
        <v>22.2</v>
      </c>
      <c r="S284" s="60">
        <v>22.2</v>
      </c>
      <c r="T284" s="60">
        <v>22.2</v>
      </c>
      <c r="U284" s="60">
        <v>22.2</v>
      </c>
      <c r="V284" s="60">
        <v>22.2</v>
      </c>
      <c r="W284" s="60">
        <v>25</v>
      </c>
      <c r="X284" s="60">
        <v>25</v>
      </c>
      <c r="Y284" s="60">
        <v>25</v>
      </c>
      <c r="Z284" s="60">
        <v>25</v>
      </c>
      <c r="AA284" s="60">
        <v>25</v>
      </c>
      <c r="AB284" s="60">
        <v>25</v>
      </c>
      <c r="AC284" s="60">
        <v>25</v>
      </c>
      <c r="AD284" s="60">
        <v>25</v>
      </c>
      <c r="AE284" s="60">
        <v>25</v>
      </c>
      <c r="AF284" s="60" t="s">
        <v>4135</v>
      </c>
    </row>
    <row r="285" spans="1:32">
      <c r="A285" s="60" t="s">
        <v>1461</v>
      </c>
      <c r="B285" s="60" t="s">
        <v>2745</v>
      </c>
      <c r="C285" s="60" t="s">
        <v>2746</v>
      </c>
      <c r="D285" s="60" t="s">
        <v>2754</v>
      </c>
      <c r="E285" s="67">
        <v>41640</v>
      </c>
      <c r="F285" s="67">
        <v>42004</v>
      </c>
      <c r="G285" s="60" t="s">
        <v>2730</v>
      </c>
      <c r="H285" s="60">
        <v>25</v>
      </c>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t="s">
        <v>4135</v>
      </c>
    </row>
    <row r="286" spans="1:32">
      <c r="A286" s="60" t="s">
        <v>2795</v>
      </c>
      <c r="B286" s="60" t="s">
        <v>2748</v>
      </c>
      <c r="D286" s="60" t="s">
        <v>2749</v>
      </c>
      <c r="E286" s="67">
        <v>41640</v>
      </c>
      <c r="F286" s="67">
        <v>42004</v>
      </c>
      <c r="G286" s="60" t="s">
        <v>2730</v>
      </c>
      <c r="H286" s="60">
        <v>1</v>
      </c>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t="s">
        <v>4135</v>
      </c>
    </row>
    <row r="287" spans="1:32">
      <c r="A287" s="60" t="s">
        <v>2795</v>
      </c>
      <c r="B287" s="60" t="s">
        <v>2748</v>
      </c>
      <c r="D287" s="60" t="s">
        <v>2737</v>
      </c>
      <c r="E287" s="67">
        <v>41640</v>
      </c>
      <c r="F287" s="67">
        <v>42004</v>
      </c>
      <c r="G287" s="60" t="s">
        <v>2730</v>
      </c>
      <c r="H287" s="60">
        <v>0.5</v>
      </c>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t="s">
        <v>4135</v>
      </c>
    </row>
    <row r="288" spans="1:32">
      <c r="A288" s="60" t="s">
        <v>2795</v>
      </c>
      <c r="B288" s="60" t="s">
        <v>2748</v>
      </c>
      <c r="D288" s="60" t="s">
        <v>2750</v>
      </c>
      <c r="E288" s="67">
        <v>41913</v>
      </c>
      <c r="F288" s="67">
        <v>42004</v>
      </c>
      <c r="G288" s="60" t="s">
        <v>2730</v>
      </c>
      <c r="H288" s="60">
        <v>1</v>
      </c>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t="s">
        <v>4135</v>
      </c>
    </row>
    <row r="289" spans="1:32">
      <c r="A289" s="60" t="s">
        <v>2795</v>
      </c>
      <c r="B289" s="60" t="s">
        <v>2748</v>
      </c>
      <c r="D289" s="60" t="s">
        <v>2750</v>
      </c>
      <c r="E289" s="67">
        <v>41760</v>
      </c>
      <c r="F289" s="67">
        <v>41912</v>
      </c>
      <c r="G289" s="60" t="s">
        <v>2730</v>
      </c>
      <c r="H289" s="60">
        <v>0.5</v>
      </c>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t="s">
        <v>4135</v>
      </c>
    </row>
    <row r="290" spans="1:32">
      <c r="A290" s="60" t="s">
        <v>1447</v>
      </c>
      <c r="B290" s="60" t="s">
        <v>2745</v>
      </c>
      <c r="C290" s="60" t="s">
        <v>2746</v>
      </c>
      <c r="D290" s="60" t="s">
        <v>2743</v>
      </c>
      <c r="E290" s="67">
        <v>41640</v>
      </c>
      <c r="F290" s="67">
        <v>42004</v>
      </c>
      <c r="G290" s="60" t="s">
        <v>2735</v>
      </c>
      <c r="H290" s="60">
        <v>18.3</v>
      </c>
      <c r="I290" s="60">
        <v>18.3</v>
      </c>
      <c r="J290" s="60">
        <v>18.3</v>
      </c>
      <c r="K290" s="60">
        <v>18.3</v>
      </c>
      <c r="L290" s="60">
        <v>18.3</v>
      </c>
      <c r="M290" s="60">
        <v>21.1</v>
      </c>
      <c r="N290" s="60">
        <v>21.1</v>
      </c>
      <c r="O290" s="60">
        <v>21.1</v>
      </c>
      <c r="P290" s="60">
        <v>21.1</v>
      </c>
      <c r="Q290" s="60">
        <v>21.1</v>
      </c>
      <c r="R290" s="60">
        <v>21.1</v>
      </c>
      <c r="S290" s="60">
        <v>21.1</v>
      </c>
      <c r="T290" s="60">
        <v>21.1</v>
      </c>
      <c r="U290" s="60">
        <v>21.1</v>
      </c>
      <c r="V290" s="60">
        <v>21.1</v>
      </c>
      <c r="W290" s="60">
        <v>21.1</v>
      </c>
      <c r="X290" s="60">
        <v>21.1</v>
      </c>
      <c r="Y290" s="60">
        <v>21.1</v>
      </c>
      <c r="Z290" s="60">
        <v>18.3</v>
      </c>
      <c r="AA290" s="60">
        <v>18.3</v>
      </c>
      <c r="AB290" s="60">
        <v>18.3</v>
      </c>
      <c r="AC290" s="60">
        <v>18.3</v>
      </c>
      <c r="AD290" s="60">
        <v>18.3</v>
      </c>
      <c r="AE290" s="60">
        <v>18.3</v>
      </c>
      <c r="AF290" s="60" t="s">
        <v>4135</v>
      </c>
    </row>
    <row r="291" spans="1:32">
      <c r="A291" s="60" t="s">
        <v>1447</v>
      </c>
      <c r="B291" s="60" t="s">
        <v>2745</v>
      </c>
      <c r="C291" s="60" t="s">
        <v>2746</v>
      </c>
      <c r="D291" s="60" t="s">
        <v>2736</v>
      </c>
      <c r="E291" s="67">
        <v>41640</v>
      </c>
      <c r="F291" s="67">
        <v>42004</v>
      </c>
      <c r="G291" s="60" t="s">
        <v>2735</v>
      </c>
      <c r="H291" s="60">
        <v>18.3</v>
      </c>
      <c r="I291" s="60">
        <v>18.3</v>
      </c>
      <c r="J291" s="60">
        <v>18.3</v>
      </c>
      <c r="K291" s="60">
        <v>18.3</v>
      </c>
      <c r="L291" s="60">
        <v>18.3</v>
      </c>
      <c r="M291" s="60">
        <v>18.3</v>
      </c>
      <c r="N291" s="60">
        <v>18.3</v>
      </c>
      <c r="O291" s="60">
        <v>21.1</v>
      </c>
      <c r="P291" s="60">
        <v>21.1</v>
      </c>
      <c r="Q291" s="60">
        <v>21.1</v>
      </c>
      <c r="R291" s="60">
        <v>21.1</v>
      </c>
      <c r="S291" s="60">
        <v>21.1</v>
      </c>
      <c r="T291" s="60">
        <v>21.1</v>
      </c>
      <c r="U291" s="60">
        <v>21.1</v>
      </c>
      <c r="V291" s="60">
        <v>21.1</v>
      </c>
      <c r="W291" s="60">
        <v>18.3</v>
      </c>
      <c r="X291" s="60">
        <v>18.3</v>
      </c>
      <c r="Y291" s="60">
        <v>18.3</v>
      </c>
      <c r="Z291" s="60">
        <v>18.3</v>
      </c>
      <c r="AA291" s="60">
        <v>18.3</v>
      </c>
      <c r="AB291" s="60">
        <v>18.3</v>
      </c>
      <c r="AC291" s="60">
        <v>18.3</v>
      </c>
      <c r="AD291" s="60">
        <v>18.3</v>
      </c>
      <c r="AE291" s="60">
        <v>18.3</v>
      </c>
      <c r="AF291" s="60" t="s">
        <v>4135</v>
      </c>
    </row>
    <row r="292" spans="1:32">
      <c r="A292" s="60" t="s">
        <v>1447</v>
      </c>
      <c r="B292" s="60" t="s">
        <v>2745</v>
      </c>
      <c r="C292" s="60" t="s">
        <v>2746</v>
      </c>
      <c r="D292" s="60" t="s">
        <v>2754</v>
      </c>
      <c r="E292" s="67">
        <v>41640</v>
      </c>
      <c r="F292" s="67">
        <v>42004</v>
      </c>
      <c r="G292" s="60" t="s">
        <v>2730</v>
      </c>
      <c r="H292" s="60">
        <v>18.3</v>
      </c>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t="s">
        <v>4135</v>
      </c>
    </row>
    <row r="293" spans="1:32">
      <c r="A293" s="60" t="s">
        <v>1422</v>
      </c>
      <c r="B293" s="60" t="s">
        <v>6</v>
      </c>
      <c r="D293" s="60" t="s">
        <v>2738</v>
      </c>
      <c r="E293" s="67">
        <v>41640</v>
      </c>
      <c r="F293" s="67">
        <v>42004</v>
      </c>
      <c r="G293" s="60" t="s">
        <v>2730</v>
      </c>
      <c r="H293" s="60">
        <v>0.5</v>
      </c>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t="s">
        <v>4135</v>
      </c>
    </row>
    <row r="294" spans="1:32">
      <c r="A294" s="60" t="s">
        <v>1422</v>
      </c>
      <c r="B294" s="60" t="s">
        <v>6</v>
      </c>
      <c r="D294" s="60" t="s">
        <v>2762</v>
      </c>
      <c r="E294" s="67">
        <v>41640</v>
      </c>
      <c r="F294" s="67">
        <v>42004</v>
      </c>
      <c r="G294" s="60" t="s">
        <v>2730</v>
      </c>
      <c r="H294" s="60">
        <v>1</v>
      </c>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t="s">
        <v>4135</v>
      </c>
    </row>
    <row r="295" spans="1:32">
      <c r="A295" s="60" t="s">
        <v>1552</v>
      </c>
      <c r="B295" s="60" t="s">
        <v>2745</v>
      </c>
      <c r="C295" s="60" t="s">
        <v>2746</v>
      </c>
      <c r="D295" s="60" t="s">
        <v>2729</v>
      </c>
      <c r="E295" s="67">
        <v>41640</v>
      </c>
      <c r="F295" s="67">
        <v>42004</v>
      </c>
      <c r="G295" s="60" t="s">
        <v>2735</v>
      </c>
      <c r="H295" s="60">
        <v>22.2</v>
      </c>
      <c r="I295" s="60">
        <v>22.2</v>
      </c>
      <c r="J295" s="60">
        <v>22.2</v>
      </c>
      <c r="K295" s="60">
        <v>22.2</v>
      </c>
      <c r="L295" s="60">
        <v>22.2</v>
      </c>
      <c r="M295" s="60">
        <v>22.2</v>
      </c>
      <c r="N295" s="60">
        <v>18.3</v>
      </c>
      <c r="O295" s="60">
        <v>18.3</v>
      </c>
      <c r="P295" s="60">
        <v>18.3</v>
      </c>
      <c r="Q295" s="60">
        <v>18.3</v>
      </c>
      <c r="R295" s="60">
        <v>18.3</v>
      </c>
      <c r="S295" s="60">
        <v>18.3</v>
      </c>
      <c r="T295" s="60">
        <v>18.3</v>
      </c>
      <c r="U295" s="60">
        <v>18.3</v>
      </c>
      <c r="V295" s="60">
        <v>18.3</v>
      </c>
      <c r="W295" s="60">
        <v>18.3</v>
      </c>
      <c r="X295" s="60">
        <v>18.3</v>
      </c>
      <c r="Y295" s="60">
        <v>22.2</v>
      </c>
      <c r="Z295" s="60">
        <v>22.2</v>
      </c>
      <c r="AA295" s="60">
        <v>22.2</v>
      </c>
      <c r="AB295" s="60">
        <v>22.2</v>
      </c>
      <c r="AC295" s="60">
        <v>22.2</v>
      </c>
      <c r="AD295" s="60">
        <v>22.2</v>
      </c>
      <c r="AE295" s="60">
        <v>22.2</v>
      </c>
      <c r="AF295" s="60" t="s">
        <v>4135</v>
      </c>
    </row>
    <row r="296" spans="1:32">
      <c r="A296" s="60" t="s">
        <v>1551</v>
      </c>
      <c r="B296" s="60" t="s">
        <v>2745</v>
      </c>
      <c r="C296" s="60" t="s">
        <v>2746</v>
      </c>
      <c r="D296" s="60" t="s">
        <v>2729</v>
      </c>
      <c r="E296" s="67">
        <v>41640</v>
      </c>
      <c r="F296" s="67">
        <v>42004</v>
      </c>
      <c r="G296" s="60" t="s">
        <v>2730</v>
      </c>
      <c r="H296" s="60">
        <v>18.3</v>
      </c>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t="s">
        <v>4135</v>
      </c>
    </row>
    <row r="297" spans="1:32">
      <c r="A297" s="60" t="s">
        <v>2796</v>
      </c>
      <c r="B297" s="60" t="s">
        <v>2733</v>
      </c>
      <c r="D297" s="60" t="s">
        <v>2743</v>
      </c>
      <c r="E297" s="67">
        <v>41640</v>
      </c>
      <c r="F297" s="67">
        <v>42004</v>
      </c>
      <c r="G297" s="60" t="s">
        <v>2735</v>
      </c>
      <c r="H297" s="60">
        <v>0.01</v>
      </c>
      <c r="I297" s="60">
        <v>0.01</v>
      </c>
      <c r="J297" s="60">
        <v>0.01</v>
      </c>
      <c r="K297" s="60">
        <v>0.01</v>
      </c>
      <c r="L297" s="60">
        <v>0.01</v>
      </c>
      <c r="M297" s="60">
        <v>0.01</v>
      </c>
      <c r="N297" s="60">
        <v>0.96</v>
      </c>
      <c r="O297" s="60">
        <v>0.96</v>
      </c>
      <c r="P297" s="60">
        <v>0.96</v>
      </c>
      <c r="Q297" s="60">
        <v>0.96</v>
      </c>
      <c r="R297" s="60">
        <v>0.96</v>
      </c>
      <c r="S297" s="60">
        <v>0.96</v>
      </c>
      <c r="T297" s="60">
        <v>0.96</v>
      </c>
      <c r="U297" s="60">
        <v>0.96</v>
      </c>
      <c r="V297" s="60">
        <v>0.96</v>
      </c>
      <c r="W297" s="60">
        <v>0.96</v>
      </c>
      <c r="X297" s="60">
        <v>0.96</v>
      </c>
      <c r="Y297" s="60">
        <v>0.96</v>
      </c>
      <c r="Z297" s="60">
        <v>0.01</v>
      </c>
      <c r="AA297" s="60">
        <v>0.01</v>
      </c>
      <c r="AB297" s="60">
        <v>0.01</v>
      </c>
      <c r="AC297" s="60">
        <v>0.01</v>
      </c>
      <c r="AD297" s="60">
        <v>0.01</v>
      </c>
      <c r="AE297" s="60">
        <v>0.01</v>
      </c>
      <c r="AF297" s="60" t="s">
        <v>4135</v>
      </c>
    </row>
    <row r="298" spans="1:32">
      <c r="A298" s="60" t="s">
        <v>2796</v>
      </c>
      <c r="B298" s="60" t="s">
        <v>2733</v>
      </c>
      <c r="D298" s="60" t="s">
        <v>2769</v>
      </c>
      <c r="E298" s="67">
        <v>41640</v>
      </c>
      <c r="F298" s="67">
        <v>42004</v>
      </c>
      <c r="G298" s="60" t="s">
        <v>2730</v>
      </c>
      <c r="H298" s="60">
        <v>0.01</v>
      </c>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t="s">
        <v>4135</v>
      </c>
    </row>
    <row r="299" spans="1:32">
      <c r="A299" s="60" t="s">
        <v>2797</v>
      </c>
      <c r="B299" s="60" t="s">
        <v>2728</v>
      </c>
      <c r="D299" s="60" t="s">
        <v>2729</v>
      </c>
      <c r="E299" s="67">
        <v>41640</v>
      </c>
      <c r="F299" s="67">
        <v>42004</v>
      </c>
      <c r="G299" s="60" t="s">
        <v>2730</v>
      </c>
      <c r="H299" s="60">
        <v>0</v>
      </c>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t="s">
        <v>4135</v>
      </c>
    </row>
    <row r="300" spans="1:32">
      <c r="A300" s="60" t="s">
        <v>1514</v>
      </c>
      <c r="B300" s="60" t="s">
        <v>2731</v>
      </c>
      <c r="C300" s="60" t="s">
        <v>2732</v>
      </c>
      <c r="D300" s="60" t="s">
        <v>2729</v>
      </c>
      <c r="E300" s="67">
        <v>41640</v>
      </c>
      <c r="F300" s="67">
        <v>42004</v>
      </c>
      <c r="G300" s="60" t="s">
        <v>2730</v>
      </c>
      <c r="H300" s="60">
        <v>120</v>
      </c>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t="s">
        <v>4135</v>
      </c>
    </row>
    <row r="301" spans="1:32">
      <c r="A301" s="60" t="s">
        <v>1524</v>
      </c>
      <c r="B301" s="60" t="s">
        <v>2745</v>
      </c>
      <c r="C301" s="60" t="s">
        <v>2746</v>
      </c>
      <c r="D301" s="60" t="s">
        <v>2749</v>
      </c>
      <c r="E301" s="67">
        <v>41640</v>
      </c>
      <c r="F301" s="67">
        <v>42004</v>
      </c>
      <c r="G301" s="60" t="s">
        <v>2730</v>
      </c>
      <c r="H301" s="60">
        <v>27</v>
      </c>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t="s">
        <v>4135</v>
      </c>
    </row>
    <row r="302" spans="1:32">
      <c r="A302" s="60" t="s">
        <v>1524</v>
      </c>
      <c r="B302" s="60" t="s">
        <v>2745</v>
      </c>
      <c r="C302" s="60" t="s">
        <v>2746</v>
      </c>
      <c r="D302" s="60" t="s">
        <v>2737</v>
      </c>
      <c r="E302" s="67">
        <v>41640</v>
      </c>
      <c r="F302" s="67">
        <v>42004</v>
      </c>
      <c r="G302" s="60" t="s">
        <v>2735</v>
      </c>
      <c r="H302" s="60">
        <v>27</v>
      </c>
      <c r="I302" s="60">
        <v>27</v>
      </c>
      <c r="J302" s="60">
        <v>27</v>
      </c>
      <c r="K302" s="60">
        <v>27</v>
      </c>
      <c r="L302" s="60">
        <v>27</v>
      </c>
      <c r="M302" s="60">
        <v>27</v>
      </c>
      <c r="N302" s="60">
        <v>24</v>
      </c>
      <c r="O302" s="60">
        <v>24</v>
      </c>
      <c r="P302" s="60">
        <v>24</v>
      </c>
      <c r="Q302" s="60">
        <v>24</v>
      </c>
      <c r="R302" s="60">
        <v>24</v>
      </c>
      <c r="S302" s="60">
        <v>24</v>
      </c>
      <c r="T302" s="60">
        <v>24</v>
      </c>
      <c r="U302" s="60">
        <v>24</v>
      </c>
      <c r="V302" s="60">
        <v>24</v>
      </c>
      <c r="W302" s="60">
        <v>24</v>
      </c>
      <c r="X302" s="60">
        <v>24</v>
      </c>
      <c r="Y302" s="60">
        <v>24</v>
      </c>
      <c r="Z302" s="60">
        <v>24</v>
      </c>
      <c r="AA302" s="60">
        <v>24</v>
      </c>
      <c r="AB302" s="60">
        <v>24</v>
      </c>
      <c r="AC302" s="60">
        <v>27</v>
      </c>
      <c r="AD302" s="60">
        <v>27</v>
      </c>
      <c r="AE302" s="60">
        <v>27</v>
      </c>
      <c r="AF302" s="60" t="s">
        <v>4135</v>
      </c>
    </row>
    <row r="303" spans="1:32">
      <c r="A303" s="60" t="s">
        <v>1499</v>
      </c>
      <c r="B303" s="60" t="s">
        <v>2745</v>
      </c>
      <c r="C303" s="60" t="s">
        <v>2746</v>
      </c>
      <c r="D303" s="60" t="s">
        <v>2743</v>
      </c>
      <c r="E303" s="67">
        <v>41640</v>
      </c>
      <c r="F303" s="67">
        <v>42004</v>
      </c>
      <c r="G303" s="60" t="s">
        <v>2730</v>
      </c>
      <c r="H303" s="60">
        <v>16</v>
      </c>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t="s">
        <v>4135</v>
      </c>
    </row>
    <row r="304" spans="1:32">
      <c r="A304" s="60" t="s">
        <v>1499</v>
      </c>
      <c r="B304" s="60" t="s">
        <v>2745</v>
      </c>
      <c r="C304" s="60" t="s">
        <v>2746</v>
      </c>
      <c r="D304" s="60" t="s">
        <v>2736</v>
      </c>
      <c r="E304" s="67">
        <v>41640</v>
      </c>
      <c r="F304" s="67">
        <v>42004</v>
      </c>
      <c r="G304" s="60" t="s">
        <v>2735</v>
      </c>
      <c r="H304" s="60">
        <v>16</v>
      </c>
      <c r="I304" s="60">
        <v>16</v>
      </c>
      <c r="J304" s="60">
        <v>16</v>
      </c>
      <c r="K304" s="60">
        <v>16</v>
      </c>
      <c r="L304" s="60">
        <v>16</v>
      </c>
      <c r="M304" s="60">
        <v>16</v>
      </c>
      <c r="N304" s="60">
        <v>21</v>
      </c>
      <c r="O304" s="60">
        <v>21</v>
      </c>
      <c r="P304" s="60">
        <v>21</v>
      </c>
      <c r="Q304" s="60">
        <v>21</v>
      </c>
      <c r="R304" s="60">
        <v>21</v>
      </c>
      <c r="S304" s="60">
        <v>21</v>
      </c>
      <c r="T304" s="60">
        <v>21</v>
      </c>
      <c r="U304" s="60">
        <v>21</v>
      </c>
      <c r="V304" s="60">
        <v>21</v>
      </c>
      <c r="W304" s="60">
        <v>21</v>
      </c>
      <c r="X304" s="60">
        <v>21</v>
      </c>
      <c r="Y304" s="60">
        <v>21</v>
      </c>
      <c r="Z304" s="60">
        <v>21</v>
      </c>
      <c r="AA304" s="60">
        <v>21</v>
      </c>
      <c r="AB304" s="60">
        <v>21</v>
      </c>
      <c r="AC304" s="60">
        <v>16</v>
      </c>
      <c r="AD304" s="60">
        <v>16</v>
      </c>
      <c r="AE304" s="60">
        <v>16</v>
      </c>
      <c r="AF304" s="60" t="s">
        <v>4135</v>
      </c>
    </row>
    <row r="305" spans="1:32">
      <c r="A305" s="60" t="s">
        <v>1480</v>
      </c>
      <c r="B305" s="60" t="s">
        <v>2733</v>
      </c>
      <c r="D305" s="60" t="s">
        <v>2743</v>
      </c>
      <c r="E305" s="67">
        <v>41640</v>
      </c>
      <c r="F305" s="67">
        <v>42004</v>
      </c>
      <c r="G305" s="60" t="s">
        <v>2735</v>
      </c>
      <c r="H305" s="60">
        <v>0.35</v>
      </c>
      <c r="I305" s="60">
        <v>0.35</v>
      </c>
      <c r="J305" s="60">
        <v>0.35</v>
      </c>
      <c r="K305" s="60">
        <v>0.35</v>
      </c>
      <c r="L305" s="60">
        <v>0.35</v>
      </c>
      <c r="M305" s="60">
        <v>0.35</v>
      </c>
      <c r="N305" s="60">
        <v>0.35</v>
      </c>
      <c r="O305" s="60">
        <v>0.35</v>
      </c>
      <c r="P305" s="60">
        <v>0.95</v>
      </c>
      <c r="Q305" s="60">
        <v>0.95</v>
      </c>
      <c r="R305" s="60">
        <v>0.95</v>
      </c>
      <c r="S305" s="60">
        <v>0.95</v>
      </c>
      <c r="T305" s="60">
        <v>0.95</v>
      </c>
      <c r="U305" s="60">
        <v>0.95</v>
      </c>
      <c r="V305" s="60">
        <v>0.95</v>
      </c>
      <c r="W305" s="60">
        <v>0.95</v>
      </c>
      <c r="X305" s="60">
        <v>0.95</v>
      </c>
      <c r="Y305" s="60">
        <v>0.35</v>
      </c>
      <c r="Z305" s="60">
        <v>0.35</v>
      </c>
      <c r="AA305" s="60">
        <v>0.35</v>
      </c>
      <c r="AB305" s="60">
        <v>0.35</v>
      </c>
      <c r="AC305" s="60">
        <v>0.35</v>
      </c>
      <c r="AD305" s="60">
        <v>0.35</v>
      </c>
      <c r="AE305" s="60">
        <v>0.35</v>
      </c>
      <c r="AF305" s="60" t="s">
        <v>4135</v>
      </c>
    </row>
    <row r="306" spans="1:32">
      <c r="A306" s="60" t="s">
        <v>1480</v>
      </c>
      <c r="B306" s="60" t="s">
        <v>2733</v>
      </c>
      <c r="D306" s="60" t="s">
        <v>2736</v>
      </c>
      <c r="E306" s="67">
        <v>41640</v>
      </c>
      <c r="F306" s="67">
        <v>42004</v>
      </c>
      <c r="G306" s="60" t="s">
        <v>2730</v>
      </c>
      <c r="H306" s="60">
        <v>0.35</v>
      </c>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t="s">
        <v>4135</v>
      </c>
    </row>
    <row r="307" spans="1:32">
      <c r="A307" s="60" t="s">
        <v>1480</v>
      </c>
      <c r="B307" s="60" t="s">
        <v>2733</v>
      </c>
      <c r="D307" s="60" t="s">
        <v>2754</v>
      </c>
      <c r="E307" s="67">
        <v>41883</v>
      </c>
      <c r="F307" s="67">
        <v>42004</v>
      </c>
      <c r="G307" s="60" t="s">
        <v>2730</v>
      </c>
      <c r="H307" s="60">
        <v>0.35</v>
      </c>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t="s">
        <v>4135</v>
      </c>
    </row>
    <row r="308" spans="1:32">
      <c r="A308" s="60" t="s">
        <v>1480</v>
      </c>
      <c r="B308" s="60" t="s">
        <v>2733</v>
      </c>
      <c r="D308" s="60" t="s">
        <v>2798</v>
      </c>
      <c r="E308" s="67">
        <v>41883</v>
      </c>
      <c r="F308" s="67">
        <v>42004</v>
      </c>
      <c r="G308" s="60" t="s">
        <v>2735</v>
      </c>
      <c r="H308" s="60">
        <v>0.35</v>
      </c>
      <c r="I308" s="60">
        <v>0.35</v>
      </c>
      <c r="J308" s="60">
        <v>0.35</v>
      </c>
      <c r="K308" s="60">
        <v>0.35</v>
      </c>
      <c r="L308" s="60">
        <v>0.35</v>
      </c>
      <c r="M308" s="60">
        <v>0.35</v>
      </c>
      <c r="N308" s="60">
        <v>0.35</v>
      </c>
      <c r="O308" s="60">
        <v>0.35</v>
      </c>
      <c r="P308" s="60">
        <v>0.95</v>
      </c>
      <c r="Q308" s="60">
        <v>0.95</v>
      </c>
      <c r="R308" s="60">
        <v>0.95</v>
      </c>
      <c r="S308" s="60">
        <v>0.95</v>
      </c>
      <c r="T308" s="60">
        <v>0.95</v>
      </c>
      <c r="U308" s="60">
        <v>0.95</v>
      </c>
      <c r="V308" s="60">
        <v>0.95</v>
      </c>
      <c r="W308" s="60">
        <v>0.95</v>
      </c>
      <c r="X308" s="60">
        <v>0.95</v>
      </c>
      <c r="Y308" s="60">
        <v>0.35</v>
      </c>
      <c r="Z308" s="60">
        <v>0.35</v>
      </c>
      <c r="AA308" s="60">
        <v>0.35</v>
      </c>
      <c r="AB308" s="60">
        <v>0.35</v>
      </c>
      <c r="AC308" s="60">
        <v>0.35</v>
      </c>
      <c r="AD308" s="60">
        <v>0.35</v>
      </c>
      <c r="AE308" s="60">
        <v>0.35</v>
      </c>
      <c r="AF308" s="60" t="s">
        <v>4135</v>
      </c>
    </row>
    <row r="309" spans="1:32">
      <c r="A309" s="60" t="s">
        <v>1480</v>
      </c>
      <c r="B309" s="60" t="s">
        <v>2733</v>
      </c>
      <c r="D309" s="60" t="s">
        <v>2754</v>
      </c>
      <c r="E309" s="67">
        <v>41821</v>
      </c>
      <c r="F309" s="67">
        <v>41883</v>
      </c>
      <c r="G309" s="60" t="s">
        <v>2730</v>
      </c>
      <c r="H309" s="60">
        <v>0.25</v>
      </c>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t="s">
        <v>4135</v>
      </c>
    </row>
    <row r="310" spans="1:32">
      <c r="A310" s="60" t="s">
        <v>1480</v>
      </c>
      <c r="B310" s="60" t="s">
        <v>2733</v>
      </c>
      <c r="D310" s="60" t="s">
        <v>2798</v>
      </c>
      <c r="E310" s="67">
        <v>41821</v>
      </c>
      <c r="F310" s="67">
        <v>41883</v>
      </c>
      <c r="G310" s="60" t="s">
        <v>2735</v>
      </c>
      <c r="H310" s="60">
        <v>0.25</v>
      </c>
      <c r="I310" s="60">
        <v>0.25</v>
      </c>
      <c r="J310" s="60">
        <v>0.25</v>
      </c>
      <c r="K310" s="60">
        <v>0.25</v>
      </c>
      <c r="L310" s="60">
        <v>0.25</v>
      </c>
      <c r="M310" s="60">
        <v>0.25</v>
      </c>
      <c r="N310" s="60">
        <v>0.25</v>
      </c>
      <c r="O310" s="60">
        <v>0.25</v>
      </c>
      <c r="P310" s="60">
        <v>0.5</v>
      </c>
      <c r="Q310" s="60">
        <v>0.5</v>
      </c>
      <c r="R310" s="60">
        <v>0.5</v>
      </c>
      <c r="S310" s="60">
        <v>0.5</v>
      </c>
      <c r="T310" s="60">
        <v>0.5</v>
      </c>
      <c r="U310" s="60">
        <v>0.5</v>
      </c>
      <c r="V310" s="60">
        <v>0.5</v>
      </c>
      <c r="W310" s="60">
        <v>0.5</v>
      </c>
      <c r="X310" s="60">
        <v>0.5</v>
      </c>
      <c r="Y310" s="60">
        <v>0.25</v>
      </c>
      <c r="Z310" s="60">
        <v>0.25</v>
      </c>
      <c r="AA310" s="60">
        <v>0.25</v>
      </c>
      <c r="AB310" s="60">
        <v>0.25</v>
      </c>
      <c r="AC310" s="60">
        <v>0.25</v>
      </c>
      <c r="AD310" s="60">
        <v>0.25</v>
      </c>
      <c r="AE310" s="60">
        <v>0.25</v>
      </c>
      <c r="AF310" s="60" t="s">
        <v>4135</v>
      </c>
    </row>
    <row r="311" spans="1:32">
      <c r="A311" s="60" t="s">
        <v>1480</v>
      </c>
      <c r="B311" s="60" t="s">
        <v>2733</v>
      </c>
      <c r="D311" s="60" t="s">
        <v>2754</v>
      </c>
      <c r="E311" s="67">
        <v>41640</v>
      </c>
      <c r="F311" s="67">
        <v>41820</v>
      </c>
      <c r="G311" s="60" t="s">
        <v>2730</v>
      </c>
      <c r="H311" s="60">
        <v>0.35</v>
      </c>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t="s">
        <v>4135</v>
      </c>
    </row>
    <row r="312" spans="1:32">
      <c r="A312" s="60" t="s">
        <v>1363</v>
      </c>
      <c r="B312" s="60" t="s">
        <v>0</v>
      </c>
      <c r="D312" s="60" t="s">
        <v>2743</v>
      </c>
      <c r="E312" s="67">
        <v>41640</v>
      </c>
      <c r="F312" s="67">
        <v>42004</v>
      </c>
      <c r="G312" s="60" t="s">
        <v>2735</v>
      </c>
      <c r="H312" s="60">
        <v>0.17730000000000001</v>
      </c>
      <c r="I312" s="60">
        <v>0.17730000000000001</v>
      </c>
      <c r="J312" s="60">
        <v>0.17730000000000001</v>
      </c>
      <c r="K312" s="60">
        <v>0.17730000000000001</v>
      </c>
      <c r="L312" s="60">
        <v>0.17730000000000001</v>
      </c>
      <c r="M312" s="60">
        <v>0.17730000000000001</v>
      </c>
      <c r="N312" s="60">
        <v>0.17730000000000001</v>
      </c>
      <c r="O312" s="60">
        <v>0.9</v>
      </c>
      <c r="P312" s="60">
        <v>0.9</v>
      </c>
      <c r="Q312" s="60">
        <v>0.9</v>
      </c>
      <c r="R312" s="60">
        <v>0.9</v>
      </c>
      <c r="S312" s="60">
        <v>0.9</v>
      </c>
      <c r="T312" s="60">
        <v>0.9</v>
      </c>
      <c r="U312" s="60">
        <v>0.9</v>
      </c>
      <c r="V312" s="60">
        <v>0.9</v>
      </c>
      <c r="W312" s="60">
        <v>0.9</v>
      </c>
      <c r="X312" s="60">
        <v>0.9</v>
      </c>
      <c r="Y312" s="60">
        <v>0.9</v>
      </c>
      <c r="Z312" s="60">
        <v>0.9</v>
      </c>
      <c r="AA312" s="60">
        <v>0.9</v>
      </c>
      <c r="AB312" s="60">
        <v>0.9</v>
      </c>
      <c r="AC312" s="60">
        <v>0.17730000000000001</v>
      </c>
      <c r="AD312" s="60">
        <v>0.17730000000000001</v>
      </c>
      <c r="AE312" s="60">
        <v>0.17730000000000001</v>
      </c>
      <c r="AF312" s="60" t="s">
        <v>4135</v>
      </c>
    </row>
    <row r="313" spans="1:32">
      <c r="A313" s="60" t="s">
        <v>1363</v>
      </c>
      <c r="B313" s="60" t="s">
        <v>0</v>
      </c>
      <c r="D313" s="60" t="s">
        <v>2736</v>
      </c>
      <c r="E313" s="67">
        <v>41640</v>
      </c>
      <c r="F313" s="67">
        <v>42004</v>
      </c>
      <c r="G313" s="60" t="s">
        <v>2730</v>
      </c>
      <c r="H313" s="60">
        <v>0.17730000000000001</v>
      </c>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t="s">
        <v>4135</v>
      </c>
    </row>
    <row r="314" spans="1:32">
      <c r="A314" s="60" t="s">
        <v>1363</v>
      </c>
      <c r="B314" s="60" t="s">
        <v>0</v>
      </c>
      <c r="D314" s="60" t="s">
        <v>2754</v>
      </c>
      <c r="E314" s="67">
        <v>41883</v>
      </c>
      <c r="F314" s="67">
        <v>42004</v>
      </c>
      <c r="G314" s="60" t="s">
        <v>2730</v>
      </c>
      <c r="H314" s="60">
        <v>0.17730000000000001</v>
      </c>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t="s">
        <v>4135</v>
      </c>
    </row>
    <row r="315" spans="1:32">
      <c r="A315" s="60" t="s">
        <v>1363</v>
      </c>
      <c r="B315" s="60" t="s">
        <v>0</v>
      </c>
      <c r="D315" s="60" t="s">
        <v>2798</v>
      </c>
      <c r="E315" s="67">
        <v>41883</v>
      </c>
      <c r="F315" s="67">
        <v>42004</v>
      </c>
      <c r="G315" s="60" t="s">
        <v>2735</v>
      </c>
      <c r="H315" s="60">
        <v>0.17730000000000001</v>
      </c>
      <c r="I315" s="60">
        <v>0.17730000000000001</v>
      </c>
      <c r="J315" s="60">
        <v>0.17730000000000001</v>
      </c>
      <c r="K315" s="60">
        <v>0.17730000000000001</v>
      </c>
      <c r="L315" s="60">
        <v>0.17730000000000001</v>
      </c>
      <c r="M315" s="60">
        <v>0.17730000000000001</v>
      </c>
      <c r="N315" s="60">
        <v>0.17730000000000001</v>
      </c>
      <c r="O315" s="60">
        <v>0.9</v>
      </c>
      <c r="P315" s="60">
        <v>0.9</v>
      </c>
      <c r="Q315" s="60">
        <v>0.9</v>
      </c>
      <c r="R315" s="60">
        <v>0.9</v>
      </c>
      <c r="S315" s="60">
        <v>0.9</v>
      </c>
      <c r="T315" s="60">
        <v>0.9</v>
      </c>
      <c r="U315" s="60">
        <v>0.9</v>
      </c>
      <c r="V315" s="60">
        <v>0.9</v>
      </c>
      <c r="W315" s="60">
        <v>0.9</v>
      </c>
      <c r="X315" s="60">
        <v>0.9</v>
      </c>
      <c r="Y315" s="60">
        <v>0.9</v>
      </c>
      <c r="Z315" s="60">
        <v>0.9</v>
      </c>
      <c r="AA315" s="60">
        <v>0.9</v>
      </c>
      <c r="AB315" s="60">
        <v>0.9</v>
      </c>
      <c r="AC315" s="60">
        <v>0.17730000000000001</v>
      </c>
      <c r="AD315" s="60">
        <v>0.17730000000000001</v>
      </c>
      <c r="AE315" s="60">
        <v>0.17730000000000001</v>
      </c>
      <c r="AF315" s="60" t="s">
        <v>4135</v>
      </c>
    </row>
    <row r="316" spans="1:32">
      <c r="A316" s="60" t="s">
        <v>1363</v>
      </c>
      <c r="B316" s="60" t="s">
        <v>0</v>
      </c>
      <c r="D316" s="60" t="s">
        <v>2754</v>
      </c>
      <c r="E316" s="67">
        <v>41821</v>
      </c>
      <c r="F316" s="67">
        <v>41883</v>
      </c>
      <c r="G316" s="60" t="s">
        <v>2730</v>
      </c>
      <c r="H316" s="60">
        <v>0.17730000000000001</v>
      </c>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t="s">
        <v>4135</v>
      </c>
    </row>
    <row r="317" spans="1:32">
      <c r="A317" s="60" t="s">
        <v>1363</v>
      </c>
      <c r="B317" s="60" t="s">
        <v>0</v>
      </c>
      <c r="D317" s="60" t="s">
        <v>2798</v>
      </c>
      <c r="E317" s="67">
        <v>41821</v>
      </c>
      <c r="F317" s="67">
        <v>41883</v>
      </c>
      <c r="G317" s="60" t="s">
        <v>2735</v>
      </c>
      <c r="H317" s="60">
        <v>0.17730000000000001</v>
      </c>
      <c r="I317" s="60">
        <v>0.17730000000000001</v>
      </c>
      <c r="J317" s="60">
        <v>0.17730000000000001</v>
      </c>
      <c r="K317" s="60">
        <v>0.17730000000000001</v>
      </c>
      <c r="L317" s="60">
        <v>0.17730000000000001</v>
      </c>
      <c r="M317" s="60">
        <v>0.17730000000000001</v>
      </c>
      <c r="N317" s="60">
        <v>0.17730000000000001</v>
      </c>
      <c r="O317" s="60">
        <v>0.17730000000000001</v>
      </c>
      <c r="P317" s="60">
        <v>0.5</v>
      </c>
      <c r="Q317" s="60">
        <v>0.5</v>
      </c>
      <c r="R317" s="60">
        <v>0.5</v>
      </c>
      <c r="S317" s="60">
        <v>0.5</v>
      </c>
      <c r="T317" s="60">
        <v>0.5</v>
      </c>
      <c r="U317" s="60">
        <v>0.5</v>
      </c>
      <c r="V317" s="60">
        <v>0.5</v>
      </c>
      <c r="W317" s="60">
        <v>0.5</v>
      </c>
      <c r="X317" s="60">
        <v>0.5</v>
      </c>
      <c r="Y317" s="60">
        <v>0.5</v>
      </c>
      <c r="Z317" s="60">
        <v>0.5</v>
      </c>
      <c r="AA317" s="60">
        <v>0.5</v>
      </c>
      <c r="AB317" s="60">
        <v>0.17730000000000001</v>
      </c>
      <c r="AC317" s="60">
        <v>0.17730000000000001</v>
      </c>
      <c r="AD317" s="60">
        <v>0.17730000000000001</v>
      </c>
      <c r="AE317" s="60">
        <v>0.17730000000000001</v>
      </c>
      <c r="AF317" s="60" t="s">
        <v>4135</v>
      </c>
    </row>
    <row r="318" spans="1:32">
      <c r="A318" s="60" t="s">
        <v>1363</v>
      </c>
      <c r="B318" s="60" t="s">
        <v>0</v>
      </c>
      <c r="D318" s="60" t="s">
        <v>2754</v>
      </c>
      <c r="E318" s="67">
        <v>41640</v>
      </c>
      <c r="F318" s="67">
        <v>41820</v>
      </c>
      <c r="G318" s="60" t="s">
        <v>2730</v>
      </c>
      <c r="H318" s="60">
        <v>0.17730000000000001</v>
      </c>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t="s">
        <v>4135</v>
      </c>
    </row>
    <row r="319" spans="1:32">
      <c r="A319" s="60" t="s">
        <v>1394</v>
      </c>
      <c r="B319" s="60" t="s">
        <v>2</v>
      </c>
      <c r="D319" s="60" t="s">
        <v>2743</v>
      </c>
      <c r="E319" s="67">
        <v>41640</v>
      </c>
      <c r="F319" s="67">
        <v>42004</v>
      </c>
      <c r="G319" s="60" t="s">
        <v>2735</v>
      </c>
      <c r="H319" s="60">
        <v>0</v>
      </c>
      <c r="I319" s="60">
        <v>0</v>
      </c>
      <c r="J319" s="60">
        <v>0</v>
      </c>
      <c r="K319" s="60">
        <v>0</v>
      </c>
      <c r="L319" s="60">
        <v>0</v>
      </c>
      <c r="M319" s="60">
        <v>0</v>
      </c>
      <c r="N319" s="60">
        <v>0</v>
      </c>
      <c r="O319" s="60">
        <v>0</v>
      </c>
      <c r="P319" s="60">
        <v>0.75</v>
      </c>
      <c r="Q319" s="60">
        <v>0.75</v>
      </c>
      <c r="R319" s="60">
        <v>0.75</v>
      </c>
      <c r="S319" s="60">
        <v>0.75</v>
      </c>
      <c r="T319" s="60">
        <v>0.75</v>
      </c>
      <c r="U319" s="60">
        <v>0.75</v>
      </c>
      <c r="V319" s="60">
        <v>0.75</v>
      </c>
      <c r="W319" s="60">
        <v>0.75</v>
      </c>
      <c r="X319" s="60">
        <v>0.15</v>
      </c>
      <c r="Y319" s="60">
        <v>0.15</v>
      </c>
      <c r="Z319" s="60">
        <v>0.15</v>
      </c>
      <c r="AA319" s="60">
        <v>0.15</v>
      </c>
      <c r="AB319" s="60">
        <v>0.15</v>
      </c>
      <c r="AC319" s="60">
        <v>0</v>
      </c>
      <c r="AD319" s="60">
        <v>0</v>
      </c>
      <c r="AE319" s="60">
        <v>0</v>
      </c>
      <c r="AF319" s="60" t="s">
        <v>4135</v>
      </c>
    </row>
    <row r="320" spans="1:32">
      <c r="A320" s="60" t="s">
        <v>1394</v>
      </c>
      <c r="B320" s="60" t="s">
        <v>2</v>
      </c>
      <c r="D320" s="60" t="s">
        <v>2736</v>
      </c>
      <c r="E320" s="67">
        <v>41640</v>
      </c>
      <c r="F320" s="67">
        <v>42004</v>
      </c>
      <c r="G320" s="60" t="s">
        <v>2730</v>
      </c>
      <c r="H320" s="60">
        <v>0</v>
      </c>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t="s">
        <v>4135</v>
      </c>
    </row>
    <row r="321" spans="1:32">
      <c r="A321" s="60" t="s">
        <v>1394</v>
      </c>
      <c r="B321" s="60" t="s">
        <v>2</v>
      </c>
      <c r="D321" s="60" t="s">
        <v>2754</v>
      </c>
      <c r="E321" s="67">
        <v>41883</v>
      </c>
      <c r="F321" s="67">
        <v>42004</v>
      </c>
      <c r="G321" s="60" t="s">
        <v>2730</v>
      </c>
      <c r="H321" s="60">
        <v>0</v>
      </c>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t="s">
        <v>4135</v>
      </c>
    </row>
    <row r="322" spans="1:32">
      <c r="A322" s="60" t="s">
        <v>1394</v>
      </c>
      <c r="B322" s="60" t="s">
        <v>2</v>
      </c>
      <c r="D322" s="60" t="s">
        <v>2798</v>
      </c>
      <c r="E322" s="67">
        <v>41883</v>
      </c>
      <c r="F322" s="67">
        <v>42004</v>
      </c>
      <c r="G322" s="60" t="s">
        <v>2735</v>
      </c>
      <c r="H322" s="60">
        <v>0</v>
      </c>
      <c r="I322" s="60">
        <v>0</v>
      </c>
      <c r="J322" s="60">
        <v>0</v>
      </c>
      <c r="K322" s="60">
        <v>0</v>
      </c>
      <c r="L322" s="60">
        <v>0</v>
      </c>
      <c r="M322" s="60">
        <v>0</v>
      </c>
      <c r="N322" s="60">
        <v>0</v>
      </c>
      <c r="O322" s="60">
        <v>0</v>
      </c>
      <c r="P322" s="60">
        <v>0.75</v>
      </c>
      <c r="Q322" s="60">
        <v>0.75</v>
      </c>
      <c r="R322" s="60">
        <v>0.75</v>
      </c>
      <c r="S322" s="60">
        <v>0.75</v>
      </c>
      <c r="T322" s="60">
        <v>0.75</v>
      </c>
      <c r="U322" s="60">
        <v>0.75</v>
      </c>
      <c r="V322" s="60">
        <v>0.75</v>
      </c>
      <c r="W322" s="60">
        <v>0.75</v>
      </c>
      <c r="X322" s="60">
        <v>0.15</v>
      </c>
      <c r="Y322" s="60">
        <v>0.15</v>
      </c>
      <c r="Z322" s="60">
        <v>0.15</v>
      </c>
      <c r="AA322" s="60">
        <v>0.15</v>
      </c>
      <c r="AB322" s="60">
        <v>0.15</v>
      </c>
      <c r="AC322" s="60">
        <v>0</v>
      </c>
      <c r="AD322" s="60">
        <v>0</v>
      </c>
      <c r="AE322" s="60">
        <v>0</v>
      </c>
      <c r="AF322" s="60" t="s">
        <v>4135</v>
      </c>
    </row>
    <row r="323" spans="1:32">
      <c r="A323" s="60" t="s">
        <v>1394</v>
      </c>
      <c r="B323" s="60" t="s">
        <v>2</v>
      </c>
      <c r="D323" s="60" t="s">
        <v>2754</v>
      </c>
      <c r="E323" s="67">
        <v>41821</v>
      </c>
      <c r="F323" s="67">
        <v>41883</v>
      </c>
      <c r="G323" s="60" t="s">
        <v>2730</v>
      </c>
      <c r="H323" s="60">
        <v>0</v>
      </c>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t="s">
        <v>4135</v>
      </c>
    </row>
    <row r="324" spans="1:32">
      <c r="A324" s="60" t="s">
        <v>1394</v>
      </c>
      <c r="B324" s="60" t="s">
        <v>2</v>
      </c>
      <c r="D324" s="60" t="s">
        <v>2798</v>
      </c>
      <c r="E324" s="67">
        <v>41821</v>
      </c>
      <c r="F324" s="67">
        <v>41883</v>
      </c>
      <c r="G324" s="60" t="s">
        <v>2735</v>
      </c>
      <c r="H324" s="60">
        <v>0</v>
      </c>
      <c r="I324" s="60">
        <v>0</v>
      </c>
      <c r="J324" s="60">
        <v>0</v>
      </c>
      <c r="K324" s="60">
        <v>0</v>
      </c>
      <c r="L324" s="60">
        <v>0</v>
      </c>
      <c r="M324" s="60">
        <v>0</v>
      </c>
      <c r="N324" s="60">
        <v>0</v>
      </c>
      <c r="O324" s="60">
        <v>0</v>
      </c>
      <c r="P324" s="60">
        <v>0.15</v>
      </c>
      <c r="Q324" s="60">
        <v>0.15</v>
      </c>
      <c r="R324" s="60">
        <v>0.15</v>
      </c>
      <c r="S324" s="60">
        <v>0.15</v>
      </c>
      <c r="T324" s="60">
        <v>0.15</v>
      </c>
      <c r="U324" s="60">
        <v>0.15</v>
      </c>
      <c r="V324" s="60">
        <v>0.15</v>
      </c>
      <c r="W324" s="60">
        <v>0.15</v>
      </c>
      <c r="X324" s="60">
        <v>0.15</v>
      </c>
      <c r="Y324" s="60">
        <v>0.15</v>
      </c>
      <c r="Z324" s="60">
        <v>0.15</v>
      </c>
      <c r="AA324" s="60">
        <v>0.15</v>
      </c>
      <c r="AB324" s="60">
        <v>0.15</v>
      </c>
      <c r="AC324" s="60">
        <v>0</v>
      </c>
      <c r="AD324" s="60">
        <v>0</v>
      </c>
      <c r="AE324" s="60">
        <v>0</v>
      </c>
      <c r="AF324" s="60" t="s">
        <v>4135</v>
      </c>
    </row>
    <row r="325" spans="1:32">
      <c r="A325" s="60" t="s">
        <v>1394</v>
      </c>
      <c r="B325" s="60" t="s">
        <v>2</v>
      </c>
      <c r="D325" s="60" t="s">
        <v>2754</v>
      </c>
      <c r="E325" s="67">
        <v>41640</v>
      </c>
      <c r="F325" s="67">
        <v>41820</v>
      </c>
      <c r="G325" s="60" t="s">
        <v>2730</v>
      </c>
      <c r="H325" s="60">
        <v>0</v>
      </c>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t="s">
        <v>4135</v>
      </c>
    </row>
    <row r="326" spans="1:32">
      <c r="A326" s="60" t="s">
        <v>1396</v>
      </c>
      <c r="B326" s="60" t="s">
        <v>2</v>
      </c>
      <c r="D326" s="60" t="s">
        <v>2743</v>
      </c>
      <c r="E326" s="67">
        <v>41640</v>
      </c>
      <c r="F326" s="67">
        <v>42004</v>
      </c>
      <c r="G326" s="60" t="s">
        <v>2735</v>
      </c>
      <c r="H326" s="60">
        <v>0</v>
      </c>
      <c r="I326" s="60">
        <v>0</v>
      </c>
      <c r="J326" s="60">
        <v>0</v>
      </c>
      <c r="K326" s="60">
        <v>0</v>
      </c>
      <c r="L326" s="60">
        <v>0</v>
      </c>
      <c r="M326" s="60">
        <v>0</v>
      </c>
      <c r="N326" s="60">
        <v>0</v>
      </c>
      <c r="O326" s="60">
        <v>0.15</v>
      </c>
      <c r="P326" s="60">
        <v>0.15</v>
      </c>
      <c r="Q326" s="60">
        <v>0.05</v>
      </c>
      <c r="R326" s="60">
        <v>0.05</v>
      </c>
      <c r="S326" s="60">
        <v>0.95</v>
      </c>
      <c r="T326" s="60">
        <v>0.95</v>
      </c>
      <c r="U326" s="60">
        <v>0.15</v>
      </c>
      <c r="V326" s="60">
        <v>0.15</v>
      </c>
      <c r="W326" s="60">
        <v>0</v>
      </c>
      <c r="X326" s="60">
        <v>0</v>
      </c>
      <c r="Y326" s="60">
        <v>0</v>
      </c>
      <c r="Z326" s="60">
        <v>0</v>
      </c>
      <c r="AA326" s="60">
        <v>0</v>
      </c>
      <c r="AB326" s="60">
        <v>0</v>
      </c>
      <c r="AC326" s="60">
        <v>0</v>
      </c>
      <c r="AD326" s="60">
        <v>0</v>
      </c>
      <c r="AE326" s="60">
        <v>0</v>
      </c>
      <c r="AF326" s="60" t="s">
        <v>4135</v>
      </c>
    </row>
    <row r="327" spans="1:32">
      <c r="A327" s="60" t="s">
        <v>1396</v>
      </c>
      <c r="B327" s="60" t="s">
        <v>2</v>
      </c>
      <c r="D327" s="60" t="s">
        <v>2736</v>
      </c>
      <c r="E327" s="67">
        <v>41640</v>
      </c>
      <c r="F327" s="67">
        <v>42004</v>
      </c>
      <c r="G327" s="60" t="s">
        <v>2730</v>
      </c>
      <c r="H327" s="60">
        <v>0</v>
      </c>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t="s">
        <v>4135</v>
      </c>
    </row>
    <row r="328" spans="1:32">
      <c r="A328" s="60" t="s">
        <v>1396</v>
      </c>
      <c r="B328" s="60" t="s">
        <v>2</v>
      </c>
      <c r="D328" s="60" t="s">
        <v>2754</v>
      </c>
      <c r="E328" s="67">
        <v>41883</v>
      </c>
      <c r="F328" s="67">
        <v>42004</v>
      </c>
      <c r="G328" s="60" t="s">
        <v>2730</v>
      </c>
      <c r="H328" s="60">
        <v>0</v>
      </c>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t="s">
        <v>4135</v>
      </c>
    </row>
    <row r="329" spans="1:32">
      <c r="A329" s="60" t="s">
        <v>1396</v>
      </c>
      <c r="B329" s="60" t="s">
        <v>2</v>
      </c>
      <c r="D329" s="60" t="s">
        <v>2798</v>
      </c>
      <c r="E329" s="67">
        <v>41883</v>
      </c>
      <c r="F329" s="67">
        <v>42004</v>
      </c>
      <c r="G329" s="60" t="s">
        <v>2735</v>
      </c>
      <c r="H329" s="60">
        <v>0</v>
      </c>
      <c r="I329" s="60">
        <v>0</v>
      </c>
      <c r="J329" s="60">
        <v>0</v>
      </c>
      <c r="K329" s="60">
        <v>0</v>
      </c>
      <c r="L329" s="60">
        <v>0</v>
      </c>
      <c r="M329" s="60">
        <v>0</v>
      </c>
      <c r="N329" s="60">
        <v>0</v>
      </c>
      <c r="O329" s="60">
        <v>0.15</v>
      </c>
      <c r="P329" s="60">
        <v>0.15</v>
      </c>
      <c r="Q329" s="60">
        <v>0.05</v>
      </c>
      <c r="R329" s="60">
        <v>0.05</v>
      </c>
      <c r="S329" s="60">
        <v>0.95</v>
      </c>
      <c r="T329" s="60">
        <v>0.95</v>
      </c>
      <c r="U329" s="60">
        <v>0.15</v>
      </c>
      <c r="V329" s="60">
        <v>0.15</v>
      </c>
      <c r="W329" s="60">
        <v>0</v>
      </c>
      <c r="X329" s="60">
        <v>0</v>
      </c>
      <c r="Y329" s="60">
        <v>0</v>
      </c>
      <c r="Z329" s="60">
        <v>0</v>
      </c>
      <c r="AA329" s="60">
        <v>0</v>
      </c>
      <c r="AB329" s="60">
        <v>0</v>
      </c>
      <c r="AC329" s="60">
        <v>0</v>
      </c>
      <c r="AD329" s="60">
        <v>0</v>
      </c>
      <c r="AE329" s="60">
        <v>0</v>
      </c>
      <c r="AF329" s="60" t="s">
        <v>4135</v>
      </c>
    </row>
    <row r="330" spans="1:32">
      <c r="A330" s="60" t="s">
        <v>1396</v>
      </c>
      <c r="B330" s="60" t="s">
        <v>2</v>
      </c>
      <c r="D330" s="60" t="s">
        <v>2754</v>
      </c>
      <c r="E330" s="67">
        <v>41821</v>
      </c>
      <c r="F330" s="67">
        <v>41883</v>
      </c>
      <c r="G330" s="60" t="s">
        <v>2730</v>
      </c>
      <c r="H330" s="60">
        <v>0</v>
      </c>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t="s">
        <v>4135</v>
      </c>
    </row>
    <row r="331" spans="1:32">
      <c r="A331" s="60" t="s">
        <v>1396</v>
      </c>
      <c r="B331" s="60" t="s">
        <v>2</v>
      </c>
      <c r="D331" s="60" t="s">
        <v>2798</v>
      </c>
      <c r="E331" s="67">
        <v>41821</v>
      </c>
      <c r="F331" s="67">
        <v>41883</v>
      </c>
      <c r="G331" s="60" t="s">
        <v>2735</v>
      </c>
      <c r="H331" s="60">
        <v>0</v>
      </c>
      <c r="I331" s="60">
        <v>0</v>
      </c>
      <c r="J331" s="60">
        <v>0</v>
      </c>
      <c r="K331" s="60">
        <v>0</v>
      </c>
      <c r="L331" s="60">
        <v>0</v>
      </c>
      <c r="M331" s="60">
        <v>0</v>
      </c>
      <c r="N331" s="60">
        <v>0</v>
      </c>
      <c r="O331" s="60">
        <v>0</v>
      </c>
      <c r="P331" s="60">
        <v>0</v>
      </c>
      <c r="Q331" s="60">
        <v>0.25</v>
      </c>
      <c r="R331" s="60">
        <v>0.25</v>
      </c>
      <c r="S331" s="60">
        <v>0.25</v>
      </c>
      <c r="T331" s="60">
        <v>0.25</v>
      </c>
      <c r="U331" s="60">
        <v>0.25</v>
      </c>
      <c r="V331" s="60">
        <v>0.25</v>
      </c>
      <c r="W331" s="60">
        <v>0</v>
      </c>
      <c r="X331" s="60">
        <v>0</v>
      </c>
      <c r="Y331" s="60">
        <v>0</v>
      </c>
      <c r="Z331" s="60">
        <v>0</v>
      </c>
      <c r="AA331" s="60">
        <v>0</v>
      </c>
      <c r="AB331" s="60">
        <v>0</v>
      </c>
      <c r="AC331" s="60">
        <v>0</v>
      </c>
      <c r="AD331" s="60">
        <v>0</v>
      </c>
      <c r="AE331" s="60">
        <v>0</v>
      </c>
      <c r="AF331" s="60" t="s">
        <v>4135</v>
      </c>
    </row>
    <row r="332" spans="1:32">
      <c r="A332" s="60" t="s">
        <v>1396</v>
      </c>
      <c r="B332" s="60" t="s">
        <v>2</v>
      </c>
      <c r="D332" s="60" t="s">
        <v>2754</v>
      </c>
      <c r="E332" s="67">
        <v>41640</v>
      </c>
      <c r="F332" s="67">
        <v>41820</v>
      </c>
      <c r="G332" s="60" t="s">
        <v>2730</v>
      </c>
      <c r="H332" s="60">
        <v>0</v>
      </c>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t="s">
        <v>4135</v>
      </c>
    </row>
    <row r="333" spans="1:32">
      <c r="A333" s="60" t="s">
        <v>1462</v>
      </c>
      <c r="B333" s="60" t="s">
        <v>2745</v>
      </c>
      <c r="C333" s="60" t="s">
        <v>2746</v>
      </c>
      <c r="D333" s="60" t="s">
        <v>2738</v>
      </c>
      <c r="E333" s="67">
        <v>41640</v>
      </c>
      <c r="F333" s="67">
        <v>42004</v>
      </c>
      <c r="G333" s="60" t="s">
        <v>2735</v>
      </c>
      <c r="H333" s="60">
        <v>27</v>
      </c>
      <c r="I333" s="60">
        <v>27</v>
      </c>
      <c r="J333" s="60">
        <v>27</v>
      </c>
      <c r="K333" s="60">
        <v>27</v>
      </c>
      <c r="L333" s="60">
        <v>27</v>
      </c>
      <c r="M333" s="60">
        <v>27</v>
      </c>
      <c r="N333" s="60">
        <v>24</v>
      </c>
      <c r="O333" s="60">
        <v>24</v>
      </c>
      <c r="P333" s="60">
        <v>24</v>
      </c>
      <c r="Q333" s="60">
        <v>24</v>
      </c>
      <c r="R333" s="60">
        <v>24</v>
      </c>
      <c r="S333" s="60">
        <v>24</v>
      </c>
      <c r="T333" s="60">
        <v>24</v>
      </c>
      <c r="U333" s="60">
        <v>24</v>
      </c>
      <c r="V333" s="60">
        <v>24</v>
      </c>
      <c r="W333" s="60">
        <v>24</v>
      </c>
      <c r="X333" s="60">
        <v>24</v>
      </c>
      <c r="Y333" s="60">
        <v>24</v>
      </c>
      <c r="Z333" s="60">
        <v>24</v>
      </c>
      <c r="AA333" s="60">
        <v>24</v>
      </c>
      <c r="AB333" s="60">
        <v>24</v>
      </c>
      <c r="AC333" s="60">
        <v>27</v>
      </c>
      <c r="AD333" s="60">
        <v>27</v>
      </c>
      <c r="AE333" s="60">
        <v>27</v>
      </c>
      <c r="AF333" s="60" t="s">
        <v>4135</v>
      </c>
    </row>
    <row r="334" spans="1:32">
      <c r="A334" s="60" t="s">
        <v>1462</v>
      </c>
      <c r="B334" s="60" t="s">
        <v>2745</v>
      </c>
      <c r="C334" s="60" t="s">
        <v>2746</v>
      </c>
      <c r="D334" s="60" t="s">
        <v>2736</v>
      </c>
      <c r="E334" s="67">
        <v>41640</v>
      </c>
      <c r="F334" s="67">
        <v>42004</v>
      </c>
      <c r="G334" s="60" t="s">
        <v>2730</v>
      </c>
      <c r="H334" s="60">
        <v>27</v>
      </c>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t="s">
        <v>4135</v>
      </c>
    </row>
    <row r="335" spans="1:32">
      <c r="A335" s="60" t="s">
        <v>1462</v>
      </c>
      <c r="B335" s="60" t="s">
        <v>2745</v>
      </c>
      <c r="C335" s="60" t="s">
        <v>2746</v>
      </c>
      <c r="D335" s="60" t="s">
        <v>2737</v>
      </c>
      <c r="E335" s="67">
        <v>41640</v>
      </c>
      <c r="F335" s="67">
        <v>42004</v>
      </c>
      <c r="G335" s="60" t="s">
        <v>2730</v>
      </c>
      <c r="H335" s="60">
        <v>24</v>
      </c>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t="s">
        <v>4135</v>
      </c>
    </row>
    <row r="336" spans="1:32">
      <c r="A336" s="60" t="s">
        <v>1462</v>
      </c>
      <c r="B336" s="60" t="s">
        <v>2745</v>
      </c>
      <c r="C336" s="60" t="s">
        <v>2746</v>
      </c>
      <c r="D336" s="60" t="s">
        <v>2750</v>
      </c>
      <c r="E336" s="67">
        <v>41883</v>
      </c>
      <c r="F336" s="67">
        <v>42004</v>
      </c>
      <c r="G336" s="60" t="s">
        <v>2735</v>
      </c>
      <c r="H336" s="60">
        <v>27</v>
      </c>
      <c r="I336" s="60">
        <v>27</v>
      </c>
      <c r="J336" s="60">
        <v>27</v>
      </c>
      <c r="K336" s="60">
        <v>27</v>
      </c>
      <c r="L336" s="60">
        <v>27</v>
      </c>
      <c r="M336" s="60">
        <v>27</v>
      </c>
      <c r="N336" s="60">
        <v>24</v>
      </c>
      <c r="O336" s="60">
        <v>24</v>
      </c>
      <c r="P336" s="60">
        <v>24</v>
      </c>
      <c r="Q336" s="60">
        <v>24</v>
      </c>
      <c r="R336" s="60">
        <v>24</v>
      </c>
      <c r="S336" s="60">
        <v>24</v>
      </c>
      <c r="T336" s="60">
        <v>24</v>
      </c>
      <c r="U336" s="60">
        <v>24</v>
      </c>
      <c r="V336" s="60">
        <v>24</v>
      </c>
      <c r="W336" s="60">
        <v>24</v>
      </c>
      <c r="X336" s="60">
        <v>24</v>
      </c>
      <c r="Y336" s="60">
        <v>24</v>
      </c>
      <c r="Z336" s="60">
        <v>24</v>
      </c>
      <c r="AA336" s="60">
        <v>24</v>
      </c>
      <c r="AB336" s="60">
        <v>24</v>
      </c>
      <c r="AC336" s="60">
        <v>27</v>
      </c>
      <c r="AD336" s="60">
        <v>27</v>
      </c>
      <c r="AE336" s="60">
        <v>27</v>
      </c>
      <c r="AF336" s="60" t="s">
        <v>4135</v>
      </c>
    </row>
    <row r="337" spans="1:32">
      <c r="A337" s="60" t="s">
        <v>1462</v>
      </c>
      <c r="B337" s="60" t="s">
        <v>2745</v>
      </c>
      <c r="C337" s="60" t="s">
        <v>2746</v>
      </c>
      <c r="D337" s="60" t="s">
        <v>2750</v>
      </c>
      <c r="E337" s="67">
        <v>41821</v>
      </c>
      <c r="F337" s="67">
        <v>41883</v>
      </c>
      <c r="G337" s="60" t="s">
        <v>2735</v>
      </c>
      <c r="H337" s="60">
        <v>27</v>
      </c>
      <c r="I337" s="60">
        <v>27</v>
      </c>
      <c r="J337" s="60">
        <v>27</v>
      </c>
      <c r="K337" s="60">
        <v>27</v>
      </c>
      <c r="L337" s="60">
        <v>27</v>
      </c>
      <c r="M337" s="60">
        <v>27</v>
      </c>
      <c r="N337" s="60">
        <v>27</v>
      </c>
      <c r="O337" s="60">
        <v>24</v>
      </c>
      <c r="P337" s="60">
        <v>24</v>
      </c>
      <c r="Q337" s="60">
        <v>24</v>
      </c>
      <c r="R337" s="60">
        <v>24</v>
      </c>
      <c r="S337" s="60">
        <v>24</v>
      </c>
      <c r="T337" s="60">
        <v>24</v>
      </c>
      <c r="U337" s="60">
        <v>24</v>
      </c>
      <c r="V337" s="60">
        <v>24</v>
      </c>
      <c r="W337" s="60">
        <v>24</v>
      </c>
      <c r="X337" s="60">
        <v>24</v>
      </c>
      <c r="Y337" s="60">
        <v>24</v>
      </c>
      <c r="Z337" s="60">
        <v>27</v>
      </c>
      <c r="AA337" s="60">
        <v>27</v>
      </c>
      <c r="AB337" s="60">
        <v>27</v>
      </c>
      <c r="AC337" s="60">
        <v>27</v>
      </c>
      <c r="AD337" s="60">
        <v>27</v>
      </c>
      <c r="AE337" s="60">
        <v>27</v>
      </c>
      <c r="AF337" s="60" t="s">
        <v>4135</v>
      </c>
    </row>
    <row r="338" spans="1:32">
      <c r="A338" s="60" t="s">
        <v>2799</v>
      </c>
      <c r="B338" s="60" t="s">
        <v>2748</v>
      </c>
      <c r="D338" s="60" t="s">
        <v>2749</v>
      </c>
      <c r="E338" s="67">
        <v>41640</v>
      </c>
      <c r="F338" s="67">
        <v>42004</v>
      </c>
      <c r="G338" s="60" t="s">
        <v>2730</v>
      </c>
      <c r="H338" s="60">
        <v>1.1000000000000001</v>
      </c>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t="s">
        <v>4135</v>
      </c>
    </row>
    <row r="339" spans="1:32">
      <c r="A339" s="60" t="s">
        <v>2799</v>
      </c>
      <c r="B339" s="60" t="s">
        <v>2748</v>
      </c>
      <c r="D339" s="60" t="s">
        <v>2737</v>
      </c>
      <c r="E339" s="67">
        <v>41640</v>
      </c>
      <c r="F339" s="67">
        <v>42004</v>
      </c>
      <c r="G339" s="60" t="s">
        <v>2730</v>
      </c>
      <c r="H339" s="60">
        <v>0.6</v>
      </c>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t="s">
        <v>4135</v>
      </c>
    </row>
    <row r="340" spans="1:32">
      <c r="A340" s="60" t="s">
        <v>2799</v>
      </c>
      <c r="B340" s="60" t="s">
        <v>2748</v>
      </c>
      <c r="D340" s="60" t="s">
        <v>2750</v>
      </c>
      <c r="E340" s="67">
        <v>41913</v>
      </c>
      <c r="F340" s="67">
        <v>42004</v>
      </c>
      <c r="G340" s="60" t="s">
        <v>2730</v>
      </c>
      <c r="H340" s="60">
        <v>1.1000000000000001</v>
      </c>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t="s">
        <v>4135</v>
      </c>
    </row>
    <row r="341" spans="1:32">
      <c r="A341" s="60" t="s">
        <v>2799</v>
      </c>
      <c r="B341" s="60" t="s">
        <v>2748</v>
      </c>
      <c r="D341" s="60" t="s">
        <v>2750</v>
      </c>
      <c r="E341" s="67">
        <v>41760</v>
      </c>
      <c r="F341" s="67">
        <v>41912</v>
      </c>
      <c r="G341" s="60" t="s">
        <v>2730</v>
      </c>
      <c r="H341" s="60">
        <v>0.6</v>
      </c>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t="s">
        <v>4135</v>
      </c>
    </row>
    <row r="342" spans="1:32">
      <c r="A342" s="60" t="s">
        <v>1395</v>
      </c>
      <c r="B342" s="60" t="s">
        <v>2</v>
      </c>
      <c r="D342" s="60" t="s">
        <v>2743</v>
      </c>
      <c r="E342" s="67">
        <v>41640</v>
      </c>
      <c r="F342" s="67">
        <v>42004</v>
      </c>
      <c r="G342" s="60" t="s">
        <v>2735</v>
      </c>
      <c r="H342" s="60">
        <v>0</v>
      </c>
      <c r="I342" s="60">
        <v>0</v>
      </c>
      <c r="J342" s="60">
        <v>0</v>
      </c>
      <c r="K342" s="60">
        <v>0</v>
      </c>
      <c r="L342" s="60">
        <v>0</v>
      </c>
      <c r="M342" s="60">
        <v>0</v>
      </c>
      <c r="N342" s="60">
        <v>0</v>
      </c>
      <c r="O342" s="60">
        <v>0</v>
      </c>
      <c r="P342" s="60">
        <v>0.35</v>
      </c>
      <c r="Q342" s="60">
        <v>0.35</v>
      </c>
      <c r="R342" s="60">
        <v>0.35</v>
      </c>
      <c r="S342" s="60">
        <v>0.35</v>
      </c>
      <c r="T342" s="60">
        <v>0.35</v>
      </c>
      <c r="U342" s="60">
        <v>0.35</v>
      </c>
      <c r="V342" s="60">
        <v>0.35</v>
      </c>
      <c r="W342" s="60">
        <v>0.35</v>
      </c>
      <c r="X342" s="60">
        <v>0.95</v>
      </c>
      <c r="Y342" s="60">
        <v>0.95</v>
      </c>
      <c r="Z342" s="60">
        <v>0.95</v>
      </c>
      <c r="AA342" s="60">
        <v>0.95</v>
      </c>
      <c r="AB342" s="60">
        <v>0.95</v>
      </c>
      <c r="AC342" s="60">
        <v>0</v>
      </c>
      <c r="AD342" s="60">
        <v>0</v>
      </c>
      <c r="AE342" s="60">
        <v>0</v>
      </c>
      <c r="AF342" s="60" t="s">
        <v>4135</v>
      </c>
    </row>
    <row r="343" spans="1:32">
      <c r="A343" s="60" t="s">
        <v>1395</v>
      </c>
      <c r="B343" s="60" t="s">
        <v>2</v>
      </c>
      <c r="D343" s="60" t="s">
        <v>2736</v>
      </c>
      <c r="E343" s="67">
        <v>41640</v>
      </c>
      <c r="F343" s="67">
        <v>42004</v>
      </c>
      <c r="G343" s="60" t="s">
        <v>2730</v>
      </c>
      <c r="H343" s="60">
        <v>0</v>
      </c>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t="s">
        <v>4135</v>
      </c>
    </row>
    <row r="344" spans="1:32">
      <c r="A344" s="60" t="s">
        <v>1395</v>
      </c>
      <c r="B344" s="60" t="s">
        <v>2</v>
      </c>
      <c r="D344" s="60" t="s">
        <v>2754</v>
      </c>
      <c r="E344" s="67">
        <v>41883</v>
      </c>
      <c r="F344" s="67">
        <v>42004</v>
      </c>
      <c r="G344" s="60" t="s">
        <v>2730</v>
      </c>
      <c r="H344" s="60">
        <v>0</v>
      </c>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t="s">
        <v>4135</v>
      </c>
    </row>
    <row r="345" spans="1:32">
      <c r="A345" s="60" t="s">
        <v>1395</v>
      </c>
      <c r="B345" s="60" t="s">
        <v>2</v>
      </c>
      <c r="D345" s="60" t="s">
        <v>2798</v>
      </c>
      <c r="E345" s="67">
        <v>41883</v>
      </c>
      <c r="F345" s="67">
        <v>42004</v>
      </c>
      <c r="G345" s="60" t="s">
        <v>2735</v>
      </c>
      <c r="H345" s="60">
        <v>0</v>
      </c>
      <c r="I345" s="60">
        <v>0</v>
      </c>
      <c r="J345" s="60">
        <v>0</v>
      </c>
      <c r="K345" s="60">
        <v>0</v>
      </c>
      <c r="L345" s="60">
        <v>0</v>
      </c>
      <c r="M345" s="60">
        <v>0</v>
      </c>
      <c r="N345" s="60">
        <v>0</v>
      </c>
      <c r="O345" s="60">
        <v>0</v>
      </c>
      <c r="P345" s="60">
        <v>0.35</v>
      </c>
      <c r="Q345" s="60">
        <v>0.35</v>
      </c>
      <c r="R345" s="60">
        <v>0.35</v>
      </c>
      <c r="S345" s="60">
        <v>0.35</v>
      </c>
      <c r="T345" s="60">
        <v>0.35</v>
      </c>
      <c r="U345" s="60">
        <v>0.35</v>
      </c>
      <c r="V345" s="60">
        <v>0.35</v>
      </c>
      <c r="W345" s="60">
        <v>0.35</v>
      </c>
      <c r="X345" s="60">
        <v>0.95</v>
      </c>
      <c r="Y345" s="60">
        <v>0.95</v>
      </c>
      <c r="Z345" s="60">
        <v>0.95</v>
      </c>
      <c r="AA345" s="60">
        <v>0.95</v>
      </c>
      <c r="AB345" s="60">
        <v>0.95</v>
      </c>
      <c r="AC345" s="60">
        <v>0</v>
      </c>
      <c r="AD345" s="60">
        <v>0</v>
      </c>
      <c r="AE345" s="60">
        <v>0</v>
      </c>
      <c r="AF345" s="60" t="s">
        <v>4135</v>
      </c>
    </row>
    <row r="346" spans="1:32">
      <c r="A346" s="60" t="s">
        <v>1395</v>
      </c>
      <c r="B346" s="60" t="s">
        <v>2</v>
      </c>
      <c r="D346" s="60" t="s">
        <v>2754</v>
      </c>
      <c r="E346" s="67">
        <v>41821</v>
      </c>
      <c r="F346" s="67">
        <v>41883</v>
      </c>
      <c r="G346" s="60" t="s">
        <v>2730</v>
      </c>
      <c r="H346" s="60">
        <v>0</v>
      </c>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t="s">
        <v>4135</v>
      </c>
    </row>
    <row r="347" spans="1:32">
      <c r="A347" s="60" t="s">
        <v>1395</v>
      </c>
      <c r="B347" s="60" t="s">
        <v>2</v>
      </c>
      <c r="D347" s="60" t="s">
        <v>2798</v>
      </c>
      <c r="E347" s="67">
        <v>41821</v>
      </c>
      <c r="F347" s="67">
        <v>41883</v>
      </c>
      <c r="G347" s="60" t="s">
        <v>2735</v>
      </c>
      <c r="H347" s="60">
        <v>0</v>
      </c>
      <c r="I347" s="60">
        <v>0</v>
      </c>
      <c r="J347" s="60">
        <v>0</v>
      </c>
      <c r="K347" s="60">
        <v>0</v>
      </c>
      <c r="L347" s="60">
        <v>0</v>
      </c>
      <c r="M347" s="60">
        <v>0</v>
      </c>
      <c r="N347" s="60">
        <v>0</v>
      </c>
      <c r="O347" s="60">
        <v>0</v>
      </c>
      <c r="P347" s="60">
        <v>0.35</v>
      </c>
      <c r="Q347" s="60">
        <v>0.35</v>
      </c>
      <c r="R347" s="60">
        <v>0.35</v>
      </c>
      <c r="S347" s="60">
        <v>0.35</v>
      </c>
      <c r="T347" s="60">
        <v>0.35</v>
      </c>
      <c r="U347" s="60">
        <v>0.35</v>
      </c>
      <c r="V347" s="60">
        <v>0.35</v>
      </c>
      <c r="W347" s="60">
        <v>0.35</v>
      </c>
      <c r="X347" s="60">
        <v>0.35</v>
      </c>
      <c r="Y347" s="60">
        <v>0.35</v>
      </c>
      <c r="Z347" s="60">
        <v>0.35</v>
      </c>
      <c r="AA347" s="60">
        <v>0.35</v>
      </c>
      <c r="AB347" s="60">
        <v>0.35</v>
      </c>
      <c r="AC347" s="60">
        <v>0</v>
      </c>
      <c r="AD347" s="60">
        <v>0</v>
      </c>
      <c r="AE347" s="60">
        <v>0</v>
      </c>
      <c r="AF347" s="60" t="s">
        <v>4135</v>
      </c>
    </row>
    <row r="348" spans="1:32">
      <c r="A348" s="60" t="s">
        <v>1395</v>
      </c>
      <c r="B348" s="60" t="s">
        <v>2</v>
      </c>
      <c r="D348" s="60" t="s">
        <v>2754</v>
      </c>
      <c r="E348" s="67">
        <v>41640</v>
      </c>
      <c r="F348" s="67">
        <v>41820</v>
      </c>
      <c r="G348" s="60" t="s">
        <v>2730</v>
      </c>
      <c r="H348" s="60">
        <v>0</v>
      </c>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t="s">
        <v>4135</v>
      </c>
    </row>
    <row r="349" spans="1:32">
      <c r="A349" s="60" t="s">
        <v>1448</v>
      </c>
      <c r="B349" s="60" t="s">
        <v>2745</v>
      </c>
      <c r="C349" s="60" t="s">
        <v>2746</v>
      </c>
      <c r="D349" s="60" t="s">
        <v>2738</v>
      </c>
      <c r="E349" s="67">
        <v>41640</v>
      </c>
      <c r="F349" s="67">
        <v>42004</v>
      </c>
      <c r="G349" s="60" t="s">
        <v>2735</v>
      </c>
      <c r="H349" s="60">
        <v>16</v>
      </c>
      <c r="I349" s="60">
        <v>16</v>
      </c>
      <c r="J349" s="60">
        <v>16</v>
      </c>
      <c r="K349" s="60">
        <v>16</v>
      </c>
      <c r="L349" s="60">
        <v>16</v>
      </c>
      <c r="M349" s="60">
        <v>16</v>
      </c>
      <c r="N349" s="60">
        <v>21</v>
      </c>
      <c r="O349" s="60">
        <v>21</v>
      </c>
      <c r="P349" s="60">
        <v>21</v>
      </c>
      <c r="Q349" s="60">
        <v>21</v>
      </c>
      <c r="R349" s="60">
        <v>21</v>
      </c>
      <c r="S349" s="60">
        <v>21</v>
      </c>
      <c r="T349" s="60">
        <v>21</v>
      </c>
      <c r="U349" s="60">
        <v>21</v>
      </c>
      <c r="V349" s="60">
        <v>21</v>
      </c>
      <c r="W349" s="60">
        <v>21</v>
      </c>
      <c r="X349" s="60">
        <v>21</v>
      </c>
      <c r="Y349" s="60">
        <v>21</v>
      </c>
      <c r="Z349" s="60">
        <v>21</v>
      </c>
      <c r="AA349" s="60">
        <v>21</v>
      </c>
      <c r="AB349" s="60">
        <v>21</v>
      </c>
      <c r="AC349" s="60">
        <v>16</v>
      </c>
      <c r="AD349" s="60">
        <v>16</v>
      </c>
      <c r="AE349" s="60">
        <v>16</v>
      </c>
      <c r="AF349" s="60" t="s">
        <v>4135</v>
      </c>
    </row>
    <row r="350" spans="1:32">
      <c r="A350" s="60" t="s">
        <v>1448</v>
      </c>
      <c r="B350" s="60" t="s">
        <v>2745</v>
      </c>
      <c r="C350" s="60" t="s">
        <v>2746</v>
      </c>
      <c r="D350" s="60" t="s">
        <v>2736</v>
      </c>
      <c r="E350" s="67">
        <v>41640</v>
      </c>
      <c r="F350" s="67">
        <v>42004</v>
      </c>
      <c r="G350" s="60" t="s">
        <v>2730</v>
      </c>
      <c r="H350" s="60">
        <v>21</v>
      </c>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t="s">
        <v>4135</v>
      </c>
    </row>
    <row r="351" spans="1:32">
      <c r="A351" s="60" t="s">
        <v>1448</v>
      </c>
      <c r="B351" s="60" t="s">
        <v>2745</v>
      </c>
      <c r="C351" s="60" t="s">
        <v>2746</v>
      </c>
      <c r="D351" s="60" t="s">
        <v>2737</v>
      </c>
      <c r="E351" s="67">
        <v>41640</v>
      </c>
      <c r="F351" s="67">
        <v>42004</v>
      </c>
      <c r="G351" s="60" t="s">
        <v>2730</v>
      </c>
      <c r="H351" s="60">
        <v>16</v>
      </c>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t="s">
        <v>4135</v>
      </c>
    </row>
    <row r="352" spans="1:32">
      <c r="A352" s="60" t="s">
        <v>1448</v>
      </c>
      <c r="B352" s="60" t="s">
        <v>2745</v>
      </c>
      <c r="C352" s="60" t="s">
        <v>2746</v>
      </c>
      <c r="D352" s="60" t="s">
        <v>2750</v>
      </c>
      <c r="E352" s="67">
        <v>41883</v>
      </c>
      <c r="F352" s="67">
        <v>42004</v>
      </c>
      <c r="G352" s="60" t="s">
        <v>2735</v>
      </c>
      <c r="H352" s="60">
        <v>16</v>
      </c>
      <c r="I352" s="60">
        <v>16</v>
      </c>
      <c r="J352" s="60">
        <v>16</v>
      </c>
      <c r="K352" s="60">
        <v>16</v>
      </c>
      <c r="L352" s="60">
        <v>16</v>
      </c>
      <c r="M352" s="60">
        <v>16</v>
      </c>
      <c r="N352" s="60">
        <v>21</v>
      </c>
      <c r="O352" s="60">
        <v>21</v>
      </c>
      <c r="P352" s="60">
        <v>21</v>
      </c>
      <c r="Q352" s="60">
        <v>21</v>
      </c>
      <c r="R352" s="60">
        <v>21</v>
      </c>
      <c r="S352" s="60">
        <v>21</v>
      </c>
      <c r="T352" s="60">
        <v>21</v>
      </c>
      <c r="U352" s="60">
        <v>21</v>
      </c>
      <c r="V352" s="60">
        <v>21</v>
      </c>
      <c r="W352" s="60">
        <v>21</v>
      </c>
      <c r="X352" s="60">
        <v>21</v>
      </c>
      <c r="Y352" s="60">
        <v>21</v>
      </c>
      <c r="Z352" s="60">
        <v>21</v>
      </c>
      <c r="AA352" s="60">
        <v>21</v>
      </c>
      <c r="AB352" s="60">
        <v>21</v>
      </c>
      <c r="AC352" s="60">
        <v>16</v>
      </c>
      <c r="AD352" s="60">
        <v>16</v>
      </c>
      <c r="AE352" s="60">
        <v>16</v>
      </c>
      <c r="AF352" s="60" t="s">
        <v>4135</v>
      </c>
    </row>
    <row r="353" spans="1:32">
      <c r="A353" s="60" t="s">
        <v>1448</v>
      </c>
      <c r="B353" s="60" t="s">
        <v>2745</v>
      </c>
      <c r="C353" s="60" t="s">
        <v>2746</v>
      </c>
      <c r="D353" s="60" t="s">
        <v>2750</v>
      </c>
      <c r="E353" s="67">
        <v>41821</v>
      </c>
      <c r="F353" s="67">
        <v>41883</v>
      </c>
      <c r="G353" s="60" t="s">
        <v>2735</v>
      </c>
      <c r="H353" s="60">
        <v>16</v>
      </c>
      <c r="I353" s="60">
        <v>16</v>
      </c>
      <c r="J353" s="60">
        <v>16</v>
      </c>
      <c r="K353" s="60">
        <v>16</v>
      </c>
      <c r="L353" s="60">
        <v>16</v>
      </c>
      <c r="M353" s="60">
        <v>16</v>
      </c>
      <c r="N353" s="60">
        <v>16</v>
      </c>
      <c r="O353" s="60">
        <v>21</v>
      </c>
      <c r="P353" s="60">
        <v>21</v>
      </c>
      <c r="Q353" s="60">
        <v>21</v>
      </c>
      <c r="R353" s="60">
        <v>21</v>
      </c>
      <c r="S353" s="60">
        <v>21</v>
      </c>
      <c r="T353" s="60">
        <v>21</v>
      </c>
      <c r="U353" s="60">
        <v>21</v>
      </c>
      <c r="V353" s="60">
        <v>21</v>
      </c>
      <c r="W353" s="60">
        <v>21</v>
      </c>
      <c r="X353" s="60">
        <v>21</v>
      </c>
      <c r="Y353" s="60">
        <v>21</v>
      </c>
      <c r="Z353" s="60">
        <v>16</v>
      </c>
      <c r="AA353" s="60">
        <v>16</v>
      </c>
      <c r="AB353" s="60">
        <v>16</v>
      </c>
      <c r="AC353" s="60">
        <v>16</v>
      </c>
      <c r="AD353" s="60">
        <v>16</v>
      </c>
      <c r="AE353" s="60">
        <v>16</v>
      </c>
      <c r="AF353" s="60" t="s">
        <v>4135</v>
      </c>
    </row>
    <row r="354" spans="1:32">
      <c r="A354" s="60" t="s">
        <v>1423</v>
      </c>
      <c r="B354" s="60" t="s">
        <v>6</v>
      </c>
      <c r="D354" s="60" t="s">
        <v>2729</v>
      </c>
      <c r="E354" s="67">
        <v>41640</v>
      </c>
      <c r="F354" s="67">
        <v>42004</v>
      </c>
      <c r="G354" s="60" t="s">
        <v>2735</v>
      </c>
      <c r="H354" s="60">
        <v>1</v>
      </c>
      <c r="I354" s="60">
        <v>1</v>
      </c>
      <c r="J354" s="60">
        <v>1</v>
      </c>
      <c r="K354" s="60">
        <v>1</v>
      </c>
      <c r="L354" s="60">
        <v>1</v>
      </c>
      <c r="M354" s="60">
        <v>1</v>
      </c>
      <c r="N354" s="60">
        <v>1</v>
      </c>
      <c r="O354" s="60">
        <v>0.5</v>
      </c>
      <c r="P354" s="60">
        <v>0.5</v>
      </c>
      <c r="Q354" s="60">
        <v>0.5</v>
      </c>
      <c r="R354" s="60">
        <v>0.5</v>
      </c>
      <c r="S354" s="60">
        <v>0.5</v>
      </c>
      <c r="T354" s="60">
        <v>0.5</v>
      </c>
      <c r="U354" s="60">
        <v>0.5</v>
      </c>
      <c r="V354" s="60">
        <v>0.5</v>
      </c>
      <c r="W354" s="60">
        <v>0.5</v>
      </c>
      <c r="X354" s="60">
        <v>0.5</v>
      </c>
      <c r="Y354" s="60">
        <v>0.5</v>
      </c>
      <c r="Z354" s="60">
        <v>0.5</v>
      </c>
      <c r="AA354" s="60">
        <v>0.5</v>
      </c>
      <c r="AB354" s="60">
        <v>0.5</v>
      </c>
      <c r="AC354" s="60">
        <v>1</v>
      </c>
      <c r="AD354" s="60">
        <v>1</v>
      </c>
      <c r="AE354" s="60">
        <v>1</v>
      </c>
      <c r="AF354" s="60" t="s">
        <v>4135</v>
      </c>
    </row>
    <row r="355" spans="1:32">
      <c r="A355" s="60" t="s">
        <v>1507</v>
      </c>
      <c r="B355" s="60" t="s">
        <v>2733</v>
      </c>
      <c r="D355" s="60" t="s">
        <v>2743</v>
      </c>
      <c r="E355" s="67">
        <v>41640</v>
      </c>
      <c r="F355" s="67">
        <v>42004</v>
      </c>
      <c r="G355" s="60" t="s">
        <v>2735</v>
      </c>
      <c r="H355" s="60">
        <v>0.1</v>
      </c>
      <c r="I355" s="60">
        <v>0.1</v>
      </c>
      <c r="J355" s="60">
        <v>0.1</v>
      </c>
      <c r="K355" s="60">
        <v>0.1</v>
      </c>
      <c r="L355" s="60">
        <v>0.1</v>
      </c>
      <c r="M355" s="60">
        <v>0.1</v>
      </c>
      <c r="N355" s="60">
        <v>0.1</v>
      </c>
      <c r="O355" s="60">
        <v>0.1</v>
      </c>
      <c r="P355" s="60">
        <v>0.15</v>
      </c>
      <c r="Q355" s="60">
        <v>0.15</v>
      </c>
      <c r="R355" s="60">
        <v>0.25</v>
      </c>
      <c r="S355" s="60">
        <v>0.25</v>
      </c>
      <c r="T355" s="60">
        <v>0.25</v>
      </c>
      <c r="U355" s="60">
        <v>0.15</v>
      </c>
      <c r="V355" s="60">
        <v>0.15</v>
      </c>
      <c r="W355" s="60">
        <v>0.1</v>
      </c>
      <c r="X355" s="60">
        <v>0.1</v>
      </c>
      <c r="Y355" s="60">
        <v>0.1</v>
      </c>
      <c r="Z355" s="60">
        <v>0.1</v>
      </c>
      <c r="AA355" s="60">
        <v>0.1</v>
      </c>
      <c r="AB355" s="60">
        <v>0.1</v>
      </c>
      <c r="AC355" s="60">
        <v>0.1</v>
      </c>
      <c r="AD355" s="60">
        <v>0.1</v>
      </c>
      <c r="AE355" s="60">
        <v>0.1</v>
      </c>
      <c r="AF355" s="60" t="s">
        <v>4135</v>
      </c>
    </row>
    <row r="356" spans="1:32">
      <c r="A356" s="60" t="s">
        <v>1507</v>
      </c>
      <c r="B356" s="60" t="s">
        <v>2733</v>
      </c>
      <c r="D356" s="60" t="s">
        <v>2736</v>
      </c>
      <c r="E356" s="67">
        <v>41640</v>
      </c>
      <c r="F356" s="67">
        <v>42004</v>
      </c>
      <c r="G356" s="60" t="s">
        <v>2730</v>
      </c>
      <c r="H356" s="60">
        <v>0.1</v>
      </c>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t="s">
        <v>4135</v>
      </c>
    </row>
    <row r="357" spans="1:32">
      <c r="A357" s="60" t="s">
        <v>1507</v>
      </c>
      <c r="B357" s="60" t="s">
        <v>2733</v>
      </c>
      <c r="D357" s="60" t="s">
        <v>2754</v>
      </c>
      <c r="E357" s="67">
        <v>41883</v>
      </c>
      <c r="F357" s="67">
        <v>42004</v>
      </c>
      <c r="G357" s="60" t="s">
        <v>2730</v>
      </c>
      <c r="H357" s="60">
        <v>0.1</v>
      </c>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t="s">
        <v>4135</v>
      </c>
    </row>
    <row r="358" spans="1:32">
      <c r="A358" s="60" t="s">
        <v>1507</v>
      </c>
      <c r="B358" s="60" t="s">
        <v>2733</v>
      </c>
      <c r="D358" s="60" t="s">
        <v>2798</v>
      </c>
      <c r="E358" s="67">
        <v>41883</v>
      </c>
      <c r="F358" s="67">
        <v>42004</v>
      </c>
      <c r="G358" s="60" t="s">
        <v>2735</v>
      </c>
      <c r="H358" s="60">
        <v>0.1</v>
      </c>
      <c r="I358" s="60">
        <v>0.1</v>
      </c>
      <c r="J358" s="60">
        <v>0.1</v>
      </c>
      <c r="K358" s="60">
        <v>0.1</v>
      </c>
      <c r="L358" s="60">
        <v>0.1</v>
      </c>
      <c r="M358" s="60">
        <v>0.1</v>
      </c>
      <c r="N358" s="60">
        <v>0.1</v>
      </c>
      <c r="O358" s="60">
        <v>0.1</v>
      </c>
      <c r="P358" s="60">
        <v>0.15</v>
      </c>
      <c r="Q358" s="60">
        <v>0.15</v>
      </c>
      <c r="R358" s="60">
        <v>0.25</v>
      </c>
      <c r="S358" s="60">
        <v>0.25</v>
      </c>
      <c r="T358" s="60">
        <v>0.25</v>
      </c>
      <c r="U358" s="60">
        <v>0.15</v>
      </c>
      <c r="V358" s="60">
        <v>0.15</v>
      </c>
      <c r="W358" s="60">
        <v>0.1</v>
      </c>
      <c r="X358" s="60">
        <v>0.1</v>
      </c>
      <c r="Y358" s="60">
        <v>0.1</v>
      </c>
      <c r="Z358" s="60">
        <v>0.1</v>
      </c>
      <c r="AA358" s="60">
        <v>0.1</v>
      </c>
      <c r="AB358" s="60">
        <v>0.1</v>
      </c>
      <c r="AC358" s="60">
        <v>0.1</v>
      </c>
      <c r="AD358" s="60">
        <v>0.1</v>
      </c>
      <c r="AE358" s="60">
        <v>0.1</v>
      </c>
      <c r="AF358" s="60" t="s">
        <v>4135</v>
      </c>
    </row>
    <row r="359" spans="1:32">
      <c r="A359" s="60" t="s">
        <v>1507</v>
      </c>
      <c r="B359" s="60" t="s">
        <v>2733</v>
      </c>
      <c r="D359" s="60" t="s">
        <v>2754</v>
      </c>
      <c r="E359" s="67">
        <v>41821</v>
      </c>
      <c r="F359" s="67">
        <v>41883</v>
      </c>
      <c r="G359" s="60" t="s">
        <v>2730</v>
      </c>
      <c r="H359" s="60">
        <v>0.1</v>
      </c>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t="s">
        <v>4135</v>
      </c>
    </row>
    <row r="360" spans="1:32">
      <c r="A360" s="60" t="s">
        <v>1507</v>
      </c>
      <c r="B360" s="60" t="s">
        <v>2733</v>
      </c>
      <c r="D360" s="60" t="s">
        <v>2798</v>
      </c>
      <c r="E360" s="67">
        <v>41821</v>
      </c>
      <c r="F360" s="67">
        <v>41883</v>
      </c>
      <c r="G360" s="60" t="s">
        <v>2735</v>
      </c>
      <c r="H360" s="60">
        <v>0.1</v>
      </c>
      <c r="I360" s="60">
        <v>0.1</v>
      </c>
      <c r="J360" s="60">
        <v>0.1</v>
      </c>
      <c r="K360" s="60">
        <v>0.1</v>
      </c>
      <c r="L360" s="60">
        <v>0.1</v>
      </c>
      <c r="M360" s="60">
        <v>0.1</v>
      </c>
      <c r="N360" s="60">
        <v>0.1</v>
      </c>
      <c r="O360" s="60">
        <v>0.1</v>
      </c>
      <c r="P360" s="60">
        <v>0.13</v>
      </c>
      <c r="Q360" s="60">
        <v>0.13</v>
      </c>
      <c r="R360" s="60">
        <v>0.2</v>
      </c>
      <c r="S360" s="60">
        <v>0.2</v>
      </c>
      <c r="T360" s="60">
        <v>0.2</v>
      </c>
      <c r="U360" s="60">
        <v>0.13</v>
      </c>
      <c r="V360" s="60">
        <v>0.13</v>
      </c>
      <c r="W360" s="60">
        <v>0.1</v>
      </c>
      <c r="X360" s="60">
        <v>0.1</v>
      </c>
      <c r="Y360" s="60">
        <v>0.1</v>
      </c>
      <c r="Z360" s="60">
        <v>0.1</v>
      </c>
      <c r="AA360" s="60">
        <v>0.1</v>
      </c>
      <c r="AB360" s="60">
        <v>0.1</v>
      </c>
      <c r="AC360" s="60">
        <v>0.1</v>
      </c>
      <c r="AD360" s="60">
        <v>0.1</v>
      </c>
      <c r="AE360" s="60">
        <v>0.1</v>
      </c>
      <c r="AF360" s="60" t="s">
        <v>4135</v>
      </c>
    </row>
    <row r="361" spans="1:32">
      <c r="A361" s="60" t="s">
        <v>1507</v>
      </c>
      <c r="B361" s="60" t="s">
        <v>2733</v>
      </c>
      <c r="D361" s="60" t="s">
        <v>2754</v>
      </c>
      <c r="E361" s="67">
        <v>41640</v>
      </c>
      <c r="F361" s="67">
        <v>41820</v>
      </c>
      <c r="G361" s="60" t="s">
        <v>2730</v>
      </c>
      <c r="H361" s="60">
        <v>0.1</v>
      </c>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t="s">
        <v>4135</v>
      </c>
    </row>
    <row r="362" spans="1:32">
      <c r="A362" s="60" t="s">
        <v>1508</v>
      </c>
      <c r="B362" s="60" t="s">
        <v>2733</v>
      </c>
      <c r="D362" s="60" t="s">
        <v>2743</v>
      </c>
      <c r="E362" s="67">
        <v>41640</v>
      </c>
      <c r="F362" s="67">
        <v>42004</v>
      </c>
      <c r="G362" s="60" t="s">
        <v>2735</v>
      </c>
      <c r="H362" s="60">
        <v>0</v>
      </c>
      <c r="I362" s="60">
        <v>0</v>
      </c>
      <c r="J362" s="60">
        <v>0</v>
      </c>
      <c r="K362" s="60">
        <v>0</v>
      </c>
      <c r="L362" s="60">
        <v>0</v>
      </c>
      <c r="M362" s="60">
        <v>0</v>
      </c>
      <c r="N362" s="60">
        <v>1</v>
      </c>
      <c r="O362" s="60">
        <v>1</v>
      </c>
      <c r="P362" s="60">
        <v>1</v>
      </c>
      <c r="Q362" s="60">
        <v>1</v>
      </c>
      <c r="R362" s="60">
        <v>1</v>
      </c>
      <c r="S362" s="60">
        <v>1</v>
      </c>
      <c r="T362" s="60">
        <v>1</v>
      </c>
      <c r="U362" s="60">
        <v>1</v>
      </c>
      <c r="V362" s="60">
        <v>1</v>
      </c>
      <c r="W362" s="60">
        <v>1</v>
      </c>
      <c r="X362" s="60">
        <v>1</v>
      </c>
      <c r="Y362" s="60">
        <v>1</v>
      </c>
      <c r="Z362" s="60">
        <v>1</v>
      </c>
      <c r="AA362" s="60">
        <v>1</v>
      </c>
      <c r="AB362" s="60">
        <v>1</v>
      </c>
      <c r="AC362" s="60">
        <v>0</v>
      </c>
      <c r="AD362" s="60">
        <v>0</v>
      </c>
      <c r="AE362" s="60">
        <v>0</v>
      </c>
      <c r="AF362" s="60" t="s">
        <v>4135</v>
      </c>
    </row>
    <row r="363" spans="1:32">
      <c r="A363" s="60" t="s">
        <v>1508</v>
      </c>
      <c r="B363" s="60" t="s">
        <v>2733</v>
      </c>
      <c r="D363" s="60" t="s">
        <v>2787</v>
      </c>
      <c r="E363" s="67">
        <v>41640</v>
      </c>
      <c r="F363" s="67">
        <v>42004</v>
      </c>
      <c r="G363" s="60" t="s">
        <v>2730</v>
      </c>
      <c r="H363" s="60">
        <v>0</v>
      </c>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t="s">
        <v>4135</v>
      </c>
    </row>
    <row r="364" spans="1:32">
      <c r="A364" s="60" t="s">
        <v>1435</v>
      </c>
      <c r="B364" s="60" t="s">
        <v>2733</v>
      </c>
      <c r="D364" s="60" t="s">
        <v>2743</v>
      </c>
      <c r="E364" s="67">
        <v>41640</v>
      </c>
      <c r="F364" s="67">
        <v>42004</v>
      </c>
      <c r="G364" s="60" t="s">
        <v>2735</v>
      </c>
      <c r="H364" s="60">
        <v>0.02</v>
      </c>
      <c r="I364" s="60">
        <v>0.02</v>
      </c>
      <c r="J364" s="60">
        <v>0.02</v>
      </c>
      <c r="K364" s="60">
        <v>0.02</v>
      </c>
      <c r="L364" s="60">
        <v>0.02</v>
      </c>
      <c r="M364" s="60">
        <v>0.02</v>
      </c>
      <c r="N364" s="60">
        <v>0.02</v>
      </c>
      <c r="O364" s="60">
        <v>0.02</v>
      </c>
      <c r="P364" s="60">
        <v>0.15</v>
      </c>
      <c r="Q364" s="60">
        <v>0.15</v>
      </c>
      <c r="R364" s="60">
        <v>0.2</v>
      </c>
      <c r="S364" s="60">
        <v>0.2</v>
      </c>
      <c r="T364" s="60">
        <v>0.2</v>
      </c>
      <c r="U364" s="60">
        <v>0.1</v>
      </c>
      <c r="V364" s="60">
        <v>0.1</v>
      </c>
      <c r="W364" s="60">
        <v>0.02</v>
      </c>
      <c r="X364" s="60">
        <v>0.02</v>
      </c>
      <c r="Y364" s="60">
        <v>0.02</v>
      </c>
      <c r="Z364" s="60">
        <v>0.02</v>
      </c>
      <c r="AA364" s="60">
        <v>0.02</v>
      </c>
      <c r="AB364" s="60">
        <v>0.02</v>
      </c>
      <c r="AC364" s="60">
        <v>0.02</v>
      </c>
      <c r="AD364" s="60">
        <v>0.02</v>
      </c>
      <c r="AE364" s="60">
        <v>0.02</v>
      </c>
      <c r="AF364" s="60" t="s">
        <v>4135</v>
      </c>
    </row>
    <row r="365" spans="1:32">
      <c r="A365" s="60" t="s">
        <v>1435</v>
      </c>
      <c r="B365" s="60" t="s">
        <v>2733</v>
      </c>
      <c r="D365" s="60" t="s">
        <v>2736</v>
      </c>
      <c r="E365" s="67">
        <v>41640</v>
      </c>
      <c r="F365" s="67">
        <v>42004</v>
      </c>
      <c r="G365" s="60" t="s">
        <v>2730</v>
      </c>
      <c r="H365" s="60">
        <v>0.02</v>
      </c>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t="s">
        <v>4135</v>
      </c>
    </row>
    <row r="366" spans="1:32">
      <c r="A366" s="60" t="s">
        <v>1435</v>
      </c>
      <c r="B366" s="60" t="s">
        <v>2733</v>
      </c>
      <c r="D366" s="60" t="s">
        <v>2754</v>
      </c>
      <c r="E366" s="67">
        <v>41883</v>
      </c>
      <c r="F366" s="67">
        <v>42004</v>
      </c>
      <c r="G366" s="60" t="s">
        <v>2730</v>
      </c>
      <c r="H366" s="60">
        <v>0.02</v>
      </c>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t="s">
        <v>4135</v>
      </c>
    </row>
    <row r="367" spans="1:32">
      <c r="A367" s="60" t="s">
        <v>1435</v>
      </c>
      <c r="B367" s="60" t="s">
        <v>2733</v>
      </c>
      <c r="D367" s="60" t="s">
        <v>2798</v>
      </c>
      <c r="E367" s="67">
        <v>41883</v>
      </c>
      <c r="F367" s="67">
        <v>42004</v>
      </c>
      <c r="G367" s="60" t="s">
        <v>2735</v>
      </c>
      <c r="H367" s="60">
        <v>0.02</v>
      </c>
      <c r="I367" s="60">
        <v>0.02</v>
      </c>
      <c r="J367" s="60">
        <v>0.02</v>
      </c>
      <c r="K367" s="60">
        <v>0.02</v>
      </c>
      <c r="L367" s="60">
        <v>0.02</v>
      </c>
      <c r="M367" s="60">
        <v>0.02</v>
      </c>
      <c r="N367" s="60">
        <v>0.02</v>
      </c>
      <c r="O367" s="60">
        <v>0.02</v>
      </c>
      <c r="P367" s="60">
        <v>0.15</v>
      </c>
      <c r="Q367" s="60">
        <v>0.15</v>
      </c>
      <c r="R367" s="60">
        <v>0.2</v>
      </c>
      <c r="S367" s="60">
        <v>0.2</v>
      </c>
      <c r="T367" s="60">
        <v>0.2</v>
      </c>
      <c r="U367" s="60">
        <v>0.1</v>
      </c>
      <c r="V367" s="60">
        <v>0.1</v>
      </c>
      <c r="W367" s="60">
        <v>0.02</v>
      </c>
      <c r="X367" s="60">
        <v>0.02</v>
      </c>
      <c r="Y367" s="60">
        <v>0.02</v>
      </c>
      <c r="Z367" s="60">
        <v>0.02</v>
      </c>
      <c r="AA367" s="60">
        <v>0.02</v>
      </c>
      <c r="AB367" s="60">
        <v>0.02</v>
      </c>
      <c r="AC367" s="60">
        <v>0.02</v>
      </c>
      <c r="AD367" s="60">
        <v>0.02</v>
      </c>
      <c r="AE367" s="60">
        <v>0.02</v>
      </c>
      <c r="AF367" s="60" t="s">
        <v>4135</v>
      </c>
    </row>
    <row r="368" spans="1:32">
      <c r="A368" s="60" t="s">
        <v>1435</v>
      </c>
      <c r="B368" s="60" t="s">
        <v>2733</v>
      </c>
      <c r="D368" s="60" t="s">
        <v>2754</v>
      </c>
      <c r="E368" s="67">
        <v>41821</v>
      </c>
      <c r="F368" s="67">
        <v>41883</v>
      </c>
      <c r="G368" s="60" t="s">
        <v>2730</v>
      </c>
      <c r="H368" s="60">
        <v>0.02</v>
      </c>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t="s">
        <v>4135</v>
      </c>
    </row>
    <row r="369" spans="1:32">
      <c r="A369" s="60" t="s">
        <v>1435</v>
      </c>
      <c r="B369" s="60" t="s">
        <v>2733</v>
      </c>
      <c r="D369" s="60" t="s">
        <v>2798</v>
      </c>
      <c r="E369" s="67">
        <v>41821</v>
      </c>
      <c r="F369" s="67">
        <v>41883</v>
      </c>
      <c r="G369" s="60" t="s">
        <v>2735</v>
      </c>
      <c r="H369" s="60">
        <v>0.02</v>
      </c>
      <c r="I369" s="60">
        <v>0.02</v>
      </c>
      <c r="J369" s="60">
        <v>0.02</v>
      </c>
      <c r="K369" s="60">
        <v>0.02</v>
      </c>
      <c r="L369" s="60">
        <v>0.02</v>
      </c>
      <c r="M369" s="60">
        <v>0.02</v>
      </c>
      <c r="N369" s="60">
        <v>0.02</v>
      </c>
      <c r="O369" s="60">
        <v>0.02</v>
      </c>
      <c r="P369" s="60">
        <v>0.1</v>
      </c>
      <c r="Q369" s="60">
        <v>0.1</v>
      </c>
      <c r="R369" s="60">
        <v>0.15</v>
      </c>
      <c r="S369" s="60">
        <v>0.15</v>
      </c>
      <c r="T369" s="60">
        <v>0.15</v>
      </c>
      <c r="U369" s="60">
        <v>0.1</v>
      </c>
      <c r="V369" s="60">
        <v>0.1</v>
      </c>
      <c r="W369" s="60">
        <v>0.02</v>
      </c>
      <c r="X369" s="60">
        <v>0.02</v>
      </c>
      <c r="Y369" s="60">
        <v>0.02</v>
      </c>
      <c r="Z369" s="60">
        <v>0.02</v>
      </c>
      <c r="AA369" s="60">
        <v>0.02</v>
      </c>
      <c r="AB369" s="60">
        <v>0.02</v>
      </c>
      <c r="AC369" s="60">
        <v>0.02</v>
      </c>
      <c r="AD369" s="60">
        <v>0.02</v>
      </c>
      <c r="AE369" s="60">
        <v>0.02</v>
      </c>
      <c r="AF369" s="60" t="s">
        <v>4135</v>
      </c>
    </row>
    <row r="370" spans="1:32">
      <c r="A370" s="60" t="s">
        <v>1435</v>
      </c>
      <c r="B370" s="60" t="s">
        <v>2733</v>
      </c>
      <c r="D370" s="60" t="s">
        <v>2754</v>
      </c>
      <c r="E370" s="67">
        <v>41640</v>
      </c>
      <c r="F370" s="67">
        <v>41820</v>
      </c>
      <c r="G370" s="60" t="s">
        <v>2730</v>
      </c>
      <c r="H370" s="60">
        <v>0.02</v>
      </c>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t="s">
        <v>4135</v>
      </c>
    </row>
    <row r="371" spans="1:32">
      <c r="A371" s="60" t="s">
        <v>2800</v>
      </c>
      <c r="B371" s="60" t="s">
        <v>2</v>
      </c>
      <c r="D371" s="60" t="s">
        <v>2743</v>
      </c>
      <c r="E371" s="67">
        <v>41640</v>
      </c>
      <c r="F371" s="67">
        <v>42004</v>
      </c>
      <c r="G371" s="60" t="s">
        <v>2735</v>
      </c>
      <c r="H371" s="60">
        <v>0</v>
      </c>
      <c r="I371" s="60">
        <v>0</v>
      </c>
      <c r="J371" s="60">
        <v>0</v>
      </c>
      <c r="K371" s="60">
        <v>0</v>
      </c>
      <c r="L371" s="60">
        <v>0</v>
      </c>
      <c r="M371" s="60">
        <v>0</v>
      </c>
      <c r="N371" s="60">
        <v>0</v>
      </c>
      <c r="O371" s="60">
        <v>0</v>
      </c>
      <c r="P371" s="60">
        <v>0.95</v>
      </c>
      <c r="Q371" s="60">
        <v>0.95</v>
      </c>
      <c r="R371" s="60">
        <v>0.95</v>
      </c>
      <c r="S371" s="60">
        <v>0.95</v>
      </c>
      <c r="T371" s="60">
        <v>0.95</v>
      </c>
      <c r="U371" s="60">
        <v>0.95</v>
      </c>
      <c r="V371" s="60">
        <v>0.95</v>
      </c>
      <c r="W371" s="60">
        <v>0.95</v>
      </c>
      <c r="X371" s="60">
        <v>0.95</v>
      </c>
      <c r="Y371" s="60">
        <v>0.15</v>
      </c>
      <c r="Z371" s="60">
        <v>0.15</v>
      </c>
      <c r="AA371" s="60">
        <v>0.15</v>
      </c>
      <c r="AB371" s="60">
        <v>0.15</v>
      </c>
      <c r="AC371" s="60">
        <v>0</v>
      </c>
      <c r="AD371" s="60">
        <v>0</v>
      </c>
      <c r="AE371" s="60">
        <v>0</v>
      </c>
      <c r="AF371" s="60" t="s">
        <v>4135</v>
      </c>
    </row>
    <row r="372" spans="1:32">
      <c r="A372" s="60" t="s">
        <v>2800</v>
      </c>
      <c r="B372" s="60" t="s">
        <v>2</v>
      </c>
      <c r="D372" s="60" t="s">
        <v>2736</v>
      </c>
      <c r="E372" s="67">
        <v>41640</v>
      </c>
      <c r="F372" s="67">
        <v>42004</v>
      </c>
      <c r="G372" s="60" t="s">
        <v>2730</v>
      </c>
      <c r="H372" s="60">
        <v>0</v>
      </c>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t="s">
        <v>4135</v>
      </c>
    </row>
    <row r="373" spans="1:32">
      <c r="A373" s="60" t="s">
        <v>2800</v>
      </c>
      <c r="B373" s="60" t="s">
        <v>2</v>
      </c>
      <c r="D373" s="60" t="s">
        <v>2754</v>
      </c>
      <c r="E373" s="67">
        <v>41883</v>
      </c>
      <c r="F373" s="67">
        <v>42004</v>
      </c>
      <c r="G373" s="60" t="s">
        <v>2730</v>
      </c>
      <c r="H373" s="60">
        <v>0</v>
      </c>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t="s">
        <v>4135</v>
      </c>
    </row>
    <row r="374" spans="1:32">
      <c r="A374" s="60" t="s">
        <v>2800</v>
      </c>
      <c r="B374" s="60" t="s">
        <v>2</v>
      </c>
      <c r="D374" s="60" t="s">
        <v>2798</v>
      </c>
      <c r="E374" s="67">
        <v>41883</v>
      </c>
      <c r="F374" s="67">
        <v>42004</v>
      </c>
      <c r="G374" s="60" t="s">
        <v>2735</v>
      </c>
      <c r="H374" s="60">
        <v>0</v>
      </c>
      <c r="I374" s="60">
        <v>0</v>
      </c>
      <c r="J374" s="60">
        <v>0</v>
      </c>
      <c r="K374" s="60">
        <v>0</v>
      </c>
      <c r="L374" s="60">
        <v>0</v>
      </c>
      <c r="M374" s="60">
        <v>0</v>
      </c>
      <c r="N374" s="60">
        <v>0</v>
      </c>
      <c r="O374" s="60">
        <v>0</v>
      </c>
      <c r="P374" s="60">
        <v>0.95</v>
      </c>
      <c r="Q374" s="60">
        <v>0.95</v>
      </c>
      <c r="R374" s="60">
        <v>0.95</v>
      </c>
      <c r="S374" s="60">
        <v>0.95</v>
      </c>
      <c r="T374" s="60">
        <v>0.95</v>
      </c>
      <c r="U374" s="60">
        <v>0.95</v>
      </c>
      <c r="V374" s="60">
        <v>0.95</v>
      </c>
      <c r="W374" s="60">
        <v>0.95</v>
      </c>
      <c r="X374" s="60">
        <v>0.95</v>
      </c>
      <c r="Y374" s="60">
        <v>0.15</v>
      </c>
      <c r="Z374" s="60">
        <v>0.15</v>
      </c>
      <c r="AA374" s="60">
        <v>0.15</v>
      </c>
      <c r="AB374" s="60">
        <v>0.15</v>
      </c>
      <c r="AC374" s="60">
        <v>0</v>
      </c>
      <c r="AD374" s="60">
        <v>0</v>
      </c>
      <c r="AE374" s="60">
        <v>0</v>
      </c>
      <c r="AF374" s="60" t="s">
        <v>4135</v>
      </c>
    </row>
    <row r="375" spans="1:32">
      <c r="A375" s="60" t="s">
        <v>2800</v>
      </c>
      <c r="B375" s="60" t="s">
        <v>2</v>
      </c>
      <c r="D375" s="60" t="s">
        <v>2754</v>
      </c>
      <c r="E375" s="67">
        <v>41821</v>
      </c>
      <c r="F375" s="67">
        <v>41883</v>
      </c>
      <c r="G375" s="60" t="s">
        <v>2730</v>
      </c>
      <c r="H375" s="60">
        <v>0</v>
      </c>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t="s">
        <v>4135</v>
      </c>
    </row>
    <row r="376" spans="1:32">
      <c r="A376" s="60" t="s">
        <v>2800</v>
      </c>
      <c r="B376" s="60" t="s">
        <v>2</v>
      </c>
      <c r="D376" s="60" t="s">
        <v>2798</v>
      </c>
      <c r="E376" s="67">
        <v>41821</v>
      </c>
      <c r="F376" s="67">
        <v>41883</v>
      </c>
      <c r="G376" s="60" t="s">
        <v>2735</v>
      </c>
      <c r="H376" s="60">
        <v>0</v>
      </c>
      <c r="I376" s="60">
        <v>0</v>
      </c>
      <c r="J376" s="60">
        <v>0</v>
      </c>
      <c r="K376" s="60">
        <v>0</v>
      </c>
      <c r="L376" s="60">
        <v>0</v>
      </c>
      <c r="M376" s="60">
        <v>0</v>
      </c>
      <c r="N376" s="60">
        <v>0</v>
      </c>
      <c r="O376" s="60">
        <v>0</v>
      </c>
      <c r="P376" s="60">
        <v>0.5</v>
      </c>
      <c r="Q376" s="60">
        <v>0.5</v>
      </c>
      <c r="R376" s="60">
        <v>0.5</v>
      </c>
      <c r="S376" s="60">
        <v>0.5</v>
      </c>
      <c r="T376" s="60">
        <v>0.5</v>
      </c>
      <c r="U376" s="60">
        <v>0.5</v>
      </c>
      <c r="V376" s="60">
        <v>0.5</v>
      </c>
      <c r="W376" s="60">
        <v>0.5</v>
      </c>
      <c r="X376" s="60">
        <v>0.5</v>
      </c>
      <c r="Y376" s="60">
        <v>0</v>
      </c>
      <c r="Z376" s="60">
        <v>0</v>
      </c>
      <c r="AA376" s="60">
        <v>0</v>
      </c>
      <c r="AB376" s="60">
        <v>0</v>
      </c>
      <c r="AC376" s="60">
        <v>0</v>
      </c>
      <c r="AD376" s="60">
        <v>0</v>
      </c>
      <c r="AE376" s="60">
        <v>0</v>
      </c>
      <c r="AF376" s="60" t="s">
        <v>4135</v>
      </c>
    </row>
    <row r="377" spans="1:32">
      <c r="A377" s="60" t="s">
        <v>2800</v>
      </c>
      <c r="B377" s="60" t="s">
        <v>2</v>
      </c>
      <c r="D377" s="60" t="s">
        <v>2754</v>
      </c>
      <c r="E377" s="67">
        <v>41640</v>
      </c>
      <c r="F377" s="67">
        <v>41820</v>
      </c>
      <c r="G377" s="60" t="s">
        <v>2730</v>
      </c>
      <c r="H377" s="60">
        <v>0</v>
      </c>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t="s">
        <v>4135</v>
      </c>
    </row>
    <row r="378" spans="1:32">
      <c r="A378" s="60" t="s">
        <v>2801</v>
      </c>
      <c r="B378" s="60" t="s">
        <v>2728</v>
      </c>
      <c r="D378" s="60" t="s">
        <v>2729</v>
      </c>
      <c r="E378" s="67">
        <v>41640</v>
      </c>
      <c r="F378" s="67">
        <v>42004</v>
      </c>
      <c r="G378" s="60" t="s">
        <v>2730</v>
      </c>
      <c r="H378" s="60">
        <v>0</v>
      </c>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t="s">
        <v>4135</v>
      </c>
    </row>
    <row r="379" spans="1:32">
      <c r="A379" s="60" t="s">
        <v>1515</v>
      </c>
      <c r="B379" s="60" t="s">
        <v>2731</v>
      </c>
      <c r="C379" s="60" t="s">
        <v>2732</v>
      </c>
      <c r="D379" s="60" t="s">
        <v>2729</v>
      </c>
      <c r="E379" s="67">
        <v>41640</v>
      </c>
      <c r="F379" s="67">
        <v>42004</v>
      </c>
      <c r="G379" s="60" t="s">
        <v>2730</v>
      </c>
      <c r="H379" s="60">
        <v>120</v>
      </c>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t="s">
        <v>4135</v>
      </c>
    </row>
    <row r="380" spans="1:32">
      <c r="A380" s="60" t="s">
        <v>1481</v>
      </c>
      <c r="B380" s="60" t="s">
        <v>2733</v>
      </c>
      <c r="D380" s="60" t="s">
        <v>2734</v>
      </c>
      <c r="E380" s="67">
        <v>41640</v>
      </c>
      <c r="F380" s="67">
        <v>42004</v>
      </c>
      <c r="G380" s="60" t="s">
        <v>2735</v>
      </c>
      <c r="H380" s="60">
        <v>0.1</v>
      </c>
      <c r="I380" s="60">
        <v>0.1</v>
      </c>
      <c r="J380" s="60">
        <v>0.1</v>
      </c>
      <c r="K380" s="60">
        <v>0.1</v>
      </c>
      <c r="L380" s="60">
        <v>0.1</v>
      </c>
      <c r="M380" s="60">
        <v>0.1</v>
      </c>
      <c r="N380" s="60">
        <v>0.35</v>
      </c>
      <c r="O380" s="60">
        <v>0.35</v>
      </c>
      <c r="P380" s="60">
        <v>0.25</v>
      </c>
      <c r="Q380" s="60">
        <v>0.25</v>
      </c>
      <c r="R380" s="60">
        <v>0.35</v>
      </c>
      <c r="S380" s="60">
        <v>0.35</v>
      </c>
      <c r="T380" s="60">
        <v>0.35</v>
      </c>
      <c r="U380" s="60">
        <v>0.35</v>
      </c>
      <c r="V380" s="60">
        <v>0.25</v>
      </c>
      <c r="W380" s="60">
        <v>0.25</v>
      </c>
      <c r="X380" s="60">
        <v>0.25</v>
      </c>
      <c r="Y380" s="60">
        <v>0.35</v>
      </c>
      <c r="Z380" s="60">
        <v>0.35</v>
      </c>
      <c r="AA380" s="60">
        <v>0.35</v>
      </c>
      <c r="AB380" s="60">
        <v>0.25</v>
      </c>
      <c r="AC380" s="60">
        <v>0.25</v>
      </c>
      <c r="AD380" s="60">
        <v>0.25</v>
      </c>
      <c r="AE380" s="60">
        <v>0.25</v>
      </c>
      <c r="AF380" s="60" t="s">
        <v>4135</v>
      </c>
    </row>
    <row r="381" spans="1:32">
      <c r="A381" s="60" t="s">
        <v>1481</v>
      </c>
      <c r="B381" s="60" t="s">
        <v>2733</v>
      </c>
      <c r="D381" s="60" t="s">
        <v>2736</v>
      </c>
      <c r="E381" s="67">
        <v>41640</v>
      </c>
      <c r="F381" s="67">
        <v>42004</v>
      </c>
      <c r="G381" s="60" t="s">
        <v>2730</v>
      </c>
      <c r="H381" s="60">
        <v>0</v>
      </c>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t="s">
        <v>4135</v>
      </c>
    </row>
    <row r="382" spans="1:32">
      <c r="A382" s="60" t="s">
        <v>1481</v>
      </c>
      <c r="B382" s="60" t="s">
        <v>2733</v>
      </c>
      <c r="D382" s="60" t="s">
        <v>2737</v>
      </c>
      <c r="E382" s="67">
        <v>41640</v>
      </c>
      <c r="F382" s="67">
        <v>42004</v>
      </c>
      <c r="G382" s="60" t="s">
        <v>2730</v>
      </c>
      <c r="H382" s="60">
        <v>0.35</v>
      </c>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t="s">
        <v>4135</v>
      </c>
    </row>
    <row r="383" spans="1:32">
      <c r="A383" s="60" t="s">
        <v>1364</v>
      </c>
      <c r="B383" s="60" t="s">
        <v>0</v>
      </c>
      <c r="D383" s="60" t="s">
        <v>2738</v>
      </c>
      <c r="E383" s="67">
        <v>41640</v>
      </c>
      <c r="F383" s="67">
        <v>42004</v>
      </c>
      <c r="G383" s="60" t="s">
        <v>2735</v>
      </c>
      <c r="H383" s="60">
        <v>0.45</v>
      </c>
      <c r="I383" s="60">
        <v>0.15</v>
      </c>
      <c r="J383" s="60">
        <v>0.15</v>
      </c>
      <c r="K383" s="60">
        <v>0.15</v>
      </c>
      <c r="L383" s="60">
        <v>0.15</v>
      </c>
      <c r="M383" s="60">
        <v>0.45</v>
      </c>
      <c r="N383" s="60">
        <v>0.9</v>
      </c>
      <c r="O383" s="60">
        <v>0.9</v>
      </c>
      <c r="P383" s="60">
        <v>0.9</v>
      </c>
      <c r="Q383" s="60">
        <v>0.9</v>
      </c>
      <c r="R383" s="60">
        <v>0.9</v>
      </c>
      <c r="S383" s="60">
        <v>0.9</v>
      </c>
      <c r="T383" s="60">
        <v>0.9</v>
      </c>
      <c r="U383" s="60">
        <v>0.9</v>
      </c>
      <c r="V383" s="60">
        <v>0.9</v>
      </c>
      <c r="W383" s="60">
        <v>0.9</v>
      </c>
      <c r="X383" s="60">
        <v>0.9</v>
      </c>
      <c r="Y383" s="60">
        <v>0.9</v>
      </c>
      <c r="Z383" s="60">
        <v>0.9</v>
      </c>
      <c r="AA383" s="60">
        <v>0.9</v>
      </c>
      <c r="AB383" s="60">
        <v>0.9</v>
      </c>
      <c r="AC383" s="60">
        <v>0.9</v>
      </c>
      <c r="AD383" s="60">
        <v>0.9</v>
      </c>
      <c r="AE383" s="60">
        <v>0.9</v>
      </c>
      <c r="AF383" s="60" t="s">
        <v>4135</v>
      </c>
    </row>
    <row r="384" spans="1:32">
      <c r="A384" s="60" t="s">
        <v>1364</v>
      </c>
      <c r="B384" s="60" t="s">
        <v>0</v>
      </c>
      <c r="D384" s="60" t="s">
        <v>2736</v>
      </c>
      <c r="E384" s="67">
        <v>41640</v>
      </c>
      <c r="F384" s="67">
        <v>42004</v>
      </c>
      <c r="G384" s="60" t="s">
        <v>2730</v>
      </c>
      <c r="H384" s="60">
        <v>0</v>
      </c>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t="s">
        <v>4135</v>
      </c>
    </row>
    <row r="385" spans="1:32">
      <c r="A385" s="60" t="s">
        <v>1364</v>
      </c>
      <c r="B385" s="60" t="s">
        <v>0</v>
      </c>
      <c r="D385" s="60" t="s">
        <v>2737</v>
      </c>
      <c r="E385" s="67">
        <v>41640</v>
      </c>
      <c r="F385" s="67">
        <v>42004</v>
      </c>
      <c r="G385" s="60" t="s">
        <v>2730</v>
      </c>
      <c r="H385" s="60">
        <v>1</v>
      </c>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t="s">
        <v>4135</v>
      </c>
    </row>
    <row r="386" spans="1:32">
      <c r="A386" s="60" t="s">
        <v>1393</v>
      </c>
      <c r="B386" s="60" t="s">
        <v>2</v>
      </c>
      <c r="D386" s="60" t="s">
        <v>2738</v>
      </c>
      <c r="E386" s="67">
        <v>41640</v>
      </c>
      <c r="F386" s="67">
        <v>42004</v>
      </c>
      <c r="G386" s="60" t="s">
        <v>2735</v>
      </c>
      <c r="H386" s="60">
        <v>0.05</v>
      </c>
      <c r="I386" s="60">
        <v>0</v>
      </c>
      <c r="J386" s="60">
        <v>0</v>
      </c>
      <c r="K386" s="60">
        <v>0</v>
      </c>
      <c r="L386" s="60">
        <v>0</v>
      </c>
      <c r="M386" s="60">
        <v>0.05</v>
      </c>
      <c r="N386" s="60">
        <v>0.1</v>
      </c>
      <c r="O386" s="60">
        <v>0.4</v>
      </c>
      <c r="P386" s="60">
        <v>0.4</v>
      </c>
      <c r="Q386" s="60">
        <v>0.3</v>
      </c>
      <c r="R386" s="60">
        <v>0.2</v>
      </c>
      <c r="S386" s="60">
        <v>0.5</v>
      </c>
      <c r="T386" s="60">
        <v>0.8</v>
      </c>
      <c r="U386" s="60">
        <v>0.7</v>
      </c>
      <c r="V386" s="60">
        <v>0.4</v>
      </c>
      <c r="W386" s="60">
        <v>0.2</v>
      </c>
      <c r="X386" s="60">
        <v>0.25</v>
      </c>
      <c r="Y386" s="60">
        <v>0.5</v>
      </c>
      <c r="Z386" s="60">
        <v>0.55000000000000004</v>
      </c>
      <c r="AA386" s="60">
        <v>0.55000000000000004</v>
      </c>
      <c r="AB386" s="60">
        <v>0.55000000000000004</v>
      </c>
      <c r="AC386" s="60">
        <v>0.5</v>
      </c>
      <c r="AD386" s="60">
        <v>0.35</v>
      </c>
      <c r="AE386" s="60">
        <v>0.2</v>
      </c>
      <c r="AF386" s="60" t="s">
        <v>4135</v>
      </c>
    </row>
    <row r="387" spans="1:32">
      <c r="A387" s="60" t="s">
        <v>1393</v>
      </c>
      <c r="B387" s="60" t="s">
        <v>2</v>
      </c>
      <c r="D387" s="60" t="s">
        <v>2736</v>
      </c>
      <c r="E387" s="67">
        <v>41640</v>
      </c>
      <c r="F387" s="67">
        <v>42004</v>
      </c>
      <c r="G387" s="60" t="s">
        <v>2730</v>
      </c>
      <c r="H387" s="60">
        <v>0</v>
      </c>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t="s">
        <v>4135</v>
      </c>
    </row>
    <row r="388" spans="1:32">
      <c r="A388" s="60" t="s">
        <v>1393</v>
      </c>
      <c r="B388" s="60" t="s">
        <v>2</v>
      </c>
      <c r="D388" s="60" t="s">
        <v>2737</v>
      </c>
      <c r="E388" s="67">
        <v>41640</v>
      </c>
      <c r="F388" s="67">
        <v>42004</v>
      </c>
      <c r="G388" s="60" t="s">
        <v>2730</v>
      </c>
      <c r="H388" s="60">
        <v>1</v>
      </c>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t="s">
        <v>4135</v>
      </c>
    </row>
    <row r="389" spans="1:32">
      <c r="A389" s="60" t="s">
        <v>1393</v>
      </c>
      <c r="B389" s="60" t="s">
        <v>2</v>
      </c>
      <c r="D389" s="60" t="s">
        <v>2754</v>
      </c>
      <c r="E389" s="67">
        <v>41640</v>
      </c>
      <c r="F389" s="67">
        <v>42004</v>
      </c>
      <c r="G389" s="60" t="s">
        <v>2735</v>
      </c>
      <c r="H389" s="60">
        <v>0.05</v>
      </c>
      <c r="I389" s="60">
        <v>0</v>
      </c>
      <c r="J389" s="60">
        <v>0</v>
      </c>
      <c r="K389" s="60">
        <v>0</v>
      </c>
      <c r="L389" s="60">
        <v>0</v>
      </c>
      <c r="M389" s="60">
        <v>0.05</v>
      </c>
      <c r="N389" s="60">
        <v>0.05</v>
      </c>
      <c r="O389" s="60">
        <v>0.3</v>
      </c>
      <c r="P389" s="60">
        <v>0.3</v>
      </c>
      <c r="Q389" s="60">
        <v>0.3</v>
      </c>
      <c r="R389" s="60">
        <v>0.2</v>
      </c>
      <c r="S389" s="60">
        <v>0.45</v>
      </c>
      <c r="T389" s="60">
        <v>0.6</v>
      </c>
      <c r="U389" s="60">
        <v>0.5</v>
      </c>
      <c r="V389" s="60">
        <v>0.35</v>
      </c>
      <c r="W389" s="60">
        <v>0.3</v>
      </c>
      <c r="X389" s="60">
        <v>0.3</v>
      </c>
      <c r="Y389" s="60">
        <v>0.3</v>
      </c>
      <c r="Z389" s="60">
        <v>0.55000000000000004</v>
      </c>
      <c r="AA389" s="60">
        <v>0.55000000000000004</v>
      </c>
      <c r="AB389" s="60">
        <v>0.55000000000000004</v>
      </c>
      <c r="AC389" s="60">
        <v>0.5</v>
      </c>
      <c r="AD389" s="60">
        <v>0.35</v>
      </c>
      <c r="AE389" s="60">
        <v>0.2</v>
      </c>
      <c r="AF389" s="60" t="s">
        <v>4135</v>
      </c>
    </row>
    <row r="390" spans="1:32">
      <c r="A390" s="60" t="s">
        <v>2802</v>
      </c>
      <c r="B390" s="60" t="s">
        <v>2742</v>
      </c>
      <c r="D390" s="60" t="s">
        <v>2743</v>
      </c>
      <c r="E390" s="67">
        <v>41640</v>
      </c>
      <c r="F390" s="67">
        <v>42004</v>
      </c>
      <c r="G390" s="60" t="s">
        <v>2735</v>
      </c>
      <c r="H390" s="60">
        <v>0.2</v>
      </c>
      <c r="I390" s="60">
        <v>0</v>
      </c>
      <c r="J390" s="60">
        <v>0</v>
      </c>
      <c r="K390" s="60">
        <v>0</v>
      </c>
      <c r="L390" s="60">
        <v>0</v>
      </c>
      <c r="M390" s="60">
        <v>0</v>
      </c>
      <c r="N390" s="60">
        <v>0.15</v>
      </c>
      <c r="O390" s="60">
        <v>0.6</v>
      </c>
      <c r="P390" s="60">
        <v>0.55000000000000004</v>
      </c>
      <c r="Q390" s="60">
        <v>0.45</v>
      </c>
      <c r="R390" s="60">
        <v>0.4</v>
      </c>
      <c r="S390" s="60">
        <v>0.45</v>
      </c>
      <c r="T390" s="60">
        <v>0.4</v>
      </c>
      <c r="U390" s="60">
        <v>0.35</v>
      </c>
      <c r="V390" s="60">
        <v>0.3</v>
      </c>
      <c r="W390" s="60">
        <v>0.3</v>
      </c>
      <c r="X390" s="60">
        <v>0.3</v>
      </c>
      <c r="Y390" s="60">
        <v>0.4</v>
      </c>
      <c r="Z390" s="60">
        <v>0.55000000000000004</v>
      </c>
      <c r="AA390" s="60">
        <v>0.6</v>
      </c>
      <c r="AB390" s="60">
        <v>0.5</v>
      </c>
      <c r="AC390" s="60">
        <v>0.55000000000000004</v>
      </c>
      <c r="AD390" s="60">
        <v>0.45</v>
      </c>
      <c r="AE390" s="60">
        <v>0.25</v>
      </c>
      <c r="AF390" s="60" t="s">
        <v>4135</v>
      </c>
    </row>
    <row r="391" spans="1:32">
      <c r="A391" s="60" t="s">
        <v>2802</v>
      </c>
      <c r="B391" s="60" t="s">
        <v>2742</v>
      </c>
      <c r="D391" s="60" t="s">
        <v>2744</v>
      </c>
      <c r="E391" s="67">
        <v>41640</v>
      </c>
      <c r="F391" s="67">
        <v>42004</v>
      </c>
      <c r="G391" s="60" t="s">
        <v>2735</v>
      </c>
      <c r="H391" s="60">
        <v>0.2</v>
      </c>
      <c r="I391" s="60">
        <v>0</v>
      </c>
      <c r="J391" s="60">
        <v>0</v>
      </c>
      <c r="K391" s="60">
        <v>0</v>
      </c>
      <c r="L391" s="60">
        <v>0</v>
      </c>
      <c r="M391" s="60">
        <v>0</v>
      </c>
      <c r="N391" s="60">
        <v>0.15</v>
      </c>
      <c r="O391" s="60">
        <v>0.15</v>
      </c>
      <c r="P391" s="60">
        <v>0.15</v>
      </c>
      <c r="Q391" s="60">
        <v>0.5</v>
      </c>
      <c r="R391" s="60">
        <v>0.45</v>
      </c>
      <c r="S391" s="60">
        <v>0.5</v>
      </c>
      <c r="T391" s="60">
        <v>0.5</v>
      </c>
      <c r="U391" s="60">
        <v>0.45</v>
      </c>
      <c r="V391" s="60">
        <v>0.4</v>
      </c>
      <c r="W391" s="60">
        <v>0.4</v>
      </c>
      <c r="X391" s="60">
        <v>0.35</v>
      </c>
      <c r="Y391" s="60">
        <v>0.4</v>
      </c>
      <c r="Z391" s="60">
        <v>0.55000000000000004</v>
      </c>
      <c r="AA391" s="60">
        <v>0.55000000000000004</v>
      </c>
      <c r="AB391" s="60">
        <v>0.5</v>
      </c>
      <c r="AC391" s="60">
        <v>0.55000000000000004</v>
      </c>
      <c r="AD391" s="60">
        <v>0.4</v>
      </c>
      <c r="AE391" s="60">
        <v>0.3</v>
      </c>
      <c r="AF391" s="60" t="s">
        <v>4135</v>
      </c>
    </row>
    <row r="392" spans="1:32">
      <c r="A392" s="60" t="s">
        <v>2802</v>
      </c>
      <c r="B392" s="60" t="s">
        <v>2742</v>
      </c>
      <c r="D392" s="60" t="s">
        <v>2739</v>
      </c>
      <c r="E392" s="67">
        <v>41640</v>
      </c>
      <c r="F392" s="67">
        <v>42004</v>
      </c>
      <c r="G392" s="60" t="s">
        <v>2735</v>
      </c>
      <c r="H392" s="60">
        <v>0.25</v>
      </c>
      <c r="I392" s="60">
        <v>0</v>
      </c>
      <c r="J392" s="60">
        <v>0</v>
      </c>
      <c r="K392" s="60">
        <v>0</v>
      </c>
      <c r="L392" s="60">
        <v>0</v>
      </c>
      <c r="M392" s="60">
        <v>0</v>
      </c>
      <c r="N392" s="60">
        <v>0.15</v>
      </c>
      <c r="O392" s="60">
        <v>0.15</v>
      </c>
      <c r="P392" s="60">
        <v>0.15</v>
      </c>
      <c r="Q392" s="60">
        <v>0.15</v>
      </c>
      <c r="R392" s="60">
        <v>0.5</v>
      </c>
      <c r="S392" s="60">
        <v>0.5</v>
      </c>
      <c r="T392" s="60">
        <v>0.4</v>
      </c>
      <c r="U392" s="60">
        <v>0.4</v>
      </c>
      <c r="V392" s="60">
        <v>0.3</v>
      </c>
      <c r="W392" s="60">
        <v>0.3</v>
      </c>
      <c r="X392" s="60">
        <v>0.3</v>
      </c>
      <c r="Y392" s="60">
        <v>0.4</v>
      </c>
      <c r="Z392" s="60">
        <v>0.5</v>
      </c>
      <c r="AA392" s="60">
        <v>0.5</v>
      </c>
      <c r="AB392" s="60">
        <v>0.4</v>
      </c>
      <c r="AC392" s="60">
        <v>0.5</v>
      </c>
      <c r="AD392" s="60">
        <v>0.4</v>
      </c>
      <c r="AE392" s="60">
        <v>0.2</v>
      </c>
      <c r="AF392" s="60" t="s">
        <v>4135</v>
      </c>
    </row>
    <row r="393" spans="1:32">
      <c r="A393" s="60" t="s">
        <v>1463</v>
      </c>
      <c r="B393" s="60" t="s">
        <v>2745</v>
      </c>
      <c r="C393" s="60" t="s">
        <v>2746</v>
      </c>
      <c r="D393" s="60" t="s">
        <v>2743</v>
      </c>
      <c r="E393" s="67">
        <v>41640</v>
      </c>
      <c r="F393" s="67">
        <v>42004</v>
      </c>
      <c r="G393" s="60" t="s">
        <v>2735</v>
      </c>
      <c r="H393" s="60">
        <v>24</v>
      </c>
      <c r="I393" s="60">
        <v>30</v>
      </c>
      <c r="J393" s="60">
        <v>30</v>
      </c>
      <c r="K393" s="60">
        <v>30</v>
      </c>
      <c r="L393" s="60">
        <v>30</v>
      </c>
      <c r="M393" s="60">
        <v>24</v>
      </c>
      <c r="N393" s="60">
        <v>24</v>
      </c>
      <c r="O393" s="60">
        <v>24</v>
      </c>
      <c r="P393" s="60">
        <v>24</v>
      </c>
      <c r="Q393" s="60">
        <v>24</v>
      </c>
      <c r="R393" s="60">
        <v>24</v>
      </c>
      <c r="S393" s="60">
        <v>24</v>
      </c>
      <c r="T393" s="60">
        <v>24</v>
      </c>
      <c r="U393" s="60">
        <v>24</v>
      </c>
      <c r="V393" s="60">
        <v>24</v>
      </c>
      <c r="W393" s="60">
        <v>24</v>
      </c>
      <c r="X393" s="60">
        <v>24</v>
      </c>
      <c r="Y393" s="60">
        <v>24</v>
      </c>
      <c r="Z393" s="60">
        <v>24</v>
      </c>
      <c r="AA393" s="60">
        <v>24</v>
      </c>
      <c r="AB393" s="60">
        <v>24</v>
      </c>
      <c r="AC393" s="60">
        <v>24</v>
      </c>
      <c r="AD393" s="60">
        <v>24</v>
      </c>
      <c r="AE393" s="60">
        <v>24</v>
      </c>
      <c r="AF393" s="60" t="s">
        <v>4135</v>
      </c>
    </row>
    <row r="394" spans="1:32">
      <c r="A394" s="60" t="s">
        <v>1463</v>
      </c>
      <c r="B394" s="60" t="s">
        <v>2745</v>
      </c>
      <c r="C394" s="60" t="s">
        <v>2746</v>
      </c>
      <c r="D394" s="60" t="s">
        <v>2736</v>
      </c>
      <c r="E394" s="67">
        <v>41640</v>
      </c>
      <c r="F394" s="67">
        <v>42004</v>
      </c>
      <c r="G394" s="60" t="s">
        <v>2730</v>
      </c>
      <c r="H394" s="60">
        <v>30</v>
      </c>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t="s">
        <v>4135</v>
      </c>
    </row>
    <row r="395" spans="1:32">
      <c r="A395" s="60" t="s">
        <v>1471</v>
      </c>
      <c r="B395" s="60" t="s">
        <v>2745</v>
      </c>
      <c r="C395" s="60" t="s">
        <v>2746</v>
      </c>
      <c r="D395" s="60" t="s">
        <v>2743</v>
      </c>
      <c r="E395" s="67">
        <v>41640</v>
      </c>
      <c r="F395" s="67">
        <v>42004</v>
      </c>
      <c r="G395" s="60" t="s">
        <v>2735</v>
      </c>
      <c r="H395" s="60">
        <v>26</v>
      </c>
      <c r="I395" s="60">
        <v>30</v>
      </c>
      <c r="J395" s="60">
        <v>30</v>
      </c>
      <c r="K395" s="60">
        <v>30</v>
      </c>
      <c r="L395" s="60">
        <v>30</v>
      </c>
      <c r="M395" s="60">
        <v>26</v>
      </c>
      <c r="N395" s="60">
        <v>26</v>
      </c>
      <c r="O395" s="60">
        <v>26</v>
      </c>
      <c r="P395" s="60">
        <v>26</v>
      </c>
      <c r="Q395" s="60">
        <v>26</v>
      </c>
      <c r="R395" s="60">
        <v>26</v>
      </c>
      <c r="S395" s="60">
        <v>26</v>
      </c>
      <c r="T395" s="60">
        <v>26</v>
      </c>
      <c r="U395" s="60">
        <v>26</v>
      </c>
      <c r="V395" s="60">
        <v>26</v>
      </c>
      <c r="W395" s="60">
        <v>26</v>
      </c>
      <c r="X395" s="60">
        <v>26</v>
      </c>
      <c r="Y395" s="60">
        <v>26</v>
      </c>
      <c r="Z395" s="60">
        <v>26</v>
      </c>
      <c r="AA395" s="60">
        <v>26</v>
      </c>
      <c r="AB395" s="60">
        <v>26</v>
      </c>
      <c r="AC395" s="60">
        <v>26</v>
      </c>
      <c r="AD395" s="60">
        <v>26</v>
      </c>
      <c r="AE395" s="60">
        <v>26</v>
      </c>
      <c r="AF395" s="60" t="s">
        <v>4135</v>
      </c>
    </row>
    <row r="396" spans="1:32">
      <c r="A396" s="60" t="s">
        <v>1471</v>
      </c>
      <c r="B396" s="60" t="s">
        <v>2745</v>
      </c>
      <c r="C396" s="60" t="s">
        <v>2746</v>
      </c>
      <c r="D396" s="60" t="s">
        <v>2736</v>
      </c>
      <c r="E396" s="67">
        <v>41640</v>
      </c>
      <c r="F396" s="67">
        <v>42004</v>
      </c>
      <c r="G396" s="60" t="s">
        <v>2730</v>
      </c>
      <c r="H396" s="60">
        <v>30</v>
      </c>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t="s">
        <v>4135</v>
      </c>
    </row>
    <row r="397" spans="1:32">
      <c r="A397" s="60" t="s">
        <v>2803</v>
      </c>
      <c r="B397" s="60" t="s">
        <v>2748</v>
      </c>
      <c r="D397" s="60" t="s">
        <v>2749</v>
      </c>
      <c r="E397" s="67">
        <v>41640</v>
      </c>
      <c r="F397" s="67">
        <v>42004</v>
      </c>
      <c r="G397" s="60" t="s">
        <v>2730</v>
      </c>
      <c r="H397" s="60">
        <v>1</v>
      </c>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t="s">
        <v>4135</v>
      </c>
    </row>
    <row r="398" spans="1:32">
      <c r="A398" s="60" t="s">
        <v>2803</v>
      </c>
      <c r="B398" s="60" t="s">
        <v>2748</v>
      </c>
      <c r="D398" s="60" t="s">
        <v>2737</v>
      </c>
      <c r="E398" s="67">
        <v>41640</v>
      </c>
      <c r="F398" s="67">
        <v>42004</v>
      </c>
      <c r="G398" s="60" t="s">
        <v>2730</v>
      </c>
      <c r="H398" s="60">
        <v>0.5</v>
      </c>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t="s">
        <v>4135</v>
      </c>
    </row>
    <row r="399" spans="1:32">
      <c r="A399" s="60" t="s">
        <v>2803</v>
      </c>
      <c r="B399" s="60" t="s">
        <v>2748</v>
      </c>
      <c r="D399" s="60" t="s">
        <v>2750</v>
      </c>
      <c r="E399" s="67">
        <v>41913</v>
      </c>
      <c r="F399" s="67">
        <v>42004</v>
      </c>
      <c r="G399" s="60" t="s">
        <v>2730</v>
      </c>
      <c r="H399" s="60">
        <v>1</v>
      </c>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t="s">
        <v>4135</v>
      </c>
    </row>
    <row r="400" spans="1:32">
      <c r="A400" s="60" t="s">
        <v>2803</v>
      </c>
      <c r="B400" s="60" t="s">
        <v>2748</v>
      </c>
      <c r="D400" s="60" t="s">
        <v>2750</v>
      </c>
      <c r="E400" s="67">
        <v>41760</v>
      </c>
      <c r="F400" s="67">
        <v>41912</v>
      </c>
      <c r="G400" s="60" t="s">
        <v>2730</v>
      </c>
      <c r="H400" s="60">
        <v>0.5</v>
      </c>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t="s">
        <v>4135</v>
      </c>
    </row>
    <row r="401" spans="1:32">
      <c r="A401" s="60" t="s">
        <v>1434</v>
      </c>
      <c r="B401" s="60" t="s">
        <v>2733</v>
      </c>
      <c r="D401" s="60" t="s">
        <v>2738</v>
      </c>
      <c r="E401" s="67">
        <v>41640</v>
      </c>
      <c r="F401" s="67">
        <v>42004</v>
      </c>
      <c r="G401" s="60" t="s">
        <v>2735</v>
      </c>
      <c r="H401" s="60">
        <v>0.02</v>
      </c>
      <c r="I401" s="60">
        <v>0.02</v>
      </c>
      <c r="J401" s="60">
        <v>0.02</v>
      </c>
      <c r="K401" s="60">
        <v>0.02</v>
      </c>
      <c r="L401" s="60">
        <v>0.02</v>
      </c>
      <c r="M401" s="60">
        <v>0.03</v>
      </c>
      <c r="N401" s="60">
        <v>0.09</v>
      </c>
      <c r="O401" s="60">
        <v>0.14000000000000001</v>
      </c>
      <c r="P401" s="60">
        <v>0.1</v>
      </c>
      <c r="Q401" s="60">
        <v>0.1</v>
      </c>
      <c r="R401" s="60">
        <v>0.22</v>
      </c>
      <c r="S401" s="60">
        <v>0.27</v>
      </c>
      <c r="T401" s="60">
        <v>0.24</v>
      </c>
      <c r="U401" s="60">
        <v>0.21</v>
      </c>
      <c r="V401" s="60">
        <v>0.14000000000000001</v>
      </c>
      <c r="W401" s="60">
        <v>0.13</v>
      </c>
      <c r="X401" s="60">
        <v>0.15</v>
      </c>
      <c r="Y401" s="60">
        <v>0.17</v>
      </c>
      <c r="Z401" s="60">
        <v>0.17</v>
      </c>
      <c r="AA401" s="60">
        <v>0.17</v>
      </c>
      <c r="AB401" s="60">
        <v>0.15</v>
      </c>
      <c r="AC401" s="60">
        <v>0.14000000000000001</v>
      </c>
      <c r="AD401" s="60">
        <v>0.12</v>
      </c>
      <c r="AE401" s="60">
        <v>0.02</v>
      </c>
      <c r="AF401" s="60" t="s">
        <v>4135</v>
      </c>
    </row>
    <row r="402" spans="1:32">
      <c r="A402" s="60" t="s">
        <v>1434</v>
      </c>
      <c r="B402" s="60" t="s">
        <v>2733</v>
      </c>
      <c r="D402" s="60" t="s">
        <v>2736</v>
      </c>
      <c r="E402" s="67">
        <v>41640</v>
      </c>
      <c r="F402" s="67">
        <v>42004</v>
      </c>
      <c r="G402" s="60" t="s">
        <v>2730</v>
      </c>
      <c r="H402" s="60">
        <v>0</v>
      </c>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t="s">
        <v>4135</v>
      </c>
    </row>
    <row r="403" spans="1:32">
      <c r="A403" s="60" t="s">
        <v>1434</v>
      </c>
      <c r="B403" s="60" t="s">
        <v>2733</v>
      </c>
      <c r="D403" s="60" t="s">
        <v>2737</v>
      </c>
      <c r="E403" s="67">
        <v>41640</v>
      </c>
      <c r="F403" s="67">
        <v>42004</v>
      </c>
      <c r="G403" s="60" t="s">
        <v>2730</v>
      </c>
      <c r="H403" s="60">
        <v>0.25</v>
      </c>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t="s">
        <v>4135</v>
      </c>
    </row>
    <row r="404" spans="1:32">
      <c r="A404" s="60" t="s">
        <v>1449</v>
      </c>
      <c r="B404" s="60" t="s">
        <v>2745</v>
      </c>
      <c r="C404" s="60" t="s">
        <v>2746</v>
      </c>
      <c r="D404" s="60" t="s">
        <v>2738</v>
      </c>
      <c r="E404" s="67">
        <v>41640</v>
      </c>
      <c r="F404" s="67">
        <v>42004</v>
      </c>
      <c r="G404" s="60" t="s">
        <v>2735</v>
      </c>
      <c r="H404" s="60">
        <v>21</v>
      </c>
      <c r="I404" s="60">
        <v>15.6</v>
      </c>
      <c r="J404" s="60">
        <v>15.6</v>
      </c>
      <c r="K404" s="60">
        <v>15.6</v>
      </c>
      <c r="L404" s="60">
        <v>15.6</v>
      </c>
      <c r="M404" s="60">
        <v>21</v>
      </c>
      <c r="N404" s="60">
        <v>21</v>
      </c>
      <c r="O404" s="60">
        <v>21</v>
      </c>
      <c r="P404" s="60">
        <v>21</v>
      </c>
      <c r="Q404" s="60">
        <v>21</v>
      </c>
      <c r="R404" s="60">
        <v>21</v>
      </c>
      <c r="S404" s="60">
        <v>21</v>
      </c>
      <c r="T404" s="60">
        <v>21</v>
      </c>
      <c r="U404" s="60">
        <v>21</v>
      </c>
      <c r="V404" s="60">
        <v>21</v>
      </c>
      <c r="W404" s="60">
        <v>21</v>
      </c>
      <c r="X404" s="60">
        <v>21</v>
      </c>
      <c r="Y404" s="60">
        <v>21</v>
      </c>
      <c r="Z404" s="60">
        <v>21</v>
      </c>
      <c r="AA404" s="60">
        <v>21</v>
      </c>
      <c r="AB404" s="60">
        <v>21</v>
      </c>
      <c r="AC404" s="60">
        <v>21</v>
      </c>
      <c r="AD404" s="60">
        <v>21</v>
      </c>
      <c r="AE404" s="60">
        <v>21</v>
      </c>
      <c r="AF404" s="60" t="s">
        <v>4135</v>
      </c>
    </row>
    <row r="405" spans="1:32">
      <c r="A405" s="60" t="s">
        <v>1449</v>
      </c>
      <c r="B405" s="60" t="s">
        <v>2745</v>
      </c>
      <c r="C405" s="60" t="s">
        <v>2746</v>
      </c>
      <c r="D405" s="60" t="s">
        <v>2736</v>
      </c>
      <c r="E405" s="67">
        <v>41640</v>
      </c>
      <c r="F405" s="67">
        <v>42004</v>
      </c>
      <c r="G405" s="60" t="s">
        <v>2730</v>
      </c>
      <c r="H405" s="60">
        <v>21</v>
      </c>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t="s">
        <v>4135</v>
      </c>
    </row>
    <row r="406" spans="1:32">
      <c r="A406" s="60" t="s">
        <v>1449</v>
      </c>
      <c r="B406" s="60" t="s">
        <v>2745</v>
      </c>
      <c r="C406" s="60" t="s">
        <v>2746</v>
      </c>
      <c r="D406" s="60" t="s">
        <v>2737</v>
      </c>
      <c r="E406" s="67">
        <v>41640</v>
      </c>
      <c r="F406" s="67">
        <v>42004</v>
      </c>
      <c r="G406" s="60" t="s">
        <v>2730</v>
      </c>
      <c r="H406" s="60">
        <v>15.6</v>
      </c>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t="s">
        <v>4135</v>
      </c>
    </row>
    <row r="407" spans="1:32">
      <c r="A407" s="60" t="s">
        <v>1488</v>
      </c>
      <c r="B407" s="60" t="s">
        <v>2745</v>
      </c>
      <c r="C407" s="60" t="s">
        <v>2746</v>
      </c>
      <c r="D407" s="60" t="s">
        <v>2738</v>
      </c>
      <c r="E407" s="67">
        <v>41640</v>
      </c>
      <c r="F407" s="67">
        <v>42004</v>
      </c>
      <c r="G407" s="60" t="s">
        <v>2735</v>
      </c>
      <c r="H407" s="60">
        <v>19</v>
      </c>
      <c r="I407" s="60">
        <v>15.6</v>
      </c>
      <c r="J407" s="60">
        <v>15.6</v>
      </c>
      <c r="K407" s="60">
        <v>15.6</v>
      </c>
      <c r="L407" s="60">
        <v>15.6</v>
      </c>
      <c r="M407" s="60">
        <v>19</v>
      </c>
      <c r="N407" s="60">
        <v>19</v>
      </c>
      <c r="O407" s="60">
        <v>19</v>
      </c>
      <c r="P407" s="60">
        <v>19</v>
      </c>
      <c r="Q407" s="60">
        <v>19</v>
      </c>
      <c r="R407" s="60">
        <v>19</v>
      </c>
      <c r="S407" s="60">
        <v>19</v>
      </c>
      <c r="T407" s="60">
        <v>19</v>
      </c>
      <c r="U407" s="60">
        <v>19</v>
      </c>
      <c r="V407" s="60">
        <v>19</v>
      </c>
      <c r="W407" s="60">
        <v>19</v>
      </c>
      <c r="X407" s="60">
        <v>19</v>
      </c>
      <c r="Y407" s="60">
        <v>19</v>
      </c>
      <c r="Z407" s="60">
        <v>19</v>
      </c>
      <c r="AA407" s="60">
        <v>19</v>
      </c>
      <c r="AB407" s="60">
        <v>19</v>
      </c>
      <c r="AC407" s="60">
        <v>19</v>
      </c>
      <c r="AD407" s="60">
        <v>19</v>
      </c>
      <c r="AE407" s="60">
        <v>19</v>
      </c>
      <c r="AF407" s="60" t="s">
        <v>4135</v>
      </c>
    </row>
    <row r="408" spans="1:32">
      <c r="A408" s="60" t="s">
        <v>1488</v>
      </c>
      <c r="B408" s="60" t="s">
        <v>2745</v>
      </c>
      <c r="C408" s="60" t="s">
        <v>2746</v>
      </c>
      <c r="D408" s="60" t="s">
        <v>2736</v>
      </c>
      <c r="E408" s="67">
        <v>41640</v>
      </c>
      <c r="F408" s="67">
        <v>42004</v>
      </c>
      <c r="G408" s="60" t="s">
        <v>2730</v>
      </c>
      <c r="H408" s="60">
        <v>19</v>
      </c>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t="s">
        <v>4135</v>
      </c>
    </row>
    <row r="409" spans="1:32">
      <c r="A409" s="60" t="s">
        <v>1488</v>
      </c>
      <c r="B409" s="60" t="s">
        <v>2745</v>
      </c>
      <c r="C409" s="60" t="s">
        <v>2746</v>
      </c>
      <c r="D409" s="60" t="s">
        <v>2737</v>
      </c>
      <c r="E409" s="67">
        <v>41640</v>
      </c>
      <c r="F409" s="67">
        <v>42004</v>
      </c>
      <c r="G409" s="60" t="s">
        <v>2730</v>
      </c>
      <c r="H409" s="60">
        <v>15.6</v>
      </c>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t="s">
        <v>4135</v>
      </c>
    </row>
    <row r="410" spans="1:32">
      <c r="A410" s="60" t="s">
        <v>1424</v>
      </c>
      <c r="B410" s="60" t="s">
        <v>6</v>
      </c>
      <c r="D410" s="60" t="s">
        <v>2752</v>
      </c>
      <c r="E410" s="67">
        <v>41640</v>
      </c>
      <c r="F410" s="67">
        <v>42004</v>
      </c>
      <c r="G410" s="60" t="s">
        <v>2735</v>
      </c>
      <c r="H410" s="60">
        <v>1</v>
      </c>
      <c r="I410" s="60">
        <v>1</v>
      </c>
      <c r="J410" s="60">
        <v>1</v>
      </c>
      <c r="K410" s="60">
        <v>1</v>
      </c>
      <c r="L410" s="60">
        <v>1</v>
      </c>
      <c r="M410" s="60">
        <v>0.5</v>
      </c>
      <c r="N410" s="60">
        <v>0.5</v>
      </c>
      <c r="O410" s="60">
        <v>0.5</v>
      </c>
      <c r="P410" s="60">
        <v>0.5</v>
      </c>
      <c r="Q410" s="60">
        <v>0.5</v>
      </c>
      <c r="R410" s="60">
        <v>0.5</v>
      </c>
      <c r="S410" s="60">
        <v>0.5</v>
      </c>
      <c r="T410" s="60">
        <v>0.5</v>
      </c>
      <c r="U410" s="60">
        <v>0.5</v>
      </c>
      <c r="V410" s="60">
        <v>0.5</v>
      </c>
      <c r="W410" s="60">
        <v>0.5</v>
      </c>
      <c r="X410" s="60">
        <v>0.5</v>
      </c>
      <c r="Y410" s="60">
        <v>0.5</v>
      </c>
      <c r="Z410" s="60">
        <v>0.5</v>
      </c>
      <c r="AA410" s="60">
        <v>0.5</v>
      </c>
      <c r="AB410" s="60">
        <v>0.5</v>
      </c>
      <c r="AC410" s="60">
        <v>0.5</v>
      </c>
      <c r="AD410" s="60">
        <v>0.5</v>
      </c>
      <c r="AE410" s="60">
        <v>0.5</v>
      </c>
      <c r="AF410" s="60" t="s">
        <v>4135</v>
      </c>
    </row>
    <row r="411" spans="1:32">
      <c r="A411" s="60" t="s">
        <v>1509</v>
      </c>
      <c r="B411" s="60" t="s">
        <v>2733</v>
      </c>
      <c r="D411" s="60" t="s">
        <v>2729</v>
      </c>
      <c r="E411" s="67">
        <v>41640</v>
      </c>
      <c r="F411" s="67">
        <v>42004</v>
      </c>
      <c r="G411" s="60" t="s">
        <v>2735</v>
      </c>
      <c r="H411" s="60">
        <v>1</v>
      </c>
      <c r="I411" s="60">
        <v>0</v>
      </c>
      <c r="J411" s="60">
        <v>0</v>
      </c>
      <c r="K411" s="60">
        <v>0</v>
      </c>
      <c r="L411" s="60">
        <v>0</v>
      </c>
      <c r="M411" s="60">
        <v>1</v>
      </c>
      <c r="N411" s="60">
        <v>1</v>
      </c>
      <c r="O411" s="60">
        <v>1</v>
      </c>
      <c r="P411" s="60">
        <v>1</v>
      </c>
      <c r="Q411" s="60">
        <v>1</v>
      </c>
      <c r="R411" s="60">
        <v>1</v>
      </c>
      <c r="S411" s="60">
        <v>1</v>
      </c>
      <c r="T411" s="60">
        <v>1</v>
      </c>
      <c r="U411" s="60">
        <v>1</v>
      </c>
      <c r="V411" s="60">
        <v>1</v>
      </c>
      <c r="W411" s="60">
        <v>1</v>
      </c>
      <c r="X411" s="60">
        <v>1</v>
      </c>
      <c r="Y411" s="60">
        <v>1</v>
      </c>
      <c r="Z411" s="60">
        <v>1</v>
      </c>
      <c r="AA411" s="60">
        <v>1</v>
      </c>
      <c r="AB411" s="60">
        <v>1</v>
      </c>
      <c r="AC411" s="60">
        <v>1</v>
      </c>
      <c r="AD411" s="60">
        <v>1</v>
      </c>
      <c r="AE411" s="60">
        <v>1</v>
      </c>
      <c r="AF411" s="60" t="s">
        <v>4135</v>
      </c>
    </row>
    <row r="412" spans="1:32">
      <c r="A412" s="60" t="s">
        <v>2804</v>
      </c>
      <c r="B412" s="60" t="s">
        <v>2728</v>
      </c>
      <c r="D412" s="60" t="s">
        <v>2729</v>
      </c>
      <c r="E412" s="67">
        <v>41640</v>
      </c>
      <c r="F412" s="67">
        <v>42004</v>
      </c>
      <c r="G412" s="60" t="s">
        <v>2730</v>
      </c>
      <c r="H412" s="60">
        <v>0</v>
      </c>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t="s">
        <v>4135</v>
      </c>
    </row>
    <row r="413" spans="1:32">
      <c r="A413" s="60" t="s">
        <v>1516</v>
      </c>
      <c r="B413" s="60" t="s">
        <v>2731</v>
      </c>
      <c r="C413" s="60" t="s">
        <v>2732</v>
      </c>
      <c r="D413" s="60" t="s">
        <v>2729</v>
      </c>
      <c r="E413" s="67">
        <v>41640</v>
      </c>
      <c r="F413" s="67">
        <v>42004</v>
      </c>
      <c r="G413" s="60" t="s">
        <v>2730</v>
      </c>
      <c r="H413" s="60">
        <v>120</v>
      </c>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t="s">
        <v>4135</v>
      </c>
    </row>
    <row r="414" spans="1:32">
      <c r="A414" s="60" t="s">
        <v>1482</v>
      </c>
      <c r="B414" s="60" t="s">
        <v>2733</v>
      </c>
      <c r="D414" s="60" t="s">
        <v>2738</v>
      </c>
      <c r="E414" s="67">
        <v>41640</v>
      </c>
      <c r="F414" s="67">
        <v>42004</v>
      </c>
      <c r="G414" s="60" t="s">
        <v>2735</v>
      </c>
      <c r="H414" s="60">
        <v>0.2</v>
      </c>
      <c r="I414" s="60">
        <v>0.2</v>
      </c>
      <c r="J414" s="60">
        <v>0.2</v>
      </c>
      <c r="K414" s="60">
        <v>0.2</v>
      </c>
      <c r="L414" s="60">
        <v>0.2</v>
      </c>
      <c r="M414" s="60">
        <v>0.2</v>
      </c>
      <c r="N414" s="60">
        <v>0.2</v>
      </c>
      <c r="O414" s="60">
        <v>0.4</v>
      </c>
      <c r="P414" s="60">
        <v>0.7</v>
      </c>
      <c r="Q414" s="60">
        <v>0.9</v>
      </c>
      <c r="R414" s="60">
        <v>0.9</v>
      </c>
      <c r="S414" s="60">
        <v>0.9</v>
      </c>
      <c r="T414" s="60">
        <v>0.9</v>
      </c>
      <c r="U414" s="60">
        <v>0.9</v>
      </c>
      <c r="V414" s="60">
        <v>0.9</v>
      </c>
      <c r="W414" s="60">
        <v>0.9</v>
      </c>
      <c r="X414" s="60">
        <v>0.9</v>
      </c>
      <c r="Y414" s="60">
        <v>0.9</v>
      </c>
      <c r="Z414" s="60">
        <v>0.8</v>
      </c>
      <c r="AA414" s="60">
        <v>0.8</v>
      </c>
      <c r="AB414" s="60">
        <v>0.7</v>
      </c>
      <c r="AC414" s="60">
        <v>0.4</v>
      </c>
      <c r="AD414" s="60">
        <v>0.2</v>
      </c>
      <c r="AE414" s="60">
        <v>0.2</v>
      </c>
      <c r="AF414" s="60" t="s">
        <v>4135</v>
      </c>
    </row>
    <row r="415" spans="1:32">
      <c r="A415" s="60" t="s">
        <v>1482</v>
      </c>
      <c r="B415" s="60" t="s">
        <v>2733</v>
      </c>
      <c r="D415" s="60" t="s">
        <v>2736</v>
      </c>
      <c r="E415" s="67">
        <v>41640</v>
      </c>
      <c r="F415" s="67">
        <v>42004</v>
      </c>
      <c r="G415" s="60" t="s">
        <v>2730</v>
      </c>
      <c r="H415" s="60">
        <v>0</v>
      </c>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t="s">
        <v>4135</v>
      </c>
    </row>
    <row r="416" spans="1:32">
      <c r="A416" s="60" t="s">
        <v>1482</v>
      </c>
      <c r="B416" s="60" t="s">
        <v>2733</v>
      </c>
      <c r="D416" s="60" t="s">
        <v>2737</v>
      </c>
      <c r="E416" s="67">
        <v>41640</v>
      </c>
      <c r="F416" s="67">
        <v>42004</v>
      </c>
      <c r="G416" s="60" t="s">
        <v>2730</v>
      </c>
      <c r="H416" s="60">
        <v>1</v>
      </c>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t="s">
        <v>4135</v>
      </c>
    </row>
    <row r="417" spans="1:32">
      <c r="A417" s="60" t="s">
        <v>1482</v>
      </c>
      <c r="B417" s="60" t="s">
        <v>2733</v>
      </c>
      <c r="D417" s="60" t="s">
        <v>2739</v>
      </c>
      <c r="E417" s="67">
        <v>41640</v>
      </c>
      <c r="F417" s="67">
        <v>42004</v>
      </c>
      <c r="G417" s="60" t="s">
        <v>2735</v>
      </c>
      <c r="H417" s="60">
        <v>0.15</v>
      </c>
      <c r="I417" s="60">
        <v>0.15</v>
      </c>
      <c r="J417" s="60">
        <v>0.15</v>
      </c>
      <c r="K417" s="60">
        <v>0.15</v>
      </c>
      <c r="L417" s="60">
        <v>0.15</v>
      </c>
      <c r="M417" s="60">
        <v>0.15</v>
      </c>
      <c r="N417" s="60">
        <v>0.15</v>
      </c>
      <c r="O417" s="60">
        <v>0.15</v>
      </c>
      <c r="P417" s="60">
        <v>0.3</v>
      </c>
      <c r="Q417" s="60">
        <v>0.3</v>
      </c>
      <c r="R417" s="60">
        <v>0.6</v>
      </c>
      <c r="S417" s="60">
        <v>0.6</v>
      </c>
      <c r="T417" s="60">
        <v>0.8</v>
      </c>
      <c r="U417" s="60">
        <v>0.8</v>
      </c>
      <c r="V417" s="60">
        <v>0.8</v>
      </c>
      <c r="W417" s="60">
        <v>0.8</v>
      </c>
      <c r="X417" s="60">
        <v>0.8</v>
      </c>
      <c r="Y417" s="60">
        <v>0.6</v>
      </c>
      <c r="Z417" s="60">
        <v>0.4</v>
      </c>
      <c r="AA417" s="60">
        <v>0.15</v>
      </c>
      <c r="AB417" s="60">
        <v>0.15</v>
      </c>
      <c r="AC417" s="60">
        <v>0.15</v>
      </c>
      <c r="AD417" s="60">
        <v>0.15</v>
      </c>
      <c r="AE417" s="60">
        <v>0.15</v>
      </c>
      <c r="AF417" s="60" t="s">
        <v>4135</v>
      </c>
    </row>
    <row r="418" spans="1:32">
      <c r="A418" s="60" t="s">
        <v>1482</v>
      </c>
      <c r="B418" s="60" t="s">
        <v>2733</v>
      </c>
      <c r="D418" s="60" t="s">
        <v>2740</v>
      </c>
      <c r="E418" s="67">
        <v>41640</v>
      </c>
      <c r="F418" s="67">
        <v>42004</v>
      </c>
      <c r="G418" s="60" t="s">
        <v>2735</v>
      </c>
      <c r="H418" s="60">
        <v>0.15</v>
      </c>
      <c r="I418" s="60">
        <v>0.15</v>
      </c>
      <c r="J418" s="60">
        <v>0.15</v>
      </c>
      <c r="K418" s="60">
        <v>0.15</v>
      </c>
      <c r="L418" s="60">
        <v>0.15</v>
      </c>
      <c r="M418" s="60">
        <v>0.15</v>
      </c>
      <c r="N418" s="60">
        <v>0.15</v>
      </c>
      <c r="O418" s="60">
        <v>0.3</v>
      </c>
      <c r="P418" s="60">
        <v>0.5</v>
      </c>
      <c r="Q418" s="60">
        <v>0.8</v>
      </c>
      <c r="R418" s="60">
        <v>0.9</v>
      </c>
      <c r="S418" s="60">
        <v>0.9</v>
      </c>
      <c r="T418" s="60">
        <v>0.9</v>
      </c>
      <c r="U418" s="60">
        <v>0.9</v>
      </c>
      <c r="V418" s="60">
        <v>0.9</v>
      </c>
      <c r="W418" s="60">
        <v>0.9</v>
      </c>
      <c r="X418" s="60">
        <v>0.9</v>
      </c>
      <c r="Y418" s="60">
        <v>0.9</v>
      </c>
      <c r="Z418" s="60">
        <v>0.7</v>
      </c>
      <c r="AA418" s="60">
        <v>0.5</v>
      </c>
      <c r="AB418" s="60">
        <v>0.5</v>
      </c>
      <c r="AC418" s="60">
        <v>0.3</v>
      </c>
      <c r="AD418" s="60">
        <v>0.15</v>
      </c>
      <c r="AE418" s="60">
        <v>0.15</v>
      </c>
      <c r="AF418" s="60" t="s">
        <v>4135</v>
      </c>
    </row>
    <row r="419" spans="1:32">
      <c r="A419" s="60" t="s">
        <v>1365</v>
      </c>
      <c r="B419" s="60" t="s">
        <v>0</v>
      </c>
      <c r="D419" s="60" t="s">
        <v>2738</v>
      </c>
      <c r="E419" s="67">
        <v>41640</v>
      </c>
      <c r="F419" s="67">
        <v>42004</v>
      </c>
      <c r="G419" s="60" t="s">
        <v>2735</v>
      </c>
      <c r="H419" s="60">
        <v>0.05</v>
      </c>
      <c r="I419" s="60">
        <v>0.05</v>
      </c>
      <c r="J419" s="60">
        <v>0.05</v>
      </c>
      <c r="K419" s="60">
        <v>0.05</v>
      </c>
      <c r="L419" s="60">
        <v>0.05</v>
      </c>
      <c r="M419" s="60">
        <v>0.05</v>
      </c>
      <c r="N419" s="60">
        <v>0.05</v>
      </c>
      <c r="O419" s="60">
        <v>0.2</v>
      </c>
      <c r="P419" s="60">
        <v>0.5</v>
      </c>
      <c r="Q419" s="60">
        <v>0.9</v>
      </c>
      <c r="R419" s="60">
        <v>0.9</v>
      </c>
      <c r="S419" s="60">
        <v>0.9</v>
      </c>
      <c r="T419" s="60">
        <v>0.9</v>
      </c>
      <c r="U419" s="60">
        <v>0.9</v>
      </c>
      <c r="V419" s="60">
        <v>0.9</v>
      </c>
      <c r="W419" s="60">
        <v>0.9</v>
      </c>
      <c r="X419" s="60">
        <v>0.9</v>
      </c>
      <c r="Y419" s="60">
        <v>0.9</v>
      </c>
      <c r="Z419" s="60">
        <v>0.6</v>
      </c>
      <c r="AA419" s="60">
        <v>0.6</v>
      </c>
      <c r="AB419" s="60">
        <v>0.5</v>
      </c>
      <c r="AC419" s="60">
        <v>0.2</v>
      </c>
      <c r="AD419" s="60">
        <v>0.05</v>
      </c>
      <c r="AE419" s="60">
        <v>0.05</v>
      </c>
      <c r="AF419" s="60" t="s">
        <v>4135</v>
      </c>
    </row>
    <row r="420" spans="1:32">
      <c r="A420" s="60" t="s">
        <v>1365</v>
      </c>
      <c r="B420" s="60" t="s">
        <v>0</v>
      </c>
      <c r="D420" s="60" t="s">
        <v>2736</v>
      </c>
      <c r="E420" s="67">
        <v>41640</v>
      </c>
      <c r="F420" s="67">
        <v>42004</v>
      </c>
      <c r="G420" s="60" t="s">
        <v>2730</v>
      </c>
      <c r="H420" s="60">
        <v>0</v>
      </c>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t="s">
        <v>4135</v>
      </c>
    </row>
    <row r="421" spans="1:32">
      <c r="A421" s="60" t="s">
        <v>1365</v>
      </c>
      <c r="B421" s="60" t="s">
        <v>0</v>
      </c>
      <c r="D421" s="60" t="s">
        <v>2737</v>
      </c>
      <c r="E421" s="67">
        <v>41640</v>
      </c>
      <c r="F421" s="67">
        <v>42004</v>
      </c>
      <c r="G421" s="60" t="s">
        <v>2730</v>
      </c>
      <c r="H421" s="60">
        <v>1</v>
      </c>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t="s">
        <v>4135</v>
      </c>
    </row>
    <row r="422" spans="1:32">
      <c r="A422" s="60" t="s">
        <v>1365</v>
      </c>
      <c r="B422" s="60" t="s">
        <v>0</v>
      </c>
      <c r="D422" s="60" t="s">
        <v>2739</v>
      </c>
      <c r="E422" s="67">
        <v>41640</v>
      </c>
      <c r="F422" s="67">
        <v>42004</v>
      </c>
      <c r="G422" s="60" t="s">
        <v>2735</v>
      </c>
      <c r="H422" s="60">
        <v>0.05</v>
      </c>
      <c r="I422" s="60">
        <v>0.05</v>
      </c>
      <c r="J422" s="60">
        <v>0.05</v>
      </c>
      <c r="K422" s="60">
        <v>0.05</v>
      </c>
      <c r="L422" s="60">
        <v>0.05</v>
      </c>
      <c r="M422" s="60">
        <v>0.05</v>
      </c>
      <c r="N422" s="60">
        <v>0.05</v>
      </c>
      <c r="O422" s="60">
        <v>0.05</v>
      </c>
      <c r="P422" s="60">
        <v>0.1</v>
      </c>
      <c r="Q422" s="60">
        <v>0.1</v>
      </c>
      <c r="R422" s="60">
        <v>0.4</v>
      </c>
      <c r="S422" s="60">
        <v>0.4</v>
      </c>
      <c r="T422" s="60">
        <v>0.6</v>
      </c>
      <c r="U422" s="60">
        <v>0.6</v>
      </c>
      <c r="V422" s="60">
        <v>0.6</v>
      </c>
      <c r="W422" s="60">
        <v>0.6</v>
      </c>
      <c r="X422" s="60">
        <v>0.6</v>
      </c>
      <c r="Y422" s="60">
        <v>0.4</v>
      </c>
      <c r="Z422" s="60">
        <v>0.2</v>
      </c>
      <c r="AA422" s="60">
        <v>0.05</v>
      </c>
      <c r="AB422" s="60">
        <v>0.05</v>
      </c>
      <c r="AC422" s="60">
        <v>0.05</v>
      </c>
      <c r="AD422" s="60">
        <v>0.05</v>
      </c>
      <c r="AE422" s="60">
        <v>0.05</v>
      </c>
      <c r="AF422" s="60" t="s">
        <v>4135</v>
      </c>
    </row>
    <row r="423" spans="1:32">
      <c r="A423" s="60" t="s">
        <v>1365</v>
      </c>
      <c r="B423" s="60" t="s">
        <v>0</v>
      </c>
      <c r="D423" s="60" t="s">
        <v>2740</v>
      </c>
      <c r="E423" s="67">
        <v>41640</v>
      </c>
      <c r="F423" s="67">
        <v>42004</v>
      </c>
      <c r="G423" s="60" t="s">
        <v>2735</v>
      </c>
      <c r="H423" s="60">
        <v>0.05</v>
      </c>
      <c r="I423" s="60">
        <v>0.05</v>
      </c>
      <c r="J423" s="60">
        <v>0.05</v>
      </c>
      <c r="K423" s="60">
        <v>0.05</v>
      </c>
      <c r="L423" s="60">
        <v>0.05</v>
      </c>
      <c r="M423" s="60">
        <v>0.05</v>
      </c>
      <c r="N423" s="60">
        <v>0.05</v>
      </c>
      <c r="O423" s="60">
        <v>0.1</v>
      </c>
      <c r="P423" s="60">
        <v>0.3</v>
      </c>
      <c r="Q423" s="60">
        <v>0.6</v>
      </c>
      <c r="R423" s="60">
        <v>0.9</v>
      </c>
      <c r="S423" s="60">
        <v>0.9</v>
      </c>
      <c r="T423" s="60">
        <v>0.9</v>
      </c>
      <c r="U423" s="60">
        <v>0.9</v>
      </c>
      <c r="V423" s="60">
        <v>0.9</v>
      </c>
      <c r="W423" s="60">
        <v>0.9</v>
      </c>
      <c r="X423" s="60">
        <v>0.9</v>
      </c>
      <c r="Y423" s="60">
        <v>0.9</v>
      </c>
      <c r="Z423" s="60">
        <v>0.5</v>
      </c>
      <c r="AA423" s="60">
        <v>0.3</v>
      </c>
      <c r="AB423" s="60">
        <v>0.3</v>
      </c>
      <c r="AC423" s="60">
        <v>0.1</v>
      </c>
      <c r="AD423" s="60">
        <v>0.05</v>
      </c>
      <c r="AE423" s="60">
        <v>0.05</v>
      </c>
      <c r="AF423" s="60" t="s">
        <v>4135</v>
      </c>
    </row>
    <row r="424" spans="1:32">
      <c r="A424" s="60" t="s">
        <v>1392</v>
      </c>
      <c r="B424" s="60" t="s">
        <v>2</v>
      </c>
      <c r="D424" s="60" t="s">
        <v>2738</v>
      </c>
      <c r="E424" s="67">
        <v>41640</v>
      </c>
      <c r="F424" s="67">
        <v>42004</v>
      </c>
      <c r="G424" s="60" t="s">
        <v>2735</v>
      </c>
      <c r="H424" s="60">
        <v>0</v>
      </c>
      <c r="I424" s="60">
        <v>0</v>
      </c>
      <c r="J424" s="60">
        <v>0</v>
      </c>
      <c r="K424" s="60">
        <v>0</v>
      </c>
      <c r="L424" s="60">
        <v>0</v>
      </c>
      <c r="M424" s="60">
        <v>0</v>
      </c>
      <c r="N424" s="60">
        <v>0</v>
      </c>
      <c r="O424" s="60">
        <v>0.1</v>
      </c>
      <c r="P424" s="60">
        <v>0.2</v>
      </c>
      <c r="Q424" s="60">
        <v>0.5</v>
      </c>
      <c r="R424" s="60">
        <v>0.5</v>
      </c>
      <c r="S424" s="60">
        <v>0.7</v>
      </c>
      <c r="T424" s="60">
        <v>0.7</v>
      </c>
      <c r="U424" s="60">
        <v>0.7</v>
      </c>
      <c r="V424" s="60">
        <v>0.7</v>
      </c>
      <c r="W424" s="60">
        <v>0.8</v>
      </c>
      <c r="X424" s="60">
        <v>0.7</v>
      </c>
      <c r="Y424" s="60">
        <v>0.5</v>
      </c>
      <c r="Z424" s="60">
        <v>0.5</v>
      </c>
      <c r="AA424" s="60">
        <v>0.3</v>
      </c>
      <c r="AB424" s="60">
        <v>0.3</v>
      </c>
      <c r="AC424" s="60">
        <v>0</v>
      </c>
      <c r="AD424" s="60">
        <v>0</v>
      </c>
      <c r="AE424" s="60">
        <v>0</v>
      </c>
      <c r="AF424" s="60" t="s">
        <v>4135</v>
      </c>
    </row>
    <row r="425" spans="1:32">
      <c r="A425" s="60" t="s">
        <v>1392</v>
      </c>
      <c r="B425" s="60" t="s">
        <v>2</v>
      </c>
      <c r="D425" s="60" t="s">
        <v>2762</v>
      </c>
      <c r="E425" s="67">
        <v>41640</v>
      </c>
      <c r="F425" s="67">
        <v>42004</v>
      </c>
      <c r="G425" s="60" t="s">
        <v>2730</v>
      </c>
      <c r="H425" s="60">
        <v>1</v>
      </c>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t="s">
        <v>4135</v>
      </c>
    </row>
    <row r="426" spans="1:32">
      <c r="A426" s="60" t="s">
        <v>1392</v>
      </c>
      <c r="B426" s="60" t="s">
        <v>2</v>
      </c>
      <c r="D426" s="60" t="s">
        <v>2739</v>
      </c>
      <c r="E426" s="67">
        <v>41640</v>
      </c>
      <c r="F426" s="67">
        <v>42004</v>
      </c>
      <c r="G426" s="60" t="s">
        <v>2735</v>
      </c>
      <c r="H426" s="60">
        <v>0</v>
      </c>
      <c r="I426" s="60">
        <v>0</v>
      </c>
      <c r="J426" s="60">
        <v>0</v>
      </c>
      <c r="K426" s="60">
        <v>0</v>
      </c>
      <c r="L426" s="60">
        <v>0</v>
      </c>
      <c r="M426" s="60">
        <v>0</v>
      </c>
      <c r="N426" s="60">
        <v>0</v>
      </c>
      <c r="O426" s="60">
        <v>0</v>
      </c>
      <c r="P426" s="60">
        <v>0</v>
      </c>
      <c r="Q426" s="60">
        <v>0.1</v>
      </c>
      <c r="R426" s="60">
        <v>0.2</v>
      </c>
      <c r="S426" s="60">
        <v>0.2</v>
      </c>
      <c r="T426" s="60">
        <v>0.4</v>
      </c>
      <c r="U426" s="60">
        <v>0.4</v>
      </c>
      <c r="V426" s="60">
        <v>0.4</v>
      </c>
      <c r="W426" s="60">
        <v>0.4</v>
      </c>
      <c r="X426" s="60">
        <v>0.4</v>
      </c>
      <c r="Y426" s="60">
        <v>0.2</v>
      </c>
      <c r="Z426" s="60">
        <v>0.1</v>
      </c>
      <c r="AA426" s="60">
        <v>0</v>
      </c>
      <c r="AB426" s="60">
        <v>0</v>
      </c>
      <c r="AC426" s="60">
        <v>0</v>
      </c>
      <c r="AD426" s="60">
        <v>0</v>
      </c>
      <c r="AE426" s="60">
        <v>0</v>
      </c>
      <c r="AF426" s="60" t="s">
        <v>4135</v>
      </c>
    </row>
    <row r="427" spans="1:32">
      <c r="A427" s="60" t="s">
        <v>1392</v>
      </c>
      <c r="B427" s="60" t="s">
        <v>2</v>
      </c>
      <c r="D427" s="60" t="s">
        <v>2740</v>
      </c>
      <c r="E427" s="67">
        <v>41640</v>
      </c>
      <c r="F427" s="67">
        <v>42004</v>
      </c>
      <c r="G427" s="60" t="s">
        <v>2735</v>
      </c>
      <c r="H427" s="60">
        <v>0</v>
      </c>
      <c r="I427" s="60">
        <v>0</v>
      </c>
      <c r="J427" s="60">
        <v>0</v>
      </c>
      <c r="K427" s="60">
        <v>0</v>
      </c>
      <c r="L427" s="60">
        <v>0</v>
      </c>
      <c r="M427" s="60">
        <v>0</v>
      </c>
      <c r="N427" s="60">
        <v>0</v>
      </c>
      <c r="O427" s="60">
        <v>0.1</v>
      </c>
      <c r="P427" s="60">
        <v>0.2</v>
      </c>
      <c r="Q427" s="60">
        <v>0.5</v>
      </c>
      <c r="R427" s="60">
        <v>0.6</v>
      </c>
      <c r="S427" s="60">
        <v>0.8</v>
      </c>
      <c r="T427" s="60">
        <v>0.8</v>
      </c>
      <c r="U427" s="60">
        <v>0.8</v>
      </c>
      <c r="V427" s="60">
        <v>0.8</v>
      </c>
      <c r="W427" s="60">
        <v>0.8</v>
      </c>
      <c r="X427" s="60">
        <v>0.8</v>
      </c>
      <c r="Y427" s="60">
        <v>0.6</v>
      </c>
      <c r="Z427" s="60">
        <v>0.2</v>
      </c>
      <c r="AA427" s="60">
        <v>0.2</v>
      </c>
      <c r="AB427" s="60">
        <v>0.2</v>
      </c>
      <c r="AC427" s="60">
        <v>0.1</v>
      </c>
      <c r="AD427" s="60">
        <v>0</v>
      </c>
      <c r="AE427" s="60">
        <v>0</v>
      </c>
      <c r="AF427" s="60" t="s">
        <v>4135</v>
      </c>
    </row>
    <row r="428" spans="1:32">
      <c r="A428" s="60" t="s">
        <v>1464</v>
      </c>
      <c r="B428" s="60" t="s">
        <v>2745</v>
      </c>
      <c r="C428" s="60" t="s">
        <v>2746</v>
      </c>
      <c r="D428" s="60" t="s">
        <v>2743</v>
      </c>
      <c r="E428" s="67">
        <v>41640</v>
      </c>
      <c r="F428" s="67">
        <v>42004</v>
      </c>
      <c r="G428" s="60" t="s">
        <v>2735</v>
      </c>
      <c r="H428" s="60">
        <v>30</v>
      </c>
      <c r="I428" s="60">
        <v>30</v>
      </c>
      <c r="J428" s="60">
        <v>30</v>
      </c>
      <c r="K428" s="60">
        <v>30</v>
      </c>
      <c r="L428" s="60">
        <v>30</v>
      </c>
      <c r="M428" s="60">
        <v>30</v>
      </c>
      <c r="N428" s="60">
        <v>24</v>
      </c>
      <c r="O428" s="60">
        <v>24</v>
      </c>
      <c r="P428" s="60">
        <v>24</v>
      </c>
      <c r="Q428" s="60">
        <v>24</v>
      </c>
      <c r="R428" s="60">
        <v>24</v>
      </c>
      <c r="S428" s="60">
        <v>24</v>
      </c>
      <c r="T428" s="60">
        <v>24</v>
      </c>
      <c r="U428" s="60">
        <v>24</v>
      </c>
      <c r="V428" s="60">
        <v>24</v>
      </c>
      <c r="W428" s="60">
        <v>24</v>
      </c>
      <c r="X428" s="60">
        <v>24</v>
      </c>
      <c r="Y428" s="60">
        <v>24</v>
      </c>
      <c r="Z428" s="60">
        <v>24</v>
      </c>
      <c r="AA428" s="60">
        <v>24</v>
      </c>
      <c r="AB428" s="60">
        <v>24</v>
      </c>
      <c r="AC428" s="60">
        <v>30</v>
      </c>
      <c r="AD428" s="60">
        <v>30</v>
      </c>
      <c r="AE428" s="60">
        <v>30</v>
      </c>
      <c r="AF428" s="60" t="s">
        <v>4135</v>
      </c>
    </row>
    <row r="429" spans="1:32">
      <c r="A429" s="60" t="s">
        <v>1464</v>
      </c>
      <c r="B429" s="60" t="s">
        <v>2745</v>
      </c>
      <c r="C429" s="60" t="s">
        <v>2746</v>
      </c>
      <c r="D429" s="60" t="s">
        <v>2736</v>
      </c>
      <c r="E429" s="67">
        <v>41640</v>
      </c>
      <c r="F429" s="67">
        <v>42004</v>
      </c>
      <c r="G429" s="60" t="s">
        <v>2730</v>
      </c>
      <c r="H429" s="60">
        <v>30</v>
      </c>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t="s">
        <v>4135</v>
      </c>
    </row>
    <row r="430" spans="1:32">
      <c r="A430" s="60" t="s">
        <v>1464</v>
      </c>
      <c r="B430" s="60" t="s">
        <v>2745</v>
      </c>
      <c r="C430" s="60" t="s">
        <v>2746</v>
      </c>
      <c r="D430" s="60" t="s">
        <v>2739</v>
      </c>
      <c r="E430" s="67">
        <v>41640</v>
      </c>
      <c r="F430" s="67">
        <v>42004</v>
      </c>
      <c r="G430" s="60" t="s">
        <v>2735</v>
      </c>
      <c r="H430" s="60">
        <v>30</v>
      </c>
      <c r="I430" s="60">
        <v>30</v>
      </c>
      <c r="J430" s="60">
        <v>30</v>
      </c>
      <c r="K430" s="60">
        <v>30</v>
      </c>
      <c r="L430" s="60">
        <v>30</v>
      </c>
      <c r="M430" s="60">
        <v>30</v>
      </c>
      <c r="N430" s="60">
        <v>30</v>
      </c>
      <c r="O430" s="60">
        <v>30</v>
      </c>
      <c r="P430" s="60">
        <v>24</v>
      </c>
      <c r="Q430" s="60">
        <v>24</v>
      </c>
      <c r="R430" s="60">
        <v>24</v>
      </c>
      <c r="S430" s="60">
        <v>24</v>
      </c>
      <c r="T430" s="60">
        <v>24</v>
      </c>
      <c r="U430" s="60">
        <v>24</v>
      </c>
      <c r="V430" s="60">
        <v>24</v>
      </c>
      <c r="W430" s="60">
        <v>24</v>
      </c>
      <c r="X430" s="60">
        <v>24</v>
      </c>
      <c r="Y430" s="60">
        <v>24</v>
      </c>
      <c r="Z430" s="60">
        <v>24</v>
      </c>
      <c r="AA430" s="60">
        <v>30</v>
      </c>
      <c r="AB430" s="60">
        <v>30</v>
      </c>
      <c r="AC430" s="60">
        <v>30</v>
      </c>
      <c r="AD430" s="60">
        <v>30</v>
      </c>
      <c r="AE430" s="60">
        <v>30</v>
      </c>
      <c r="AF430" s="60" t="s">
        <v>4135</v>
      </c>
    </row>
    <row r="431" spans="1:32">
      <c r="A431" s="60" t="s">
        <v>1464</v>
      </c>
      <c r="B431" s="60" t="s">
        <v>2745</v>
      </c>
      <c r="C431" s="60" t="s">
        <v>2746</v>
      </c>
      <c r="D431" s="60" t="s">
        <v>2740</v>
      </c>
      <c r="E431" s="67">
        <v>41640</v>
      </c>
      <c r="F431" s="67">
        <v>42004</v>
      </c>
      <c r="G431" s="60" t="s">
        <v>2735</v>
      </c>
      <c r="H431" s="60">
        <v>30</v>
      </c>
      <c r="I431" s="60">
        <v>30</v>
      </c>
      <c r="J431" s="60">
        <v>30</v>
      </c>
      <c r="K431" s="60">
        <v>30</v>
      </c>
      <c r="L431" s="60">
        <v>30</v>
      </c>
      <c r="M431" s="60">
        <v>30</v>
      </c>
      <c r="N431" s="60">
        <v>24</v>
      </c>
      <c r="O431" s="60">
        <v>24</v>
      </c>
      <c r="P431" s="60">
        <v>24</v>
      </c>
      <c r="Q431" s="60">
        <v>24</v>
      </c>
      <c r="R431" s="60">
        <v>24</v>
      </c>
      <c r="S431" s="60">
        <v>24</v>
      </c>
      <c r="T431" s="60">
        <v>24</v>
      </c>
      <c r="U431" s="60">
        <v>24</v>
      </c>
      <c r="V431" s="60">
        <v>24</v>
      </c>
      <c r="W431" s="60">
        <v>24</v>
      </c>
      <c r="X431" s="60">
        <v>24</v>
      </c>
      <c r="Y431" s="60">
        <v>24</v>
      </c>
      <c r="Z431" s="60">
        <v>24</v>
      </c>
      <c r="AA431" s="60">
        <v>24</v>
      </c>
      <c r="AB431" s="60">
        <v>24</v>
      </c>
      <c r="AC431" s="60">
        <v>24</v>
      </c>
      <c r="AD431" s="60">
        <v>30</v>
      </c>
      <c r="AE431" s="60">
        <v>30</v>
      </c>
      <c r="AF431" s="60" t="s">
        <v>4135</v>
      </c>
    </row>
    <row r="432" spans="1:32">
      <c r="A432" s="60" t="s">
        <v>2805</v>
      </c>
      <c r="B432" s="60" t="s">
        <v>2748</v>
      </c>
      <c r="D432" s="60" t="s">
        <v>2749</v>
      </c>
      <c r="E432" s="67">
        <v>41640</v>
      </c>
      <c r="F432" s="67">
        <v>42004</v>
      </c>
      <c r="G432" s="60" t="s">
        <v>2730</v>
      </c>
      <c r="H432" s="60">
        <v>1</v>
      </c>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t="s">
        <v>4135</v>
      </c>
    </row>
    <row r="433" spans="1:32">
      <c r="A433" s="60" t="s">
        <v>2805</v>
      </c>
      <c r="B433" s="60" t="s">
        <v>2748</v>
      </c>
      <c r="D433" s="60" t="s">
        <v>2737</v>
      </c>
      <c r="E433" s="67">
        <v>41640</v>
      </c>
      <c r="F433" s="67">
        <v>42004</v>
      </c>
      <c r="G433" s="60" t="s">
        <v>2730</v>
      </c>
      <c r="H433" s="60">
        <v>0.5</v>
      </c>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t="s">
        <v>4135</v>
      </c>
    </row>
    <row r="434" spans="1:32">
      <c r="A434" s="60" t="s">
        <v>2805</v>
      </c>
      <c r="B434" s="60" t="s">
        <v>2748</v>
      </c>
      <c r="D434" s="60" t="s">
        <v>2750</v>
      </c>
      <c r="E434" s="67">
        <v>41913</v>
      </c>
      <c r="F434" s="67">
        <v>42004</v>
      </c>
      <c r="G434" s="60" t="s">
        <v>2730</v>
      </c>
      <c r="H434" s="60">
        <v>1</v>
      </c>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t="s">
        <v>4135</v>
      </c>
    </row>
    <row r="435" spans="1:32">
      <c r="A435" s="60" t="s">
        <v>2805</v>
      </c>
      <c r="B435" s="60" t="s">
        <v>2748</v>
      </c>
      <c r="D435" s="60" t="s">
        <v>2750</v>
      </c>
      <c r="E435" s="67">
        <v>41760</v>
      </c>
      <c r="F435" s="67">
        <v>41912</v>
      </c>
      <c r="G435" s="60" t="s">
        <v>2730</v>
      </c>
      <c r="H435" s="60">
        <v>0.5</v>
      </c>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t="s">
        <v>4135</v>
      </c>
    </row>
    <row r="436" spans="1:32">
      <c r="A436" s="60" t="s">
        <v>2806</v>
      </c>
      <c r="B436" s="60" t="s">
        <v>2728</v>
      </c>
      <c r="D436" s="60" t="s">
        <v>2729</v>
      </c>
      <c r="E436" s="67">
        <v>41640</v>
      </c>
      <c r="F436" s="67">
        <v>42004</v>
      </c>
      <c r="G436" s="60" t="s">
        <v>2730</v>
      </c>
      <c r="H436" s="60">
        <v>90</v>
      </c>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t="s">
        <v>4135</v>
      </c>
    </row>
    <row r="437" spans="1:32">
      <c r="A437" s="60" t="s">
        <v>1450</v>
      </c>
      <c r="B437" s="60" t="s">
        <v>2745</v>
      </c>
      <c r="C437" s="60" t="s">
        <v>2746</v>
      </c>
      <c r="D437" s="60" t="s">
        <v>2738</v>
      </c>
      <c r="E437" s="67">
        <v>41640</v>
      </c>
      <c r="F437" s="67">
        <v>42004</v>
      </c>
      <c r="G437" s="60" t="s">
        <v>2735</v>
      </c>
      <c r="H437" s="60">
        <v>15.6</v>
      </c>
      <c r="I437" s="60">
        <v>15.6</v>
      </c>
      <c r="J437" s="60">
        <v>15.6</v>
      </c>
      <c r="K437" s="60">
        <v>15.6</v>
      </c>
      <c r="L437" s="60">
        <v>15.6</v>
      </c>
      <c r="M437" s="60">
        <v>15.6</v>
      </c>
      <c r="N437" s="60">
        <v>21</v>
      </c>
      <c r="O437" s="60">
        <v>21</v>
      </c>
      <c r="P437" s="60">
        <v>21</v>
      </c>
      <c r="Q437" s="60">
        <v>21</v>
      </c>
      <c r="R437" s="60">
        <v>21</v>
      </c>
      <c r="S437" s="60">
        <v>21</v>
      </c>
      <c r="T437" s="60">
        <v>21</v>
      </c>
      <c r="U437" s="60">
        <v>21</v>
      </c>
      <c r="V437" s="60">
        <v>21</v>
      </c>
      <c r="W437" s="60">
        <v>21</v>
      </c>
      <c r="X437" s="60">
        <v>21</v>
      </c>
      <c r="Y437" s="60">
        <v>21</v>
      </c>
      <c r="Z437" s="60">
        <v>21</v>
      </c>
      <c r="AA437" s="60">
        <v>21</v>
      </c>
      <c r="AB437" s="60">
        <v>21</v>
      </c>
      <c r="AC437" s="60">
        <v>15.6</v>
      </c>
      <c r="AD437" s="60">
        <v>15.6</v>
      </c>
      <c r="AE437" s="60">
        <v>15.6</v>
      </c>
      <c r="AF437" s="60" t="s">
        <v>4135</v>
      </c>
    </row>
    <row r="438" spans="1:32">
      <c r="A438" s="60" t="s">
        <v>1450</v>
      </c>
      <c r="B438" s="60" t="s">
        <v>2745</v>
      </c>
      <c r="C438" s="60" t="s">
        <v>2746</v>
      </c>
      <c r="D438" s="60" t="s">
        <v>2736</v>
      </c>
      <c r="E438" s="67">
        <v>41640</v>
      </c>
      <c r="F438" s="67">
        <v>42004</v>
      </c>
      <c r="G438" s="60" t="s">
        <v>2730</v>
      </c>
      <c r="H438" s="60">
        <v>21</v>
      </c>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t="s">
        <v>4135</v>
      </c>
    </row>
    <row r="439" spans="1:32">
      <c r="A439" s="60" t="s">
        <v>1450</v>
      </c>
      <c r="B439" s="60" t="s">
        <v>2745</v>
      </c>
      <c r="C439" s="60" t="s">
        <v>2746</v>
      </c>
      <c r="D439" s="60" t="s">
        <v>2737</v>
      </c>
      <c r="E439" s="67">
        <v>41640</v>
      </c>
      <c r="F439" s="67">
        <v>42004</v>
      </c>
      <c r="G439" s="60" t="s">
        <v>2730</v>
      </c>
      <c r="H439" s="60">
        <v>15.6</v>
      </c>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t="s">
        <v>4135</v>
      </c>
    </row>
    <row r="440" spans="1:32">
      <c r="A440" s="60" t="s">
        <v>1450</v>
      </c>
      <c r="B440" s="60" t="s">
        <v>2745</v>
      </c>
      <c r="C440" s="60" t="s">
        <v>2746</v>
      </c>
      <c r="D440" s="60" t="s">
        <v>2739</v>
      </c>
      <c r="E440" s="67">
        <v>41640</v>
      </c>
      <c r="F440" s="67">
        <v>42004</v>
      </c>
      <c r="G440" s="60" t="s">
        <v>2735</v>
      </c>
      <c r="H440" s="60">
        <v>15.6</v>
      </c>
      <c r="I440" s="60">
        <v>15.6</v>
      </c>
      <c r="J440" s="60">
        <v>15.6</v>
      </c>
      <c r="K440" s="60">
        <v>15.6</v>
      </c>
      <c r="L440" s="60">
        <v>15.6</v>
      </c>
      <c r="M440" s="60">
        <v>15.6</v>
      </c>
      <c r="N440" s="60">
        <v>15.6</v>
      </c>
      <c r="O440" s="60">
        <v>15.6</v>
      </c>
      <c r="P440" s="60">
        <v>21</v>
      </c>
      <c r="Q440" s="60">
        <v>21</v>
      </c>
      <c r="R440" s="60">
        <v>21</v>
      </c>
      <c r="S440" s="60">
        <v>21</v>
      </c>
      <c r="T440" s="60">
        <v>21</v>
      </c>
      <c r="U440" s="60">
        <v>21</v>
      </c>
      <c r="V440" s="60">
        <v>21</v>
      </c>
      <c r="W440" s="60">
        <v>21</v>
      </c>
      <c r="X440" s="60">
        <v>21</v>
      </c>
      <c r="Y440" s="60">
        <v>21</v>
      </c>
      <c r="Z440" s="60">
        <v>21</v>
      </c>
      <c r="AA440" s="60">
        <v>15.6</v>
      </c>
      <c r="AB440" s="60">
        <v>15.6</v>
      </c>
      <c r="AC440" s="60">
        <v>15.6</v>
      </c>
      <c r="AD440" s="60">
        <v>15.6</v>
      </c>
      <c r="AE440" s="60">
        <v>15.6</v>
      </c>
      <c r="AF440" s="60" t="s">
        <v>4135</v>
      </c>
    </row>
    <row r="441" spans="1:32">
      <c r="A441" s="60" t="s">
        <v>1450</v>
      </c>
      <c r="B441" s="60" t="s">
        <v>2745</v>
      </c>
      <c r="C441" s="60" t="s">
        <v>2746</v>
      </c>
      <c r="D441" s="60" t="s">
        <v>2740</v>
      </c>
      <c r="E441" s="67">
        <v>41640</v>
      </c>
      <c r="F441" s="67">
        <v>42004</v>
      </c>
      <c r="G441" s="60" t="s">
        <v>2735</v>
      </c>
      <c r="H441" s="60">
        <v>15.6</v>
      </c>
      <c r="I441" s="60">
        <v>15.6</v>
      </c>
      <c r="J441" s="60">
        <v>15.6</v>
      </c>
      <c r="K441" s="60">
        <v>15.6</v>
      </c>
      <c r="L441" s="60">
        <v>15.6</v>
      </c>
      <c r="M441" s="60">
        <v>15.6</v>
      </c>
      <c r="N441" s="60">
        <v>21</v>
      </c>
      <c r="O441" s="60">
        <v>21</v>
      </c>
      <c r="P441" s="60">
        <v>21</v>
      </c>
      <c r="Q441" s="60">
        <v>21</v>
      </c>
      <c r="R441" s="60">
        <v>21</v>
      </c>
      <c r="S441" s="60">
        <v>21</v>
      </c>
      <c r="T441" s="60">
        <v>21</v>
      </c>
      <c r="U441" s="60">
        <v>21</v>
      </c>
      <c r="V441" s="60">
        <v>21</v>
      </c>
      <c r="W441" s="60">
        <v>21</v>
      </c>
      <c r="X441" s="60">
        <v>21</v>
      </c>
      <c r="Y441" s="60">
        <v>21</v>
      </c>
      <c r="Z441" s="60">
        <v>21</v>
      </c>
      <c r="AA441" s="60">
        <v>21</v>
      </c>
      <c r="AB441" s="60">
        <v>21</v>
      </c>
      <c r="AC441" s="60">
        <v>21</v>
      </c>
      <c r="AD441" s="60">
        <v>15.6</v>
      </c>
      <c r="AE441" s="60">
        <v>15.6</v>
      </c>
      <c r="AF441" s="60" t="s">
        <v>4135</v>
      </c>
    </row>
    <row r="442" spans="1:32">
      <c r="A442" s="60" t="s">
        <v>2807</v>
      </c>
      <c r="B442" s="60" t="s">
        <v>6</v>
      </c>
      <c r="D442" s="60" t="s">
        <v>2743</v>
      </c>
      <c r="E442" s="67">
        <v>41640</v>
      </c>
      <c r="F442" s="67">
        <v>42004</v>
      </c>
      <c r="G442" s="60" t="s">
        <v>2735</v>
      </c>
      <c r="H442" s="60">
        <v>0.25</v>
      </c>
      <c r="I442" s="60">
        <v>0.25</v>
      </c>
      <c r="J442" s="60">
        <v>0.25</v>
      </c>
      <c r="K442" s="60">
        <v>0.25</v>
      </c>
      <c r="L442" s="60">
        <v>0.25</v>
      </c>
      <c r="M442" s="60">
        <v>0.25</v>
      </c>
      <c r="N442" s="60">
        <v>1</v>
      </c>
      <c r="O442" s="60">
        <v>1</v>
      </c>
      <c r="P442" s="60">
        <v>1</v>
      </c>
      <c r="Q442" s="60">
        <v>1</v>
      </c>
      <c r="R442" s="60">
        <v>1</v>
      </c>
      <c r="S442" s="60">
        <v>1</v>
      </c>
      <c r="T442" s="60">
        <v>1</v>
      </c>
      <c r="U442" s="60">
        <v>1</v>
      </c>
      <c r="V442" s="60">
        <v>1</v>
      </c>
      <c r="W442" s="60">
        <v>1</v>
      </c>
      <c r="X442" s="60">
        <v>1</v>
      </c>
      <c r="Y442" s="60">
        <v>1</v>
      </c>
      <c r="Z442" s="60">
        <v>1</v>
      </c>
      <c r="AA442" s="60">
        <v>1</v>
      </c>
      <c r="AB442" s="60">
        <v>1</v>
      </c>
      <c r="AC442" s="60">
        <v>0.25</v>
      </c>
      <c r="AD442" s="60">
        <v>0.25</v>
      </c>
      <c r="AE442" s="60">
        <v>0.25</v>
      </c>
      <c r="AF442" s="60" t="s">
        <v>4135</v>
      </c>
    </row>
    <row r="443" spans="1:32">
      <c r="A443" s="60" t="s">
        <v>2807</v>
      </c>
      <c r="B443" s="60" t="s">
        <v>6</v>
      </c>
      <c r="D443" s="60" t="s">
        <v>2736</v>
      </c>
      <c r="E443" s="67">
        <v>41640</v>
      </c>
      <c r="F443" s="67">
        <v>42004</v>
      </c>
      <c r="G443" s="60" t="s">
        <v>2730</v>
      </c>
      <c r="H443" s="60">
        <v>1</v>
      </c>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t="s">
        <v>4135</v>
      </c>
    </row>
    <row r="444" spans="1:32">
      <c r="A444" s="60" t="s">
        <v>2807</v>
      </c>
      <c r="B444" s="60" t="s">
        <v>6</v>
      </c>
      <c r="D444" s="60" t="s">
        <v>2739</v>
      </c>
      <c r="E444" s="67">
        <v>41640</v>
      </c>
      <c r="F444" s="67">
        <v>42004</v>
      </c>
      <c r="G444" s="60" t="s">
        <v>2735</v>
      </c>
      <c r="H444" s="60">
        <v>0.25</v>
      </c>
      <c r="I444" s="60">
        <v>0.25</v>
      </c>
      <c r="J444" s="60">
        <v>0.25</v>
      </c>
      <c r="K444" s="60">
        <v>0.25</v>
      </c>
      <c r="L444" s="60">
        <v>0.25</v>
      </c>
      <c r="M444" s="60">
        <v>0.25</v>
      </c>
      <c r="N444" s="60">
        <v>0.25</v>
      </c>
      <c r="O444" s="60">
        <v>0.25</v>
      </c>
      <c r="P444" s="60">
        <v>1</v>
      </c>
      <c r="Q444" s="60">
        <v>1</v>
      </c>
      <c r="R444" s="60">
        <v>1</v>
      </c>
      <c r="S444" s="60">
        <v>1</v>
      </c>
      <c r="T444" s="60">
        <v>1</v>
      </c>
      <c r="U444" s="60">
        <v>1</v>
      </c>
      <c r="V444" s="60">
        <v>1</v>
      </c>
      <c r="W444" s="60">
        <v>1</v>
      </c>
      <c r="X444" s="60">
        <v>1</v>
      </c>
      <c r="Y444" s="60">
        <v>0.25</v>
      </c>
      <c r="Z444" s="60">
        <v>0.25</v>
      </c>
      <c r="AA444" s="60">
        <v>0.25</v>
      </c>
      <c r="AB444" s="60">
        <v>0.25</v>
      </c>
      <c r="AC444" s="60">
        <v>0.25</v>
      </c>
      <c r="AD444" s="60">
        <v>0.25</v>
      </c>
      <c r="AE444" s="60">
        <v>0.25</v>
      </c>
      <c r="AF444" s="60" t="s">
        <v>4135</v>
      </c>
    </row>
    <row r="445" spans="1:32">
      <c r="A445" s="60" t="s">
        <v>2807</v>
      </c>
      <c r="B445" s="60" t="s">
        <v>6</v>
      </c>
      <c r="D445" s="60" t="s">
        <v>2740</v>
      </c>
      <c r="E445" s="67">
        <v>41640</v>
      </c>
      <c r="F445" s="67">
        <v>42004</v>
      </c>
      <c r="G445" s="60" t="s">
        <v>2735</v>
      </c>
      <c r="H445" s="60">
        <v>0.25</v>
      </c>
      <c r="I445" s="60">
        <v>0.25</v>
      </c>
      <c r="J445" s="60">
        <v>0.25</v>
      </c>
      <c r="K445" s="60">
        <v>0.25</v>
      </c>
      <c r="L445" s="60">
        <v>0.25</v>
      </c>
      <c r="M445" s="60">
        <v>0.25</v>
      </c>
      <c r="N445" s="60">
        <v>1</v>
      </c>
      <c r="O445" s="60">
        <v>1</v>
      </c>
      <c r="P445" s="60">
        <v>1</v>
      </c>
      <c r="Q445" s="60">
        <v>1</v>
      </c>
      <c r="R445" s="60">
        <v>1</v>
      </c>
      <c r="S445" s="60">
        <v>1</v>
      </c>
      <c r="T445" s="60">
        <v>1</v>
      </c>
      <c r="U445" s="60">
        <v>1</v>
      </c>
      <c r="V445" s="60">
        <v>1</v>
      </c>
      <c r="W445" s="60">
        <v>1</v>
      </c>
      <c r="X445" s="60">
        <v>1</v>
      </c>
      <c r="Y445" s="60">
        <v>1</v>
      </c>
      <c r="Z445" s="60">
        <v>1</v>
      </c>
      <c r="AA445" s="60">
        <v>1</v>
      </c>
      <c r="AB445" s="60">
        <v>1</v>
      </c>
      <c r="AC445" s="60">
        <v>1</v>
      </c>
      <c r="AD445" s="60">
        <v>0.25</v>
      </c>
      <c r="AE445" s="60">
        <v>0.25</v>
      </c>
      <c r="AF445" s="60" t="s">
        <v>4135</v>
      </c>
    </row>
    <row r="446" spans="1:32">
      <c r="A446" s="60" t="s">
        <v>1425</v>
      </c>
      <c r="B446" s="60" t="s">
        <v>6</v>
      </c>
      <c r="D446" s="60" t="s">
        <v>2743</v>
      </c>
      <c r="E446" s="67">
        <v>41640</v>
      </c>
      <c r="F446" s="67">
        <v>42004</v>
      </c>
      <c r="G446" s="60" t="s">
        <v>2735</v>
      </c>
      <c r="H446" s="60">
        <v>1</v>
      </c>
      <c r="I446" s="60">
        <v>1</v>
      </c>
      <c r="J446" s="60">
        <v>1</v>
      </c>
      <c r="K446" s="60">
        <v>1</v>
      </c>
      <c r="L446" s="60">
        <v>1</v>
      </c>
      <c r="M446" s="60">
        <v>1</v>
      </c>
      <c r="N446" s="60">
        <v>0.5</v>
      </c>
      <c r="O446" s="60">
        <v>0.5</v>
      </c>
      <c r="P446" s="60">
        <v>0.5</v>
      </c>
      <c r="Q446" s="60">
        <v>0.5</v>
      </c>
      <c r="R446" s="60">
        <v>0.5</v>
      </c>
      <c r="S446" s="60">
        <v>0.5</v>
      </c>
      <c r="T446" s="60">
        <v>0.5</v>
      </c>
      <c r="U446" s="60">
        <v>0.5</v>
      </c>
      <c r="V446" s="60">
        <v>0.5</v>
      </c>
      <c r="W446" s="60">
        <v>0.5</v>
      </c>
      <c r="X446" s="60">
        <v>0.5</v>
      </c>
      <c r="Y446" s="60">
        <v>0.5</v>
      </c>
      <c r="Z446" s="60">
        <v>0.5</v>
      </c>
      <c r="AA446" s="60">
        <v>0.5</v>
      </c>
      <c r="AB446" s="60">
        <v>0.5</v>
      </c>
      <c r="AC446" s="60">
        <v>1</v>
      </c>
      <c r="AD446" s="60">
        <v>1</v>
      </c>
      <c r="AE446" s="60">
        <v>1</v>
      </c>
      <c r="AF446" s="60" t="s">
        <v>4135</v>
      </c>
    </row>
    <row r="447" spans="1:32">
      <c r="A447" s="60" t="s">
        <v>1425</v>
      </c>
      <c r="B447" s="60" t="s">
        <v>6</v>
      </c>
      <c r="D447" s="60" t="s">
        <v>2736</v>
      </c>
      <c r="E447" s="67">
        <v>41640</v>
      </c>
      <c r="F447" s="67">
        <v>42004</v>
      </c>
      <c r="G447" s="60" t="s">
        <v>2730</v>
      </c>
      <c r="H447" s="60">
        <v>1</v>
      </c>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t="s">
        <v>4135</v>
      </c>
    </row>
    <row r="448" spans="1:32">
      <c r="A448" s="60" t="s">
        <v>1425</v>
      </c>
      <c r="B448" s="60" t="s">
        <v>6</v>
      </c>
      <c r="D448" s="60" t="s">
        <v>2739</v>
      </c>
      <c r="E448" s="67">
        <v>41640</v>
      </c>
      <c r="F448" s="67">
        <v>42004</v>
      </c>
      <c r="G448" s="60" t="s">
        <v>2735</v>
      </c>
      <c r="H448" s="60">
        <v>1</v>
      </c>
      <c r="I448" s="60">
        <v>1</v>
      </c>
      <c r="J448" s="60">
        <v>1</v>
      </c>
      <c r="K448" s="60">
        <v>1</v>
      </c>
      <c r="L448" s="60">
        <v>1</v>
      </c>
      <c r="M448" s="60">
        <v>1</v>
      </c>
      <c r="N448" s="60">
        <v>1</v>
      </c>
      <c r="O448" s="60">
        <v>1</v>
      </c>
      <c r="P448" s="60">
        <v>0.5</v>
      </c>
      <c r="Q448" s="60">
        <v>0.5</v>
      </c>
      <c r="R448" s="60">
        <v>0.5</v>
      </c>
      <c r="S448" s="60">
        <v>0.5</v>
      </c>
      <c r="T448" s="60">
        <v>0.5</v>
      </c>
      <c r="U448" s="60">
        <v>0.5</v>
      </c>
      <c r="V448" s="60">
        <v>0.5</v>
      </c>
      <c r="W448" s="60">
        <v>0.5</v>
      </c>
      <c r="X448" s="60">
        <v>0.5</v>
      </c>
      <c r="Y448" s="60">
        <v>1</v>
      </c>
      <c r="Z448" s="60">
        <v>1</v>
      </c>
      <c r="AA448" s="60">
        <v>1</v>
      </c>
      <c r="AB448" s="60">
        <v>1</v>
      </c>
      <c r="AC448" s="60">
        <v>1</v>
      </c>
      <c r="AD448" s="60">
        <v>1</v>
      </c>
      <c r="AE448" s="60">
        <v>1</v>
      </c>
      <c r="AF448" s="60" t="s">
        <v>4135</v>
      </c>
    </row>
    <row r="449" spans="1:32">
      <c r="A449" s="60" t="s">
        <v>1425</v>
      </c>
      <c r="B449" s="60" t="s">
        <v>6</v>
      </c>
      <c r="D449" s="60" t="s">
        <v>2740</v>
      </c>
      <c r="E449" s="67">
        <v>41640</v>
      </c>
      <c r="F449" s="67">
        <v>42004</v>
      </c>
      <c r="G449" s="60" t="s">
        <v>2735</v>
      </c>
      <c r="H449" s="60">
        <v>1</v>
      </c>
      <c r="I449" s="60">
        <v>1</v>
      </c>
      <c r="J449" s="60">
        <v>1</v>
      </c>
      <c r="K449" s="60">
        <v>1</v>
      </c>
      <c r="L449" s="60">
        <v>1</v>
      </c>
      <c r="M449" s="60">
        <v>1</v>
      </c>
      <c r="N449" s="60">
        <v>0.5</v>
      </c>
      <c r="O449" s="60">
        <v>0.5</v>
      </c>
      <c r="P449" s="60">
        <v>0.5</v>
      </c>
      <c r="Q449" s="60">
        <v>0.5</v>
      </c>
      <c r="R449" s="60">
        <v>0.5</v>
      </c>
      <c r="S449" s="60">
        <v>0.5</v>
      </c>
      <c r="T449" s="60">
        <v>0.5</v>
      </c>
      <c r="U449" s="60">
        <v>0.5</v>
      </c>
      <c r="V449" s="60">
        <v>0.5</v>
      </c>
      <c r="W449" s="60">
        <v>0.5</v>
      </c>
      <c r="X449" s="60">
        <v>0.5</v>
      </c>
      <c r="Y449" s="60">
        <v>0.5</v>
      </c>
      <c r="Z449" s="60">
        <v>0.5</v>
      </c>
      <c r="AA449" s="60">
        <v>0.5</v>
      </c>
      <c r="AB449" s="60">
        <v>0.5</v>
      </c>
      <c r="AC449" s="60">
        <v>0.5</v>
      </c>
      <c r="AD449" s="60">
        <v>1</v>
      </c>
      <c r="AE449" s="60">
        <v>1</v>
      </c>
      <c r="AF449" s="60" t="s">
        <v>4135</v>
      </c>
    </row>
    <row r="450" spans="1:32">
      <c r="A450" s="60" t="s">
        <v>2808</v>
      </c>
      <c r="B450" s="60" t="s">
        <v>2728</v>
      </c>
      <c r="D450" s="60" t="s">
        <v>2729</v>
      </c>
      <c r="E450" s="67">
        <v>41640</v>
      </c>
      <c r="F450" s="67">
        <v>42004</v>
      </c>
      <c r="G450" s="60" t="s">
        <v>2730</v>
      </c>
      <c r="H450" s="60">
        <v>0</v>
      </c>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t="s">
        <v>4135</v>
      </c>
    </row>
    <row r="451" spans="1:32">
      <c r="A451" s="60" t="s">
        <v>2809</v>
      </c>
      <c r="B451" s="60" t="s">
        <v>2728</v>
      </c>
      <c r="D451" s="60" t="s">
        <v>2743</v>
      </c>
      <c r="E451" s="67">
        <v>41640</v>
      </c>
      <c r="F451" s="67">
        <v>42004</v>
      </c>
      <c r="G451" s="60" t="s">
        <v>2735</v>
      </c>
      <c r="H451" s="60">
        <v>0.1</v>
      </c>
      <c r="I451" s="60">
        <v>0.1</v>
      </c>
      <c r="J451" s="60">
        <v>0.1</v>
      </c>
      <c r="K451" s="60">
        <v>0.1</v>
      </c>
      <c r="L451" s="60">
        <v>0.3</v>
      </c>
      <c r="M451" s="60">
        <v>0.3</v>
      </c>
      <c r="N451" s="60">
        <v>0.6</v>
      </c>
      <c r="O451" s="60">
        <v>0.9</v>
      </c>
      <c r="P451" s="60">
        <v>0.9</v>
      </c>
      <c r="Q451" s="60">
        <v>0.9</v>
      </c>
      <c r="R451" s="60">
        <v>0.9</v>
      </c>
      <c r="S451" s="60">
        <v>0.9</v>
      </c>
      <c r="T451" s="60">
        <v>0.9</v>
      </c>
      <c r="U451" s="60">
        <v>0.9</v>
      </c>
      <c r="V451" s="60">
        <v>0.9</v>
      </c>
      <c r="W451" s="60">
        <v>0.9</v>
      </c>
      <c r="X451" s="60">
        <v>0.9</v>
      </c>
      <c r="Y451" s="60">
        <v>0.9</v>
      </c>
      <c r="Z451" s="60">
        <v>0.6</v>
      </c>
      <c r="AA451" s="60">
        <v>0.6</v>
      </c>
      <c r="AB451" s="60">
        <v>0.3</v>
      </c>
      <c r="AC451" s="60">
        <v>0.3</v>
      </c>
      <c r="AD451" s="60">
        <v>0.1</v>
      </c>
      <c r="AE451" s="60">
        <v>0.1</v>
      </c>
      <c r="AF451" s="60" t="s">
        <v>4135</v>
      </c>
    </row>
    <row r="452" spans="1:32">
      <c r="A452" s="60" t="s">
        <v>2809</v>
      </c>
      <c r="B452" s="60" t="s">
        <v>2728</v>
      </c>
      <c r="D452" s="60" t="s">
        <v>2744</v>
      </c>
      <c r="E452" s="67">
        <v>41640</v>
      </c>
      <c r="F452" s="67">
        <v>42004</v>
      </c>
      <c r="G452" s="60" t="s">
        <v>2735</v>
      </c>
      <c r="H452" s="60">
        <v>0.1</v>
      </c>
      <c r="I452" s="60">
        <v>0.1</v>
      </c>
      <c r="J452" s="60">
        <v>0.1</v>
      </c>
      <c r="K452" s="60">
        <v>0.1</v>
      </c>
      <c r="L452" s="60">
        <v>0.1</v>
      </c>
      <c r="M452" s="60">
        <v>0.1</v>
      </c>
      <c r="N452" s="60">
        <v>0.1</v>
      </c>
      <c r="O452" s="60">
        <v>0.3</v>
      </c>
      <c r="P452" s="60">
        <v>0.3</v>
      </c>
      <c r="Q452" s="60">
        <v>0.4</v>
      </c>
      <c r="R452" s="60">
        <v>0.4</v>
      </c>
      <c r="S452" s="60">
        <v>0.4</v>
      </c>
      <c r="T452" s="60">
        <v>0.4</v>
      </c>
      <c r="U452" s="60">
        <v>0.4</v>
      </c>
      <c r="V452" s="60">
        <v>0.4</v>
      </c>
      <c r="W452" s="60">
        <v>0.3</v>
      </c>
      <c r="X452" s="60">
        <v>0.3</v>
      </c>
      <c r="Y452" s="60">
        <v>0.3</v>
      </c>
      <c r="Z452" s="60">
        <v>0.3</v>
      </c>
      <c r="AA452" s="60">
        <v>0.3</v>
      </c>
      <c r="AB452" s="60">
        <v>0.1</v>
      </c>
      <c r="AC452" s="60">
        <v>0.1</v>
      </c>
      <c r="AD452" s="60">
        <v>0.1</v>
      </c>
      <c r="AE452" s="60">
        <v>0.1</v>
      </c>
      <c r="AF452" s="60" t="s">
        <v>4135</v>
      </c>
    </row>
    <row r="453" spans="1:32">
      <c r="A453" s="60" t="s">
        <v>2809</v>
      </c>
      <c r="B453" s="60" t="s">
        <v>2728</v>
      </c>
      <c r="D453" s="60" t="s">
        <v>2739</v>
      </c>
      <c r="E453" s="67">
        <v>41640</v>
      </c>
      <c r="F453" s="67">
        <v>42004</v>
      </c>
      <c r="G453" s="60" t="s">
        <v>2735</v>
      </c>
      <c r="H453" s="60">
        <v>0.05</v>
      </c>
      <c r="I453" s="60">
        <v>0.05</v>
      </c>
      <c r="J453" s="60">
        <v>0.05</v>
      </c>
      <c r="K453" s="60">
        <v>0.05</v>
      </c>
      <c r="L453" s="60">
        <v>0.05</v>
      </c>
      <c r="M453" s="60">
        <v>0.05</v>
      </c>
      <c r="N453" s="60">
        <v>0.05</v>
      </c>
      <c r="O453" s="60">
        <v>0.05</v>
      </c>
      <c r="P453" s="60">
        <v>0.1</v>
      </c>
      <c r="Q453" s="60">
        <v>0.1</v>
      </c>
      <c r="R453" s="60">
        <v>0.1</v>
      </c>
      <c r="S453" s="60">
        <v>0.1</v>
      </c>
      <c r="T453" s="60">
        <v>0.1</v>
      </c>
      <c r="U453" s="60">
        <v>0.1</v>
      </c>
      <c r="V453" s="60">
        <v>0.1</v>
      </c>
      <c r="W453" s="60">
        <v>0.1</v>
      </c>
      <c r="X453" s="60">
        <v>0.1</v>
      </c>
      <c r="Y453" s="60">
        <v>0.05</v>
      </c>
      <c r="Z453" s="60">
        <v>0.05</v>
      </c>
      <c r="AA453" s="60">
        <v>0.05</v>
      </c>
      <c r="AB453" s="60">
        <v>0.05</v>
      </c>
      <c r="AC453" s="60">
        <v>0.05</v>
      </c>
      <c r="AD453" s="60">
        <v>0.05</v>
      </c>
      <c r="AE453" s="60">
        <v>0.05</v>
      </c>
      <c r="AF453" s="60" t="s">
        <v>4135</v>
      </c>
    </row>
    <row r="454" spans="1:32">
      <c r="A454" s="60" t="s">
        <v>1517</v>
      </c>
      <c r="B454" s="60" t="s">
        <v>2731</v>
      </c>
      <c r="C454" s="60" t="s">
        <v>2732</v>
      </c>
      <c r="D454" s="60" t="s">
        <v>2729</v>
      </c>
      <c r="E454" s="67">
        <v>41640</v>
      </c>
      <c r="F454" s="67">
        <v>42004</v>
      </c>
      <c r="G454" s="60" t="s">
        <v>2730</v>
      </c>
      <c r="H454" s="60">
        <v>120</v>
      </c>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t="s">
        <v>4135</v>
      </c>
    </row>
    <row r="455" spans="1:32">
      <c r="A455" s="60" t="s">
        <v>1391</v>
      </c>
      <c r="B455" s="60" t="s">
        <v>2</v>
      </c>
      <c r="D455" s="60" t="s">
        <v>2743</v>
      </c>
      <c r="E455" s="67">
        <v>41640</v>
      </c>
      <c r="F455" s="67">
        <v>42004</v>
      </c>
      <c r="G455" s="60" t="s">
        <v>2735</v>
      </c>
      <c r="H455" s="60">
        <v>0</v>
      </c>
      <c r="I455" s="60">
        <v>0</v>
      </c>
      <c r="J455" s="60">
        <v>0</v>
      </c>
      <c r="K455" s="60">
        <v>0</v>
      </c>
      <c r="L455" s="60">
        <v>0</v>
      </c>
      <c r="M455" s="60">
        <v>0</v>
      </c>
      <c r="N455" s="60">
        <v>0</v>
      </c>
      <c r="O455" s="60">
        <v>0</v>
      </c>
      <c r="P455" s="60">
        <v>0.25</v>
      </c>
      <c r="Q455" s="60">
        <v>0.25</v>
      </c>
      <c r="R455" s="60">
        <v>0.25</v>
      </c>
      <c r="S455" s="60">
        <v>0.25</v>
      </c>
      <c r="T455" s="60">
        <v>0.25</v>
      </c>
      <c r="U455" s="60">
        <v>0.25</v>
      </c>
      <c r="V455" s="60">
        <v>0.25</v>
      </c>
      <c r="W455" s="60">
        <v>0.95</v>
      </c>
      <c r="X455" s="60">
        <v>0.95</v>
      </c>
      <c r="Y455" s="60">
        <v>0.1</v>
      </c>
      <c r="Z455" s="60">
        <v>0.1</v>
      </c>
      <c r="AA455" s="60">
        <v>0.1</v>
      </c>
      <c r="AB455" s="60">
        <v>0</v>
      </c>
      <c r="AC455" s="60">
        <v>0</v>
      </c>
      <c r="AD455" s="60">
        <v>0</v>
      </c>
      <c r="AE455" s="60">
        <v>0</v>
      </c>
      <c r="AF455" s="60" t="s">
        <v>4135</v>
      </c>
    </row>
    <row r="456" spans="1:32">
      <c r="A456" s="60" t="s">
        <v>1391</v>
      </c>
      <c r="B456" s="60" t="s">
        <v>2</v>
      </c>
      <c r="D456" s="60" t="s">
        <v>2736</v>
      </c>
      <c r="E456" s="67">
        <v>41640</v>
      </c>
      <c r="F456" s="67">
        <v>42004</v>
      </c>
      <c r="G456" s="60" t="s">
        <v>2730</v>
      </c>
      <c r="H456" s="60">
        <v>0</v>
      </c>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t="s">
        <v>4135</v>
      </c>
    </row>
    <row r="457" spans="1:32">
      <c r="A457" s="60" t="s">
        <v>1391</v>
      </c>
      <c r="B457" s="60" t="s">
        <v>2</v>
      </c>
      <c r="D457" s="60" t="s">
        <v>2754</v>
      </c>
      <c r="E457" s="67">
        <v>41883</v>
      </c>
      <c r="F457" s="67">
        <v>42004</v>
      </c>
      <c r="G457" s="60" t="s">
        <v>2730</v>
      </c>
      <c r="H457" s="60">
        <v>0</v>
      </c>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t="s">
        <v>4135</v>
      </c>
    </row>
    <row r="458" spans="1:32">
      <c r="A458" s="60" t="s">
        <v>1391</v>
      </c>
      <c r="B458" s="60" t="s">
        <v>2</v>
      </c>
      <c r="D458" s="60" t="s">
        <v>2798</v>
      </c>
      <c r="E458" s="67">
        <v>41883</v>
      </c>
      <c r="F458" s="67">
        <v>42004</v>
      </c>
      <c r="G458" s="60" t="s">
        <v>2735</v>
      </c>
      <c r="H458" s="60">
        <v>0</v>
      </c>
      <c r="I458" s="60">
        <v>0</v>
      </c>
      <c r="J458" s="60">
        <v>0</v>
      </c>
      <c r="K458" s="60">
        <v>0</v>
      </c>
      <c r="L458" s="60">
        <v>0</v>
      </c>
      <c r="M458" s="60">
        <v>0</v>
      </c>
      <c r="N458" s="60">
        <v>0</v>
      </c>
      <c r="O458" s="60">
        <v>0</v>
      </c>
      <c r="P458" s="60">
        <v>0.25</v>
      </c>
      <c r="Q458" s="60">
        <v>0.25</v>
      </c>
      <c r="R458" s="60">
        <v>0.25</v>
      </c>
      <c r="S458" s="60">
        <v>0.25</v>
      </c>
      <c r="T458" s="60">
        <v>0.25</v>
      </c>
      <c r="U458" s="60">
        <v>0.25</v>
      </c>
      <c r="V458" s="60">
        <v>0.25</v>
      </c>
      <c r="W458" s="60">
        <v>0.95</v>
      </c>
      <c r="X458" s="60">
        <v>0.95</v>
      </c>
      <c r="Y458" s="60">
        <v>0.1</v>
      </c>
      <c r="Z458" s="60">
        <v>0.1</v>
      </c>
      <c r="AA458" s="60">
        <v>0.1</v>
      </c>
      <c r="AB458" s="60">
        <v>0</v>
      </c>
      <c r="AC458" s="60">
        <v>0</v>
      </c>
      <c r="AD458" s="60">
        <v>0</v>
      </c>
      <c r="AE458" s="60">
        <v>0</v>
      </c>
      <c r="AF458" s="60" t="s">
        <v>4135</v>
      </c>
    </row>
    <row r="459" spans="1:32">
      <c r="A459" s="60" t="s">
        <v>1391</v>
      </c>
      <c r="B459" s="60" t="s">
        <v>2</v>
      </c>
      <c r="D459" s="60" t="s">
        <v>2754</v>
      </c>
      <c r="E459" s="67">
        <v>41821</v>
      </c>
      <c r="F459" s="67">
        <v>41883</v>
      </c>
      <c r="G459" s="60" t="s">
        <v>2730</v>
      </c>
      <c r="H459" s="60">
        <v>0</v>
      </c>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t="s">
        <v>4135</v>
      </c>
    </row>
    <row r="460" spans="1:32">
      <c r="A460" s="60" t="s">
        <v>1391</v>
      </c>
      <c r="B460" s="60" t="s">
        <v>2</v>
      </c>
      <c r="D460" s="60" t="s">
        <v>2798</v>
      </c>
      <c r="E460" s="67">
        <v>41821</v>
      </c>
      <c r="F460" s="67">
        <v>41883</v>
      </c>
      <c r="G460" s="60" t="s">
        <v>2735</v>
      </c>
      <c r="H460" s="60">
        <v>0</v>
      </c>
      <c r="I460" s="60">
        <v>0</v>
      </c>
      <c r="J460" s="60">
        <v>0</v>
      </c>
      <c r="K460" s="60">
        <v>0</v>
      </c>
      <c r="L460" s="60">
        <v>0</v>
      </c>
      <c r="M460" s="60">
        <v>0</v>
      </c>
      <c r="N460" s="60">
        <v>0</v>
      </c>
      <c r="O460" s="60">
        <v>0</v>
      </c>
      <c r="P460" s="60">
        <v>0.15</v>
      </c>
      <c r="Q460" s="60">
        <v>0.15</v>
      </c>
      <c r="R460" s="60">
        <v>0.15</v>
      </c>
      <c r="S460" s="60">
        <v>0.15</v>
      </c>
      <c r="T460" s="60">
        <v>0.15</v>
      </c>
      <c r="U460" s="60">
        <v>0.15</v>
      </c>
      <c r="V460" s="60">
        <v>0.15</v>
      </c>
      <c r="W460" s="60">
        <v>0.15</v>
      </c>
      <c r="X460" s="60">
        <v>0.15</v>
      </c>
      <c r="Y460" s="60">
        <v>0.35</v>
      </c>
      <c r="Z460" s="60">
        <v>0.35</v>
      </c>
      <c r="AA460" s="60">
        <v>0</v>
      </c>
      <c r="AB460" s="60">
        <v>0</v>
      </c>
      <c r="AC460" s="60">
        <v>0</v>
      </c>
      <c r="AD460" s="60">
        <v>0</v>
      </c>
      <c r="AE460" s="60">
        <v>0</v>
      </c>
      <c r="AF460" s="60" t="s">
        <v>4135</v>
      </c>
    </row>
    <row r="461" spans="1:32">
      <c r="A461" s="60" t="s">
        <v>1391</v>
      </c>
      <c r="B461" s="60" t="s">
        <v>2</v>
      </c>
      <c r="D461" s="60" t="s">
        <v>2754</v>
      </c>
      <c r="E461" s="67">
        <v>41640</v>
      </c>
      <c r="F461" s="67">
        <v>41820</v>
      </c>
      <c r="G461" s="60" t="s">
        <v>2730</v>
      </c>
      <c r="H461" s="60">
        <v>0</v>
      </c>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t="s">
        <v>4135</v>
      </c>
    </row>
    <row r="462" spans="1:32">
      <c r="A462" s="60" t="s">
        <v>2810</v>
      </c>
      <c r="B462" s="60" t="s">
        <v>2756</v>
      </c>
      <c r="D462" s="60" t="s">
        <v>2743</v>
      </c>
      <c r="E462" s="67">
        <v>41640</v>
      </c>
      <c r="F462" s="67">
        <v>42004</v>
      </c>
      <c r="G462" s="60" t="s">
        <v>2735</v>
      </c>
      <c r="H462" s="60">
        <v>0</v>
      </c>
      <c r="I462" s="60">
        <v>0</v>
      </c>
      <c r="J462" s="60">
        <v>0</v>
      </c>
      <c r="K462" s="60">
        <v>0</v>
      </c>
      <c r="L462" s="60">
        <v>0</v>
      </c>
      <c r="M462" s="60">
        <v>0</v>
      </c>
      <c r="N462" s="60">
        <v>0</v>
      </c>
      <c r="O462" s="60">
        <v>0</v>
      </c>
      <c r="P462" s="60">
        <v>0.3</v>
      </c>
      <c r="Q462" s="60">
        <v>0.3</v>
      </c>
      <c r="R462" s="60">
        <v>0.3</v>
      </c>
      <c r="S462" s="60">
        <v>0.3</v>
      </c>
      <c r="T462" s="60">
        <v>0.3</v>
      </c>
      <c r="U462" s="60">
        <v>0.3</v>
      </c>
      <c r="V462" s="60">
        <v>0.3</v>
      </c>
      <c r="W462" s="60">
        <v>0.15</v>
      </c>
      <c r="X462" s="60">
        <v>0</v>
      </c>
      <c r="Y462" s="60">
        <v>0</v>
      </c>
      <c r="Z462" s="60">
        <v>0</v>
      </c>
      <c r="AA462" s="60">
        <v>0</v>
      </c>
      <c r="AB462" s="60">
        <v>0</v>
      </c>
      <c r="AC462" s="60">
        <v>0</v>
      </c>
      <c r="AD462" s="60">
        <v>0</v>
      </c>
      <c r="AE462" s="60">
        <v>0</v>
      </c>
      <c r="AF462" s="60" t="s">
        <v>4135</v>
      </c>
    </row>
    <row r="463" spans="1:32">
      <c r="A463" s="60" t="s">
        <v>2810</v>
      </c>
      <c r="B463" s="60" t="s">
        <v>2756</v>
      </c>
      <c r="D463" s="60" t="s">
        <v>2787</v>
      </c>
      <c r="E463" s="67">
        <v>41640</v>
      </c>
      <c r="F463" s="67">
        <v>42004</v>
      </c>
      <c r="G463" s="60" t="s">
        <v>2730</v>
      </c>
      <c r="H463" s="60">
        <v>0</v>
      </c>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t="s">
        <v>4135</v>
      </c>
    </row>
    <row r="464" spans="1:32">
      <c r="A464" s="60" t="s">
        <v>1483</v>
      </c>
      <c r="B464" s="60" t="s">
        <v>2733</v>
      </c>
      <c r="D464" s="60" t="s">
        <v>2743</v>
      </c>
      <c r="E464" s="67">
        <v>41640</v>
      </c>
      <c r="F464" s="67">
        <v>42004</v>
      </c>
      <c r="G464" s="60" t="s">
        <v>2735</v>
      </c>
      <c r="H464" s="60">
        <v>0.35</v>
      </c>
      <c r="I464" s="60">
        <v>0.35</v>
      </c>
      <c r="J464" s="60">
        <v>0.35</v>
      </c>
      <c r="K464" s="60">
        <v>0.35</v>
      </c>
      <c r="L464" s="60">
        <v>0.35</v>
      </c>
      <c r="M464" s="60">
        <v>0.35</v>
      </c>
      <c r="N464" s="60">
        <v>0.35</v>
      </c>
      <c r="O464" s="60">
        <v>0.35</v>
      </c>
      <c r="P464" s="60">
        <v>0.95</v>
      </c>
      <c r="Q464" s="60">
        <v>0.95</v>
      </c>
      <c r="R464" s="60">
        <v>0.95</v>
      </c>
      <c r="S464" s="60">
        <v>0.95</v>
      </c>
      <c r="T464" s="60">
        <v>0.95</v>
      </c>
      <c r="U464" s="60">
        <v>0.95</v>
      </c>
      <c r="V464" s="60">
        <v>0.95</v>
      </c>
      <c r="W464" s="60">
        <v>0.95</v>
      </c>
      <c r="X464" s="60">
        <v>0.95</v>
      </c>
      <c r="Y464" s="60">
        <v>0.35</v>
      </c>
      <c r="Z464" s="60">
        <v>0.35</v>
      </c>
      <c r="AA464" s="60">
        <v>0.35</v>
      </c>
      <c r="AB464" s="60">
        <v>0.35</v>
      </c>
      <c r="AC464" s="60">
        <v>0.35</v>
      </c>
      <c r="AD464" s="60">
        <v>0.35</v>
      </c>
      <c r="AE464" s="60">
        <v>0.35</v>
      </c>
      <c r="AF464" s="60" t="s">
        <v>4135</v>
      </c>
    </row>
    <row r="465" spans="1:32">
      <c r="A465" s="60" t="s">
        <v>1483</v>
      </c>
      <c r="B465" s="60" t="s">
        <v>2733</v>
      </c>
      <c r="D465" s="60" t="s">
        <v>2736</v>
      </c>
      <c r="E465" s="67">
        <v>41640</v>
      </c>
      <c r="F465" s="67">
        <v>42004</v>
      </c>
      <c r="G465" s="60" t="s">
        <v>2730</v>
      </c>
      <c r="H465" s="60">
        <v>0.35</v>
      </c>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t="s">
        <v>4135</v>
      </c>
    </row>
    <row r="466" spans="1:32">
      <c r="A466" s="60" t="s">
        <v>1483</v>
      </c>
      <c r="B466" s="60" t="s">
        <v>2733</v>
      </c>
      <c r="D466" s="60" t="s">
        <v>2754</v>
      </c>
      <c r="E466" s="67">
        <v>41883</v>
      </c>
      <c r="F466" s="67">
        <v>42004</v>
      </c>
      <c r="G466" s="60" t="s">
        <v>2730</v>
      </c>
      <c r="H466" s="60">
        <v>0.35</v>
      </c>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t="s">
        <v>4135</v>
      </c>
    </row>
    <row r="467" spans="1:32">
      <c r="A467" s="60" t="s">
        <v>1483</v>
      </c>
      <c r="B467" s="60" t="s">
        <v>2733</v>
      </c>
      <c r="D467" s="60" t="s">
        <v>2798</v>
      </c>
      <c r="E467" s="67">
        <v>41883</v>
      </c>
      <c r="F467" s="67">
        <v>42004</v>
      </c>
      <c r="G467" s="60" t="s">
        <v>2735</v>
      </c>
      <c r="H467" s="60">
        <v>0.35</v>
      </c>
      <c r="I467" s="60">
        <v>0.35</v>
      </c>
      <c r="J467" s="60">
        <v>0.35</v>
      </c>
      <c r="K467" s="60">
        <v>0.35</v>
      </c>
      <c r="L467" s="60">
        <v>0.35</v>
      </c>
      <c r="M467" s="60">
        <v>0.35</v>
      </c>
      <c r="N467" s="60">
        <v>0.35</v>
      </c>
      <c r="O467" s="60">
        <v>0.35</v>
      </c>
      <c r="P467" s="60">
        <v>0.95</v>
      </c>
      <c r="Q467" s="60">
        <v>0.95</v>
      </c>
      <c r="R467" s="60">
        <v>0.95</v>
      </c>
      <c r="S467" s="60">
        <v>0.95</v>
      </c>
      <c r="T467" s="60">
        <v>0.95</v>
      </c>
      <c r="U467" s="60">
        <v>0.95</v>
      </c>
      <c r="V467" s="60">
        <v>0.95</v>
      </c>
      <c r="W467" s="60">
        <v>0.95</v>
      </c>
      <c r="X467" s="60">
        <v>0.95</v>
      </c>
      <c r="Y467" s="60">
        <v>0.35</v>
      </c>
      <c r="Z467" s="60">
        <v>0.35</v>
      </c>
      <c r="AA467" s="60">
        <v>0.35</v>
      </c>
      <c r="AB467" s="60">
        <v>0.35</v>
      </c>
      <c r="AC467" s="60">
        <v>0.35</v>
      </c>
      <c r="AD467" s="60">
        <v>0.35</v>
      </c>
      <c r="AE467" s="60">
        <v>0.35</v>
      </c>
      <c r="AF467" s="60" t="s">
        <v>4135</v>
      </c>
    </row>
    <row r="468" spans="1:32">
      <c r="A468" s="60" t="s">
        <v>1483</v>
      </c>
      <c r="B468" s="60" t="s">
        <v>2733</v>
      </c>
      <c r="D468" s="60" t="s">
        <v>2754</v>
      </c>
      <c r="E468" s="67">
        <v>41821</v>
      </c>
      <c r="F468" s="67">
        <v>41883</v>
      </c>
      <c r="G468" s="60" t="s">
        <v>2730</v>
      </c>
      <c r="H468" s="60">
        <v>0.25</v>
      </c>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t="s">
        <v>4135</v>
      </c>
    </row>
    <row r="469" spans="1:32">
      <c r="A469" s="60" t="s">
        <v>1483</v>
      </c>
      <c r="B469" s="60" t="s">
        <v>2733</v>
      </c>
      <c r="D469" s="60" t="s">
        <v>2798</v>
      </c>
      <c r="E469" s="67">
        <v>41821</v>
      </c>
      <c r="F469" s="67">
        <v>41883</v>
      </c>
      <c r="G469" s="60" t="s">
        <v>2735</v>
      </c>
      <c r="H469" s="60">
        <v>0.25</v>
      </c>
      <c r="I469" s="60">
        <v>0.25</v>
      </c>
      <c r="J469" s="60">
        <v>0.25</v>
      </c>
      <c r="K469" s="60">
        <v>0.25</v>
      </c>
      <c r="L469" s="60">
        <v>0.25</v>
      </c>
      <c r="M469" s="60">
        <v>0.25</v>
      </c>
      <c r="N469" s="60">
        <v>0.25</v>
      </c>
      <c r="O469" s="60">
        <v>0.25</v>
      </c>
      <c r="P469" s="60">
        <v>0.5</v>
      </c>
      <c r="Q469" s="60">
        <v>0.5</v>
      </c>
      <c r="R469" s="60">
        <v>0.5</v>
      </c>
      <c r="S469" s="60">
        <v>0.5</v>
      </c>
      <c r="T469" s="60">
        <v>0.5</v>
      </c>
      <c r="U469" s="60">
        <v>0.5</v>
      </c>
      <c r="V469" s="60">
        <v>0.5</v>
      </c>
      <c r="W469" s="60">
        <v>0.5</v>
      </c>
      <c r="X469" s="60">
        <v>0.5</v>
      </c>
      <c r="Y469" s="60">
        <v>0.25</v>
      </c>
      <c r="Z469" s="60">
        <v>0.25</v>
      </c>
      <c r="AA469" s="60">
        <v>0.25</v>
      </c>
      <c r="AB469" s="60">
        <v>0.25</v>
      </c>
      <c r="AC469" s="60">
        <v>0.25</v>
      </c>
      <c r="AD469" s="60">
        <v>0.25</v>
      </c>
      <c r="AE469" s="60">
        <v>0.25</v>
      </c>
      <c r="AF469" s="60" t="s">
        <v>4135</v>
      </c>
    </row>
    <row r="470" spans="1:32">
      <c r="A470" s="60" t="s">
        <v>1483</v>
      </c>
      <c r="B470" s="60" t="s">
        <v>2733</v>
      </c>
      <c r="D470" s="60" t="s">
        <v>2754</v>
      </c>
      <c r="E470" s="67">
        <v>41640</v>
      </c>
      <c r="F470" s="67">
        <v>41820</v>
      </c>
      <c r="G470" s="60" t="s">
        <v>2730</v>
      </c>
      <c r="H470" s="60">
        <v>0.35</v>
      </c>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t="s">
        <v>4135</v>
      </c>
    </row>
    <row r="471" spans="1:32">
      <c r="A471" s="60" t="s">
        <v>1366</v>
      </c>
      <c r="B471" s="60" t="s">
        <v>0</v>
      </c>
      <c r="D471" s="60" t="s">
        <v>2743</v>
      </c>
      <c r="E471" s="67">
        <v>41640</v>
      </c>
      <c r="F471" s="67">
        <v>42004</v>
      </c>
      <c r="G471" s="60" t="s">
        <v>2735</v>
      </c>
      <c r="H471" s="60">
        <v>0.17730000000000001</v>
      </c>
      <c r="I471" s="60">
        <v>0.17730000000000001</v>
      </c>
      <c r="J471" s="60">
        <v>0.17730000000000001</v>
      </c>
      <c r="K471" s="60">
        <v>0.17730000000000001</v>
      </c>
      <c r="L471" s="60">
        <v>0.17730000000000001</v>
      </c>
      <c r="M471" s="60">
        <v>0.17730000000000001</v>
      </c>
      <c r="N471" s="60">
        <v>0.17730000000000001</v>
      </c>
      <c r="O471" s="60">
        <v>0.9</v>
      </c>
      <c r="P471" s="60">
        <v>0.9</v>
      </c>
      <c r="Q471" s="60">
        <v>0.9</v>
      </c>
      <c r="R471" s="60">
        <v>0.9</v>
      </c>
      <c r="S471" s="60">
        <v>0.9</v>
      </c>
      <c r="T471" s="60">
        <v>0.9</v>
      </c>
      <c r="U471" s="60">
        <v>0.9</v>
      </c>
      <c r="V471" s="60">
        <v>0.9</v>
      </c>
      <c r="W471" s="60">
        <v>0.9</v>
      </c>
      <c r="X471" s="60">
        <v>0.9</v>
      </c>
      <c r="Y471" s="60">
        <v>0.9</v>
      </c>
      <c r="Z471" s="60">
        <v>0.9</v>
      </c>
      <c r="AA471" s="60">
        <v>0.9</v>
      </c>
      <c r="AB471" s="60">
        <v>0.9</v>
      </c>
      <c r="AC471" s="60">
        <v>0.17730000000000001</v>
      </c>
      <c r="AD471" s="60">
        <v>0.17730000000000001</v>
      </c>
      <c r="AE471" s="60">
        <v>0.17730000000000001</v>
      </c>
      <c r="AF471" s="60" t="s">
        <v>4135</v>
      </c>
    </row>
    <row r="472" spans="1:32">
      <c r="A472" s="60" t="s">
        <v>1366</v>
      </c>
      <c r="B472" s="60" t="s">
        <v>0</v>
      </c>
      <c r="D472" s="60" t="s">
        <v>2736</v>
      </c>
      <c r="E472" s="67">
        <v>41640</v>
      </c>
      <c r="F472" s="67">
        <v>42004</v>
      </c>
      <c r="G472" s="60" t="s">
        <v>2730</v>
      </c>
      <c r="H472" s="60">
        <v>0.17730000000000001</v>
      </c>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t="s">
        <v>4135</v>
      </c>
    </row>
    <row r="473" spans="1:32">
      <c r="A473" s="60" t="s">
        <v>1366</v>
      </c>
      <c r="B473" s="60" t="s">
        <v>0</v>
      </c>
      <c r="D473" s="60" t="s">
        <v>2754</v>
      </c>
      <c r="E473" s="67">
        <v>41883</v>
      </c>
      <c r="F473" s="67">
        <v>42004</v>
      </c>
      <c r="G473" s="60" t="s">
        <v>2730</v>
      </c>
      <c r="H473" s="60">
        <v>0.17730000000000001</v>
      </c>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t="s">
        <v>4135</v>
      </c>
    </row>
    <row r="474" spans="1:32">
      <c r="A474" s="60" t="s">
        <v>1366</v>
      </c>
      <c r="B474" s="60" t="s">
        <v>0</v>
      </c>
      <c r="D474" s="60" t="s">
        <v>2798</v>
      </c>
      <c r="E474" s="67">
        <v>41883</v>
      </c>
      <c r="F474" s="67">
        <v>42004</v>
      </c>
      <c r="G474" s="60" t="s">
        <v>2735</v>
      </c>
      <c r="H474" s="60">
        <v>0.17730000000000001</v>
      </c>
      <c r="I474" s="60">
        <v>0.17730000000000001</v>
      </c>
      <c r="J474" s="60">
        <v>0.17730000000000001</v>
      </c>
      <c r="K474" s="60">
        <v>0.17730000000000001</v>
      </c>
      <c r="L474" s="60">
        <v>0.17730000000000001</v>
      </c>
      <c r="M474" s="60">
        <v>0.17730000000000001</v>
      </c>
      <c r="N474" s="60">
        <v>0.17730000000000001</v>
      </c>
      <c r="O474" s="60">
        <v>0.9</v>
      </c>
      <c r="P474" s="60">
        <v>0.9</v>
      </c>
      <c r="Q474" s="60">
        <v>0.9</v>
      </c>
      <c r="R474" s="60">
        <v>0.9</v>
      </c>
      <c r="S474" s="60">
        <v>0.9</v>
      </c>
      <c r="T474" s="60">
        <v>0.9</v>
      </c>
      <c r="U474" s="60">
        <v>0.9</v>
      </c>
      <c r="V474" s="60">
        <v>0.9</v>
      </c>
      <c r="W474" s="60">
        <v>0.9</v>
      </c>
      <c r="X474" s="60">
        <v>0.9</v>
      </c>
      <c r="Y474" s="60">
        <v>0.9</v>
      </c>
      <c r="Z474" s="60">
        <v>0.9</v>
      </c>
      <c r="AA474" s="60">
        <v>0.9</v>
      </c>
      <c r="AB474" s="60">
        <v>0.9</v>
      </c>
      <c r="AC474" s="60">
        <v>0.17730000000000001</v>
      </c>
      <c r="AD474" s="60">
        <v>0.17730000000000001</v>
      </c>
      <c r="AE474" s="60">
        <v>0.17730000000000001</v>
      </c>
      <c r="AF474" s="60" t="s">
        <v>4135</v>
      </c>
    </row>
    <row r="475" spans="1:32">
      <c r="A475" s="60" t="s">
        <v>1366</v>
      </c>
      <c r="B475" s="60" t="s">
        <v>0</v>
      </c>
      <c r="D475" s="60" t="s">
        <v>2754</v>
      </c>
      <c r="E475" s="67">
        <v>41821</v>
      </c>
      <c r="F475" s="67">
        <v>41883</v>
      </c>
      <c r="G475" s="60" t="s">
        <v>2730</v>
      </c>
      <c r="H475" s="60">
        <v>0.17730000000000001</v>
      </c>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t="s">
        <v>4135</v>
      </c>
    </row>
    <row r="476" spans="1:32">
      <c r="A476" s="60" t="s">
        <v>1366</v>
      </c>
      <c r="B476" s="60" t="s">
        <v>0</v>
      </c>
      <c r="D476" s="60" t="s">
        <v>2798</v>
      </c>
      <c r="E476" s="67">
        <v>41821</v>
      </c>
      <c r="F476" s="67">
        <v>41883</v>
      </c>
      <c r="G476" s="60" t="s">
        <v>2735</v>
      </c>
      <c r="H476" s="60">
        <v>0.17730000000000001</v>
      </c>
      <c r="I476" s="60">
        <v>0.17730000000000001</v>
      </c>
      <c r="J476" s="60">
        <v>0.17730000000000001</v>
      </c>
      <c r="K476" s="60">
        <v>0.17730000000000001</v>
      </c>
      <c r="L476" s="60">
        <v>0.17730000000000001</v>
      </c>
      <c r="M476" s="60">
        <v>0.17730000000000001</v>
      </c>
      <c r="N476" s="60">
        <v>0.17730000000000001</v>
      </c>
      <c r="O476" s="60">
        <v>0.17730000000000001</v>
      </c>
      <c r="P476" s="60">
        <v>0.5</v>
      </c>
      <c r="Q476" s="60">
        <v>0.5</v>
      </c>
      <c r="R476" s="60">
        <v>0.5</v>
      </c>
      <c r="S476" s="60">
        <v>0.5</v>
      </c>
      <c r="T476" s="60">
        <v>0.5</v>
      </c>
      <c r="U476" s="60">
        <v>0.5</v>
      </c>
      <c r="V476" s="60">
        <v>0.5</v>
      </c>
      <c r="W476" s="60">
        <v>0.5</v>
      </c>
      <c r="X476" s="60">
        <v>0.5</v>
      </c>
      <c r="Y476" s="60">
        <v>0.5</v>
      </c>
      <c r="Z476" s="60">
        <v>0.5</v>
      </c>
      <c r="AA476" s="60">
        <v>0.5</v>
      </c>
      <c r="AB476" s="60">
        <v>0.17730000000000001</v>
      </c>
      <c r="AC476" s="60">
        <v>0.17730000000000001</v>
      </c>
      <c r="AD476" s="60">
        <v>0.17730000000000001</v>
      </c>
      <c r="AE476" s="60">
        <v>0.17730000000000001</v>
      </c>
      <c r="AF476" s="60" t="s">
        <v>4135</v>
      </c>
    </row>
    <row r="477" spans="1:32">
      <c r="A477" s="60" t="s">
        <v>1366</v>
      </c>
      <c r="B477" s="60" t="s">
        <v>0</v>
      </c>
      <c r="D477" s="60" t="s">
        <v>2754</v>
      </c>
      <c r="E477" s="67">
        <v>41640</v>
      </c>
      <c r="F477" s="67">
        <v>41820</v>
      </c>
      <c r="G477" s="60" t="s">
        <v>2730</v>
      </c>
      <c r="H477" s="60">
        <v>0.17730000000000001</v>
      </c>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t="s">
        <v>4135</v>
      </c>
    </row>
    <row r="478" spans="1:32">
      <c r="A478" s="60" t="s">
        <v>1388</v>
      </c>
      <c r="B478" s="60" t="s">
        <v>2</v>
      </c>
      <c r="D478" s="60" t="s">
        <v>2743</v>
      </c>
      <c r="E478" s="67">
        <v>41640</v>
      </c>
      <c r="F478" s="67">
        <v>42004</v>
      </c>
      <c r="G478" s="60" t="s">
        <v>2735</v>
      </c>
      <c r="H478" s="60">
        <v>0</v>
      </c>
      <c r="I478" s="60">
        <v>0</v>
      </c>
      <c r="J478" s="60">
        <v>0</v>
      </c>
      <c r="K478" s="60">
        <v>0</v>
      </c>
      <c r="L478" s="60">
        <v>0</v>
      </c>
      <c r="M478" s="60">
        <v>0</v>
      </c>
      <c r="N478" s="60">
        <v>0</v>
      </c>
      <c r="O478" s="60">
        <v>0</v>
      </c>
      <c r="P478" s="60">
        <v>0.7</v>
      </c>
      <c r="Q478" s="60">
        <v>0.7</v>
      </c>
      <c r="R478" s="60">
        <v>0.7</v>
      </c>
      <c r="S478" s="60">
        <v>0.7</v>
      </c>
      <c r="T478" s="60">
        <v>0.7</v>
      </c>
      <c r="U478" s="60">
        <v>0.7</v>
      </c>
      <c r="V478" s="60">
        <v>0.7</v>
      </c>
      <c r="W478" s="60">
        <v>0.7</v>
      </c>
      <c r="X478" s="60">
        <v>0.15</v>
      </c>
      <c r="Y478" s="60">
        <v>0.15</v>
      </c>
      <c r="Z478" s="60">
        <v>0.15</v>
      </c>
      <c r="AA478" s="60">
        <v>0.15</v>
      </c>
      <c r="AB478" s="60">
        <v>0.15</v>
      </c>
      <c r="AC478" s="60">
        <v>0</v>
      </c>
      <c r="AD478" s="60">
        <v>0</v>
      </c>
      <c r="AE478" s="60">
        <v>0</v>
      </c>
      <c r="AF478" s="60" t="s">
        <v>4135</v>
      </c>
    </row>
    <row r="479" spans="1:32">
      <c r="A479" s="60" t="s">
        <v>1388</v>
      </c>
      <c r="B479" s="60" t="s">
        <v>2</v>
      </c>
      <c r="D479" s="60" t="s">
        <v>2736</v>
      </c>
      <c r="E479" s="67">
        <v>41640</v>
      </c>
      <c r="F479" s="67">
        <v>42004</v>
      </c>
      <c r="G479" s="60" t="s">
        <v>2730</v>
      </c>
      <c r="H479" s="60">
        <v>0</v>
      </c>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t="s">
        <v>4135</v>
      </c>
    </row>
    <row r="480" spans="1:32">
      <c r="A480" s="60" t="s">
        <v>1388</v>
      </c>
      <c r="B480" s="60" t="s">
        <v>2</v>
      </c>
      <c r="D480" s="60" t="s">
        <v>2754</v>
      </c>
      <c r="E480" s="67">
        <v>41883</v>
      </c>
      <c r="F480" s="67">
        <v>42004</v>
      </c>
      <c r="G480" s="60" t="s">
        <v>2730</v>
      </c>
      <c r="H480" s="60">
        <v>0</v>
      </c>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t="s">
        <v>4135</v>
      </c>
    </row>
    <row r="481" spans="1:32">
      <c r="A481" s="60" t="s">
        <v>1388</v>
      </c>
      <c r="B481" s="60" t="s">
        <v>2</v>
      </c>
      <c r="D481" s="60" t="s">
        <v>2798</v>
      </c>
      <c r="E481" s="67">
        <v>41883</v>
      </c>
      <c r="F481" s="67">
        <v>42004</v>
      </c>
      <c r="G481" s="60" t="s">
        <v>2735</v>
      </c>
      <c r="H481" s="60">
        <v>0</v>
      </c>
      <c r="I481" s="60">
        <v>0</v>
      </c>
      <c r="J481" s="60">
        <v>0</v>
      </c>
      <c r="K481" s="60">
        <v>0</v>
      </c>
      <c r="L481" s="60">
        <v>0</v>
      </c>
      <c r="M481" s="60">
        <v>0</v>
      </c>
      <c r="N481" s="60">
        <v>0</v>
      </c>
      <c r="O481" s="60">
        <v>0</v>
      </c>
      <c r="P481" s="60">
        <v>0.7</v>
      </c>
      <c r="Q481" s="60">
        <v>0.7</v>
      </c>
      <c r="R481" s="60">
        <v>0.7</v>
      </c>
      <c r="S481" s="60">
        <v>0.7</v>
      </c>
      <c r="T481" s="60">
        <v>0.7</v>
      </c>
      <c r="U481" s="60">
        <v>0.7</v>
      </c>
      <c r="V481" s="60">
        <v>0.7</v>
      </c>
      <c r="W481" s="60">
        <v>0.7</v>
      </c>
      <c r="X481" s="60">
        <v>0.15</v>
      </c>
      <c r="Y481" s="60">
        <v>0.15</v>
      </c>
      <c r="Z481" s="60">
        <v>0.15</v>
      </c>
      <c r="AA481" s="60">
        <v>0.15</v>
      </c>
      <c r="AB481" s="60">
        <v>0.15</v>
      </c>
      <c r="AC481" s="60">
        <v>0</v>
      </c>
      <c r="AD481" s="60">
        <v>0</v>
      </c>
      <c r="AE481" s="60">
        <v>0</v>
      </c>
      <c r="AF481" s="60" t="s">
        <v>4135</v>
      </c>
    </row>
    <row r="482" spans="1:32">
      <c r="A482" s="60" t="s">
        <v>1388</v>
      </c>
      <c r="B482" s="60" t="s">
        <v>2</v>
      </c>
      <c r="D482" s="60" t="s">
        <v>2754</v>
      </c>
      <c r="E482" s="67">
        <v>41821</v>
      </c>
      <c r="F482" s="67">
        <v>41883</v>
      </c>
      <c r="G482" s="60" t="s">
        <v>2730</v>
      </c>
      <c r="H482" s="60">
        <v>0</v>
      </c>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t="s">
        <v>4135</v>
      </c>
    </row>
    <row r="483" spans="1:32">
      <c r="A483" s="60" t="s">
        <v>1388</v>
      </c>
      <c r="B483" s="60" t="s">
        <v>2</v>
      </c>
      <c r="D483" s="60" t="s">
        <v>2798</v>
      </c>
      <c r="E483" s="67">
        <v>41821</v>
      </c>
      <c r="F483" s="67">
        <v>41883</v>
      </c>
      <c r="G483" s="60" t="s">
        <v>2735</v>
      </c>
      <c r="H483" s="60">
        <v>0</v>
      </c>
      <c r="I483" s="60">
        <v>0</v>
      </c>
      <c r="J483" s="60">
        <v>0</v>
      </c>
      <c r="K483" s="60">
        <v>0</v>
      </c>
      <c r="L483" s="60">
        <v>0</v>
      </c>
      <c r="M483" s="60">
        <v>0</v>
      </c>
      <c r="N483" s="60">
        <v>0</v>
      </c>
      <c r="O483" s="60">
        <v>0</v>
      </c>
      <c r="P483" s="60">
        <v>0.15</v>
      </c>
      <c r="Q483" s="60">
        <v>0.15</v>
      </c>
      <c r="R483" s="60">
        <v>0.15</v>
      </c>
      <c r="S483" s="60">
        <v>0.15</v>
      </c>
      <c r="T483" s="60">
        <v>0.15</v>
      </c>
      <c r="U483" s="60">
        <v>0.15</v>
      </c>
      <c r="V483" s="60">
        <v>0.15</v>
      </c>
      <c r="W483" s="60">
        <v>0.15</v>
      </c>
      <c r="X483" s="60">
        <v>0.15</v>
      </c>
      <c r="Y483" s="60">
        <v>0.15</v>
      </c>
      <c r="Z483" s="60">
        <v>0.15</v>
      </c>
      <c r="AA483" s="60">
        <v>0.15</v>
      </c>
      <c r="AB483" s="60">
        <v>0.15</v>
      </c>
      <c r="AC483" s="60">
        <v>0</v>
      </c>
      <c r="AD483" s="60">
        <v>0</v>
      </c>
      <c r="AE483" s="60">
        <v>0</v>
      </c>
      <c r="AF483" s="60" t="s">
        <v>4135</v>
      </c>
    </row>
    <row r="484" spans="1:32">
      <c r="A484" s="60" t="s">
        <v>1388</v>
      </c>
      <c r="B484" s="60" t="s">
        <v>2</v>
      </c>
      <c r="D484" s="60" t="s">
        <v>2754</v>
      </c>
      <c r="E484" s="67">
        <v>41640</v>
      </c>
      <c r="F484" s="67">
        <v>41820</v>
      </c>
      <c r="G484" s="60" t="s">
        <v>2730</v>
      </c>
      <c r="H484" s="60">
        <v>0</v>
      </c>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t="s">
        <v>4135</v>
      </c>
    </row>
    <row r="485" spans="1:32">
      <c r="A485" s="60" t="s">
        <v>2811</v>
      </c>
      <c r="B485" s="60" t="s">
        <v>2</v>
      </c>
      <c r="D485" s="60" t="s">
        <v>2743</v>
      </c>
      <c r="E485" s="67">
        <v>41640</v>
      </c>
      <c r="F485" s="67">
        <v>42004</v>
      </c>
      <c r="G485" s="60" t="s">
        <v>2735</v>
      </c>
      <c r="H485" s="60">
        <v>0</v>
      </c>
      <c r="I485" s="60">
        <v>0</v>
      </c>
      <c r="J485" s="60">
        <v>0</v>
      </c>
      <c r="K485" s="60">
        <v>0</v>
      </c>
      <c r="L485" s="60">
        <v>0</v>
      </c>
      <c r="M485" s="60">
        <v>0</v>
      </c>
      <c r="N485" s="60">
        <v>0</v>
      </c>
      <c r="O485" s="60">
        <v>0.15</v>
      </c>
      <c r="P485" s="60">
        <v>0.15</v>
      </c>
      <c r="Q485" s="60">
        <v>0.05</v>
      </c>
      <c r="R485" s="60">
        <v>0.05</v>
      </c>
      <c r="S485" s="60">
        <v>0.95</v>
      </c>
      <c r="T485" s="60">
        <v>0.95</v>
      </c>
      <c r="U485" s="60">
        <v>0.15</v>
      </c>
      <c r="V485" s="60">
        <v>0.15</v>
      </c>
      <c r="W485" s="60">
        <v>0</v>
      </c>
      <c r="X485" s="60">
        <v>0</v>
      </c>
      <c r="Y485" s="60">
        <v>0</v>
      </c>
      <c r="Z485" s="60">
        <v>0</v>
      </c>
      <c r="AA485" s="60">
        <v>0</v>
      </c>
      <c r="AB485" s="60">
        <v>0</v>
      </c>
      <c r="AC485" s="60">
        <v>0</v>
      </c>
      <c r="AD485" s="60">
        <v>0</v>
      </c>
      <c r="AE485" s="60">
        <v>0</v>
      </c>
      <c r="AF485" s="60" t="s">
        <v>4135</v>
      </c>
    </row>
    <row r="486" spans="1:32">
      <c r="A486" s="60" t="s">
        <v>2811</v>
      </c>
      <c r="B486" s="60" t="s">
        <v>2</v>
      </c>
      <c r="D486" s="60" t="s">
        <v>2736</v>
      </c>
      <c r="E486" s="67">
        <v>41640</v>
      </c>
      <c r="F486" s="67">
        <v>42004</v>
      </c>
      <c r="G486" s="60" t="s">
        <v>2730</v>
      </c>
      <c r="H486" s="60">
        <v>0</v>
      </c>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t="s">
        <v>4135</v>
      </c>
    </row>
    <row r="487" spans="1:32">
      <c r="A487" s="60" t="s">
        <v>2811</v>
      </c>
      <c r="B487" s="60" t="s">
        <v>2</v>
      </c>
      <c r="D487" s="60" t="s">
        <v>2754</v>
      </c>
      <c r="E487" s="67">
        <v>41883</v>
      </c>
      <c r="F487" s="67">
        <v>42004</v>
      </c>
      <c r="G487" s="60" t="s">
        <v>2730</v>
      </c>
      <c r="H487" s="60">
        <v>0</v>
      </c>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t="s">
        <v>4135</v>
      </c>
    </row>
    <row r="488" spans="1:32">
      <c r="A488" s="60" t="s">
        <v>2811</v>
      </c>
      <c r="B488" s="60" t="s">
        <v>2</v>
      </c>
      <c r="D488" s="60" t="s">
        <v>2798</v>
      </c>
      <c r="E488" s="67">
        <v>41883</v>
      </c>
      <c r="F488" s="67">
        <v>42004</v>
      </c>
      <c r="G488" s="60" t="s">
        <v>2735</v>
      </c>
      <c r="H488" s="60">
        <v>0</v>
      </c>
      <c r="I488" s="60">
        <v>0</v>
      </c>
      <c r="J488" s="60">
        <v>0</v>
      </c>
      <c r="K488" s="60">
        <v>0</v>
      </c>
      <c r="L488" s="60">
        <v>0</v>
      </c>
      <c r="M488" s="60">
        <v>0</v>
      </c>
      <c r="N488" s="60">
        <v>0</v>
      </c>
      <c r="O488" s="60">
        <v>0.15</v>
      </c>
      <c r="P488" s="60">
        <v>0.15</v>
      </c>
      <c r="Q488" s="60">
        <v>0.05</v>
      </c>
      <c r="R488" s="60">
        <v>0.05</v>
      </c>
      <c r="S488" s="60">
        <v>0.95</v>
      </c>
      <c r="T488" s="60">
        <v>0.95</v>
      </c>
      <c r="U488" s="60">
        <v>0.15</v>
      </c>
      <c r="V488" s="60">
        <v>0.15</v>
      </c>
      <c r="W488" s="60">
        <v>0</v>
      </c>
      <c r="X488" s="60">
        <v>0</v>
      </c>
      <c r="Y488" s="60">
        <v>0</v>
      </c>
      <c r="Z488" s="60">
        <v>0</v>
      </c>
      <c r="AA488" s="60">
        <v>0</v>
      </c>
      <c r="AB488" s="60">
        <v>0</v>
      </c>
      <c r="AC488" s="60">
        <v>0</v>
      </c>
      <c r="AD488" s="60">
        <v>0</v>
      </c>
      <c r="AE488" s="60">
        <v>0</v>
      </c>
      <c r="AF488" s="60" t="s">
        <v>4135</v>
      </c>
    </row>
    <row r="489" spans="1:32">
      <c r="A489" s="60" t="s">
        <v>2811</v>
      </c>
      <c r="B489" s="60" t="s">
        <v>2</v>
      </c>
      <c r="D489" s="60" t="s">
        <v>2754</v>
      </c>
      <c r="E489" s="67">
        <v>41821</v>
      </c>
      <c r="F489" s="67">
        <v>41883</v>
      </c>
      <c r="G489" s="60" t="s">
        <v>2730</v>
      </c>
      <c r="H489" s="60">
        <v>0</v>
      </c>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t="s">
        <v>4135</v>
      </c>
    </row>
    <row r="490" spans="1:32">
      <c r="A490" s="60" t="s">
        <v>2811</v>
      </c>
      <c r="B490" s="60" t="s">
        <v>2</v>
      </c>
      <c r="D490" s="60" t="s">
        <v>2798</v>
      </c>
      <c r="E490" s="67">
        <v>41821</v>
      </c>
      <c r="F490" s="67">
        <v>41883</v>
      </c>
      <c r="G490" s="60" t="s">
        <v>2735</v>
      </c>
      <c r="H490" s="60">
        <v>0</v>
      </c>
      <c r="I490" s="60">
        <v>0</v>
      </c>
      <c r="J490" s="60">
        <v>0</v>
      </c>
      <c r="K490" s="60">
        <v>0</v>
      </c>
      <c r="L490" s="60">
        <v>0</v>
      </c>
      <c r="M490" s="60">
        <v>0</v>
      </c>
      <c r="N490" s="60">
        <v>0</v>
      </c>
      <c r="O490" s="60">
        <v>0</v>
      </c>
      <c r="P490" s="60">
        <v>0</v>
      </c>
      <c r="Q490" s="60">
        <v>0.25</v>
      </c>
      <c r="R490" s="60">
        <v>0.25</v>
      </c>
      <c r="S490" s="60">
        <v>0.25</v>
      </c>
      <c r="T490" s="60">
        <v>0.25</v>
      </c>
      <c r="U490" s="60">
        <v>0.25</v>
      </c>
      <c r="V490" s="60">
        <v>0.25</v>
      </c>
      <c r="W490" s="60">
        <v>0</v>
      </c>
      <c r="X490" s="60">
        <v>0</v>
      </c>
      <c r="Y490" s="60">
        <v>0</v>
      </c>
      <c r="Z490" s="60">
        <v>0</v>
      </c>
      <c r="AA490" s="60">
        <v>0</v>
      </c>
      <c r="AB490" s="60">
        <v>0</v>
      </c>
      <c r="AC490" s="60">
        <v>0</v>
      </c>
      <c r="AD490" s="60">
        <v>0</v>
      </c>
      <c r="AE490" s="60">
        <v>0</v>
      </c>
      <c r="AF490" s="60" t="s">
        <v>4135</v>
      </c>
    </row>
    <row r="491" spans="1:32">
      <c r="A491" s="60" t="s">
        <v>2811</v>
      </c>
      <c r="B491" s="60" t="s">
        <v>2</v>
      </c>
      <c r="D491" s="60" t="s">
        <v>2754</v>
      </c>
      <c r="E491" s="67">
        <v>41640</v>
      </c>
      <c r="F491" s="67">
        <v>41820</v>
      </c>
      <c r="G491" s="60" t="s">
        <v>2730</v>
      </c>
      <c r="H491" s="60">
        <v>0</v>
      </c>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t="s">
        <v>4135</v>
      </c>
    </row>
    <row r="492" spans="1:32">
      <c r="A492" s="60" t="s">
        <v>1465</v>
      </c>
      <c r="B492" s="60" t="s">
        <v>2745</v>
      </c>
      <c r="C492" s="60" t="s">
        <v>2746</v>
      </c>
      <c r="D492" s="60" t="s">
        <v>2738</v>
      </c>
      <c r="E492" s="67">
        <v>41640</v>
      </c>
      <c r="F492" s="67">
        <v>42004</v>
      </c>
      <c r="G492" s="60" t="s">
        <v>2735</v>
      </c>
      <c r="H492" s="60">
        <v>27</v>
      </c>
      <c r="I492" s="60">
        <v>27</v>
      </c>
      <c r="J492" s="60">
        <v>27</v>
      </c>
      <c r="K492" s="60">
        <v>27</v>
      </c>
      <c r="L492" s="60">
        <v>27</v>
      </c>
      <c r="M492" s="60">
        <v>27</v>
      </c>
      <c r="N492" s="60">
        <v>24</v>
      </c>
      <c r="O492" s="60">
        <v>24</v>
      </c>
      <c r="P492" s="60">
        <v>24</v>
      </c>
      <c r="Q492" s="60">
        <v>24</v>
      </c>
      <c r="R492" s="60">
        <v>24</v>
      </c>
      <c r="S492" s="60">
        <v>24</v>
      </c>
      <c r="T492" s="60">
        <v>24</v>
      </c>
      <c r="U492" s="60">
        <v>24</v>
      </c>
      <c r="V492" s="60">
        <v>24</v>
      </c>
      <c r="W492" s="60">
        <v>24</v>
      </c>
      <c r="X492" s="60">
        <v>24</v>
      </c>
      <c r="Y492" s="60">
        <v>24</v>
      </c>
      <c r="Z492" s="60">
        <v>24</v>
      </c>
      <c r="AA492" s="60">
        <v>24</v>
      </c>
      <c r="AB492" s="60">
        <v>24</v>
      </c>
      <c r="AC492" s="60">
        <v>27</v>
      </c>
      <c r="AD492" s="60">
        <v>27</v>
      </c>
      <c r="AE492" s="60">
        <v>27</v>
      </c>
      <c r="AF492" s="60" t="s">
        <v>4135</v>
      </c>
    </row>
    <row r="493" spans="1:32">
      <c r="A493" s="60" t="s">
        <v>1465</v>
      </c>
      <c r="B493" s="60" t="s">
        <v>2745</v>
      </c>
      <c r="C493" s="60" t="s">
        <v>2746</v>
      </c>
      <c r="D493" s="60" t="s">
        <v>2736</v>
      </c>
      <c r="E493" s="67">
        <v>41640</v>
      </c>
      <c r="F493" s="67">
        <v>42004</v>
      </c>
      <c r="G493" s="60" t="s">
        <v>2730</v>
      </c>
      <c r="H493" s="60">
        <v>27</v>
      </c>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t="s">
        <v>4135</v>
      </c>
    </row>
    <row r="494" spans="1:32">
      <c r="A494" s="60" t="s">
        <v>1465</v>
      </c>
      <c r="B494" s="60" t="s">
        <v>2745</v>
      </c>
      <c r="C494" s="60" t="s">
        <v>2746</v>
      </c>
      <c r="D494" s="60" t="s">
        <v>2737</v>
      </c>
      <c r="E494" s="67">
        <v>41640</v>
      </c>
      <c r="F494" s="67">
        <v>42004</v>
      </c>
      <c r="G494" s="60" t="s">
        <v>2730</v>
      </c>
      <c r="H494" s="60">
        <v>24</v>
      </c>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t="s">
        <v>4135</v>
      </c>
    </row>
    <row r="495" spans="1:32">
      <c r="A495" s="60" t="s">
        <v>1465</v>
      </c>
      <c r="B495" s="60" t="s">
        <v>2745</v>
      </c>
      <c r="C495" s="60" t="s">
        <v>2746</v>
      </c>
      <c r="D495" s="60" t="s">
        <v>2750</v>
      </c>
      <c r="E495" s="67">
        <v>41883</v>
      </c>
      <c r="F495" s="67">
        <v>42004</v>
      </c>
      <c r="G495" s="60" t="s">
        <v>2735</v>
      </c>
      <c r="H495" s="60">
        <v>27</v>
      </c>
      <c r="I495" s="60">
        <v>27</v>
      </c>
      <c r="J495" s="60">
        <v>27</v>
      </c>
      <c r="K495" s="60">
        <v>27</v>
      </c>
      <c r="L495" s="60">
        <v>27</v>
      </c>
      <c r="M495" s="60">
        <v>27</v>
      </c>
      <c r="N495" s="60">
        <v>24</v>
      </c>
      <c r="O495" s="60">
        <v>24</v>
      </c>
      <c r="P495" s="60">
        <v>24</v>
      </c>
      <c r="Q495" s="60">
        <v>24</v>
      </c>
      <c r="R495" s="60">
        <v>24</v>
      </c>
      <c r="S495" s="60">
        <v>24</v>
      </c>
      <c r="T495" s="60">
        <v>24</v>
      </c>
      <c r="U495" s="60">
        <v>24</v>
      </c>
      <c r="V495" s="60">
        <v>24</v>
      </c>
      <c r="W495" s="60">
        <v>24</v>
      </c>
      <c r="X495" s="60">
        <v>24</v>
      </c>
      <c r="Y495" s="60">
        <v>24</v>
      </c>
      <c r="Z495" s="60">
        <v>24</v>
      </c>
      <c r="AA495" s="60">
        <v>24</v>
      </c>
      <c r="AB495" s="60">
        <v>24</v>
      </c>
      <c r="AC495" s="60">
        <v>27</v>
      </c>
      <c r="AD495" s="60">
        <v>27</v>
      </c>
      <c r="AE495" s="60">
        <v>27</v>
      </c>
      <c r="AF495" s="60" t="s">
        <v>4135</v>
      </c>
    </row>
    <row r="496" spans="1:32">
      <c r="A496" s="60" t="s">
        <v>1465</v>
      </c>
      <c r="B496" s="60" t="s">
        <v>2745</v>
      </c>
      <c r="C496" s="60" t="s">
        <v>2746</v>
      </c>
      <c r="D496" s="60" t="s">
        <v>2750</v>
      </c>
      <c r="E496" s="67">
        <v>41821</v>
      </c>
      <c r="F496" s="67">
        <v>41883</v>
      </c>
      <c r="G496" s="60" t="s">
        <v>2735</v>
      </c>
      <c r="H496" s="60">
        <v>27</v>
      </c>
      <c r="I496" s="60">
        <v>27</v>
      </c>
      <c r="J496" s="60">
        <v>27</v>
      </c>
      <c r="K496" s="60">
        <v>27</v>
      </c>
      <c r="L496" s="60">
        <v>27</v>
      </c>
      <c r="M496" s="60">
        <v>27</v>
      </c>
      <c r="N496" s="60">
        <v>27</v>
      </c>
      <c r="O496" s="60">
        <v>24</v>
      </c>
      <c r="P496" s="60">
        <v>24</v>
      </c>
      <c r="Q496" s="60">
        <v>24</v>
      </c>
      <c r="R496" s="60">
        <v>24</v>
      </c>
      <c r="S496" s="60">
        <v>24</v>
      </c>
      <c r="T496" s="60">
        <v>24</v>
      </c>
      <c r="U496" s="60">
        <v>24</v>
      </c>
      <c r="V496" s="60">
        <v>24</v>
      </c>
      <c r="W496" s="60">
        <v>24</v>
      </c>
      <c r="X496" s="60">
        <v>24</v>
      </c>
      <c r="Y496" s="60">
        <v>24</v>
      </c>
      <c r="Z496" s="60">
        <v>27</v>
      </c>
      <c r="AA496" s="60">
        <v>27</v>
      </c>
      <c r="AB496" s="60">
        <v>27</v>
      </c>
      <c r="AC496" s="60">
        <v>27</v>
      </c>
      <c r="AD496" s="60">
        <v>27</v>
      </c>
      <c r="AE496" s="60">
        <v>27</v>
      </c>
      <c r="AF496" s="60" t="s">
        <v>4135</v>
      </c>
    </row>
    <row r="497" spans="1:32">
      <c r="A497" s="60" t="s">
        <v>1472</v>
      </c>
      <c r="B497" s="60" t="s">
        <v>2745</v>
      </c>
      <c r="C497" s="60" t="s">
        <v>2746</v>
      </c>
      <c r="D497" s="60" t="s">
        <v>2749</v>
      </c>
      <c r="E497" s="67">
        <v>41640</v>
      </c>
      <c r="F497" s="67">
        <v>42004</v>
      </c>
      <c r="G497" s="60" t="s">
        <v>2730</v>
      </c>
      <c r="H497" s="60">
        <v>27</v>
      </c>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t="s">
        <v>4135</v>
      </c>
    </row>
    <row r="498" spans="1:32">
      <c r="A498" s="60" t="s">
        <v>1472</v>
      </c>
      <c r="B498" s="60" t="s">
        <v>2745</v>
      </c>
      <c r="C498" s="60" t="s">
        <v>2746</v>
      </c>
      <c r="D498" s="60" t="s">
        <v>2737</v>
      </c>
      <c r="E498" s="67">
        <v>41640</v>
      </c>
      <c r="F498" s="67">
        <v>42004</v>
      </c>
      <c r="G498" s="60" t="s">
        <v>2735</v>
      </c>
      <c r="H498" s="60">
        <v>27</v>
      </c>
      <c r="I498" s="60">
        <v>27</v>
      </c>
      <c r="J498" s="60">
        <v>27</v>
      </c>
      <c r="K498" s="60">
        <v>27</v>
      </c>
      <c r="L498" s="60">
        <v>27</v>
      </c>
      <c r="M498" s="60">
        <v>27</v>
      </c>
      <c r="N498" s="60">
        <v>24</v>
      </c>
      <c r="O498" s="60">
        <v>24</v>
      </c>
      <c r="P498" s="60">
        <v>24</v>
      </c>
      <c r="Q498" s="60">
        <v>24</v>
      </c>
      <c r="R498" s="60">
        <v>24</v>
      </c>
      <c r="S498" s="60">
        <v>24</v>
      </c>
      <c r="T498" s="60">
        <v>24</v>
      </c>
      <c r="U498" s="60">
        <v>24</v>
      </c>
      <c r="V498" s="60">
        <v>24</v>
      </c>
      <c r="W498" s="60">
        <v>24</v>
      </c>
      <c r="X498" s="60">
        <v>24</v>
      </c>
      <c r="Y498" s="60">
        <v>24</v>
      </c>
      <c r="Z498" s="60">
        <v>24</v>
      </c>
      <c r="AA498" s="60">
        <v>24</v>
      </c>
      <c r="AB498" s="60">
        <v>24</v>
      </c>
      <c r="AC498" s="60">
        <v>27</v>
      </c>
      <c r="AD498" s="60">
        <v>27</v>
      </c>
      <c r="AE498" s="60">
        <v>27</v>
      </c>
      <c r="AF498" s="60" t="s">
        <v>4135</v>
      </c>
    </row>
    <row r="499" spans="1:32">
      <c r="A499" s="60" t="s">
        <v>2812</v>
      </c>
      <c r="B499" s="60" t="s">
        <v>2748</v>
      </c>
      <c r="D499" s="60" t="s">
        <v>2749</v>
      </c>
      <c r="E499" s="67">
        <v>41640</v>
      </c>
      <c r="F499" s="67">
        <v>42004</v>
      </c>
      <c r="G499" s="60" t="s">
        <v>2730</v>
      </c>
      <c r="H499" s="60">
        <v>1.1000000000000001</v>
      </c>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t="s">
        <v>4135</v>
      </c>
    </row>
    <row r="500" spans="1:32">
      <c r="A500" s="60" t="s">
        <v>2812</v>
      </c>
      <c r="B500" s="60" t="s">
        <v>2748</v>
      </c>
      <c r="D500" s="60" t="s">
        <v>2737</v>
      </c>
      <c r="E500" s="67">
        <v>41640</v>
      </c>
      <c r="F500" s="67">
        <v>42004</v>
      </c>
      <c r="G500" s="60" t="s">
        <v>2730</v>
      </c>
      <c r="H500" s="60">
        <v>0.6</v>
      </c>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t="s">
        <v>4135</v>
      </c>
    </row>
    <row r="501" spans="1:32">
      <c r="A501" s="60" t="s">
        <v>2812</v>
      </c>
      <c r="B501" s="60" t="s">
        <v>2748</v>
      </c>
      <c r="D501" s="60" t="s">
        <v>2750</v>
      </c>
      <c r="E501" s="67">
        <v>41913</v>
      </c>
      <c r="F501" s="67">
        <v>42004</v>
      </c>
      <c r="G501" s="60" t="s">
        <v>2730</v>
      </c>
      <c r="H501" s="60">
        <v>1.1000000000000001</v>
      </c>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t="s">
        <v>4135</v>
      </c>
    </row>
    <row r="502" spans="1:32">
      <c r="A502" s="60" t="s">
        <v>2812</v>
      </c>
      <c r="B502" s="60" t="s">
        <v>2748</v>
      </c>
      <c r="D502" s="60" t="s">
        <v>2750</v>
      </c>
      <c r="E502" s="67">
        <v>41760</v>
      </c>
      <c r="F502" s="67">
        <v>41912</v>
      </c>
      <c r="G502" s="60" t="s">
        <v>2730</v>
      </c>
      <c r="H502" s="60">
        <v>0.6</v>
      </c>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t="s">
        <v>4135</v>
      </c>
    </row>
    <row r="503" spans="1:32">
      <c r="A503" s="60" t="s">
        <v>2813</v>
      </c>
      <c r="B503" s="60" t="s">
        <v>2</v>
      </c>
      <c r="D503" s="60" t="s">
        <v>2743</v>
      </c>
      <c r="E503" s="67">
        <v>41640</v>
      </c>
      <c r="F503" s="67">
        <v>42004</v>
      </c>
      <c r="G503" s="60" t="s">
        <v>2735</v>
      </c>
      <c r="H503" s="60">
        <v>0</v>
      </c>
      <c r="I503" s="60">
        <v>0</v>
      </c>
      <c r="J503" s="60">
        <v>0</v>
      </c>
      <c r="K503" s="60">
        <v>0</v>
      </c>
      <c r="L503" s="60">
        <v>0</v>
      </c>
      <c r="M503" s="60">
        <v>0</v>
      </c>
      <c r="N503" s="60">
        <v>0</v>
      </c>
      <c r="O503" s="60">
        <v>0</v>
      </c>
      <c r="P503" s="60">
        <v>0.7</v>
      </c>
      <c r="Q503" s="60">
        <v>0.7</v>
      </c>
      <c r="R503" s="60">
        <v>0.7</v>
      </c>
      <c r="S503" s="60">
        <v>0.7</v>
      </c>
      <c r="T503" s="60">
        <v>0.7</v>
      </c>
      <c r="U503" s="60">
        <v>0.7</v>
      </c>
      <c r="V503" s="60">
        <v>0.7</v>
      </c>
      <c r="W503" s="60">
        <v>0.7</v>
      </c>
      <c r="X503" s="60">
        <v>0.7</v>
      </c>
      <c r="Y503" s="60">
        <v>0.7</v>
      </c>
      <c r="Z503" s="60">
        <v>0.7</v>
      </c>
      <c r="AA503" s="60">
        <v>0.7</v>
      </c>
      <c r="AB503" s="60">
        <v>0.7</v>
      </c>
      <c r="AC503" s="60">
        <v>0</v>
      </c>
      <c r="AD503" s="60">
        <v>0</v>
      </c>
      <c r="AE503" s="60">
        <v>0</v>
      </c>
      <c r="AF503" s="60" t="s">
        <v>4135</v>
      </c>
    </row>
    <row r="504" spans="1:32">
      <c r="A504" s="60" t="s">
        <v>2813</v>
      </c>
      <c r="B504" s="60" t="s">
        <v>2</v>
      </c>
      <c r="D504" s="60" t="s">
        <v>2736</v>
      </c>
      <c r="E504" s="67">
        <v>41640</v>
      </c>
      <c r="F504" s="67">
        <v>42004</v>
      </c>
      <c r="G504" s="60" t="s">
        <v>2730</v>
      </c>
      <c r="H504" s="60">
        <v>0</v>
      </c>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t="s">
        <v>4135</v>
      </c>
    </row>
    <row r="505" spans="1:32">
      <c r="A505" s="60" t="s">
        <v>2813</v>
      </c>
      <c r="B505" s="60" t="s">
        <v>2</v>
      </c>
      <c r="D505" s="60" t="s">
        <v>2754</v>
      </c>
      <c r="E505" s="67">
        <v>41883</v>
      </c>
      <c r="F505" s="67">
        <v>42004</v>
      </c>
      <c r="G505" s="60" t="s">
        <v>2730</v>
      </c>
      <c r="H505" s="60">
        <v>0</v>
      </c>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t="s">
        <v>4135</v>
      </c>
    </row>
    <row r="506" spans="1:32">
      <c r="A506" s="60" t="s">
        <v>2813</v>
      </c>
      <c r="B506" s="60" t="s">
        <v>2</v>
      </c>
      <c r="D506" s="60" t="s">
        <v>2798</v>
      </c>
      <c r="E506" s="67">
        <v>41883</v>
      </c>
      <c r="F506" s="67">
        <v>42004</v>
      </c>
      <c r="G506" s="60" t="s">
        <v>2735</v>
      </c>
      <c r="H506" s="60">
        <v>0</v>
      </c>
      <c r="I506" s="60">
        <v>0</v>
      </c>
      <c r="J506" s="60">
        <v>0</v>
      </c>
      <c r="K506" s="60">
        <v>0</v>
      </c>
      <c r="L506" s="60">
        <v>0</v>
      </c>
      <c r="M506" s="60">
        <v>0</v>
      </c>
      <c r="N506" s="60">
        <v>0</v>
      </c>
      <c r="O506" s="60">
        <v>0</v>
      </c>
      <c r="P506" s="60">
        <v>0.7</v>
      </c>
      <c r="Q506" s="60">
        <v>0.7</v>
      </c>
      <c r="R506" s="60">
        <v>0.7</v>
      </c>
      <c r="S506" s="60">
        <v>0.7</v>
      </c>
      <c r="T506" s="60">
        <v>0.7</v>
      </c>
      <c r="U506" s="60">
        <v>0.7</v>
      </c>
      <c r="V506" s="60">
        <v>0.7</v>
      </c>
      <c r="W506" s="60">
        <v>0.7</v>
      </c>
      <c r="X506" s="60">
        <v>0.7</v>
      </c>
      <c r="Y506" s="60">
        <v>0.7</v>
      </c>
      <c r="Z506" s="60">
        <v>0.7</v>
      </c>
      <c r="AA506" s="60">
        <v>0.7</v>
      </c>
      <c r="AB506" s="60">
        <v>0.7</v>
      </c>
      <c r="AC506" s="60">
        <v>0</v>
      </c>
      <c r="AD506" s="60">
        <v>0</v>
      </c>
      <c r="AE506" s="60">
        <v>0</v>
      </c>
      <c r="AF506" s="60" t="s">
        <v>4135</v>
      </c>
    </row>
    <row r="507" spans="1:32">
      <c r="A507" s="60" t="s">
        <v>2813</v>
      </c>
      <c r="B507" s="60" t="s">
        <v>2</v>
      </c>
      <c r="D507" s="60" t="s">
        <v>2754</v>
      </c>
      <c r="E507" s="67">
        <v>41821</v>
      </c>
      <c r="F507" s="67">
        <v>41883</v>
      </c>
      <c r="G507" s="60" t="s">
        <v>2730</v>
      </c>
      <c r="H507" s="60">
        <v>0</v>
      </c>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t="s">
        <v>4135</v>
      </c>
    </row>
    <row r="508" spans="1:32">
      <c r="A508" s="60" t="s">
        <v>2813</v>
      </c>
      <c r="B508" s="60" t="s">
        <v>2</v>
      </c>
      <c r="D508" s="60" t="s">
        <v>2798</v>
      </c>
      <c r="E508" s="67">
        <v>41821</v>
      </c>
      <c r="F508" s="67">
        <v>41883</v>
      </c>
      <c r="G508" s="60" t="s">
        <v>2735</v>
      </c>
      <c r="H508" s="60">
        <v>0</v>
      </c>
      <c r="I508" s="60">
        <v>0</v>
      </c>
      <c r="J508" s="60">
        <v>0</v>
      </c>
      <c r="K508" s="60">
        <v>0</v>
      </c>
      <c r="L508" s="60">
        <v>0</v>
      </c>
      <c r="M508" s="60">
        <v>0</v>
      </c>
      <c r="N508" s="60">
        <v>0</v>
      </c>
      <c r="O508" s="60">
        <v>0</v>
      </c>
      <c r="P508" s="60">
        <v>0.5</v>
      </c>
      <c r="Q508" s="60">
        <v>0.5</v>
      </c>
      <c r="R508" s="60">
        <v>0.5</v>
      </c>
      <c r="S508" s="60">
        <v>0.5</v>
      </c>
      <c r="T508" s="60">
        <v>0.5</v>
      </c>
      <c r="U508" s="60">
        <v>0.5</v>
      </c>
      <c r="V508" s="60">
        <v>0.5</v>
      </c>
      <c r="W508" s="60">
        <v>0.5</v>
      </c>
      <c r="X508" s="60">
        <v>0.5</v>
      </c>
      <c r="Y508" s="60">
        <v>0.5</v>
      </c>
      <c r="Z508" s="60">
        <v>0.5</v>
      </c>
      <c r="AA508" s="60">
        <v>0.5</v>
      </c>
      <c r="AB508" s="60">
        <v>0.5</v>
      </c>
      <c r="AC508" s="60">
        <v>0</v>
      </c>
      <c r="AD508" s="60">
        <v>0</v>
      </c>
      <c r="AE508" s="60">
        <v>0</v>
      </c>
      <c r="AF508" s="60" t="s">
        <v>4135</v>
      </c>
    </row>
    <row r="509" spans="1:32">
      <c r="A509" s="60" t="s">
        <v>2813</v>
      </c>
      <c r="B509" s="60" t="s">
        <v>2</v>
      </c>
      <c r="D509" s="60" t="s">
        <v>2754</v>
      </c>
      <c r="E509" s="67">
        <v>41640</v>
      </c>
      <c r="F509" s="67">
        <v>41820</v>
      </c>
      <c r="G509" s="60" t="s">
        <v>2730</v>
      </c>
      <c r="H509" s="60">
        <v>0</v>
      </c>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t="s">
        <v>4135</v>
      </c>
    </row>
    <row r="510" spans="1:32">
      <c r="A510" s="60" t="s">
        <v>1390</v>
      </c>
      <c r="B510" s="60" t="s">
        <v>2</v>
      </c>
      <c r="D510" s="60" t="s">
        <v>2743</v>
      </c>
      <c r="E510" s="67">
        <v>41640</v>
      </c>
      <c r="F510" s="67">
        <v>42004</v>
      </c>
      <c r="G510" s="60" t="s">
        <v>2735</v>
      </c>
      <c r="H510" s="60">
        <v>0</v>
      </c>
      <c r="I510" s="60">
        <v>0</v>
      </c>
      <c r="J510" s="60">
        <v>0</v>
      </c>
      <c r="K510" s="60">
        <v>0</v>
      </c>
      <c r="L510" s="60">
        <v>0</v>
      </c>
      <c r="M510" s="60">
        <v>0</v>
      </c>
      <c r="N510" s="60">
        <v>0</v>
      </c>
      <c r="O510" s="60">
        <v>0</v>
      </c>
      <c r="P510" s="60">
        <v>0.35</v>
      </c>
      <c r="Q510" s="60">
        <v>0.35</v>
      </c>
      <c r="R510" s="60">
        <v>0.35</v>
      </c>
      <c r="S510" s="60">
        <v>0.35</v>
      </c>
      <c r="T510" s="60">
        <v>0.35</v>
      </c>
      <c r="U510" s="60">
        <v>0.35</v>
      </c>
      <c r="V510" s="60">
        <v>0.35</v>
      </c>
      <c r="W510" s="60">
        <v>0.35</v>
      </c>
      <c r="X510" s="60">
        <v>0.95</v>
      </c>
      <c r="Y510" s="60">
        <v>0.95</v>
      </c>
      <c r="Z510" s="60">
        <v>0.95</v>
      </c>
      <c r="AA510" s="60">
        <v>0.95</v>
      </c>
      <c r="AB510" s="60">
        <v>0.95</v>
      </c>
      <c r="AC510" s="60">
        <v>0</v>
      </c>
      <c r="AD510" s="60">
        <v>0</v>
      </c>
      <c r="AE510" s="60">
        <v>0</v>
      </c>
      <c r="AF510" s="60" t="s">
        <v>4135</v>
      </c>
    </row>
    <row r="511" spans="1:32">
      <c r="A511" s="60" t="s">
        <v>1390</v>
      </c>
      <c r="B511" s="60" t="s">
        <v>2</v>
      </c>
      <c r="D511" s="60" t="s">
        <v>2736</v>
      </c>
      <c r="E511" s="67">
        <v>41640</v>
      </c>
      <c r="F511" s="67">
        <v>42004</v>
      </c>
      <c r="G511" s="60" t="s">
        <v>2730</v>
      </c>
      <c r="H511" s="60">
        <v>0</v>
      </c>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t="s">
        <v>4135</v>
      </c>
    </row>
    <row r="512" spans="1:32">
      <c r="A512" s="60" t="s">
        <v>1390</v>
      </c>
      <c r="B512" s="60" t="s">
        <v>2</v>
      </c>
      <c r="D512" s="60" t="s">
        <v>2754</v>
      </c>
      <c r="E512" s="67">
        <v>41883</v>
      </c>
      <c r="F512" s="67">
        <v>42004</v>
      </c>
      <c r="G512" s="60" t="s">
        <v>2730</v>
      </c>
      <c r="H512" s="60">
        <v>0</v>
      </c>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t="s">
        <v>4135</v>
      </c>
    </row>
    <row r="513" spans="1:32">
      <c r="A513" s="60" t="s">
        <v>1390</v>
      </c>
      <c r="B513" s="60" t="s">
        <v>2</v>
      </c>
      <c r="D513" s="60" t="s">
        <v>2798</v>
      </c>
      <c r="E513" s="67">
        <v>41883</v>
      </c>
      <c r="F513" s="67">
        <v>42004</v>
      </c>
      <c r="G513" s="60" t="s">
        <v>2735</v>
      </c>
      <c r="H513" s="60">
        <v>0</v>
      </c>
      <c r="I513" s="60">
        <v>0</v>
      </c>
      <c r="J513" s="60">
        <v>0</v>
      </c>
      <c r="K513" s="60">
        <v>0</v>
      </c>
      <c r="L513" s="60">
        <v>0</v>
      </c>
      <c r="M513" s="60">
        <v>0</v>
      </c>
      <c r="N513" s="60">
        <v>0</v>
      </c>
      <c r="O513" s="60">
        <v>0</v>
      </c>
      <c r="P513" s="60">
        <v>0.35</v>
      </c>
      <c r="Q513" s="60">
        <v>0.35</v>
      </c>
      <c r="R513" s="60">
        <v>0.35</v>
      </c>
      <c r="S513" s="60">
        <v>0.35</v>
      </c>
      <c r="T513" s="60">
        <v>0.35</v>
      </c>
      <c r="U513" s="60">
        <v>0.35</v>
      </c>
      <c r="V513" s="60">
        <v>0.35</v>
      </c>
      <c r="W513" s="60">
        <v>0.35</v>
      </c>
      <c r="X513" s="60">
        <v>0.95</v>
      </c>
      <c r="Y513" s="60">
        <v>0.95</v>
      </c>
      <c r="Z513" s="60">
        <v>0.95</v>
      </c>
      <c r="AA513" s="60">
        <v>0.95</v>
      </c>
      <c r="AB513" s="60">
        <v>0.95</v>
      </c>
      <c r="AC513" s="60">
        <v>0</v>
      </c>
      <c r="AD513" s="60">
        <v>0</v>
      </c>
      <c r="AE513" s="60">
        <v>0</v>
      </c>
      <c r="AF513" s="60" t="s">
        <v>4135</v>
      </c>
    </row>
    <row r="514" spans="1:32">
      <c r="A514" s="60" t="s">
        <v>1390</v>
      </c>
      <c r="B514" s="60" t="s">
        <v>2</v>
      </c>
      <c r="D514" s="60" t="s">
        <v>2754</v>
      </c>
      <c r="E514" s="67">
        <v>41821</v>
      </c>
      <c r="F514" s="67">
        <v>41883</v>
      </c>
      <c r="G514" s="60" t="s">
        <v>2730</v>
      </c>
      <c r="H514" s="60">
        <v>0</v>
      </c>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t="s">
        <v>4135</v>
      </c>
    </row>
    <row r="515" spans="1:32">
      <c r="A515" s="60" t="s">
        <v>1390</v>
      </c>
      <c r="B515" s="60" t="s">
        <v>2</v>
      </c>
      <c r="D515" s="60" t="s">
        <v>2798</v>
      </c>
      <c r="E515" s="67">
        <v>41821</v>
      </c>
      <c r="F515" s="67">
        <v>41883</v>
      </c>
      <c r="G515" s="60" t="s">
        <v>2735</v>
      </c>
      <c r="H515" s="60">
        <v>0</v>
      </c>
      <c r="I515" s="60">
        <v>0</v>
      </c>
      <c r="J515" s="60">
        <v>0</v>
      </c>
      <c r="K515" s="60">
        <v>0</v>
      </c>
      <c r="L515" s="60">
        <v>0</v>
      </c>
      <c r="M515" s="60">
        <v>0</v>
      </c>
      <c r="N515" s="60">
        <v>0</v>
      </c>
      <c r="O515" s="60">
        <v>0</v>
      </c>
      <c r="P515" s="60">
        <v>0.35</v>
      </c>
      <c r="Q515" s="60">
        <v>0.35</v>
      </c>
      <c r="R515" s="60">
        <v>0.35</v>
      </c>
      <c r="S515" s="60">
        <v>0.35</v>
      </c>
      <c r="T515" s="60">
        <v>0.35</v>
      </c>
      <c r="U515" s="60">
        <v>0.35</v>
      </c>
      <c r="V515" s="60">
        <v>0.35</v>
      </c>
      <c r="W515" s="60">
        <v>0.35</v>
      </c>
      <c r="X515" s="60">
        <v>0.35</v>
      </c>
      <c r="Y515" s="60">
        <v>0.35</v>
      </c>
      <c r="Z515" s="60">
        <v>0.35</v>
      </c>
      <c r="AA515" s="60">
        <v>0.35</v>
      </c>
      <c r="AB515" s="60">
        <v>0.35</v>
      </c>
      <c r="AC515" s="60">
        <v>0</v>
      </c>
      <c r="AD515" s="60">
        <v>0</v>
      </c>
      <c r="AE515" s="60">
        <v>0</v>
      </c>
      <c r="AF515" s="60" t="s">
        <v>4135</v>
      </c>
    </row>
    <row r="516" spans="1:32">
      <c r="A516" s="60" t="s">
        <v>1390</v>
      </c>
      <c r="B516" s="60" t="s">
        <v>2</v>
      </c>
      <c r="D516" s="60" t="s">
        <v>2754</v>
      </c>
      <c r="E516" s="67">
        <v>41640</v>
      </c>
      <c r="F516" s="67">
        <v>41820</v>
      </c>
      <c r="G516" s="60" t="s">
        <v>2730</v>
      </c>
      <c r="H516" s="60">
        <v>0</v>
      </c>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t="s">
        <v>4135</v>
      </c>
    </row>
    <row r="517" spans="1:32">
      <c r="A517" s="60" t="s">
        <v>1451</v>
      </c>
      <c r="B517" s="60" t="s">
        <v>2745</v>
      </c>
      <c r="C517" s="60" t="s">
        <v>2746</v>
      </c>
      <c r="D517" s="60" t="s">
        <v>2738</v>
      </c>
      <c r="E517" s="67">
        <v>41640</v>
      </c>
      <c r="F517" s="67">
        <v>42004</v>
      </c>
      <c r="G517" s="60" t="s">
        <v>2735</v>
      </c>
      <c r="H517" s="60">
        <v>16</v>
      </c>
      <c r="I517" s="60">
        <v>16</v>
      </c>
      <c r="J517" s="60">
        <v>16</v>
      </c>
      <c r="K517" s="60">
        <v>16</v>
      </c>
      <c r="L517" s="60">
        <v>16</v>
      </c>
      <c r="M517" s="60">
        <v>16</v>
      </c>
      <c r="N517" s="60">
        <v>21</v>
      </c>
      <c r="O517" s="60">
        <v>21</v>
      </c>
      <c r="P517" s="60">
        <v>21</v>
      </c>
      <c r="Q517" s="60">
        <v>21</v>
      </c>
      <c r="R517" s="60">
        <v>21</v>
      </c>
      <c r="S517" s="60">
        <v>21</v>
      </c>
      <c r="T517" s="60">
        <v>21</v>
      </c>
      <c r="U517" s="60">
        <v>21</v>
      </c>
      <c r="V517" s="60">
        <v>21</v>
      </c>
      <c r="W517" s="60">
        <v>21</v>
      </c>
      <c r="X517" s="60">
        <v>21</v>
      </c>
      <c r="Y517" s="60">
        <v>21</v>
      </c>
      <c r="Z517" s="60">
        <v>21</v>
      </c>
      <c r="AA517" s="60">
        <v>21</v>
      </c>
      <c r="AB517" s="60">
        <v>21</v>
      </c>
      <c r="AC517" s="60">
        <v>16</v>
      </c>
      <c r="AD517" s="60">
        <v>16</v>
      </c>
      <c r="AE517" s="60">
        <v>16</v>
      </c>
      <c r="AF517" s="60" t="s">
        <v>4135</v>
      </c>
    </row>
    <row r="518" spans="1:32">
      <c r="A518" s="60" t="s">
        <v>1451</v>
      </c>
      <c r="B518" s="60" t="s">
        <v>2745</v>
      </c>
      <c r="C518" s="60" t="s">
        <v>2746</v>
      </c>
      <c r="D518" s="60" t="s">
        <v>2736</v>
      </c>
      <c r="E518" s="67">
        <v>41640</v>
      </c>
      <c r="F518" s="67">
        <v>42004</v>
      </c>
      <c r="G518" s="60" t="s">
        <v>2730</v>
      </c>
      <c r="H518" s="60">
        <v>21</v>
      </c>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t="s">
        <v>4135</v>
      </c>
    </row>
    <row r="519" spans="1:32">
      <c r="A519" s="60" t="s">
        <v>1451</v>
      </c>
      <c r="B519" s="60" t="s">
        <v>2745</v>
      </c>
      <c r="C519" s="60" t="s">
        <v>2746</v>
      </c>
      <c r="D519" s="60" t="s">
        <v>2737</v>
      </c>
      <c r="E519" s="67">
        <v>41640</v>
      </c>
      <c r="F519" s="67">
        <v>42004</v>
      </c>
      <c r="G519" s="60" t="s">
        <v>2730</v>
      </c>
      <c r="H519" s="60">
        <v>16</v>
      </c>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t="s">
        <v>4135</v>
      </c>
    </row>
    <row r="520" spans="1:32">
      <c r="A520" s="60" t="s">
        <v>1451</v>
      </c>
      <c r="B520" s="60" t="s">
        <v>2745</v>
      </c>
      <c r="C520" s="60" t="s">
        <v>2746</v>
      </c>
      <c r="D520" s="60" t="s">
        <v>2750</v>
      </c>
      <c r="E520" s="67">
        <v>41883</v>
      </c>
      <c r="F520" s="67">
        <v>42004</v>
      </c>
      <c r="G520" s="60" t="s">
        <v>2735</v>
      </c>
      <c r="H520" s="60">
        <v>16</v>
      </c>
      <c r="I520" s="60">
        <v>16</v>
      </c>
      <c r="J520" s="60">
        <v>16</v>
      </c>
      <c r="K520" s="60">
        <v>16</v>
      </c>
      <c r="L520" s="60">
        <v>16</v>
      </c>
      <c r="M520" s="60">
        <v>16</v>
      </c>
      <c r="N520" s="60">
        <v>21</v>
      </c>
      <c r="O520" s="60">
        <v>21</v>
      </c>
      <c r="P520" s="60">
        <v>21</v>
      </c>
      <c r="Q520" s="60">
        <v>21</v>
      </c>
      <c r="R520" s="60">
        <v>21</v>
      </c>
      <c r="S520" s="60">
        <v>21</v>
      </c>
      <c r="T520" s="60">
        <v>21</v>
      </c>
      <c r="U520" s="60">
        <v>21</v>
      </c>
      <c r="V520" s="60">
        <v>21</v>
      </c>
      <c r="W520" s="60">
        <v>21</v>
      </c>
      <c r="X520" s="60">
        <v>21</v>
      </c>
      <c r="Y520" s="60">
        <v>21</v>
      </c>
      <c r="Z520" s="60">
        <v>21</v>
      </c>
      <c r="AA520" s="60">
        <v>21</v>
      </c>
      <c r="AB520" s="60">
        <v>21</v>
      </c>
      <c r="AC520" s="60">
        <v>16</v>
      </c>
      <c r="AD520" s="60">
        <v>16</v>
      </c>
      <c r="AE520" s="60">
        <v>16</v>
      </c>
      <c r="AF520" s="60" t="s">
        <v>4135</v>
      </c>
    </row>
    <row r="521" spans="1:32">
      <c r="A521" s="60" t="s">
        <v>1451</v>
      </c>
      <c r="B521" s="60" t="s">
        <v>2745</v>
      </c>
      <c r="C521" s="60" t="s">
        <v>2746</v>
      </c>
      <c r="D521" s="60" t="s">
        <v>2750</v>
      </c>
      <c r="E521" s="67">
        <v>41821</v>
      </c>
      <c r="F521" s="67">
        <v>41883</v>
      </c>
      <c r="G521" s="60" t="s">
        <v>2735</v>
      </c>
      <c r="H521" s="60">
        <v>16</v>
      </c>
      <c r="I521" s="60">
        <v>16</v>
      </c>
      <c r="J521" s="60">
        <v>16</v>
      </c>
      <c r="K521" s="60">
        <v>16</v>
      </c>
      <c r="L521" s="60">
        <v>16</v>
      </c>
      <c r="M521" s="60">
        <v>16</v>
      </c>
      <c r="N521" s="60">
        <v>16</v>
      </c>
      <c r="O521" s="60">
        <v>21</v>
      </c>
      <c r="P521" s="60">
        <v>21</v>
      </c>
      <c r="Q521" s="60">
        <v>21</v>
      </c>
      <c r="R521" s="60">
        <v>21</v>
      </c>
      <c r="S521" s="60">
        <v>21</v>
      </c>
      <c r="T521" s="60">
        <v>21</v>
      </c>
      <c r="U521" s="60">
        <v>21</v>
      </c>
      <c r="V521" s="60">
        <v>21</v>
      </c>
      <c r="W521" s="60">
        <v>21</v>
      </c>
      <c r="X521" s="60">
        <v>21</v>
      </c>
      <c r="Y521" s="60">
        <v>21</v>
      </c>
      <c r="Z521" s="60">
        <v>16</v>
      </c>
      <c r="AA521" s="60">
        <v>16</v>
      </c>
      <c r="AB521" s="60">
        <v>16</v>
      </c>
      <c r="AC521" s="60">
        <v>16</v>
      </c>
      <c r="AD521" s="60">
        <v>16</v>
      </c>
      <c r="AE521" s="60">
        <v>16</v>
      </c>
      <c r="AF521" s="60" t="s">
        <v>4135</v>
      </c>
    </row>
    <row r="522" spans="1:32">
      <c r="A522" s="60" t="s">
        <v>1489</v>
      </c>
      <c r="B522" s="60" t="s">
        <v>2745</v>
      </c>
      <c r="C522" s="60" t="s">
        <v>2746</v>
      </c>
      <c r="D522" s="60" t="s">
        <v>2743</v>
      </c>
      <c r="E522" s="67">
        <v>41640</v>
      </c>
      <c r="F522" s="67">
        <v>42004</v>
      </c>
      <c r="G522" s="60" t="s">
        <v>2730</v>
      </c>
      <c r="H522" s="60">
        <v>16</v>
      </c>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t="s">
        <v>4135</v>
      </c>
    </row>
    <row r="523" spans="1:32">
      <c r="A523" s="60" t="s">
        <v>1489</v>
      </c>
      <c r="B523" s="60" t="s">
        <v>2745</v>
      </c>
      <c r="C523" s="60" t="s">
        <v>2746</v>
      </c>
      <c r="D523" s="60" t="s">
        <v>2736</v>
      </c>
      <c r="E523" s="67">
        <v>41640</v>
      </c>
      <c r="F523" s="67">
        <v>42004</v>
      </c>
      <c r="G523" s="60" t="s">
        <v>2735</v>
      </c>
      <c r="H523" s="60">
        <v>16</v>
      </c>
      <c r="I523" s="60">
        <v>16</v>
      </c>
      <c r="J523" s="60">
        <v>16</v>
      </c>
      <c r="K523" s="60">
        <v>16</v>
      </c>
      <c r="L523" s="60">
        <v>16</v>
      </c>
      <c r="M523" s="60">
        <v>16</v>
      </c>
      <c r="N523" s="60">
        <v>21</v>
      </c>
      <c r="O523" s="60">
        <v>21</v>
      </c>
      <c r="P523" s="60">
        <v>21</v>
      </c>
      <c r="Q523" s="60">
        <v>21</v>
      </c>
      <c r="R523" s="60">
        <v>21</v>
      </c>
      <c r="S523" s="60">
        <v>21</v>
      </c>
      <c r="T523" s="60">
        <v>21</v>
      </c>
      <c r="U523" s="60">
        <v>21</v>
      </c>
      <c r="V523" s="60">
        <v>21</v>
      </c>
      <c r="W523" s="60">
        <v>21</v>
      </c>
      <c r="X523" s="60">
        <v>21</v>
      </c>
      <c r="Y523" s="60">
        <v>21</v>
      </c>
      <c r="Z523" s="60">
        <v>21</v>
      </c>
      <c r="AA523" s="60">
        <v>21</v>
      </c>
      <c r="AB523" s="60">
        <v>21</v>
      </c>
      <c r="AC523" s="60">
        <v>16</v>
      </c>
      <c r="AD523" s="60">
        <v>16</v>
      </c>
      <c r="AE523" s="60">
        <v>16</v>
      </c>
      <c r="AF523" s="60" t="s">
        <v>4135</v>
      </c>
    </row>
    <row r="524" spans="1:32">
      <c r="A524" s="60" t="s">
        <v>1426</v>
      </c>
      <c r="B524" s="60" t="s">
        <v>6</v>
      </c>
      <c r="D524" s="60" t="s">
        <v>2729</v>
      </c>
      <c r="E524" s="67">
        <v>41640</v>
      </c>
      <c r="F524" s="67">
        <v>42004</v>
      </c>
      <c r="G524" s="60" t="s">
        <v>2735</v>
      </c>
      <c r="H524" s="60">
        <v>1</v>
      </c>
      <c r="I524" s="60">
        <v>1</v>
      </c>
      <c r="J524" s="60">
        <v>1</v>
      </c>
      <c r="K524" s="60">
        <v>1</v>
      </c>
      <c r="L524" s="60">
        <v>1</v>
      </c>
      <c r="M524" s="60">
        <v>1</v>
      </c>
      <c r="N524" s="60">
        <v>1</v>
      </c>
      <c r="O524" s="60">
        <v>0.5</v>
      </c>
      <c r="P524" s="60">
        <v>0.5</v>
      </c>
      <c r="Q524" s="60">
        <v>0.5</v>
      </c>
      <c r="R524" s="60">
        <v>0.5</v>
      </c>
      <c r="S524" s="60">
        <v>0.5</v>
      </c>
      <c r="T524" s="60">
        <v>0.5</v>
      </c>
      <c r="U524" s="60">
        <v>0.5</v>
      </c>
      <c r="V524" s="60">
        <v>0.5</v>
      </c>
      <c r="W524" s="60">
        <v>0.5</v>
      </c>
      <c r="X524" s="60">
        <v>0.5</v>
      </c>
      <c r="Y524" s="60">
        <v>0.5</v>
      </c>
      <c r="Z524" s="60">
        <v>0.5</v>
      </c>
      <c r="AA524" s="60">
        <v>0.5</v>
      </c>
      <c r="AB524" s="60">
        <v>0.5</v>
      </c>
      <c r="AC524" s="60">
        <v>1</v>
      </c>
      <c r="AD524" s="60">
        <v>1</v>
      </c>
      <c r="AE524" s="60">
        <v>1</v>
      </c>
      <c r="AF524" s="60" t="s">
        <v>4135</v>
      </c>
    </row>
    <row r="525" spans="1:32">
      <c r="A525" s="60" t="s">
        <v>1510</v>
      </c>
      <c r="B525" s="60" t="s">
        <v>2733</v>
      </c>
      <c r="D525" s="60" t="s">
        <v>2743</v>
      </c>
      <c r="E525" s="67">
        <v>41640</v>
      </c>
      <c r="F525" s="67">
        <v>42004</v>
      </c>
      <c r="G525" s="60" t="s">
        <v>2735</v>
      </c>
      <c r="H525" s="60">
        <v>0.1</v>
      </c>
      <c r="I525" s="60">
        <v>0.1</v>
      </c>
      <c r="J525" s="60">
        <v>0.1</v>
      </c>
      <c r="K525" s="60">
        <v>0.1</v>
      </c>
      <c r="L525" s="60">
        <v>0.1</v>
      </c>
      <c r="M525" s="60">
        <v>0.1</v>
      </c>
      <c r="N525" s="60">
        <v>0.1</v>
      </c>
      <c r="O525" s="60">
        <v>0.1</v>
      </c>
      <c r="P525" s="60">
        <v>0.15</v>
      </c>
      <c r="Q525" s="60">
        <v>0.15</v>
      </c>
      <c r="R525" s="60">
        <v>0.25</v>
      </c>
      <c r="S525" s="60">
        <v>0.25</v>
      </c>
      <c r="T525" s="60">
        <v>0.25</v>
      </c>
      <c r="U525" s="60">
        <v>0.15</v>
      </c>
      <c r="V525" s="60">
        <v>0.15</v>
      </c>
      <c r="W525" s="60">
        <v>0.1</v>
      </c>
      <c r="X525" s="60">
        <v>0.1</v>
      </c>
      <c r="Y525" s="60">
        <v>0.1</v>
      </c>
      <c r="Z525" s="60">
        <v>0.1</v>
      </c>
      <c r="AA525" s="60">
        <v>0.1</v>
      </c>
      <c r="AB525" s="60">
        <v>0.1</v>
      </c>
      <c r="AC525" s="60">
        <v>0.1</v>
      </c>
      <c r="AD525" s="60">
        <v>0.1</v>
      </c>
      <c r="AE525" s="60">
        <v>0.1</v>
      </c>
      <c r="AF525" s="60" t="s">
        <v>4135</v>
      </c>
    </row>
    <row r="526" spans="1:32">
      <c r="A526" s="60" t="s">
        <v>1510</v>
      </c>
      <c r="B526" s="60" t="s">
        <v>2733</v>
      </c>
      <c r="D526" s="60" t="s">
        <v>2736</v>
      </c>
      <c r="E526" s="67">
        <v>41640</v>
      </c>
      <c r="F526" s="67">
        <v>42004</v>
      </c>
      <c r="G526" s="60" t="s">
        <v>2730</v>
      </c>
      <c r="H526" s="60">
        <v>0.1</v>
      </c>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t="s">
        <v>4135</v>
      </c>
    </row>
    <row r="527" spans="1:32">
      <c r="A527" s="60" t="s">
        <v>1510</v>
      </c>
      <c r="B527" s="60" t="s">
        <v>2733</v>
      </c>
      <c r="D527" s="60" t="s">
        <v>2754</v>
      </c>
      <c r="E527" s="67">
        <v>41883</v>
      </c>
      <c r="F527" s="67">
        <v>42004</v>
      </c>
      <c r="G527" s="60" t="s">
        <v>2730</v>
      </c>
      <c r="H527" s="60">
        <v>0.1</v>
      </c>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t="s">
        <v>4135</v>
      </c>
    </row>
    <row r="528" spans="1:32">
      <c r="A528" s="60" t="s">
        <v>1510</v>
      </c>
      <c r="B528" s="60" t="s">
        <v>2733</v>
      </c>
      <c r="D528" s="60" t="s">
        <v>2798</v>
      </c>
      <c r="E528" s="67">
        <v>41883</v>
      </c>
      <c r="F528" s="67">
        <v>42004</v>
      </c>
      <c r="G528" s="60" t="s">
        <v>2735</v>
      </c>
      <c r="H528" s="60">
        <v>0.1</v>
      </c>
      <c r="I528" s="60">
        <v>0.1</v>
      </c>
      <c r="J528" s="60">
        <v>0.1</v>
      </c>
      <c r="K528" s="60">
        <v>0.1</v>
      </c>
      <c r="L528" s="60">
        <v>0.1</v>
      </c>
      <c r="M528" s="60">
        <v>0.1</v>
      </c>
      <c r="N528" s="60">
        <v>0.1</v>
      </c>
      <c r="O528" s="60">
        <v>0.1</v>
      </c>
      <c r="P528" s="60">
        <v>0.15</v>
      </c>
      <c r="Q528" s="60">
        <v>0.15</v>
      </c>
      <c r="R528" s="60">
        <v>0.25</v>
      </c>
      <c r="S528" s="60">
        <v>0.25</v>
      </c>
      <c r="T528" s="60">
        <v>0.25</v>
      </c>
      <c r="U528" s="60">
        <v>0.15</v>
      </c>
      <c r="V528" s="60">
        <v>0.15</v>
      </c>
      <c r="W528" s="60">
        <v>0.1</v>
      </c>
      <c r="X528" s="60">
        <v>0.1</v>
      </c>
      <c r="Y528" s="60">
        <v>0.1</v>
      </c>
      <c r="Z528" s="60">
        <v>0.1</v>
      </c>
      <c r="AA528" s="60">
        <v>0.1</v>
      </c>
      <c r="AB528" s="60">
        <v>0.1</v>
      </c>
      <c r="AC528" s="60">
        <v>0.1</v>
      </c>
      <c r="AD528" s="60">
        <v>0.1</v>
      </c>
      <c r="AE528" s="60">
        <v>0.1</v>
      </c>
      <c r="AF528" s="60" t="s">
        <v>4135</v>
      </c>
    </row>
    <row r="529" spans="1:32">
      <c r="A529" s="60" t="s">
        <v>1510</v>
      </c>
      <c r="B529" s="60" t="s">
        <v>2733</v>
      </c>
      <c r="D529" s="60" t="s">
        <v>2754</v>
      </c>
      <c r="E529" s="67">
        <v>41821</v>
      </c>
      <c r="F529" s="67">
        <v>41883</v>
      </c>
      <c r="G529" s="60" t="s">
        <v>2730</v>
      </c>
      <c r="H529" s="60">
        <v>0.1</v>
      </c>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t="s">
        <v>4135</v>
      </c>
    </row>
    <row r="530" spans="1:32">
      <c r="A530" s="60" t="s">
        <v>1510</v>
      </c>
      <c r="B530" s="60" t="s">
        <v>2733</v>
      </c>
      <c r="D530" s="60" t="s">
        <v>2798</v>
      </c>
      <c r="E530" s="67">
        <v>41821</v>
      </c>
      <c r="F530" s="67">
        <v>41883</v>
      </c>
      <c r="G530" s="60" t="s">
        <v>2735</v>
      </c>
      <c r="H530" s="60">
        <v>0.1</v>
      </c>
      <c r="I530" s="60">
        <v>0.1</v>
      </c>
      <c r="J530" s="60">
        <v>0.1</v>
      </c>
      <c r="K530" s="60">
        <v>0.1</v>
      </c>
      <c r="L530" s="60">
        <v>0.1</v>
      </c>
      <c r="M530" s="60">
        <v>0.1</v>
      </c>
      <c r="N530" s="60">
        <v>0.1</v>
      </c>
      <c r="O530" s="60">
        <v>0.1</v>
      </c>
      <c r="P530" s="60">
        <v>0.13</v>
      </c>
      <c r="Q530" s="60">
        <v>0.13</v>
      </c>
      <c r="R530" s="60">
        <v>0.2</v>
      </c>
      <c r="S530" s="60">
        <v>0.2</v>
      </c>
      <c r="T530" s="60">
        <v>0.2</v>
      </c>
      <c r="U530" s="60">
        <v>0.13</v>
      </c>
      <c r="V530" s="60">
        <v>0.13</v>
      </c>
      <c r="W530" s="60">
        <v>0.1</v>
      </c>
      <c r="X530" s="60">
        <v>0.1</v>
      </c>
      <c r="Y530" s="60">
        <v>0.1</v>
      </c>
      <c r="Z530" s="60">
        <v>0.1</v>
      </c>
      <c r="AA530" s="60">
        <v>0.1</v>
      </c>
      <c r="AB530" s="60">
        <v>0.1</v>
      </c>
      <c r="AC530" s="60">
        <v>0.1</v>
      </c>
      <c r="AD530" s="60">
        <v>0.1</v>
      </c>
      <c r="AE530" s="60">
        <v>0.1</v>
      </c>
      <c r="AF530" s="60" t="s">
        <v>4135</v>
      </c>
    </row>
    <row r="531" spans="1:32">
      <c r="A531" s="60" t="s">
        <v>1510</v>
      </c>
      <c r="B531" s="60" t="s">
        <v>2733</v>
      </c>
      <c r="D531" s="60" t="s">
        <v>2754</v>
      </c>
      <c r="E531" s="67">
        <v>41640</v>
      </c>
      <c r="F531" s="67">
        <v>41820</v>
      </c>
      <c r="G531" s="60" t="s">
        <v>2730</v>
      </c>
      <c r="H531" s="60">
        <v>0.1</v>
      </c>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t="s">
        <v>4135</v>
      </c>
    </row>
    <row r="532" spans="1:32">
      <c r="A532" s="60" t="s">
        <v>1511</v>
      </c>
      <c r="B532" s="60" t="s">
        <v>2733</v>
      </c>
      <c r="D532" s="60" t="s">
        <v>2743</v>
      </c>
      <c r="E532" s="67">
        <v>41640</v>
      </c>
      <c r="F532" s="67">
        <v>42004</v>
      </c>
      <c r="G532" s="60" t="s">
        <v>2735</v>
      </c>
      <c r="H532" s="60">
        <v>0</v>
      </c>
      <c r="I532" s="60">
        <v>0</v>
      </c>
      <c r="J532" s="60">
        <v>0</v>
      </c>
      <c r="K532" s="60">
        <v>0</v>
      </c>
      <c r="L532" s="60">
        <v>0</v>
      </c>
      <c r="M532" s="60">
        <v>0</v>
      </c>
      <c r="N532" s="60">
        <v>1</v>
      </c>
      <c r="O532" s="60">
        <v>1</v>
      </c>
      <c r="P532" s="60">
        <v>1</v>
      </c>
      <c r="Q532" s="60">
        <v>1</v>
      </c>
      <c r="R532" s="60">
        <v>1</v>
      </c>
      <c r="S532" s="60">
        <v>1</v>
      </c>
      <c r="T532" s="60">
        <v>1</v>
      </c>
      <c r="U532" s="60">
        <v>1</v>
      </c>
      <c r="V532" s="60">
        <v>1</v>
      </c>
      <c r="W532" s="60">
        <v>1</v>
      </c>
      <c r="X532" s="60">
        <v>1</v>
      </c>
      <c r="Y532" s="60">
        <v>1</v>
      </c>
      <c r="Z532" s="60">
        <v>1</v>
      </c>
      <c r="AA532" s="60">
        <v>1</v>
      </c>
      <c r="AB532" s="60">
        <v>1</v>
      </c>
      <c r="AC532" s="60">
        <v>0</v>
      </c>
      <c r="AD532" s="60">
        <v>0</v>
      </c>
      <c r="AE532" s="60">
        <v>0</v>
      </c>
      <c r="AF532" s="60" t="s">
        <v>4135</v>
      </c>
    </row>
    <row r="533" spans="1:32">
      <c r="A533" s="60" t="s">
        <v>1511</v>
      </c>
      <c r="B533" s="60" t="s">
        <v>2733</v>
      </c>
      <c r="D533" s="60" t="s">
        <v>2787</v>
      </c>
      <c r="E533" s="67">
        <v>41640</v>
      </c>
      <c r="F533" s="67">
        <v>42004</v>
      </c>
      <c r="G533" s="60" t="s">
        <v>2730</v>
      </c>
      <c r="H533" s="60">
        <v>0</v>
      </c>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t="s">
        <v>4135</v>
      </c>
    </row>
    <row r="534" spans="1:32">
      <c r="A534" s="60" t="s">
        <v>1433</v>
      </c>
      <c r="B534" s="60" t="s">
        <v>2733</v>
      </c>
      <c r="D534" s="60" t="s">
        <v>2743</v>
      </c>
      <c r="E534" s="67">
        <v>41640</v>
      </c>
      <c r="F534" s="67">
        <v>42004</v>
      </c>
      <c r="G534" s="60" t="s">
        <v>2735</v>
      </c>
      <c r="H534" s="60">
        <v>0.02</v>
      </c>
      <c r="I534" s="60">
        <v>0.02</v>
      </c>
      <c r="J534" s="60">
        <v>0.02</v>
      </c>
      <c r="K534" s="60">
        <v>0.02</v>
      </c>
      <c r="L534" s="60">
        <v>0.02</v>
      </c>
      <c r="M534" s="60">
        <v>0.02</v>
      </c>
      <c r="N534" s="60">
        <v>0.02</v>
      </c>
      <c r="O534" s="60">
        <v>0.02</v>
      </c>
      <c r="P534" s="60">
        <v>0.15</v>
      </c>
      <c r="Q534" s="60">
        <v>0.15</v>
      </c>
      <c r="R534" s="60">
        <v>0.2</v>
      </c>
      <c r="S534" s="60">
        <v>0.2</v>
      </c>
      <c r="T534" s="60">
        <v>0.2</v>
      </c>
      <c r="U534" s="60">
        <v>0.1</v>
      </c>
      <c r="V534" s="60">
        <v>0.1</v>
      </c>
      <c r="W534" s="60">
        <v>0.02</v>
      </c>
      <c r="X534" s="60">
        <v>0.02</v>
      </c>
      <c r="Y534" s="60">
        <v>0.02</v>
      </c>
      <c r="Z534" s="60">
        <v>0.02</v>
      </c>
      <c r="AA534" s="60">
        <v>0.02</v>
      </c>
      <c r="AB534" s="60">
        <v>0.02</v>
      </c>
      <c r="AC534" s="60">
        <v>0.02</v>
      </c>
      <c r="AD534" s="60">
        <v>0.02</v>
      </c>
      <c r="AE534" s="60">
        <v>0.02</v>
      </c>
      <c r="AF534" s="60" t="s">
        <v>4135</v>
      </c>
    </row>
    <row r="535" spans="1:32">
      <c r="A535" s="60" t="s">
        <v>1433</v>
      </c>
      <c r="B535" s="60" t="s">
        <v>2733</v>
      </c>
      <c r="D535" s="60" t="s">
        <v>2736</v>
      </c>
      <c r="E535" s="67">
        <v>41640</v>
      </c>
      <c r="F535" s="67">
        <v>42004</v>
      </c>
      <c r="G535" s="60" t="s">
        <v>2730</v>
      </c>
      <c r="H535" s="60">
        <v>0.02</v>
      </c>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t="s">
        <v>4135</v>
      </c>
    </row>
    <row r="536" spans="1:32">
      <c r="A536" s="60" t="s">
        <v>1433</v>
      </c>
      <c r="B536" s="60" t="s">
        <v>2733</v>
      </c>
      <c r="D536" s="60" t="s">
        <v>2754</v>
      </c>
      <c r="E536" s="67">
        <v>41883</v>
      </c>
      <c r="F536" s="67">
        <v>42004</v>
      </c>
      <c r="G536" s="60" t="s">
        <v>2730</v>
      </c>
      <c r="H536" s="60">
        <v>0.02</v>
      </c>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t="s">
        <v>4135</v>
      </c>
    </row>
    <row r="537" spans="1:32">
      <c r="A537" s="60" t="s">
        <v>1433</v>
      </c>
      <c r="B537" s="60" t="s">
        <v>2733</v>
      </c>
      <c r="D537" s="60" t="s">
        <v>2798</v>
      </c>
      <c r="E537" s="67">
        <v>41883</v>
      </c>
      <c r="F537" s="67">
        <v>42004</v>
      </c>
      <c r="G537" s="60" t="s">
        <v>2735</v>
      </c>
      <c r="H537" s="60">
        <v>0.02</v>
      </c>
      <c r="I537" s="60">
        <v>0.02</v>
      </c>
      <c r="J537" s="60">
        <v>0.02</v>
      </c>
      <c r="K537" s="60">
        <v>0.02</v>
      </c>
      <c r="L537" s="60">
        <v>0.02</v>
      </c>
      <c r="M537" s="60">
        <v>0.02</v>
      </c>
      <c r="N537" s="60">
        <v>0.02</v>
      </c>
      <c r="O537" s="60">
        <v>0.02</v>
      </c>
      <c r="P537" s="60">
        <v>0.15</v>
      </c>
      <c r="Q537" s="60">
        <v>0.15</v>
      </c>
      <c r="R537" s="60">
        <v>0.2</v>
      </c>
      <c r="S537" s="60">
        <v>0.2</v>
      </c>
      <c r="T537" s="60">
        <v>0.2</v>
      </c>
      <c r="U537" s="60">
        <v>0.1</v>
      </c>
      <c r="V537" s="60">
        <v>0.1</v>
      </c>
      <c r="W537" s="60">
        <v>0.02</v>
      </c>
      <c r="X537" s="60">
        <v>0.02</v>
      </c>
      <c r="Y537" s="60">
        <v>0.02</v>
      </c>
      <c r="Z537" s="60">
        <v>0.02</v>
      </c>
      <c r="AA537" s="60">
        <v>0.02</v>
      </c>
      <c r="AB537" s="60">
        <v>0.02</v>
      </c>
      <c r="AC537" s="60">
        <v>0.02</v>
      </c>
      <c r="AD537" s="60">
        <v>0.02</v>
      </c>
      <c r="AE537" s="60">
        <v>0.02</v>
      </c>
      <c r="AF537" s="60" t="s">
        <v>4135</v>
      </c>
    </row>
    <row r="538" spans="1:32">
      <c r="A538" s="60" t="s">
        <v>1433</v>
      </c>
      <c r="B538" s="60" t="s">
        <v>2733</v>
      </c>
      <c r="D538" s="60" t="s">
        <v>2754</v>
      </c>
      <c r="E538" s="67">
        <v>41821</v>
      </c>
      <c r="F538" s="67">
        <v>41883</v>
      </c>
      <c r="G538" s="60" t="s">
        <v>2730</v>
      </c>
      <c r="H538" s="60">
        <v>0.02</v>
      </c>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t="s">
        <v>4135</v>
      </c>
    </row>
    <row r="539" spans="1:32">
      <c r="A539" s="60" t="s">
        <v>1433</v>
      </c>
      <c r="B539" s="60" t="s">
        <v>2733</v>
      </c>
      <c r="D539" s="60" t="s">
        <v>2798</v>
      </c>
      <c r="E539" s="67">
        <v>41821</v>
      </c>
      <c r="F539" s="67">
        <v>41883</v>
      </c>
      <c r="G539" s="60" t="s">
        <v>2735</v>
      </c>
      <c r="H539" s="60">
        <v>0.02</v>
      </c>
      <c r="I539" s="60">
        <v>0.02</v>
      </c>
      <c r="J539" s="60">
        <v>0.02</v>
      </c>
      <c r="K539" s="60">
        <v>0.02</v>
      </c>
      <c r="L539" s="60">
        <v>0.02</v>
      </c>
      <c r="M539" s="60">
        <v>0.02</v>
      </c>
      <c r="N539" s="60">
        <v>0.02</v>
      </c>
      <c r="O539" s="60">
        <v>0.02</v>
      </c>
      <c r="P539" s="60">
        <v>0.1</v>
      </c>
      <c r="Q539" s="60">
        <v>0.1</v>
      </c>
      <c r="R539" s="60">
        <v>0.15</v>
      </c>
      <c r="S539" s="60">
        <v>0.15</v>
      </c>
      <c r="T539" s="60">
        <v>0.15</v>
      </c>
      <c r="U539" s="60">
        <v>0.1</v>
      </c>
      <c r="V539" s="60">
        <v>0.1</v>
      </c>
      <c r="W539" s="60">
        <v>0.02</v>
      </c>
      <c r="X539" s="60">
        <v>0.02</v>
      </c>
      <c r="Y539" s="60">
        <v>0.02</v>
      </c>
      <c r="Z539" s="60">
        <v>0.02</v>
      </c>
      <c r="AA539" s="60">
        <v>0.02</v>
      </c>
      <c r="AB539" s="60">
        <v>0.02</v>
      </c>
      <c r="AC539" s="60">
        <v>0.02</v>
      </c>
      <c r="AD539" s="60">
        <v>0.02</v>
      </c>
      <c r="AE539" s="60">
        <v>0.02</v>
      </c>
      <c r="AF539" s="60" t="s">
        <v>4135</v>
      </c>
    </row>
    <row r="540" spans="1:32">
      <c r="A540" s="60" t="s">
        <v>1433</v>
      </c>
      <c r="B540" s="60" t="s">
        <v>2733</v>
      </c>
      <c r="D540" s="60" t="s">
        <v>2754</v>
      </c>
      <c r="E540" s="67">
        <v>41640</v>
      </c>
      <c r="F540" s="67">
        <v>41820</v>
      </c>
      <c r="G540" s="60" t="s">
        <v>2730</v>
      </c>
      <c r="H540" s="60">
        <v>0.02</v>
      </c>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t="s">
        <v>4135</v>
      </c>
    </row>
    <row r="541" spans="1:32">
      <c r="A541" s="60" t="s">
        <v>1389</v>
      </c>
      <c r="B541" s="60" t="s">
        <v>2</v>
      </c>
      <c r="D541" s="60" t="s">
        <v>2743</v>
      </c>
      <c r="E541" s="67">
        <v>41640</v>
      </c>
      <c r="F541" s="67">
        <v>42004</v>
      </c>
      <c r="G541" s="60" t="s">
        <v>2735</v>
      </c>
      <c r="H541" s="60">
        <v>0</v>
      </c>
      <c r="I541" s="60">
        <v>0</v>
      </c>
      <c r="J541" s="60">
        <v>0</v>
      </c>
      <c r="K541" s="60">
        <v>0</v>
      </c>
      <c r="L541" s="60">
        <v>0</v>
      </c>
      <c r="M541" s="60">
        <v>0</v>
      </c>
      <c r="N541" s="60">
        <v>0</v>
      </c>
      <c r="O541" s="60">
        <v>0</v>
      </c>
      <c r="P541" s="60">
        <v>0.95</v>
      </c>
      <c r="Q541" s="60">
        <v>0.95</v>
      </c>
      <c r="R541" s="60">
        <v>0.95</v>
      </c>
      <c r="S541" s="60">
        <v>0.95</v>
      </c>
      <c r="T541" s="60">
        <v>0.95</v>
      </c>
      <c r="U541" s="60">
        <v>0.95</v>
      </c>
      <c r="V541" s="60">
        <v>0.95</v>
      </c>
      <c r="W541" s="60">
        <v>0.95</v>
      </c>
      <c r="X541" s="60">
        <v>0.95</v>
      </c>
      <c r="Y541" s="60">
        <v>0.15</v>
      </c>
      <c r="Z541" s="60">
        <v>0.15</v>
      </c>
      <c r="AA541" s="60">
        <v>0.15</v>
      </c>
      <c r="AB541" s="60">
        <v>0.15</v>
      </c>
      <c r="AC541" s="60">
        <v>0</v>
      </c>
      <c r="AD541" s="60">
        <v>0</v>
      </c>
      <c r="AE541" s="60">
        <v>0</v>
      </c>
      <c r="AF541" s="60" t="s">
        <v>4135</v>
      </c>
    </row>
    <row r="542" spans="1:32">
      <c r="A542" s="60" t="s">
        <v>1389</v>
      </c>
      <c r="B542" s="60" t="s">
        <v>2</v>
      </c>
      <c r="D542" s="60" t="s">
        <v>2736</v>
      </c>
      <c r="E542" s="67">
        <v>41640</v>
      </c>
      <c r="F542" s="67">
        <v>42004</v>
      </c>
      <c r="G542" s="60" t="s">
        <v>2730</v>
      </c>
      <c r="H542" s="60">
        <v>0</v>
      </c>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t="s">
        <v>4135</v>
      </c>
    </row>
    <row r="543" spans="1:32">
      <c r="A543" s="60" t="s">
        <v>1389</v>
      </c>
      <c r="B543" s="60" t="s">
        <v>2</v>
      </c>
      <c r="D543" s="60" t="s">
        <v>2754</v>
      </c>
      <c r="E543" s="67">
        <v>41883</v>
      </c>
      <c r="F543" s="67">
        <v>42004</v>
      </c>
      <c r="G543" s="60" t="s">
        <v>2730</v>
      </c>
      <c r="H543" s="60">
        <v>0</v>
      </c>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t="s">
        <v>4135</v>
      </c>
    </row>
    <row r="544" spans="1:32">
      <c r="A544" s="60" t="s">
        <v>1389</v>
      </c>
      <c r="B544" s="60" t="s">
        <v>2</v>
      </c>
      <c r="D544" s="60" t="s">
        <v>2798</v>
      </c>
      <c r="E544" s="67">
        <v>41883</v>
      </c>
      <c r="F544" s="67">
        <v>42004</v>
      </c>
      <c r="G544" s="60" t="s">
        <v>2735</v>
      </c>
      <c r="H544" s="60">
        <v>0</v>
      </c>
      <c r="I544" s="60">
        <v>0</v>
      </c>
      <c r="J544" s="60">
        <v>0</v>
      </c>
      <c r="K544" s="60">
        <v>0</v>
      </c>
      <c r="L544" s="60">
        <v>0</v>
      </c>
      <c r="M544" s="60">
        <v>0</v>
      </c>
      <c r="N544" s="60">
        <v>0</v>
      </c>
      <c r="O544" s="60">
        <v>0</v>
      </c>
      <c r="P544" s="60">
        <v>0.95</v>
      </c>
      <c r="Q544" s="60">
        <v>0.95</v>
      </c>
      <c r="R544" s="60">
        <v>0.95</v>
      </c>
      <c r="S544" s="60">
        <v>0.95</v>
      </c>
      <c r="T544" s="60">
        <v>0.95</v>
      </c>
      <c r="U544" s="60">
        <v>0.95</v>
      </c>
      <c r="V544" s="60">
        <v>0.95</v>
      </c>
      <c r="W544" s="60">
        <v>0.95</v>
      </c>
      <c r="X544" s="60">
        <v>0.95</v>
      </c>
      <c r="Y544" s="60">
        <v>0.15</v>
      </c>
      <c r="Z544" s="60">
        <v>0.15</v>
      </c>
      <c r="AA544" s="60">
        <v>0.15</v>
      </c>
      <c r="AB544" s="60">
        <v>0.15</v>
      </c>
      <c r="AC544" s="60">
        <v>0</v>
      </c>
      <c r="AD544" s="60">
        <v>0</v>
      </c>
      <c r="AE544" s="60">
        <v>0</v>
      </c>
      <c r="AF544" s="60" t="s">
        <v>4135</v>
      </c>
    </row>
    <row r="545" spans="1:32">
      <c r="A545" s="60" t="s">
        <v>1389</v>
      </c>
      <c r="B545" s="60" t="s">
        <v>2</v>
      </c>
      <c r="D545" s="60" t="s">
        <v>2754</v>
      </c>
      <c r="E545" s="67">
        <v>41821</v>
      </c>
      <c r="F545" s="67">
        <v>41883</v>
      </c>
      <c r="G545" s="60" t="s">
        <v>2730</v>
      </c>
      <c r="H545" s="60">
        <v>0</v>
      </c>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t="s">
        <v>4135</v>
      </c>
    </row>
    <row r="546" spans="1:32">
      <c r="A546" s="60" t="s">
        <v>1389</v>
      </c>
      <c r="B546" s="60" t="s">
        <v>2</v>
      </c>
      <c r="D546" s="60" t="s">
        <v>2798</v>
      </c>
      <c r="E546" s="67">
        <v>41821</v>
      </c>
      <c r="F546" s="67">
        <v>41883</v>
      </c>
      <c r="G546" s="60" t="s">
        <v>2735</v>
      </c>
      <c r="H546" s="60">
        <v>0</v>
      </c>
      <c r="I546" s="60">
        <v>0</v>
      </c>
      <c r="J546" s="60">
        <v>0</v>
      </c>
      <c r="K546" s="60">
        <v>0</v>
      </c>
      <c r="L546" s="60">
        <v>0</v>
      </c>
      <c r="M546" s="60">
        <v>0</v>
      </c>
      <c r="N546" s="60">
        <v>0</v>
      </c>
      <c r="O546" s="60">
        <v>0</v>
      </c>
      <c r="P546" s="60">
        <v>0.5</v>
      </c>
      <c r="Q546" s="60">
        <v>0.5</v>
      </c>
      <c r="R546" s="60">
        <v>0.5</v>
      </c>
      <c r="S546" s="60">
        <v>0.5</v>
      </c>
      <c r="T546" s="60">
        <v>0.5</v>
      </c>
      <c r="U546" s="60">
        <v>0.5</v>
      </c>
      <c r="V546" s="60">
        <v>0.5</v>
      </c>
      <c r="W546" s="60">
        <v>0.5</v>
      </c>
      <c r="X546" s="60">
        <v>0.5</v>
      </c>
      <c r="Y546" s="60">
        <v>0</v>
      </c>
      <c r="Z546" s="60">
        <v>0</v>
      </c>
      <c r="AA546" s="60">
        <v>0</v>
      </c>
      <c r="AB546" s="60">
        <v>0</v>
      </c>
      <c r="AC546" s="60">
        <v>0</v>
      </c>
      <c r="AD546" s="60">
        <v>0</v>
      </c>
      <c r="AE546" s="60">
        <v>0</v>
      </c>
      <c r="AF546" s="60" t="s">
        <v>4135</v>
      </c>
    </row>
    <row r="547" spans="1:32">
      <c r="A547" s="60" t="s">
        <v>1389</v>
      </c>
      <c r="B547" s="60" t="s">
        <v>2</v>
      </c>
      <c r="D547" s="60" t="s">
        <v>2754</v>
      </c>
      <c r="E547" s="67">
        <v>41640</v>
      </c>
      <c r="F547" s="67">
        <v>41820</v>
      </c>
      <c r="G547" s="60" t="s">
        <v>2730</v>
      </c>
      <c r="H547" s="60">
        <v>0</v>
      </c>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t="s">
        <v>4135</v>
      </c>
    </row>
    <row r="548" spans="1:32">
      <c r="A548" s="60" t="s">
        <v>2814</v>
      </c>
      <c r="B548" s="60" t="s">
        <v>2728</v>
      </c>
      <c r="D548" s="60" t="s">
        <v>2729</v>
      </c>
      <c r="E548" s="67">
        <v>41640</v>
      </c>
      <c r="F548" s="67">
        <v>42004</v>
      </c>
      <c r="G548" s="60" t="s">
        <v>2730</v>
      </c>
      <c r="H548" s="60">
        <v>0</v>
      </c>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t="s">
        <v>4135</v>
      </c>
    </row>
    <row r="549" spans="1:32">
      <c r="A549" s="60" t="s">
        <v>1403</v>
      </c>
      <c r="B549" s="60" t="s">
        <v>2731</v>
      </c>
      <c r="C549" s="60" t="s">
        <v>2732</v>
      </c>
      <c r="D549" s="60" t="s">
        <v>2729</v>
      </c>
      <c r="E549" s="67">
        <v>41640</v>
      </c>
      <c r="F549" s="67">
        <v>42004</v>
      </c>
      <c r="G549" s="60" t="s">
        <v>2730</v>
      </c>
      <c r="H549" s="60">
        <v>120</v>
      </c>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t="s">
        <v>4135</v>
      </c>
    </row>
    <row r="550" spans="1:32">
      <c r="A550" s="60" t="s">
        <v>1479</v>
      </c>
      <c r="B550" s="60" t="s">
        <v>2733</v>
      </c>
      <c r="D550" s="60" t="s">
        <v>2738</v>
      </c>
      <c r="E550" s="67">
        <v>41640</v>
      </c>
      <c r="F550" s="67">
        <v>42004</v>
      </c>
      <c r="G550" s="60" t="s">
        <v>2735</v>
      </c>
      <c r="H550" s="60">
        <v>0.4</v>
      </c>
      <c r="I550" s="60">
        <v>0.4</v>
      </c>
      <c r="J550" s="60">
        <v>0.4</v>
      </c>
      <c r="K550" s="60">
        <v>0.4</v>
      </c>
      <c r="L550" s="60">
        <v>0.4</v>
      </c>
      <c r="M550" s="60">
        <v>0.4</v>
      </c>
      <c r="N550" s="60">
        <v>0.4</v>
      </c>
      <c r="O550" s="60">
        <v>0.4</v>
      </c>
      <c r="P550" s="60">
        <v>0.9</v>
      </c>
      <c r="Q550" s="60">
        <v>0.9</v>
      </c>
      <c r="R550" s="60">
        <v>0.9</v>
      </c>
      <c r="S550" s="60">
        <v>0.9</v>
      </c>
      <c r="T550" s="60">
        <v>0.8</v>
      </c>
      <c r="U550" s="60">
        <v>0.9</v>
      </c>
      <c r="V550" s="60">
        <v>0.9</v>
      </c>
      <c r="W550" s="60">
        <v>0.9</v>
      </c>
      <c r="X550" s="60">
        <v>0.9</v>
      </c>
      <c r="Y550" s="60">
        <v>0.5</v>
      </c>
      <c r="Z550" s="60">
        <v>0.4</v>
      </c>
      <c r="AA550" s="60">
        <v>0.4</v>
      </c>
      <c r="AB550" s="60">
        <v>0.4</v>
      </c>
      <c r="AC550" s="60">
        <v>0.4</v>
      </c>
      <c r="AD550" s="60">
        <v>0.4</v>
      </c>
      <c r="AE550" s="60">
        <v>0.4</v>
      </c>
      <c r="AF550" s="60" t="s">
        <v>4135</v>
      </c>
    </row>
    <row r="551" spans="1:32">
      <c r="A551" s="60" t="s">
        <v>1479</v>
      </c>
      <c r="B551" s="60" t="s">
        <v>2733</v>
      </c>
      <c r="D551" s="60" t="s">
        <v>2736</v>
      </c>
      <c r="E551" s="67">
        <v>41640</v>
      </c>
      <c r="F551" s="67">
        <v>42004</v>
      </c>
      <c r="G551" s="60" t="s">
        <v>2730</v>
      </c>
      <c r="H551" s="60">
        <v>0</v>
      </c>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t="s">
        <v>4135</v>
      </c>
    </row>
    <row r="552" spans="1:32">
      <c r="A552" s="60" t="s">
        <v>1479</v>
      </c>
      <c r="B552" s="60" t="s">
        <v>2733</v>
      </c>
      <c r="D552" s="60" t="s">
        <v>2737</v>
      </c>
      <c r="E552" s="67">
        <v>41640</v>
      </c>
      <c r="F552" s="67">
        <v>42004</v>
      </c>
      <c r="G552" s="60" t="s">
        <v>2730</v>
      </c>
      <c r="H552" s="60">
        <v>1</v>
      </c>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t="s">
        <v>4135</v>
      </c>
    </row>
    <row r="553" spans="1:32">
      <c r="A553" s="60" t="s">
        <v>1479</v>
      </c>
      <c r="B553" s="60" t="s">
        <v>2733</v>
      </c>
      <c r="D553" s="60" t="s">
        <v>2739</v>
      </c>
      <c r="E553" s="67">
        <v>41640</v>
      </c>
      <c r="F553" s="67">
        <v>42004</v>
      </c>
      <c r="G553" s="60" t="s">
        <v>2730</v>
      </c>
      <c r="H553" s="60">
        <v>0.3</v>
      </c>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t="s">
        <v>4135</v>
      </c>
    </row>
    <row r="554" spans="1:32">
      <c r="A554" s="60" t="s">
        <v>1479</v>
      </c>
      <c r="B554" s="60" t="s">
        <v>2733</v>
      </c>
      <c r="D554" s="60" t="s">
        <v>2740</v>
      </c>
      <c r="E554" s="67">
        <v>41640</v>
      </c>
      <c r="F554" s="67">
        <v>42004</v>
      </c>
      <c r="G554" s="60" t="s">
        <v>2735</v>
      </c>
      <c r="H554" s="60">
        <v>0.3</v>
      </c>
      <c r="I554" s="60">
        <v>0.3</v>
      </c>
      <c r="J554" s="60">
        <v>0.3</v>
      </c>
      <c r="K554" s="60">
        <v>0.3</v>
      </c>
      <c r="L554" s="60">
        <v>0.3</v>
      </c>
      <c r="M554" s="60">
        <v>0.3</v>
      </c>
      <c r="N554" s="60">
        <v>0.4</v>
      </c>
      <c r="O554" s="60">
        <v>0.4</v>
      </c>
      <c r="P554" s="60">
        <v>0.5</v>
      </c>
      <c r="Q554" s="60">
        <v>0.5</v>
      </c>
      <c r="R554" s="60">
        <v>0.5</v>
      </c>
      <c r="S554" s="60">
        <v>0.5</v>
      </c>
      <c r="T554" s="60">
        <v>0.35</v>
      </c>
      <c r="U554" s="60">
        <v>0.35</v>
      </c>
      <c r="V554" s="60">
        <v>0.35</v>
      </c>
      <c r="W554" s="60">
        <v>0.35</v>
      </c>
      <c r="X554" s="60">
        <v>0.35</v>
      </c>
      <c r="Y554" s="60">
        <v>0.3</v>
      </c>
      <c r="Z554" s="60">
        <v>0.3</v>
      </c>
      <c r="AA554" s="60">
        <v>0.3</v>
      </c>
      <c r="AB554" s="60">
        <v>0.3</v>
      </c>
      <c r="AC554" s="60">
        <v>0.3</v>
      </c>
      <c r="AD554" s="60">
        <v>0.3</v>
      </c>
      <c r="AE554" s="60">
        <v>0.3</v>
      </c>
      <c r="AF554" s="60" t="s">
        <v>4135</v>
      </c>
    </row>
    <row r="555" spans="1:32">
      <c r="A555" s="60" t="s">
        <v>2815</v>
      </c>
      <c r="B555" s="60" t="s">
        <v>0</v>
      </c>
      <c r="D555" s="60" t="s">
        <v>2738</v>
      </c>
      <c r="E555" s="67">
        <v>41640</v>
      </c>
      <c r="F555" s="67">
        <v>42004</v>
      </c>
      <c r="G555" s="60" t="s">
        <v>2735</v>
      </c>
      <c r="H555" s="60">
        <v>0.05</v>
      </c>
      <c r="I555" s="60">
        <v>0.05</v>
      </c>
      <c r="J555" s="60">
        <v>0.05</v>
      </c>
      <c r="K555" s="60">
        <v>0.05</v>
      </c>
      <c r="L555" s="60">
        <v>0.05</v>
      </c>
      <c r="M555" s="60">
        <v>0.1</v>
      </c>
      <c r="N555" s="60">
        <v>0.1</v>
      </c>
      <c r="O555" s="60">
        <v>0.3</v>
      </c>
      <c r="P555" s="60">
        <v>0.9</v>
      </c>
      <c r="Q555" s="60">
        <v>0.9</v>
      </c>
      <c r="R555" s="60">
        <v>0.9</v>
      </c>
      <c r="S555" s="60">
        <v>0.9</v>
      </c>
      <c r="T555" s="60">
        <v>0.9</v>
      </c>
      <c r="U555" s="60">
        <v>0.9</v>
      </c>
      <c r="V555" s="60">
        <v>0.9</v>
      </c>
      <c r="W555" s="60">
        <v>0.9</v>
      </c>
      <c r="X555" s="60">
        <v>0.9</v>
      </c>
      <c r="Y555" s="60">
        <v>0.5</v>
      </c>
      <c r="Z555" s="60">
        <v>0.3</v>
      </c>
      <c r="AA555" s="60">
        <v>0.3</v>
      </c>
      <c r="AB555" s="60">
        <v>0.2</v>
      </c>
      <c r="AC555" s="60">
        <v>0.2</v>
      </c>
      <c r="AD555" s="60">
        <v>0.1</v>
      </c>
      <c r="AE555" s="60">
        <v>0.05</v>
      </c>
      <c r="AF555" s="60" t="s">
        <v>4135</v>
      </c>
    </row>
    <row r="556" spans="1:32">
      <c r="A556" s="60" t="s">
        <v>2815</v>
      </c>
      <c r="B556" s="60" t="s">
        <v>0</v>
      </c>
      <c r="D556" s="60" t="s">
        <v>2736</v>
      </c>
      <c r="E556" s="67">
        <v>41640</v>
      </c>
      <c r="F556" s="67">
        <v>42004</v>
      </c>
      <c r="G556" s="60" t="s">
        <v>2730</v>
      </c>
      <c r="H556" s="60">
        <v>0</v>
      </c>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t="s">
        <v>4135</v>
      </c>
    </row>
    <row r="557" spans="1:32">
      <c r="A557" s="60" t="s">
        <v>2815</v>
      </c>
      <c r="B557" s="60" t="s">
        <v>0</v>
      </c>
      <c r="D557" s="60" t="s">
        <v>2737</v>
      </c>
      <c r="E557" s="67">
        <v>41640</v>
      </c>
      <c r="F557" s="67">
        <v>42004</v>
      </c>
      <c r="G557" s="60" t="s">
        <v>2730</v>
      </c>
      <c r="H557" s="60">
        <v>1</v>
      </c>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t="s">
        <v>4135</v>
      </c>
    </row>
    <row r="558" spans="1:32">
      <c r="A558" s="60" t="s">
        <v>2815</v>
      </c>
      <c r="B558" s="60" t="s">
        <v>0</v>
      </c>
      <c r="D558" s="60" t="s">
        <v>2739</v>
      </c>
      <c r="E558" s="67">
        <v>41640</v>
      </c>
      <c r="F558" s="67">
        <v>42004</v>
      </c>
      <c r="G558" s="60" t="s">
        <v>2730</v>
      </c>
      <c r="H558" s="60">
        <v>0.05</v>
      </c>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t="s">
        <v>4135</v>
      </c>
    </row>
    <row r="559" spans="1:32">
      <c r="A559" s="60" t="s">
        <v>2815</v>
      </c>
      <c r="B559" s="60" t="s">
        <v>0</v>
      </c>
      <c r="D559" s="60" t="s">
        <v>2740</v>
      </c>
      <c r="E559" s="67">
        <v>41640</v>
      </c>
      <c r="F559" s="67">
        <v>42004</v>
      </c>
      <c r="G559" s="60" t="s">
        <v>2735</v>
      </c>
      <c r="H559" s="60">
        <v>0.05</v>
      </c>
      <c r="I559" s="60">
        <v>0.05</v>
      </c>
      <c r="J559" s="60">
        <v>0.05</v>
      </c>
      <c r="K559" s="60">
        <v>0.05</v>
      </c>
      <c r="L559" s="60">
        <v>0.05</v>
      </c>
      <c r="M559" s="60">
        <v>0.05</v>
      </c>
      <c r="N559" s="60">
        <v>0.1</v>
      </c>
      <c r="O559" s="60">
        <v>0.1</v>
      </c>
      <c r="P559" s="60">
        <v>0.3</v>
      </c>
      <c r="Q559" s="60">
        <v>0.3</v>
      </c>
      <c r="R559" s="60">
        <v>0.3</v>
      </c>
      <c r="S559" s="60">
        <v>0.3</v>
      </c>
      <c r="T559" s="60">
        <v>0.15</v>
      </c>
      <c r="U559" s="60">
        <v>0.15</v>
      </c>
      <c r="V559" s="60">
        <v>0.15</v>
      </c>
      <c r="W559" s="60">
        <v>0.15</v>
      </c>
      <c r="X559" s="60">
        <v>0.15</v>
      </c>
      <c r="Y559" s="60">
        <v>0.05</v>
      </c>
      <c r="Z559" s="60">
        <v>0.05</v>
      </c>
      <c r="AA559" s="60">
        <v>0.05</v>
      </c>
      <c r="AB559" s="60">
        <v>0.05</v>
      </c>
      <c r="AC559" s="60">
        <v>0.05</v>
      </c>
      <c r="AD559" s="60">
        <v>0.05</v>
      </c>
      <c r="AE559" s="60">
        <v>0.05</v>
      </c>
      <c r="AF559" s="60" t="s">
        <v>4135</v>
      </c>
    </row>
    <row r="560" spans="1:32">
      <c r="A560" s="60" t="s">
        <v>1398</v>
      </c>
      <c r="B560" s="60" t="s">
        <v>2</v>
      </c>
      <c r="D560" s="60" t="s">
        <v>2738</v>
      </c>
      <c r="E560" s="67">
        <v>41640</v>
      </c>
      <c r="F560" s="67">
        <v>42004</v>
      </c>
      <c r="G560" s="60" t="s">
        <v>2735</v>
      </c>
      <c r="H560" s="60">
        <v>0</v>
      </c>
      <c r="I560" s="60">
        <v>0</v>
      </c>
      <c r="J560" s="60">
        <v>0</v>
      </c>
      <c r="K560" s="60">
        <v>0</v>
      </c>
      <c r="L560" s="60">
        <v>0</v>
      </c>
      <c r="M560" s="60">
        <v>0</v>
      </c>
      <c r="N560" s="60">
        <v>0.1</v>
      </c>
      <c r="O560" s="60">
        <v>0.2</v>
      </c>
      <c r="P560" s="60">
        <v>0.95</v>
      </c>
      <c r="Q560" s="60">
        <v>0.95</v>
      </c>
      <c r="R560" s="60">
        <v>0.95</v>
      </c>
      <c r="S560" s="60">
        <v>0.95</v>
      </c>
      <c r="T560" s="60">
        <v>0.5</v>
      </c>
      <c r="U560" s="60">
        <v>0.95</v>
      </c>
      <c r="V560" s="60">
        <v>0.95</v>
      </c>
      <c r="W560" s="60">
        <v>0.95</v>
      </c>
      <c r="X560" s="60">
        <v>0.95</v>
      </c>
      <c r="Y560" s="60">
        <v>0.3</v>
      </c>
      <c r="Z560" s="60">
        <v>0.1</v>
      </c>
      <c r="AA560" s="60">
        <v>0.1</v>
      </c>
      <c r="AB560" s="60">
        <v>0.05</v>
      </c>
      <c r="AC560" s="60">
        <v>0.05</v>
      </c>
      <c r="AD560" s="60">
        <v>0.05</v>
      </c>
      <c r="AE560" s="60">
        <v>0.05</v>
      </c>
      <c r="AF560" s="60" t="s">
        <v>4135</v>
      </c>
    </row>
    <row r="561" spans="1:32">
      <c r="A561" s="60" t="s">
        <v>1398</v>
      </c>
      <c r="B561" s="60" t="s">
        <v>2</v>
      </c>
      <c r="D561" s="60" t="s">
        <v>2769</v>
      </c>
      <c r="E561" s="67">
        <v>41640</v>
      </c>
      <c r="F561" s="67">
        <v>42004</v>
      </c>
      <c r="G561" s="60" t="s">
        <v>2730</v>
      </c>
      <c r="H561" s="60">
        <v>0</v>
      </c>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t="s">
        <v>4135</v>
      </c>
    </row>
    <row r="562" spans="1:32">
      <c r="A562" s="60" t="s">
        <v>1398</v>
      </c>
      <c r="B562" s="60" t="s">
        <v>2</v>
      </c>
      <c r="D562" s="60" t="s">
        <v>2737</v>
      </c>
      <c r="E562" s="67">
        <v>41640</v>
      </c>
      <c r="F562" s="67">
        <v>42004</v>
      </c>
      <c r="G562" s="60" t="s">
        <v>2735</v>
      </c>
      <c r="H562" s="60">
        <v>0</v>
      </c>
      <c r="I562" s="60">
        <v>0</v>
      </c>
      <c r="J562" s="60">
        <v>0</v>
      </c>
      <c r="K562" s="60">
        <v>0</v>
      </c>
      <c r="L562" s="60">
        <v>0</v>
      </c>
      <c r="M562" s="60">
        <v>0</v>
      </c>
      <c r="N562" s="60">
        <v>1</v>
      </c>
      <c r="O562" s="60">
        <v>1</v>
      </c>
      <c r="P562" s="60">
        <v>1</v>
      </c>
      <c r="Q562" s="60">
        <v>1</v>
      </c>
      <c r="R562" s="60">
        <v>1</v>
      </c>
      <c r="S562" s="60">
        <v>1</v>
      </c>
      <c r="T562" s="60">
        <v>1</v>
      </c>
      <c r="U562" s="60">
        <v>1</v>
      </c>
      <c r="V562" s="60">
        <v>1</v>
      </c>
      <c r="W562" s="60">
        <v>1</v>
      </c>
      <c r="X562" s="60">
        <v>1</v>
      </c>
      <c r="Y562" s="60">
        <v>1</v>
      </c>
      <c r="Z562" s="60">
        <v>1</v>
      </c>
      <c r="AA562" s="60">
        <v>1</v>
      </c>
      <c r="AB562" s="60">
        <v>1</v>
      </c>
      <c r="AC562" s="60">
        <v>1</v>
      </c>
      <c r="AD562" s="60">
        <v>0.05</v>
      </c>
      <c r="AE562" s="60">
        <v>0.05</v>
      </c>
      <c r="AF562" s="60" t="s">
        <v>4135</v>
      </c>
    </row>
    <row r="563" spans="1:32">
      <c r="A563" s="60" t="s">
        <v>1398</v>
      </c>
      <c r="B563" s="60" t="s">
        <v>2</v>
      </c>
      <c r="D563" s="60" t="s">
        <v>2740</v>
      </c>
      <c r="E563" s="67">
        <v>41640</v>
      </c>
      <c r="F563" s="67">
        <v>42004</v>
      </c>
      <c r="G563" s="60" t="s">
        <v>2735</v>
      </c>
      <c r="H563" s="60">
        <v>0</v>
      </c>
      <c r="I563" s="60">
        <v>0</v>
      </c>
      <c r="J563" s="60">
        <v>0</v>
      </c>
      <c r="K563" s="60">
        <v>0</v>
      </c>
      <c r="L563" s="60">
        <v>0</v>
      </c>
      <c r="M563" s="60">
        <v>0</v>
      </c>
      <c r="N563" s="60">
        <v>0.1</v>
      </c>
      <c r="O563" s="60">
        <v>0.1</v>
      </c>
      <c r="P563" s="60">
        <v>0.3</v>
      </c>
      <c r="Q563" s="60">
        <v>0.3</v>
      </c>
      <c r="R563" s="60">
        <v>0.3</v>
      </c>
      <c r="S563" s="60">
        <v>0.3</v>
      </c>
      <c r="T563" s="60">
        <v>0.1</v>
      </c>
      <c r="U563" s="60">
        <v>0.1</v>
      </c>
      <c r="V563" s="60">
        <v>0.1</v>
      </c>
      <c r="W563" s="60">
        <v>0.1</v>
      </c>
      <c r="X563" s="60">
        <v>0.1</v>
      </c>
      <c r="Y563" s="60">
        <v>0</v>
      </c>
      <c r="Z563" s="60">
        <v>0</v>
      </c>
      <c r="AA563" s="60">
        <v>0</v>
      </c>
      <c r="AB563" s="60">
        <v>0</v>
      </c>
      <c r="AC563" s="60">
        <v>0</v>
      </c>
      <c r="AD563" s="60">
        <v>0</v>
      </c>
      <c r="AE563" s="60">
        <v>0</v>
      </c>
      <c r="AF563" s="60" t="s">
        <v>4135</v>
      </c>
    </row>
    <row r="564" spans="1:32">
      <c r="A564" s="60" t="s">
        <v>1460</v>
      </c>
      <c r="B564" s="60" t="s">
        <v>2745</v>
      </c>
      <c r="C564" s="60" t="s">
        <v>2746</v>
      </c>
      <c r="D564" s="60" t="s">
        <v>2743</v>
      </c>
      <c r="E564" s="67">
        <v>41640</v>
      </c>
      <c r="F564" s="67">
        <v>42004</v>
      </c>
      <c r="G564" s="60" t="s">
        <v>2735</v>
      </c>
      <c r="H564" s="60">
        <v>26.7</v>
      </c>
      <c r="I564" s="60">
        <v>26.7</v>
      </c>
      <c r="J564" s="60">
        <v>26.7</v>
      </c>
      <c r="K564" s="60">
        <v>26.7</v>
      </c>
      <c r="L564" s="60">
        <v>26.7</v>
      </c>
      <c r="M564" s="60">
        <v>26.7</v>
      </c>
      <c r="N564" s="60">
        <v>24</v>
      </c>
      <c r="O564" s="60">
        <v>24</v>
      </c>
      <c r="P564" s="60">
        <v>24</v>
      </c>
      <c r="Q564" s="60">
        <v>24</v>
      </c>
      <c r="R564" s="60">
        <v>24</v>
      </c>
      <c r="S564" s="60">
        <v>24</v>
      </c>
      <c r="T564" s="60">
        <v>24</v>
      </c>
      <c r="U564" s="60">
        <v>24</v>
      </c>
      <c r="V564" s="60">
        <v>24</v>
      </c>
      <c r="W564" s="60">
        <v>24</v>
      </c>
      <c r="X564" s="60">
        <v>24</v>
      </c>
      <c r="Y564" s="60">
        <v>24</v>
      </c>
      <c r="Z564" s="60">
        <v>24</v>
      </c>
      <c r="AA564" s="60">
        <v>24</v>
      </c>
      <c r="AB564" s="60">
        <v>24</v>
      </c>
      <c r="AC564" s="60">
        <v>24</v>
      </c>
      <c r="AD564" s="60">
        <v>26.7</v>
      </c>
      <c r="AE564" s="60">
        <v>26.7</v>
      </c>
      <c r="AF564" s="60" t="s">
        <v>4135</v>
      </c>
    </row>
    <row r="565" spans="1:32">
      <c r="A565" s="60" t="s">
        <v>1460</v>
      </c>
      <c r="B565" s="60" t="s">
        <v>2745</v>
      </c>
      <c r="C565" s="60" t="s">
        <v>2746</v>
      </c>
      <c r="D565" s="60" t="s">
        <v>2769</v>
      </c>
      <c r="E565" s="67">
        <v>41640</v>
      </c>
      <c r="F565" s="67">
        <v>42004</v>
      </c>
      <c r="G565" s="60" t="s">
        <v>2730</v>
      </c>
      <c r="H565" s="60">
        <v>26.7</v>
      </c>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t="s">
        <v>4135</v>
      </c>
    </row>
    <row r="566" spans="1:32">
      <c r="A566" s="60" t="s">
        <v>1460</v>
      </c>
      <c r="B566" s="60" t="s">
        <v>2745</v>
      </c>
      <c r="C566" s="60" t="s">
        <v>2746</v>
      </c>
      <c r="D566" s="60" t="s">
        <v>2740</v>
      </c>
      <c r="E566" s="67">
        <v>41640</v>
      </c>
      <c r="F566" s="67">
        <v>42004</v>
      </c>
      <c r="G566" s="60" t="s">
        <v>2735</v>
      </c>
      <c r="H566" s="60">
        <v>26.7</v>
      </c>
      <c r="I566" s="60">
        <v>26.7</v>
      </c>
      <c r="J566" s="60">
        <v>26.7</v>
      </c>
      <c r="K566" s="60">
        <v>26.7</v>
      </c>
      <c r="L566" s="60">
        <v>26.7</v>
      </c>
      <c r="M566" s="60">
        <v>26.7</v>
      </c>
      <c r="N566" s="60">
        <v>24</v>
      </c>
      <c r="O566" s="60">
        <v>24</v>
      </c>
      <c r="P566" s="60">
        <v>24</v>
      </c>
      <c r="Q566" s="60">
        <v>24</v>
      </c>
      <c r="R566" s="60">
        <v>24</v>
      </c>
      <c r="S566" s="60">
        <v>24</v>
      </c>
      <c r="T566" s="60">
        <v>24</v>
      </c>
      <c r="U566" s="60">
        <v>24</v>
      </c>
      <c r="V566" s="60">
        <v>24</v>
      </c>
      <c r="W566" s="60">
        <v>24</v>
      </c>
      <c r="X566" s="60">
        <v>24</v>
      </c>
      <c r="Y566" s="60">
        <v>24</v>
      </c>
      <c r="Z566" s="60">
        <v>26.7</v>
      </c>
      <c r="AA566" s="60">
        <v>26.7</v>
      </c>
      <c r="AB566" s="60">
        <v>26.7</v>
      </c>
      <c r="AC566" s="60">
        <v>26.7</v>
      </c>
      <c r="AD566" s="60">
        <v>26.7</v>
      </c>
      <c r="AE566" s="60">
        <v>26.7</v>
      </c>
      <c r="AF566" s="60" t="s">
        <v>4135</v>
      </c>
    </row>
    <row r="567" spans="1:32">
      <c r="A567" s="60" t="s">
        <v>2816</v>
      </c>
      <c r="B567" s="60" t="s">
        <v>2748</v>
      </c>
      <c r="D567" s="60" t="s">
        <v>2749</v>
      </c>
      <c r="E567" s="67">
        <v>41640</v>
      </c>
      <c r="F567" s="67">
        <v>42004</v>
      </c>
      <c r="G567" s="60" t="s">
        <v>2730</v>
      </c>
      <c r="H567" s="60">
        <v>1</v>
      </c>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t="s">
        <v>4135</v>
      </c>
    </row>
    <row r="568" spans="1:32">
      <c r="A568" s="60" t="s">
        <v>2816</v>
      </c>
      <c r="B568" s="60" t="s">
        <v>2748</v>
      </c>
      <c r="D568" s="60" t="s">
        <v>2737</v>
      </c>
      <c r="E568" s="67">
        <v>41640</v>
      </c>
      <c r="F568" s="67">
        <v>42004</v>
      </c>
      <c r="G568" s="60" t="s">
        <v>2730</v>
      </c>
      <c r="H568" s="60">
        <v>0.5</v>
      </c>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t="s">
        <v>4135</v>
      </c>
    </row>
    <row r="569" spans="1:32">
      <c r="A569" s="60" t="s">
        <v>2816</v>
      </c>
      <c r="B569" s="60" t="s">
        <v>2748</v>
      </c>
      <c r="D569" s="60" t="s">
        <v>2750</v>
      </c>
      <c r="E569" s="67">
        <v>41913</v>
      </c>
      <c r="F569" s="67">
        <v>42004</v>
      </c>
      <c r="G569" s="60" t="s">
        <v>2730</v>
      </c>
      <c r="H569" s="60">
        <v>1</v>
      </c>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t="s">
        <v>4135</v>
      </c>
    </row>
    <row r="570" spans="1:32">
      <c r="A570" s="60" t="s">
        <v>2816</v>
      </c>
      <c r="B570" s="60" t="s">
        <v>2748</v>
      </c>
      <c r="D570" s="60" t="s">
        <v>2750</v>
      </c>
      <c r="E570" s="67">
        <v>41760</v>
      </c>
      <c r="F570" s="67">
        <v>41912</v>
      </c>
      <c r="G570" s="60" t="s">
        <v>2730</v>
      </c>
      <c r="H570" s="60">
        <v>0.5</v>
      </c>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t="s">
        <v>4135</v>
      </c>
    </row>
    <row r="571" spans="1:32">
      <c r="A571" s="60" t="s">
        <v>1446</v>
      </c>
      <c r="B571" s="60" t="s">
        <v>2745</v>
      </c>
      <c r="C571" s="60" t="s">
        <v>2746</v>
      </c>
      <c r="D571" s="60" t="s">
        <v>2738</v>
      </c>
      <c r="E571" s="67">
        <v>41640</v>
      </c>
      <c r="F571" s="67">
        <v>42004</v>
      </c>
      <c r="G571" s="60" t="s">
        <v>2735</v>
      </c>
      <c r="H571" s="60">
        <v>15.6</v>
      </c>
      <c r="I571" s="60">
        <v>15.6</v>
      </c>
      <c r="J571" s="60">
        <v>15.6</v>
      </c>
      <c r="K571" s="60">
        <v>15.6</v>
      </c>
      <c r="L571" s="60">
        <v>15.6</v>
      </c>
      <c r="M571" s="60">
        <v>15.6</v>
      </c>
      <c r="N571" s="60">
        <v>21</v>
      </c>
      <c r="O571" s="60">
        <v>21</v>
      </c>
      <c r="P571" s="60">
        <v>21</v>
      </c>
      <c r="Q571" s="60">
        <v>21</v>
      </c>
      <c r="R571" s="60">
        <v>21</v>
      </c>
      <c r="S571" s="60">
        <v>21</v>
      </c>
      <c r="T571" s="60">
        <v>21</v>
      </c>
      <c r="U571" s="60">
        <v>21</v>
      </c>
      <c r="V571" s="60">
        <v>21</v>
      </c>
      <c r="W571" s="60">
        <v>21</v>
      </c>
      <c r="X571" s="60">
        <v>21</v>
      </c>
      <c r="Y571" s="60">
        <v>21</v>
      </c>
      <c r="Z571" s="60">
        <v>21</v>
      </c>
      <c r="AA571" s="60">
        <v>21</v>
      </c>
      <c r="AB571" s="60">
        <v>21</v>
      </c>
      <c r="AC571" s="60">
        <v>21</v>
      </c>
      <c r="AD571" s="60">
        <v>15.6</v>
      </c>
      <c r="AE571" s="60">
        <v>15.6</v>
      </c>
      <c r="AF571" s="60" t="s">
        <v>4135</v>
      </c>
    </row>
    <row r="572" spans="1:32">
      <c r="A572" s="60" t="s">
        <v>1446</v>
      </c>
      <c r="B572" s="60" t="s">
        <v>2745</v>
      </c>
      <c r="C572" s="60" t="s">
        <v>2746</v>
      </c>
      <c r="D572" s="60" t="s">
        <v>2736</v>
      </c>
      <c r="E572" s="67">
        <v>41640</v>
      </c>
      <c r="F572" s="67">
        <v>42004</v>
      </c>
      <c r="G572" s="60" t="s">
        <v>2730</v>
      </c>
      <c r="H572" s="60">
        <v>21</v>
      </c>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t="s">
        <v>4135</v>
      </c>
    </row>
    <row r="573" spans="1:32">
      <c r="A573" s="60" t="s">
        <v>1446</v>
      </c>
      <c r="B573" s="60" t="s">
        <v>2745</v>
      </c>
      <c r="C573" s="60" t="s">
        <v>2746</v>
      </c>
      <c r="D573" s="60" t="s">
        <v>2771</v>
      </c>
      <c r="E573" s="67">
        <v>41640</v>
      </c>
      <c r="F573" s="67">
        <v>42004</v>
      </c>
      <c r="G573" s="60" t="s">
        <v>2730</v>
      </c>
      <c r="H573" s="60">
        <v>15.6</v>
      </c>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t="s">
        <v>4135</v>
      </c>
    </row>
    <row r="574" spans="1:32">
      <c r="A574" s="60" t="s">
        <v>1446</v>
      </c>
      <c r="B574" s="60" t="s">
        <v>2745</v>
      </c>
      <c r="C574" s="60" t="s">
        <v>2746</v>
      </c>
      <c r="D574" s="60" t="s">
        <v>2740</v>
      </c>
      <c r="E574" s="67">
        <v>41640</v>
      </c>
      <c r="F574" s="67">
        <v>42004</v>
      </c>
      <c r="G574" s="60" t="s">
        <v>2735</v>
      </c>
      <c r="H574" s="60">
        <v>15.6</v>
      </c>
      <c r="I574" s="60">
        <v>15.6</v>
      </c>
      <c r="J574" s="60">
        <v>15.6</v>
      </c>
      <c r="K574" s="60">
        <v>15.6</v>
      </c>
      <c r="L574" s="60">
        <v>15.6</v>
      </c>
      <c r="M574" s="60">
        <v>15.6</v>
      </c>
      <c r="N574" s="60">
        <v>21</v>
      </c>
      <c r="O574" s="60">
        <v>21</v>
      </c>
      <c r="P574" s="60">
        <v>21</v>
      </c>
      <c r="Q574" s="60">
        <v>21</v>
      </c>
      <c r="R574" s="60">
        <v>21</v>
      </c>
      <c r="S574" s="60">
        <v>21</v>
      </c>
      <c r="T574" s="60">
        <v>21</v>
      </c>
      <c r="U574" s="60">
        <v>21</v>
      </c>
      <c r="V574" s="60">
        <v>21</v>
      </c>
      <c r="W574" s="60">
        <v>21</v>
      </c>
      <c r="X574" s="60">
        <v>21</v>
      </c>
      <c r="Y574" s="60">
        <v>21</v>
      </c>
      <c r="Z574" s="60">
        <v>15.6</v>
      </c>
      <c r="AA574" s="60">
        <v>15.6</v>
      </c>
      <c r="AB574" s="60">
        <v>15.6</v>
      </c>
      <c r="AC574" s="60">
        <v>15.6</v>
      </c>
      <c r="AD574" s="60">
        <v>15.6</v>
      </c>
      <c r="AE574" s="60">
        <v>15.6</v>
      </c>
      <c r="AF574" s="60" t="s">
        <v>4135</v>
      </c>
    </row>
    <row r="575" spans="1:32">
      <c r="A575" s="60" t="s">
        <v>1421</v>
      </c>
      <c r="B575" s="60" t="s">
        <v>6</v>
      </c>
      <c r="D575" s="60" t="s">
        <v>2743</v>
      </c>
      <c r="E575" s="67">
        <v>41640</v>
      </c>
      <c r="F575" s="67">
        <v>42004</v>
      </c>
      <c r="G575" s="60" t="s">
        <v>2735</v>
      </c>
      <c r="H575" s="60">
        <v>1</v>
      </c>
      <c r="I575" s="60">
        <v>1</v>
      </c>
      <c r="J575" s="60">
        <v>1</v>
      </c>
      <c r="K575" s="60">
        <v>1</v>
      </c>
      <c r="L575" s="60">
        <v>1</v>
      </c>
      <c r="M575" s="60">
        <v>1</v>
      </c>
      <c r="N575" s="60">
        <v>0.25</v>
      </c>
      <c r="O575" s="60">
        <v>0.25</v>
      </c>
      <c r="P575" s="60">
        <v>0.25</v>
      </c>
      <c r="Q575" s="60">
        <v>0.25</v>
      </c>
      <c r="R575" s="60">
        <v>0.25</v>
      </c>
      <c r="S575" s="60">
        <v>0.25</v>
      </c>
      <c r="T575" s="60">
        <v>0.25</v>
      </c>
      <c r="U575" s="60">
        <v>0.25</v>
      </c>
      <c r="V575" s="60">
        <v>0.25</v>
      </c>
      <c r="W575" s="60">
        <v>0.25</v>
      </c>
      <c r="X575" s="60">
        <v>0.25</v>
      </c>
      <c r="Y575" s="60">
        <v>0.25</v>
      </c>
      <c r="Z575" s="60">
        <v>0.25</v>
      </c>
      <c r="AA575" s="60">
        <v>0.25</v>
      </c>
      <c r="AB575" s="60">
        <v>0.25</v>
      </c>
      <c r="AC575" s="60">
        <v>0.25</v>
      </c>
      <c r="AD575" s="60">
        <v>1</v>
      </c>
      <c r="AE575" s="60">
        <v>1</v>
      </c>
      <c r="AF575" s="60" t="s">
        <v>4135</v>
      </c>
    </row>
    <row r="576" spans="1:32">
      <c r="A576" s="60" t="s">
        <v>1421</v>
      </c>
      <c r="B576" s="60" t="s">
        <v>6</v>
      </c>
      <c r="D576" s="60" t="s">
        <v>2744</v>
      </c>
      <c r="E576" s="67">
        <v>41640</v>
      </c>
      <c r="F576" s="67">
        <v>42004</v>
      </c>
      <c r="G576" s="60" t="s">
        <v>2735</v>
      </c>
      <c r="H576" s="60">
        <v>1</v>
      </c>
      <c r="I576" s="60">
        <v>1</v>
      </c>
      <c r="J576" s="60">
        <v>1</v>
      </c>
      <c r="K576" s="60">
        <v>1</v>
      </c>
      <c r="L576" s="60">
        <v>1</v>
      </c>
      <c r="M576" s="60">
        <v>1</v>
      </c>
      <c r="N576" s="60">
        <v>0.25</v>
      </c>
      <c r="O576" s="60">
        <v>0.25</v>
      </c>
      <c r="P576" s="60">
        <v>0.25</v>
      </c>
      <c r="Q576" s="60">
        <v>0.25</v>
      </c>
      <c r="R576" s="60">
        <v>0.25</v>
      </c>
      <c r="S576" s="60">
        <v>0.25</v>
      </c>
      <c r="T576" s="60">
        <v>0.25</v>
      </c>
      <c r="U576" s="60">
        <v>0.25</v>
      </c>
      <c r="V576" s="60">
        <v>0.25</v>
      </c>
      <c r="W576" s="60">
        <v>0.25</v>
      </c>
      <c r="X576" s="60">
        <v>0.25</v>
      </c>
      <c r="Y576" s="60">
        <v>0.25</v>
      </c>
      <c r="Z576" s="60">
        <v>1</v>
      </c>
      <c r="AA576" s="60">
        <v>1</v>
      </c>
      <c r="AB576" s="60">
        <v>1</v>
      </c>
      <c r="AC576" s="60">
        <v>1</v>
      </c>
      <c r="AD576" s="60">
        <v>1</v>
      </c>
      <c r="AE576" s="60">
        <v>1</v>
      </c>
      <c r="AF576" s="60" t="s">
        <v>4135</v>
      </c>
    </row>
    <row r="577" spans="1:32">
      <c r="A577" s="60" t="s">
        <v>1421</v>
      </c>
      <c r="B577" s="60" t="s">
        <v>6</v>
      </c>
      <c r="D577" s="60" t="s">
        <v>2739</v>
      </c>
      <c r="E577" s="67">
        <v>41640</v>
      </c>
      <c r="F577" s="67">
        <v>42004</v>
      </c>
      <c r="G577" s="60" t="s">
        <v>2730</v>
      </c>
      <c r="H577" s="60">
        <v>1</v>
      </c>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t="s">
        <v>4135</v>
      </c>
    </row>
    <row r="578" spans="1:32">
      <c r="A578" s="60" t="s">
        <v>2817</v>
      </c>
      <c r="B578" s="60" t="s">
        <v>2728</v>
      </c>
      <c r="D578" s="60" t="s">
        <v>2729</v>
      </c>
      <c r="E578" s="67">
        <v>41640</v>
      </c>
      <c r="F578" s="67">
        <v>42004</v>
      </c>
      <c r="G578" s="60" t="s">
        <v>2730</v>
      </c>
      <c r="H578" s="60">
        <v>0</v>
      </c>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t="s">
        <v>4135</v>
      </c>
    </row>
    <row r="579" spans="1:32">
      <c r="A579" s="60" t="s">
        <v>1518</v>
      </c>
      <c r="B579" s="60" t="s">
        <v>2731</v>
      </c>
      <c r="C579" s="60" t="s">
        <v>2732</v>
      </c>
      <c r="D579" s="60" t="s">
        <v>2729</v>
      </c>
      <c r="E579" s="67">
        <v>41640</v>
      </c>
      <c r="F579" s="67">
        <v>42004</v>
      </c>
      <c r="G579" s="60" t="s">
        <v>2730</v>
      </c>
      <c r="H579" s="60">
        <v>120</v>
      </c>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t="s">
        <v>4135</v>
      </c>
    </row>
    <row r="580" spans="1:32">
      <c r="A580" s="60" t="s">
        <v>2818</v>
      </c>
      <c r="B580" s="60" t="s">
        <v>2756</v>
      </c>
      <c r="D580" s="60" t="s">
        <v>2729</v>
      </c>
      <c r="E580" s="67">
        <v>41640</v>
      </c>
      <c r="F580" s="67">
        <v>42004</v>
      </c>
      <c r="G580" s="60" t="s">
        <v>2735</v>
      </c>
      <c r="H580" s="60">
        <v>0.05</v>
      </c>
      <c r="I580" s="60">
        <v>0.05</v>
      </c>
      <c r="J580" s="60">
        <v>0.05</v>
      </c>
      <c r="K580" s="60">
        <v>0.05</v>
      </c>
      <c r="L580" s="60">
        <v>0.1</v>
      </c>
      <c r="M580" s="60">
        <v>0.2</v>
      </c>
      <c r="N580" s="60">
        <v>0.4</v>
      </c>
      <c r="O580" s="60">
        <v>0.5</v>
      </c>
      <c r="P580" s="60">
        <v>0.5</v>
      </c>
      <c r="Q580" s="60">
        <v>0.35</v>
      </c>
      <c r="R580" s="60">
        <v>0.15</v>
      </c>
      <c r="S580" s="60">
        <v>0.15</v>
      </c>
      <c r="T580" s="60">
        <v>0.15</v>
      </c>
      <c r="U580" s="60">
        <v>0.15</v>
      </c>
      <c r="V580" s="60">
        <v>0.15</v>
      </c>
      <c r="W580" s="60">
        <v>0.15</v>
      </c>
      <c r="X580" s="60">
        <v>0.35</v>
      </c>
      <c r="Y580" s="60">
        <v>0.5</v>
      </c>
      <c r="Z580" s="60">
        <v>0.5</v>
      </c>
      <c r="AA580" s="60">
        <v>0.4</v>
      </c>
      <c r="AB580" s="60">
        <v>0.4</v>
      </c>
      <c r="AC580" s="60">
        <v>0.3</v>
      </c>
      <c r="AD580" s="60">
        <v>0.2</v>
      </c>
      <c r="AE580" s="60">
        <v>0.1</v>
      </c>
      <c r="AF580" s="60" t="s">
        <v>4135</v>
      </c>
    </row>
    <row r="581" spans="1:32">
      <c r="A581" s="60" t="s">
        <v>1484</v>
      </c>
      <c r="B581" s="60" t="s">
        <v>2733</v>
      </c>
      <c r="D581" s="60" t="s">
        <v>2738</v>
      </c>
      <c r="E581" s="67">
        <v>41640</v>
      </c>
      <c r="F581" s="67">
        <v>42004</v>
      </c>
      <c r="G581" s="60" t="s">
        <v>2735</v>
      </c>
      <c r="H581" s="60">
        <v>0.3</v>
      </c>
      <c r="I581" s="60">
        <v>0.25</v>
      </c>
      <c r="J581" s="60">
        <v>0.2</v>
      </c>
      <c r="K581" s="60">
        <v>0.2</v>
      </c>
      <c r="L581" s="60">
        <v>0.2</v>
      </c>
      <c r="M581" s="60">
        <v>0.3</v>
      </c>
      <c r="N581" s="60">
        <v>0.5</v>
      </c>
      <c r="O581" s="60">
        <v>0.6</v>
      </c>
      <c r="P581" s="60">
        <v>0.5</v>
      </c>
      <c r="Q581" s="60">
        <v>0.5</v>
      </c>
      <c r="R581" s="60">
        <v>0.35</v>
      </c>
      <c r="S581" s="60">
        <v>0.35</v>
      </c>
      <c r="T581" s="60">
        <v>0.35</v>
      </c>
      <c r="U581" s="60">
        <v>0.35</v>
      </c>
      <c r="V581" s="60">
        <v>0.35</v>
      </c>
      <c r="W581" s="60">
        <v>0.35</v>
      </c>
      <c r="X581" s="60">
        <v>0.35</v>
      </c>
      <c r="Y581" s="60">
        <v>0.35</v>
      </c>
      <c r="Z581" s="60">
        <v>0.7</v>
      </c>
      <c r="AA581" s="60">
        <v>0.9</v>
      </c>
      <c r="AB581" s="60">
        <v>0.95</v>
      </c>
      <c r="AC581" s="60">
        <v>0.9</v>
      </c>
      <c r="AD581" s="60">
        <v>0.7</v>
      </c>
      <c r="AE581" s="60">
        <v>0.4</v>
      </c>
      <c r="AF581" s="60" t="s">
        <v>4135</v>
      </c>
    </row>
    <row r="582" spans="1:32">
      <c r="A582" s="60" t="s">
        <v>1484</v>
      </c>
      <c r="B582" s="60" t="s">
        <v>2733</v>
      </c>
      <c r="D582" s="60" t="s">
        <v>2736</v>
      </c>
      <c r="E582" s="67">
        <v>41640</v>
      </c>
      <c r="F582" s="67">
        <v>42004</v>
      </c>
      <c r="G582" s="60" t="s">
        <v>2730</v>
      </c>
      <c r="H582" s="60">
        <v>0</v>
      </c>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t="s">
        <v>4135</v>
      </c>
    </row>
    <row r="583" spans="1:32">
      <c r="A583" s="60" t="s">
        <v>1484</v>
      </c>
      <c r="B583" s="60" t="s">
        <v>2733</v>
      </c>
      <c r="D583" s="60" t="s">
        <v>2737</v>
      </c>
      <c r="E583" s="67">
        <v>41640</v>
      </c>
      <c r="F583" s="67">
        <v>42004</v>
      </c>
      <c r="G583" s="60" t="s">
        <v>2730</v>
      </c>
      <c r="H583" s="60">
        <v>1</v>
      </c>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t="s">
        <v>4135</v>
      </c>
    </row>
    <row r="584" spans="1:32">
      <c r="A584" s="60" t="s">
        <v>1484</v>
      </c>
      <c r="B584" s="60" t="s">
        <v>2733</v>
      </c>
      <c r="D584" s="60" t="s">
        <v>2739</v>
      </c>
      <c r="E584" s="67">
        <v>41640</v>
      </c>
      <c r="F584" s="67">
        <v>42004</v>
      </c>
      <c r="G584" s="60" t="s">
        <v>2735</v>
      </c>
      <c r="H584" s="60">
        <v>0.4</v>
      </c>
      <c r="I584" s="60">
        <v>0.4</v>
      </c>
      <c r="J584" s="60">
        <v>0.3</v>
      </c>
      <c r="K584" s="60">
        <v>0.3</v>
      </c>
      <c r="L584" s="60">
        <v>0.3</v>
      </c>
      <c r="M584" s="60">
        <v>0.3</v>
      </c>
      <c r="N584" s="60">
        <v>0.4</v>
      </c>
      <c r="O584" s="60">
        <v>0.5</v>
      </c>
      <c r="P584" s="60">
        <v>0.5</v>
      </c>
      <c r="Q584" s="60">
        <v>0.4</v>
      </c>
      <c r="R584" s="60">
        <v>0.4</v>
      </c>
      <c r="S584" s="60">
        <v>0.4</v>
      </c>
      <c r="T584" s="60">
        <v>0.4</v>
      </c>
      <c r="U584" s="60">
        <v>0.3</v>
      </c>
      <c r="V584" s="60">
        <v>0.3</v>
      </c>
      <c r="W584" s="60">
        <v>0.3</v>
      </c>
      <c r="X584" s="60">
        <v>0.3</v>
      </c>
      <c r="Y584" s="60">
        <v>0.3</v>
      </c>
      <c r="Z584" s="60">
        <v>0.6</v>
      </c>
      <c r="AA584" s="60">
        <v>0.8</v>
      </c>
      <c r="AB584" s="60">
        <v>0.9</v>
      </c>
      <c r="AC584" s="60">
        <v>0.7</v>
      </c>
      <c r="AD584" s="60">
        <v>0.6</v>
      </c>
      <c r="AE584" s="60">
        <v>0.4</v>
      </c>
      <c r="AF584" s="60" t="s">
        <v>4135</v>
      </c>
    </row>
    <row r="585" spans="1:32">
      <c r="A585" s="60" t="s">
        <v>1484</v>
      </c>
      <c r="B585" s="60" t="s">
        <v>2733</v>
      </c>
      <c r="D585" s="60" t="s">
        <v>2740</v>
      </c>
      <c r="E585" s="67">
        <v>41640</v>
      </c>
      <c r="F585" s="67">
        <v>42004</v>
      </c>
      <c r="G585" s="60" t="s">
        <v>2735</v>
      </c>
      <c r="H585" s="60">
        <v>0.3</v>
      </c>
      <c r="I585" s="60">
        <v>0.3</v>
      </c>
      <c r="J585" s="60">
        <v>0.2</v>
      </c>
      <c r="K585" s="60">
        <v>0.2</v>
      </c>
      <c r="L585" s="60">
        <v>0.2</v>
      </c>
      <c r="M585" s="60">
        <v>0.2</v>
      </c>
      <c r="N585" s="60">
        <v>0.4</v>
      </c>
      <c r="O585" s="60">
        <v>0.4</v>
      </c>
      <c r="P585" s="60">
        <v>0.5</v>
      </c>
      <c r="Q585" s="60">
        <v>0.5</v>
      </c>
      <c r="R585" s="60">
        <v>0.4</v>
      </c>
      <c r="S585" s="60">
        <v>0.35</v>
      </c>
      <c r="T585" s="60">
        <v>0.35</v>
      </c>
      <c r="U585" s="60">
        <v>0.35</v>
      </c>
      <c r="V585" s="60">
        <v>0.35</v>
      </c>
      <c r="W585" s="60">
        <v>0.35</v>
      </c>
      <c r="X585" s="60">
        <v>0.35</v>
      </c>
      <c r="Y585" s="60">
        <v>0.35</v>
      </c>
      <c r="Z585" s="60">
        <v>0.7</v>
      </c>
      <c r="AA585" s="60">
        <v>0.8</v>
      </c>
      <c r="AB585" s="60">
        <v>0.8</v>
      </c>
      <c r="AC585" s="60">
        <v>0.8</v>
      </c>
      <c r="AD585" s="60">
        <v>0.7</v>
      </c>
      <c r="AE585" s="60">
        <v>0.4</v>
      </c>
      <c r="AF585" s="60" t="s">
        <v>4135</v>
      </c>
    </row>
    <row r="586" spans="1:32">
      <c r="A586" s="60" t="s">
        <v>1367</v>
      </c>
      <c r="B586" s="60" t="s">
        <v>0</v>
      </c>
      <c r="D586" s="60" t="s">
        <v>2738</v>
      </c>
      <c r="E586" s="67">
        <v>41640</v>
      </c>
      <c r="F586" s="67">
        <v>42004</v>
      </c>
      <c r="G586" s="60" t="s">
        <v>2735</v>
      </c>
      <c r="H586" s="60">
        <v>0.2</v>
      </c>
      <c r="I586" s="60">
        <v>0.15</v>
      </c>
      <c r="J586" s="60">
        <v>0.1</v>
      </c>
      <c r="K586" s="60">
        <v>0.1</v>
      </c>
      <c r="L586" s="60">
        <v>0.1</v>
      </c>
      <c r="M586" s="60">
        <v>0.2</v>
      </c>
      <c r="N586" s="60">
        <v>0.4</v>
      </c>
      <c r="O586" s="60">
        <v>0.5</v>
      </c>
      <c r="P586" s="60">
        <v>0.4</v>
      </c>
      <c r="Q586" s="60">
        <v>0.4</v>
      </c>
      <c r="R586" s="60">
        <v>0.25</v>
      </c>
      <c r="S586" s="60">
        <v>0.25</v>
      </c>
      <c r="T586" s="60">
        <v>0.25</v>
      </c>
      <c r="U586" s="60">
        <v>0.25</v>
      </c>
      <c r="V586" s="60">
        <v>0.25</v>
      </c>
      <c r="W586" s="60">
        <v>0.25</v>
      </c>
      <c r="X586" s="60">
        <v>0.25</v>
      </c>
      <c r="Y586" s="60">
        <v>0.25</v>
      </c>
      <c r="Z586" s="60">
        <v>0.6</v>
      </c>
      <c r="AA586" s="60">
        <v>0.8</v>
      </c>
      <c r="AB586" s="60">
        <v>0.9</v>
      </c>
      <c r="AC586" s="60">
        <v>0.8</v>
      </c>
      <c r="AD586" s="60">
        <v>0.6</v>
      </c>
      <c r="AE586" s="60">
        <v>0.3</v>
      </c>
      <c r="AF586" s="60" t="s">
        <v>4135</v>
      </c>
    </row>
    <row r="587" spans="1:32">
      <c r="A587" s="60" t="s">
        <v>1367</v>
      </c>
      <c r="B587" s="60" t="s">
        <v>0</v>
      </c>
      <c r="D587" s="60" t="s">
        <v>2736</v>
      </c>
      <c r="E587" s="67">
        <v>41640</v>
      </c>
      <c r="F587" s="67">
        <v>42004</v>
      </c>
      <c r="G587" s="60" t="s">
        <v>2730</v>
      </c>
      <c r="H587" s="60">
        <v>0</v>
      </c>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t="s">
        <v>4135</v>
      </c>
    </row>
    <row r="588" spans="1:32">
      <c r="A588" s="60" t="s">
        <v>1367</v>
      </c>
      <c r="B588" s="60" t="s">
        <v>0</v>
      </c>
      <c r="D588" s="60" t="s">
        <v>2737</v>
      </c>
      <c r="E588" s="67">
        <v>41640</v>
      </c>
      <c r="F588" s="67">
        <v>42004</v>
      </c>
      <c r="G588" s="60" t="s">
        <v>2730</v>
      </c>
      <c r="H588" s="60">
        <v>1</v>
      </c>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t="s">
        <v>4135</v>
      </c>
    </row>
    <row r="589" spans="1:32">
      <c r="A589" s="60" t="s">
        <v>1367</v>
      </c>
      <c r="B589" s="60" t="s">
        <v>0</v>
      </c>
      <c r="D589" s="60" t="s">
        <v>2739</v>
      </c>
      <c r="E589" s="67">
        <v>41640</v>
      </c>
      <c r="F589" s="67">
        <v>42004</v>
      </c>
      <c r="G589" s="60" t="s">
        <v>2735</v>
      </c>
      <c r="H589" s="60">
        <v>0.3</v>
      </c>
      <c r="I589" s="60">
        <v>0.3</v>
      </c>
      <c r="J589" s="60">
        <v>0.2</v>
      </c>
      <c r="K589" s="60">
        <v>0.2</v>
      </c>
      <c r="L589" s="60">
        <v>0.2</v>
      </c>
      <c r="M589" s="60">
        <v>0.2</v>
      </c>
      <c r="N589" s="60">
        <v>0.3</v>
      </c>
      <c r="O589" s="60">
        <v>0.4</v>
      </c>
      <c r="P589" s="60">
        <v>0.4</v>
      </c>
      <c r="Q589" s="60">
        <v>0.3</v>
      </c>
      <c r="R589" s="60">
        <v>0.3</v>
      </c>
      <c r="S589" s="60">
        <v>0.3</v>
      </c>
      <c r="T589" s="60">
        <v>0.3</v>
      </c>
      <c r="U589" s="60">
        <v>0.2</v>
      </c>
      <c r="V589" s="60">
        <v>0.2</v>
      </c>
      <c r="W589" s="60">
        <v>0.2</v>
      </c>
      <c r="X589" s="60">
        <v>0.2</v>
      </c>
      <c r="Y589" s="60">
        <v>0.2</v>
      </c>
      <c r="Z589" s="60">
        <v>0.5</v>
      </c>
      <c r="AA589" s="60">
        <v>0.7</v>
      </c>
      <c r="AB589" s="60">
        <v>0.8</v>
      </c>
      <c r="AC589" s="60">
        <v>0.6</v>
      </c>
      <c r="AD589" s="60">
        <v>0.5</v>
      </c>
      <c r="AE589" s="60">
        <v>0.3</v>
      </c>
      <c r="AF589" s="60" t="s">
        <v>4135</v>
      </c>
    </row>
    <row r="590" spans="1:32">
      <c r="A590" s="60" t="s">
        <v>1367</v>
      </c>
      <c r="B590" s="60" t="s">
        <v>0</v>
      </c>
      <c r="D590" s="60" t="s">
        <v>2740</v>
      </c>
      <c r="E590" s="67">
        <v>41640</v>
      </c>
      <c r="F590" s="67">
        <v>42004</v>
      </c>
      <c r="G590" s="60" t="s">
        <v>2735</v>
      </c>
      <c r="H590" s="60">
        <v>0.2</v>
      </c>
      <c r="I590" s="60">
        <v>0.2</v>
      </c>
      <c r="J590" s="60">
        <v>0.1</v>
      </c>
      <c r="K590" s="60">
        <v>0.1</v>
      </c>
      <c r="L590" s="60">
        <v>0.1</v>
      </c>
      <c r="M590" s="60">
        <v>0.1</v>
      </c>
      <c r="N590" s="60">
        <v>0.3</v>
      </c>
      <c r="O590" s="60">
        <v>0.3</v>
      </c>
      <c r="P590" s="60">
        <v>0.4</v>
      </c>
      <c r="Q590" s="60">
        <v>0.4</v>
      </c>
      <c r="R590" s="60">
        <v>0.3</v>
      </c>
      <c r="S590" s="60">
        <v>0.25</v>
      </c>
      <c r="T590" s="60">
        <v>0.25</v>
      </c>
      <c r="U590" s="60">
        <v>0.25</v>
      </c>
      <c r="V590" s="60">
        <v>0.25</v>
      </c>
      <c r="W590" s="60">
        <v>0.25</v>
      </c>
      <c r="X590" s="60">
        <v>0.25</v>
      </c>
      <c r="Y590" s="60">
        <v>0.25</v>
      </c>
      <c r="Z590" s="60">
        <v>0.6</v>
      </c>
      <c r="AA590" s="60">
        <v>0.7</v>
      </c>
      <c r="AB590" s="60">
        <v>0.7</v>
      </c>
      <c r="AC590" s="60">
        <v>0.7</v>
      </c>
      <c r="AD590" s="60">
        <v>0.6</v>
      </c>
      <c r="AE590" s="60">
        <v>0.3</v>
      </c>
      <c r="AF590" s="60" t="s">
        <v>4135</v>
      </c>
    </row>
    <row r="591" spans="1:32">
      <c r="A591" s="60" t="s">
        <v>1381</v>
      </c>
      <c r="B591" s="60" t="s">
        <v>2</v>
      </c>
      <c r="D591" s="60" t="s">
        <v>2738</v>
      </c>
      <c r="E591" s="67">
        <v>41640</v>
      </c>
      <c r="F591" s="67">
        <v>42004</v>
      </c>
      <c r="G591" s="60" t="s">
        <v>2735</v>
      </c>
      <c r="H591" s="60">
        <v>0.9</v>
      </c>
      <c r="I591" s="60">
        <v>0.9</v>
      </c>
      <c r="J591" s="60">
        <v>0.9</v>
      </c>
      <c r="K591" s="60">
        <v>0.9</v>
      </c>
      <c r="L591" s="60">
        <v>0.9</v>
      </c>
      <c r="M591" s="60">
        <v>0.9</v>
      </c>
      <c r="N591" s="60">
        <v>0.7</v>
      </c>
      <c r="O591" s="60">
        <v>0.4</v>
      </c>
      <c r="P591" s="60">
        <v>0.4</v>
      </c>
      <c r="Q591" s="60">
        <v>0.2</v>
      </c>
      <c r="R591" s="60">
        <v>0.2</v>
      </c>
      <c r="S591" s="60">
        <v>0.2</v>
      </c>
      <c r="T591" s="60">
        <v>0.2</v>
      </c>
      <c r="U591" s="60">
        <v>0.2</v>
      </c>
      <c r="V591" s="60">
        <v>0.2</v>
      </c>
      <c r="W591" s="60">
        <v>0.3</v>
      </c>
      <c r="X591" s="60">
        <v>0.5</v>
      </c>
      <c r="Y591" s="60">
        <v>0.5</v>
      </c>
      <c r="Z591" s="60">
        <v>0.5</v>
      </c>
      <c r="AA591" s="60">
        <v>0.7</v>
      </c>
      <c r="AB591" s="60">
        <v>0.7</v>
      </c>
      <c r="AC591" s="60">
        <v>0.8</v>
      </c>
      <c r="AD591" s="60">
        <v>0.9</v>
      </c>
      <c r="AE591" s="60">
        <v>0.9</v>
      </c>
      <c r="AF591" s="60" t="s">
        <v>4135</v>
      </c>
    </row>
    <row r="592" spans="1:32">
      <c r="A592" s="60" t="s">
        <v>1381</v>
      </c>
      <c r="B592" s="60" t="s">
        <v>2</v>
      </c>
      <c r="D592" s="60" t="s">
        <v>2736</v>
      </c>
      <c r="E592" s="67">
        <v>41640</v>
      </c>
      <c r="F592" s="67">
        <v>42004</v>
      </c>
      <c r="G592" s="60" t="s">
        <v>2730</v>
      </c>
      <c r="H592" s="60">
        <v>0</v>
      </c>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t="s">
        <v>4135</v>
      </c>
    </row>
    <row r="593" spans="1:32">
      <c r="A593" s="60" t="s">
        <v>1381</v>
      </c>
      <c r="B593" s="60" t="s">
        <v>2</v>
      </c>
      <c r="D593" s="60" t="s">
        <v>2737</v>
      </c>
      <c r="E593" s="67">
        <v>41640</v>
      </c>
      <c r="F593" s="67">
        <v>42004</v>
      </c>
      <c r="G593" s="60" t="s">
        <v>2730</v>
      </c>
      <c r="H593" s="60">
        <v>1</v>
      </c>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t="s">
        <v>4135</v>
      </c>
    </row>
    <row r="594" spans="1:32">
      <c r="A594" s="60" t="s">
        <v>1381</v>
      </c>
      <c r="B594" s="60" t="s">
        <v>2</v>
      </c>
      <c r="D594" s="60" t="s">
        <v>2739</v>
      </c>
      <c r="E594" s="67">
        <v>41640</v>
      </c>
      <c r="F594" s="67">
        <v>42004</v>
      </c>
      <c r="G594" s="60" t="s">
        <v>2735</v>
      </c>
      <c r="H594" s="60">
        <v>0.7</v>
      </c>
      <c r="I594" s="60">
        <v>0.7</v>
      </c>
      <c r="J594" s="60">
        <v>0.7</v>
      </c>
      <c r="K594" s="60">
        <v>0.7</v>
      </c>
      <c r="L594" s="60">
        <v>0.7</v>
      </c>
      <c r="M594" s="60">
        <v>0.7</v>
      </c>
      <c r="N594" s="60">
        <v>0.7</v>
      </c>
      <c r="O594" s="60">
        <v>0.7</v>
      </c>
      <c r="P594" s="60">
        <v>0.5</v>
      </c>
      <c r="Q594" s="60">
        <v>0.5</v>
      </c>
      <c r="R594" s="60">
        <v>0.5</v>
      </c>
      <c r="S594" s="60">
        <v>0.3</v>
      </c>
      <c r="T594" s="60">
        <v>0.3</v>
      </c>
      <c r="U594" s="60">
        <v>0.2</v>
      </c>
      <c r="V594" s="60">
        <v>0.2</v>
      </c>
      <c r="W594" s="60">
        <v>0.2</v>
      </c>
      <c r="X594" s="60">
        <v>0.3</v>
      </c>
      <c r="Y594" s="60">
        <v>0.4</v>
      </c>
      <c r="Z594" s="60">
        <v>0.4</v>
      </c>
      <c r="AA594" s="60">
        <v>0.6</v>
      </c>
      <c r="AB594" s="60">
        <v>0.6</v>
      </c>
      <c r="AC594" s="60">
        <v>0.8</v>
      </c>
      <c r="AD594" s="60">
        <v>0.8</v>
      </c>
      <c r="AE594" s="60">
        <v>0.8</v>
      </c>
      <c r="AF594" s="60" t="s">
        <v>4135</v>
      </c>
    </row>
    <row r="595" spans="1:32">
      <c r="A595" s="60" t="s">
        <v>1381</v>
      </c>
      <c r="B595" s="60" t="s">
        <v>2</v>
      </c>
      <c r="D595" s="60" t="s">
        <v>2740</v>
      </c>
      <c r="E595" s="67">
        <v>41640</v>
      </c>
      <c r="F595" s="67">
        <v>42004</v>
      </c>
      <c r="G595" s="60" t="s">
        <v>2735</v>
      </c>
      <c r="H595" s="60">
        <v>0.9</v>
      </c>
      <c r="I595" s="60">
        <v>0.9</v>
      </c>
      <c r="J595" s="60">
        <v>0.9</v>
      </c>
      <c r="K595" s="60">
        <v>0.9</v>
      </c>
      <c r="L595" s="60">
        <v>0.9</v>
      </c>
      <c r="M595" s="60">
        <v>0.9</v>
      </c>
      <c r="N595" s="60">
        <v>0.7</v>
      </c>
      <c r="O595" s="60">
        <v>0.5</v>
      </c>
      <c r="P595" s="60">
        <v>0.5</v>
      </c>
      <c r="Q595" s="60">
        <v>0.3</v>
      </c>
      <c r="R595" s="60">
        <v>0.3</v>
      </c>
      <c r="S595" s="60">
        <v>0.3</v>
      </c>
      <c r="T595" s="60">
        <v>0.3</v>
      </c>
      <c r="U595" s="60">
        <v>0.3</v>
      </c>
      <c r="V595" s="60">
        <v>0.3</v>
      </c>
      <c r="W595" s="60">
        <v>0.3</v>
      </c>
      <c r="X595" s="60">
        <v>0.3</v>
      </c>
      <c r="Y595" s="60">
        <v>0.5</v>
      </c>
      <c r="Z595" s="60">
        <v>0.6</v>
      </c>
      <c r="AA595" s="60">
        <v>0.6</v>
      </c>
      <c r="AB595" s="60">
        <v>0.6</v>
      </c>
      <c r="AC595" s="60">
        <v>0.7</v>
      </c>
      <c r="AD595" s="60">
        <v>0.7</v>
      </c>
      <c r="AE595" s="60">
        <v>0.7</v>
      </c>
      <c r="AF595" s="60" t="s">
        <v>4135</v>
      </c>
    </row>
    <row r="596" spans="1:32">
      <c r="A596" s="60" t="s">
        <v>1466</v>
      </c>
      <c r="B596" s="60" t="s">
        <v>2745</v>
      </c>
      <c r="C596" s="60" t="s">
        <v>2746</v>
      </c>
      <c r="D596" s="60" t="s">
        <v>2729</v>
      </c>
      <c r="E596" s="67">
        <v>41640</v>
      </c>
      <c r="F596" s="67">
        <v>42004</v>
      </c>
      <c r="G596" s="60" t="s">
        <v>2730</v>
      </c>
      <c r="H596" s="60">
        <v>24</v>
      </c>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t="s">
        <v>4135</v>
      </c>
    </row>
    <row r="597" spans="1:32">
      <c r="A597" s="60" t="s">
        <v>2819</v>
      </c>
      <c r="B597" s="60" t="s">
        <v>2748</v>
      </c>
      <c r="D597" s="60" t="s">
        <v>2749</v>
      </c>
      <c r="E597" s="67">
        <v>41640</v>
      </c>
      <c r="F597" s="67">
        <v>42004</v>
      </c>
      <c r="G597" s="60" t="s">
        <v>2730</v>
      </c>
      <c r="H597" s="60">
        <v>1</v>
      </c>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t="s">
        <v>4135</v>
      </c>
    </row>
    <row r="598" spans="1:32">
      <c r="A598" s="60" t="s">
        <v>2819</v>
      </c>
      <c r="B598" s="60" t="s">
        <v>2748</v>
      </c>
      <c r="D598" s="60" t="s">
        <v>2737</v>
      </c>
      <c r="E598" s="67">
        <v>41640</v>
      </c>
      <c r="F598" s="67">
        <v>42004</v>
      </c>
      <c r="G598" s="60" t="s">
        <v>2730</v>
      </c>
      <c r="H598" s="60">
        <v>0.5</v>
      </c>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t="s">
        <v>4135</v>
      </c>
    </row>
    <row r="599" spans="1:32">
      <c r="A599" s="60" t="s">
        <v>2819</v>
      </c>
      <c r="B599" s="60" t="s">
        <v>2748</v>
      </c>
      <c r="D599" s="60" t="s">
        <v>2750</v>
      </c>
      <c r="E599" s="67">
        <v>41913</v>
      </c>
      <c r="F599" s="67">
        <v>42004</v>
      </c>
      <c r="G599" s="60" t="s">
        <v>2730</v>
      </c>
      <c r="H599" s="60">
        <v>1</v>
      </c>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t="s">
        <v>4135</v>
      </c>
    </row>
    <row r="600" spans="1:32">
      <c r="A600" s="60" t="s">
        <v>2819</v>
      </c>
      <c r="B600" s="60" t="s">
        <v>2748</v>
      </c>
      <c r="D600" s="60" t="s">
        <v>2750</v>
      </c>
      <c r="E600" s="67">
        <v>41760</v>
      </c>
      <c r="F600" s="67">
        <v>41912</v>
      </c>
      <c r="G600" s="60" t="s">
        <v>2730</v>
      </c>
      <c r="H600" s="60">
        <v>0.5</v>
      </c>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t="s">
        <v>4135</v>
      </c>
    </row>
    <row r="601" spans="1:32">
      <c r="A601" s="60" t="s">
        <v>2820</v>
      </c>
      <c r="B601" s="60" t="s">
        <v>0</v>
      </c>
      <c r="D601" s="60" t="s">
        <v>2729</v>
      </c>
      <c r="E601" s="67">
        <v>41640</v>
      </c>
      <c r="F601" s="67">
        <v>42004</v>
      </c>
      <c r="G601" s="60" t="s">
        <v>2730</v>
      </c>
      <c r="H601" s="60">
        <v>1</v>
      </c>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t="s">
        <v>4135</v>
      </c>
    </row>
    <row r="602" spans="1:32">
      <c r="A602" s="60" t="s">
        <v>1522</v>
      </c>
      <c r="B602" s="60" t="s">
        <v>2733</v>
      </c>
      <c r="D602" s="60" t="s">
        <v>2729</v>
      </c>
      <c r="E602" s="67">
        <v>41640</v>
      </c>
      <c r="F602" s="67">
        <v>42004</v>
      </c>
      <c r="G602" s="60" t="s">
        <v>2735</v>
      </c>
      <c r="H602" s="60">
        <v>0</v>
      </c>
      <c r="I602" s="60">
        <v>0</v>
      </c>
      <c r="J602" s="60">
        <v>0</v>
      </c>
      <c r="K602" s="60">
        <v>0</v>
      </c>
      <c r="L602" s="60">
        <v>0</v>
      </c>
      <c r="M602" s="60">
        <v>0</v>
      </c>
      <c r="N602" s="60">
        <v>0.5</v>
      </c>
      <c r="O602" s="60">
        <v>1</v>
      </c>
      <c r="P602" s="60">
        <v>1</v>
      </c>
      <c r="Q602" s="60">
        <v>0.5</v>
      </c>
      <c r="R602" s="60">
        <v>0.5</v>
      </c>
      <c r="S602" s="60">
        <v>0.5</v>
      </c>
      <c r="T602" s="60">
        <v>0</v>
      </c>
      <c r="U602" s="60">
        <v>0.5</v>
      </c>
      <c r="V602" s="60">
        <v>0.5</v>
      </c>
      <c r="W602" s="60">
        <v>0.5</v>
      </c>
      <c r="X602" s="60">
        <v>1</v>
      </c>
      <c r="Y602" s="60">
        <v>0.5</v>
      </c>
      <c r="Z602" s="60">
        <v>0.5</v>
      </c>
      <c r="AA602" s="60">
        <v>1</v>
      </c>
      <c r="AB602" s="60">
        <v>1</v>
      </c>
      <c r="AC602" s="60">
        <v>0.5</v>
      </c>
      <c r="AD602" s="60">
        <v>0.5</v>
      </c>
      <c r="AE602" s="60">
        <v>0</v>
      </c>
      <c r="AF602" s="60" t="s">
        <v>4135</v>
      </c>
    </row>
    <row r="603" spans="1:32">
      <c r="A603" s="60" t="s">
        <v>1368</v>
      </c>
      <c r="B603" s="60" t="s">
        <v>0</v>
      </c>
      <c r="D603" s="60" t="s">
        <v>2729</v>
      </c>
      <c r="E603" s="67">
        <v>41640</v>
      </c>
      <c r="F603" s="67">
        <v>42004</v>
      </c>
      <c r="G603" s="60" t="s">
        <v>2735</v>
      </c>
      <c r="H603" s="60">
        <v>0</v>
      </c>
      <c r="I603" s="60">
        <v>0</v>
      </c>
      <c r="J603" s="60">
        <v>0</v>
      </c>
      <c r="K603" s="60">
        <v>0</v>
      </c>
      <c r="L603" s="60">
        <v>0</v>
      </c>
      <c r="M603" s="60">
        <v>0</v>
      </c>
      <c r="N603" s="60">
        <v>0.5</v>
      </c>
      <c r="O603" s="60">
        <v>1</v>
      </c>
      <c r="P603" s="60">
        <v>1</v>
      </c>
      <c r="Q603" s="60">
        <v>1</v>
      </c>
      <c r="R603" s="60">
        <v>1</v>
      </c>
      <c r="S603" s="60">
        <v>1</v>
      </c>
      <c r="T603" s="60">
        <v>1</v>
      </c>
      <c r="U603" s="60">
        <v>1</v>
      </c>
      <c r="V603" s="60">
        <v>1</v>
      </c>
      <c r="W603" s="60">
        <v>1</v>
      </c>
      <c r="X603" s="60">
        <v>1</v>
      </c>
      <c r="Y603" s="60">
        <v>1</v>
      </c>
      <c r="Z603" s="60">
        <v>1</v>
      </c>
      <c r="AA603" s="60">
        <v>1</v>
      </c>
      <c r="AB603" s="60">
        <v>1</v>
      </c>
      <c r="AC603" s="60">
        <v>1</v>
      </c>
      <c r="AD603" s="60">
        <v>0.5</v>
      </c>
      <c r="AE603" s="60">
        <v>0</v>
      </c>
      <c r="AF603" s="60" t="s">
        <v>4135</v>
      </c>
    </row>
    <row r="604" spans="1:32">
      <c r="A604" s="60" t="s">
        <v>1387</v>
      </c>
      <c r="B604" s="60" t="s">
        <v>2</v>
      </c>
      <c r="D604" s="60" t="s">
        <v>2729</v>
      </c>
      <c r="E604" s="67">
        <v>41640</v>
      </c>
      <c r="F604" s="67">
        <v>42004</v>
      </c>
      <c r="G604" s="60" t="s">
        <v>2735</v>
      </c>
      <c r="H604" s="60">
        <v>0</v>
      </c>
      <c r="I604" s="60">
        <v>0</v>
      </c>
      <c r="J604" s="60">
        <v>0</v>
      </c>
      <c r="K604" s="60">
        <v>0</v>
      </c>
      <c r="L604" s="60">
        <v>0</v>
      </c>
      <c r="M604" s="60">
        <v>0</v>
      </c>
      <c r="N604" s="60">
        <v>0.5</v>
      </c>
      <c r="O604" s="60">
        <v>1</v>
      </c>
      <c r="P604" s="60">
        <v>1</v>
      </c>
      <c r="Q604" s="60">
        <v>1</v>
      </c>
      <c r="R604" s="60">
        <v>1</v>
      </c>
      <c r="S604" s="60">
        <v>0.5</v>
      </c>
      <c r="T604" s="60">
        <v>0</v>
      </c>
      <c r="U604" s="60">
        <v>1</v>
      </c>
      <c r="V604" s="60">
        <v>1</v>
      </c>
      <c r="W604" s="60">
        <v>1</v>
      </c>
      <c r="X604" s="60">
        <v>1</v>
      </c>
      <c r="Y604" s="60">
        <v>1</v>
      </c>
      <c r="Z604" s="60">
        <v>1</v>
      </c>
      <c r="AA604" s="60">
        <v>1</v>
      </c>
      <c r="AB604" s="60">
        <v>1</v>
      </c>
      <c r="AC604" s="60">
        <v>1</v>
      </c>
      <c r="AD604" s="60">
        <v>0.5</v>
      </c>
      <c r="AE604" s="60">
        <v>0</v>
      </c>
      <c r="AF604" s="60" t="s">
        <v>4135</v>
      </c>
    </row>
    <row r="605" spans="1:32">
      <c r="A605" s="60" t="s">
        <v>1493</v>
      </c>
      <c r="B605" s="60" t="s">
        <v>2733</v>
      </c>
      <c r="D605" s="60" t="s">
        <v>2738</v>
      </c>
      <c r="E605" s="67">
        <v>41640</v>
      </c>
      <c r="F605" s="67">
        <v>42004</v>
      </c>
      <c r="G605" s="60" t="s">
        <v>2735</v>
      </c>
      <c r="H605" s="60">
        <v>0.2</v>
      </c>
      <c r="I605" s="60">
        <v>0.2</v>
      </c>
      <c r="J605" s="60">
        <v>0.2</v>
      </c>
      <c r="K605" s="60">
        <v>0.2</v>
      </c>
      <c r="L605" s="60">
        <v>0.2</v>
      </c>
      <c r="M605" s="60">
        <v>0.2</v>
      </c>
      <c r="N605" s="60">
        <v>0.62</v>
      </c>
      <c r="O605" s="60">
        <v>0.9</v>
      </c>
      <c r="P605" s="60">
        <v>0.43</v>
      </c>
      <c r="Q605" s="60">
        <v>0.43</v>
      </c>
      <c r="R605" s="60">
        <v>0.26</v>
      </c>
      <c r="S605" s="60">
        <v>0.26</v>
      </c>
      <c r="T605" s="60">
        <v>0.26</v>
      </c>
      <c r="U605" s="60">
        <v>0.26</v>
      </c>
      <c r="V605" s="60">
        <v>0.26</v>
      </c>
      <c r="W605" s="60">
        <v>0.26</v>
      </c>
      <c r="X605" s="60">
        <v>0.26</v>
      </c>
      <c r="Y605" s="60">
        <v>0.51</v>
      </c>
      <c r="Z605" s="60">
        <v>0.51</v>
      </c>
      <c r="AA605" s="60">
        <v>0.49</v>
      </c>
      <c r="AB605" s="60">
        <v>0.66</v>
      </c>
      <c r="AC605" s="60">
        <v>0.7</v>
      </c>
      <c r="AD605" s="60">
        <v>0.35</v>
      </c>
      <c r="AE605" s="60">
        <v>0.2</v>
      </c>
      <c r="AF605" s="60" t="s">
        <v>4135</v>
      </c>
    </row>
    <row r="606" spans="1:32">
      <c r="A606" s="60" t="s">
        <v>1493</v>
      </c>
      <c r="B606" s="60" t="s">
        <v>2733</v>
      </c>
      <c r="D606" s="60" t="s">
        <v>2736</v>
      </c>
      <c r="E606" s="67">
        <v>41640</v>
      </c>
      <c r="F606" s="67">
        <v>42004</v>
      </c>
      <c r="G606" s="60" t="s">
        <v>2730</v>
      </c>
      <c r="H606" s="60">
        <v>0</v>
      </c>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t="s">
        <v>4135</v>
      </c>
    </row>
    <row r="607" spans="1:32">
      <c r="A607" s="60" t="s">
        <v>1493</v>
      </c>
      <c r="B607" s="60" t="s">
        <v>2733</v>
      </c>
      <c r="D607" s="60" t="s">
        <v>2737</v>
      </c>
      <c r="E607" s="67">
        <v>41640</v>
      </c>
      <c r="F607" s="67">
        <v>42004</v>
      </c>
      <c r="G607" s="60" t="s">
        <v>2730</v>
      </c>
      <c r="H607" s="60">
        <v>1</v>
      </c>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t="s">
        <v>4135</v>
      </c>
    </row>
    <row r="608" spans="1:32">
      <c r="A608" s="60" t="s">
        <v>1493</v>
      </c>
      <c r="B608" s="60" t="s">
        <v>2733</v>
      </c>
      <c r="D608" s="60" t="s">
        <v>2754</v>
      </c>
      <c r="E608" s="67">
        <v>41640</v>
      </c>
      <c r="F608" s="67">
        <v>42004</v>
      </c>
      <c r="G608" s="60" t="s">
        <v>2735</v>
      </c>
      <c r="H608" s="60">
        <v>0.2</v>
      </c>
      <c r="I608" s="60">
        <v>0.2</v>
      </c>
      <c r="J608" s="60">
        <v>0.2</v>
      </c>
      <c r="K608" s="60">
        <v>0.2</v>
      </c>
      <c r="L608" s="60">
        <v>0.2</v>
      </c>
      <c r="M608" s="60">
        <v>0.2</v>
      </c>
      <c r="N608" s="60">
        <v>0.3</v>
      </c>
      <c r="O608" s="60">
        <v>0.62</v>
      </c>
      <c r="P608" s="60">
        <v>0.9</v>
      </c>
      <c r="Q608" s="60">
        <v>0.62</v>
      </c>
      <c r="R608" s="60">
        <v>0.28999999999999998</v>
      </c>
      <c r="S608" s="60">
        <v>0.28999999999999998</v>
      </c>
      <c r="T608" s="60">
        <v>0.28999999999999998</v>
      </c>
      <c r="U608" s="60">
        <v>0.28999999999999998</v>
      </c>
      <c r="V608" s="60">
        <v>0.28999999999999998</v>
      </c>
      <c r="W608" s="60">
        <v>0.28999999999999998</v>
      </c>
      <c r="X608" s="60">
        <v>0.28999999999999998</v>
      </c>
      <c r="Y608" s="60">
        <v>0.43</v>
      </c>
      <c r="Z608" s="60">
        <v>0.51</v>
      </c>
      <c r="AA608" s="60">
        <v>0.49</v>
      </c>
      <c r="AB608" s="60">
        <v>0.66</v>
      </c>
      <c r="AC608" s="60">
        <v>0.7</v>
      </c>
      <c r="AD608" s="60">
        <v>0.35</v>
      </c>
      <c r="AE608" s="60">
        <v>0.2</v>
      </c>
      <c r="AF608" s="60" t="s">
        <v>4135</v>
      </c>
    </row>
    <row r="609" spans="1:32">
      <c r="A609" s="60" t="s">
        <v>1369</v>
      </c>
      <c r="B609" s="60" t="s">
        <v>0</v>
      </c>
      <c r="D609" s="60" t="s">
        <v>2738</v>
      </c>
      <c r="E609" s="67">
        <v>41640</v>
      </c>
      <c r="F609" s="67">
        <v>42004</v>
      </c>
      <c r="G609" s="60" t="s">
        <v>2735</v>
      </c>
      <c r="H609" s="60">
        <v>0.22</v>
      </c>
      <c r="I609" s="60">
        <v>0.17</v>
      </c>
      <c r="J609" s="60">
        <v>0.11</v>
      </c>
      <c r="K609" s="60">
        <v>0.11</v>
      </c>
      <c r="L609" s="60">
        <v>0.11</v>
      </c>
      <c r="M609" s="60">
        <v>0.22</v>
      </c>
      <c r="N609" s="60">
        <v>0.44</v>
      </c>
      <c r="O609" s="60">
        <v>0.56000000000000005</v>
      </c>
      <c r="P609" s="60">
        <v>0.44</v>
      </c>
      <c r="Q609" s="60">
        <v>0.44</v>
      </c>
      <c r="R609" s="60">
        <v>0.28000000000000003</v>
      </c>
      <c r="S609" s="60">
        <v>0.28000000000000003</v>
      </c>
      <c r="T609" s="60">
        <v>0.28000000000000003</v>
      </c>
      <c r="U609" s="60">
        <v>0.28000000000000003</v>
      </c>
      <c r="V609" s="60">
        <v>0.28000000000000003</v>
      </c>
      <c r="W609" s="60">
        <v>0.28000000000000003</v>
      </c>
      <c r="X609" s="60">
        <v>0.28000000000000003</v>
      </c>
      <c r="Y609" s="60">
        <v>0.28000000000000003</v>
      </c>
      <c r="Z609" s="60">
        <v>0.67</v>
      </c>
      <c r="AA609" s="60">
        <v>0.89</v>
      </c>
      <c r="AB609" s="60">
        <v>1</v>
      </c>
      <c r="AC609" s="60">
        <v>0.89</v>
      </c>
      <c r="AD609" s="60">
        <v>0.67</v>
      </c>
      <c r="AE609" s="60">
        <v>0.33</v>
      </c>
      <c r="AF609" s="60" t="s">
        <v>4135</v>
      </c>
    </row>
    <row r="610" spans="1:32">
      <c r="A610" s="60" t="s">
        <v>1369</v>
      </c>
      <c r="B610" s="60" t="s">
        <v>0</v>
      </c>
      <c r="D610" s="60" t="s">
        <v>2736</v>
      </c>
      <c r="E610" s="67">
        <v>41640</v>
      </c>
      <c r="F610" s="67">
        <v>42004</v>
      </c>
      <c r="G610" s="60" t="s">
        <v>2730</v>
      </c>
      <c r="H610" s="60">
        <v>0</v>
      </c>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t="s">
        <v>4135</v>
      </c>
    </row>
    <row r="611" spans="1:32">
      <c r="A611" s="60" t="s">
        <v>1369</v>
      </c>
      <c r="B611" s="60" t="s">
        <v>0</v>
      </c>
      <c r="D611" s="60" t="s">
        <v>2737</v>
      </c>
      <c r="E611" s="67">
        <v>41640</v>
      </c>
      <c r="F611" s="67">
        <v>42004</v>
      </c>
      <c r="G611" s="60" t="s">
        <v>2730</v>
      </c>
      <c r="H611" s="60">
        <v>1</v>
      </c>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t="s">
        <v>4135</v>
      </c>
    </row>
    <row r="612" spans="1:32">
      <c r="A612" s="60" t="s">
        <v>1369</v>
      </c>
      <c r="B612" s="60" t="s">
        <v>0</v>
      </c>
      <c r="D612" s="60" t="s">
        <v>2754</v>
      </c>
      <c r="E612" s="67">
        <v>41640</v>
      </c>
      <c r="F612" s="67">
        <v>42004</v>
      </c>
      <c r="G612" s="60" t="s">
        <v>2735</v>
      </c>
      <c r="H612" s="60">
        <v>0.26</v>
      </c>
      <c r="I612" s="60">
        <v>0.26</v>
      </c>
      <c r="J612" s="60">
        <v>0.11</v>
      </c>
      <c r="K612" s="60">
        <v>0.11</v>
      </c>
      <c r="L612" s="60">
        <v>0.11</v>
      </c>
      <c r="M612" s="60">
        <v>0.11</v>
      </c>
      <c r="N612" s="60">
        <v>0.41</v>
      </c>
      <c r="O612" s="60">
        <v>0.41</v>
      </c>
      <c r="P612" s="60">
        <v>0.56000000000000005</v>
      </c>
      <c r="Q612" s="60">
        <v>0.56000000000000005</v>
      </c>
      <c r="R612" s="60">
        <v>0.41</v>
      </c>
      <c r="S612" s="60">
        <v>0.33</v>
      </c>
      <c r="T612" s="60">
        <v>0.33</v>
      </c>
      <c r="U612" s="60">
        <v>0.33</v>
      </c>
      <c r="V612" s="60">
        <v>0.33</v>
      </c>
      <c r="W612" s="60">
        <v>0.33</v>
      </c>
      <c r="X612" s="60">
        <v>0.33</v>
      </c>
      <c r="Y612" s="60">
        <v>0.33</v>
      </c>
      <c r="Z612" s="60">
        <v>0.85</v>
      </c>
      <c r="AA612" s="60">
        <v>1</v>
      </c>
      <c r="AB612" s="60">
        <v>1</v>
      </c>
      <c r="AC612" s="60">
        <v>1</v>
      </c>
      <c r="AD612" s="60">
        <v>0.85</v>
      </c>
      <c r="AE612" s="60">
        <v>0.41</v>
      </c>
      <c r="AF612" s="60" t="s">
        <v>4135</v>
      </c>
    </row>
    <row r="613" spans="1:32">
      <c r="A613" s="60" t="s">
        <v>1386</v>
      </c>
      <c r="B613" s="60" t="s">
        <v>2</v>
      </c>
      <c r="D613" s="60" t="s">
        <v>2738</v>
      </c>
      <c r="E613" s="67">
        <v>41640</v>
      </c>
      <c r="F613" s="67">
        <v>42004</v>
      </c>
      <c r="G613" s="60" t="s">
        <v>2735</v>
      </c>
      <c r="H613" s="60">
        <v>0.65</v>
      </c>
      <c r="I613" s="60">
        <v>0.65</v>
      </c>
      <c r="J613" s="60">
        <v>0.65</v>
      </c>
      <c r="K613" s="60">
        <v>0.65</v>
      </c>
      <c r="L613" s="60">
        <v>0.65</v>
      </c>
      <c r="M613" s="60">
        <v>0.65</v>
      </c>
      <c r="N613" s="60">
        <v>0.5</v>
      </c>
      <c r="O613" s="60">
        <v>0.28000000000000003</v>
      </c>
      <c r="P613" s="60">
        <v>0.28000000000000003</v>
      </c>
      <c r="Q613" s="60">
        <v>0.13</v>
      </c>
      <c r="R613" s="60">
        <v>0.13</v>
      </c>
      <c r="S613" s="60">
        <v>0.13</v>
      </c>
      <c r="T613" s="60">
        <v>0.13</v>
      </c>
      <c r="U613" s="60">
        <v>0.13</v>
      </c>
      <c r="V613" s="60">
        <v>0.13</v>
      </c>
      <c r="W613" s="60">
        <v>0.2</v>
      </c>
      <c r="X613" s="60">
        <v>0.35</v>
      </c>
      <c r="Y613" s="60">
        <v>0.35</v>
      </c>
      <c r="Z613" s="60">
        <v>0.35</v>
      </c>
      <c r="AA613" s="60">
        <v>0.5</v>
      </c>
      <c r="AB613" s="60">
        <v>0.5</v>
      </c>
      <c r="AC613" s="60">
        <v>0.57999999999999996</v>
      </c>
      <c r="AD613" s="60">
        <v>0.65</v>
      </c>
      <c r="AE613" s="60">
        <v>0.65</v>
      </c>
      <c r="AF613" s="60" t="s">
        <v>4135</v>
      </c>
    </row>
    <row r="614" spans="1:32">
      <c r="A614" s="60" t="s">
        <v>1386</v>
      </c>
      <c r="B614" s="60" t="s">
        <v>2</v>
      </c>
      <c r="D614" s="60" t="s">
        <v>2736</v>
      </c>
      <c r="E614" s="67">
        <v>41640</v>
      </c>
      <c r="F614" s="67">
        <v>42004</v>
      </c>
      <c r="G614" s="60" t="s">
        <v>2730</v>
      </c>
      <c r="H614" s="60">
        <v>0</v>
      </c>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t="s">
        <v>4135</v>
      </c>
    </row>
    <row r="615" spans="1:32">
      <c r="A615" s="60" t="s">
        <v>1386</v>
      </c>
      <c r="B615" s="60" t="s">
        <v>2</v>
      </c>
      <c r="D615" s="60" t="s">
        <v>2737</v>
      </c>
      <c r="E615" s="67">
        <v>41640</v>
      </c>
      <c r="F615" s="67">
        <v>42004</v>
      </c>
      <c r="G615" s="60" t="s">
        <v>2730</v>
      </c>
      <c r="H615" s="60">
        <v>1</v>
      </c>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t="s">
        <v>4135</v>
      </c>
    </row>
    <row r="616" spans="1:32">
      <c r="A616" s="60" t="s">
        <v>1386</v>
      </c>
      <c r="B616" s="60" t="s">
        <v>2</v>
      </c>
      <c r="D616" s="60" t="s">
        <v>2754</v>
      </c>
      <c r="E616" s="67">
        <v>41640</v>
      </c>
      <c r="F616" s="67">
        <v>42004</v>
      </c>
      <c r="G616" s="60" t="s">
        <v>2735</v>
      </c>
      <c r="H616" s="60">
        <v>0.65</v>
      </c>
      <c r="I616" s="60">
        <v>0.65</v>
      </c>
      <c r="J616" s="60">
        <v>0.65</v>
      </c>
      <c r="K616" s="60">
        <v>0.65</v>
      </c>
      <c r="L616" s="60">
        <v>0.65</v>
      </c>
      <c r="M616" s="60">
        <v>0.65</v>
      </c>
      <c r="N616" s="60">
        <v>0.5</v>
      </c>
      <c r="O616" s="60">
        <v>0.34</v>
      </c>
      <c r="P616" s="60">
        <v>0.34</v>
      </c>
      <c r="Q616" s="60">
        <v>0.2</v>
      </c>
      <c r="R616" s="60">
        <v>0.2</v>
      </c>
      <c r="S616" s="60">
        <v>0.2</v>
      </c>
      <c r="T616" s="60">
        <v>0.2</v>
      </c>
      <c r="U616" s="60">
        <v>0.2</v>
      </c>
      <c r="V616" s="60">
        <v>0.2</v>
      </c>
      <c r="W616" s="60">
        <v>0.2</v>
      </c>
      <c r="X616" s="60">
        <v>0.2</v>
      </c>
      <c r="Y616" s="60">
        <v>0.34</v>
      </c>
      <c r="Z616" s="60">
        <v>0.35</v>
      </c>
      <c r="AA616" s="60">
        <v>0.65</v>
      </c>
      <c r="AB616" s="60">
        <v>0.65</v>
      </c>
      <c r="AC616" s="60">
        <v>0.5</v>
      </c>
      <c r="AD616" s="60">
        <v>0.5</v>
      </c>
      <c r="AE616" s="60">
        <v>0.5</v>
      </c>
      <c r="AF616" s="60" t="s">
        <v>4135</v>
      </c>
    </row>
    <row r="617" spans="1:32">
      <c r="A617" s="60" t="s">
        <v>1452</v>
      </c>
      <c r="B617" s="60" t="s">
        <v>2745</v>
      </c>
      <c r="C617" s="60" t="s">
        <v>2746</v>
      </c>
      <c r="D617" s="60" t="s">
        <v>2729</v>
      </c>
      <c r="E617" s="67">
        <v>41640</v>
      </c>
      <c r="F617" s="67">
        <v>42004</v>
      </c>
      <c r="G617" s="60" t="s">
        <v>2730</v>
      </c>
      <c r="H617" s="60">
        <v>21</v>
      </c>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t="s">
        <v>4135</v>
      </c>
    </row>
    <row r="618" spans="1:32">
      <c r="A618" s="60" t="s">
        <v>2821</v>
      </c>
      <c r="B618" s="60" t="s">
        <v>6</v>
      </c>
      <c r="D618" s="60" t="s">
        <v>2729</v>
      </c>
      <c r="E618" s="67">
        <v>41640</v>
      </c>
      <c r="F618" s="67">
        <v>42004</v>
      </c>
      <c r="G618" s="60" t="s">
        <v>2730</v>
      </c>
      <c r="H618" s="60">
        <v>1</v>
      </c>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t="s">
        <v>4135</v>
      </c>
    </row>
    <row r="619" spans="1:32">
      <c r="A619" s="60" t="s">
        <v>1427</v>
      </c>
      <c r="B619" s="60" t="s">
        <v>6</v>
      </c>
      <c r="D619" s="60" t="s">
        <v>2729</v>
      </c>
      <c r="E619" s="67">
        <v>41640</v>
      </c>
      <c r="F619" s="67">
        <v>42004</v>
      </c>
      <c r="G619" s="60" t="s">
        <v>2730</v>
      </c>
      <c r="H619" s="60">
        <v>0.5</v>
      </c>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t="s">
        <v>4135</v>
      </c>
    </row>
    <row r="620" spans="1:32">
      <c r="A620" s="60" t="s">
        <v>1526</v>
      </c>
      <c r="B620" s="60" t="s">
        <v>2733</v>
      </c>
      <c r="D620" s="60" t="s">
        <v>2738</v>
      </c>
      <c r="E620" s="67">
        <v>41640</v>
      </c>
      <c r="F620" s="67">
        <v>42004</v>
      </c>
      <c r="G620" s="60" t="s">
        <v>2735</v>
      </c>
      <c r="H620" s="60">
        <v>0</v>
      </c>
      <c r="I620" s="60">
        <v>0</v>
      </c>
      <c r="J620" s="60">
        <v>0</v>
      </c>
      <c r="K620" s="60">
        <v>0</v>
      </c>
      <c r="L620" s="60">
        <v>0</v>
      </c>
      <c r="M620" s="60">
        <v>0</v>
      </c>
      <c r="N620" s="60">
        <v>0</v>
      </c>
      <c r="O620" s="60">
        <v>0</v>
      </c>
      <c r="P620" s="60">
        <v>1</v>
      </c>
      <c r="Q620" s="60">
        <v>1</v>
      </c>
      <c r="R620" s="60">
        <v>1</v>
      </c>
      <c r="S620" s="60">
        <v>1</v>
      </c>
      <c r="T620" s="60">
        <v>1</v>
      </c>
      <c r="U620" s="60">
        <v>1</v>
      </c>
      <c r="V620" s="60">
        <v>1</v>
      </c>
      <c r="W620" s="60">
        <v>1</v>
      </c>
      <c r="X620" s="60">
        <v>0</v>
      </c>
      <c r="Y620" s="60">
        <v>0</v>
      </c>
      <c r="Z620" s="60">
        <v>0</v>
      </c>
      <c r="AA620" s="60">
        <v>0</v>
      </c>
      <c r="AB620" s="60">
        <v>0</v>
      </c>
      <c r="AC620" s="60">
        <v>0</v>
      </c>
      <c r="AD620" s="60">
        <v>0</v>
      </c>
      <c r="AE620" s="60">
        <v>0</v>
      </c>
      <c r="AF620" s="60" t="s">
        <v>4135</v>
      </c>
    </row>
    <row r="621" spans="1:32">
      <c r="A621" s="60" t="s">
        <v>1526</v>
      </c>
      <c r="B621" s="60" t="s">
        <v>2733</v>
      </c>
      <c r="D621" s="60" t="s">
        <v>2736</v>
      </c>
      <c r="E621" s="67">
        <v>41640</v>
      </c>
      <c r="F621" s="67">
        <v>42004</v>
      </c>
      <c r="G621" s="60" t="s">
        <v>2730</v>
      </c>
      <c r="H621" s="60">
        <v>0</v>
      </c>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t="s">
        <v>4135</v>
      </c>
    </row>
    <row r="622" spans="1:32">
      <c r="A622" s="60" t="s">
        <v>1526</v>
      </c>
      <c r="B622" s="60" t="s">
        <v>2733</v>
      </c>
      <c r="D622" s="60" t="s">
        <v>2737</v>
      </c>
      <c r="E622" s="67">
        <v>41640</v>
      </c>
      <c r="F622" s="67">
        <v>42004</v>
      </c>
      <c r="G622" s="60" t="s">
        <v>2730</v>
      </c>
      <c r="H622" s="60">
        <v>1</v>
      </c>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t="s">
        <v>4135</v>
      </c>
    </row>
    <row r="623" spans="1:32">
      <c r="A623" s="60" t="s">
        <v>1432</v>
      </c>
      <c r="B623" s="60" t="s">
        <v>2733</v>
      </c>
      <c r="D623" s="60" t="s">
        <v>2738</v>
      </c>
      <c r="E623" s="67">
        <v>41640</v>
      </c>
      <c r="F623" s="67">
        <v>42004</v>
      </c>
      <c r="G623" s="60" t="s">
        <v>2735</v>
      </c>
      <c r="H623" s="60">
        <v>0</v>
      </c>
      <c r="I623" s="60">
        <v>0</v>
      </c>
      <c r="J623" s="60">
        <v>0</v>
      </c>
      <c r="K623" s="60">
        <v>0</v>
      </c>
      <c r="L623" s="60">
        <v>0</v>
      </c>
      <c r="M623" s="60">
        <v>0</v>
      </c>
      <c r="N623" s="60">
        <v>0</v>
      </c>
      <c r="O623" s="60">
        <v>0</v>
      </c>
      <c r="P623" s="60">
        <v>0</v>
      </c>
      <c r="Q623" s="60">
        <v>1</v>
      </c>
      <c r="R623" s="60">
        <v>1</v>
      </c>
      <c r="S623" s="60">
        <v>1</v>
      </c>
      <c r="T623" s="60">
        <v>1</v>
      </c>
      <c r="U623" s="60">
        <v>1</v>
      </c>
      <c r="V623" s="60">
        <v>1</v>
      </c>
      <c r="W623" s="60">
        <v>1</v>
      </c>
      <c r="X623" s="60">
        <v>1</v>
      </c>
      <c r="Y623" s="60">
        <v>0</v>
      </c>
      <c r="Z623" s="60">
        <v>0</v>
      </c>
      <c r="AA623" s="60">
        <v>0</v>
      </c>
      <c r="AB623" s="60">
        <v>0</v>
      </c>
      <c r="AC623" s="60">
        <v>0</v>
      </c>
      <c r="AD623" s="60">
        <v>0</v>
      </c>
      <c r="AE623" s="60">
        <v>0</v>
      </c>
      <c r="AF623" s="60" t="s">
        <v>4135</v>
      </c>
    </row>
    <row r="624" spans="1:32">
      <c r="A624" s="60" t="s">
        <v>1432</v>
      </c>
      <c r="B624" s="60" t="s">
        <v>2733</v>
      </c>
      <c r="D624" s="60" t="s">
        <v>2736</v>
      </c>
      <c r="E624" s="67">
        <v>41640</v>
      </c>
      <c r="F624" s="67">
        <v>42004</v>
      </c>
      <c r="G624" s="60" t="s">
        <v>2730</v>
      </c>
      <c r="H624" s="60">
        <v>0</v>
      </c>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t="s">
        <v>4135</v>
      </c>
    </row>
    <row r="625" spans="1:32">
      <c r="A625" s="60" t="s">
        <v>1432</v>
      </c>
      <c r="B625" s="60" t="s">
        <v>2733</v>
      </c>
      <c r="D625" s="60" t="s">
        <v>2737</v>
      </c>
      <c r="E625" s="67">
        <v>41640</v>
      </c>
      <c r="F625" s="67">
        <v>42004</v>
      </c>
      <c r="G625" s="60" t="s">
        <v>2730</v>
      </c>
      <c r="H625" s="60">
        <v>1</v>
      </c>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t="s">
        <v>4135</v>
      </c>
    </row>
    <row r="626" spans="1:32">
      <c r="A626" s="60" t="s">
        <v>1370</v>
      </c>
      <c r="B626" s="60" t="s">
        <v>0</v>
      </c>
      <c r="D626" s="60" t="s">
        <v>2729</v>
      </c>
      <c r="E626" s="67">
        <v>41640</v>
      </c>
      <c r="F626" s="67">
        <v>42004</v>
      </c>
      <c r="G626" s="60" t="s">
        <v>2735</v>
      </c>
      <c r="H626" s="60">
        <v>0</v>
      </c>
      <c r="I626" s="60">
        <v>0</v>
      </c>
      <c r="J626" s="60">
        <v>0</v>
      </c>
      <c r="K626" s="60">
        <v>0</v>
      </c>
      <c r="L626" s="60">
        <v>0</v>
      </c>
      <c r="M626" s="60">
        <v>0</v>
      </c>
      <c r="N626" s="60">
        <v>0</v>
      </c>
      <c r="O626" s="60">
        <v>0</v>
      </c>
      <c r="P626" s="60">
        <v>1</v>
      </c>
      <c r="Q626" s="60">
        <v>1</v>
      </c>
      <c r="R626" s="60">
        <v>1</v>
      </c>
      <c r="S626" s="60">
        <v>1</v>
      </c>
      <c r="T626" s="60">
        <v>1</v>
      </c>
      <c r="U626" s="60">
        <v>1</v>
      </c>
      <c r="V626" s="60">
        <v>1</v>
      </c>
      <c r="W626" s="60">
        <v>1</v>
      </c>
      <c r="X626" s="60">
        <v>1</v>
      </c>
      <c r="Y626" s="60">
        <v>0</v>
      </c>
      <c r="Z626" s="60">
        <v>0</v>
      </c>
      <c r="AA626" s="60">
        <v>0</v>
      </c>
      <c r="AB626" s="60">
        <v>0</v>
      </c>
      <c r="AC626" s="60">
        <v>0</v>
      </c>
      <c r="AD626" s="60">
        <v>0</v>
      </c>
      <c r="AE626" s="60">
        <v>0</v>
      </c>
      <c r="AF626" s="60" t="s">
        <v>4135</v>
      </c>
    </row>
    <row r="627" spans="1:32">
      <c r="A627" s="60" t="s">
        <v>1385</v>
      </c>
      <c r="B627" s="60" t="s">
        <v>2</v>
      </c>
      <c r="D627" s="60" t="s">
        <v>2822</v>
      </c>
      <c r="E627" s="67">
        <v>41640</v>
      </c>
      <c r="F627" s="67">
        <v>42004</v>
      </c>
      <c r="G627" s="60" t="s">
        <v>2735</v>
      </c>
      <c r="H627" s="60">
        <v>0</v>
      </c>
      <c r="I627" s="60">
        <v>0</v>
      </c>
      <c r="J627" s="60">
        <v>0</v>
      </c>
      <c r="K627" s="60">
        <v>0</v>
      </c>
      <c r="L627" s="60">
        <v>0</v>
      </c>
      <c r="M627" s="60">
        <v>0</v>
      </c>
      <c r="N627" s="60">
        <v>0</v>
      </c>
      <c r="O627" s="60">
        <v>0</v>
      </c>
      <c r="P627" s="60">
        <v>0.09</v>
      </c>
      <c r="Q627" s="60">
        <v>0.09</v>
      </c>
      <c r="R627" s="60">
        <v>0.18</v>
      </c>
      <c r="S627" s="60">
        <v>0.18</v>
      </c>
      <c r="T627" s="60">
        <v>0</v>
      </c>
      <c r="U627" s="60">
        <v>0.18</v>
      </c>
      <c r="V627" s="60">
        <v>0.18</v>
      </c>
      <c r="W627" s="60">
        <v>0.18</v>
      </c>
      <c r="X627" s="60">
        <v>0.09</v>
      </c>
      <c r="Y627" s="60">
        <v>0</v>
      </c>
      <c r="Z627" s="60">
        <v>0</v>
      </c>
      <c r="AA627" s="60">
        <v>0</v>
      </c>
      <c r="AB627" s="60">
        <v>0</v>
      </c>
      <c r="AC627" s="60">
        <v>0</v>
      </c>
      <c r="AD627" s="60">
        <v>0</v>
      </c>
      <c r="AE627" s="60">
        <v>0</v>
      </c>
      <c r="AF627" s="60" t="s">
        <v>4135</v>
      </c>
    </row>
    <row r="628" spans="1:32">
      <c r="A628" s="60" t="s">
        <v>1385</v>
      </c>
      <c r="B628" s="60" t="s">
        <v>2</v>
      </c>
      <c r="D628" s="60" t="s">
        <v>2736</v>
      </c>
      <c r="E628" s="67">
        <v>41640</v>
      </c>
      <c r="F628" s="67">
        <v>42004</v>
      </c>
      <c r="G628" s="60" t="s">
        <v>2730</v>
      </c>
      <c r="H628" s="60">
        <v>0</v>
      </c>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t="s">
        <v>4135</v>
      </c>
    </row>
    <row r="629" spans="1:32">
      <c r="A629" s="60" t="s">
        <v>1385</v>
      </c>
      <c r="B629" s="60" t="s">
        <v>2</v>
      </c>
      <c r="D629" s="60" t="s">
        <v>2737</v>
      </c>
      <c r="E629" s="67">
        <v>41640</v>
      </c>
      <c r="F629" s="67">
        <v>42004</v>
      </c>
      <c r="G629" s="60" t="s">
        <v>2730</v>
      </c>
      <c r="H629" s="60">
        <v>1</v>
      </c>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t="s">
        <v>4135</v>
      </c>
    </row>
    <row r="630" spans="1:32">
      <c r="A630" s="60" t="s">
        <v>1523</v>
      </c>
      <c r="B630" s="60" t="s">
        <v>2733</v>
      </c>
      <c r="D630" s="60" t="s">
        <v>2729</v>
      </c>
      <c r="E630" s="67">
        <v>41640</v>
      </c>
      <c r="F630" s="67">
        <v>42004</v>
      </c>
      <c r="G630" s="60" t="s">
        <v>2735</v>
      </c>
      <c r="H630" s="60">
        <v>0</v>
      </c>
      <c r="I630" s="60">
        <v>0</v>
      </c>
      <c r="J630" s="60">
        <v>0</v>
      </c>
      <c r="K630" s="60">
        <v>0</v>
      </c>
      <c r="L630" s="60">
        <v>0</v>
      </c>
      <c r="M630" s="60">
        <v>0</v>
      </c>
      <c r="N630" s="60">
        <v>0</v>
      </c>
      <c r="O630" s="60">
        <v>0.05</v>
      </c>
      <c r="P630" s="60">
        <v>0.54</v>
      </c>
      <c r="Q630" s="60">
        <v>0.54</v>
      </c>
      <c r="R630" s="60">
        <v>0.26</v>
      </c>
      <c r="S630" s="60">
        <v>0.26</v>
      </c>
      <c r="T630" s="60">
        <v>0.05</v>
      </c>
      <c r="U630" s="60">
        <v>0.54</v>
      </c>
      <c r="V630" s="60">
        <v>0.54</v>
      </c>
      <c r="W630" s="60">
        <v>0.26</v>
      </c>
      <c r="X630" s="60">
        <v>0.26</v>
      </c>
      <c r="Y630" s="60">
        <v>0.26</v>
      </c>
      <c r="Z630" s="60">
        <v>0.05</v>
      </c>
      <c r="AA630" s="60">
        <v>0.05</v>
      </c>
      <c r="AB630" s="60">
        <v>0</v>
      </c>
      <c r="AC630" s="60">
        <v>0</v>
      </c>
      <c r="AD630" s="60">
        <v>0</v>
      </c>
      <c r="AE630" s="60">
        <v>0</v>
      </c>
      <c r="AF630" s="60" t="s">
        <v>4135</v>
      </c>
    </row>
    <row r="631" spans="1:32">
      <c r="A631" s="60" t="s">
        <v>1371</v>
      </c>
      <c r="B631" s="60" t="s">
        <v>0</v>
      </c>
      <c r="D631" s="60" t="s">
        <v>2738</v>
      </c>
      <c r="E631" s="67">
        <v>41640</v>
      </c>
      <c r="F631" s="67">
        <v>42004</v>
      </c>
      <c r="G631" s="60" t="s">
        <v>2735</v>
      </c>
      <c r="H631" s="60">
        <v>0</v>
      </c>
      <c r="I631" s="60">
        <v>0</v>
      </c>
      <c r="J631" s="60">
        <v>0</v>
      </c>
      <c r="K631" s="60">
        <v>0</v>
      </c>
      <c r="L631" s="60">
        <v>0</v>
      </c>
      <c r="M631" s="60">
        <v>0.2</v>
      </c>
      <c r="N631" s="60">
        <v>0.3</v>
      </c>
      <c r="O631" s="60">
        <v>0.5</v>
      </c>
      <c r="P631" s="60">
        <v>1</v>
      </c>
      <c r="Q631" s="60">
        <v>1</v>
      </c>
      <c r="R631" s="60">
        <v>1</v>
      </c>
      <c r="S631" s="60">
        <v>1</v>
      </c>
      <c r="T631" s="60">
        <v>1</v>
      </c>
      <c r="U631" s="60">
        <v>1</v>
      </c>
      <c r="V631" s="60">
        <v>1</v>
      </c>
      <c r="W631" s="60">
        <v>1</v>
      </c>
      <c r="X631" s="60">
        <v>1</v>
      </c>
      <c r="Y631" s="60">
        <v>1</v>
      </c>
      <c r="Z631" s="60">
        <v>0.5</v>
      </c>
      <c r="AA631" s="60">
        <v>0.3</v>
      </c>
      <c r="AB631" s="60">
        <v>0.2</v>
      </c>
      <c r="AC631" s="60">
        <v>0.05</v>
      </c>
      <c r="AD631" s="60">
        <v>0</v>
      </c>
      <c r="AE631" s="60">
        <v>0</v>
      </c>
      <c r="AF631" s="60" t="s">
        <v>4135</v>
      </c>
    </row>
    <row r="632" spans="1:32">
      <c r="A632" s="60" t="s">
        <v>1371</v>
      </c>
      <c r="B632" s="60" t="s">
        <v>0</v>
      </c>
      <c r="D632" s="60" t="s">
        <v>2736</v>
      </c>
      <c r="E632" s="67">
        <v>41640</v>
      </c>
      <c r="F632" s="67">
        <v>42004</v>
      </c>
      <c r="G632" s="60" t="s">
        <v>2730</v>
      </c>
      <c r="H632" s="60">
        <v>0</v>
      </c>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t="s">
        <v>4135</v>
      </c>
    </row>
    <row r="633" spans="1:32">
      <c r="A633" s="60" t="s">
        <v>1371</v>
      </c>
      <c r="B633" s="60" t="s">
        <v>0</v>
      </c>
      <c r="D633" s="60" t="s">
        <v>2737</v>
      </c>
      <c r="E633" s="67">
        <v>41640</v>
      </c>
      <c r="F633" s="67">
        <v>42004</v>
      </c>
      <c r="G633" s="60" t="s">
        <v>2730</v>
      </c>
      <c r="H633" s="60">
        <v>1</v>
      </c>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t="s">
        <v>4135</v>
      </c>
    </row>
    <row r="634" spans="1:32">
      <c r="A634" s="60" t="s">
        <v>1384</v>
      </c>
      <c r="B634" s="60" t="s">
        <v>2</v>
      </c>
      <c r="D634" s="60" t="s">
        <v>2822</v>
      </c>
      <c r="E634" s="67">
        <v>41640</v>
      </c>
      <c r="F634" s="67">
        <v>42004</v>
      </c>
      <c r="G634" s="60" t="s">
        <v>2735</v>
      </c>
      <c r="H634" s="60">
        <v>0</v>
      </c>
      <c r="I634" s="60">
        <v>0</v>
      </c>
      <c r="J634" s="60">
        <v>0</v>
      </c>
      <c r="K634" s="60">
        <v>0</v>
      </c>
      <c r="L634" s="60">
        <v>0</v>
      </c>
      <c r="M634" s="60">
        <v>0</v>
      </c>
      <c r="N634" s="60">
        <v>0</v>
      </c>
      <c r="O634" s="60">
        <v>0.05</v>
      </c>
      <c r="P634" s="60">
        <v>0.5</v>
      </c>
      <c r="Q634" s="60">
        <v>0.5</v>
      </c>
      <c r="R634" s="60">
        <v>0.2</v>
      </c>
      <c r="S634" s="60">
        <v>0.2</v>
      </c>
      <c r="T634" s="60">
        <v>0.05</v>
      </c>
      <c r="U634" s="60">
        <v>0.5</v>
      </c>
      <c r="V634" s="60">
        <v>0.5</v>
      </c>
      <c r="W634" s="60">
        <v>0.2</v>
      </c>
      <c r="X634" s="60">
        <v>0.2</v>
      </c>
      <c r="Y634" s="60">
        <v>0.2</v>
      </c>
      <c r="Z634" s="60">
        <v>0.05</v>
      </c>
      <c r="AA634" s="60">
        <v>0.05</v>
      </c>
      <c r="AB634" s="60">
        <v>0</v>
      </c>
      <c r="AC634" s="60">
        <v>0</v>
      </c>
      <c r="AD634" s="60">
        <v>0</v>
      </c>
      <c r="AE634" s="60">
        <v>0</v>
      </c>
      <c r="AF634" s="60" t="s">
        <v>4135</v>
      </c>
    </row>
    <row r="635" spans="1:32">
      <c r="A635" s="60" t="s">
        <v>1384</v>
      </c>
      <c r="B635" s="60" t="s">
        <v>2</v>
      </c>
      <c r="D635" s="60" t="s">
        <v>2736</v>
      </c>
      <c r="E635" s="67">
        <v>41640</v>
      </c>
      <c r="F635" s="67">
        <v>42004</v>
      </c>
      <c r="G635" s="60" t="s">
        <v>2730</v>
      </c>
      <c r="H635" s="60">
        <v>0</v>
      </c>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t="s">
        <v>4135</v>
      </c>
    </row>
    <row r="636" spans="1:32">
      <c r="A636" s="60" t="s">
        <v>1384</v>
      </c>
      <c r="B636" s="60" t="s">
        <v>2</v>
      </c>
      <c r="D636" s="60" t="s">
        <v>2737</v>
      </c>
      <c r="E636" s="67">
        <v>41640</v>
      </c>
      <c r="F636" s="67">
        <v>42004</v>
      </c>
      <c r="G636" s="60" t="s">
        <v>2730</v>
      </c>
      <c r="H636" s="60">
        <v>1</v>
      </c>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t="s">
        <v>4135</v>
      </c>
    </row>
    <row r="637" spans="1:32">
      <c r="A637" s="60" t="s">
        <v>1498</v>
      </c>
      <c r="B637" s="60" t="s">
        <v>2733</v>
      </c>
      <c r="D637" s="60" t="s">
        <v>2738</v>
      </c>
      <c r="E637" s="67">
        <v>41640</v>
      </c>
      <c r="F637" s="67">
        <v>42004</v>
      </c>
      <c r="G637" s="60" t="s">
        <v>2735</v>
      </c>
      <c r="H637" s="60">
        <v>0.33</v>
      </c>
      <c r="I637" s="60">
        <v>0.33</v>
      </c>
      <c r="J637" s="60">
        <v>0.33</v>
      </c>
      <c r="K637" s="60">
        <v>0.33</v>
      </c>
      <c r="L637" s="60">
        <v>0.33</v>
      </c>
      <c r="M637" s="60">
        <v>0.38</v>
      </c>
      <c r="N637" s="60">
        <v>0.38</v>
      </c>
      <c r="O637" s="60">
        <v>0.43</v>
      </c>
      <c r="P637" s="60">
        <v>0.43</v>
      </c>
      <c r="Q637" s="60">
        <v>0.43</v>
      </c>
      <c r="R637" s="60">
        <v>1</v>
      </c>
      <c r="S637" s="60">
        <v>1</v>
      </c>
      <c r="T637" s="60">
        <v>0.94</v>
      </c>
      <c r="U637" s="60">
        <v>1</v>
      </c>
      <c r="V637" s="60">
        <v>1</v>
      </c>
      <c r="W637" s="60">
        <v>1</v>
      </c>
      <c r="X637" s="60">
        <v>1</v>
      </c>
      <c r="Y637" s="60">
        <v>0.75</v>
      </c>
      <c r="Z637" s="60">
        <v>0.63</v>
      </c>
      <c r="AA637" s="60">
        <v>0.63</v>
      </c>
      <c r="AB637" s="60">
        <v>0.48</v>
      </c>
      <c r="AC637" s="60">
        <v>0.48</v>
      </c>
      <c r="AD637" s="60">
        <v>0.33</v>
      </c>
      <c r="AE637" s="60">
        <v>0.33</v>
      </c>
      <c r="AF637" s="60" t="s">
        <v>4135</v>
      </c>
    </row>
    <row r="638" spans="1:32">
      <c r="A638" s="60" t="s">
        <v>1498</v>
      </c>
      <c r="B638" s="60" t="s">
        <v>2733</v>
      </c>
      <c r="D638" s="60" t="s">
        <v>2736</v>
      </c>
      <c r="E638" s="67">
        <v>41640</v>
      </c>
      <c r="F638" s="67">
        <v>42004</v>
      </c>
      <c r="G638" s="60" t="s">
        <v>2730</v>
      </c>
      <c r="H638" s="60">
        <v>0</v>
      </c>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t="s">
        <v>4135</v>
      </c>
    </row>
    <row r="639" spans="1:32">
      <c r="A639" s="60" t="s">
        <v>1498</v>
      </c>
      <c r="B639" s="60" t="s">
        <v>2733</v>
      </c>
      <c r="D639" s="60" t="s">
        <v>2737</v>
      </c>
      <c r="E639" s="67">
        <v>41640</v>
      </c>
      <c r="F639" s="67">
        <v>42004</v>
      </c>
      <c r="G639" s="60" t="s">
        <v>2730</v>
      </c>
      <c r="H639" s="60">
        <v>1</v>
      </c>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t="s">
        <v>4135</v>
      </c>
    </row>
    <row r="640" spans="1:32">
      <c r="A640" s="60" t="s">
        <v>1498</v>
      </c>
      <c r="B640" s="60" t="s">
        <v>2733</v>
      </c>
      <c r="D640" s="60" t="s">
        <v>2754</v>
      </c>
      <c r="E640" s="67">
        <v>41640</v>
      </c>
      <c r="F640" s="67">
        <v>42004</v>
      </c>
      <c r="G640" s="60" t="s">
        <v>2735</v>
      </c>
      <c r="H640" s="60">
        <v>0.33</v>
      </c>
      <c r="I640" s="60">
        <v>0.33</v>
      </c>
      <c r="J640" s="60">
        <v>0.33</v>
      </c>
      <c r="K640" s="60">
        <v>0.33</v>
      </c>
      <c r="L640" s="60">
        <v>0.33</v>
      </c>
      <c r="M640" s="60">
        <v>0.38</v>
      </c>
      <c r="N640" s="60">
        <v>0.38</v>
      </c>
      <c r="O640" s="60">
        <v>0.43</v>
      </c>
      <c r="P640" s="60">
        <v>0.63</v>
      </c>
      <c r="Q640" s="60">
        <v>0.63</v>
      </c>
      <c r="R640" s="60">
        <v>0.63</v>
      </c>
      <c r="S640" s="60">
        <v>0.63</v>
      </c>
      <c r="T640" s="60">
        <v>0.63</v>
      </c>
      <c r="U640" s="60">
        <v>0.63</v>
      </c>
      <c r="V640" s="60">
        <v>0.63</v>
      </c>
      <c r="W640" s="60">
        <v>0.63</v>
      </c>
      <c r="X640" s="60">
        <v>0.63</v>
      </c>
      <c r="Y640" s="60">
        <v>0.63</v>
      </c>
      <c r="Z640" s="60">
        <v>0.48</v>
      </c>
      <c r="AA640" s="60">
        <v>0.48</v>
      </c>
      <c r="AB640" s="60">
        <v>0.48</v>
      </c>
      <c r="AC640" s="60">
        <v>0.48</v>
      </c>
      <c r="AD640" s="60">
        <v>0.33</v>
      </c>
      <c r="AE640" s="60">
        <v>0.33</v>
      </c>
      <c r="AF640" s="60" t="s">
        <v>4135</v>
      </c>
    </row>
    <row r="641" spans="1:32">
      <c r="A641" s="60" t="s">
        <v>1372</v>
      </c>
      <c r="B641" s="60" t="s">
        <v>0</v>
      </c>
      <c r="D641" s="60" t="s">
        <v>2738</v>
      </c>
      <c r="E641" s="67">
        <v>41640</v>
      </c>
      <c r="F641" s="67">
        <v>42004</v>
      </c>
      <c r="G641" s="60" t="s">
        <v>2735</v>
      </c>
      <c r="H641" s="60">
        <v>0.5</v>
      </c>
      <c r="I641" s="60">
        <v>0.5</v>
      </c>
      <c r="J641" s="60">
        <v>0.5</v>
      </c>
      <c r="K641" s="60">
        <v>0.5</v>
      </c>
      <c r="L641" s="60">
        <v>0.5</v>
      </c>
      <c r="M641" s="60">
        <v>0.5</v>
      </c>
      <c r="N641" s="60">
        <v>0.5</v>
      </c>
      <c r="O641" s="60">
        <v>0.61</v>
      </c>
      <c r="P641" s="60">
        <v>0.9</v>
      </c>
      <c r="Q641" s="60">
        <v>0.9</v>
      </c>
      <c r="R641" s="60">
        <v>0.9</v>
      </c>
      <c r="S641" s="60">
        <v>0.9</v>
      </c>
      <c r="T641" s="60">
        <v>0.8</v>
      </c>
      <c r="U641" s="60">
        <v>0.9</v>
      </c>
      <c r="V641" s="60">
        <v>0.9</v>
      </c>
      <c r="W641" s="60">
        <v>0.9</v>
      </c>
      <c r="X641" s="60">
        <v>0.9</v>
      </c>
      <c r="Y641" s="60">
        <v>0.61</v>
      </c>
      <c r="Z641" s="60">
        <v>0.5</v>
      </c>
      <c r="AA641" s="60">
        <v>0.5</v>
      </c>
      <c r="AB641" s="60">
        <v>0.5</v>
      </c>
      <c r="AC641" s="60">
        <v>0.5</v>
      </c>
      <c r="AD641" s="60">
        <v>0.5</v>
      </c>
      <c r="AE641" s="60">
        <v>0.5</v>
      </c>
      <c r="AF641" s="60" t="s">
        <v>4135</v>
      </c>
    </row>
    <row r="642" spans="1:32">
      <c r="A642" s="60" t="s">
        <v>1372</v>
      </c>
      <c r="B642" s="60" t="s">
        <v>0</v>
      </c>
      <c r="D642" s="60" t="s">
        <v>2736</v>
      </c>
      <c r="E642" s="67">
        <v>41640</v>
      </c>
      <c r="F642" s="67">
        <v>42004</v>
      </c>
      <c r="G642" s="60" t="s">
        <v>2730</v>
      </c>
      <c r="H642" s="60">
        <v>0</v>
      </c>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t="s">
        <v>4135</v>
      </c>
    </row>
    <row r="643" spans="1:32">
      <c r="A643" s="60" t="s">
        <v>1372</v>
      </c>
      <c r="B643" s="60" t="s">
        <v>0</v>
      </c>
      <c r="D643" s="60" t="s">
        <v>2737</v>
      </c>
      <c r="E643" s="67">
        <v>41640</v>
      </c>
      <c r="F643" s="67">
        <v>42004</v>
      </c>
      <c r="G643" s="60" t="s">
        <v>2730</v>
      </c>
      <c r="H643" s="60">
        <v>1</v>
      </c>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t="s">
        <v>4135</v>
      </c>
    </row>
    <row r="644" spans="1:32">
      <c r="A644" s="60" t="s">
        <v>1383</v>
      </c>
      <c r="B644" s="60" t="s">
        <v>2</v>
      </c>
      <c r="D644" s="60" t="s">
        <v>2738</v>
      </c>
      <c r="E644" s="67">
        <v>41640</v>
      </c>
      <c r="F644" s="67">
        <v>42004</v>
      </c>
      <c r="G644" s="60" t="s">
        <v>2735</v>
      </c>
      <c r="H644" s="60">
        <v>0.2</v>
      </c>
      <c r="I644" s="60">
        <v>0.2</v>
      </c>
      <c r="J644" s="60">
        <v>0.2</v>
      </c>
      <c r="K644" s="60">
        <v>0.2</v>
      </c>
      <c r="L644" s="60">
        <v>0.2</v>
      </c>
      <c r="M644" s="60">
        <v>0.2</v>
      </c>
      <c r="N644" s="60">
        <v>0.3</v>
      </c>
      <c r="O644" s="60">
        <v>0.4</v>
      </c>
      <c r="P644" s="60">
        <v>1</v>
      </c>
      <c r="Q644" s="60">
        <v>1</v>
      </c>
      <c r="R644" s="60">
        <v>1</v>
      </c>
      <c r="S644" s="60">
        <v>1</v>
      </c>
      <c r="T644" s="60">
        <v>0.5</v>
      </c>
      <c r="U644" s="60">
        <v>1</v>
      </c>
      <c r="V644" s="60">
        <v>1</v>
      </c>
      <c r="W644" s="60">
        <v>1</v>
      </c>
      <c r="X644" s="60">
        <v>1</v>
      </c>
      <c r="Y644" s="60">
        <v>0.4</v>
      </c>
      <c r="Z644" s="60">
        <v>0.3</v>
      </c>
      <c r="AA644" s="60">
        <v>0.2</v>
      </c>
      <c r="AB644" s="60">
        <v>0.2</v>
      </c>
      <c r="AC644" s="60">
        <v>0.2</v>
      </c>
      <c r="AD644" s="60">
        <v>0.2</v>
      </c>
      <c r="AE644" s="60">
        <v>0.2</v>
      </c>
      <c r="AF644" s="60" t="s">
        <v>4135</v>
      </c>
    </row>
    <row r="645" spans="1:32">
      <c r="A645" s="60" t="s">
        <v>1383</v>
      </c>
      <c r="B645" s="60" t="s">
        <v>2</v>
      </c>
      <c r="D645" s="60" t="s">
        <v>2736</v>
      </c>
      <c r="E645" s="67">
        <v>41640</v>
      </c>
      <c r="F645" s="67">
        <v>42004</v>
      </c>
      <c r="G645" s="60" t="s">
        <v>2730</v>
      </c>
      <c r="H645" s="60">
        <v>0</v>
      </c>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t="s">
        <v>4135</v>
      </c>
    </row>
    <row r="646" spans="1:32">
      <c r="A646" s="60" t="s">
        <v>1383</v>
      </c>
      <c r="B646" s="60" t="s">
        <v>2</v>
      </c>
      <c r="D646" s="60" t="s">
        <v>2737</v>
      </c>
      <c r="E646" s="67">
        <v>41640</v>
      </c>
      <c r="F646" s="67">
        <v>42004</v>
      </c>
      <c r="G646" s="60" t="s">
        <v>2730</v>
      </c>
      <c r="H646" s="60">
        <v>1</v>
      </c>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t="s">
        <v>4135</v>
      </c>
    </row>
    <row r="647" spans="1:32">
      <c r="A647" s="60" t="s">
        <v>1383</v>
      </c>
      <c r="B647" s="60" t="s">
        <v>2</v>
      </c>
      <c r="D647" s="60" t="s">
        <v>2754</v>
      </c>
      <c r="E647" s="67">
        <v>41640</v>
      </c>
      <c r="F647" s="67">
        <v>42004</v>
      </c>
      <c r="G647" s="60" t="s">
        <v>2735</v>
      </c>
      <c r="H647" s="60">
        <v>0.2</v>
      </c>
      <c r="I647" s="60">
        <v>0.2</v>
      </c>
      <c r="J647" s="60">
        <v>0.2</v>
      </c>
      <c r="K647" s="60">
        <v>0.2</v>
      </c>
      <c r="L647" s="60">
        <v>0.2</v>
      </c>
      <c r="M647" s="60">
        <v>0.2</v>
      </c>
      <c r="N647" s="60">
        <v>0.2</v>
      </c>
      <c r="O647" s="60">
        <v>0.3</v>
      </c>
      <c r="P647" s="60">
        <v>0.5</v>
      </c>
      <c r="Q647" s="60">
        <v>0.5</v>
      </c>
      <c r="R647" s="60">
        <v>0.5</v>
      </c>
      <c r="S647" s="60">
        <v>0.5</v>
      </c>
      <c r="T647" s="60">
        <v>0.5</v>
      </c>
      <c r="U647" s="60">
        <v>0.5</v>
      </c>
      <c r="V647" s="60">
        <v>0.5</v>
      </c>
      <c r="W647" s="60">
        <v>0.5</v>
      </c>
      <c r="X647" s="60">
        <v>0.5</v>
      </c>
      <c r="Y647" s="60">
        <v>0.3</v>
      </c>
      <c r="Z647" s="60">
        <v>0.2</v>
      </c>
      <c r="AA647" s="60">
        <v>0.2</v>
      </c>
      <c r="AB647" s="60">
        <v>0.2</v>
      </c>
      <c r="AC647" s="60">
        <v>0.2</v>
      </c>
      <c r="AD647" s="60">
        <v>0.2</v>
      </c>
      <c r="AE647" s="60">
        <v>0.2</v>
      </c>
      <c r="AF647" s="60" t="s">
        <v>4135</v>
      </c>
    </row>
    <row r="648" spans="1:32">
      <c r="A648" s="60" t="s">
        <v>1527</v>
      </c>
      <c r="B648" s="60" t="s">
        <v>2733</v>
      </c>
      <c r="D648" s="60" t="s">
        <v>2822</v>
      </c>
      <c r="E648" s="67">
        <v>41640</v>
      </c>
      <c r="F648" s="67">
        <v>42004</v>
      </c>
      <c r="G648" s="60" t="s">
        <v>2735</v>
      </c>
      <c r="H648" s="60">
        <v>0.11</v>
      </c>
      <c r="I648" s="60">
        <v>0.11</v>
      </c>
      <c r="J648" s="60">
        <v>0.11</v>
      </c>
      <c r="K648" s="60">
        <v>0.11</v>
      </c>
      <c r="L648" s="60">
        <v>0.11</v>
      </c>
      <c r="M648" s="60">
        <v>0.19</v>
      </c>
      <c r="N648" s="60">
        <v>0.19</v>
      </c>
      <c r="O648" s="60">
        <v>0.25</v>
      </c>
      <c r="P648" s="60">
        <v>1</v>
      </c>
      <c r="Q648" s="60">
        <v>1</v>
      </c>
      <c r="R648" s="60">
        <v>0.86</v>
      </c>
      <c r="S648" s="60">
        <v>0.86</v>
      </c>
      <c r="T648" s="60">
        <v>1</v>
      </c>
      <c r="U648" s="60">
        <v>0.86</v>
      </c>
      <c r="V648" s="60">
        <v>0.86</v>
      </c>
      <c r="W648" s="60">
        <v>0.86</v>
      </c>
      <c r="X648" s="60">
        <v>0.86</v>
      </c>
      <c r="Y648" s="60">
        <v>0.86</v>
      </c>
      <c r="Z648" s="60">
        <v>0.25</v>
      </c>
      <c r="AA648" s="60">
        <v>0.19</v>
      </c>
      <c r="AB648" s="60">
        <v>0.11</v>
      </c>
      <c r="AC648" s="60">
        <v>0.11</v>
      </c>
      <c r="AD648" s="60">
        <v>0.11</v>
      </c>
      <c r="AE648" s="60">
        <v>0.11</v>
      </c>
      <c r="AF648" s="60" t="s">
        <v>4135</v>
      </c>
    </row>
    <row r="649" spans="1:32">
      <c r="A649" s="60" t="s">
        <v>1527</v>
      </c>
      <c r="B649" s="60" t="s">
        <v>2733</v>
      </c>
      <c r="D649" s="60" t="s">
        <v>2736</v>
      </c>
      <c r="E649" s="67">
        <v>41640</v>
      </c>
      <c r="F649" s="67">
        <v>42004</v>
      </c>
      <c r="G649" s="60" t="s">
        <v>2730</v>
      </c>
      <c r="H649" s="60">
        <v>0</v>
      </c>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t="s">
        <v>4135</v>
      </c>
    </row>
    <row r="650" spans="1:32">
      <c r="A650" s="60" t="s">
        <v>1527</v>
      </c>
      <c r="B650" s="60" t="s">
        <v>2733</v>
      </c>
      <c r="D650" s="60" t="s">
        <v>2737</v>
      </c>
      <c r="E650" s="67">
        <v>41640</v>
      </c>
      <c r="F650" s="67">
        <v>42004</v>
      </c>
      <c r="G650" s="60" t="s">
        <v>2730</v>
      </c>
      <c r="H650" s="60">
        <v>1</v>
      </c>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t="s">
        <v>4135</v>
      </c>
    </row>
    <row r="651" spans="1:32">
      <c r="A651" s="60" t="s">
        <v>1373</v>
      </c>
      <c r="B651" s="60" t="s">
        <v>0</v>
      </c>
      <c r="D651" s="60" t="s">
        <v>2738</v>
      </c>
      <c r="E651" s="67">
        <v>41640</v>
      </c>
      <c r="F651" s="67">
        <v>42004</v>
      </c>
      <c r="G651" s="60" t="s">
        <v>2735</v>
      </c>
      <c r="H651" s="60">
        <v>0.05</v>
      </c>
      <c r="I651" s="60">
        <v>0.05</v>
      </c>
      <c r="J651" s="60">
        <v>0.05</v>
      </c>
      <c r="K651" s="60">
        <v>0.05</v>
      </c>
      <c r="L651" s="60">
        <v>0.05</v>
      </c>
      <c r="M651" s="60">
        <v>0.15</v>
      </c>
      <c r="N651" s="60">
        <v>0.4</v>
      </c>
      <c r="O651" s="60">
        <v>0.5</v>
      </c>
      <c r="P651" s="60">
        <v>1</v>
      </c>
      <c r="Q651" s="60">
        <v>1</v>
      </c>
      <c r="R651" s="60">
        <v>1</v>
      </c>
      <c r="S651" s="60">
        <v>1</v>
      </c>
      <c r="T651" s="60">
        <v>1</v>
      </c>
      <c r="U651" s="60">
        <v>1</v>
      </c>
      <c r="V651" s="60">
        <v>1</v>
      </c>
      <c r="W651" s="60">
        <v>1</v>
      </c>
      <c r="X651" s="60">
        <v>1</v>
      </c>
      <c r="Y651" s="60">
        <v>1</v>
      </c>
      <c r="Z651" s="60">
        <v>0.5</v>
      </c>
      <c r="AA651" s="60">
        <v>0.4</v>
      </c>
      <c r="AB651" s="60">
        <v>0.15</v>
      </c>
      <c r="AC651" s="60">
        <v>0.15</v>
      </c>
      <c r="AD651" s="60">
        <v>0.05</v>
      </c>
      <c r="AE651" s="60">
        <v>0.05</v>
      </c>
      <c r="AF651" s="60" t="s">
        <v>4135</v>
      </c>
    </row>
    <row r="652" spans="1:32">
      <c r="A652" s="60" t="s">
        <v>1373</v>
      </c>
      <c r="B652" s="60" t="s">
        <v>0</v>
      </c>
      <c r="D652" s="60" t="s">
        <v>2736</v>
      </c>
      <c r="E652" s="67">
        <v>41640</v>
      </c>
      <c r="F652" s="67">
        <v>42004</v>
      </c>
      <c r="G652" s="60" t="s">
        <v>2730</v>
      </c>
      <c r="H652" s="60">
        <v>0</v>
      </c>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t="s">
        <v>4135</v>
      </c>
    </row>
    <row r="653" spans="1:32">
      <c r="A653" s="60" t="s">
        <v>1373</v>
      </c>
      <c r="B653" s="60" t="s">
        <v>0</v>
      </c>
      <c r="D653" s="60" t="s">
        <v>2737</v>
      </c>
      <c r="E653" s="67">
        <v>41640</v>
      </c>
      <c r="F653" s="67">
        <v>42004</v>
      </c>
      <c r="G653" s="60" t="s">
        <v>2730</v>
      </c>
      <c r="H653" s="60">
        <v>1</v>
      </c>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t="s">
        <v>4135</v>
      </c>
    </row>
    <row r="654" spans="1:32">
      <c r="A654" s="60" t="s">
        <v>1373</v>
      </c>
      <c r="B654" s="60" t="s">
        <v>0</v>
      </c>
      <c r="D654" s="60" t="s">
        <v>2754</v>
      </c>
      <c r="E654" s="67">
        <v>41640</v>
      </c>
      <c r="F654" s="67">
        <v>42004</v>
      </c>
      <c r="G654" s="60" t="s">
        <v>2735</v>
      </c>
      <c r="H654" s="60">
        <v>0.05</v>
      </c>
      <c r="I654" s="60">
        <v>0.05</v>
      </c>
      <c r="J654" s="60">
        <v>0.05</v>
      </c>
      <c r="K654" s="60">
        <v>0.05</v>
      </c>
      <c r="L654" s="60">
        <v>0.05</v>
      </c>
      <c r="M654" s="60">
        <v>0.15</v>
      </c>
      <c r="N654" s="60">
        <v>0.3</v>
      </c>
      <c r="O654" s="60">
        <v>0.4</v>
      </c>
      <c r="P654" s="60">
        <v>0.6</v>
      </c>
      <c r="Q654" s="60">
        <v>0.6</v>
      </c>
      <c r="R654" s="60">
        <v>0.6</v>
      </c>
      <c r="S654" s="60">
        <v>0.6</v>
      </c>
      <c r="T654" s="60">
        <v>0.6</v>
      </c>
      <c r="U654" s="60">
        <v>0.6</v>
      </c>
      <c r="V654" s="60">
        <v>0.6</v>
      </c>
      <c r="W654" s="60">
        <v>0.6</v>
      </c>
      <c r="X654" s="60">
        <v>0.6</v>
      </c>
      <c r="Y654" s="60">
        <v>0.6</v>
      </c>
      <c r="Z654" s="60">
        <v>0.4</v>
      </c>
      <c r="AA654" s="60">
        <v>0.3</v>
      </c>
      <c r="AB654" s="60">
        <v>0.15</v>
      </c>
      <c r="AC654" s="60">
        <v>0.15</v>
      </c>
      <c r="AD654" s="60">
        <v>0.05</v>
      </c>
      <c r="AE654" s="60">
        <v>0.05</v>
      </c>
      <c r="AF654" s="60" t="s">
        <v>4135</v>
      </c>
    </row>
    <row r="655" spans="1:32">
      <c r="A655" s="60" t="s">
        <v>1382</v>
      </c>
      <c r="B655" s="60" t="s">
        <v>2</v>
      </c>
      <c r="D655" s="60" t="s">
        <v>2738</v>
      </c>
      <c r="E655" s="67">
        <v>41640</v>
      </c>
      <c r="F655" s="67">
        <v>42004</v>
      </c>
      <c r="G655" s="60" t="s">
        <v>2735</v>
      </c>
      <c r="H655" s="60">
        <v>0</v>
      </c>
      <c r="I655" s="60">
        <v>0</v>
      </c>
      <c r="J655" s="60">
        <v>0</v>
      </c>
      <c r="K655" s="60">
        <v>0</v>
      </c>
      <c r="L655" s="60">
        <v>0</v>
      </c>
      <c r="M655" s="60">
        <v>0.1</v>
      </c>
      <c r="N655" s="60">
        <v>0.1</v>
      </c>
      <c r="O655" s="60">
        <v>0.2</v>
      </c>
      <c r="P655" s="60">
        <v>0.2</v>
      </c>
      <c r="Q655" s="60">
        <v>0.2</v>
      </c>
      <c r="R655" s="60">
        <v>0.2</v>
      </c>
      <c r="S655" s="60">
        <v>0.2</v>
      </c>
      <c r="T655" s="60">
        <v>0.7</v>
      </c>
      <c r="U655" s="60">
        <v>0.2</v>
      </c>
      <c r="V655" s="60">
        <v>0.2</v>
      </c>
      <c r="W655" s="60">
        <v>0.2</v>
      </c>
      <c r="X655" s="60">
        <v>0.2</v>
      </c>
      <c r="Y655" s="60">
        <v>0.2</v>
      </c>
      <c r="Z655" s="60">
        <v>0.1</v>
      </c>
      <c r="AA655" s="60">
        <v>0.1</v>
      </c>
      <c r="AB655" s="60">
        <v>0</v>
      </c>
      <c r="AC655" s="60">
        <v>0</v>
      </c>
      <c r="AD655" s="60">
        <v>0</v>
      </c>
      <c r="AE655" s="60">
        <v>0</v>
      </c>
      <c r="AF655" s="60" t="s">
        <v>4135</v>
      </c>
    </row>
    <row r="656" spans="1:32">
      <c r="A656" s="60" t="s">
        <v>1382</v>
      </c>
      <c r="B656" s="60" t="s">
        <v>2</v>
      </c>
      <c r="D656" s="60" t="s">
        <v>2736</v>
      </c>
      <c r="E656" s="67">
        <v>41640</v>
      </c>
      <c r="F656" s="67">
        <v>42004</v>
      </c>
      <c r="G656" s="60" t="s">
        <v>2730</v>
      </c>
      <c r="H656" s="60">
        <v>0</v>
      </c>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t="s">
        <v>4135</v>
      </c>
    </row>
    <row r="657" spans="1:32">
      <c r="A657" s="60" t="s">
        <v>1382</v>
      </c>
      <c r="B657" s="60" t="s">
        <v>2</v>
      </c>
      <c r="D657" s="60" t="s">
        <v>2737</v>
      </c>
      <c r="E657" s="67">
        <v>41640</v>
      </c>
      <c r="F657" s="67">
        <v>42004</v>
      </c>
      <c r="G657" s="60" t="s">
        <v>2730</v>
      </c>
      <c r="H657" s="60">
        <v>1</v>
      </c>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t="s">
        <v>4135</v>
      </c>
    </row>
    <row r="658" spans="1:32">
      <c r="A658" s="60" t="s">
        <v>1382</v>
      </c>
      <c r="B658" s="60" t="s">
        <v>2</v>
      </c>
      <c r="D658" s="60" t="s">
        <v>2754</v>
      </c>
      <c r="E658" s="67">
        <v>41640</v>
      </c>
      <c r="F658" s="67">
        <v>42004</v>
      </c>
      <c r="G658" s="60" t="s">
        <v>2735</v>
      </c>
      <c r="H658" s="60">
        <v>0</v>
      </c>
      <c r="I658" s="60">
        <v>0</v>
      </c>
      <c r="J658" s="60">
        <v>0</v>
      </c>
      <c r="K658" s="60">
        <v>0</v>
      </c>
      <c r="L658" s="60">
        <v>0</v>
      </c>
      <c r="M658" s="60">
        <v>0.05</v>
      </c>
      <c r="N658" s="60">
        <v>0.05</v>
      </c>
      <c r="O658" s="60">
        <v>0.05</v>
      </c>
      <c r="P658" s="60">
        <v>0.1</v>
      </c>
      <c r="Q658" s="60">
        <v>0.1</v>
      </c>
      <c r="R658" s="60">
        <v>0.1</v>
      </c>
      <c r="S658" s="60">
        <v>0.1</v>
      </c>
      <c r="T658" s="60">
        <v>0.2</v>
      </c>
      <c r="U658" s="60">
        <v>0.1</v>
      </c>
      <c r="V658" s="60">
        <v>0.1</v>
      </c>
      <c r="W658" s="60">
        <v>0.1</v>
      </c>
      <c r="X658" s="60">
        <v>0.1</v>
      </c>
      <c r="Y658" s="60">
        <v>0.1</v>
      </c>
      <c r="Z658" s="60">
        <v>0.05</v>
      </c>
      <c r="AA658" s="60">
        <v>0.05</v>
      </c>
      <c r="AB658" s="60">
        <v>0</v>
      </c>
      <c r="AC658" s="60">
        <v>0</v>
      </c>
      <c r="AD658" s="60">
        <v>0</v>
      </c>
      <c r="AE658" s="60">
        <v>0</v>
      </c>
      <c r="AF658" s="60" t="s">
        <v>4135</v>
      </c>
    </row>
    <row r="659" spans="1:32">
      <c r="A659" s="60" t="s">
        <v>1374</v>
      </c>
      <c r="B659" s="60" t="s">
        <v>0</v>
      </c>
      <c r="D659" s="60" t="s">
        <v>2822</v>
      </c>
      <c r="E659" s="67">
        <v>41640</v>
      </c>
      <c r="F659" s="67">
        <v>42004</v>
      </c>
      <c r="G659" s="60" t="s">
        <v>2735</v>
      </c>
      <c r="H659" s="60">
        <v>0.1</v>
      </c>
      <c r="I659" s="60">
        <v>0.1</v>
      </c>
      <c r="J659" s="60">
        <v>0.1</v>
      </c>
      <c r="K659" s="60">
        <v>0.1</v>
      </c>
      <c r="L659" s="60">
        <v>0.1</v>
      </c>
      <c r="M659" s="60">
        <v>0.1</v>
      </c>
      <c r="N659" s="60">
        <v>0.1</v>
      </c>
      <c r="O659" s="60">
        <v>0.2</v>
      </c>
      <c r="P659" s="60">
        <v>0.4</v>
      </c>
      <c r="Q659" s="60">
        <v>0.4</v>
      </c>
      <c r="R659" s="60">
        <v>0.4</v>
      </c>
      <c r="S659" s="60">
        <v>0.4</v>
      </c>
      <c r="T659" s="60">
        <v>0.4</v>
      </c>
      <c r="U659" s="60">
        <v>0.4</v>
      </c>
      <c r="V659" s="60">
        <v>0.4</v>
      </c>
      <c r="W659" s="60">
        <v>0.4</v>
      </c>
      <c r="X659" s="60">
        <v>0.4</v>
      </c>
      <c r="Y659" s="60">
        <v>0.4</v>
      </c>
      <c r="Z659" s="60">
        <v>0.2</v>
      </c>
      <c r="AA659" s="60">
        <v>0.2</v>
      </c>
      <c r="AB659" s="60">
        <v>0.2</v>
      </c>
      <c r="AC659" s="60">
        <v>0.2</v>
      </c>
      <c r="AD659" s="60">
        <v>0.1</v>
      </c>
      <c r="AE659" s="60">
        <v>0.1</v>
      </c>
      <c r="AF659" s="60" t="s">
        <v>4135</v>
      </c>
    </row>
    <row r="660" spans="1:32">
      <c r="A660" s="60" t="s">
        <v>1374</v>
      </c>
      <c r="B660" s="60" t="s">
        <v>0</v>
      </c>
      <c r="D660" s="60" t="s">
        <v>2736</v>
      </c>
      <c r="E660" s="67">
        <v>41640</v>
      </c>
      <c r="F660" s="67">
        <v>42004</v>
      </c>
      <c r="G660" s="60" t="s">
        <v>2730</v>
      </c>
      <c r="H660" s="60">
        <v>0</v>
      </c>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t="s">
        <v>4135</v>
      </c>
    </row>
    <row r="661" spans="1:32">
      <c r="A661" s="60" t="s">
        <v>1374</v>
      </c>
      <c r="B661" s="60" t="s">
        <v>0</v>
      </c>
      <c r="D661" s="60" t="s">
        <v>2737</v>
      </c>
      <c r="E661" s="67">
        <v>41640</v>
      </c>
      <c r="F661" s="67">
        <v>42004</v>
      </c>
      <c r="G661" s="60" t="s">
        <v>2730</v>
      </c>
      <c r="H661" s="60">
        <v>1</v>
      </c>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t="s">
        <v>4135</v>
      </c>
    </row>
    <row r="662" spans="1:32">
      <c r="A662" s="60" t="s">
        <v>2823</v>
      </c>
      <c r="B662" s="60" t="s">
        <v>2745</v>
      </c>
      <c r="D662" s="60" t="s">
        <v>2729</v>
      </c>
      <c r="E662" s="67">
        <v>41640</v>
      </c>
      <c r="F662" s="67">
        <v>42004</v>
      </c>
      <c r="G662" s="60" t="s">
        <v>2730</v>
      </c>
      <c r="H662" s="60">
        <v>40</v>
      </c>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t="s">
        <v>4135</v>
      </c>
    </row>
    <row r="663" spans="1:32">
      <c r="A663" s="60" t="s">
        <v>2824</v>
      </c>
      <c r="B663" s="60" t="s">
        <v>2745</v>
      </c>
      <c r="D663" s="60" t="s">
        <v>2729</v>
      </c>
      <c r="E663" s="67">
        <v>41640</v>
      </c>
      <c r="F663" s="67">
        <v>42004</v>
      </c>
      <c r="G663" s="60" t="s">
        <v>2730</v>
      </c>
      <c r="H663" s="60">
        <v>15.6</v>
      </c>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t="s">
        <v>4135</v>
      </c>
    </row>
    <row r="664" spans="1:32">
      <c r="A664" s="60" t="s">
        <v>2825</v>
      </c>
      <c r="B664" s="60" t="s">
        <v>2728</v>
      </c>
      <c r="D664" s="60" t="s">
        <v>2729</v>
      </c>
      <c r="E664" s="67">
        <v>41640</v>
      </c>
      <c r="F664" s="67">
        <v>42004</v>
      </c>
      <c r="G664" s="60" t="s">
        <v>2730</v>
      </c>
      <c r="H664" s="60">
        <v>0</v>
      </c>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t="s">
        <v>4135</v>
      </c>
    </row>
    <row r="665" spans="1:32">
      <c r="A665" s="60" t="s">
        <v>1519</v>
      </c>
      <c r="B665" s="60" t="s">
        <v>2731</v>
      </c>
      <c r="C665" s="60" t="s">
        <v>2732</v>
      </c>
      <c r="D665" s="60" t="s">
        <v>2729</v>
      </c>
      <c r="E665" s="67">
        <v>41640</v>
      </c>
      <c r="F665" s="67">
        <v>42004</v>
      </c>
      <c r="G665" s="60" t="s">
        <v>2730</v>
      </c>
      <c r="H665" s="60">
        <v>120</v>
      </c>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t="s">
        <v>4135</v>
      </c>
    </row>
    <row r="666" spans="1:32">
      <c r="A666" s="60" t="s">
        <v>1485</v>
      </c>
      <c r="B666" s="60" t="s">
        <v>2733</v>
      </c>
      <c r="D666" s="60" t="s">
        <v>2738</v>
      </c>
      <c r="E666" s="67">
        <v>41640</v>
      </c>
      <c r="F666" s="67">
        <v>42004</v>
      </c>
      <c r="G666" s="60" t="s">
        <v>2735</v>
      </c>
      <c r="H666" s="60">
        <v>0.2</v>
      </c>
      <c r="I666" s="60">
        <v>0.2</v>
      </c>
      <c r="J666" s="60">
        <v>0.2</v>
      </c>
      <c r="K666" s="60">
        <v>0.2</v>
      </c>
      <c r="L666" s="60">
        <v>0.2</v>
      </c>
      <c r="M666" s="60">
        <v>0.2</v>
      </c>
      <c r="N666" s="60">
        <v>0.2</v>
      </c>
      <c r="O666" s="60">
        <v>0.4</v>
      </c>
      <c r="P666" s="60">
        <v>0.7</v>
      </c>
      <c r="Q666" s="60">
        <v>0.9</v>
      </c>
      <c r="R666" s="60">
        <v>0.9</v>
      </c>
      <c r="S666" s="60">
        <v>0.9</v>
      </c>
      <c r="T666" s="60">
        <v>0.9</v>
      </c>
      <c r="U666" s="60">
        <v>0.9</v>
      </c>
      <c r="V666" s="60">
        <v>0.9</v>
      </c>
      <c r="W666" s="60">
        <v>0.9</v>
      </c>
      <c r="X666" s="60">
        <v>0.9</v>
      </c>
      <c r="Y666" s="60">
        <v>0.9</v>
      </c>
      <c r="Z666" s="60">
        <v>0.8</v>
      </c>
      <c r="AA666" s="60">
        <v>0.8</v>
      </c>
      <c r="AB666" s="60">
        <v>0.7</v>
      </c>
      <c r="AC666" s="60">
        <v>0.4</v>
      </c>
      <c r="AD666" s="60">
        <v>0.2</v>
      </c>
      <c r="AE666" s="60">
        <v>0.2</v>
      </c>
      <c r="AF666" s="60" t="s">
        <v>4135</v>
      </c>
    </row>
    <row r="667" spans="1:32">
      <c r="A667" s="60" t="s">
        <v>1485</v>
      </c>
      <c r="B667" s="60" t="s">
        <v>2733</v>
      </c>
      <c r="D667" s="60" t="s">
        <v>2736</v>
      </c>
      <c r="E667" s="67">
        <v>41640</v>
      </c>
      <c r="F667" s="67">
        <v>42004</v>
      </c>
      <c r="G667" s="60" t="s">
        <v>2730</v>
      </c>
      <c r="H667" s="60">
        <v>0</v>
      </c>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t="s">
        <v>4135</v>
      </c>
    </row>
    <row r="668" spans="1:32">
      <c r="A668" s="60" t="s">
        <v>1485</v>
      </c>
      <c r="B668" s="60" t="s">
        <v>2733</v>
      </c>
      <c r="D668" s="60" t="s">
        <v>2737</v>
      </c>
      <c r="E668" s="67">
        <v>41640</v>
      </c>
      <c r="F668" s="67">
        <v>42004</v>
      </c>
      <c r="G668" s="60" t="s">
        <v>2730</v>
      </c>
      <c r="H668" s="60">
        <v>1</v>
      </c>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t="s">
        <v>4135</v>
      </c>
    </row>
    <row r="669" spans="1:32">
      <c r="A669" s="60" t="s">
        <v>1485</v>
      </c>
      <c r="B669" s="60" t="s">
        <v>2733</v>
      </c>
      <c r="D669" s="60" t="s">
        <v>2739</v>
      </c>
      <c r="E669" s="67">
        <v>41640</v>
      </c>
      <c r="F669" s="67">
        <v>42004</v>
      </c>
      <c r="G669" s="60" t="s">
        <v>2735</v>
      </c>
      <c r="H669" s="60">
        <v>0.15</v>
      </c>
      <c r="I669" s="60">
        <v>0.15</v>
      </c>
      <c r="J669" s="60">
        <v>0.15</v>
      </c>
      <c r="K669" s="60">
        <v>0.15</v>
      </c>
      <c r="L669" s="60">
        <v>0.15</v>
      </c>
      <c r="M669" s="60">
        <v>0.15</v>
      </c>
      <c r="N669" s="60">
        <v>0.15</v>
      </c>
      <c r="O669" s="60">
        <v>0.15</v>
      </c>
      <c r="P669" s="60">
        <v>0.3</v>
      </c>
      <c r="Q669" s="60">
        <v>0.3</v>
      </c>
      <c r="R669" s="60">
        <v>0.6</v>
      </c>
      <c r="S669" s="60">
        <v>0.6</v>
      </c>
      <c r="T669" s="60">
        <v>0.8</v>
      </c>
      <c r="U669" s="60">
        <v>0.8</v>
      </c>
      <c r="V669" s="60">
        <v>0.8</v>
      </c>
      <c r="W669" s="60">
        <v>0.8</v>
      </c>
      <c r="X669" s="60">
        <v>0.8</v>
      </c>
      <c r="Y669" s="60">
        <v>0.6</v>
      </c>
      <c r="Z669" s="60">
        <v>0.4</v>
      </c>
      <c r="AA669" s="60">
        <v>0.15</v>
      </c>
      <c r="AB669" s="60">
        <v>0.15</v>
      </c>
      <c r="AC669" s="60">
        <v>0.15</v>
      </c>
      <c r="AD669" s="60">
        <v>0.15</v>
      </c>
      <c r="AE669" s="60">
        <v>0.15</v>
      </c>
      <c r="AF669" s="60" t="s">
        <v>4135</v>
      </c>
    </row>
    <row r="670" spans="1:32">
      <c r="A670" s="60" t="s">
        <v>1485</v>
      </c>
      <c r="B670" s="60" t="s">
        <v>2733</v>
      </c>
      <c r="D670" s="60" t="s">
        <v>2740</v>
      </c>
      <c r="E670" s="67">
        <v>41640</v>
      </c>
      <c r="F670" s="67">
        <v>42004</v>
      </c>
      <c r="G670" s="60" t="s">
        <v>2735</v>
      </c>
      <c r="H670" s="60">
        <v>0.15</v>
      </c>
      <c r="I670" s="60">
        <v>0.15</v>
      </c>
      <c r="J670" s="60">
        <v>0.15</v>
      </c>
      <c r="K670" s="60">
        <v>0.15</v>
      </c>
      <c r="L670" s="60">
        <v>0.15</v>
      </c>
      <c r="M670" s="60">
        <v>0.15</v>
      </c>
      <c r="N670" s="60">
        <v>0.15</v>
      </c>
      <c r="O670" s="60">
        <v>0.3</v>
      </c>
      <c r="P670" s="60">
        <v>0.5</v>
      </c>
      <c r="Q670" s="60">
        <v>0.8</v>
      </c>
      <c r="R670" s="60">
        <v>0.9</v>
      </c>
      <c r="S670" s="60">
        <v>0.9</v>
      </c>
      <c r="T670" s="60">
        <v>0.9</v>
      </c>
      <c r="U670" s="60">
        <v>0.9</v>
      </c>
      <c r="V670" s="60">
        <v>0.9</v>
      </c>
      <c r="W670" s="60">
        <v>0.9</v>
      </c>
      <c r="X670" s="60">
        <v>0.9</v>
      </c>
      <c r="Y670" s="60">
        <v>0.9</v>
      </c>
      <c r="Z670" s="60">
        <v>0.7</v>
      </c>
      <c r="AA670" s="60">
        <v>0.5</v>
      </c>
      <c r="AB670" s="60">
        <v>0.5</v>
      </c>
      <c r="AC670" s="60">
        <v>0.3</v>
      </c>
      <c r="AD670" s="60">
        <v>0.15</v>
      </c>
      <c r="AE670" s="60">
        <v>0.15</v>
      </c>
      <c r="AF670" s="60" t="s">
        <v>4135</v>
      </c>
    </row>
    <row r="671" spans="1:32">
      <c r="A671" s="60" t="s">
        <v>1375</v>
      </c>
      <c r="B671" s="60" t="s">
        <v>0</v>
      </c>
      <c r="D671" s="60" t="s">
        <v>2738</v>
      </c>
      <c r="E671" s="67">
        <v>41640</v>
      </c>
      <c r="F671" s="67">
        <v>42004</v>
      </c>
      <c r="G671" s="60" t="s">
        <v>2735</v>
      </c>
      <c r="H671" s="60">
        <v>0.05</v>
      </c>
      <c r="I671" s="60">
        <v>0.05</v>
      </c>
      <c r="J671" s="60">
        <v>0.05</v>
      </c>
      <c r="K671" s="60">
        <v>0.05</v>
      </c>
      <c r="L671" s="60">
        <v>0.05</v>
      </c>
      <c r="M671" s="60">
        <v>0.05</v>
      </c>
      <c r="N671" s="60">
        <v>0.05</v>
      </c>
      <c r="O671" s="60">
        <v>0.2</v>
      </c>
      <c r="P671" s="60">
        <v>0.5</v>
      </c>
      <c r="Q671" s="60">
        <v>0.9</v>
      </c>
      <c r="R671" s="60">
        <v>0.9</v>
      </c>
      <c r="S671" s="60">
        <v>0.9</v>
      </c>
      <c r="T671" s="60">
        <v>0.9</v>
      </c>
      <c r="U671" s="60">
        <v>0.9</v>
      </c>
      <c r="V671" s="60">
        <v>0.9</v>
      </c>
      <c r="W671" s="60">
        <v>0.9</v>
      </c>
      <c r="X671" s="60">
        <v>0.9</v>
      </c>
      <c r="Y671" s="60">
        <v>0.9</v>
      </c>
      <c r="Z671" s="60">
        <v>0.6</v>
      </c>
      <c r="AA671" s="60">
        <v>0.6</v>
      </c>
      <c r="AB671" s="60">
        <v>0.5</v>
      </c>
      <c r="AC671" s="60">
        <v>0.2</v>
      </c>
      <c r="AD671" s="60">
        <v>0.05</v>
      </c>
      <c r="AE671" s="60">
        <v>0.05</v>
      </c>
      <c r="AF671" s="60" t="s">
        <v>4135</v>
      </c>
    </row>
    <row r="672" spans="1:32">
      <c r="A672" s="60" t="s">
        <v>1375</v>
      </c>
      <c r="B672" s="60" t="s">
        <v>0</v>
      </c>
      <c r="D672" s="60" t="s">
        <v>2736</v>
      </c>
      <c r="E672" s="67">
        <v>41640</v>
      </c>
      <c r="F672" s="67">
        <v>42004</v>
      </c>
      <c r="G672" s="60" t="s">
        <v>2730</v>
      </c>
      <c r="H672" s="60">
        <v>0</v>
      </c>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t="s">
        <v>4135</v>
      </c>
    </row>
    <row r="673" spans="1:32">
      <c r="A673" s="60" t="s">
        <v>1375</v>
      </c>
      <c r="B673" s="60" t="s">
        <v>0</v>
      </c>
      <c r="D673" s="60" t="s">
        <v>2737</v>
      </c>
      <c r="E673" s="67">
        <v>41640</v>
      </c>
      <c r="F673" s="67">
        <v>42004</v>
      </c>
      <c r="G673" s="60" t="s">
        <v>2730</v>
      </c>
      <c r="H673" s="60">
        <v>1</v>
      </c>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t="s">
        <v>4135</v>
      </c>
    </row>
    <row r="674" spans="1:32">
      <c r="A674" s="60" t="s">
        <v>1375</v>
      </c>
      <c r="B674" s="60" t="s">
        <v>0</v>
      </c>
      <c r="D674" s="60" t="s">
        <v>2739</v>
      </c>
      <c r="E674" s="67">
        <v>41640</v>
      </c>
      <c r="F674" s="67">
        <v>42004</v>
      </c>
      <c r="G674" s="60" t="s">
        <v>2735</v>
      </c>
      <c r="H674" s="60">
        <v>0.05</v>
      </c>
      <c r="I674" s="60">
        <v>0.05</v>
      </c>
      <c r="J674" s="60">
        <v>0.05</v>
      </c>
      <c r="K674" s="60">
        <v>0.05</v>
      </c>
      <c r="L674" s="60">
        <v>0.05</v>
      </c>
      <c r="M674" s="60">
        <v>0.05</v>
      </c>
      <c r="N674" s="60">
        <v>0.05</v>
      </c>
      <c r="O674" s="60">
        <v>0.05</v>
      </c>
      <c r="P674" s="60">
        <v>0.1</v>
      </c>
      <c r="Q674" s="60">
        <v>0.1</v>
      </c>
      <c r="R674" s="60">
        <v>0.4</v>
      </c>
      <c r="S674" s="60">
        <v>0.4</v>
      </c>
      <c r="T674" s="60">
        <v>0.6</v>
      </c>
      <c r="U674" s="60">
        <v>0.6</v>
      </c>
      <c r="V674" s="60">
        <v>0.6</v>
      </c>
      <c r="W674" s="60">
        <v>0.6</v>
      </c>
      <c r="X674" s="60">
        <v>0.6</v>
      </c>
      <c r="Y674" s="60">
        <v>0.4</v>
      </c>
      <c r="Z674" s="60">
        <v>0.2</v>
      </c>
      <c r="AA674" s="60">
        <v>0.05</v>
      </c>
      <c r="AB674" s="60">
        <v>0.05</v>
      </c>
      <c r="AC674" s="60">
        <v>0.05</v>
      </c>
      <c r="AD674" s="60">
        <v>0.05</v>
      </c>
      <c r="AE674" s="60">
        <v>0.05</v>
      </c>
      <c r="AF674" s="60" t="s">
        <v>4135</v>
      </c>
    </row>
    <row r="675" spans="1:32">
      <c r="A675" s="60" t="s">
        <v>1375</v>
      </c>
      <c r="B675" s="60" t="s">
        <v>0</v>
      </c>
      <c r="D675" s="60" t="s">
        <v>2740</v>
      </c>
      <c r="E675" s="67">
        <v>41640</v>
      </c>
      <c r="F675" s="67">
        <v>42004</v>
      </c>
      <c r="G675" s="60" t="s">
        <v>2735</v>
      </c>
      <c r="H675" s="60">
        <v>0.05</v>
      </c>
      <c r="I675" s="60">
        <v>0.05</v>
      </c>
      <c r="J675" s="60">
        <v>0.05</v>
      </c>
      <c r="K675" s="60">
        <v>0.05</v>
      </c>
      <c r="L675" s="60">
        <v>0.05</v>
      </c>
      <c r="M675" s="60">
        <v>0.05</v>
      </c>
      <c r="N675" s="60">
        <v>0.05</v>
      </c>
      <c r="O675" s="60">
        <v>0.1</v>
      </c>
      <c r="P675" s="60">
        <v>0.3</v>
      </c>
      <c r="Q675" s="60">
        <v>0.6</v>
      </c>
      <c r="R675" s="60">
        <v>0.9</v>
      </c>
      <c r="S675" s="60">
        <v>0.9</v>
      </c>
      <c r="T675" s="60">
        <v>0.9</v>
      </c>
      <c r="U675" s="60">
        <v>0.9</v>
      </c>
      <c r="V675" s="60">
        <v>0.9</v>
      </c>
      <c r="W675" s="60">
        <v>0.9</v>
      </c>
      <c r="X675" s="60">
        <v>0.9</v>
      </c>
      <c r="Y675" s="60">
        <v>0.9</v>
      </c>
      <c r="Z675" s="60">
        <v>0.5</v>
      </c>
      <c r="AA675" s="60">
        <v>0.3</v>
      </c>
      <c r="AB675" s="60">
        <v>0.3</v>
      </c>
      <c r="AC675" s="60">
        <v>0.1</v>
      </c>
      <c r="AD675" s="60">
        <v>0.05</v>
      </c>
      <c r="AE675" s="60">
        <v>0.05</v>
      </c>
      <c r="AF675" s="60" t="s">
        <v>4135</v>
      </c>
    </row>
    <row r="676" spans="1:32">
      <c r="A676" s="60" t="s">
        <v>1380</v>
      </c>
      <c r="B676" s="60" t="s">
        <v>2</v>
      </c>
      <c r="D676" s="60" t="s">
        <v>2738</v>
      </c>
      <c r="E676" s="67">
        <v>41640</v>
      </c>
      <c r="F676" s="67">
        <v>42004</v>
      </c>
      <c r="G676" s="60" t="s">
        <v>2735</v>
      </c>
      <c r="H676" s="60">
        <v>0</v>
      </c>
      <c r="I676" s="60">
        <v>0</v>
      </c>
      <c r="J676" s="60">
        <v>0</v>
      </c>
      <c r="K676" s="60">
        <v>0</v>
      </c>
      <c r="L676" s="60">
        <v>0</v>
      </c>
      <c r="M676" s="60">
        <v>0</v>
      </c>
      <c r="N676" s="60">
        <v>0</v>
      </c>
      <c r="O676" s="60">
        <v>0.1</v>
      </c>
      <c r="P676" s="60">
        <v>0.2</v>
      </c>
      <c r="Q676" s="60">
        <v>0.5</v>
      </c>
      <c r="R676" s="60">
        <v>0.5</v>
      </c>
      <c r="S676" s="60">
        <v>0.7</v>
      </c>
      <c r="T676" s="60">
        <v>0.7</v>
      </c>
      <c r="U676" s="60">
        <v>0.7</v>
      </c>
      <c r="V676" s="60">
        <v>0.7</v>
      </c>
      <c r="W676" s="60">
        <v>0.8</v>
      </c>
      <c r="X676" s="60">
        <v>0.7</v>
      </c>
      <c r="Y676" s="60">
        <v>0.5</v>
      </c>
      <c r="Z676" s="60">
        <v>0.5</v>
      </c>
      <c r="AA676" s="60">
        <v>0.3</v>
      </c>
      <c r="AB676" s="60">
        <v>0.3</v>
      </c>
      <c r="AC676" s="60">
        <v>0</v>
      </c>
      <c r="AD676" s="60">
        <v>0</v>
      </c>
      <c r="AE676" s="60">
        <v>0</v>
      </c>
      <c r="AF676" s="60" t="s">
        <v>4135</v>
      </c>
    </row>
    <row r="677" spans="1:32">
      <c r="A677" s="60" t="s">
        <v>1380</v>
      </c>
      <c r="B677" s="60" t="s">
        <v>2</v>
      </c>
      <c r="D677" s="60" t="s">
        <v>2762</v>
      </c>
      <c r="E677" s="67">
        <v>41640</v>
      </c>
      <c r="F677" s="67">
        <v>42004</v>
      </c>
      <c r="G677" s="60" t="s">
        <v>2730</v>
      </c>
      <c r="H677" s="60">
        <v>1</v>
      </c>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t="s">
        <v>4135</v>
      </c>
    </row>
    <row r="678" spans="1:32">
      <c r="A678" s="60" t="s">
        <v>1380</v>
      </c>
      <c r="B678" s="60" t="s">
        <v>2</v>
      </c>
      <c r="D678" s="60" t="s">
        <v>2739</v>
      </c>
      <c r="E678" s="67">
        <v>41640</v>
      </c>
      <c r="F678" s="67">
        <v>42004</v>
      </c>
      <c r="G678" s="60" t="s">
        <v>2735</v>
      </c>
      <c r="H678" s="60">
        <v>0</v>
      </c>
      <c r="I678" s="60">
        <v>0</v>
      </c>
      <c r="J678" s="60">
        <v>0</v>
      </c>
      <c r="K678" s="60">
        <v>0</v>
      </c>
      <c r="L678" s="60">
        <v>0</v>
      </c>
      <c r="M678" s="60">
        <v>0</v>
      </c>
      <c r="N678" s="60">
        <v>0</v>
      </c>
      <c r="O678" s="60">
        <v>0</v>
      </c>
      <c r="P678" s="60">
        <v>0</v>
      </c>
      <c r="Q678" s="60">
        <v>0.1</v>
      </c>
      <c r="R678" s="60">
        <v>0.2</v>
      </c>
      <c r="S678" s="60">
        <v>0.2</v>
      </c>
      <c r="T678" s="60">
        <v>0.4</v>
      </c>
      <c r="U678" s="60">
        <v>0.4</v>
      </c>
      <c r="V678" s="60">
        <v>0.4</v>
      </c>
      <c r="W678" s="60">
        <v>0.4</v>
      </c>
      <c r="X678" s="60">
        <v>0.4</v>
      </c>
      <c r="Y678" s="60">
        <v>0.2</v>
      </c>
      <c r="Z678" s="60">
        <v>0.1</v>
      </c>
      <c r="AA678" s="60">
        <v>0</v>
      </c>
      <c r="AB678" s="60">
        <v>0</v>
      </c>
      <c r="AC678" s="60">
        <v>0</v>
      </c>
      <c r="AD678" s="60">
        <v>0</v>
      </c>
      <c r="AE678" s="60">
        <v>0</v>
      </c>
      <c r="AF678" s="60" t="s">
        <v>4135</v>
      </c>
    </row>
    <row r="679" spans="1:32">
      <c r="A679" s="60" t="s">
        <v>1380</v>
      </c>
      <c r="B679" s="60" t="s">
        <v>2</v>
      </c>
      <c r="D679" s="60" t="s">
        <v>2740</v>
      </c>
      <c r="E679" s="67">
        <v>41640</v>
      </c>
      <c r="F679" s="67">
        <v>42004</v>
      </c>
      <c r="G679" s="60" t="s">
        <v>2735</v>
      </c>
      <c r="H679" s="60">
        <v>0</v>
      </c>
      <c r="I679" s="60">
        <v>0</v>
      </c>
      <c r="J679" s="60">
        <v>0</v>
      </c>
      <c r="K679" s="60">
        <v>0</v>
      </c>
      <c r="L679" s="60">
        <v>0</v>
      </c>
      <c r="M679" s="60">
        <v>0</v>
      </c>
      <c r="N679" s="60">
        <v>0</v>
      </c>
      <c r="O679" s="60">
        <v>0.1</v>
      </c>
      <c r="P679" s="60">
        <v>0.2</v>
      </c>
      <c r="Q679" s="60">
        <v>0.5</v>
      </c>
      <c r="R679" s="60">
        <v>0.6</v>
      </c>
      <c r="S679" s="60">
        <v>0.8</v>
      </c>
      <c r="T679" s="60">
        <v>0.8</v>
      </c>
      <c r="U679" s="60">
        <v>0.8</v>
      </c>
      <c r="V679" s="60">
        <v>0.8</v>
      </c>
      <c r="W679" s="60">
        <v>0.8</v>
      </c>
      <c r="X679" s="60">
        <v>0.8</v>
      </c>
      <c r="Y679" s="60">
        <v>0.6</v>
      </c>
      <c r="Z679" s="60">
        <v>0.2</v>
      </c>
      <c r="AA679" s="60">
        <v>0.2</v>
      </c>
      <c r="AB679" s="60">
        <v>0.2</v>
      </c>
      <c r="AC679" s="60">
        <v>0.1</v>
      </c>
      <c r="AD679" s="60">
        <v>0</v>
      </c>
      <c r="AE679" s="60">
        <v>0</v>
      </c>
      <c r="AF679" s="60" t="s">
        <v>4135</v>
      </c>
    </row>
    <row r="680" spans="1:32">
      <c r="A680" s="60" t="s">
        <v>1467</v>
      </c>
      <c r="B680" s="60" t="s">
        <v>2745</v>
      </c>
      <c r="C680" s="60" t="s">
        <v>2746</v>
      </c>
      <c r="D680" s="60" t="s">
        <v>2743</v>
      </c>
      <c r="E680" s="67">
        <v>41640</v>
      </c>
      <c r="F680" s="67">
        <v>42004</v>
      </c>
      <c r="G680" s="60" t="s">
        <v>2735</v>
      </c>
      <c r="H680" s="60">
        <v>30</v>
      </c>
      <c r="I680" s="60">
        <v>30</v>
      </c>
      <c r="J680" s="60">
        <v>30</v>
      </c>
      <c r="K680" s="60">
        <v>30</v>
      </c>
      <c r="L680" s="60">
        <v>30</v>
      </c>
      <c r="M680" s="60">
        <v>30</v>
      </c>
      <c r="N680" s="60">
        <v>24</v>
      </c>
      <c r="O680" s="60">
        <v>24</v>
      </c>
      <c r="P680" s="60">
        <v>24</v>
      </c>
      <c r="Q680" s="60">
        <v>24</v>
      </c>
      <c r="R680" s="60">
        <v>24</v>
      </c>
      <c r="S680" s="60">
        <v>24</v>
      </c>
      <c r="T680" s="60">
        <v>24</v>
      </c>
      <c r="U680" s="60">
        <v>24</v>
      </c>
      <c r="V680" s="60">
        <v>24</v>
      </c>
      <c r="W680" s="60">
        <v>24</v>
      </c>
      <c r="X680" s="60">
        <v>24</v>
      </c>
      <c r="Y680" s="60">
        <v>24</v>
      </c>
      <c r="Z680" s="60">
        <v>24</v>
      </c>
      <c r="AA680" s="60">
        <v>24</v>
      </c>
      <c r="AB680" s="60">
        <v>24</v>
      </c>
      <c r="AC680" s="60">
        <v>30</v>
      </c>
      <c r="AD680" s="60">
        <v>30</v>
      </c>
      <c r="AE680" s="60">
        <v>30</v>
      </c>
      <c r="AF680" s="60" t="s">
        <v>4135</v>
      </c>
    </row>
    <row r="681" spans="1:32">
      <c r="A681" s="60" t="s">
        <v>1467</v>
      </c>
      <c r="B681" s="60" t="s">
        <v>2745</v>
      </c>
      <c r="C681" s="60" t="s">
        <v>2746</v>
      </c>
      <c r="D681" s="60" t="s">
        <v>2736</v>
      </c>
      <c r="E681" s="67">
        <v>41640</v>
      </c>
      <c r="F681" s="67">
        <v>42004</v>
      </c>
      <c r="G681" s="60" t="s">
        <v>2730</v>
      </c>
      <c r="H681" s="60">
        <v>30</v>
      </c>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t="s">
        <v>4135</v>
      </c>
    </row>
    <row r="682" spans="1:32">
      <c r="A682" s="60" t="s">
        <v>1467</v>
      </c>
      <c r="B682" s="60" t="s">
        <v>2745</v>
      </c>
      <c r="C682" s="60" t="s">
        <v>2746</v>
      </c>
      <c r="D682" s="60" t="s">
        <v>2739</v>
      </c>
      <c r="E682" s="67">
        <v>41640</v>
      </c>
      <c r="F682" s="67">
        <v>42004</v>
      </c>
      <c r="G682" s="60" t="s">
        <v>2735</v>
      </c>
      <c r="H682" s="60">
        <v>30</v>
      </c>
      <c r="I682" s="60">
        <v>30</v>
      </c>
      <c r="J682" s="60">
        <v>30</v>
      </c>
      <c r="K682" s="60">
        <v>30</v>
      </c>
      <c r="L682" s="60">
        <v>30</v>
      </c>
      <c r="M682" s="60">
        <v>30</v>
      </c>
      <c r="N682" s="60">
        <v>30</v>
      </c>
      <c r="O682" s="60">
        <v>30</v>
      </c>
      <c r="P682" s="60">
        <v>24</v>
      </c>
      <c r="Q682" s="60">
        <v>24</v>
      </c>
      <c r="R682" s="60">
        <v>24</v>
      </c>
      <c r="S682" s="60">
        <v>24</v>
      </c>
      <c r="T682" s="60">
        <v>24</v>
      </c>
      <c r="U682" s="60">
        <v>24</v>
      </c>
      <c r="V682" s="60">
        <v>24</v>
      </c>
      <c r="W682" s="60">
        <v>24</v>
      </c>
      <c r="X682" s="60">
        <v>24</v>
      </c>
      <c r="Y682" s="60">
        <v>24</v>
      </c>
      <c r="Z682" s="60">
        <v>24</v>
      </c>
      <c r="AA682" s="60">
        <v>30</v>
      </c>
      <c r="AB682" s="60">
        <v>30</v>
      </c>
      <c r="AC682" s="60">
        <v>30</v>
      </c>
      <c r="AD682" s="60">
        <v>30</v>
      </c>
      <c r="AE682" s="60">
        <v>30</v>
      </c>
      <c r="AF682" s="60" t="s">
        <v>4135</v>
      </c>
    </row>
    <row r="683" spans="1:32">
      <c r="A683" s="60" t="s">
        <v>1467</v>
      </c>
      <c r="B683" s="60" t="s">
        <v>2745</v>
      </c>
      <c r="C683" s="60" t="s">
        <v>2746</v>
      </c>
      <c r="D683" s="60" t="s">
        <v>2740</v>
      </c>
      <c r="E683" s="67">
        <v>41640</v>
      </c>
      <c r="F683" s="67">
        <v>42004</v>
      </c>
      <c r="G683" s="60" t="s">
        <v>2735</v>
      </c>
      <c r="H683" s="60">
        <v>30</v>
      </c>
      <c r="I683" s="60">
        <v>30</v>
      </c>
      <c r="J683" s="60">
        <v>30</v>
      </c>
      <c r="K683" s="60">
        <v>30</v>
      </c>
      <c r="L683" s="60">
        <v>30</v>
      </c>
      <c r="M683" s="60">
        <v>30</v>
      </c>
      <c r="N683" s="60">
        <v>24</v>
      </c>
      <c r="O683" s="60">
        <v>24</v>
      </c>
      <c r="P683" s="60">
        <v>24</v>
      </c>
      <c r="Q683" s="60">
        <v>24</v>
      </c>
      <c r="R683" s="60">
        <v>24</v>
      </c>
      <c r="S683" s="60">
        <v>24</v>
      </c>
      <c r="T683" s="60">
        <v>24</v>
      </c>
      <c r="U683" s="60">
        <v>24</v>
      </c>
      <c r="V683" s="60">
        <v>24</v>
      </c>
      <c r="W683" s="60">
        <v>24</v>
      </c>
      <c r="X683" s="60">
        <v>24</v>
      </c>
      <c r="Y683" s="60">
        <v>24</v>
      </c>
      <c r="Z683" s="60">
        <v>24</v>
      </c>
      <c r="AA683" s="60">
        <v>24</v>
      </c>
      <c r="AB683" s="60">
        <v>24</v>
      </c>
      <c r="AC683" s="60">
        <v>24</v>
      </c>
      <c r="AD683" s="60">
        <v>30</v>
      </c>
      <c r="AE683" s="60">
        <v>30</v>
      </c>
      <c r="AF683" s="60" t="s">
        <v>4135</v>
      </c>
    </row>
    <row r="684" spans="1:32">
      <c r="A684" s="60" t="s">
        <v>2826</v>
      </c>
      <c r="B684" s="60" t="s">
        <v>2748</v>
      </c>
      <c r="D684" s="60" t="s">
        <v>2749</v>
      </c>
      <c r="E684" s="67">
        <v>41640</v>
      </c>
      <c r="F684" s="67">
        <v>42004</v>
      </c>
      <c r="G684" s="60" t="s">
        <v>2730</v>
      </c>
      <c r="H684" s="60">
        <v>1</v>
      </c>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t="s">
        <v>4135</v>
      </c>
    </row>
    <row r="685" spans="1:32">
      <c r="A685" s="60" t="s">
        <v>2826</v>
      </c>
      <c r="B685" s="60" t="s">
        <v>2748</v>
      </c>
      <c r="D685" s="60" t="s">
        <v>2737</v>
      </c>
      <c r="E685" s="67">
        <v>41640</v>
      </c>
      <c r="F685" s="67">
        <v>42004</v>
      </c>
      <c r="G685" s="60" t="s">
        <v>2730</v>
      </c>
      <c r="H685" s="60">
        <v>0.5</v>
      </c>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t="s">
        <v>4135</v>
      </c>
    </row>
    <row r="686" spans="1:32">
      <c r="A686" s="60" t="s">
        <v>2826</v>
      </c>
      <c r="B686" s="60" t="s">
        <v>2748</v>
      </c>
      <c r="D686" s="60" t="s">
        <v>2750</v>
      </c>
      <c r="E686" s="67">
        <v>41913</v>
      </c>
      <c r="F686" s="67">
        <v>42004</v>
      </c>
      <c r="G686" s="60" t="s">
        <v>2730</v>
      </c>
      <c r="H686" s="60">
        <v>1</v>
      </c>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t="s">
        <v>4135</v>
      </c>
    </row>
    <row r="687" spans="1:32">
      <c r="A687" s="60" t="s">
        <v>2826</v>
      </c>
      <c r="B687" s="60" t="s">
        <v>2748</v>
      </c>
      <c r="D687" s="60" t="s">
        <v>2750</v>
      </c>
      <c r="E687" s="67">
        <v>41760</v>
      </c>
      <c r="F687" s="67">
        <v>41912</v>
      </c>
      <c r="G687" s="60" t="s">
        <v>2730</v>
      </c>
      <c r="H687" s="60">
        <v>0.5</v>
      </c>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t="s">
        <v>4135</v>
      </c>
    </row>
    <row r="688" spans="1:32">
      <c r="A688" s="60" t="s">
        <v>1453</v>
      </c>
      <c r="B688" s="60" t="s">
        <v>2745</v>
      </c>
      <c r="C688" s="60" t="s">
        <v>2746</v>
      </c>
      <c r="D688" s="60" t="s">
        <v>2738</v>
      </c>
      <c r="E688" s="67">
        <v>41640</v>
      </c>
      <c r="F688" s="67">
        <v>42004</v>
      </c>
      <c r="G688" s="60" t="s">
        <v>2735</v>
      </c>
      <c r="H688" s="60">
        <v>15.6</v>
      </c>
      <c r="I688" s="60">
        <v>15.6</v>
      </c>
      <c r="J688" s="60">
        <v>15.6</v>
      </c>
      <c r="K688" s="60">
        <v>15.6</v>
      </c>
      <c r="L688" s="60">
        <v>15.6</v>
      </c>
      <c r="M688" s="60">
        <v>15.6</v>
      </c>
      <c r="N688" s="60">
        <v>21</v>
      </c>
      <c r="O688" s="60">
        <v>21</v>
      </c>
      <c r="P688" s="60">
        <v>21</v>
      </c>
      <c r="Q688" s="60">
        <v>21</v>
      </c>
      <c r="R688" s="60">
        <v>21</v>
      </c>
      <c r="S688" s="60">
        <v>21</v>
      </c>
      <c r="T688" s="60">
        <v>21</v>
      </c>
      <c r="U688" s="60">
        <v>21</v>
      </c>
      <c r="V688" s="60">
        <v>21</v>
      </c>
      <c r="W688" s="60">
        <v>21</v>
      </c>
      <c r="X688" s="60">
        <v>21</v>
      </c>
      <c r="Y688" s="60">
        <v>21</v>
      </c>
      <c r="Z688" s="60">
        <v>21</v>
      </c>
      <c r="AA688" s="60">
        <v>21</v>
      </c>
      <c r="AB688" s="60">
        <v>21</v>
      </c>
      <c r="AC688" s="60">
        <v>15.6</v>
      </c>
      <c r="AD688" s="60">
        <v>15.6</v>
      </c>
      <c r="AE688" s="60">
        <v>15.6</v>
      </c>
      <c r="AF688" s="60" t="s">
        <v>4135</v>
      </c>
    </row>
    <row r="689" spans="1:32">
      <c r="A689" s="60" t="s">
        <v>1453</v>
      </c>
      <c r="B689" s="60" t="s">
        <v>2745</v>
      </c>
      <c r="C689" s="60" t="s">
        <v>2746</v>
      </c>
      <c r="D689" s="60" t="s">
        <v>2736</v>
      </c>
      <c r="E689" s="67">
        <v>41640</v>
      </c>
      <c r="F689" s="67">
        <v>42004</v>
      </c>
      <c r="G689" s="60" t="s">
        <v>2730</v>
      </c>
      <c r="H689" s="60">
        <v>21</v>
      </c>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t="s">
        <v>4135</v>
      </c>
    </row>
    <row r="690" spans="1:32">
      <c r="A690" s="60" t="s">
        <v>1453</v>
      </c>
      <c r="B690" s="60" t="s">
        <v>2745</v>
      </c>
      <c r="C690" s="60" t="s">
        <v>2746</v>
      </c>
      <c r="D690" s="60" t="s">
        <v>2737</v>
      </c>
      <c r="E690" s="67">
        <v>41640</v>
      </c>
      <c r="F690" s="67">
        <v>42004</v>
      </c>
      <c r="G690" s="60" t="s">
        <v>2730</v>
      </c>
      <c r="H690" s="60">
        <v>15.6</v>
      </c>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t="s">
        <v>4135</v>
      </c>
    </row>
    <row r="691" spans="1:32">
      <c r="A691" s="60" t="s">
        <v>1453</v>
      </c>
      <c r="B691" s="60" t="s">
        <v>2745</v>
      </c>
      <c r="C691" s="60" t="s">
        <v>2746</v>
      </c>
      <c r="D691" s="60" t="s">
        <v>2739</v>
      </c>
      <c r="E691" s="67">
        <v>41640</v>
      </c>
      <c r="F691" s="67">
        <v>42004</v>
      </c>
      <c r="G691" s="60" t="s">
        <v>2735</v>
      </c>
      <c r="H691" s="60">
        <v>15.6</v>
      </c>
      <c r="I691" s="60">
        <v>15.6</v>
      </c>
      <c r="J691" s="60">
        <v>15.6</v>
      </c>
      <c r="K691" s="60">
        <v>15.6</v>
      </c>
      <c r="L691" s="60">
        <v>15.6</v>
      </c>
      <c r="M691" s="60">
        <v>15.6</v>
      </c>
      <c r="N691" s="60">
        <v>15.6</v>
      </c>
      <c r="O691" s="60">
        <v>15.6</v>
      </c>
      <c r="P691" s="60">
        <v>21</v>
      </c>
      <c r="Q691" s="60">
        <v>21</v>
      </c>
      <c r="R691" s="60">
        <v>21</v>
      </c>
      <c r="S691" s="60">
        <v>21</v>
      </c>
      <c r="T691" s="60">
        <v>21</v>
      </c>
      <c r="U691" s="60">
        <v>21</v>
      </c>
      <c r="V691" s="60">
        <v>21</v>
      </c>
      <c r="W691" s="60">
        <v>21</v>
      </c>
      <c r="X691" s="60">
        <v>21</v>
      </c>
      <c r="Y691" s="60">
        <v>21</v>
      </c>
      <c r="Z691" s="60">
        <v>21</v>
      </c>
      <c r="AA691" s="60">
        <v>15.6</v>
      </c>
      <c r="AB691" s="60">
        <v>15.6</v>
      </c>
      <c r="AC691" s="60">
        <v>15.6</v>
      </c>
      <c r="AD691" s="60">
        <v>15.6</v>
      </c>
      <c r="AE691" s="60">
        <v>15.6</v>
      </c>
      <c r="AF691" s="60" t="s">
        <v>4135</v>
      </c>
    </row>
    <row r="692" spans="1:32">
      <c r="A692" s="60" t="s">
        <v>1453</v>
      </c>
      <c r="B692" s="60" t="s">
        <v>2745</v>
      </c>
      <c r="C692" s="60" t="s">
        <v>2746</v>
      </c>
      <c r="D692" s="60" t="s">
        <v>2740</v>
      </c>
      <c r="E692" s="67">
        <v>41640</v>
      </c>
      <c r="F692" s="67">
        <v>42004</v>
      </c>
      <c r="G692" s="60" t="s">
        <v>2735</v>
      </c>
      <c r="H692" s="60">
        <v>15.6</v>
      </c>
      <c r="I692" s="60">
        <v>15.6</v>
      </c>
      <c r="J692" s="60">
        <v>15.6</v>
      </c>
      <c r="K692" s="60">
        <v>15.6</v>
      </c>
      <c r="L692" s="60">
        <v>15.6</v>
      </c>
      <c r="M692" s="60">
        <v>15.6</v>
      </c>
      <c r="N692" s="60">
        <v>21</v>
      </c>
      <c r="O692" s="60">
        <v>21</v>
      </c>
      <c r="P692" s="60">
        <v>21</v>
      </c>
      <c r="Q692" s="60">
        <v>21</v>
      </c>
      <c r="R692" s="60">
        <v>21</v>
      </c>
      <c r="S692" s="60">
        <v>21</v>
      </c>
      <c r="T692" s="60">
        <v>21</v>
      </c>
      <c r="U692" s="60">
        <v>21</v>
      </c>
      <c r="V692" s="60">
        <v>21</v>
      </c>
      <c r="W692" s="60">
        <v>21</v>
      </c>
      <c r="X692" s="60">
        <v>21</v>
      </c>
      <c r="Y692" s="60">
        <v>21</v>
      </c>
      <c r="Z692" s="60">
        <v>21</v>
      </c>
      <c r="AA692" s="60">
        <v>21</v>
      </c>
      <c r="AB692" s="60">
        <v>21</v>
      </c>
      <c r="AC692" s="60">
        <v>21</v>
      </c>
      <c r="AD692" s="60">
        <v>15.6</v>
      </c>
      <c r="AE692" s="60">
        <v>15.6</v>
      </c>
      <c r="AF692" s="60" t="s">
        <v>4135</v>
      </c>
    </row>
    <row r="693" spans="1:32">
      <c r="A693" s="60" t="s">
        <v>1428</v>
      </c>
      <c r="B693" s="60" t="s">
        <v>6</v>
      </c>
      <c r="D693" s="60" t="s">
        <v>2743</v>
      </c>
      <c r="E693" s="67">
        <v>41640</v>
      </c>
      <c r="F693" s="67">
        <v>42004</v>
      </c>
      <c r="G693" s="60" t="s">
        <v>2735</v>
      </c>
      <c r="H693" s="60">
        <v>1</v>
      </c>
      <c r="I693" s="60">
        <v>1</v>
      </c>
      <c r="J693" s="60">
        <v>1</v>
      </c>
      <c r="K693" s="60">
        <v>1</v>
      </c>
      <c r="L693" s="60">
        <v>1</v>
      </c>
      <c r="M693" s="60">
        <v>1</v>
      </c>
      <c r="N693" s="60">
        <v>0.5</v>
      </c>
      <c r="O693" s="60">
        <v>0.5</v>
      </c>
      <c r="P693" s="60">
        <v>0.5</v>
      </c>
      <c r="Q693" s="60">
        <v>0.5</v>
      </c>
      <c r="R693" s="60">
        <v>0.5</v>
      </c>
      <c r="S693" s="60">
        <v>0.5</v>
      </c>
      <c r="T693" s="60">
        <v>0.5</v>
      </c>
      <c r="U693" s="60">
        <v>0.5</v>
      </c>
      <c r="V693" s="60">
        <v>0.5</v>
      </c>
      <c r="W693" s="60">
        <v>0.5</v>
      </c>
      <c r="X693" s="60">
        <v>0.5</v>
      </c>
      <c r="Y693" s="60">
        <v>0.5</v>
      </c>
      <c r="Z693" s="60">
        <v>0.5</v>
      </c>
      <c r="AA693" s="60">
        <v>0.5</v>
      </c>
      <c r="AB693" s="60">
        <v>0.5</v>
      </c>
      <c r="AC693" s="60">
        <v>1</v>
      </c>
      <c r="AD693" s="60">
        <v>1</v>
      </c>
      <c r="AE693" s="60">
        <v>1</v>
      </c>
      <c r="AF693" s="60" t="s">
        <v>4135</v>
      </c>
    </row>
    <row r="694" spans="1:32">
      <c r="A694" s="60" t="s">
        <v>1428</v>
      </c>
      <c r="B694" s="60" t="s">
        <v>6</v>
      </c>
      <c r="D694" s="60" t="s">
        <v>2736</v>
      </c>
      <c r="E694" s="67">
        <v>41640</v>
      </c>
      <c r="F694" s="67">
        <v>42004</v>
      </c>
      <c r="G694" s="60" t="s">
        <v>2730</v>
      </c>
      <c r="H694" s="60">
        <v>1</v>
      </c>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t="s">
        <v>4135</v>
      </c>
    </row>
    <row r="695" spans="1:32">
      <c r="A695" s="60" t="s">
        <v>1428</v>
      </c>
      <c r="B695" s="60" t="s">
        <v>6</v>
      </c>
      <c r="D695" s="60" t="s">
        <v>2739</v>
      </c>
      <c r="E695" s="67">
        <v>41640</v>
      </c>
      <c r="F695" s="67">
        <v>42004</v>
      </c>
      <c r="G695" s="60" t="s">
        <v>2735</v>
      </c>
      <c r="H695" s="60">
        <v>1</v>
      </c>
      <c r="I695" s="60">
        <v>1</v>
      </c>
      <c r="J695" s="60">
        <v>1</v>
      </c>
      <c r="K695" s="60">
        <v>1</v>
      </c>
      <c r="L695" s="60">
        <v>1</v>
      </c>
      <c r="M695" s="60">
        <v>1</v>
      </c>
      <c r="N695" s="60">
        <v>1</v>
      </c>
      <c r="O695" s="60">
        <v>1</v>
      </c>
      <c r="P695" s="60">
        <v>0.5</v>
      </c>
      <c r="Q695" s="60">
        <v>0.5</v>
      </c>
      <c r="R695" s="60">
        <v>0.5</v>
      </c>
      <c r="S695" s="60">
        <v>0.5</v>
      </c>
      <c r="T695" s="60">
        <v>0.5</v>
      </c>
      <c r="U695" s="60">
        <v>0.5</v>
      </c>
      <c r="V695" s="60">
        <v>0.5</v>
      </c>
      <c r="W695" s="60">
        <v>0.5</v>
      </c>
      <c r="X695" s="60">
        <v>0.5</v>
      </c>
      <c r="Y695" s="60">
        <v>1</v>
      </c>
      <c r="Z695" s="60">
        <v>1</v>
      </c>
      <c r="AA695" s="60">
        <v>1</v>
      </c>
      <c r="AB695" s="60">
        <v>1</v>
      </c>
      <c r="AC695" s="60">
        <v>1</v>
      </c>
      <c r="AD695" s="60">
        <v>1</v>
      </c>
      <c r="AE695" s="60">
        <v>1</v>
      </c>
      <c r="AF695" s="60" t="s">
        <v>4135</v>
      </c>
    </row>
    <row r="696" spans="1:32">
      <c r="A696" s="60" t="s">
        <v>1428</v>
      </c>
      <c r="B696" s="60" t="s">
        <v>6</v>
      </c>
      <c r="D696" s="60" t="s">
        <v>2740</v>
      </c>
      <c r="E696" s="67">
        <v>41640</v>
      </c>
      <c r="F696" s="67">
        <v>42004</v>
      </c>
      <c r="G696" s="60" t="s">
        <v>2735</v>
      </c>
      <c r="H696" s="60">
        <v>1</v>
      </c>
      <c r="I696" s="60">
        <v>1</v>
      </c>
      <c r="J696" s="60">
        <v>1</v>
      </c>
      <c r="K696" s="60">
        <v>1</v>
      </c>
      <c r="L696" s="60">
        <v>1</v>
      </c>
      <c r="M696" s="60">
        <v>1</v>
      </c>
      <c r="N696" s="60">
        <v>0.5</v>
      </c>
      <c r="O696" s="60">
        <v>0.5</v>
      </c>
      <c r="P696" s="60">
        <v>0.5</v>
      </c>
      <c r="Q696" s="60">
        <v>0.5</v>
      </c>
      <c r="R696" s="60">
        <v>0.5</v>
      </c>
      <c r="S696" s="60">
        <v>0.5</v>
      </c>
      <c r="T696" s="60">
        <v>0.5</v>
      </c>
      <c r="U696" s="60">
        <v>0.5</v>
      </c>
      <c r="V696" s="60">
        <v>0.5</v>
      </c>
      <c r="W696" s="60">
        <v>0.5</v>
      </c>
      <c r="X696" s="60">
        <v>0.5</v>
      </c>
      <c r="Y696" s="60">
        <v>0.5</v>
      </c>
      <c r="Z696" s="60">
        <v>0.5</v>
      </c>
      <c r="AA696" s="60">
        <v>0.5</v>
      </c>
      <c r="AB696" s="60">
        <v>0.5</v>
      </c>
      <c r="AC696" s="60">
        <v>0.5</v>
      </c>
      <c r="AD696" s="60">
        <v>1</v>
      </c>
      <c r="AE696" s="60">
        <v>1</v>
      </c>
      <c r="AF696" s="60" t="s">
        <v>4135</v>
      </c>
    </row>
    <row r="697" spans="1:32">
      <c r="A697" s="60" t="s">
        <v>2827</v>
      </c>
      <c r="B697" s="60" t="s">
        <v>2728</v>
      </c>
      <c r="D697" s="60" t="s">
        <v>2729</v>
      </c>
      <c r="E697" s="67">
        <v>41640</v>
      </c>
      <c r="F697" s="67">
        <v>42004</v>
      </c>
      <c r="G697" s="60" t="s">
        <v>2730</v>
      </c>
      <c r="H697" s="60">
        <v>0</v>
      </c>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t="s">
        <v>4135</v>
      </c>
    </row>
    <row r="698" spans="1:32">
      <c r="A698" s="60" t="s">
        <v>1520</v>
      </c>
      <c r="B698" s="60" t="s">
        <v>2731</v>
      </c>
      <c r="C698" s="60" t="s">
        <v>2732</v>
      </c>
      <c r="D698" s="60" t="s">
        <v>2729</v>
      </c>
      <c r="E698" s="67">
        <v>41640</v>
      </c>
      <c r="F698" s="67">
        <v>42004</v>
      </c>
      <c r="G698" s="60" t="s">
        <v>2730</v>
      </c>
      <c r="H698" s="60">
        <v>120</v>
      </c>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t="s">
        <v>4135</v>
      </c>
    </row>
    <row r="699" spans="1:32">
      <c r="A699" s="60" t="s">
        <v>1431</v>
      </c>
      <c r="B699" s="60" t="s">
        <v>2733</v>
      </c>
      <c r="D699" s="60" t="s">
        <v>2738</v>
      </c>
      <c r="E699" s="67">
        <v>41640</v>
      </c>
      <c r="F699" s="67">
        <v>42004</v>
      </c>
      <c r="G699" s="60" t="s">
        <v>2735</v>
      </c>
      <c r="H699" s="60">
        <v>0.2</v>
      </c>
      <c r="I699" s="60">
        <v>0.2</v>
      </c>
      <c r="J699" s="60">
        <v>0.2</v>
      </c>
      <c r="K699" s="60">
        <v>0.2</v>
      </c>
      <c r="L699" s="60">
        <v>0.2</v>
      </c>
      <c r="M699" s="60">
        <v>0.2</v>
      </c>
      <c r="N699" s="60">
        <v>0.4</v>
      </c>
      <c r="O699" s="60">
        <v>0.4</v>
      </c>
      <c r="P699" s="60">
        <v>0.7</v>
      </c>
      <c r="Q699" s="60">
        <v>0.9</v>
      </c>
      <c r="R699" s="60">
        <v>0.9</v>
      </c>
      <c r="S699" s="60">
        <v>0.9</v>
      </c>
      <c r="T699" s="60">
        <v>0.9</v>
      </c>
      <c r="U699" s="60">
        <v>0.9</v>
      </c>
      <c r="V699" s="60">
        <v>0.9</v>
      </c>
      <c r="W699" s="60">
        <v>0.9</v>
      </c>
      <c r="X699" s="60">
        <v>0.9</v>
      </c>
      <c r="Y699" s="60">
        <v>0.9</v>
      </c>
      <c r="Z699" s="60">
        <v>0.8</v>
      </c>
      <c r="AA699" s="60">
        <v>0.8</v>
      </c>
      <c r="AB699" s="60">
        <v>0.7</v>
      </c>
      <c r="AC699" s="60">
        <v>0.4</v>
      </c>
      <c r="AD699" s="60">
        <v>0.2</v>
      </c>
      <c r="AE699" s="60">
        <v>0.2</v>
      </c>
      <c r="AF699" s="60" t="s">
        <v>4135</v>
      </c>
    </row>
    <row r="700" spans="1:32">
      <c r="A700" s="60" t="s">
        <v>1431</v>
      </c>
      <c r="B700" s="60" t="s">
        <v>2733</v>
      </c>
      <c r="D700" s="60" t="s">
        <v>2736</v>
      </c>
      <c r="E700" s="67">
        <v>41640</v>
      </c>
      <c r="F700" s="67">
        <v>42004</v>
      </c>
      <c r="G700" s="60" t="s">
        <v>2730</v>
      </c>
      <c r="H700" s="60">
        <v>0</v>
      </c>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t="s">
        <v>4135</v>
      </c>
    </row>
    <row r="701" spans="1:32">
      <c r="A701" s="60" t="s">
        <v>1431</v>
      </c>
      <c r="B701" s="60" t="s">
        <v>2733</v>
      </c>
      <c r="D701" s="60" t="s">
        <v>2737</v>
      </c>
      <c r="E701" s="67">
        <v>41640</v>
      </c>
      <c r="F701" s="67">
        <v>42004</v>
      </c>
      <c r="G701" s="60" t="s">
        <v>2730</v>
      </c>
      <c r="H701" s="60">
        <v>1</v>
      </c>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t="s">
        <v>4135</v>
      </c>
    </row>
    <row r="702" spans="1:32">
      <c r="A702" s="60" t="s">
        <v>1431</v>
      </c>
      <c r="B702" s="60" t="s">
        <v>2733</v>
      </c>
      <c r="D702" s="60" t="s">
        <v>2739</v>
      </c>
      <c r="E702" s="67">
        <v>41640</v>
      </c>
      <c r="F702" s="67">
        <v>42004</v>
      </c>
      <c r="G702" s="60" t="s">
        <v>2735</v>
      </c>
      <c r="H702" s="60">
        <v>0.15</v>
      </c>
      <c r="I702" s="60">
        <v>0.15</v>
      </c>
      <c r="J702" s="60">
        <v>0.15</v>
      </c>
      <c r="K702" s="60">
        <v>0.15</v>
      </c>
      <c r="L702" s="60">
        <v>0.15</v>
      </c>
      <c r="M702" s="60">
        <v>0.15</v>
      </c>
      <c r="N702" s="60">
        <v>0.3</v>
      </c>
      <c r="O702" s="60">
        <v>0.3</v>
      </c>
      <c r="P702" s="60">
        <v>0.3</v>
      </c>
      <c r="Q702" s="60">
        <v>0.3</v>
      </c>
      <c r="R702" s="60">
        <v>0.6</v>
      </c>
      <c r="S702" s="60">
        <v>0.6</v>
      </c>
      <c r="T702" s="60">
        <v>0.8</v>
      </c>
      <c r="U702" s="60">
        <v>0.8</v>
      </c>
      <c r="V702" s="60">
        <v>0.8</v>
      </c>
      <c r="W702" s="60">
        <v>0.8</v>
      </c>
      <c r="X702" s="60">
        <v>0.8</v>
      </c>
      <c r="Y702" s="60">
        <v>0.6</v>
      </c>
      <c r="Z702" s="60">
        <v>0.4</v>
      </c>
      <c r="AA702" s="60">
        <v>0.4</v>
      </c>
      <c r="AB702" s="60">
        <v>0.4</v>
      </c>
      <c r="AC702" s="60">
        <v>0.4</v>
      </c>
      <c r="AD702" s="60">
        <v>0.15</v>
      </c>
      <c r="AE702" s="60">
        <v>0.15</v>
      </c>
      <c r="AF702" s="60" t="s">
        <v>4135</v>
      </c>
    </row>
    <row r="703" spans="1:32">
      <c r="A703" s="60" t="s">
        <v>1431</v>
      </c>
      <c r="B703" s="60" t="s">
        <v>2733</v>
      </c>
      <c r="D703" s="60" t="s">
        <v>2740</v>
      </c>
      <c r="E703" s="67">
        <v>41640</v>
      </c>
      <c r="F703" s="67">
        <v>42004</v>
      </c>
      <c r="G703" s="60" t="s">
        <v>2735</v>
      </c>
      <c r="H703" s="60">
        <v>0.15</v>
      </c>
      <c r="I703" s="60">
        <v>0.15</v>
      </c>
      <c r="J703" s="60">
        <v>0.15</v>
      </c>
      <c r="K703" s="60">
        <v>0.15</v>
      </c>
      <c r="L703" s="60">
        <v>0.15</v>
      </c>
      <c r="M703" s="60">
        <v>0.15</v>
      </c>
      <c r="N703" s="60">
        <v>0.3</v>
      </c>
      <c r="O703" s="60">
        <v>0.3</v>
      </c>
      <c r="P703" s="60">
        <v>0.5</v>
      </c>
      <c r="Q703" s="60">
        <v>0.8</v>
      </c>
      <c r="R703" s="60">
        <v>0.9</v>
      </c>
      <c r="S703" s="60">
        <v>0.9</v>
      </c>
      <c r="T703" s="60">
        <v>0.9</v>
      </c>
      <c r="U703" s="60">
        <v>0.9</v>
      </c>
      <c r="V703" s="60">
        <v>0.9</v>
      </c>
      <c r="W703" s="60">
        <v>0.9</v>
      </c>
      <c r="X703" s="60">
        <v>0.9</v>
      </c>
      <c r="Y703" s="60">
        <v>0.9</v>
      </c>
      <c r="Z703" s="60">
        <v>0.7</v>
      </c>
      <c r="AA703" s="60">
        <v>0.5</v>
      </c>
      <c r="AB703" s="60">
        <v>0.5</v>
      </c>
      <c r="AC703" s="60">
        <v>0.3</v>
      </c>
      <c r="AD703" s="60">
        <v>0.15</v>
      </c>
      <c r="AE703" s="60">
        <v>0.15</v>
      </c>
      <c r="AF703" s="60" t="s">
        <v>4135</v>
      </c>
    </row>
    <row r="704" spans="1:32">
      <c r="A704" s="60" t="s">
        <v>1376</v>
      </c>
      <c r="B704" s="60" t="s">
        <v>0</v>
      </c>
      <c r="D704" s="60" t="s">
        <v>2738</v>
      </c>
      <c r="E704" s="67">
        <v>41640</v>
      </c>
      <c r="F704" s="67">
        <v>42004</v>
      </c>
      <c r="G704" s="60" t="s">
        <v>2735</v>
      </c>
      <c r="H704" s="60">
        <v>0.05</v>
      </c>
      <c r="I704" s="60">
        <v>0.05</v>
      </c>
      <c r="J704" s="60">
        <v>0.05</v>
      </c>
      <c r="K704" s="60">
        <v>0.05</v>
      </c>
      <c r="L704" s="60">
        <v>0.05</v>
      </c>
      <c r="M704" s="60">
        <v>0.05</v>
      </c>
      <c r="N704" s="60">
        <v>0.2</v>
      </c>
      <c r="O704" s="60">
        <v>0.2</v>
      </c>
      <c r="P704" s="60">
        <v>0.5</v>
      </c>
      <c r="Q704" s="60">
        <v>0.9</v>
      </c>
      <c r="R704" s="60">
        <v>0.9</v>
      </c>
      <c r="S704" s="60">
        <v>0.9</v>
      </c>
      <c r="T704" s="60">
        <v>0.9</v>
      </c>
      <c r="U704" s="60">
        <v>0.9</v>
      </c>
      <c r="V704" s="60">
        <v>0.9</v>
      </c>
      <c r="W704" s="60">
        <v>0.9</v>
      </c>
      <c r="X704" s="60">
        <v>0.9</v>
      </c>
      <c r="Y704" s="60">
        <v>0.9</v>
      </c>
      <c r="Z704" s="60">
        <v>0.6</v>
      </c>
      <c r="AA704" s="60">
        <v>0.6</v>
      </c>
      <c r="AB704" s="60">
        <v>0.5</v>
      </c>
      <c r="AC704" s="60">
        <v>0.2</v>
      </c>
      <c r="AD704" s="60">
        <v>0.05</v>
      </c>
      <c r="AE704" s="60">
        <v>0.05</v>
      </c>
      <c r="AF704" s="60" t="s">
        <v>4135</v>
      </c>
    </row>
    <row r="705" spans="1:32">
      <c r="A705" s="60" t="s">
        <v>1376</v>
      </c>
      <c r="B705" s="60" t="s">
        <v>0</v>
      </c>
      <c r="D705" s="60" t="s">
        <v>2736</v>
      </c>
      <c r="E705" s="67">
        <v>41640</v>
      </c>
      <c r="F705" s="67">
        <v>42004</v>
      </c>
      <c r="G705" s="60" t="s">
        <v>2730</v>
      </c>
      <c r="H705" s="60">
        <v>0</v>
      </c>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t="s">
        <v>4135</v>
      </c>
    </row>
    <row r="706" spans="1:32">
      <c r="A706" s="60" t="s">
        <v>1376</v>
      </c>
      <c r="B706" s="60" t="s">
        <v>0</v>
      </c>
      <c r="D706" s="60" t="s">
        <v>2737</v>
      </c>
      <c r="E706" s="67">
        <v>41640</v>
      </c>
      <c r="F706" s="67">
        <v>42004</v>
      </c>
      <c r="G706" s="60" t="s">
        <v>2730</v>
      </c>
      <c r="H706" s="60">
        <v>1</v>
      </c>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t="s">
        <v>4135</v>
      </c>
    </row>
    <row r="707" spans="1:32">
      <c r="A707" s="60" t="s">
        <v>1376</v>
      </c>
      <c r="B707" s="60" t="s">
        <v>0</v>
      </c>
      <c r="D707" s="60" t="s">
        <v>2739</v>
      </c>
      <c r="E707" s="67">
        <v>41640</v>
      </c>
      <c r="F707" s="67">
        <v>42004</v>
      </c>
      <c r="G707" s="60" t="s">
        <v>2735</v>
      </c>
      <c r="H707" s="60">
        <v>0.05</v>
      </c>
      <c r="I707" s="60">
        <v>0.05</v>
      </c>
      <c r="J707" s="60">
        <v>0.05</v>
      </c>
      <c r="K707" s="60">
        <v>0.05</v>
      </c>
      <c r="L707" s="60">
        <v>0.05</v>
      </c>
      <c r="M707" s="60">
        <v>0.05</v>
      </c>
      <c r="N707" s="60">
        <v>0.1</v>
      </c>
      <c r="O707" s="60">
        <v>0.1</v>
      </c>
      <c r="P707" s="60">
        <v>0.1</v>
      </c>
      <c r="Q707" s="60">
        <v>0.1</v>
      </c>
      <c r="R707" s="60">
        <v>0.4</v>
      </c>
      <c r="S707" s="60">
        <v>0.4</v>
      </c>
      <c r="T707" s="60">
        <v>0.6</v>
      </c>
      <c r="U707" s="60">
        <v>0.6</v>
      </c>
      <c r="V707" s="60">
        <v>0.6</v>
      </c>
      <c r="W707" s="60">
        <v>0.6</v>
      </c>
      <c r="X707" s="60">
        <v>0.6</v>
      </c>
      <c r="Y707" s="60">
        <v>0.4</v>
      </c>
      <c r="Z707" s="60">
        <v>0.2</v>
      </c>
      <c r="AA707" s="60">
        <v>0.2</v>
      </c>
      <c r="AB707" s="60">
        <v>0.2</v>
      </c>
      <c r="AC707" s="60">
        <v>0.2</v>
      </c>
      <c r="AD707" s="60">
        <v>0.05</v>
      </c>
      <c r="AE707" s="60">
        <v>0.05</v>
      </c>
      <c r="AF707" s="60" t="s">
        <v>4135</v>
      </c>
    </row>
    <row r="708" spans="1:32">
      <c r="A708" s="60" t="s">
        <v>1376</v>
      </c>
      <c r="B708" s="60" t="s">
        <v>0</v>
      </c>
      <c r="D708" s="60" t="s">
        <v>2740</v>
      </c>
      <c r="E708" s="67">
        <v>41640</v>
      </c>
      <c r="F708" s="67">
        <v>42004</v>
      </c>
      <c r="G708" s="60" t="s">
        <v>2735</v>
      </c>
      <c r="H708" s="60">
        <v>0.05</v>
      </c>
      <c r="I708" s="60">
        <v>0.05</v>
      </c>
      <c r="J708" s="60">
        <v>0.05</v>
      </c>
      <c r="K708" s="60">
        <v>0.05</v>
      </c>
      <c r="L708" s="60">
        <v>0.05</v>
      </c>
      <c r="M708" s="60">
        <v>0.05</v>
      </c>
      <c r="N708" s="60">
        <v>0.1</v>
      </c>
      <c r="O708" s="60">
        <v>0.1</v>
      </c>
      <c r="P708" s="60">
        <v>0.3</v>
      </c>
      <c r="Q708" s="60">
        <v>0.6</v>
      </c>
      <c r="R708" s="60">
        <v>0.9</v>
      </c>
      <c r="S708" s="60">
        <v>0.9</v>
      </c>
      <c r="T708" s="60">
        <v>0.9</v>
      </c>
      <c r="U708" s="60">
        <v>0.9</v>
      </c>
      <c r="V708" s="60">
        <v>0.9</v>
      </c>
      <c r="W708" s="60">
        <v>0.9</v>
      </c>
      <c r="X708" s="60">
        <v>0.9</v>
      </c>
      <c r="Y708" s="60">
        <v>0.9</v>
      </c>
      <c r="Z708" s="60">
        <v>0.5</v>
      </c>
      <c r="AA708" s="60">
        <v>0.3</v>
      </c>
      <c r="AB708" s="60">
        <v>0.3</v>
      </c>
      <c r="AC708" s="60">
        <v>0.1</v>
      </c>
      <c r="AD708" s="60">
        <v>0.05</v>
      </c>
      <c r="AE708" s="60">
        <v>0.05</v>
      </c>
      <c r="AF708" s="60" t="s">
        <v>4135</v>
      </c>
    </row>
    <row r="709" spans="1:32">
      <c r="A709" s="60" t="s">
        <v>1379</v>
      </c>
      <c r="B709" s="60" t="s">
        <v>2</v>
      </c>
      <c r="D709" s="60" t="s">
        <v>2738</v>
      </c>
      <c r="E709" s="67">
        <v>41640</v>
      </c>
      <c r="F709" s="67">
        <v>42004</v>
      </c>
      <c r="G709" s="60" t="s">
        <v>2735</v>
      </c>
      <c r="H709" s="60">
        <v>0</v>
      </c>
      <c r="I709" s="60">
        <v>0</v>
      </c>
      <c r="J709" s="60">
        <v>0</v>
      </c>
      <c r="K709" s="60">
        <v>0</v>
      </c>
      <c r="L709" s="60">
        <v>0</v>
      </c>
      <c r="M709" s="60">
        <v>0</v>
      </c>
      <c r="N709" s="60">
        <v>0.1</v>
      </c>
      <c r="O709" s="60">
        <v>0.1</v>
      </c>
      <c r="P709" s="60">
        <v>0.2</v>
      </c>
      <c r="Q709" s="60">
        <v>0.5</v>
      </c>
      <c r="R709" s="60">
        <v>0.5</v>
      </c>
      <c r="S709" s="60">
        <v>0.7</v>
      </c>
      <c r="T709" s="60">
        <v>0.7</v>
      </c>
      <c r="U709" s="60">
        <v>0.7</v>
      </c>
      <c r="V709" s="60">
        <v>0.7</v>
      </c>
      <c r="W709" s="60">
        <v>0.8</v>
      </c>
      <c r="X709" s="60">
        <v>0.7</v>
      </c>
      <c r="Y709" s="60">
        <v>0.5</v>
      </c>
      <c r="Z709" s="60">
        <v>0.5</v>
      </c>
      <c r="AA709" s="60">
        <v>0.3</v>
      </c>
      <c r="AB709" s="60">
        <v>0.3</v>
      </c>
      <c r="AC709" s="60">
        <v>0.3</v>
      </c>
      <c r="AD709" s="60">
        <v>0</v>
      </c>
      <c r="AE709" s="60">
        <v>0</v>
      </c>
      <c r="AF709" s="60" t="s">
        <v>4135</v>
      </c>
    </row>
    <row r="710" spans="1:32">
      <c r="A710" s="60" t="s">
        <v>1379</v>
      </c>
      <c r="B710" s="60" t="s">
        <v>2</v>
      </c>
      <c r="D710" s="60" t="s">
        <v>2736</v>
      </c>
      <c r="E710" s="67">
        <v>41640</v>
      </c>
      <c r="F710" s="67">
        <v>42004</v>
      </c>
      <c r="G710" s="60" t="s">
        <v>2730</v>
      </c>
      <c r="H710" s="60">
        <v>0</v>
      </c>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t="s">
        <v>4135</v>
      </c>
    </row>
    <row r="711" spans="1:32">
      <c r="A711" s="60" t="s">
        <v>1379</v>
      </c>
      <c r="B711" s="60" t="s">
        <v>2</v>
      </c>
      <c r="D711" s="60" t="s">
        <v>2737</v>
      </c>
      <c r="E711" s="67">
        <v>41640</v>
      </c>
      <c r="F711" s="67">
        <v>42004</v>
      </c>
      <c r="G711" s="60" t="s">
        <v>2730</v>
      </c>
      <c r="H711" s="60">
        <v>1</v>
      </c>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t="s">
        <v>4135</v>
      </c>
    </row>
    <row r="712" spans="1:32">
      <c r="A712" s="60" t="s">
        <v>1379</v>
      </c>
      <c r="B712" s="60" t="s">
        <v>2</v>
      </c>
      <c r="D712" s="60" t="s">
        <v>2739</v>
      </c>
      <c r="E712" s="67">
        <v>41640</v>
      </c>
      <c r="F712" s="67">
        <v>42004</v>
      </c>
      <c r="G712" s="60" t="s">
        <v>2735</v>
      </c>
      <c r="H712" s="60">
        <v>0</v>
      </c>
      <c r="I712" s="60">
        <v>0</v>
      </c>
      <c r="J712" s="60">
        <v>0</v>
      </c>
      <c r="K712" s="60">
        <v>0</v>
      </c>
      <c r="L712" s="60">
        <v>0</v>
      </c>
      <c r="M712" s="60">
        <v>0</v>
      </c>
      <c r="N712" s="60">
        <v>0.1</v>
      </c>
      <c r="O712" s="60">
        <v>0.1</v>
      </c>
      <c r="P712" s="60">
        <v>0.1</v>
      </c>
      <c r="Q712" s="60">
        <v>0.1</v>
      </c>
      <c r="R712" s="60">
        <v>0.2</v>
      </c>
      <c r="S712" s="60">
        <v>0.2</v>
      </c>
      <c r="T712" s="60">
        <v>0.4</v>
      </c>
      <c r="U712" s="60">
        <v>0.4</v>
      </c>
      <c r="V712" s="60">
        <v>0.4</v>
      </c>
      <c r="W712" s="60">
        <v>0.4</v>
      </c>
      <c r="X712" s="60">
        <v>0.4</v>
      </c>
      <c r="Y712" s="60">
        <v>0.2</v>
      </c>
      <c r="Z712" s="60">
        <v>0.1</v>
      </c>
      <c r="AA712" s="60">
        <v>0.1</v>
      </c>
      <c r="AB712" s="60">
        <v>0.1</v>
      </c>
      <c r="AC712" s="60">
        <v>0.1</v>
      </c>
      <c r="AD712" s="60">
        <v>0</v>
      </c>
      <c r="AE712" s="60">
        <v>0</v>
      </c>
      <c r="AF712" s="60" t="s">
        <v>4135</v>
      </c>
    </row>
    <row r="713" spans="1:32">
      <c r="A713" s="60" t="s">
        <v>1379</v>
      </c>
      <c r="B713" s="60" t="s">
        <v>2</v>
      </c>
      <c r="D713" s="60" t="s">
        <v>2740</v>
      </c>
      <c r="E713" s="67">
        <v>41640</v>
      </c>
      <c r="F713" s="67">
        <v>42004</v>
      </c>
      <c r="G713" s="60" t="s">
        <v>2735</v>
      </c>
      <c r="H713" s="60">
        <v>0</v>
      </c>
      <c r="I713" s="60">
        <v>0</v>
      </c>
      <c r="J713" s="60">
        <v>0</v>
      </c>
      <c r="K713" s="60">
        <v>0</v>
      </c>
      <c r="L713" s="60">
        <v>0</v>
      </c>
      <c r="M713" s="60">
        <v>0</v>
      </c>
      <c r="N713" s="60">
        <v>0.1</v>
      </c>
      <c r="O713" s="60">
        <v>0.1</v>
      </c>
      <c r="P713" s="60">
        <v>0.2</v>
      </c>
      <c r="Q713" s="60">
        <v>0.5</v>
      </c>
      <c r="R713" s="60">
        <v>0.6</v>
      </c>
      <c r="S713" s="60">
        <v>0.8</v>
      </c>
      <c r="T713" s="60">
        <v>0.8</v>
      </c>
      <c r="U713" s="60">
        <v>0.8</v>
      </c>
      <c r="V713" s="60">
        <v>0.8</v>
      </c>
      <c r="W713" s="60">
        <v>0.8</v>
      </c>
      <c r="X713" s="60">
        <v>0.8</v>
      </c>
      <c r="Y713" s="60">
        <v>0.6</v>
      </c>
      <c r="Z713" s="60">
        <v>0.2</v>
      </c>
      <c r="AA713" s="60">
        <v>0.2</v>
      </c>
      <c r="AB713" s="60">
        <v>0.2</v>
      </c>
      <c r="AC713" s="60">
        <v>0.1</v>
      </c>
      <c r="AD713" s="60">
        <v>0</v>
      </c>
      <c r="AE713" s="60">
        <v>0</v>
      </c>
      <c r="AF713" s="60" t="s">
        <v>4135</v>
      </c>
    </row>
    <row r="714" spans="1:32">
      <c r="A714" s="60" t="s">
        <v>2828</v>
      </c>
      <c r="B714" s="60" t="s">
        <v>2742</v>
      </c>
      <c r="D714" s="60" t="s">
        <v>2743</v>
      </c>
      <c r="E714" s="67">
        <v>41640</v>
      </c>
      <c r="F714" s="67">
        <v>42004</v>
      </c>
      <c r="G714" s="60" t="s">
        <v>2735</v>
      </c>
      <c r="H714" s="60">
        <v>0.04</v>
      </c>
      <c r="I714" s="60">
        <v>0.05</v>
      </c>
      <c r="J714" s="60">
        <v>0.05</v>
      </c>
      <c r="K714" s="60">
        <v>0.04</v>
      </c>
      <c r="L714" s="60">
        <v>0.04</v>
      </c>
      <c r="M714" s="60">
        <v>0.04</v>
      </c>
      <c r="N714" s="60">
        <v>0.04</v>
      </c>
      <c r="O714" s="60">
        <v>0.15</v>
      </c>
      <c r="P714" s="60">
        <v>0.23</v>
      </c>
      <c r="Q714" s="60">
        <v>0.32</v>
      </c>
      <c r="R714" s="60">
        <v>0.41</v>
      </c>
      <c r="S714" s="60">
        <v>0.56999999999999995</v>
      </c>
      <c r="T714" s="60">
        <v>0.62</v>
      </c>
      <c r="U714" s="60">
        <v>0.61</v>
      </c>
      <c r="V714" s="60">
        <v>0.5</v>
      </c>
      <c r="W714" s="60">
        <v>0.45</v>
      </c>
      <c r="X714" s="60">
        <v>0.46</v>
      </c>
      <c r="Y714" s="60">
        <v>0.47</v>
      </c>
      <c r="Z714" s="60">
        <v>0.42</v>
      </c>
      <c r="AA714" s="60">
        <v>0.34</v>
      </c>
      <c r="AB714" s="60">
        <v>0.33</v>
      </c>
      <c r="AC714" s="60">
        <v>0.23</v>
      </c>
      <c r="AD714" s="60">
        <v>0.13</v>
      </c>
      <c r="AE714" s="60">
        <v>0.08</v>
      </c>
      <c r="AF714" s="60" t="s">
        <v>4135</v>
      </c>
    </row>
    <row r="715" spans="1:32">
      <c r="A715" s="60" t="s">
        <v>2828</v>
      </c>
      <c r="B715" s="60" t="s">
        <v>2742</v>
      </c>
      <c r="D715" s="60" t="s">
        <v>2744</v>
      </c>
      <c r="E715" s="67">
        <v>41640</v>
      </c>
      <c r="F715" s="67">
        <v>42004</v>
      </c>
      <c r="G715" s="60" t="s">
        <v>2735</v>
      </c>
      <c r="H715" s="60">
        <v>0.11</v>
      </c>
      <c r="I715" s="60">
        <v>0.1</v>
      </c>
      <c r="J715" s="60">
        <v>0.08</v>
      </c>
      <c r="K715" s="60">
        <v>0.06</v>
      </c>
      <c r="L715" s="60">
        <v>0.06</v>
      </c>
      <c r="M715" s="60">
        <v>0.06</v>
      </c>
      <c r="N715" s="60">
        <v>7.0000000000000007E-2</v>
      </c>
      <c r="O715" s="60">
        <v>0.2</v>
      </c>
      <c r="P715" s="60">
        <v>0.24</v>
      </c>
      <c r="Q715" s="60">
        <v>0.27</v>
      </c>
      <c r="R715" s="60">
        <v>0.42</v>
      </c>
      <c r="S715" s="60">
        <v>0.54</v>
      </c>
      <c r="T715" s="60">
        <v>0.59</v>
      </c>
      <c r="U715" s="60">
        <v>0.6</v>
      </c>
      <c r="V715" s="60">
        <v>0.49</v>
      </c>
      <c r="W715" s="60">
        <v>0.48</v>
      </c>
      <c r="X715" s="60">
        <v>0.47</v>
      </c>
      <c r="Y715" s="60">
        <v>0.46</v>
      </c>
      <c r="Z715" s="60">
        <v>0.44</v>
      </c>
      <c r="AA715" s="60">
        <v>0.36</v>
      </c>
      <c r="AB715" s="60">
        <v>0.28999999999999998</v>
      </c>
      <c r="AC715" s="60">
        <v>0.22</v>
      </c>
      <c r="AD715" s="60">
        <v>0.16</v>
      </c>
      <c r="AE715" s="60">
        <v>0.13</v>
      </c>
      <c r="AF715" s="60" t="s">
        <v>4135</v>
      </c>
    </row>
    <row r="716" spans="1:32">
      <c r="A716" s="60" t="s">
        <v>2828</v>
      </c>
      <c r="B716" s="60" t="s">
        <v>2742</v>
      </c>
      <c r="D716" s="60" t="s">
        <v>2739</v>
      </c>
      <c r="E716" s="67">
        <v>41640</v>
      </c>
      <c r="F716" s="67">
        <v>42004</v>
      </c>
      <c r="G716" s="60" t="s">
        <v>2735</v>
      </c>
      <c r="H716" s="60">
        <v>7.0000000000000007E-2</v>
      </c>
      <c r="I716" s="60">
        <v>7.0000000000000007E-2</v>
      </c>
      <c r="J716" s="60">
        <v>7.0000000000000007E-2</v>
      </c>
      <c r="K716" s="60">
        <v>0.06</v>
      </c>
      <c r="L716" s="60">
        <v>0.06</v>
      </c>
      <c r="M716" s="60">
        <v>0.06</v>
      </c>
      <c r="N716" s="60">
        <v>7.0000000000000007E-2</v>
      </c>
      <c r="O716" s="60">
        <v>0.1</v>
      </c>
      <c r="P716" s="60">
        <v>0.12</v>
      </c>
      <c r="Q716" s="60">
        <v>0.14000000000000001</v>
      </c>
      <c r="R716" s="60">
        <v>0.28999999999999998</v>
      </c>
      <c r="S716" s="60">
        <v>0.31</v>
      </c>
      <c r="T716" s="60">
        <v>0.36</v>
      </c>
      <c r="U716" s="60">
        <v>0.36</v>
      </c>
      <c r="V716" s="60">
        <v>0.34</v>
      </c>
      <c r="W716" s="60">
        <v>0.35</v>
      </c>
      <c r="X716" s="60">
        <v>0.37</v>
      </c>
      <c r="Y716" s="60">
        <v>0.34</v>
      </c>
      <c r="Z716" s="60">
        <v>0.25</v>
      </c>
      <c r="AA716" s="60">
        <v>0.27</v>
      </c>
      <c r="AB716" s="60">
        <v>0.21</v>
      </c>
      <c r="AC716" s="60">
        <v>0.16</v>
      </c>
      <c r="AD716" s="60">
        <v>0.1</v>
      </c>
      <c r="AE716" s="60">
        <v>0.06</v>
      </c>
      <c r="AF716" s="60" t="s">
        <v>4135</v>
      </c>
    </row>
    <row r="717" spans="1:32">
      <c r="A717" s="60" t="s">
        <v>1468</v>
      </c>
      <c r="B717" s="60" t="s">
        <v>2745</v>
      </c>
      <c r="C717" s="60" t="s">
        <v>2746</v>
      </c>
      <c r="D717" s="60" t="s">
        <v>2743</v>
      </c>
      <c r="E717" s="67">
        <v>41640</v>
      </c>
      <c r="F717" s="67">
        <v>42004</v>
      </c>
      <c r="G717" s="60" t="s">
        <v>2735</v>
      </c>
      <c r="H717" s="60">
        <v>30</v>
      </c>
      <c r="I717" s="60">
        <v>30</v>
      </c>
      <c r="J717" s="60">
        <v>30</v>
      </c>
      <c r="K717" s="60">
        <v>30</v>
      </c>
      <c r="L717" s="60">
        <v>30</v>
      </c>
      <c r="M717" s="60">
        <v>30</v>
      </c>
      <c r="N717" s="60">
        <v>24</v>
      </c>
      <c r="O717" s="60">
        <v>24</v>
      </c>
      <c r="P717" s="60">
        <v>24</v>
      </c>
      <c r="Q717" s="60">
        <v>24</v>
      </c>
      <c r="R717" s="60">
        <v>24</v>
      </c>
      <c r="S717" s="60">
        <v>24</v>
      </c>
      <c r="T717" s="60">
        <v>24</v>
      </c>
      <c r="U717" s="60">
        <v>24</v>
      </c>
      <c r="V717" s="60">
        <v>24</v>
      </c>
      <c r="W717" s="60">
        <v>24</v>
      </c>
      <c r="X717" s="60">
        <v>24</v>
      </c>
      <c r="Y717" s="60">
        <v>24</v>
      </c>
      <c r="Z717" s="60">
        <v>24</v>
      </c>
      <c r="AA717" s="60">
        <v>24</v>
      </c>
      <c r="AB717" s="60">
        <v>24</v>
      </c>
      <c r="AC717" s="60">
        <v>24</v>
      </c>
      <c r="AD717" s="60">
        <v>30</v>
      </c>
      <c r="AE717" s="60">
        <v>30</v>
      </c>
      <c r="AF717" s="60" t="s">
        <v>4135</v>
      </c>
    </row>
    <row r="718" spans="1:32">
      <c r="A718" s="60" t="s">
        <v>1468</v>
      </c>
      <c r="B718" s="60" t="s">
        <v>2745</v>
      </c>
      <c r="C718" s="60" t="s">
        <v>2746</v>
      </c>
      <c r="D718" s="60" t="s">
        <v>2736</v>
      </c>
      <c r="E718" s="67">
        <v>41640</v>
      </c>
      <c r="F718" s="67">
        <v>42004</v>
      </c>
      <c r="G718" s="60" t="s">
        <v>2730</v>
      </c>
      <c r="H718" s="60">
        <v>30</v>
      </c>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t="s">
        <v>4135</v>
      </c>
    </row>
    <row r="719" spans="1:32">
      <c r="A719" s="60" t="s">
        <v>2829</v>
      </c>
      <c r="B719" s="60" t="s">
        <v>2748</v>
      </c>
      <c r="D719" s="60" t="s">
        <v>2749</v>
      </c>
      <c r="E719" s="67">
        <v>41640</v>
      </c>
      <c r="F719" s="67">
        <v>42004</v>
      </c>
      <c r="G719" s="60" t="s">
        <v>2730</v>
      </c>
      <c r="H719" s="60">
        <v>1</v>
      </c>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t="s">
        <v>4135</v>
      </c>
    </row>
    <row r="720" spans="1:32">
      <c r="A720" s="60" t="s">
        <v>2829</v>
      </c>
      <c r="B720" s="60" t="s">
        <v>2748</v>
      </c>
      <c r="D720" s="60" t="s">
        <v>2737</v>
      </c>
      <c r="E720" s="67">
        <v>41640</v>
      </c>
      <c r="F720" s="67">
        <v>42004</v>
      </c>
      <c r="G720" s="60" t="s">
        <v>2730</v>
      </c>
      <c r="H720" s="60">
        <v>0.5</v>
      </c>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t="s">
        <v>4135</v>
      </c>
    </row>
    <row r="721" spans="1:32">
      <c r="A721" s="60" t="s">
        <v>2829</v>
      </c>
      <c r="B721" s="60" t="s">
        <v>2748</v>
      </c>
      <c r="D721" s="60" t="s">
        <v>2750</v>
      </c>
      <c r="E721" s="67">
        <v>41913</v>
      </c>
      <c r="F721" s="67">
        <v>42004</v>
      </c>
      <c r="G721" s="60" t="s">
        <v>2730</v>
      </c>
      <c r="H721" s="60">
        <v>1</v>
      </c>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t="s">
        <v>4135</v>
      </c>
    </row>
    <row r="722" spans="1:32">
      <c r="A722" s="60" t="s">
        <v>2829</v>
      </c>
      <c r="B722" s="60" t="s">
        <v>2748</v>
      </c>
      <c r="D722" s="60" t="s">
        <v>2750</v>
      </c>
      <c r="E722" s="67">
        <v>41760</v>
      </c>
      <c r="F722" s="67">
        <v>41912</v>
      </c>
      <c r="G722" s="60" t="s">
        <v>2730</v>
      </c>
      <c r="H722" s="60">
        <v>0.5</v>
      </c>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t="s">
        <v>4135</v>
      </c>
    </row>
    <row r="723" spans="1:32">
      <c r="A723" s="60" t="s">
        <v>1454</v>
      </c>
      <c r="B723" s="60" t="s">
        <v>2745</v>
      </c>
      <c r="C723" s="60" t="s">
        <v>2746</v>
      </c>
      <c r="D723" s="60" t="s">
        <v>2749</v>
      </c>
      <c r="E723" s="67">
        <v>41640</v>
      </c>
      <c r="F723" s="67">
        <v>42004</v>
      </c>
      <c r="G723" s="60" t="s">
        <v>2735</v>
      </c>
      <c r="H723" s="60">
        <v>15.6</v>
      </c>
      <c r="I723" s="60">
        <v>15.6</v>
      </c>
      <c r="J723" s="60">
        <v>15.6</v>
      </c>
      <c r="K723" s="60">
        <v>15.6</v>
      </c>
      <c r="L723" s="60">
        <v>15.6</v>
      </c>
      <c r="M723" s="60">
        <v>15.6</v>
      </c>
      <c r="N723" s="60">
        <v>21</v>
      </c>
      <c r="O723" s="60">
        <v>21</v>
      </c>
      <c r="P723" s="60">
        <v>21</v>
      </c>
      <c r="Q723" s="60">
        <v>21</v>
      </c>
      <c r="R723" s="60">
        <v>21</v>
      </c>
      <c r="S723" s="60">
        <v>21</v>
      </c>
      <c r="T723" s="60">
        <v>21</v>
      </c>
      <c r="U723" s="60">
        <v>21</v>
      </c>
      <c r="V723" s="60">
        <v>21</v>
      </c>
      <c r="W723" s="60">
        <v>21</v>
      </c>
      <c r="X723" s="60">
        <v>21</v>
      </c>
      <c r="Y723" s="60">
        <v>21</v>
      </c>
      <c r="Z723" s="60">
        <v>21</v>
      </c>
      <c r="AA723" s="60">
        <v>21</v>
      </c>
      <c r="AB723" s="60">
        <v>21</v>
      </c>
      <c r="AC723" s="60">
        <v>21</v>
      </c>
      <c r="AD723" s="60">
        <v>15.6</v>
      </c>
      <c r="AE723" s="60">
        <v>15.6</v>
      </c>
      <c r="AF723" s="60" t="s">
        <v>4135</v>
      </c>
    </row>
    <row r="724" spans="1:32">
      <c r="A724" s="60" t="s">
        <v>1454</v>
      </c>
      <c r="B724" s="60" t="s">
        <v>2745</v>
      </c>
      <c r="C724" s="60" t="s">
        <v>2746</v>
      </c>
      <c r="D724" s="60" t="s">
        <v>2737</v>
      </c>
      <c r="E724" s="67">
        <v>41640</v>
      </c>
      <c r="F724" s="67">
        <v>42004</v>
      </c>
      <c r="G724" s="60" t="s">
        <v>2730</v>
      </c>
      <c r="H724" s="60">
        <v>15.6</v>
      </c>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t="s">
        <v>4135</v>
      </c>
    </row>
    <row r="725" spans="1:32">
      <c r="A725" s="60" t="s">
        <v>1429</v>
      </c>
      <c r="B725" s="60" t="s">
        <v>6</v>
      </c>
      <c r="D725" s="60" t="s">
        <v>2830</v>
      </c>
      <c r="E725" s="67">
        <v>41640</v>
      </c>
      <c r="F725" s="67">
        <v>42004</v>
      </c>
      <c r="G725" s="60" t="s">
        <v>2735</v>
      </c>
      <c r="H725" s="60">
        <v>1</v>
      </c>
      <c r="I725" s="60">
        <v>1</v>
      </c>
      <c r="J725" s="60">
        <v>1</v>
      </c>
      <c r="K725" s="60">
        <v>1</v>
      </c>
      <c r="L725" s="60">
        <v>1</v>
      </c>
      <c r="M725" s="60">
        <v>1</v>
      </c>
      <c r="N725" s="60">
        <v>0.5</v>
      </c>
      <c r="O725" s="60">
        <v>0.5</v>
      </c>
      <c r="P725" s="60">
        <v>0.5</v>
      </c>
      <c r="Q725" s="60">
        <v>0.5</v>
      </c>
      <c r="R725" s="60">
        <v>0.5</v>
      </c>
      <c r="S725" s="60">
        <v>0.5</v>
      </c>
      <c r="T725" s="60">
        <v>0.5</v>
      </c>
      <c r="U725" s="60">
        <v>0.5</v>
      </c>
      <c r="V725" s="60">
        <v>0.5</v>
      </c>
      <c r="W725" s="60">
        <v>0.5</v>
      </c>
      <c r="X725" s="60">
        <v>0.5</v>
      </c>
      <c r="Y725" s="60">
        <v>0.5</v>
      </c>
      <c r="Z725" s="60">
        <v>0.5</v>
      </c>
      <c r="AA725" s="60">
        <v>0.5</v>
      </c>
      <c r="AB725" s="60">
        <v>0.5</v>
      </c>
      <c r="AC725" s="60">
        <v>0.5</v>
      </c>
      <c r="AD725" s="60">
        <v>1</v>
      </c>
      <c r="AE725" s="60">
        <v>1</v>
      </c>
      <c r="AF725" s="60" t="s">
        <v>4135</v>
      </c>
    </row>
    <row r="726" spans="1:32">
      <c r="A726" s="60" t="s">
        <v>1429</v>
      </c>
      <c r="B726" s="60" t="s">
        <v>6</v>
      </c>
      <c r="D726" s="60" t="s">
        <v>2736</v>
      </c>
      <c r="E726" s="67">
        <v>41640</v>
      </c>
      <c r="F726" s="67">
        <v>42004</v>
      </c>
      <c r="G726" s="60" t="s">
        <v>2730</v>
      </c>
      <c r="H726" s="60">
        <v>1</v>
      </c>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t="s">
        <v>4135</v>
      </c>
    </row>
    <row r="727" spans="1:32">
      <c r="A727" s="60" t="s">
        <v>1429</v>
      </c>
      <c r="B727" s="60" t="s">
        <v>6</v>
      </c>
      <c r="D727" s="60" t="s">
        <v>2739</v>
      </c>
      <c r="E727" s="67">
        <v>41640</v>
      </c>
      <c r="F727" s="67">
        <v>42004</v>
      </c>
      <c r="G727" s="60" t="s">
        <v>2735</v>
      </c>
      <c r="H727" s="60">
        <v>1</v>
      </c>
      <c r="I727" s="60">
        <v>1</v>
      </c>
      <c r="J727" s="60">
        <v>1</v>
      </c>
      <c r="K727" s="60">
        <v>1</v>
      </c>
      <c r="L727" s="60">
        <v>1</v>
      </c>
      <c r="M727" s="60">
        <v>1</v>
      </c>
      <c r="N727" s="60">
        <v>1</v>
      </c>
      <c r="O727" s="60">
        <v>1</v>
      </c>
      <c r="P727" s="60">
        <v>0.5</v>
      </c>
      <c r="Q727" s="60">
        <v>0.5</v>
      </c>
      <c r="R727" s="60">
        <v>0.5</v>
      </c>
      <c r="S727" s="60">
        <v>0.5</v>
      </c>
      <c r="T727" s="60">
        <v>0.5</v>
      </c>
      <c r="U727" s="60">
        <v>0.5</v>
      </c>
      <c r="V727" s="60">
        <v>0.5</v>
      </c>
      <c r="W727" s="60">
        <v>0.5</v>
      </c>
      <c r="X727" s="60">
        <v>0.5</v>
      </c>
      <c r="Y727" s="60">
        <v>1</v>
      </c>
      <c r="Z727" s="60">
        <v>1</v>
      </c>
      <c r="AA727" s="60">
        <v>1</v>
      </c>
      <c r="AB727" s="60">
        <v>1</v>
      </c>
      <c r="AC727" s="60">
        <v>1</v>
      </c>
      <c r="AD727" s="60">
        <v>1</v>
      </c>
      <c r="AE727" s="60">
        <v>1</v>
      </c>
      <c r="AF727" s="60" t="s">
        <v>4135</v>
      </c>
    </row>
    <row r="728" spans="1:32">
      <c r="A728" s="60" t="s">
        <v>2831</v>
      </c>
      <c r="B728" s="60" t="s">
        <v>2728</v>
      </c>
      <c r="D728" s="60" t="s">
        <v>2729</v>
      </c>
      <c r="E728" s="67">
        <v>41640</v>
      </c>
      <c r="F728" s="67">
        <v>42004</v>
      </c>
      <c r="G728" s="60" t="s">
        <v>2730</v>
      </c>
      <c r="H728" s="60">
        <v>0</v>
      </c>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t="s">
        <v>4135</v>
      </c>
    </row>
    <row r="729" spans="1:32">
      <c r="A729" s="60" t="s">
        <v>1521</v>
      </c>
      <c r="B729" s="60" t="s">
        <v>2731</v>
      </c>
      <c r="C729" s="60" t="s">
        <v>2732</v>
      </c>
      <c r="D729" s="60" t="s">
        <v>2729</v>
      </c>
      <c r="E729" s="67">
        <v>41640</v>
      </c>
      <c r="F729" s="67">
        <v>42004</v>
      </c>
      <c r="G729" s="60" t="s">
        <v>2730</v>
      </c>
      <c r="H729" s="60">
        <v>120</v>
      </c>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t="s">
        <v>4135</v>
      </c>
    </row>
    <row r="730" spans="1:32">
      <c r="A730" s="60" t="s">
        <v>1486</v>
      </c>
      <c r="B730" s="60" t="s">
        <v>2733</v>
      </c>
      <c r="D730" s="60" t="s">
        <v>2738</v>
      </c>
      <c r="E730" s="67">
        <v>41640</v>
      </c>
      <c r="F730" s="67">
        <v>42004</v>
      </c>
      <c r="G730" s="60" t="s">
        <v>2735</v>
      </c>
      <c r="H730" s="60">
        <v>0.1</v>
      </c>
      <c r="I730" s="60">
        <v>0.1</v>
      </c>
      <c r="J730" s="60">
        <v>0.1</v>
      </c>
      <c r="K730" s="60">
        <v>0.1</v>
      </c>
      <c r="L730" s="60">
        <v>0.1</v>
      </c>
      <c r="M730" s="60">
        <v>0.1</v>
      </c>
      <c r="N730" s="60">
        <v>0.1</v>
      </c>
      <c r="O730" s="60">
        <v>0.5</v>
      </c>
      <c r="P730" s="60">
        <v>0.8</v>
      </c>
      <c r="Q730" s="60">
        <v>0.9</v>
      </c>
      <c r="R730" s="60">
        <v>0.9</v>
      </c>
      <c r="S730" s="60">
        <v>0.9</v>
      </c>
      <c r="T730" s="60">
        <v>0.8</v>
      </c>
      <c r="U730" s="60">
        <v>0.9</v>
      </c>
      <c r="V730" s="60">
        <v>0.9</v>
      </c>
      <c r="W730" s="60">
        <v>0.9</v>
      </c>
      <c r="X730" s="60">
        <v>0.9</v>
      </c>
      <c r="Y730" s="60">
        <v>0.4</v>
      </c>
      <c r="Z730" s="60">
        <v>0.1</v>
      </c>
      <c r="AA730" s="60">
        <v>0.1</v>
      </c>
      <c r="AB730" s="60">
        <v>0.1</v>
      </c>
      <c r="AC730" s="60">
        <v>0.1</v>
      </c>
      <c r="AD730" s="60">
        <v>0.1</v>
      </c>
      <c r="AE730" s="60">
        <v>0.1</v>
      </c>
      <c r="AF730" s="60" t="s">
        <v>4135</v>
      </c>
    </row>
    <row r="731" spans="1:32">
      <c r="A731" s="60" t="s">
        <v>1486</v>
      </c>
      <c r="B731" s="60" t="s">
        <v>2733</v>
      </c>
      <c r="D731" s="60" t="s">
        <v>2736</v>
      </c>
      <c r="E731" s="67">
        <v>41640</v>
      </c>
      <c r="F731" s="67">
        <v>42004</v>
      </c>
      <c r="G731" s="60" t="s">
        <v>2730</v>
      </c>
      <c r="H731" s="60">
        <v>0</v>
      </c>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t="s">
        <v>4135</v>
      </c>
    </row>
    <row r="732" spans="1:32">
      <c r="A732" s="60" t="s">
        <v>1486</v>
      </c>
      <c r="B732" s="60" t="s">
        <v>2733</v>
      </c>
      <c r="D732" s="60" t="s">
        <v>2737</v>
      </c>
      <c r="E732" s="67">
        <v>41640</v>
      </c>
      <c r="F732" s="67">
        <v>42004</v>
      </c>
      <c r="G732" s="60" t="s">
        <v>2730</v>
      </c>
      <c r="H732" s="60">
        <v>1</v>
      </c>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t="s">
        <v>4135</v>
      </c>
    </row>
    <row r="733" spans="1:32">
      <c r="A733" s="60" t="s">
        <v>1486</v>
      </c>
      <c r="B733" s="60" t="s">
        <v>2733</v>
      </c>
      <c r="D733" s="60" t="s">
        <v>2739</v>
      </c>
      <c r="E733" s="67">
        <v>41640</v>
      </c>
      <c r="F733" s="67">
        <v>42004</v>
      </c>
      <c r="G733" s="60" t="s">
        <v>2730</v>
      </c>
      <c r="H733" s="60">
        <v>0.1</v>
      </c>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t="s">
        <v>4135</v>
      </c>
    </row>
    <row r="734" spans="1:32">
      <c r="A734" s="60" t="s">
        <v>1486</v>
      </c>
      <c r="B734" s="60" t="s">
        <v>2733</v>
      </c>
      <c r="D734" s="60" t="s">
        <v>2740</v>
      </c>
      <c r="E734" s="67">
        <v>41640</v>
      </c>
      <c r="F734" s="67">
        <v>42004</v>
      </c>
      <c r="G734" s="60" t="s">
        <v>2735</v>
      </c>
      <c r="H734" s="60">
        <v>0.1</v>
      </c>
      <c r="I734" s="60">
        <v>0.1</v>
      </c>
      <c r="J734" s="60">
        <v>0.1</v>
      </c>
      <c r="K734" s="60">
        <v>0.1</v>
      </c>
      <c r="L734" s="60">
        <v>0.1</v>
      </c>
      <c r="M734" s="60">
        <v>0.1</v>
      </c>
      <c r="N734" s="60">
        <v>0.1</v>
      </c>
      <c r="O734" s="60">
        <v>0.1</v>
      </c>
      <c r="P734" s="60">
        <v>0.2</v>
      </c>
      <c r="Q734" s="60">
        <v>0.4</v>
      </c>
      <c r="R734" s="60">
        <v>0.4</v>
      </c>
      <c r="S734" s="60">
        <v>0.4</v>
      </c>
      <c r="T734" s="60">
        <v>0.1</v>
      </c>
      <c r="U734" s="60">
        <v>0.1</v>
      </c>
      <c r="V734" s="60">
        <v>0.1</v>
      </c>
      <c r="W734" s="60">
        <v>0.1</v>
      </c>
      <c r="X734" s="60">
        <v>0.1</v>
      </c>
      <c r="Y734" s="60">
        <v>0.1</v>
      </c>
      <c r="Z734" s="60">
        <v>0.1</v>
      </c>
      <c r="AA734" s="60">
        <v>0.1</v>
      </c>
      <c r="AB734" s="60">
        <v>0.1</v>
      </c>
      <c r="AC734" s="60">
        <v>0.1</v>
      </c>
      <c r="AD734" s="60">
        <v>0.1</v>
      </c>
      <c r="AE734" s="60">
        <v>0.1</v>
      </c>
      <c r="AF734" s="60" t="s">
        <v>4135</v>
      </c>
    </row>
    <row r="735" spans="1:32">
      <c r="A735" s="60" t="s">
        <v>1377</v>
      </c>
      <c r="B735" s="60" t="s">
        <v>0</v>
      </c>
      <c r="D735" s="60" t="s">
        <v>2738</v>
      </c>
      <c r="E735" s="67">
        <v>41640</v>
      </c>
      <c r="F735" s="67">
        <v>42004</v>
      </c>
      <c r="G735" s="60" t="s">
        <v>2735</v>
      </c>
      <c r="H735" s="60">
        <v>0.1</v>
      </c>
      <c r="I735" s="60">
        <v>0.1</v>
      </c>
      <c r="J735" s="60">
        <v>0.1</v>
      </c>
      <c r="K735" s="60">
        <v>0.1</v>
      </c>
      <c r="L735" s="60">
        <v>0.1</v>
      </c>
      <c r="M735" s="60">
        <v>0.1</v>
      </c>
      <c r="N735" s="60">
        <v>0.1</v>
      </c>
      <c r="O735" s="60">
        <v>0.4</v>
      </c>
      <c r="P735" s="60">
        <v>0.7</v>
      </c>
      <c r="Q735" s="60">
        <v>0.9</v>
      </c>
      <c r="R735" s="60">
        <v>0.9</v>
      </c>
      <c r="S735" s="60">
        <v>0.9</v>
      </c>
      <c r="T735" s="60">
        <v>0.8</v>
      </c>
      <c r="U735" s="60">
        <v>0.9</v>
      </c>
      <c r="V735" s="60">
        <v>0.9</v>
      </c>
      <c r="W735" s="60">
        <v>0.9</v>
      </c>
      <c r="X735" s="60">
        <v>0.9</v>
      </c>
      <c r="Y735" s="60">
        <v>0.3</v>
      </c>
      <c r="Z735" s="60">
        <v>0.1</v>
      </c>
      <c r="AA735" s="60">
        <v>0.1</v>
      </c>
      <c r="AB735" s="60">
        <v>0.1</v>
      </c>
      <c r="AC735" s="60">
        <v>0.1</v>
      </c>
      <c r="AD735" s="60">
        <v>0.1</v>
      </c>
      <c r="AE735" s="60">
        <v>0.1</v>
      </c>
      <c r="AF735" s="60" t="s">
        <v>4135</v>
      </c>
    </row>
    <row r="736" spans="1:32">
      <c r="A736" s="60" t="s">
        <v>1377</v>
      </c>
      <c r="B736" s="60" t="s">
        <v>0</v>
      </c>
      <c r="D736" s="60" t="s">
        <v>2736</v>
      </c>
      <c r="E736" s="67">
        <v>41640</v>
      </c>
      <c r="F736" s="67">
        <v>42004</v>
      </c>
      <c r="G736" s="60" t="s">
        <v>2730</v>
      </c>
      <c r="H736" s="60">
        <v>0</v>
      </c>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t="s">
        <v>4135</v>
      </c>
    </row>
    <row r="737" spans="1:32">
      <c r="A737" s="60" t="s">
        <v>1377</v>
      </c>
      <c r="B737" s="60" t="s">
        <v>0</v>
      </c>
      <c r="D737" s="60" t="s">
        <v>2737</v>
      </c>
      <c r="E737" s="67">
        <v>41640</v>
      </c>
      <c r="F737" s="67">
        <v>42004</v>
      </c>
      <c r="G737" s="60" t="s">
        <v>2730</v>
      </c>
      <c r="H737" s="60">
        <v>1</v>
      </c>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t="s">
        <v>4135</v>
      </c>
    </row>
    <row r="738" spans="1:32">
      <c r="A738" s="60" t="s">
        <v>1377</v>
      </c>
      <c r="B738" s="60" t="s">
        <v>0</v>
      </c>
      <c r="D738" s="60" t="s">
        <v>2739</v>
      </c>
      <c r="E738" s="67">
        <v>41640</v>
      </c>
      <c r="F738" s="67">
        <v>42004</v>
      </c>
      <c r="G738" s="60" t="s">
        <v>2730</v>
      </c>
      <c r="H738" s="60">
        <v>0.1</v>
      </c>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t="s">
        <v>4135</v>
      </c>
    </row>
    <row r="739" spans="1:32">
      <c r="A739" s="60" t="s">
        <v>1377</v>
      </c>
      <c r="B739" s="60" t="s">
        <v>0</v>
      </c>
      <c r="D739" s="60" t="s">
        <v>2740</v>
      </c>
      <c r="E739" s="67">
        <v>41640</v>
      </c>
      <c r="F739" s="67">
        <v>42004</v>
      </c>
      <c r="G739" s="60" t="s">
        <v>2735</v>
      </c>
      <c r="H739" s="60">
        <v>0.1</v>
      </c>
      <c r="I739" s="60">
        <v>0.1</v>
      </c>
      <c r="J739" s="60">
        <v>0.1</v>
      </c>
      <c r="K739" s="60">
        <v>0.1</v>
      </c>
      <c r="L739" s="60">
        <v>0.1</v>
      </c>
      <c r="M739" s="60">
        <v>0.1</v>
      </c>
      <c r="N739" s="60">
        <v>0.1</v>
      </c>
      <c r="O739" s="60">
        <v>0.1</v>
      </c>
      <c r="P739" s="60">
        <v>0.1</v>
      </c>
      <c r="Q739" s="60">
        <v>0.24</v>
      </c>
      <c r="R739" s="60">
        <v>0.24</v>
      </c>
      <c r="S739" s="60">
        <v>0.24</v>
      </c>
      <c r="T739" s="60">
        <v>0.1</v>
      </c>
      <c r="U739" s="60">
        <v>0.1</v>
      </c>
      <c r="V739" s="60">
        <v>0.1</v>
      </c>
      <c r="W739" s="60">
        <v>0.1</v>
      </c>
      <c r="X739" s="60">
        <v>0.1</v>
      </c>
      <c r="Y739" s="60">
        <v>0.1</v>
      </c>
      <c r="Z739" s="60">
        <v>0.1</v>
      </c>
      <c r="AA739" s="60">
        <v>0.1</v>
      </c>
      <c r="AB739" s="60">
        <v>0.1</v>
      </c>
      <c r="AC739" s="60">
        <v>0.1</v>
      </c>
      <c r="AD739" s="60">
        <v>0.1</v>
      </c>
      <c r="AE739" s="60">
        <v>0.1</v>
      </c>
      <c r="AF739" s="60" t="s">
        <v>4135</v>
      </c>
    </row>
    <row r="740" spans="1:32">
      <c r="A740" s="60" t="s">
        <v>1378</v>
      </c>
      <c r="B740" s="60" t="s">
        <v>2</v>
      </c>
      <c r="D740" s="60" t="s">
        <v>2738</v>
      </c>
      <c r="E740" s="67">
        <v>41640</v>
      </c>
      <c r="F740" s="67">
        <v>42004</v>
      </c>
      <c r="G740" s="60" t="s">
        <v>2735</v>
      </c>
      <c r="H740" s="60">
        <v>0</v>
      </c>
      <c r="I740" s="60">
        <v>0</v>
      </c>
      <c r="J740" s="60">
        <v>0</v>
      </c>
      <c r="K740" s="60">
        <v>0</v>
      </c>
      <c r="L740" s="60">
        <v>0</v>
      </c>
      <c r="M740" s="60">
        <v>0</v>
      </c>
      <c r="N740" s="60">
        <v>0</v>
      </c>
      <c r="O740" s="60">
        <v>0.15</v>
      </c>
      <c r="P740" s="60">
        <v>0.7</v>
      </c>
      <c r="Q740" s="60">
        <v>0.9</v>
      </c>
      <c r="R740" s="60">
        <v>0.9</v>
      </c>
      <c r="S740" s="60">
        <v>0.9</v>
      </c>
      <c r="T740" s="60">
        <v>0.5</v>
      </c>
      <c r="U740" s="60">
        <v>0.85</v>
      </c>
      <c r="V740" s="60">
        <v>0.85</v>
      </c>
      <c r="W740" s="60">
        <v>0.85</v>
      </c>
      <c r="X740" s="60">
        <v>0.2</v>
      </c>
      <c r="Y740" s="60">
        <v>0</v>
      </c>
      <c r="Z740" s="60">
        <v>0</v>
      </c>
      <c r="AA740" s="60">
        <v>0</v>
      </c>
      <c r="AB740" s="60">
        <v>0</v>
      </c>
      <c r="AC740" s="60">
        <v>0</v>
      </c>
      <c r="AD740" s="60">
        <v>0</v>
      </c>
      <c r="AE740" s="60">
        <v>0</v>
      </c>
      <c r="AF740" s="60" t="s">
        <v>4135</v>
      </c>
    </row>
    <row r="741" spans="1:32">
      <c r="A741" s="60" t="s">
        <v>1378</v>
      </c>
      <c r="B741" s="60" t="s">
        <v>2</v>
      </c>
      <c r="D741" s="60" t="s">
        <v>2769</v>
      </c>
      <c r="E741" s="67">
        <v>41640</v>
      </c>
      <c r="F741" s="67">
        <v>42004</v>
      </c>
      <c r="G741" s="60" t="s">
        <v>2730</v>
      </c>
      <c r="H741" s="60">
        <v>0</v>
      </c>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t="s">
        <v>4135</v>
      </c>
    </row>
    <row r="742" spans="1:32">
      <c r="A742" s="60" t="s">
        <v>1378</v>
      </c>
      <c r="B742" s="60" t="s">
        <v>2</v>
      </c>
      <c r="D742" s="60" t="s">
        <v>2737</v>
      </c>
      <c r="E742" s="67">
        <v>41640</v>
      </c>
      <c r="F742" s="67">
        <v>42004</v>
      </c>
      <c r="G742" s="60" t="s">
        <v>2730</v>
      </c>
      <c r="H742" s="60">
        <v>1</v>
      </c>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t="s">
        <v>4135</v>
      </c>
    </row>
    <row r="743" spans="1:32">
      <c r="A743" s="60" t="s">
        <v>1378</v>
      </c>
      <c r="B743" s="60" t="s">
        <v>2</v>
      </c>
      <c r="D743" s="60" t="s">
        <v>2740</v>
      </c>
      <c r="E743" s="67">
        <v>41640</v>
      </c>
      <c r="F743" s="67">
        <v>42004</v>
      </c>
      <c r="G743" s="60" t="s">
        <v>2735</v>
      </c>
      <c r="H743" s="60">
        <v>0</v>
      </c>
      <c r="I743" s="60">
        <v>0</v>
      </c>
      <c r="J743" s="60">
        <v>0</v>
      </c>
      <c r="K743" s="60">
        <v>0</v>
      </c>
      <c r="L743" s="60">
        <v>0</v>
      </c>
      <c r="M743" s="60">
        <v>0</v>
      </c>
      <c r="N743" s="60">
        <v>0</v>
      </c>
      <c r="O743" s="60">
        <v>0</v>
      </c>
      <c r="P743" s="60">
        <v>0.2</v>
      </c>
      <c r="Q743" s="60">
        <v>0.2</v>
      </c>
      <c r="R743" s="60">
        <v>0.2</v>
      </c>
      <c r="S743" s="60">
        <v>0.2</v>
      </c>
      <c r="T743" s="60">
        <v>0.1</v>
      </c>
      <c r="U743" s="60">
        <v>0.1</v>
      </c>
      <c r="V743" s="60">
        <v>0.1</v>
      </c>
      <c r="W743" s="60">
        <v>0.1</v>
      </c>
      <c r="X743" s="60">
        <v>0</v>
      </c>
      <c r="Y743" s="60">
        <v>0</v>
      </c>
      <c r="Z743" s="60">
        <v>0</v>
      </c>
      <c r="AA743" s="60">
        <v>0</v>
      </c>
      <c r="AB743" s="60">
        <v>0</v>
      </c>
      <c r="AC743" s="60">
        <v>0</v>
      </c>
      <c r="AD743" s="60">
        <v>0</v>
      </c>
      <c r="AE743" s="60">
        <v>0</v>
      </c>
      <c r="AF743" s="60" t="s">
        <v>4135</v>
      </c>
    </row>
    <row r="744" spans="1:32">
      <c r="A744" s="60" t="s">
        <v>1469</v>
      </c>
      <c r="B744" s="60" t="s">
        <v>2745</v>
      </c>
      <c r="C744" s="60" t="s">
        <v>2746</v>
      </c>
      <c r="D744" s="60" t="s">
        <v>2743</v>
      </c>
      <c r="E744" s="67">
        <v>41640</v>
      </c>
      <c r="F744" s="67">
        <v>42004</v>
      </c>
      <c r="G744" s="60" t="s">
        <v>2735</v>
      </c>
      <c r="H744" s="60">
        <v>30</v>
      </c>
      <c r="I744" s="60">
        <v>30</v>
      </c>
      <c r="J744" s="60">
        <v>30</v>
      </c>
      <c r="K744" s="60">
        <v>30</v>
      </c>
      <c r="L744" s="60">
        <v>30</v>
      </c>
      <c r="M744" s="60">
        <v>30</v>
      </c>
      <c r="N744" s="60">
        <v>30</v>
      </c>
      <c r="O744" s="60">
        <v>24</v>
      </c>
      <c r="P744" s="60">
        <v>24</v>
      </c>
      <c r="Q744" s="60">
        <v>24</v>
      </c>
      <c r="R744" s="60">
        <v>24</v>
      </c>
      <c r="S744" s="60">
        <v>24</v>
      </c>
      <c r="T744" s="60">
        <v>24</v>
      </c>
      <c r="U744" s="60">
        <v>24</v>
      </c>
      <c r="V744" s="60">
        <v>24</v>
      </c>
      <c r="W744" s="60">
        <v>24</v>
      </c>
      <c r="X744" s="60">
        <v>24</v>
      </c>
      <c r="Y744" s="60">
        <v>30</v>
      </c>
      <c r="Z744" s="60">
        <v>30</v>
      </c>
      <c r="AA744" s="60">
        <v>30</v>
      </c>
      <c r="AB744" s="60">
        <v>30</v>
      </c>
      <c r="AC744" s="60">
        <v>30</v>
      </c>
      <c r="AD744" s="60">
        <v>30</v>
      </c>
      <c r="AE744" s="60">
        <v>30</v>
      </c>
      <c r="AF744" s="60" t="s">
        <v>4135</v>
      </c>
    </row>
    <row r="745" spans="1:32">
      <c r="A745" s="60" t="s">
        <v>1469</v>
      </c>
      <c r="B745" s="60" t="s">
        <v>2745</v>
      </c>
      <c r="C745" s="60" t="s">
        <v>2746</v>
      </c>
      <c r="D745" s="60" t="s">
        <v>2769</v>
      </c>
      <c r="E745" s="67">
        <v>41640</v>
      </c>
      <c r="F745" s="67">
        <v>42004</v>
      </c>
      <c r="G745" s="60" t="s">
        <v>2730</v>
      </c>
      <c r="H745" s="60">
        <v>30</v>
      </c>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t="s">
        <v>4135</v>
      </c>
    </row>
    <row r="746" spans="1:32">
      <c r="A746" s="60" t="s">
        <v>1469</v>
      </c>
      <c r="B746" s="60" t="s">
        <v>2745</v>
      </c>
      <c r="C746" s="60" t="s">
        <v>2746</v>
      </c>
      <c r="D746" s="60" t="s">
        <v>2740</v>
      </c>
      <c r="E746" s="67">
        <v>41640</v>
      </c>
      <c r="F746" s="67">
        <v>42004</v>
      </c>
      <c r="G746" s="60" t="s">
        <v>2735</v>
      </c>
      <c r="H746" s="60">
        <v>30</v>
      </c>
      <c r="I746" s="60">
        <v>30</v>
      </c>
      <c r="J746" s="60">
        <v>30</v>
      </c>
      <c r="K746" s="60">
        <v>30</v>
      </c>
      <c r="L746" s="60">
        <v>30</v>
      </c>
      <c r="M746" s="60">
        <v>30</v>
      </c>
      <c r="N746" s="60">
        <v>30</v>
      </c>
      <c r="O746" s="60">
        <v>30</v>
      </c>
      <c r="P746" s="60">
        <v>24</v>
      </c>
      <c r="Q746" s="60">
        <v>24</v>
      </c>
      <c r="R746" s="60">
        <v>24</v>
      </c>
      <c r="S746" s="60">
        <v>24</v>
      </c>
      <c r="T746" s="60">
        <v>24</v>
      </c>
      <c r="U746" s="60">
        <v>24</v>
      </c>
      <c r="V746" s="60">
        <v>24</v>
      </c>
      <c r="W746" s="60">
        <v>24</v>
      </c>
      <c r="X746" s="60">
        <v>30</v>
      </c>
      <c r="Y746" s="60">
        <v>30</v>
      </c>
      <c r="Z746" s="60">
        <v>30</v>
      </c>
      <c r="AA746" s="60">
        <v>30</v>
      </c>
      <c r="AB746" s="60">
        <v>30</v>
      </c>
      <c r="AC746" s="60">
        <v>30</v>
      </c>
      <c r="AD746" s="60">
        <v>30</v>
      </c>
      <c r="AE746" s="60">
        <v>30</v>
      </c>
      <c r="AF746" s="60" t="s">
        <v>4135</v>
      </c>
    </row>
    <row r="747" spans="1:32">
      <c r="A747" s="60" t="s">
        <v>1473</v>
      </c>
      <c r="B747" s="60" t="s">
        <v>2745</v>
      </c>
      <c r="C747" s="60" t="s">
        <v>2746</v>
      </c>
      <c r="D747" s="60" t="s">
        <v>2729</v>
      </c>
      <c r="E747" s="67">
        <v>41640</v>
      </c>
      <c r="F747" s="67">
        <v>42004</v>
      </c>
      <c r="G747" s="60" t="s">
        <v>2730</v>
      </c>
      <c r="H747" s="60">
        <v>26.7</v>
      </c>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t="s">
        <v>4135</v>
      </c>
    </row>
    <row r="748" spans="1:32">
      <c r="A748" s="60" t="s">
        <v>2832</v>
      </c>
      <c r="B748" s="60" t="s">
        <v>2748</v>
      </c>
      <c r="D748" s="60" t="s">
        <v>2749</v>
      </c>
      <c r="E748" s="67">
        <v>41640</v>
      </c>
      <c r="F748" s="67">
        <v>42004</v>
      </c>
      <c r="G748" s="60" t="s">
        <v>2730</v>
      </c>
      <c r="H748" s="60">
        <v>1</v>
      </c>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t="s">
        <v>4135</v>
      </c>
    </row>
    <row r="749" spans="1:32">
      <c r="A749" s="60" t="s">
        <v>2832</v>
      </c>
      <c r="B749" s="60" t="s">
        <v>2748</v>
      </c>
      <c r="D749" s="60" t="s">
        <v>2737</v>
      </c>
      <c r="E749" s="67">
        <v>41640</v>
      </c>
      <c r="F749" s="67">
        <v>42004</v>
      </c>
      <c r="G749" s="60" t="s">
        <v>2730</v>
      </c>
      <c r="H749" s="60">
        <v>0.5</v>
      </c>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t="s">
        <v>4135</v>
      </c>
    </row>
    <row r="750" spans="1:32">
      <c r="A750" s="60" t="s">
        <v>2832</v>
      </c>
      <c r="B750" s="60" t="s">
        <v>2748</v>
      </c>
      <c r="D750" s="60" t="s">
        <v>2750</v>
      </c>
      <c r="E750" s="67">
        <v>41913</v>
      </c>
      <c r="F750" s="67">
        <v>42004</v>
      </c>
      <c r="G750" s="60" t="s">
        <v>2730</v>
      </c>
      <c r="H750" s="60">
        <v>1</v>
      </c>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t="s">
        <v>4135</v>
      </c>
    </row>
    <row r="751" spans="1:32">
      <c r="A751" s="60" t="s">
        <v>2832</v>
      </c>
      <c r="B751" s="60" t="s">
        <v>2748</v>
      </c>
      <c r="D751" s="60" t="s">
        <v>2750</v>
      </c>
      <c r="E751" s="67">
        <v>41760</v>
      </c>
      <c r="F751" s="67">
        <v>41912</v>
      </c>
      <c r="G751" s="60" t="s">
        <v>2730</v>
      </c>
      <c r="H751" s="60">
        <v>0.5</v>
      </c>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t="s">
        <v>4135</v>
      </c>
    </row>
    <row r="752" spans="1:32">
      <c r="A752" s="60" t="s">
        <v>1455</v>
      </c>
      <c r="B752" s="60" t="s">
        <v>2745</v>
      </c>
      <c r="C752" s="60" t="s">
        <v>2746</v>
      </c>
      <c r="D752" s="60" t="s">
        <v>2738</v>
      </c>
      <c r="E752" s="67">
        <v>41640</v>
      </c>
      <c r="F752" s="67">
        <v>42004</v>
      </c>
      <c r="G752" s="60" t="s">
        <v>2735</v>
      </c>
      <c r="H752" s="60">
        <v>15.5</v>
      </c>
      <c r="I752" s="60">
        <v>15.5</v>
      </c>
      <c r="J752" s="60">
        <v>15.5</v>
      </c>
      <c r="K752" s="60">
        <v>15.5</v>
      </c>
      <c r="L752" s="60">
        <v>15.5</v>
      </c>
      <c r="M752" s="60">
        <v>15.5</v>
      </c>
      <c r="N752" s="60">
        <v>21</v>
      </c>
      <c r="O752" s="60">
        <v>21</v>
      </c>
      <c r="P752" s="60">
        <v>21</v>
      </c>
      <c r="Q752" s="60">
        <v>21</v>
      </c>
      <c r="R752" s="60">
        <v>21</v>
      </c>
      <c r="S752" s="60">
        <v>21</v>
      </c>
      <c r="T752" s="60">
        <v>21</v>
      </c>
      <c r="U752" s="60">
        <v>21</v>
      </c>
      <c r="V752" s="60">
        <v>21</v>
      </c>
      <c r="W752" s="60">
        <v>21</v>
      </c>
      <c r="X752" s="60">
        <v>21</v>
      </c>
      <c r="Y752" s="60">
        <v>15.5</v>
      </c>
      <c r="Z752" s="60">
        <v>15.5</v>
      </c>
      <c r="AA752" s="60">
        <v>15.5</v>
      </c>
      <c r="AB752" s="60">
        <v>15.5</v>
      </c>
      <c r="AC752" s="60">
        <v>15.5</v>
      </c>
      <c r="AD752" s="60">
        <v>15.5</v>
      </c>
      <c r="AE752" s="60">
        <v>15.5</v>
      </c>
      <c r="AF752" s="60" t="s">
        <v>4135</v>
      </c>
    </row>
    <row r="753" spans="1:32">
      <c r="A753" s="60" t="s">
        <v>1455</v>
      </c>
      <c r="B753" s="60" t="s">
        <v>2745</v>
      </c>
      <c r="C753" s="60" t="s">
        <v>2746</v>
      </c>
      <c r="D753" s="60" t="s">
        <v>2736</v>
      </c>
      <c r="E753" s="67">
        <v>41640</v>
      </c>
      <c r="F753" s="67">
        <v>42004</v>
      </c>
      <c r="G753" s="60" t="s">
        <v>2730</v>
      </c>
      <c r="H753" s="60">
        <v>21</v>
      </c>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t="s">
        <v>4135</v>
      </c>
    </row>
    <row r="754" spans="1:32">
      <c r="A754" s="60" t="s">
        <v>1455</v>
      </c>
      <c r="B754" s="60" t="s">
        <v>2745</v>
      </c>
      <c r="C754" s="60" t="s">
        <v>2746</v>
      </c>
      <c r="D754" s="60" t="s">
        <v>2771</v>
      </c>
      <c r="E754" s="67">
        <v>41640</v>
      </c>
      <c r="F754" s="67">
        <v>42004</v>
      </c>
      <c r="G754" s="60" t="s">
        <v>2730</v>
      </c>
      <c r="H754" s="60">
        <v>15.5</v>
      </c>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t="s">
        <v>4135</v>
      </c>
    </row>
    <row r="755" spans="1:32">
      <c r="A755" s="60" t="s">
        <v>1455</v>
      </c>
      <c r="B755" s="60" t="s">
        <v>2745</v>
      </c>
      <c r="C755" s="60" t="s">
        <v>2746</v>
      </c>
      <c r="D755" s="60" t="s">
        <v>2740</v>
      </c>
      <c r="E755" s="67">
        <v>41640</v>
      </c>
      <c r="F755" s="67">
        <v>42004</v>
      </c>
      <c r="G755" s="60" t="s">
        <v>2735</v>
      </c>
      <c r="H755" s="60">
        <v>15.5</v>
      </c>
      <c r="I755" s="60">
        <v>15.5</v>
      </c>
      <c r="J755" s="60">
        <v>15.5</v>
      </c>
      <c r="K755" s="60">
        <v>15.5</v>
      </c>
      <c r="L755" s="60">
        <v>15.5</v>
      </c>
      <c r="M755" s="60">
        <v>15.5</v>
      </c>
      <c r="N755" s="60">
        <v>15.5</v>
      </c>
      <c r="O755" s="60">
        <v>21</v>
      </c>
      <c r="P755" s="60">
        <v>21</v>
      </c>
      <c r="Q755" s="60">
        <v>21</v>
      </c>
      <c r="R755" s="60">
        <v>21</v>
      </c>
      <c r="S755" s="60">
        <v>21</v>
      </c>
      <c r="T755" s="60">
        <v>21</v>
      </c>
      <c r="U755" s="60">
        <v>21</v>
      </c>
      <c r="V755" s="60">
        <v>21</v>
      </c>
      <c r="W755" s="60">
        <v>21</v>
      </c>
      <c r="X755" s="60">
        <v>15.5</v>
      </c>
      <c r="Y755" s="60">
        <v>15.5</v>
      </c>
      <c r="Z755" s="60">
        <v>15.5</v>
      </c>
      <c r="AA755" s="60">
        <v>15.5</v>
      </c>
      <c r="AB755" s="60">
        <v>15.5</v>
      </c>
      <c r="AC755" s="60">
        <v>15.5</v>
      </c>
      <c r="AD755" s="60">
        <v>15.5</v>
      </c>
      <c r="AE755" s="60">
        <v>15.5</v>
      </c>
      <c r="AF755" s="60" t="s">
        <v>4135</v>
      </c>
    </row>
    <row r="756" spans="1:32">
      <c r="A756" s="60" t="s">
        <v>1490</v>
      </c>
      <c r="B756" s="60" t="s">
        <v>2745</v>
      </c>
      <c r="C756" s="60" t="s">
        <v>2746</v>
      </c>
      <c r="D756" s="60" t="s">
        <v>2729</v>
      </c>
      <c r="E756" s="67">
        <v>41640</v>
      </c>
      <c r="F756" s="67">
        <v>42004</v>
      </c>
      <c r="G756" s="60" t="s">
        <v>2730</v>
      </c>
      <c r="H756" s="60">
        <v>7.2</v>
      </c>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t="s">
        <v>4135</v>
      </c>
    </row>
    <row r="757" spans="1:32">
      <c r="A757" s="60" t="s">
        <v>1491</v>
      </c>
      <c r="B757" s="60" t="s">
        <v>2745</v>
      </c>
      <c r="C757" s="60" t="s">
        <v>2746</v>
      </c>
      <c r="D757" s="60" t="s">
        <v>2729</v>
      </c>
      <c r="E757" s="67">
        <v>41640</v>
      </c>
      <c r="F757" s="67">
        <v>42004</v>
      </c>
      <c r="G757" s="60" t="s">
        <v>2730</v>
      </c>
      <c r="H757" s="60">
        <v>15.6</v>
      </c>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t="s">
        <v>4135</v>
      </c>
    </row>
    <row r="758" spans="1:32">
      <c r="A758" s="60" t="s">
        <v>2833</v>
      </c>
      <c r="B758" s="60" t="s">
        <v>2728</v>
      </c>
      <c r="D758" s="60" t="s">
        <v>2729</v>
      </c>
      <c r="E758" s="67">
        <v>41640</v>
      </c>
      <c r="F758" s="67">
        <v>42004</v>
      </c>
      <c r="G758" s="60" t="s">
        <v>2730</v>
      </c>
      <c r="H758" s="60">
        <v>0</v>
      </c>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t="s">
        <v>4135</v>
      </c>
    </row>
    <row r="759" spans="1:32">
      <c r="A759" s="60" t="s">
        <v>2834</v>
      </c>
      <c r="B759" s="60" t="s">
        <v>2731</v>
      </c>
      <c r="C759" s="60" t="s">
        <v>2732</v>
      </c>
      <c r="D759" s="60" t="s">
        <v>2729</v>
      </c>
      <c r="E759" s="67">
        <v>41640</v>
      </c>
      <c r="F759" s="67">
        <v>42004</v>
      </c>
      <c r="G759" s="60" t="s">
        <v>2730</v>
      </c>
      <c r="H759" s="60">
        <v>95</v>
      </c>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t="s">
        <v>4136</v>
      </c>
    </row>
    <row r="760" spans="1:32">
      <c r="A760" s="60" t="s">
        <v>2835</v>
      </c>
      <c r="B760" s="60" t="s">
        <v>2728</v>
      </c>
      <c r="D760" s="60" t="s">
        <v>2729</v>
      </c>
      <c r="E760" s="67">
        <v>41640</v>
      </c>
      <c r="F760" s="67">
        <v>42004</v>
      </c>
      <c r="G760" s="60" t="s">
        <v>2730</v>
      </c>
      <c r="H760" s="60">
        <v>0</v>
      </c>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t="s">
        <v>4136</v>
      </c>
    </row>
    <row r="761" spans="1:32">
      <c r="A761" s="60" t="s">
        <v>2836</v>
      </c>
      <c r="B761" s="60" t="s">
        <v>2728</v>
      </c>
      <c r="D761" s="60" t="s">
        <v>2729</v>
      </c>
      <c r="E761" s="67">
        <v>41640</v>
      </c>
      <c r="F761" s="67">
        <v>42004</v>
      </c>
      <c r="G761" s="60" t="s">
        <v>2730</v>
      </c>
      <c r="H761" s="60">
        <v>1</v>
      </c>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t="s">
        <v>4136</v>
      </c>
    </row>
    <row r="762" spans="1:32">
      <c r="A762" s="60" t="s">
        <v>2837</v>
      </c>
      <c r="B762" s="60" t="s">
        <v>2728</v>
      </c>
      <c r="D762" s="60" t="s">
        <v>2729</v>
      </c>
      <c r="E762" s="67">
        <v>41640</v>
      </c>
      <c r="F762" s="67">
        <v>42004</v>
      </c>
      <c r="G762" s="60" t="s">
        <v>2730</v>
      </c>
      <c r="H762" s="60">
        <v>1</v>
      </c>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t="s">
        <v>4136</v>
      </c>
    </row>
    <row r="763" spans="1:32">
      <c r="A763" s="60" t="s">
        <v>2838</v>
      </c>
      <c r="B763" s="60" t="s">
        <v>2728</v>
      </c>
      <c r="C763" s="60" t="s">
        <v>2746</v>
      </c>
      <c r="D763" s="60" t="s">
        <v>2729</v>
      </c>
      <c r="E763" s="67">
        <v>41640</v>
      </c>
      <c r="F763" s="67">
        <v>42004</v>
      </c>
      <c r="G763" s="60" t="s">
        <v>2730</v>
      </c>
      <c r="H763" s="60">
        <v>22</v>
      </c>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t="s">
        <v>4136</v>
      </c>
    </row>
    <row r="764" spans="1:32">
      <c r="A764" s="60" t="s">
        <v>2839</v>
      </c>
      <c r="B764" s="60" t="s">
        <v>2728</v>
      </c>
      <c r="D764" s="60" t="s">
        <v>2729</v>
      </c>
      <c r="E764" s="67">
        <v>41640</v>
      </c>
      <c r="F764" s="67">
        <v>42004</v>
      </c>
      <c r="G764" s="60" t="s">
        <v>2735</v>
      </c>
      <c r="H764" s="60">
        <v>0.08</v>
      </c>
      <c r="I764" s="60">
        <v>0.04</v>
      </c>
      <c r="J764" s="60">
        <v>0.01</v>
      </c>
      <c r="K764" s="60">
        <v>0.01</v>
      </c>
      <c r="L764" s="60">
        <v>0.04</v>
      </c>
      <c r="M764" s="60">
        <v>0.27</v>
      </c>
      <c r="N764" s="60">
        <v>0.94</v>
      </c>
      <c r="O764" s="60">
        <v>1</v>
      </c>
      <c r="P764" s="60">
        <v>0.96</v>
      </c>
      <c r="Q764" s="60">
        <v>0.84</v>
      </c>
      <c r="R764" s="60">
        <v>0.76</v>
      </c>
      <c r="S764" s="60">
        <v>0.61</v>
      </c>
      <c r="T764" s="60">
        <v>0.53</v>
      </c>
      <c r="U764" s="60">
        <v>0.47</v>
      </c>
      <c r="V764" s="60">
        <v>0.41</v>
      </c>
      <c r="W764" s="60">
        <v>0.47</v>
      </c>
      <c r="X764" s="60">
        <v>0.55000000000000004</v>
      </c>
      <c r="Y764" s="60">
        <v>0.73</v>
      </c>
      <c r="Z764" s="60">
        <v>0.86</v>
      </c>
      <c r="AA764" s="60">
        <v>0.82</v>
      </c>
      <c r="AB764" s="60">
        <v>0.75</v>
      </c>
      <c r="AC764" s="60">
        <v>0.61</v>
      </c>
      <c r="AD764" s="60">
        <v>0.53</v>
      </c>
      <c r="AE764" s="60">
        <v>0.28999999999999998</v>
      </c>
      <c r="AF764" s="60" t="s">
        <v>4136</v>
      </c>
    </row>
    <row r="765" spans="1:32">
      <c r="A765" s="60" t="s">
        <v>2840</v>
      </c>
      <c r="B765" s="60" t="s">
        <v>2756</v>
      </c>
      <c r="D765" s="60" t="s">
        <v>2738</v>
      </c>
      <c r="E765" s="67">
        <v>41640</v>
      </c>
      <c r="F765" s="67">
        <v>42004</v>
      </c>
      <c r="G765" s="60" t="s">
        <v>2735</v>
      </c>
      <c r="H765" s="60">
        <v>0.05</v>
      </c>
      <c r="I765" s="60">
        <v>0.05</v>
      </c>
      <c r="J765" s="60">
        <v>0.05</v>
      </c>
      <c r="K765" s="60">
        <v>0.05</v>
      </c>
      <c r="L765" s="60">
        <v>0.1</v>
      </c>
      <c r="M765" s="60">
        <v>0.2</v>
      </c>
      <c r="N765" s="60">
        <v>0.4</v>
      </c>
      <c r="O765" s="60">
        <v>0.5</v>
      </c>
      <c r="P765" s="60">
        <v>0.5</v>
      </c>
      <c r="Q765" s="60">
        <v>0.35</v>
      </c>
      <c r="R765" s="60">
        <v>0.15</v>
      </c>
      <c r="S765" s="60">
        <v>0.15</v>
      </c>
      <c r="T765" s="60">
        <v>0.15</v>
      </c>
      <c r="U765" s="60">
        <v>0.15</v>
      </c>
      <c r="V765" s="60">
        <v>0.15</v>
      </c>
      <c r="W765" s="60">
        <v>0.15</v>
      </c>
      <c r="X765" s="60">
        <v>0.35</v>
      </c>
      <c r="Y765" s="60">
        <v>0.5</v>
      </c>
      <c r="Z765" s="60">
        <v>0.5</v>
      </c>
      <c r="AA765" s="60">
        <v>0.4</v>
      </c>
      <c r="AB765" s="60">
        <v>0.4</v>
      </c>
      <c r="AC765" s="60">
        <v>0.3</v>
      </c>
      <c r="AD765" s="60">
        <v>0.2</v>
      </c>
      <c r="AE765" s="60">
        <v>0.1</v>
      </c>
      <c r="AF765" s="60" t="s">
        <v>4136</v>
      </c>
    </row>
    <row r="766" spans="1:32">
      <c r="A766" s="60" t="s">
        <v>2840</v>
      </c>
      <c r="B766" s="60" t="s">
        <v>2756</v>
      </c>
      <c r="D766" s="60" t="s">
        <v>2736</v>
      </c>
      <c r="E766" s="67">
        <v>41640</v>
      </c>
      <c r="F766" s="67">
        <v>42004</v>
      </c>
      <c r="G766" s="60" t="s">
        <v>2730</v>
      </c>
      <c r="H766" s="60">
        <v>0.05</v>
      </c>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t="s">
        <v>4136</v>
      </c>
    </row>
    <row r="767" spans="1:32">
      <c r="A767" s="60" t="s">
        <v>2840</v>
      </c>
      <c r="B767" s="60" t="s">
        <v>2756</v>
      </c>
      <c r="D767" s="60" t="s">
        <v>2737</v>
      </c>
      <c r="E767" s="67">
        <v>41640</v>
      </c>
      <c r="F767" s="67">
        <v>42004</v>
      </c>
      <c r="G767" s="60" t="s">
        <v>2730</v>
      </c>
      <c r="H767" s="60">
        <v>0.5</v>
      </c>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t="s">
        <v>4136</v>
      </c>
    </row>
    <row r="768" spans="1:32">
      <c r="A768" s="60" t="s">
        <v>2841</v>
      </c>
      <c r="B768" s="60" t="s">
        <v>2745</v>
      </c>
      <c r="C768" s="60" t="s">
        <v>2746</v>
      </c>
      <c r="D768" s="60" t="s">
        <v>2729</v>
      </c>
      <c r="E768" s="67">
        <v>41640</v>
      </c>
      <c r="F768" s="67">
        <v>42004</v>
      </c>
      <c r="G768" s="60" t="s">
        <v>2730</v>
      </c>
      <c r="H768" s="60">
        <v>0</v>
      </c>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t="s">
        <v>4136</v>
      </c>
    </row>
    <row r="769" spans="1:32">
      <c r="A769" s="60" t="s">
        <v>2842</v>
      </c>
      <c r="B769" s="60" t="s">
        <v>2745</v>
      </c>
      <c r="C769" s="60" t="s">
        <v>2746</v>
      </c>
      <c r="D769" s="60" t="s">
        <v>2729</v>
      </c>
      <c r="E769" s="67">
        <v>41640</v>
      </c>
      <c r="F769" s="67">
        <v>42004</v>
      </c>
      <c r="G769" s="60" t="s">
        <v>2730</v>
      </c>
      <c r="H769" s="60">
        <v>0</v>
      </c>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t="s">
        <v>4136</v>
      </c>
    </row>
    <row r="770" spans="1:32">
      <c r="A770" s="60" t="s">
        <v>2843</v>
      </c>
      <c r="B770" s="60" t="s">
        <v>2745</v>
      </c>
      <c r="C770" s="60" t="s">
        <v>2746</v>
      </c>
      <c r="D770" s="60" t="s">
        <v>2738</v>
      </c>
      <c r="E770" s="67">
        <v>41640</v>
      </c>
      <c r="F770" s="67">
        <v>42004</v>
      </c>
      <c r="G770" s="60" t="s">
        <v>2730</v>
      </c>
      <c r="H770" s="60">
        <v>29.4</v>
      </c>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t="s">
        <v>4136</v>
      </c>
    </row>
    <row r="771" spans="1:32">
      <c r="A771" s="60" t="s">
        <v>2843</v>
      </c>
      <c r="B771" s="60" t="s">
        <v>2745</v>
      </c>
      <c r="C771" s="60" t="s">
        <v>2746</v>
      </c>
      <c r="D771" s="60" t="s">
        <v>2762</v>
      </c>
      <c r="E771" s="67">
        <v>41640</v>
      </c>
      <c r="F771" s="67">
        <v>42004</v>
      </c>
      <c r="G771" s="60" t="s">
        <v>2735</v>
      </c>
      <c r="H771" s="60">
        <v>29.4</v>
      </c>
      <c r="I771" s="60">
        <v>29.4</v>
      </c>
      <c r="J771" s="60">
        <v>29.4</v>
      </c>
      <c r="K771" s="60">
        <v>29.4</v>
      </c>
      <c r="L771" s="60">
        <v>29.4</v>
      </c>
      <c r="M771" s="60">
        <v>29.4</v>
      </c>
      <c r="N771" s="60">
        <v>29.4</v>
      </c>
      <c r="O771" s="60">
        <v>26.7</v>
      </c>
      <c r="P771" s="60">
        <v>23.9</v>
      </c>
      <c r="Q771" s="60">
        <v>23.9</v>
      </c>
      <c r="R771" s="60">
        <v>23.9</v>
      </c>
      <c r="S771" s="60">
        <v>23.9</v>
      </c>
      <c r="T771" s="60">
        <v>23.9</v>
      </c>
      <c r="U771" s="60">
        <v>23.9</v>
      </c>
      <c r="V771" s="60">
        <v>23.9</v>
      </c>
      <c r="W771" s="60">
        <v>23.9</v>
      </c>
      <c r="X771" s="60">
        <v>23.9</v>
      </c>
      <c r="Y771" s="60">
        <v>26.7</v>
      </c>
      <c r="Z771" s="60">
        <v>29.4</v>
      </c>
      <c r="AA771" s="60">
        <v>29.4</v>
      </c>
      <c r="AB771" s="60">
        <v>29.4</v>
      </c>
      <c r="AC771" s="60">
        <v>29.4</v>
      </c>
      <c r="AD771" s="60">
        <v>29.4</v>
      </c>
      <c r="AE771" s="60">
        <v>29.4</v>
      </c>
      <c r="AF771" s="60" t="s">
        <v>4136</v>
      </c>
    </row>
    <row r="772" spans="1:32">
      <c r="A772" s="60" t="s">
        <v>2844</v>
      </c>
      <c r="B772" s="60" t="s">
        <v>2745</v>
      </c>
      <c r="C772" s="60" t="s">
        <v>2746</v>
      </c>
      <c r="D772" s="60" t="s">
        <v>2738</v>
      </c>
      <c r="E772" s="67">
        <v>41640</v>
      </c>
      <c r="F772" s="67">
        <v>42004</v>
      </c>
      <c r="G772" s="60" t="s">
        <v>2730</v>
      </c>
      <c r="H772" s="60">
        <v>23.9</v>
      </c>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t="s">
        <v>4136</v>
      </c>
    </row>
    <row r="773" spans="1:32">
      <c r="A773" s="60" t="s">
        <v>2844</v>
      </c>
      <c r="B773" s="60" t="s">
        <v>2745</v>
      </c>
      <c r="C773" s="60" t="s">
        <v>2746</v>
      </c>
      <c r="D773" s="60" t="s">
        <v>2762</v>
      </c>
      <c r="E773" s="67">
        <v>41640</v>
      </c>
      <c r="F773" s="67">
        <v>42004</v>
      </c>
      <c r="G773" s="60" t="s">
        <v>2735</v>
      </c>
      <c r="H773" s="60">
        <v>29.4</v>
      </c>
      <c r="I773" s="60">
        <v>29.4</v>
      </c>
      <c r="J773" s="60">
        <v>29.4</v>
      </c>
      <c r="K773" s="60">
        <v>29.4</v>
      </c>
      <c r="L773" s="60">
        <v>29.4</v>
      </c>
      <c r="M773" s="60">
        <v>29.4</v>
      </c>
      <c r="N773" s="60">
        <v>29.4</v>
      </c>
      <c r="O773" s="60">
        <v>26.7</v>
      </c>
      <c r="P773" s="60">
        <v>23.9</v>
      </c>
      <c r="Q773" s="60">
        <v>23.9</v>
      </c>
      <c r="R773" s="60">
        <v>23.9</v>
      </c>
      <c r="S773" s="60">
        <v>23.9</v>
      </c>
      <c r="T773" s="60">
        <v>23.9</v>
      </c>
      <c r="U773" s="60">
        <v>23.9</v>
      </c>
      <c r="V773" s="60">
        <v>23.9</v>
      </c>
      <c r="W773" s="60">
        <v>23.9</v>
      </c>
      <c r="X773" s="60">
        <v>23.9</v>
      </c>
      <c r="Y773" s="60">
        <v>26.7</v>
      </c>
      <c r="Z773" s="60">
        <v>29.4</v>
      </c>
      <c r="AA773" s="60">
        <v>29.4</v>
      </c>
      <c r="AB773" s="60">
        <v>29.4</v>
      </c>
      <c r="AC773" s="60">
        <v>29.4</v>
      </c>
      <c r="AD773" s="60">
        <v>29.4</v>
      </c>
      <c r="AE773" s="60">
        <v>29.4</v>
      </c>
      <c r="AF773" s="60" t="s">
        <v>4136</v>
      </c>
    </row>
    <row r="774" spans="1:32">
      <c r="A774" s="60" t="s">
        <v>2845</v>
      </c>
      <c r="B774" s="60" t="s">
        <v>2745</v>
      </c>
      <c r="C774" s="60" t="s">
        <v>2746</v>
      </c>
      <c r="D774" s="60" t="s">
        <v>2738</v>
      </c>
      <c r="E774" s="67">
        <v>41640</v>
      </c>
      <c r="F774" s="67">
        <v>42004</v>
      </c>
      <c r="G774" s="60" t="s">
        <v>2730</v>
      </c>
      <c r="H774" s="60">
        <v>29.4</v>
      </c>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t="s">
        <v>4136</v>
      </c>
    </row>
    <row r="775" spans="1:32">
      <c r="A775" s="60" t="s">
        <v>2845</v>
      </c>
      <c r="B775" s="60" t="s">
        <v>2745</v>
      </c>
      <c r="C775" s="60" t="s">
        <v>2746</v>
      </c>
      <c r="D775" s="60" t="s">
        <v>2762</v>
      </c>
      <c r="E775" s="67">
        <v>41640</v>
      </c>
      <c r="F775" s="67">
        <v>42004</v>
      </c>
      <c r="G775" s="60" t="s">
        <v>2735</v>
      </c>
      <c r="H775" s="60">
        <v>29.4</v>
      </c>
      <c r="I775" s="60">
        <v>29.4</v>
      </c>
      <c r="J775" s="60">
        <v>29.4</v>
      </c>
      <c r="K775" s="60">
        <v>29.4</v>
      </c>
      <c r="L775" s="60">
        <v>29.4</v>
      </c>
      <c r="M775" s="60">
        <v>29.4</v>
      </c>
      <c r="N775" s="60">
        <v>29.4</v>
      </c>
      <c r="O775" s="60">
        <v>26.7</v>
      </c>
      <c r="P775" s="60">
        <v>23.9</v>
      </c>
      <c r="Q775" s="60">
        <v>23.9</v>
      </c>
      <c r="R775" s="60">
        <v>23.9</v>
      </c>
      <c r="S775" s="60">
        <v>23.9</v>
      </c>
      <c r="T775" s="60">
        <v>23.9</v>
      </c>
      <c r="U775" s="60">
        <v>23.9</v>
      </c>
      <c r="V775" s="60">
        <v>23.9</v>
      </c>
      <c r="W775" s="60">
        <v>23.9</v>
      </c>
      <c r="X775" s="60">
        <v>23.9</v>
      </c>
      <c r="Y775" s="60">
        <v>26.7</v>
      </c>
      <c r="Z775" s="60">
        <v>29.4</v>
      </c>
      <c r="AA775" s="60">
        <v>29.4</v>
      </c>
      <c r="AB775" s="60">
        <v>29.4</v>
      </c>
      <c r="AC775" s="60">
        <v>29.4</v>
      </c>
      <c r="AD775" s="60">
        <v>29.4</v>
      </c>
      <c r="AE775" s="60">
        <v>29.4</v>
      </c>
      <c r="AF775" s="60" t="s">
        <v>4136</v>
      </c>
    </row>
    <row r="776" spans="1:32">
      <c r="A776" s="60" t="s">
        <v>2846</v>
      </c>
      <c r="B776" s="60" t="s">
        <v>2745</v>
      </c>
      <c r="C776" s="60" t="s">
        <v>2746</v>
      </c>
      <c r="D776" s="60" t="s">
        <v>2738</v>
      </c>
      <c r="E776" s="67">
        <v>41640</v>
      </c>
      <c r="F776" s="67">
        <v>42004</v>
      </c>
      <c r="G776" s="60" t="s">
        <v>2730</v>
      </c>
      <c r="H776" s="60">
        <v>29.4</v>
      </c>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t="s">
        <v>4136</v>
      </c>
    </row>
    <row r="777" spans="1:32">
      <c r="A777" s="60" t="s">
        <v>2846</v>
      </c>
      <c r="B777" s="60" t="s">
        <v>2745</v>
      </c>
      <c r="C777" s="60" t="s">
        <v>2746</v>
      </c>
      <c r="D777" s="60" t="s">
        <v>2762</v>
      </c>
      <c r="E777" s="67">
        <v>41640</v>
      </c>
      <c r="F777" s="67">
        <v>42004</v>
      </c>
      <c r="G777" s="60" t="s">
        <v>2735</v>
      </c>
      <c r="H777" s="60">
        <v>29.4</v>
      </c>
      <c r="I777" s="60">
        <v>29.4</v>
      </c>
      <c r="J777" s="60">
        <v>29.4</v>
      </c>
      <c r="K777" s="60">
        <v>29.4</v>
      </c>
      <c r="L777" s="60">
        <v>29.4</v>
      </c>
      <c r="M777" s="60">
        <v>29.4</v>
      </c>
      <c r="N777" s="60">
        <v>29.4</v>
      </c>
      <c r="O777" s="60">
        <v>26.7</v>
      </c>
      <c r="P777" s="60">
        <v>23.9</v>
      </c>
      <c r="Q777" s="60">
        <v>23.9</v>
      </c>
      <c r="R777" s="60">
        <v>23.9</v>
      </c>
      <c r="S777" s="60">
        <v>23.9</v>
      </c>
      <c r="T777" s="60">
        <v>23.9</v>
      </c>
      <c r="U777" s="60">
        <v>23.9</v>
      </c>
      <c r="V777" s="60">
        <v>23.9</v>
      </c>
      <c r="W777" s="60">
        <v>23.9</v>
      </c>
      <c r="X777" s="60">
        <v>23.9</v>
      </c>
      <c r="Y777" s="60">
        <v>26.7</v>
      </c>
      <c r="Z777" s="60">
        <v>29.4</v>
      </c>
      <c r="AA777" s="60">
        <v>29.4</v>
      </c>
      <c r="AB777" s="60">
        <v>29.4</v>
      </c>
      <c r="AC777" s="60">
        <v>29.4</v>
      </c>
      <c r="AD777" s="60">
        <v>29.4</v>
      </c>
      <c r="AE777" s="60">
        <v>29.4</v>
      </c>
      <c r="AF777" s="60" t="s">
        <v>4136</v>
      </c>
    </row>
    <row r="778" spans="1:32">
      <c r="A778" s="60" t="s">
        <v>2847</v>
      </c>
      <c r="B778" s="60" t="s">
        <v>2728</v>
      </c>
      <c r="D778" s="60" t="s">
        <v>2729</v>
      </c>
      <c r="E778" s="67">
        <v>41640</v>
      </c>
      <c r="F778" s="67">
        <v>42004</v>
      </c>
      <c r="G778" s="60" t="s">
        <v>2730</v>
      </c>
      <c r="H778" s="60">
        <v>0</v>
      </c>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t="s">
        <v>4136</v>
      </c>
    </row>
    <row r="779" spans="1:32">
      <c r="A779" s="60" t="s">
        <v>2848</v>
      </c>
      <c r="B779" s="60" t="s">
        <v>2728</v>
      </c>
      <c r="D779" s="60" t="s">
        <v>2729</v>
      </c>
      <c r="E779" s="67">
        <v>41640</v>
      </c>
      <c r="F779" s="67">
        <v>42004</v>
      </c>
      <c r="G779" s="60" t="s">
        <v>2730</v>
      </c>
      <c r="H779" s="60">
        <v>1</v>
      </c>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t="s">
        <v>4136</v>
      </c>
    </row>
    <row r="780" spans="1:32">
      <c r="A780" s="60" t="s">
        <v>2849</v>
      </c>
      <c r="B780" s="60" t="s">
        <v>2728</v>
      </c>
      <c r="D780" s="60" t="s">
        <v>2729</v>
      </c>
      <c r="E780" s="67">
        <v>41640</v>
      </c>
      <c r="F780" s="67">
        <v>42004</v>
      </c>
      <c r="G780" s="60" t="s">
        <v>2730</v>
      </c>
      <c r="H780" s="60">
        <v>4</v>
      </c>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t="s">
        <v>4136</v>
      </c>
    </row>
    <row r="781" spans="1:32">
      <c r="A781" s="60" t="s">
        <v>2850</v>
      </c>
      <c r="B781" s="60" t="s">
        <v>0</v>
      </c>
      <c r="D781" s="60" t="s">
        <v>2729</v>
      </c>
      <c r="E781" s="67">
        <v>41640</v>
      </c>
      <c r="F781" s="67">
        <v>42004</v>
      </c>
      <c r="G781" s="60" t="s">
        <v>2730</v>
      </c>
      <c r="H781" s="60">
        <v>1</v>
      </c>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t="s">
        <v>4136</v>
      </c>
    </row>
    <row r="782" spans="1:32">
      <c r="A782" s="60" t="s">
        <v>2851</v>
      </c>
      <c r="B782" s="60" t="s">
        <v>0</v>
      </c>
      <c r="D782" s="60" t="s">
        <v>2738</v>
      </c>
      <c r="E782" s="67">
        <v>41640</v>
      </c>
      <c r="F782" s="67">
        <v>42004</v>
      </c>
      <c r="G782" s="60" t="s">
        <v>2735</v>
      </c>
      <c r="H782" s="60">
        <v>0.05</v>
      </c>
      <c r="I782" s="60">
        <v>0.05</v>
      </c>
      <c r="J782" s="60">
        <v>0.05</v>
      </c>
      <c r="K782" s="60">
        <v>0.05</v>
      </c>
      <c r="L782" s="60">
        <v>0.1</v>
      </c>
      <c r="M782" s="60">
        <v>0.2</v>
      </c>
      <c r="N782" s="60">
        <v>0.4</v>
      </c>
      <c r="O782" s="60">
        <v>0.5</v>
      </c>
      <c r="P782" s="60">
        <v>0.5</v>
      </c>
      <c r="Q782" s="60">
        <v>0.35</v>
      </c>
      <c r="R782" s="60">
        <v>0.15</v>
      </c>
      <c r="S782" s="60">
        <v>0.15</v>
      </c>
      <c r="T782" s="60">
        <v>0.15</v>
      </c>
      <c r="U782" s="60">
        <v>0.15</v>
      </c>
      <c r="V782" s="60">
        <v>0.15</v>
      </c>
      <c r="W782" s="60">
        <v>0.15</v>
      </c>
      <c r="X782" s="60">
        <v>0.35</v>
      </c>
      <c r="Y782" s="60">
        <v>0.5</v>
      </c>
      <c r="Z782" s="60">
        <v>0.5</v>
      </c>
      <c r="AA782" s="60">
        <v>0.4</v>
      </c>
      <c r="AB782" s="60">
        <v>0.4</v>
      </c>
      <c r="AC782" s="60">
        <v>0.3</v>
      </c>
      <c r="AD782" s="60">
        <v>0.2</v>
      </c>
      <c r="AE782" s="60">
        <v>0.1</v>
      </c>
      <c r="AF782" s="60" t="s">
        <v>4136</v>
      </c>
    </row>
    <row r="783" spans="1:32">
      <c r="A783" s="60" t="s">
        <v>2851</v>
      </c>
      <c r="B783" s="60" t="s">
        <v>0</v>
      </c>
      <c r="D783" s="60" t="s">
        <v>2736</v>
      </c>
      <c r="E783" s="67">
        <v>41640</v>
      </c>
      <c r="F783" s="67">
        <v>42004</v>
      </c>
      <c r="G783" s="60" t="s">
        <v>2730</v>
      </c>
      <c r="H783" s="60">
        <v>0.05</v>
      </c>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t="s">
        <v>4136</v>
      </c>
    </row>
    <row r="784" spans="1:32">
      <c r="A784" s="60" t="s">
        <v>2851</v>
      </c>
      <c r="B784" s="60" t="s">
        <v>0</v>
      </c>
      <c r="D784" s="60" t="s">
        <v>2737</v>
      </c>
      <c r="E784" s="67">
        <v>41640</v>
      </c>
      <c r="F784" s="67">
        <v>42004</v>
      </c>
      <c r="G784" s="60" t="s">
        <v>2730</v>
      </c>
      <c r="H784" s="60">
        <v>0.5</v>
      </c>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t="s">
        <v>4136</v>
      </c>
    </row>
    <row r="785" spans="1:32">
      <c r="A785" s="60" t="s">
        <v>2852</v>
      </c>
      <c r="B785" s="60" t="s">
        <v>2733</v>
      </c>
      <c r="D785" s="60" t="s">
        <v>2729</v>
      </c>
      <c r="E785" s="67">
        <v>41640</v>
      </c>
      <c r="F785" s="67">
        <v>42004</v>
      </c>
      <c r="G785" s="60" t="s">
        <v>2735</v>
      </c>
      <c r="H785" s="60">
        <v>0.45</v>
      </c>
      <c r="I785" s="60">
        <v>0.41</v>
      </c>
      <c r="J785" s="60">
        <v>0.39</v>
      </c>
      <c r="K785" s="60">
        <v>0.38</v>
      </c>
      <c r="L785" s="60">
        <v>0.38</v>
      </c>
      <c r="M785" s="60">
        <v>0.43</v>
      </c>
      <c r="N785" s="60">
        <v>0.54</v>
      </c>
      <c r="O785" s="60">
        <v>0.65</v>
      </c>
      <c r="P785" s="60">
        <v>0.66</v>
      </c>
      <c r="Q785" s="60">
        <v>0.67</v>
      </c>
      <c r="R785" s="60">
        <v>0.69</v>
      </c>
      <c r="S785" s="60">
        <v>0.7</v>
      </c>
      <c r="T785" s="60">
        <v>0.69</v>
      </c>
      <c r="U785" s="60">
        <v>0.66</v>
      </c>
      <c r="V785" s="60">
        <v>0.65</v>
      </c>
      <c r="W785" s="60">
        <v>0.68</v>
      </c>
      <c r="X785" s="60">
        <v>0.8</v>
      </c>
      <c r="Y785" s="60">
        <v>1</v>
      </c>
      <c r="Z785" s="60">
        <v>1</v>
      </c>
      <c r="AA785" s="60">
        <v>0.93</v>
      </c>
      <c r="AB785" s="60">
        <v>0.89</v>
      </c>
      <c r="AC785" s="60">
        <v>0.85</v>
      </c>
      <c r="AD785" s="60">
        <v>0.71</v>
      </c>
      <c r="AE785" s="60">
        <v>0.57999999999999996</v>
      </c>
      <c r="AF785" s="60" t="s">
        <v>4136</v>
      </c>
    </row>
    <row r="786" spans="1:32">
      <c r="A786" s="60" t="s">
        <v>2853</v>
      </c>
      <c r="B786" s="60" t="s">
        <v>2733</v>
      </c>
      <c r="D786" s="60" t="s">
        <v>2729</v>
      </c>
      <c r="E786" s="67">
        <v>41640</v>
      </c>
      <c r="F786" s="67">
        <v>42004</v>
      </c>
      <c r="G786" s="60" t="s">
        <v>2730</v>
      </c>
      <c r="H786" s="60">
        <v>0.33</v>
      </c>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t="s">
        <v>4136</v>
      </c>
    </row>
    <row r="787" spans="1:32">
      <c r="A787" s="60" t="s">
        <v>2853</v>
      </c>
      <c r="B787" s="60" t="s">
        <v>2733</v>
      </c>
      <c r="D787" s="60" t="s">
        <v>2798</v>
      </c>
      <c r="E787" s="67">
        <v>41640</v>
      </c>
      <c r="F787" s="67">
        <v>42004</v>
      </c>
      <c r="G787" s="60" t="s">
        <v>2735</v>
      </c>
      <c r="H787" s="60">
        <v>0.33</v>
      </c>
      <c r="I787" s="60">
        <v>0.33</v>
      </c>
      <c r="J787" s="60">
        <v>0.33</v>
      </c>
      <c r="K787" s="60">
        <v>0.33</v>
      </c>
      <c r="L787" s="60">
        <v>0.33</v>
      </c>
      <c r="M787" s="60">
        <v>0.33</v>
      </c>
      <c r="N787" s="60">
        <v>0.33</v>
      </c>
      <c r="O787" s="60">
        <v>0.5</v>
      </c>
      <c r="P787" s="60">
        <v>1</v>
      </c>
      <c r="Q787" s="60">
        <v>1</v>
      </c>
      <c r="R787" s="60">
        <v>1</v>
      </c>
      <c r="S787" s="60">
        <v>1</v>
      </c>
      <c r="T787" s="60">
        <v>0.94</v>
      </c>
      <c r="U787" s="60">
        <v>1</v>
      </c>
      <c r="V787" s="60">
        <v>1</v>
      </c>
      <c r="W787" s="60">
        <v>1</v>
      </c>
      <c r="X787" s="60">
        <v>1</v>
      </c>
      <c r="Y787" s="60">
        <v>0.5</v>
      </c>
      <c r="Z787" s="60">
        <v>0.33</v>
      </c>
      <c r="AA787" s="60">
        <v>0.33</v>
      </c>
      <c r="AB787" s="60">
        <v>0.33</v>
      </c>
      <c r="AC787" s="60">
        <v>0.33</v>
      </c>
      <c r="AD787" s="60">
        <v>0.33</v>
      </c>
      <c r="AE787" s="60">
        <v>0.33</v>
      </c>
      <c r="AF787" s="60" t="s">
        <v>4136</v>
      </c>
    </row>
    <row r="788" spans="1:32">
      <c r="A788" s="60" t="s">
        <v>2854</v>
      </c>
      <c r="B788" s="60" t="s">
        <v>2728</v>
      </c>
      <c r="D788" s="60" t="s">
        <v>2729</v>
      </c>
      <c r="E788" s="67">
        <v>41640</v>
      </c>
      <c r="F788" s="67">
        <v>42004</v>
      </c>
      <c r="G788" s="60" t="s">
        <v>2730</v>
      </c>
      <c r="H788" s="60">
        <v>1</v>
      </c>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t="s">
        <v>4136</v>
      </c>
    </row>
    <row r="789" spans="1:32">
      <c r="A789" s="60" t="s">
        <v>2855</v>
      </c>
      <c r="B789" s="60" t="s">
        <v>2728</v>
      </c>
      <c r="D789" s="60" t="s">
        <v>2729</v>
      </c>
      <c r="E789" s="67">
        <v>41640</v>
      </c>
      <c r="F789" s="67">
        <v>42004</v>
      </c>
      <c r="G789" s="60" t="s">
        <v>2735</v>
      </c>
      <c r="H789" s="60">
        <v>1</v>
      </c>
      <c r="I789" s="60">
        <v>1</v>
      </c>
      <c r="J789" s="60">
        <v>1</v>
      </c>
      <c r="K789" s="60">
        <v>1</v>
      </c>
      <c r="L789" s="60">
        <v>1</v>
      </c>
      <c r="M789" s="60">
        <v>1</v>
      </c>
      <c r="N789" s="60">
        <v>1</v>
      </c>
      <c r="O789" s="60">
        <v>0</v>
      </c>
      <c r="P789" s="60">
        <v>0</v>
      </c>
      <c r="Q789" s="60">
        <v>0</v>
      </c>
      <c r="R789" s="60">
        <v>0</v>
      </c>
      <c r="S789" s="60">
        <v>0</v>
      </c>
      <c r="T789" s="60">
        <v>0</v>
      </c>
      <c r="U789" s="60">
        <v>0</v>
      </c>
      <c r="V789" s="60">
        <v>0</v>
      </c>
      <c r="W789" s="60">
        <v>0</v>
      </c>
      <c r="X789" s="60">
        <v>0</v>
      </c>
      <c r="Y789" s="60">
        <v>0</v>
      </c>
      <c r="Z789" s="60">
        <v>0</v>
      </c>
      <c r="AA789" s="60">
        <v>1</v>
      </c>
      <c r="AB789" s="60">
        <v>1</v>
      </c>
      <c r="AC789" s="60">
        <v>1</v>
      </c>
      <c r="AD789" s="60">
        <v>1</v>
      </c>
      <c r="AE789" s="60">
        <v>1</v>
      </c>
      <c r="AF789" s="60" t="s">
        <v>4136</v>
      </c>
    </row>
    <row r="790" spans="1:32">
      <c r="A790" s="60" t="s">
        <v>2856</v>
      </c>
      <c r="B790" s="60" t="s">
        <v>2745</v>
      </c>
      <c r="C790" s="60" t="s">
        <v>2746</v>
      </c>
      <c r="D790" s="60" t="s">
        <v>2729</v>
      </c>
      <c r="E790" s="67">
        <v>41640</v>
      </c>
      <c r="F790" s="67">
        <v>42004</v>
      </c>
      <c r="G790" s="60" t="s">
        <v>2730</v>
      </c>
      <c r="H790" s="60">
        <v>0</v>
      </c>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t="s">
        <v>4136</v>
      </c>
    </row>
    <row r="791" spans="1:32">
      <c r="A791" s="60" t="s">
        <v>2857</v>
      </c>
      <c r="B791" s="60" t="s">
        <v>2745</v>
      </c>
      <c r="C791" s="60" t="s">
        <v>2746</v>
      </c>
      <c r="D791" s="60" t="s">
        <v>2729</v>
      </c>
      <c r="E791" s="67">
        <v>41640</v>
      </c>
      <c r="F791" s="67">
        <v>42004</v>
      </c>
      <c r="G791" s="60" t="s">
        <v>2730</v>
      </c>
      <c r="H791" s="60">
        <v>0</v>
      </c>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t="s">
        <v>4136</v>
      </c>
    </row>
    <row r="792" spans="1:32">
      <c r="A792" s="60" t="s">
        <v>2858</v>
      </c>
      <c r="B792" s="60" t="s">
        <v>2745</v>
      </c>
      <c r="C792" s="60" t="s">
        <v>2746</v>
      </c>
      <c r="D792" s="60" t="s">
        <v>2738</v>
      </c>
      <c r="E792" s="67">
        <v>41640</v>
      </c>
      <c r="F792" s="67">
        <v>42004</v>
      </c>
      <c r="G792" s="60" t="s">
        <v>2730</v>
      </c>
      <c r="H792" s="60">
        <v>15.6</v>
      </c>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t="s">
        <v>4136</v>
      </c>
    </row>
    <row r="793" spans="1:32">
      <c r="A793" s="60" t="s">
        <v>2858</v>
      </c>
      <c r="B793" s="60" t="s">
        <v>2745</v>
      </c>
      <c r="C793" s="60" t="s">
        <v>2746</v>
      </c>
      <c r="D793" s="60" t="s">
        <v>2762</v>
      </c>
      <c r="E793" s="67">
        <v>41640</v>
      </c>
      <c r="F793" s="67">
        <v>42004</v>
      </c>
      <c r="G793" s="60" t="s">
        <v>2735</v>
      </c>
      <c r="H793" s="60">
        <v>15.6</v>
      </c>
      <c r="I793" s="60">
        <v>15.6</v>
      </c>
      <c r="J793" s="60">
        <v>15.6</v>
      </c>
      <c r="K793" s="60">
        <v>15.6</v>
      </c>
      <c r="L793" s="60">
        <v>15.6</v>
      </c>
      <c r="M793" s="60">
        <v>15.6</v>
      </c>
      <c r="N793" s="60">
        <v>15.6</v>
      </c>
      <c r="O793" s="60">
        <v>18.3</v>
      </c>
      <c r="P793" s="60">
        <v>21.1</v>
      </c>
      <c r="Q793" s="60">
        <v>21.1</v>
      </c>
      <c r="R793" s="60">
        <v>21.1</v>
      </c>
      <c r="S793" s="60">
        <v>21.1</v>
      </c>
      <c r="T793" s="60">
        <v>21.1</v>
      </c>
      <c r="U793" s="60">
        <v>21.1</v>
      </c>
      <c r="V793" s="60">
        <v>21.1</v>
      </c>
      <c r="W793" s="60">
        <v>21.1</v>
      </c>
      <c r="X793" s="60">
        <v>21.1</v>
      </c>
      <c r="Y793" s="60">
        <v>18.3</v>
      </c>
      <c r="Z793" s="60">
        <v>15.6</v>
      </c>
      <c r="AA793" s="60">
        <v>15.6</v>
      </c>
      <c r="AB793" s="60">
        <v>15.6</v>
      </c>
      <c r="AC793" s="60">
        <v>15.6</v>
      </c>
      <c r="AD793" s="60">
        <v>15.6</v>
      </c>
      <c r="AE793" s="60">
        <v>15.6</v>
      </c>
      <c r="AF793" s="60" t="s">
        <v>4136</v>
      </c>
    </row>
    <row r="794" spans="1:32">
      <c r="A794" s="60" t="s">
        <v>2859</v>
      </c>
      <c r="B794" s="60" t="s">
        <v>2745</v>
      </c>
      <c r="C794" s="60" t="s">
        <v>2746</v>
      </c>
      <c r="D794" s="60" t="s">
        <v>2738</v>
      </c>
      <c r="E794" s="67">
        <v>41640</v>
      </c>
      <c r="F794" s="67">
        <v>42004</v>
      </c>
      <c r="G794" s="60" t="s">
        <v>2730</v>
      </c>
      <c r="H794" s="60">
        <v>15.6</v>
      </c>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t="s">
        <v>4136</v>
      </c>
    </row>
    <row r="795" spans="1:32">
      <c r="A795" s="60" t="s">
        <v>2859</v>
      </c>
      <c r="B795" s="60" t="s">
        <v>2745</v>
      </c>
      <c r="C795" s="60" t="s">
        <v>2746</v>
      </c>
      <c r="D795" s="60" t="s">
        <v>2762</v>
      </c>
      <c r="E795" s="67">
        <v>41640</v>
      </c>
      <c r="F795" s="67">
        <v>42004</v>
      </c>
      <c r="G795" s="60" t="s">
        <v>2735</v>
      </c>
      <c r="H795" s="60">
        <v>15.6</v>
      </c>
      <c r="I795" s="60">
        <v>15.6</v>
      </c>
      <c r="J795" s="60">
        <v>15.6</v>
      </c>
      <c r="K795" s="60">
        <v>15.6</v>
      </c>
      <c r="L795" s="60">
        <v>15.6</v>
      </c>
      <c r="M795" s="60">
        <v>15.6</v>
      </c>
      <c r="N795" s="60">
        <v>15.6</v>
      </c>
      <c r="O795" s="60">
        <v>18.3</v>
      </c>
      <c r="P795" s="60">
        <v>21.1</v>
      </c>
      <c r="Q795" s="60">
        <v>21.1</v>
      </c>
      <c r="R795" s="60">
        <v>21.1</v>
      </c>
      <c r="S795" s="60">
        <v>21.1</v>
      </c>
      <c r="T795" s="60">
        <v>21.1</v>
      </c>
      <c r="U795" s="60">
        <v>21.1</v>
      </c>
      <c r="V795" s="60">
        <v>21.1</v>
      </c>
      <c r="W795" s="60">
        <v>21.1</v>
      </c>
      <c r="X795" s="60">
        <v>21.1</v>
      </c>
      <c r="Y795" s="60">
        <v>18.3</v>
      </c>
      <c r="Z795" s="60">
        <v>15.6</v>
      </c>
      <c r="AA795" s="60">
        <v>15.6</v>
      </c>
      <c r="AB795" s="60">
        <v>15.6</v>
      </c>
      <c r="AC795" s="60">
        <v>15.6</v>
      </c>
      <c r="AD795" s="60">
        <v>15.6</v>
      </c>
      <c r="AE795" s="60">
        <v>15.6</v>
      </c>
      <c r="AF795" s="60" t="s">
        <v>4136</v>
      </c>
    </row>
    <row r="796" spans="1:32">
      <c r="A796" s="60" t="s">
        <v>2860</v>
      </c>
      <c r="B796" s="60" t="s">
        <v>2745</v>
      </c>
      <c r="C796" s="60" t="s">
        <v>2746</v>
      </c>
      <c r="D796" s="60" t="s">
        <v>2738</v>
      </c>
      <c r="E796" s="67">
        <v>41640</v>
      </c>
      <c r="F796" s="67">
        <v>42004</v>
      </c>
      <c r="G796" s="60" t="s">
        <v>2730</v>
      </c>
      <c r="H796" s="60">
        <v>15.6</v>
      </c>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t="s">
        <v>4136</v>
      </c>
    </row>
    <row r="797" spans="1:32">
      <c r="A797" s="60" t="s">
        <v>2860</v>
      </c>
      <c r="B797" s="60" t="s">
        <v>2745</v>
      </c>
      <c r="C797" s="60" t="s">
        <v>2746</v>
      </c>
      <c r="D797" s="60" t="s">
        <v>2762</v>
      </c>
      <c r="E797" s="67">
        <v>41640</v>
      </c>
      <c r="F797" s="67">
        <v>42004</v>
      </c>
      <c r="G797" s="60" t="s">
        <v>2735</v>
      </c>
      <c r="H797" s="60">
        <v>15.6</v>
      </c>
      <c r="I797" s="60">
        <v>15.6</v>
      </c>
      <c r="J797" s="60">
        <v>15.6</v>
      </c>
      <c r="K797" s="60">
        <v>15.6</v>
      </c>
      <c r="L797" s="60">
        <v>15.6</v>
      </c>
      <c r="M797" s="60">
        <v>15.6</v>
      </c>
      <c r="N797" s="60">
        <v>15.6</v>
      </c>
      <c r="O797" s="60">
        <v>18.3</v>
      </c>
      <c r="P797" s="60">
        <v>21.1</v>
      </c>
      <c r="Q797" s="60">
        <v>21.1</v>
      </c>
      <c r="R797" s="60">
        <v>21.1</v>
      </c>
      <c r="S797" s="60">
        <v>21.1</v>
      </c>
      <c r="T797" s="60">
        <v>21.1</v>
      </c>
      <c r="U797" s="60">
        <v>21.1</v>
      </c>
      <c r="V797" s="60">
        <v>21.1</v>
      </c>
      <c r="W797" s="60">
        <v>21.1</v>
      </c>
      <c r="X797" s="60">
        <v>21.1</v>
      </c>
      <c r="Y797" s="60">
        <v>18.3</v>
      </c>
      <c r="Z797" s="60">
        <v>15.6</v>
      </c>
      <c r="AA797" s="60">
        <v>15.6</v>
      </c>
      <c r="AB797" s="60">
        <v>15.6</v>
      </c>
      <c r="AC797" s="60">
        <v>15.6</v>
      </c>
      <c r="AD797" s="60">
        <v>15.6</v>
      </c>
      <c r="AE797" s="60">
        <v>15.6</v>
      </c>
      <c r="AF797" s="60" t="s">
        <v>4136</v>
      </c>
    </row>
    <row r="798" spans="1:32">
      <c r="A798" s="60" t="s">
        <v>2861</v>
      </c>
      <c r="B798" s="60" t="s">
        <v>6</v>
      </c>
      <c r="D798" s="60" t="s">
        <v>2729</v>
      </c>
      <c r="E798" s="67">
        <v>41640</v>
      </c>
      <c r="F798" s="67">
        <v>42004</v>
      </c>
      <c r="G798" s="60" t="s">
        <v>2735</v>
      </c>
      <c r="H798" s="60">
        <v>0</v>
      </c>
      <c r="I798" s="60">
        <v>0</v>
      </c>
      <c r="J798" s="60">
        <v>0</v>
      </c>
      <c r="K798" s="60">
        <v>0</v>
      </c>
      <c r="L798" s="60">
        <v>0</v>
      </c>
      <c r="M798" s="60">
        <v>0</v>
      </c>
      <c r="N798" s="60">
        <v>0.14399999999999999</v>
      </c>
      <c r="O798" s="60">
        <v>1</v>
      </c>
      <c r="P798" s="60">
        <v>0.14399999999999999</v>
      </c>
      <c r="Q798" s="60">
        <v>0.14399999999999999</v>
      </c>
      <c r="R798" s="60">
        <v>0.14399999999999999</v>
      </c>
      <c r="S798" s="60">
        <v>0.14399999999999999</v>
      </c>
      <c r="T798" s="60">
        <v>0.14399999999999999</v>
      </c>
      <c r="U798" s="60">
        <v>0.14399999999999999</v>
      </c>
      <c r="V798" s="60">
        <v>0.14399999999999999</v>
      </c>
      <c r="W798" s="60">
        <v>0.14399999999999999</v>
      </c>
      <c r="X798" s="60">
        <v>0.14399999999999999</v>
      </c>
      <c r="Y798" s="60">
        <v>1</v>
      </c>
      <c r="Z798" s="60">
        <v>0.14399999999999999</v>
      </c>
      <c r="AA798" s="60">
        <v>0.14399999999999999</v>
      </c>
      <c r="AB798" s="60">
        <v>0.14399999999999999</v>
      </c>
      <c r="AC798" s="60">
        <v>0.14399999999999999</v>
      </c>
      <c r="AD798" s="60">
        <v>0</v>
      </c>
      <c r="AE798" s="60">
        <v>0</v>
      </c>
      <c r="AF798" s="60" t="s">
        <v>4136</v>
      </c>
    </row>
    <row r="799" spans="1:32">
      <c r="A799" s="60" t="s">
        <v>2862</v>
      </c>
      <c r="B799" s="60" t="s">
        <v>2728</v>
      </c>
      <c r="D799" s="60" t="s">
        <v>2729</v>
      </c>
      <c r="E799" s="67">
        <v>41640</v>
      </c>
      <c r="F799" s="67">
        <v>42004</v>
      </c>
      <c r="G799" s="60" t="s">
        <v>2730</v>
      </c>
      <c r="H799" s="60">
        <v>1</v>
      </c>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t="s">
        <v>4136</v>
      </c>
    </row>
    <row r="800" spans="1:32">
      <c r="A800" s="60" t="s">
        <v>2863</v>
      </c>
      <c r="B800" s="60" t="s">
        <v>2728</v>
      </c>
      <c r="D800" s="60" t="s">
        <v>2729</v>
      </c>
      <c r="E800" s="67">
        <v>41640</v>
      </c>
      <c r="F800" s="67">
        <v>42004</v>
      </c>
      <c r="G800" s="60" t="s">
        <v>2730</v>
      </c>
      <c r="H800" s="60">
        <v>1</v>
      </c>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t="s">
        <v>4136</v>
      </c>
    </row>
    <row r="801" spans="1:32">
      <c r="A801" s="60" t="s">
        <v>2864</v>
      </c>
      <c r="B801" s="60" t="s">
        <v>2728</v>
      </c>
      <c r="D801" s="60" t="s">
        <v>2729</v>
      </c>
      <c r="E801" s="67">
        <v>41640</v>
      </c>
      <c r="F801" s="67">
        <v>42004</v>
      </c>
      <c r="G801" s="60" t="s">
        <v>2730</v>
      </c>
      <c r="H801" s="60">
        <v>1</v>
      </c>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t="s">
        <v>4136</v>
      </c>
    </row>
    <row r="802" spans="1:32">
      <c r="A802" s="60" t="s">
        <v>2865</v>
      </c>
      <c r="B802" s="60" t="s">
        <v>2728</v>
      </c>
      <c r="D802" s="60" t="s">
        <v>2729</v>
      </c>
      <c r="E802" s="67">
        <v>41640</v>
      </c>
      <c r="F802" s="67">
        <v>42004</v>
      </c>
      <c r="G802" s="60" t="s">
        <v>2735</v>
      </c>
      <c r="H802" s="60">
        <v>0.02</v>
      </c>
      <c r="I802" s="60">
        <v>0.02</v>
      </c>
      <c r="J802" s="60">
        <v>0.02</v>
      </c>
      <c r="K802" s="60">
        <v>0.02</v>
      </c>
      <c r="L802" s="60">
        <v>0.06</v>
      </c>
      <c r="M802" s="60">
        <v>0.13</v>
      </c>
      <c r="N802" s="60">
        <v>0.14000000000000001</v>
      </c>
      <c r="O802" s="60">
        <v>0.13</v>
      </c>
      <c r="P802" s="60">
        <v>0.06</v>
      </c>
      <c r="Q802" s="60">
        <v>0.04</v>
      </c>
      <c r="R802" s="60">
        <v>0.04</v>
      </c>
      <c r="S802" s="60">
        <v>0.04</v>
      </c>
      <c r="T802" s="60">
        <v>0.04</v>
      </c>
      <c r="U802" s="60">
        <v>0.04</v>
      </c>
      <c r="V802" s="60">
        <v>0.04</v>
      </c>
      <c r="W802" s="60">
        <v>7.0000000000000007E-2</v>
      </c>
      <c r="X802" s="60">
        <v>0.14000000000000001</v>
      </c>
      <c r="Y802" s="60">
        <v>0.2</v>
      </c>
      <c r="Z802" s="60">
        <v>0.27</v>
      </c>
      <c r="AA802" s="60">
        <v>0.32</v>
      </c>
      <c r="AB802" s="60">
        <v>0.32</v>
      </c>
      <c r="AC802" s="60">
        <v>0.22</v>
      </c>
      <c r="AD802" s="60">
        <v>0.12</v>
      </c>
      <c r="AE802" s="60">
        <v>0.05</v>
      </c>
      <c r="AF802" s="60" t="s">
        <v>4136</v>
      </c>
    </row>
    <row r="803" spans="1:32">
      <c r="A803" s="60" t="s">
        <v>2866</v>
      </c>
      <c r="B803" s="60" t="s">
        <v>2728</v>
      </c>
      <c r="D803" s="60" t="s">
        <v>2729</v>
      </c>
      <c r="E803" s="67">
        <v>41640</v>
      </c>
      <c r="F803" s="67">
        <v>42004</v>
      </c>
      <c r="G803" s="60" t="s">
        <v>2730</v>
      </c>
      <c r="H803" s="60">
        <v>1</v>
      </c>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t="s">
        <v>4136</v>
      </c>
    </row>
    <row r="804" spans="1:32">
      <c r="A804" s="60" t="s">
        <v>2867</v>
      </c>
      <c r="B804" s="60" t="s">
        <v>2728</v>
      </c>
      <c r="D804" s="60" t="s">
        <v>2738</v>
      </c>
      <c r="E804" s="67">
        <v>41640</v>
      </c>
      <c r="F804" s="67">
        <v>42004</v>
      </c>
      <c r="G804" s="60" t="s">
        <v>2730</v>
      </c>
      <c r="H804" s="60">
        <v>0.18</v>
      </c>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t="s">
        <v>4136</v>
      </c>
    </row>
    <row r="805" spans="1:32">
      <c r="A805" s="60" t="s">
        <v>2867</v>
      </c>
      <c r="B805" s="60" t="s">
        <v>2728</v>
      </c>
      <c r="D805" s="60" t="s">
        <v>2736</v>
      </c>
      <c r="E805" s="67">
        <v>41640</v>
      </c>
      <c r="F805" s="67">
        <v>42004</v>
      </c>
      <c r="G805" s="60" t="s">
        <v>2730</v>
      </c>
      <c r="H805" s="60">
        <v>0</v>
      </c>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t="s">
        <v>4136</v>
      </c>
    </row>
    <row r="806" spans="1:32">
      <c r="A806" s="60" t="s">
        <v>2867</v>
      </c>
      <c r="B806" s="60" t="s">
        <v>2728</v>
      </c>
      <c r="D806" s="60" t="s">
        <v>2737</v>
      </c>
      <c r="E806" s="67">
        <v>41640</v>
      </c>
      <c r="F806" s="67">
        <v>42004</v>
      </c>
      <c r="G806" s="60" t="s">
        <v>2730</v>
      </c>
      <c r="H806" s="60">
        <v>1</v>
      </c>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t="s">
        <v>4136</v>
      </c>
    </row>
    <row r="807" spans="1:32">
      <c r="A807" s="60" t="s">
        <v>2867</v>
      </c>
      <c r="B807" s="60" t="s">
        <v>2728</v>
      </c>
      <c r="D807" s="60" t="s">
        <v>2798</v>
      </c>
      <c r="E807" s="67">
        <v>41640</v>
      </c>
      <c r="F807" s="67">
        <v>42004</v>
      </c>
      <c r="G807" s="60" t="s">
        <v>2735</v>
      </c>
      <c r="H807" s="60">
        <v>0.18</v>
      </c>
      <c r="I807" s="60">
        <v>0.18</v>
      </c>
      <c r="J807" s="60">
        <v>0.18</v>
      </c>
      <c r="K807" s="60">
        <v>0.18</v>
      </c>
      <c r="L807" s="60">
        <v>0.18</v>
      </c>
      <c r="M807" s="60">
        <v>0.18</v>
      </c>
      <c r="N807" s="60">
        <v>0.18</v>
      </c>
      <c r="O807" s="60">
        <v>0.18</v>
      </c>
      <c r="P807" s="60">
        <v>0.9</v>
      </c>
      <c r="Q807" s="60">
        <v>0.9</v>
      </c>
      <c r="R807" s="60">
        <v>0.9</v>
      </c>
      <c r="S807" s="60">
        <v>0.9</v>
      </c>
      <c r="T807" s="60">
        <v>0.8</v>
      </c>
      <c r="U807" s="60">
        <v>0.9</v>
      </c>
      <c r="V807" s="60">
        <v>0.9</v>
      </c>
      <c r="W807" s="60">
        <v>0.9</v>
      </c>
      <c r="X807" s="60">
        <v>0.9</v>
      </c>
      <c r="Y807" s="60">
        <v>0.18</v>
      </c>
      <c r="Z807" s="60">
        <v>0.18</v>
      </c>
      <c r="AA807" s="60">
        <v>0.18</v>
      </c>
      <c r="AB807" s="60">
        <v>0.18</v>
      </c>
      <c r="AC807" s="60">
        <v>0.18</v>
      </c>
      <c r="AD807" s="60">
        <v>0.18</v>
      </c>
      <c r="AE807" s="60">
        <v>0.18</v>
      </c>
      <c r="AF807" s="60" t="s">
        <v>4136</v>
      </c>
    </row>
    <row r="808" spans="1:32">
      <c r="A808" s="60" t="s">
        <v>2868</v>
      </c>
      <c r="B808" s="60" t="s">
        <v>2745</v>
      </c>
      <c r="C808" s="60" t="s">
        <v>2746</v>
      </c>
      <c r="D808" s="60" t="s">
        <v>2729</v>
      </c>
      <c r="E808" s="67">
        <v>41640</v>
      </c>
      <c r="F808" s="67">
        <v>42004</v>
      </c>
      <c r="G808" s="60" t="s">
        <v>2730</v>
      </c>
      <c r="H808" s="60">
        <v>0</v>
      </c>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t="s">
        <v>4136</v>
      </c>
    </row>
    <row r="809" spans="1:32">
      <c r="A809" s="60" t="s">
        <v>2869</v>
      </c>
      <c r="B809" s="60" t="s">
        <v>2745</v>
      </c>
      <c r="C809" s="60" t="s">
        <v>2746</v>
      </c>
      <c r="D809" s="60" t="s">
        <v>2729</v>
      </c>
      <c r="E809" s="67">
        <v>41640</v>
      </c>
      <c r="F809" s="67">
        <v>42004</v>
      </c>
      <c r="G809" s="60" t="s">
        <v>2730</v>
      </c>
      <c r="H809" s="60">
        <v>0</v>
      </c>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t="s">
        <v>4136</v>
      </c>
    </row>
    <row r="810" spans="1:32">
      <c r="A810" s="60" t="s">
        <v>2870</v>
      </c>
      <c r="B810" s="60" t="s">
        <v>2</v>
      </c>
      <c r="D810" s="60" t="s">
        <v>2729</v>
      </c>
      <c r="E810" s="67">
        <v>41640</v>
      </c>
      <c r="F810" s="67">
        <v>42004</v>
      </c>
      <c r="G810" s="60" t="s">
        <v>2735</v>
      </c>
      <c r="H810" s="60">
        <v>1</v>
      </c>
      <c r="I810" s="60">
        <v>1</v>
      </c>
      <c r="J810" s="60">
        <v>1</v>
      </c>
      <c r="K810" s="60">
        <v>1</v>
      </c>
      <c r="L810" s="60">
        <v>1</v>
      </c>
      <c r="M810" s="60">
        <v>1</v>
      </c>
      <c r="N810" s="60">
        <v>1</v>
      </c>
      <c r="O810" s="60">
        <v>0.85</v>
      </c>
      <c r="P810" s="60">
        <v>0.39</v>
      </c>
      <c r="Q810" s="60">
        <v>0.25</v>
      </c>
      <c r="R810" s="60">
        <v>0.25</v>
      </c>
      <c r="S810" s="60">
        <v>0.25</v>
      </c>
      <c r="T810" s="60">
        <v>0.25</v>
      </c>
      <c r="U810" s="60">
        <v>0.25</v>
      </c>
      <c r="V810" s="60">
        <v>0.25</v>
      </c>
      <c r="W810" s="60">
        <v>0.25</v>
      </c>
      <c r="X810" s="60">
        <v>0.3</v>
      </c>
      <c r="Y810" s="60">
        <v>0.52</v>
      </c>
      <c r="Z810" s="60">
        <v>0.87</v>
      </c>
      <c r="AA810" s="60">
        <v>0.87</v>
      </c>
      <c r="AB810" s="60">
        <v>0.87</v>
      </c>
      <c r="AC810" s="60">
        <v>1</v>
      </c>
      <c r="AD810" s="60">
        <v>1</v>
      </c>
      <c r="AE810" s="60">
        <v>1</v>
      </c>
      <c r="AF810" s="60" t="s">
        <v>4136</v>
      </c>
    </row>
    <row r="811" spans="1:32">
      <c r="A811" s="60" t="s">
        <v>2871</v>
      </c>
      <c r="B811" s="60" t="s">
        <v>2</v>
      </c>
      <c r="D811" s="60" t="s">
        <v>2729</v>
      </c>
      <c r="E811" s="67">
        <v>41640</v>
      </c>
      <c r="F811" s="67">
        <v>42004</v>
      </c>
      <c r="G811" s="60" t="s">
        <v>2730</v>
      </c>
      <c r="H811" s="60">
        <v>0</v>
      </c>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t="s">
        <v>4136</v>
      </c>
    </row>
    <row r="812" spans="1:32">
      <c r="A812" s="60" t="s">
        <v>2871</v>
      </c>
      <c r="B812" s="60" t="s">
        <v>2</v>
      </c>
      <c r="D812" s="60" t="s">
        <v>2798</v>
      </c>
      <c r="E812" s="67">
        <v>41640</v>
      </c>
      <c r="F812" s="67">
        <v>42004</v>
      </c>
      <c r="G812" s="60" t="s">
        <v>2735</v>
      </c>
      <c r="H812" s="60">
        <v>0</v>
      </c>
      <c r="I812" s="60">
        <v>0</v>
      </c>
      <c r="J812" s="60">
        <v>0</v>
      </c>
      <c r="K812" s="60">
        <v>0</v>
      </c>
      <c r="L812" s="60">
        <v>0</v>
      </c>
      <c r="M812" s="60">
        <v>0</v>
      </c>
      <c r="N812" s="60">
        <v>0</v>
      </c>
      <c r="O812" s="60">
        <v>0</v>
      </c>
      <c r="P812" s="60">
        <v>1</v>
      </c>
      <c r="Q812" s="60">
        <v>1</v>
      </c>
      <c r="R812" s="60">
        <v>1</v>
      </c>
      <c r="S812" s="60">
        <v>1</v>
      </c>
      <c r="T812" s="60">
        <v>0.5</v>
      </c>
      <c r="U812" s="60">
        <v>1</v>
      </c>
      <c r="V812" s="60">
        <v>1</v>
      </c>
      <c r="W812" s="60">
        <v>1</v>
      </c>
      <c r="X812" s="60">
        <v>1</v>
      </c>
      <c r="Y812" s="60">
        <v>0</v>
      </c>
      <c r="Z812" s="60">
        <v>0</v>
      </c>
      <c r="AA812" s="60">
        <v>0</v>
      </c>
      <c r="AB812" s="60">
        <v>0</v>
      </c>
      <c r="AC812" s="60">
        <v>0</v>
      </c>
      <c r="AD812" s="60">
        <v>0</v>
      </c>
      <c r="AE812" s="60">
        <v>0</v>
      </c>
      <c r="AF812" s="60" t="s">
        <v>4136</v>
      </c>
    </row>
    <row r="813" spans="1:32">
      <c r="A813" s="60" t="s">
        <v>2872</v>
      </c>
      <c r="B813" s="60" t="s">
        <v>2728</v>
      </c>
      <c r="C813" s="60" t="s">
        <v>2746</v>
      </c>
      <c r="D813" s="60" t="s">
        <v>2729</v>
      </c>
      <c r="E813" s="67">
        <v>41640</v>
      </c>
      <c r="F813" s="67">
        <v>42004</v>
      </c>
      <c r="G813" s="60" t="s">
        <v>2730</v>
      </c>
      <c r="H813" s="60">
        <v>30</v>
      </c>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t="s">
        <v>4136</v>
      </c>
    </row>
    <row r="814" spans="1:32">
      <c r="A814" s="60" t="s">
        <v>2873</v>
      </c>
      <c r="B814" s="60" t="s">
        <v>2728</v>
      </c>
      <c r="C814" s="60" t="s">
        <v>2746</v>
      </c>
      <c r="D814" s="60" t="s">
        <v>2729</v>
      </c>
      <c r="E814" s="67">
        <v>41640</v>
      </c>
      <c r="F814" s="67">
        <v>42004</v>
      </c>
      <c r="G814" s="60" t="s">
        <v>2730</v>
      </c>
      <c r="H814" s="60">
        <v>20</v>
      </c>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t="s">
        <v>4136</v>
      </c>
    </row>
    <row r="815" spans="1:32">
      <c r="A815" s="60" t="s">
        <v>2874</v>
      </c>
      <c r="B815" s="60" t="s">
        <v>2728</v>
      </c>
      <c r="D815" s="60" t="s">
        <v>2743</v>
      </c>
      <c r="E815" s="67">
        <v>41640</v>
      </c>
      <c r="F815" s="67">
        <v>42004</v>
      </c>
      <c r="G815" s="60" t="s">
        <v>2730</v>
      </c>
      <c r="H815" s="60">
        <v>1</v>
      </c>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t="s">
        <v>4136</v>
      </c>
    </row>
    <row r="816" spans="1:32">
      <c r="A816" s="60" t="s">
        <v>2874</v>
      </c>
      <c r="B816" s="60" t="s">
        <v>2728</v>
      </c>
      <c r="D816" s="60" t="s">
        <v>2736</v>
      </c>
      <c r="E816" s="67">
        <v>41640</v>
      </c>
      <c r="F816" s="67">
        <v>42004</v>
      </c>
      <c r="G816" s="60" t="s">
        <v>2730</v>
      </c>
      <c r="H816" s="60">
        <v>0</v>
      </c>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t="s">
        <v>4136</v>
      </c>
    </row>
    <row r="817" spans="1:32">
      <c r="A817" s="60" t="s">
        <v>2874</v>
      </c>
      <c r="B817" s="60" t="s">
        <v>2728</v>
      </c>
      <c r="D817" s="60" t="s">
        <v>2750</v>
      </c>
      <c r="E817" s="67">
        <v>41930</v>
      </c>
      <c r="F817" s="67">
        <v>42004</v>
      </c>
      <c r="G817" s="60" t="s">
        <v>2730</v>
      </c>
      <c r="H817" s="60">
        <v>0</v>
      </c>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t="s">
        <v>4136</v>
      </c>
    </row>
    <row r="818" spans="1:32">
      <c r="A818" s="60" t="s">
        <v>2874</v>
      </c>
      <c r="B818" s="60" t="s">
        <v>2728</v>
      </c>
      <c r="D818" s="60" t="s">
        <v>2750</v>
      </c>
      <c r="E818" s="67">
        <v>41640</v>
      </c>
      <c r="F818" s="67">
        <v>41767</v>
      </c>
      <c r="G818" s="60" t="s">
        <v>2730</v>
      </c>
      <c r="H818" s="60">
        <v>0</v>
      </c>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t="s">
        <v>4136</v>
      </c>
    </row>
    <row r="819" spans="1:32">
      <c r="A819" s="60" t="s">
        <v>2875</v>
      </c>
      <c r="B819" s="60" t="s">
        <v>2728</v>
      </c>
      <c r="D819" s="60" t="s">
        <v>2743</v>
      </c>
      <c r="E819" s="67">
        <v>41640</v>
      </c>
      <c r="F819" s="67">
        <v>42004</v>
      </c>
      <c r="G819" s="60" t="s">
        <v>2730</v>
      </c>
      <c r="H819" s="60">
        <v>0</v>
      </c>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t="s">
        <v>4136</v>
      </c>
    </row>
    <row r="820" spans="1:32">
      <c r="A820" s="60" t="s">
        <v>2875</v>
      </c>
      <c r="B820" s="60" t="s">
        <v>2728</v>
      </c>
      <c r="D820" s="60" t="s">
        <v>2736</v>
      </c>
      <c r="E820" s="67">
        <v>41640</v>
      </c>
      <c r="F820" s="67">
        <v>42004</v>
      </c>
      <c r="G820" s="60" t="s">
        <v>2730</v>
      </c>
      <c r="H820" s="60">
        <v>1</v>
      </c>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t="s">
        <v>4136</v>
      </c>
    </row>
    <row r="821" spans="1:32">
      <c r="A821" s="60" t="s">
        <v>2875</v>
      </c>
      <c r="B821" s="60" t="s">
        <v>2728</v>
      </c>
      <c r="D821" s="60" t="s">
        <v>2750</v>
      </c>
      <c r="E821" s="67">
        <v>41930</v>
      </c>
      <c r="F821" s="67">
        <v>42004</v>
      </c>
      <c r="G821" s="60" t="s">
        <v>2730</v>
      </c>
      <c r="H821" s="60">
        <v>1</v>
      </c>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t="s">
        <v>4136</v>
      </c>
    </row>
    <row r="822" spans="1:32">
      <c r="A822" s="60" t="s">
        <v>2875</v>
      </c>
      <c r="B822" s="60" t="s">
        <v>2728</v>
      </c>
      <c r="D822" s="60" t="s">
        <v>2750</v>
      </c>
      <c r="E822" s="67">
        <v>41640</v>
      </c>
      <c r="F822" s="67">
        <v>41767</v>
      </c>
      <c r="G822" s="60" t="s">
        <v>2730</v>
      </c>
      <c r="H822" s="60">
        <v>1</v>
      </c>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t="s">
        <v>4136</v>
      </c>
    </row>
    <row r="823" spans="1:32">
      <c r="A823" s="60" t="s">
        <v>2876</v>
      </c>
      <c r="B823" s="60" t="s">
        <v>2728</v>
      </c>
      <c r="D823" s="60" t="s">
        <v>2729</v>
      </c>
      <c r="E823" s="67">
        <v>41640</v>
      </c>
      <c r="F823" s="67">
        <v>42004</v>
      </c>
      <c r="G823" s="60" t="s">
        <v>2730</v>
      </c>
      <c r="H823" s="60">
        <v>1</v>
      </c>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t="s">
        <v>4136</v>
      </c>
    </row>
    <row r="824" spans="1:32">
      <c r="A824" s="60" t="s">
        <v>2877</v>
      </c>
      <c r="B824" s="60" t="s">
        <v>2745</v>
      </c>
      <c r="C824" s="60" t="s">
        <v>2746</v>
      </c>
      <c r="D824" s="60" t="s">
        <v>2729</v>
      </c>
      <c r="E824" s="67">
        <v>41640</v>
      </c>
      <c r="F824" s="67">
        <v>42004</v>
      </c>
      <c r="G824" s="60" t="s">
        <v>2730</v>
      </c>
      <c r="H824" s="60">
        <v>0</v>
      </c>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t="s">
        <v>4136</v>
      </c>
    </row>
    <row r="825" spans="1:32">
      <c r="A825" s="60" t="s">
        <v>2878</v>
      </c>
      <c r="B825" s="60" t="s">
        <v>2745</v>
      </c>
      <c r="C825" s="60" t="s">
        <v>2746</v>
      </c>
      <c r="D825" s="60" t="s">
        <v>2729</v>
      </c>
      <c r="E825" s="67">
        <v>41640</v>
      </c>
      <c r="F825" s="67">
        <v>42004</v>
      </c>
      <c r="G825" s="60" t="s">
        <v>2730</v>
      </c>
      <c r="H825" s="60">
        <v>0</v>
      </c>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t="s">
        <v>4136</v>
      </c>
    </row>
    <row r="826" spans="1:32">
      <c r="A826" s="60" t="s">
        <v>2879</v>
      </c>
      <c r="B826" s="60" t="s">
        <v>2742</v>
      </c>
      <c r="D826" s="60" t="s">
        <v>2729</v>
      </c>
      <c r="E826" s="67">
        <v>41640</v>
      </c>
      <c r="F826" s="67">
        <v>42004</v>
      </c>
      <c r="G826" s="60" t="s">
        <v>2730</v>
      </c>
      <c r="H826" s="60">
        <v>0.05</v>
      </c>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t="s">
        <v>4136</v>
      </c>
    </row>
    <row r="827" spans="1:32">
      <c r="A827" s="60" t="s">
        <v>2880</v>
      </c>
      <c r="B827" s="60" t="s">
        <v>2742</v>
      </c>
      <c r="D827" s="60" t="s">
        <v>2729</v>
      </c>
      <c r="E827" s="67">
        <v>41640</v>
      </c>
      <c r="F827" s="67">
        <v>42004</v>
      </c>
      <c r="G827" s="60" t="s">
        <v>2730</v>
      </c>
      <c r="H827" s="60">
        <v>0.2</v>
      </c>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t="s">
        <v>4136</v>
      </c>
    </row>
    <row r="828" spans="1:32">
      <c r="A828" s="60" t="s">
        <v>2881</v>
      </c>
      <c r="B828" s="60" t="s">
        <v>2742</v>
      </c>
      <c r="C828" s="60" t="s">
        <v>2746</v>
      </c>
      <c r="D828" s="60" t="s">
        <v>2729</v>
      </c>
      <c r="E828" s="67">
        <v>41640</v>
      </c>
      <c r="F828" s="67">
        <v>42004</v>
      </c>
      <c r="G828" s="60" t="s">
        <v>2730</v>
      </c>
      <c r="H828" s="60">
        <v>55</v>
      </c>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t="s">
        <v>4136</v>
      </c>
    </row>
    <row r="829" spans="1:32">
      <c r="A829" s="60" t="s">
        <v>2882</v>
      </c>
      <c r="B829" s="60" t="s">
        <v>2742</v>
      </c>
      <c r="C829" s="60" t="s">
        <v>2746</v>
      </c>
      <c r="D829" s="60" t="s">
        <v>2729</v>
      </c>
      <c r="E829" s="67">
        <v>41640</v>
      </c>
      <c r="F829" s="67">
        <v>42004</v>
      </c>
      <c r="G829" s="60" t="s">
        <v>2730</v>
      </c>
      <c r="H829" s="60">
        <v>60</v>
      </c>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t="s">
        <v>4136</v>
      </c>
    </row>
    <row r="830" spans="1:32">
      <c r="A830" s="60" t="s">
        <v>2883</v>
      </c>
      <c r="B830" s="60" t="s">
        <v>2742</v>
      </c>
      <c r="C830" s="60" t="s">
        <v>2746</v>
      </c>
      <c r="D830" s="60" t="s">
        <v>2729</v>
      </c>
      <c r="E830" s="67">
        <v>41640</v>
      </c>
      <c r="F830" s="67">
        <v>42004</v>
      </c>
      <c r="G830" s="60" t="s">
        <v>2730</v>
      </c>
      <c r="H830" s="60">
        <v>22</v>
      </c>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t="s">
        <v>4136</v>
      </c>
    </row>
    <row r="831" spans="1:32">
      <c r="A831" s="60" t="s">
        <v>2884</v>
      </c>
      <c r="B831" s="60" t="s">
        <v>2742</v>
      </c>
      <c r="C831" s="60" t="s">
        <v>2746</v>
      </c>
      <c r="D831" s="60" t="s">
        <v>2729</v>
      </c>
      <c r="E831" s="67">
        <v>41640</v>
      </c>
      <c r="F831" s="67">
        <v>42004</v>
      </c>
      <c r="G831" s="60" t="s">
        <v>2730</v>
      </c>
      <c r="H831" s="60">
        <v>60</v>
      </c>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t="s">
        <v>4136</v>
      </c>
    </row>
    <row r="832" spans="1:32">
      <c r="A832" s="60" t="s">
        <v>2885</v>
      </c>
      <c r="B832" s="60" t="s">
        <v>2742</v>
      </c>
      <c r="C832" s="60" t="s">
        <v>2746</v>
      </c>
      <c r="D832" s="60" t="s">
        <v>2729</v>
      </c>
      <c r="E832" s="67">
        <v>41640</v>
      </c>
      <c r="F832" s="67">
        <v>42004</v>
      </c>
      <c r="G832" s="60" t="s">
        <v>2730</v>
      </c>
      <c r="H832" s="60">
        <v>60</v>
      </c>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t="s">
        <v>4136</v>
      </c>
    </row>
    <row r="833" spans="1:32">
      <c r="A833" s="60" t="s">
        <v>2886</v>
      </c>
      <c r="B833" s="60" t="s">
        <v>2728</v>
      </c>
      <c r="D833" s="60" t="s">
        <v>2738</v>
      </c>
      <c r="E833" s="67">
        <v>41640</v>
      </c>
      <c r="F833" s="67">
        <v>42004</v>
      </c>
      <c r="G833" s="60" t="s">
        <v>2735</v>
      </c>
      <c r="H833" s="60">
        <v>0</v>
      </c>
      <c r="I833" s="60">
        <v>0</v>
      </c>
      <c r="J833" s="60">
        <v>0</v>
      </c>
      <c r="K833" s="60">
        <v>0</v>
      </c>
      <c r="L833" s="60">
        <v>0</v>
      </c>
      <c r="M833" s="60">
        <v>0</v>
      </c>
      <c r="N833" s="60">
        <v>1</v>
      </c>
      <c r="O833" s="60">
        <v>1</v>
      </c>
      <c r="P833" s="60">
        <v>1</v>
      </c>
      <c r="Q833" s="60">
        <v>1</v>
      </c>
      <c r="R833" s="60">
        <v>1</v>
      </c>
      <c r="S833" s="60">
        <v>1</v>
      </c>
      <c r="T833" s="60">
        <v>1</v>
      </c>
      <c r="U833" s="60">
        <v>1</v>
      </c>
      <c r="V833" s="60">
        <v>1</v>
      </c>
      <c r="W833" s="60">
        <v>1</v>
      </c>
      <c r="X833" s="60">
        <v>1</v>
      </c>
      <c r="Y833" s="60">
        <v>1</v>
      </c>
      <c r="Z833" s="60">
        <v>1</v>
      </c>
      <c r="AA833" s="60">
        <v>1</v>
      </c>
      <c r="AB833" s="60">
        <v>1</v>
      </c>
      <c r="AC833" s="60">
        <v>1</v>
      </c>
      <c r="AD833" s="60">
        <v>0</v>
      </c>
      <c r="AE833" s="60">
        <v>0</v>
      </c>
      <c r="AF833" s="60" t="s">
        <v>4136</v>
      </c>
    </row>
    <row r="834" spans="1:32">
      <c r="A834" s="60" t="s">
        <v>2886</v>
      </c>
      <c r="B834" s="60" t="s">
        <v>2728</v>
      </c>
      <c r="D834" s="60" t="s">
        <v>2762</v>
      </c>
      <c r="E834" s="67">
        <v>41640</v>
      </c>
      <c r="F834" s="67">
        <v>42004</v>
      </c>
      <c r="G834" s="60" t="s">
        <v>2730</v>
      </c>
      <c r="H834" s="60">
        <v>0</v>
      </c>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t="s">
        <v>4136</v>
      </c>
    </row>
    <row r="835" spans="1:32">
      <c r="A835" s="60" t="s">
        <v>2887</v>
      </c>
      <c r="B835" s="60" t="s">
        <v>2728</v>
      </c>
      <c r="D835" s="60" t="s">
        <v>2729</v>
      </c>
      <c r="E835" s="67">
        <v>41640</v>
      </c>
      <c r="F835" s="67">
        <v>42004</v>
      </c>
      <c r="G835" s="60" t="s">
        <v>2730</v>
      </c>
      <c r="H835" s="60">
        <v>1</v>
      </c>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t="s">
        <v>4136</v>
      </c>
    </row>
    <row r="836" spans="1:32">
      <c r="A836" s="60" t="s">
        <v>2888</v>
      </c>
      <c r="B836" s="60" t="s">
        <v>2728</v>
      </c>
      <c r="D836" s="60" t="s">
        <v>2738</v>
      </c>
      <c r="E836" s="67">
        <v>41640</v>
      </c>
      <c r="F836" s="67">
        <v>42004</v>
      </c>
      <c r="G836" s="60" t="s">
        <v>2730</v>
      </c>
      <c r="H836" s="60">
        <v>0</v>
      </c>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t="s">
        <v>4136</v>
      </c>
    </row>
    <row r="837" spans="1:32">
      <c r="A837" s="60" t="s">
        <v>2888</v>
      </c>
      <c r="B837" s="60" t="s">
        <v>2728</v>
      </c>
      <c r="D837" s="60" t="s">
        <v>2736</v>
      </c>
      <c r="E837" s="67">
        <v>41640</v>
      </c>
      <c r="F837" s="67">
        <v>42004</v>
      </c>
      <c r="G837" s="60" t="s">
        <v>2730</v>
      </c>
      <c r="H837" s="60">
        <v>1</v>
      </c>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t="s">
        <v>4136</v>
      </c>
    </row>
    <row r="838" spans="1:32">
      <c r="A838" s="60" t="s">
        <v>2888</v>
      </c>
      <c r="B838" s="60" t="s">
        <v>2728</v>
      </c>
      <c r="D838" s="60" t="s">
        <v>2737</v>
      </c>
      <c r="E838" s="67">
        <v>41640</v>
      </c>
      <c r="F838" s="67">
        <v>42004</v>
      </c>
      <c r="G838" s="60" t="s">
        <v>2730</v>
      </c>
      <c r="H838" s="60">
        <v>2</v>
      </c>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t="s">
        <v>4136</v>
      </c>
    </row>
    <row r="839" spans="1:32">
      <c r="A839" s="60" t="s">
        <v>2888</v>
      </c>
      <c r="B839" s="60" t="s">
        <v>2728</v>
      </c>
      <c r="D839" s="60" t="s">
        <v>2798</v>
      </c>
      <c r="E839" s="67">
        <v>41640</v>
      </c>
      <c r="F839" s="67">
        <v>42004</v>
      </c>
      <c r="G839" s="60" t="s">
        <v>2730</v>
      </c>
      <c r="H839" s="60">
        <v>4</v>
      </c>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t="s">
        <v>4136</v>
      </c>
    </row>
    <row r="840" spans="1:32">
      <c r="A840" s="60" t="s">
        <v>2889</v>
      </c>
      <c r="B840" s="60" t="s">
        <v>2731</v>
      </c>
      <c r="C840" s="60" t="s">
        <v>2732</v>
      </c>
      <c r="D840" s="60" t="s">
        <v>2729</v>
      </c>
      <c r="E840" s="67">
        <v>41640</v>
      </c>
      <c r="F840" s="67">
        <v>42004</v>
      </c>
      <c r="G840" s="60" t="s">
        <v>2730</v>
      </c>
      <c r="H840" s="60">
        <v>95</v>
      </c>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t="s">
        <v>4136</v>
      </c>
    </row>
    <row r="841" spans="1:32">
      <c r="A841" s="60" t="s">
        <v>2890</v>
      </c>
      <c r="B841" s="60" t="s">
        <v>2728</v>
      </c>
      <c r="D841" s="60" t="s">
        <v>2729</v>
      </c>
      <c r="E841" s="67">
        <v>41640</v>
      </c>
      <c r="F841" s="67">
        <v>42004</v>
      </c>
      <c r="G841" s="60" t="s">
        <v>2730</v>
      </c>
      <c r="H841" s="60">
        <v>0</v>
      </c>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t="s">
        <v>4136</v>
      </c>
    </row>
    <row r="842" spans="1:32">
      <c r="A842" s="60" t="s">
        <v>2891</v>
      </c>
      <c r="B842" s="60" t="s">
        <v>2728</v>
      </c>
      <c r="D842" s="60" t="s">
        <v>2729</v>
      </c>
      <c r="E842" s="67">
        <v>41640</v>
      </c>
      <c r="F842" s="67">
        <v>42004</v>
      </c>
      <c r="G842" s="60" t="s">
        <v>2730</v>
      </c>
      <c r="H842" s="60">
        <v>1</v>
      </c>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t="s">
        <v>4136</v>
      </c>
    </row>
    <row r="843" spans="1:32">
      <c r="A843" s="60" t="s">
        <v>2892</v>
      </c>
      <c r="B843" s="60" t="s">
        <v>2728</v>
      </c>
      <c r="D843" s="60" t="s">
        <v>2729</v>
      </c>
      <c r="E843" s="67">
        <v>41640</v>
      </c>
      <c r="F843" s="67">
        <v>42004</v>
      </c>
      <c r="G843" s="60" t="s">
        <v>2735</v>
      </c>
      <c r="H843" s="60">
        <v>0.08</v>
      </c>
      <c r="I843" s="60">
        <v>0.04</v>
      </c>
      <c r="J843" s="60">
        <v>0.01</v>
      </c>
      <c r="K843" s="60">
        <v>0.01</v>
      </c>
      <c r="L843" s="60">
        <v>0.04</v>
      </c>
      <c r="M843" s="60">
        <v>0.27</v>
      </c>
      <c r="N843" s="60">
        <v>0.94</v>
      </c>
      <c r="O843" s="60">
        <v>1</v>
      </c>
      <c r="P843" s="60">
        <v>0.96</v>
      </c>
      <c r="Q843" s="60">
        <v>0.84</v>
      </c>
      <c r="R843" s="60">
        <v>0.76</v>
      </c>
      <c r="S843" s="60">
        <v>0.61</v>
      </c>
      <c r="T843" s="60">
        <v>0.53</v>
      </c>
      <c r="U843" s="60">
        <v>0.47</v>
      </c>
      <c r="V843" s="60">
        <v>0.41</v>
      </c>
      <c r="W843" s="60">
        <v>0.47</v>
      </c>
      <c r="X843" s="60">
        <v>0.55000000000000004</v>
      </c>
      <c r="Y843" s="60">
        <v>0.73</v>
      </c>
      <c r="Z843" s="60">
        <v>0.86</v>
      </c>
      <c r="AA843" s="60">
        <v>0.82</v>
      </c>
      <c r="AB843" s="60">
        <v>0.75</v>
      </c>
      <c r="AC843" s="60">
        <v>0.61</v>
      </c>
      <c r="AD843" s="60">
        <v>0.53</v>
      </c>
      <c r="AE843" s="60">
        <v>0.28999999999999998</v>
      </c>
      <c r="AF843" s="60" t="s">
        <v>4136</v>
      </c>
    </row>
    <row r="844" spans="1:32">
      <c r="A844" s="60" t="s">
        <v>2893</v>
      </c>
      <c r="B844" s="60" t="s">
        <v>2756</v>
      </c>
      <c r="D844" s="60" t="s">
        <v>2738</v>
      </c>
      <c r="E844" s="67">
        <v>41640</v>
      </c>
      <c r="F844" s="67">
        <v>42004</v>
      </c>
      <c r="G844" s="60" t="s">
        <v>2735</v>
      </c>
      <c r="H844" s="60">
        <v>0.05</v>
      </c>
      <c r="I844" s="60">
        <v>0.05</v>
      </c>
      <c r="J844" s="60">
        <v>0.05</v>
      </c>
      <c r="K844" s="60">
        <v>0.05</v>
      </c>
      <c r="L844" s="60">
        <v>0.1</v>
      </c>
      <c r="M844" s="60">
        <v>0.2</v>
      </c>
      <c r="N844" s="60">
        <v>0.4</v>
      </c>
      <c r="O844" s="60">
        <v>0.5</v>
      </c>
      <c r="P844" s="60">
        <v>0.5</v>
      </c>
      <c r="Q844" s="60">
        <v>0.35</v>
      </c>
      <c r="R844" s="60">
        <v>0.15</v>
      </c>
      <c r="S844" s="60">
        <v>0.15</v>
      </c>
      <c r="T844" s="60">
        <v>0.15</v>
      </c>
      <c r="U844" s="60">
        <v>0.15</v>
      </c>
      <c r="V844" s="60">
        <v>0.15</v>
      </c>
      <c r="W844" s="60">
        <v>0.15</v>
      </c>
      <c r="X844" s="60">
        <v>0.35</v>
      </c>
      <c r="Y844" s="60">
        <v>0.5</v>
      </c>
      <c r="Z844" s="60">
        <v>0.5</v>
      </c>
      <c r="AA844" s="60">
        <v>0.4</v>
      </c>
      <c r="AB844" s="60">
        <v>0.4</v>
      </c>
      <c r="AC844" s="60">
        <v>0.3</v>
      </c>
      <c r="AD844" s="60">
        <v>0.2</v>
      </c>
      <c r="AE844" s="60">
        <v>0.1</v>
      </c>
      <c r="AF844" s="60" t="s">
        <v>4136</v>
      </c>
    </row>
    <row r="845" spans="1:32">
      <c r="A845" s="60" t="s">
        <v>2893</v>
      </c>
      <c r="B845" s="60" t="s">
        <v>2756</v>
      </c>
      <c r="D845" s="60" t="s">
        <v>2736</v>
      </c>
      <c r="E845" s="67">
        <v>41640</v>
      </c>
      <c r="F845" s="67">
        <v>42004</v>
      </c>
      <c r="G845" s="60" t="s">
        <v>2730</v>
      </c>
      <c r="H845" s="60">
        <v>0.05</v>
      </c>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t="s">
        <v>4136</v>
      </c>
    </row>
    <row r="846" spans="1:32">
      <c r="A846" s="60" t="s">
        <v>2893</v>
      </c>
      <c r="B846" s="60" t="s">
        <v>2756</v>
      </c>
      <c r="D846" s="60" t="s">
        <v>2737</v>
      </c>
      <c r="E846" s="67">
        <v>41640</v>
      </c>
      <c r="F846" s="67">
        <v>42004</v>
      </c>
      <c r="G846" s="60" t="s">
        <v>2730</v>
      </c>
      <c r="H846" s="60">
        <v>0.5</v>
      </c>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t="s">
        <v>4136</v>
      </c>
    </row>
    <row r="847" spans="1:32">
      <c r="A847" s="60" t="s">
        <v>2894</v>
      </c>
      <c r="B847" s="60" t="s">
        <v>2745</v>
      </c>
      <c r="C847" s="60" t="s">
        <v>2746</v>
      </c>
      <c r="D847" s="60" t="s">
        <v>2729</v>
      </c>
      <c r="E847" s="67">
        <v>41640</v>
      </c>
      <c r="F847" s="67">
        <v>42004</v>
      </c>
      <c r="G847" s="60" t="s">
        <v>2730</v>
      </c>
      <c r="H847" s="60">
        <v>0</v>
      </c>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t="s">
        <v>4136</v>
      </c>
    </row>
    <row r="848" spans="1:32">
      <c r="A848" s="60" t="s">
        <v>2895</v>
      </c>
      <c r="B848" s="60" t="s">
        <v>2745</v>
      </c>
      <c r="C848" s="60" t="s">
        <v>2746</v>
      </c>
      <c r="D848" s="60" t="s">
        <v>2749</v>
      </c>
      <c r="E848" s="67">
        <v>41640</v>
      </c>
      <c r="F848" s="67">
        <v>42004</v>
      </c>
      <c r="G848" s="60" t="s">
        <v>2730</v>
      </c>
      <c r="H848" s="60">
        <v>29.4</v>
      </c>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t="s">
        <v>4136</v>
      </c>
    </row>
    <row r="849" spans="1:32">
      <c r="A849" s="60" t="s">
        <v>2895</v>
      </c>
      <c r="B849" s="60" t="s">
        <v>2745</v>
      </c>
      <c r="C849" s="60" t="s">
        <v>2746</v>
      </c>
      <c r="D849" s="60" t="s">
        <v>2737</v>
      </c>
      <c r="E849" s="67">
        <v>41640</v>
      </c>
      <c r="F849" s="67">
        <v>42004</v>
      </c>
      <c r="G849" s="60" t="s">
        <v>2735</v>
      </c>
      <c r="H849" s="60">
        <v>29.4</v>
      </c>
      <c r="I849" s="60">
        <v>29.4</v>
      </c>
      <c r="J849" s="60">
        <v>29.4</v>
      </c>
      <c r="K849" s="60">
        <v>29.4</v>
      </c>
      <c r="L849" s="60">
        <v>29.4</v>
      </c>
      <c r="M849" s="60">
        <v>29.4</v>
      </c>
      <c r="N849" s="60">
        <v>29.4</v>
      </c>
      <c r="O849" s="60">
        <v>26.7</v>
      </c>
      <c r="P849" s="60">
        <v>23.9</v>
      </c>
      <c r="Q849" s="60">
        <v>23.9</v>
      </c>
      <c r="R849" s="60">
        <v>23.9</v>
      </c>
      <c r="S849" s="60">
        <v>23.9</v>
      </c>
      <c r="T849" s="60">
        <v>23.9</v>
      </c>
      <c r="U849" s="60">
        <v>23.9</v>
      </c>
      <c r="V849" s="60">
        <v>23.9</v>
      </c>
      <c r="W849" s="60">
        <v>23.9</v>
      </c>
      <c r="X849" s="60">
        <v>23.9</v>
      </c>
      <c r="Y849" s="60">
        <v>26.7</v>
      </c>
      <c r="Z849" s="60">
        <v>29.4</v>
      </c>
      <c r="AA849" s="60">
        <v>29.4</v>
      </c>
      <c r="AB849" s="60">
        <v>29.4</v>
      </c>
      <c r="AC849" s="60">
        <v>29.4</v>
      </c>
      <c r="AD849" s="60">
        <v>29.4</v>
      </c>
      <c r="AE849" s="60">
        <v>29.4</v>
      </c>
      <c r="AF849" s="60" t="s">
        <v>4136</v>
      </c>
    </row>
    <row r="850" spans="1:32">
      <c r="A850" s="60" t="s">
        <v>2896</v>
      </c>
      <c r="B850" s="60" t="s">
        <v>2745</v>
      </c>
      <c r="C850" s="60" t="s">
        <v>2746</v>
      </c>
      <c r="D850" s="60" t="s">
        <v>2749</v>
      </c>
      <c r="E850" s="67">
        <v>41640</v>
      </c>
      <c r="F850" s="67">
        <v>42004</v>
      </c>
      <c r="G850" s="60" t="s">
        <v>2730</v>
      </c>
      <c r="H850" s="60">
        <v>23.9</v>
      </c>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t="s">
        <v>4136</v>
      </c>
    </row>
    <row r="851" spans="1:32">
      <c r="A851" s="60" t="s">
        <v>2896</v>
      </c>
      <c r="B851" s="60" t="s">
        <v>2745</v>
      </c>
      <c r="C851" s="60" t="s">
        <v>2746</v>
      </c>
      <c r="D851" s="60" t="s">
        <v>2737</v>
      </c>
      <c r="E851" s="67">
        <v>41640</v>
      </c>
      <c r="F851" s="67">
        <v>42004</v>
      </c>
      <c r="G851" s="60" t="s">
        <v>2735</v>
      </c>
      <c r="H851" s="60">
        <v>29.4</v>
      </c>
      <c r="I851" s="60">
        <v>29.4</v>
      </c>
      <c r="J851" s="60">
        <v>29.4</v>
      </c>
      <c r="K851" s="60">
        <v>29.4</v>
      </c>
      <c r="L851" s="60">
        <v>29.4</v>
      </c>
      <c r="M851" s="60">
        <v>29.4</v>
      </c>
      <c r="N851" s="60">
        <v>29.4</v>
      </c>
      <c r="O851" s="60">
        <v>26.7</v>
      </c>
      <c r="P851" s="60">
        <v>23.9</v>
      </c>
      <c r="Q851" s="60">
        <v>23.9</v>
      </c>
      <c r="R851" s="60">
        <v>23.9</v>
      </c>
      <c r="S851" s="60">
        <v>23.9</v>
      </c>
      <c r="T851" s="60">
        <v>23.9</v>
      </c>
      <c r="U851" s="60">
        <v>23.9</v>
      </c>
      <c r="V851" s="60">
        <v>23.9</v>
      </c>
      <c r="W851" s="60">
        <v>23.9</v>
      </c>
      <c r="X851" s="60">
        <v>23.9</v>
      </c>
      <c r="Y851" s="60">
        <v>26.7</v>
      </c>
      <c r="Z851" s="60">
        <v>29.4</v>
      </c>
      <c r="AA851" s="60">
        <v>29.4</v>
      </c>
      <c r="AB851" s="60">
        <v>29.4</v>
      </c>
      <c r="AC851" s="60">
        <v>29.4</v>
      </c>
      <c r="AD851" s="60">
        <v>29.4</v>
      </c>
      <c r="AE851" s="60">
        <v>29.4</v>
      </c>
      <c r="AF851" s="60" t="s">
        <v>4136</v>
      </c>
    </row>
    <row r="852" spans="1:32">
      <c r="A852" s="60" t="s">
        <v>2897</v>
      </c>
      <c r="B852" s="60" t="s">
        <v>2745</v>
      </c>
      <c r="C852" s="60" t="s">
        <v>2746</v>
      </c>
      <c r="D852" s="60" t="s">
        <v>2749</v>
      </c>
      <c r="E852" s="67">
        <v>41640</v>
      </c>
      <c r="F852" s="67">
        <v>42004</v>
      </c>
      <c r="G852" s="60" t="s">
        <v>2730</v>
      </c>
      <c r="H852" s="60">
        <v>29.4</v>
      </c>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t="s">
        <v>4136</v>
      </c>
    </row>
    <row r="853" spans="1:32">
      <c r="A853" s="60" t="s">
        <v>2897</v>
      </c>
      <c r="B853" s="60" t="s">
        <v>2745</v>
      </c>
      <c r="C853" s="60" t="s">
        <v>2746</v>
      </c>
      <c r="D853" s="60" t="s">
        <v>2737</v>
      </c>
      <c r="E853" s="67">
        <v>41640</v>
      </c>
      <c r="F853" s="67">
        <v>42004</v>
      </c>
      <c r="G853" s="60" t="s">
        <v>2735</v>
      </c>
      <c r="H853" s="60">
        <v>29.4</v>
      </c>
      <c r="I853" s="60">
        <v>29.4</v>
      </c>
      <c r="J853" s="60">
        <v>29.4</v>
      </c>
      <c r="K853" s="60">
        <v>29.4</v>
      </c>
      <c r="L853" s="60">
        <v>29.4</v>
      </c>
      <c r="M853" s="60">
        <v>29.4</v>
      </c>
      <c r="N853" s="60">
        <v>29.4</v>
      </c>
      <c r="O853" s="60">
        <v>26.7</v>
      </c>
      <c r="P853" s="60">
        <v>23.9</v>
      </c>
      <c r="Q853" s="60">
        <v>23.9</v>
      </c>
      <c r="R853" s="60">
        <v>23.9</v>
      </c>
      <c r="S853" s="60">
        <v>23.9</v>
      </c>
      <c r="T853" s="60">
        <v>23.9</v>
      </c>
      <c r="U853" s="60">
        <v>23.9</v>
      </c>
      <c r="V853" s="60">
        <v>23.9</v>
      </c>
      <c r="W853" s="60">
        <v>23.9</v>
      </c>
      <c r="X853" s="60">
        <v>23.9</v>
      </c>
      <c r="Y853" s="60">
        <v>26.7</v>
      </c>
      <c r="Z853" s="60">
        <v>29.4</v>
      </c>
      <c r="AA853" s="60">
        <v>29.4</v>
      </c>
      <c r="AB853" s="60">
        <v>29.4</v>
      </c>
      <c r="AC853" s="60">
        <v>29.4</v>
      </c>
      <c r="AD853" s="60">
        <v>29.4</v>
      </c>
      <c r="AE853" s="60">
        <v>29.4</v>
      </c>
      <c r="AF853" s="60" t="s">
        <v>4136</v>
      </c>
    </row>
    <row r="854" spans="1:32">
      <c r="A854" s="60" t="s">
        <v>2898</v>
      </c>
      <c r="B854" s="60" t="s">
        <v>2728</v>
      </c>
      <c r="D854" s="60" t="s">
        <v>2729</v>
      </c>
      <c r="E854" s="67">
        <v>41640</v>
      </c>
      <c r="F854" s="67">
        <v>42004</v>
      </c>
      <c r="G854" s="60" t="s">
        <v>2730</v>
      </c>
      <c r="H854" s="60">
        <v>0</v>
      </c>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t="s">
        <v>4136</v>
      </c>
    </row>
    <row r="855" spans="1:32">
      <c r="A855" s="60" t="s">
        <v>2899</v>
      </c>
      <c r="B855" s="60" t="s">
        <v>2728</v>
      </c>
      <c r="D855" s="60" t="s">
        <v>2729</v>
      </c>
      <c r="E855" s="67">
        <v>41640</v>
      </c>
      <c r="F855" s="67">
        <v>42004</v>
      </c>
      <c r="G855" s="60" t="s">
        <v>2730</v>
      </c>
      <c r="H855" s="60">
        <v>1</v>
      </c>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t="s">
        <v>4136</v>
      </c>
    </row>
    <row r="856" spans="1:32">
      <c r="A856" s="60" t="s">
        <v>2900</v>
      </c>
      <c r="B856" s="60" t="s">
        <v>2728</v>
      </c>
      <c r="D856" s="60" t="s">
        <v>2729</v>
      </c>
      <c r="E856" s="67">
        <v>41640</v>
      </c>
      <c r="F856" s="67">
        <v>42004</v>
      </c>
      <c r="G856" s="60" t="s">
        <v>2730</v>
      </c>
      <c r="H856" s="60">
        <v>18.333333819000799</v>
      </c>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t="s">
        <v>4136</v>
      </c>
    </row>
    <row r="857" spans="1:32">
      <c r="A857" s="60" t="s">
        <v>2901</v>
      </c>
      <c r="B857" s="60" t="s">
        <v>2728</v>
      </c>
      <c r="D857" s="60" t="s">
        <v>2729</v>
      </c>
      <c r="E857" s="67">
        <v>41640</v>
      </c>
      <c r="F857" s="67">
        <v>42004</v>
      </c>
      <c r="G857" s="60" t="s">
        <v>2730</v>
      </c>
      <c r="H857" s="60">
        <v>4</v>
      </c>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t="s">
        <v>4136</v>
      </c>
    </row>
    <row r="858" spans="1:32">
      <c r="A858" s="60" t="s">
        <v>2902</v>
      </c>
      <c r="B858" s="60" t="s">
        <v>2728</v>
      </c>
      <c r="C858" s="60" t="s">
        <v>2732</v>
      </c>
      <c r="D858" s="60" t="s">
        <v>2729</v>
      </c>
      <c r="E858" s="67">
        <v>41640</v>
      </c>
      <c r="F858" s="67">
        <v>42004</v>
      </c>
      <c r="G858" s="60" t="s">
        <v>2730</v>
      </c>
      <c r="H858" s="60">
        <v>12</v>
      </c>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t="s">
        <v>4136</v>
      </c>
    </row>
    <row r="859" spans="1:32">
      <c r="A859" s="60" t="s">
        <v>2903</v>
      </c>
      <c r="B859" s="60" t="s">
        <v>0</v>
      </c>
      <c r="D859" s="60" t="s">
        <v>2729</v>
      </c>
      <c r="E859" s="67">
        <v>41640</v>
      </c>
      <c r="F859" s="67">
        <v>42004</v>
      </c>
      <c r="G859" s="60" t="s">
        <v>2730</v>
      </c>
      <c r="H859" s="60">
        <v>1</v>
      </c>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t="s">
        <v>4136</v>
      </c>
    </row>
    <row r="860" spans="1:32">
      <c r="A860" s="60" t="s">
        <v>2904</v>
      </c>
      <c r="B860" s="60" t="s">
        <v>0</v>
      </c>
      <c r="D860" s="60" t="s">
        <v>2738</v>
      </c>
      <c r="E860" s="67">
        <v>41640</v>
      </c>
      <c r="F860" s="67">
        <v>42004</v>
      </c>
      <c r="G860" s="60" t="s">
        <v>2735</v>
      </c>
      <c r="H860" s="60">
        <v>0.05</v>
      </c>
      <c r="I860" s="60">
        <v>0.05</v>
      </c>
      <c r="J860" s="60">
        <v>0.05</v>
      </c>
      <c r="K860" s="60">
        <v>0.05</v>
      </c>
      <c r="L860" s="60">
        <v>0.1</v>
      </c>
      <c r="M860" s="60">
        <v>0.2</v>
      </c>
      <c r="N860" s="60">
        <v>0.4</v>
      </c>
      <c r="O860" s="60">
        <v>0.5</v>
      </c>
      <c r="P860" s="60">
        <v>0.5</v>
      </c>
      <c r="Q860" s="60">
        <v>0.35</v>
      </c>
      <c r="R860" s="60">
        <v>0.15</v>
      </c>
      <c r="S860" s="60">
        <v>0.15</v>
      </c>
      <c r="T860" s="60">
        <v>0.15</v>
      </c>
      <c r="U860" s="60">
        <v>0.15</v>
      </c>
      <c r="V860" s="60">
        <v>0.15</v>
      </c>
      <c r="W860" s="60">
        <v>0.15</v>
      </c>
      <c r="X860" s="60">
        <v>0.35</v>
      </c>
      <c r="Y860" s="60">
        <v>0.5</v>
      </c>
      <c r="Z860" s="60">
        <v>0.5</v>
      </c>
      <c r="AA860" s="60">
        <v>0.4</v>
      </c>
      <c r="AB860" s="60">
        <v>0.4</v>
      </c>
      <c r="AC860" s="60">
        <v>0.3</v>
      </c>
      <c r="AD860" s="60">
        <v>0.2</v>
      </c>
      <c r="AE860" s="60">
        <v>0.1</v>
      </c>
      <c r="AF860" s="60" t="s">
        <v>4136</v>
      </c>
    </row>
    <row r="861" spans="1:32">
      <c r="A861" s="60" t="s">
        <v>2904</v>
      </c>
      <c r="B861" s="60" t="s">
        <v>0</v>
      </c>
      <c r="D861" s="60" t="s">
        <v>2736</v>
      </c>
      <c r="E861" s="67">
        <v>41640</v>
      </c>
      <c r="F861" s="67">
        <v>42004</v>
      </c>
      <c r="G861" s="60" t="s">
        <v>2730</v>
      </c>
      <c r="H861" s="60">
        <v>0.05</v>
      </c>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t="s">
        <v>4136</v>
      </c>
    </row>
    <row r="862" spans="1:32">
      <c r="A862" s="60" t="s">
        <v>2904</v>
      </c>
      <c r="B862" s="60" t="s">
        <v>0</v>
      </c>
      <c r="D862" s="60" t="s">
        <v>2737</v>
      </c>
      <c r="E862" s="67">
        <v>41640</v>
      </c>
      <c r="F862" s="67">
        <v>42004</v>
      </c>
      <c r="G862" s="60" t="s">
        <v>2730</v>
      </c>
      <c r="H862" s="60">
        <v>0.5</v>
      </c>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t="s">
        <v>4136</v>
      </c>
    </row>
    <row r="863" spans="1:32">
      <c r="A863" s="60" t="s">
        <v>2905</v>
      </c>
      <c r="B863" s="60" t="s">
        <v>2733</v>
      </c>
      <c r="D863" s="60" t="s">
        <v>2729</v>
      </c>
      <c r="E863" s="67">
        <v>41640</v>
      </c>
      <c r="F863" s="67">
        <v>42004</v>
      </c>
      <c r="G863" s="60" t="s">
        <v>2735</v>
      </c>
      <c r="H863" s="60">
        <v>0.45</v>
      </c>
      <c r="I863" s="60">
        <v>0.41</v>
      </c>
      <c r="J863" s="60">
        <v>0.39</v>
      </c>
      <c r="K863" s="60">
        <v>0.38</v>
      </c>
      <c r="L863" s="60">
        <v>0.38</v>
      </c>
      <c r="M863" s="60">
        <v>0.43</v>
      </c>
      <c r="N863" s="60">
        <v>0.54</v>
      </c>
      <c r="O863" s="60">
        <v>0.65</v>
      </c>
      <c r="P863" s="60">
        <v>0.66</v>
      </c>
      <c r="Q863" s="60">
        <v>0.67</v>
      </c>
      <c r="R863" s="60">
        <v>0.69</v>
      </c>
      <c r="S863" s="60">
        <v>0.7</v>
      </c>
      <c r="T863" s="60">
        <v>0.69</v>
      </c>
      <c r="U863" s="60">
        <v>0.66</v>
      </c>
      <c r="V863" s="60">
        <v>0.65</v>
      </c>
      <c r="W863" s="60">
        <v>0.68</v>
      </c>
      <c r="X863" s="60">
        <v>0.8</v>
      </c>
      <c r="Y863" s="60">
        <v>1</v>
      </c>
      <c r="Z863" s="60">
        <v>1</v>
      </c>
      <c r="AA863" s="60">
        <v>0.93</v>
      </c>
      <c r="AB863" s="60">
        <v>0.89</v>
      </c>
      <c r="AC863" s="60">
        <v>0.85</v>
      </c>
      <c r="AD863" s="60">
        <v>0.71</v>
      </c>
      <c r="AE863" s="60">
        <v>0.57999999999999996</v>
      </c>
      <c r="AF863" s="60" t="s">
        <v>4136</v>
      </c>
    </row>
    <row r="864" spans="1:32">
      <c r="A864" s="60" t="s">
        <v>2906</v>
      </c>
      <c r="B864" s="60" t="s">
        <v>2733</v>
      </c>
      <c r="D864" s="60" t="s">
        <v>2729</v>
      </c>
      <c r="E864" s="67">
        <v>41640</v>
      </c>
      <c r="F864" s="67">
        <v>42004</v>
      </c>
      <c r="G864" s="60" t="s">
        <v>2730</v>
      </c>
      <c r="H864" s="60">
        <v>0.33</v>
      </c>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t="s">
        <v>4136</v>
      </c>
    </row>
    <row r="865" spans="1:32">
      <c r="A865" s="60" t="s">
        <v>2906</v>
      </c>
      <c r="B865" s="60" t="s">
        <v>2733</v>
      </c>
      <c r="D865" s="60" t="s">
        <v>2798</v>
      </c>
      <c r="E865" s="67">
        <v>41640</v>
      </c>
      <c r="F865" s="67">
        <v>42004</v>
      </c>
      <c r="G865" s="60" t="s">
        <v>2735</v>
      </c>
      <c r="H865" s="60">
        <v>0.33</v>
      </c>
      <c r="I865" s="60">
        <v>0.33</v>
      </c>
      <c r="J865" s="60">
        <v>0.33</v>
      </c>
      <c r="K865" s="60">
        <v>0.33</v>
      </c>
      <c r="L865" s="60">
        <v>0.33</v>
      </c>
      <c r="M865" s="60">
        <v>0.33</v>
      </c>
      <c r="N865" s="60">
        <v>0.33</v>
      </c>
      <c r="O865" s="60">
        <v>0.5</v>
      </c>
      <c r="P865" s="60">
        <v>1</v>
      </c>
      <c r="Q865" s="60">
        <v>1</v>
      </c>
      <c r="R865" s="60">
        <v>1</v>
      </c>
      <c r="S865" s="60">
        <v>1</v>
      </c>
      <c r="T865" s="60">
        <v>0.94</v>
      </c>
      <c r="U865" s="60">
        <v>1</v>
      </c>
      <c r="V865" s="60">
        <v>1</v>
      </c>
      <c r="W865" s="60">
        <v>1</v>
      </c>
      <c r="X865" s="60">
        <v>1</v>
      </c>
      <c r="Y865" s="60">
        <v>0.5</v>
      </c>
      <c r="Z865" s="60">
        <v>0.33</v>
      </c>
      <c r="AA865" s="60">
        <v>0.33</v>
      </c>
      <c r="AB865" s="60">
        <v>0.33</v>
      </c>
      <c r="AC865" s="60">
        <v>0.33</v>
      </c>
      <c r="AD865" s="60">
        <v>0.33</v>
      </c>
      <c r="AE865" s="60">
        <v>0.33</v>
      </c>
      <c r="AF865" s="60" t="s">
        <v>4136</v>
      </c>
    </row>
    <row r="866" spans="1:32">
      <c r="A866" s="60" t="s">
        <v>2907</v>
      </c>
      <c r="B866" s="60" t="s">
        <v>2728</v>
      </c>
      <c r="D866" s="60" t="s">
        <v>2729</v>
      </c>
      <c r="E866" s="67">
        <v>41640</v>
      </c>
      <c r="F866" s="67">
        <v>42004</v>
      </c>
      <c r="G866" s="60" t="s">
        <v>2730</v>
      </c>
      <c r="H866" s="60">
        <v>1</v>
      </c>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t="s">
        <v>4136</v>
      </c>
    </row>
    <row r="867" spans="1:32">
      <c r="A867" s="60" t="s">
        <v>2908</v>
      </c>
      <c r="B867" s="60" t="s">
        <v>2728</v>
      </c>
      <c r="D867" s="60" t="s">
        <v>2729</v>
      </c>
      <c r="E867" s="67">
        <v>41640</v>
      </c>
      <c r="F867" s="67">
        <v>42004</v>
      </c>
      <c r="G867" s="60" t="s">
        <v>2735</v>
      </c>
      <c r="H867" s="60">
        <v>1</v>
      </c>
      <c r="I867" s="60">
        <v>1</v>
      </c>
      <c r="J867" s="60">
        <v>1</v>
      </c>
      <c r="K867" s="60">
        <v>1</v>
      </c>
      <c r="L867" s="60">
        <v>1</v>
      </c>
      <c r="M867" s="60">
        <v>1</v>
      </c>
      <c r="N867" s="60">
        <v>1</v>
      </c>
      <c r="O867" s="60">
        <v>0</v>
      </c>
      <c r="P867" s="60">
        <v>0</v>
      </c>
      <c r="Q867" s="60">
        <v>0</v>
      </c>
      <c r="R867" s="60">
        <v>0</v>
      </c>
      <c r="S867" s="60">
        <v>0</v>
      </c>
      <c r="T867" s="60">
        <v>0</v>
      </c>
      <c r="U867" s="60">
        <v>0</v>
      </c>
      <c r="V867" s="60">
        <v>0</v>
      </c>
      <c r="W867" s="60">
        <v>0</v>
      </c>
      <c r="X867" s="60">
        <v>0</v>
      </c>
      <c r="Y867" s="60">
        <v>0</v>
      </c>
      <c r="Z867" s="60">
        <v>0</v>
      </c>
      <c r="AA867" s="60">
        <v>1</v>
      </c>
      <c r="AB867" s="60">
        <v>1</v>
      </c>
      <c r="AC867" s="60">
        <v>1</v>
      </c>
      <c r="AD867" s="60">
        <v>1</v>
      </c>
      <c r="AE867" s="60">
        <v>1</v>
      </c>
      <c r="AF867" s="60" t="s">
        <v>4136</v>
      </c>
    </row>
    <row r="868" spans="1:32">
      <c r="A868" s="60" t="s">
        <v>2909</v>
      </c>
      <c r="B868" s="60" t="s">
        <v>2728</v>
      </c>
      <c r="C868" s="60" t="s">
        <v>2732</v>
      </c>
      <c r="D868" s="60" t="s">
        <v>2729</v>
      </c>
      <c r="E868" s="67">
        <v>41640</v>
      </c>
      <c r="F868" s="67">
        <v>42004</v>
      </c>
      <c r="G868" s="60" t="s">
        <v>2730</v>
      </c>
      <c r="H868" s="60">
        <v>60</v>
      </c>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t="s">
        <v>4136</v>
      </c>
    </row>
    <row r="869" spans="1:32">
      <c r="A869" s="60" t="s">
        <v>2910</v>
      </c>
      <c r="B869" s="60" t="s">
        <v>2745</v>
      </c>
      <c r="C869" s="60" t="s">
        <v>2746</v>
      </c>
      <c r="D869" s="60" t="s">
        <v>2729</v>
      </c>
      <c r="E869" s="67">
        <v>41640</v>
      </c>
      <c r="F869" s="67">
        <v>42004</v>
      </c>
      <c r="G869" s="60" t="s">
        <v>2730</v>
      </c>
      <c r="H869" s="60">
        <v>0</v>
      </c>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t="s">
        <v>4136</v>
      </c>
    </row>
    <row r="870" spans="1:32">
      <c r="A870" s="60" t="s">
        <v>2911</v>
      </c>
      <c r="B870" s="60" t="s">
        <v>2745</v>
      </c>
      <c r="C870" s="60" t="s">
        <v>2746</v>
      </c>
      <c r="D870" s="60" t="s">
        <v>2743</v>
      </c>
      <c r="E870" s="67">
        <v>41640</v>
      </c>
      <c r="F870" s="67">
        <v>42004</v>
      </c>
      <c r="G870" s="60" t="s">
        <v>2730</v>
      </c>
      <c r="H870" s="60">
        <v>15.6</v>
      </c>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t="s">
        <v>4136</v>
      </c>
    </row>
    <row r="871" spans="1:32">
      <c r="A871" s="60" t="s">
        <v>2911</v>
      </c>
      <c r="B871" s="60" t="s">
        <v>2745</v>
      </c>
      <c r="C871" s="60" t="s">
        <v>2746</v>
      </c>
      <c r="D871" s="60" t="s">
        <v>2736</v>
      </c>
      <c r="E871" s="67">
        <v>41640</v>
      </c>
      <c r="F871" s="67">
        <v>42004</v>
      </c>
      <c r="G871" s="60" t="s">
        <v>2735</v>
      </c>
      <c r="H871" s="60">
        <v>15.6</v>
      </c>
      <c r="I871" s="60">
        <v>15.6</v>
      </c>
      <c r="J871" s="60">
        <v>15.6</v>
      </c>
      <c r="K871" s="60">
        <v>15.6</v>
      </c>
      <c r="L871" s="60">
        <v>15.6</v>
      </c>
      <c r="M871" s="60">
        <v>15.6</v>
      </c>
      <c r="N871" s="60">
        <v>15.6</v>
      </c>
      <c r="O871" s="60">
        <v>18.3</v>
      </c>
      <c r="P871" s="60">
        <v>21.1</v>
      </c>
      <c r="Q871" s="60">
        <v>21.1</v>
      </c>
      <c r="R871" s="60">
        <v>21.1</v>
      </c>
      <c r="S871" s="60">
        <v>21.1</v>
      </c>
      <c r="T871" s="60">
        <v>21.1</v>
      </c>
      <c r="U871" s="60">
        <v>21.1</v>
      </c>
      <c r="V871" s="60">
        <v>21.1</v>
      </c>
      <c r="W871" s="60">
        <v>21.1</v>
      </c>
      <c r="X871" s="60">
        <v>21.1</v>
      </c>
      <c r="Y871" s="60">
        <v>18.3</v>
      </c>
      <c r="Z871" s="60">
        <v>15.6</v>
      </c>
      <c r="AA871" s="60">
        <v>15.6</v>
      </c>
      <c r="AB871" s="60">
        <v>15.6</v>
      </c>
      <c r="AC871" s="60">
        <v>15.6</v>
      </c>
      <c r="AD871" s="60">
        <v>15.6</v>
      </c>
      <c r="AE871" s="60">
        <v>15.6</v>
      </c>
      <c r="AF871" s="60" t="s">
        <v>4136</v>
      </c>
    </row>
    <row r="872" spans="1:32">
      <c r="A872" s="60" t="s">
        <v>2911</v>
      </c>
      <c r="B872" s="60" t="s">
        <v>2745</v>
      </c>
      <c r="C872" s="60" t="s">
        <v>2746</v>
      </c>
      <c r="D872" s="60" t="s">
        <v>2798</v>
      </c>
      <c r="E872" s="67">
        <v>41640</v>
      </c>
      <c r="F872" s="67">
        <v>42004</v>
      </c>
      <c r="G872" s="60" t="s">
        <v>2735</v>
      </c>
      <c r="H872" s="60">
        <v>15.6</v>
      </c>
      <c r="I872" s="60">
        <v>15.6</v>
      </c>
      <c r="J872" s="60">
        <v>15.6</v>
      </c>
      <c r="K872" s="60">
        <v>15.6</v>
      </c>
      <c r="L872" s="60">
        <v>15.6</v>
      </c>
      <c r="M872" s="60">
        <v>15.6</v>
      </c>
      <c r="N872" s="60">
        <v>15.6</v>
      </c>
      <c r="O872" s="60">
        <v>21.1</v>
      </c>
      <c r="P872" s="60">
        <v>21.1</v>
      </c>
      <c r="Q872" s="60">
        <v>21.1</v>
      </c>
      <c r="R872" s="60">
        <v>21.1</v>
      </c>
      <c r="S872" s="60">
        <v>21.1</v>
      </c>
      <c r="T872" s="60">
        <v>21.1</v>
      </c>
      <c r="U872" s="60">
        <v>21.1</v>
      </c>
      <c r="V872" s="60">
        <v>21.1</v>
      </c>
      <c r="W872" s="60">
        <v>21.1</v>
      </c>
      <c r="X872" s="60">
        <v>21.1</v>
      </c>
      <c r="Y872" s="60">
        <v>18.3</v>
      </c>
      <c r="Z872" s="60">
        <v>15.6</v>
      </c>
      <c r="AA872" s="60">
        <v>15.6</v>
      </c>
      <c r="AB872" s="60">
        <v>15.6</v>
      </c>
      <c r="AC872" s="60">
        <v>15.6</v>
      </c>
      <c r="AD872" s="60">
        <v>15.6</v>
      </c>
      <c r="AE872" s="60">
        <v>15.6</v>
      </c>
      <c r="AF872" s="60" t="s">
        <v>4136</v>
      </c>
    </row>
    <row r="873" spans="1:32">
      <c r="A873" s="60" t="s">
        <v>2912</v>
      </c>
      <c r="B873" s="60" t="s">
        <v>2745</v>
      </c>
      <c r="C873" s="60" t="s">
        <v>2746</v>
      </c>
      <c r="D873" s="60" t="s">
        <v>2743</v>
      </c>
      <c r="E873" s="67">
        <v>41640</v>
      </c>
      <c r="F873" s="67">
        <v>42004</v>
      </c>
      <c r="G873" s="60" t="s">
        <v>2730</v>
      </c>
      <c r="H873" s="60">
        <v>15.6</v>
      </c>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t="s">
        <v>4136</v>
      </c>
    </row>
    <row r="874" spans="1:32">
      <c r="A874" s="60" t="s">
        <v>2912</v>
      </c>
      <c r="B874" s="60" t="s">
        <v>2745</v>
      </c>
      <c r="C874" s="60" t="s">
        <v>2746</v>
      </c>
      <c r="D874" s="60" t="s">
        <v>2736</v>
      </c>
      <c r="E874" s="67">
        <v>41640</v>
      </c>
      <c r="F874" s="67">
        <v>42004</v>
      </c>
      <c r="G874" s="60" t="s">
        <v>2735</v>
      </c>
      <c r="H874" s="60">
        <v>15.6</v>
      </c>
      <c r="I874" s="60">
        <v>15.6</v>
      </c>
      <c r="J874" s="60">
        <v>15.6</v>
      </c>
      <c r="K874" s="60">
        <v>15.6</v>
      </c>
      <c r="L874" s="60">
        <v>15.6</v>
      </c>
      <c r="M874" s="60">
        <v>15.6</v>
      </c>
      <c r="N874" s="60">
        <v>15.6</v>
      </c>
      <c r="O874" s="60">
        <v>18.3</v>
      </c>
      <c r="P874" s="60">
        <v>21.1</v>
      </c>
      <c r="Q874" s="60">
        <v>21.1</v>
      </c>
      <c r="R874" s="60">
        <v>21.1</v>
      </c>
      <c r="S874" s="60">
        <v>21.1</v>
      </c>
      <c r="T874" s="60">
        <v>21.1</v>
      </c>
      <c r="U874" s="60">
        <v>21.1</v>
      </c>
      <c r="V874" s="60">
        <v>21.1</v>
      </c>
      <c r="W874" s="60">
        <v>21.1</v>
      </c>
      <c r="X874" s="60">
        <v>21.1</v>
      </c>
      <c r="Y874" s="60">
        <v>18.3</v>
      </c>
      <c r="Z874" s="60">
        <v>15.6</v>
      </c>
      <c r="AA874" s="60">
        <v>15.6</v>
      </c>
      <c r="AB874" s="60">
        <v>15.6</v>
      </c>
      <c r="AC874" s="60">
        <v>15.6</v>
      </c>
      <c r="AD874" s="60">
        <v>15.6</v>
      </c>
      <c r="AE874" s="60">
        <v>15.6</v>
      </c>
      <c r="AF874" s="60" t="s">
        <v>4136</v>
      </c>
    </row>
    <row r="875" spans="1:32">
      <c r="A875" s="60" t="s">
        <v>2912</v>
      </c>
      <c r="B875" s="60" t="s">
        <v>2745</v>
      </c>
      <c r="C875" s="60" t="s">
        <v>2746</v>
      </c>
      <c r="D875" s="60" t="s">
        <v>2798</v>
      </c>
      <c r="E875" s="67">
        <v>41640</v>
      </c>
      <c r="F875" s="67">
        <v>42004</v>
      </c>
      <c r="G875" s="60" t="s">
        <v>2735</v>
      </c>
      <c r="H875" s="60">
        <v>15.6</v>
      </c>
      <c r="I875" s="60">
        <v>15.6</v>
      </c>
      <c r="J875" s="60">
        <v>15.6</v>
      </c>
      <c r="K875" s="60">
        <v>15.6</v>
      </c>
      <c r="L875" s="60">
        <v>15.6</v>
      </c>
      <c r="M875" s="60">
        <v>15.6</v>
      </c>
      <c r="N875" s="60">
        <v>15.6</v>
      </c>
      <c r="O875" s="60">
        <v>17.8</v>
      </c>
      <c r="P875" s="60">
        <v>20</v>
      </c>
      <c r="Q875" s="60">
        <v>21.1</v>
      </c>
      <c r="R875" s="60">
        <v>21.1</v>
      </c>
      <c r="S875" s="60">
        <v>21.1</v>
      </c>
      <c r="T875" s="60">
        <v>21.1</v>
      </c>
      <c r="U875" s="60">
        <v>21.1</v>
      </c>
      <c r="V875" s="60">
        <v>21.1</v>
      </c>
      <c r="W875" s="60">
        <v>21.1</v>
      </c>
      <c r="X875" s="60">
        <v>21.1</v>
      </c>
      <c r="Y875" s="60">
        <v>18.3</v>
      </c>
      <c r="Z875" s="60">
        <v>15.6</v>
      </c>
      <c r="AA875" s="60">
        <v>15.6</v>
      </c>
      <c r="AB875" s="60">
        <v>15.6</v>
      </c>
      <c r="AC875" s="60">
        <v>15.6</v>
      </c>
      <c r="AD875" s="60">
        <v>15.6</v>
      </c>
      <c r="AE875" s="60">
        <v>15.6</v>
      </c>
      <c r="AF875" s="60" t="s">
        <v>4136</v>
      </c>
    </row>
    <row r="876" spans="1:32">
      <c r="A876" s="60" t="s">
        <v>2913</v>
      </c>
      <c r="B876" s="60" t="s">
        <v>6</v>
      </c>
      <c r="D876" s="60" t="s">
        <v>2729</v>
      </c>
      <c r="E876" s="67">
        <v>41640</v>
      </c>
      <c r="F876" s="67">
        <v>42004</v>
      </c>
      <c r="G876" s="60" t="s">
        <v>2735</v>
      </c>
      <c r="H876" s="60">
        <v>0</v>
      </c>
      <c r="I876" s="60">
        <v>0</v>
      </c>
      <c r="J876" s="60">
        <v>0</v>
      </c>
      <c r="K876" s="60">
        <v>0</v>
      </c>
      <c r="L876" s="60">
        <v>0</v>
      </c>
      <c r="M876" s="60">
        <v>0</v>
      </c>
      <c r="N876" s="60">
        <v>0.14399999999999999</v>
      </c>
      <c r="O876" s="60">
        <v>1</v>
      </c>
      <c r="P876" s="60">
        <v>0.14399999999999999</v>
      </c>
      <c r="Q876" s="60">
        <v>0.14399999999999999</v>
      </c>
      <c r="R876" s="60">
        <v>0.14399999999999999</v>
      </c>
      <c r="S876" s="60">
        <v>0.14399999999999999</v>
      </c>
      <c r="T876" s="60">
        <v>0.14399999999999999</v>
      </c>
      <c r="U876" s="60">
        <v>0.14399999999999999</v>
      </c>
      <c r="V876" s="60">
        <v>0.14399999999999999</v>
      </c>
      <c r="W876" s="60">
        <v>0.14399999999999999</v>
      </c>
      <c r="X876" s="60">
        <v>0.14399999999999999</v>
      </c>
      <c r="Y876" s="60">
        <v>1</v>
      </c>
      <c r="Z876" s="60">
        <v>0.14399999999999999</v>
      </c>
      <c r="AA876" s="60">
        <v>0.14399999999999999</v>
      </c>
      <c r="AB876" s="60">
        <v>0.14399999999999999</v>
      </c>
      <c r="AC876" s="60">
        <v>0.14399999999999999</v>
      </c>
      <c r="AD876" s="60">
        <v>0</v>
      </c>
      <c r="AE876" s="60">
        <v>0</v>
      </c>
      <c r="AF876" s="60" t="s">
        <v>4136</v>
      </c>
    </row>
    <row r="877" spans="1:32">
      <c r="A877" s="60" t="s">
        <v>2914</v>
      </c>
      <c r="B877" s="60" t="s">
        <v>2728</v>
      </c>
      <c r="D877" s="60" t="s">
        <v>2729</v>
      </c>
      <c r="E877" s="67">
        <v>41640</v>
      </c>
      <c r="F877" s="67">
        <v>42004</v>
      </c>
      <c r="G877" s="60" t="s">
        <v>2730</v>
      </c>
      <c r="H877" s="60">
        <v>1</v>
      </c>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t="s">
        <v>4136</v>
      </c>
    </row>
    <row r="878" spans="1:32">
      <c r="A878" s="60" t="s">
        <v>2915</v>
      </c>
      <c r="B878" s="60" t="s">
        <v>2728</v>
      </c>
      <c r="D878" s="60" t="s">
        <v>2729</v>
      </c>
      <c r="E878" s="67">
        <v>41640</v>
      </c>
      <c r="F878" s="67">
        <v>42004</v>
      </c>
      <c r="G878" s="60" t="s">
        <v>2730</v>
      </c>
      <c r="H878" s="60">
        <v>1</v>
      </c>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t="s">
        <v>4136</v>
      </c>
    </row>
    <row r="879" spans="1:32">
      <c r="A879" s="60" t="s">
        <v>2916</v>
      </c>
      <c r="B879" s="60" t="s">
        <v>2728</v>
      </c>
      <c r="D879" s="60" t="s">
        <v>2729</v>
      </c>
      <c r="E879" s="67">
        <v>41640</v>
      </c>
      <c r="F879" s="67">
        <v>42004</v>
      </c>
      <c r="G879" s="60" t="s">
        <v>2730</v>
      </c>
      <c r="H879" s="60">
        <v>1</v>
      </c>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t="s">
        <v>4136</v>
      </c>
    </row>
    <row r="880" spans="1:32">
      <c r="A880" s="60" t="s">
        <v>2917</v>
      </c>
      <c r="B880" s="60" t="s">
        <v>2728</v>
      </c>
      <c r="D880" s="60" t="s">
        <v>2729</v>
      </c>
      <c r="E880" s="67">
        <v>41640</v>
      </c>
      <c r="F880" s="67">
        <v>42004</v>
      </c>
      <c r="G880" s="60" t="s">
        <v>2735</v>
      </c>
      <c r="H880" s="60">
        <v>0.02</v>
      </c>
      <c r="I880" s="60">
        <v>0.02</v>
      </c>
      <c r="J880" s="60">
        <v>0.02</v>
      </c>
      <c r="K880" s="60">
        <v>0.02</v>
      </c>
      <c r="L880" s="60">
        <v>0.06</v>
      </c>
      <c r="M880" s="60">
        <v>0.13</v>
      </c>
      <c r="N880" s="60">
        <v>0.14000000000000001</v>
      </c>
      <c r="O880" s="60">
        <v>0.13</v>
      </c>
      <c r="P880" s="60">
        <v>0.06</v>
      </c>
      <c r="Q880" s="60">
        <v>0.04</v>
      </c>
      <c r="R880" s="60">
        <v>0.04</v>
      </c>
      <c r="S880" s="60">
        <v>0.04</v>
      </c>
      <c r="T880" s="60">
        <v>0.04</v>
      </c>
      <c r="U880" s="60">
        <v>0.04</v>
      </c>
      <c r="V880" s="60">
        <v>0.04</v>
      </c>
      <c r="W880" s="60">
        <v>7.0000000000000007E-2</v>
      </c>
      <c r="X880" s="60">
        <v>0.14000000000000001</v>
      </c>
      <c r="Y880" s="60">
        <v>0.2</v>
      </c>
      <c r="Z880" s="60">
        <v>0.27</v>
      </c>
      <c r="AA880" s="60">
        <v>0.32</v>
      </c>
      <c r="AB880" s="60">
        <v>0.32</v>
      </c>
      <c r="AC880" s="60">
        <v>0.22</v>
      </c>
      <c r="AD880" s="60">
        <v>0.12</v>
      </c>
      <c r="AE880" s="60">
        <v>0.05</v>
      </c>
      <c r="AF880" s="60" t="s">
        <v>4136</v>
      </c>
    </row>
    <row r="881" spans="1:32">
      <c r="A881" s="60" t="s">
        <v>2918</v>
      </c>
      <c r="B881" s="60" t="s">
        <v>2728</v>
      </c>
      <c r="D881" s="60" t="s">
        <v>2729</v>
      </c>
      <c r="E881" s="67">
        <v>41640</v>
      </c>
      <c r="F881" s="67">
        <v>42004</v>
      </c>
      <c r="G881" s="60" t="s">
        <v>2730</v>
      </c>
      <c r="H881" s="60">
        <v>1</v>
      </c>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t="s">
        <v>4136</v>
      </c>
    </row>
    <row r="882" spans="1:32">
      <c r="A882" s="60" t="s">
        <v>2919</v>
      </c>
      <c r="B882" s="60" t="s">
        <v>2728</v>
      </c>
      <c r="D882" s="60" t="s">
        <v>2738</v>
      </c>
      <c r="E882" s="67">
        <v>41640</v>
      </c>
      <c r="F882" s="67">
        <v>42004</v>
      </c>
      <c r="G882" s="60" t="s">
        <v>2730</v>
      </c>
      <c r="H882" s="60">
        <v>0.18</v>
      </c>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t="s">
        <v>4136</v>
      </c>
    </row>
    <row r="883" spans="1:32">
      <c r="A883" s="60" t="s">
        <v>2919</v>
      </c>
      <c r="B883" s="60" t="s">
        <v>2728</v>
      </c>
      <c r="D883" s="60" t="s">
        <v>2736</v>
      </c>
      <c r="E883" s="67">
        <v>41640</v>
      </c>
      <c r="F883" s="67">
        <v>42004</v>
      </c>
      <c r="G883" s="60" t="s">
        <v>2730</v>
      </c>
      <c r="H883" s="60">
        <v>0</v>
      </c>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t="s">
        <v>4136</v>
      </c>
    </row>
    <row r="884" spans="1:32">
      <c r="A884" s="60" t="s">
        <v>2919</v>
      </c>
      <c r="B884" s="60" t="s">
        <v>2728</v>
      </c>
      <c r="D884" s="60" t="s">
        <v>2737</v>
      </c>
      <c r="E884" s="67">
        <v>41640</v>
      </c>
      <c r="F884" s="67">
        <v>42004</v>
      </c>
      <c r="G884" s="60" t="s">
        <v>2730</v>
      </c>
      <c r="H884" s="60">
        <v>1</v>
      </c>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t="s">
        <v>4136</v>
      </c>
    </row>
    <row r="885" spans="1:32">
      <c r="A885" s="60" t="s">
        <v>2919</v>
      </c>
      <c r="B885" s="60" t="s">
        <v>2728</v>
      </c>
      <c r="D885" s="60" t="s">
        <v>2798</v>
      </c>
      <c r="E885" s="67">
        <v>41640</v>
      </c>
      <c r="F885" s="67">
        <v>42004</v>
      </c>
      <c r="G885" s="60" t="s">
        <v>2735</v>
      </c>
      <c r="H885" s="60">
        <v>0.18</v>
      </c>
      <c r="I885" s="60">
        <v>0.18</v>
      </c>
      <c r="J885" s="60">
        <v>0.18</v>
      </c>
      <c r="K885" s="60">
        <v>0.18</v>
      </c>
      <c r="L885" s="60">
        <v>0.18</v>
      </c>
      <c r="M885" s="60">
        <v>0.18</v>
      </c>
      <c r="N885" s="60">
        <v>0.18</v>
      </c>
      <c r="O885" s="60">
        <v>0.18</v>
      </c>
      <c r="P885" s="60">
        <v>0.9</v>
      </c>
      <c r="Q885" s="60">
        <v>0.9</v>
      </c>
      <c r="R885" s="60">
        <v>0.9</v>
      </c>
      <c r="S885" s="60">
        <v>0.9</v>
      </c>
      <c r="T885" s="60">
        <v>0.8</v>
      </c>
      <c r="U885" s="60">
        <v>0.9</v>
      </c>
      <c r="V885" s="60">
        <v>0.9</v>
      </c>
      <c r="W885" s="60">
        <v>0.9</v>
      </c>
      <c r="X885" s="60">
        <v>0.9</v>
      </c>
      <c r="Y885" s="60">
        <v>0.18</v>
      </c>
      <c r="Z885" s="60">
        <v>0.18</v>
      </c>
      <c r="AA885" s="60">
        <v>0.18</v>
      </c>
      <c r="AB885" s="60">
        <v>0.18</v>
      </c>
      <c r="AC885" s="60">
        <v>0.18</v>
      </c>
      <c r="AD885" s="60">
        <v>0.18</v>
      </c>
      <c r="AE885" s="60">
        <v>0.18</v>
      </c>
      <c r="AF885" s="60" t="s">
        <v>4136</v>
      </c>
    </row>
    <row r="886" spans="1:32">
      <c r="A886" s="60" t="s">
        <v>2920</v>
      </c>
      <c r="B886" s="60" t="s">
        <v>2745</v>
      </c>
      <c r="C886" s="60" t="s">
        <v>2746</v>
      </c>
      <c r="D886" s="60" t="s">
        <v>2729</v>
      </c>
      <c r="E886" s="67">
        <v>41640</v>
      </c>
      <c r="F886" s="67">
        <v>42004</v>
      </c>
      <c r="G886" s="60" t="s">
        <v>2730</v>
      </c>
      <c r="H886" s="60">
        <v>0</v>
      </c>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t="s">
        <v>4136</v>
      </c>
    </row>
    <row r="887" spans="1:32">
      <c r="A887" s="60" t="s">
        <v>2921</v>
      </c>
      <c r="B887" s="60" t="s">
        <v>2745</v>
      </c>
      <c r="C887" s="60" t="s">
        <v>2746</v>
      </c>
      <c r="D887" s="60" t="s">
        <v>2729</v>
      </c>
      <c r="E887" s="67">
        <v>41640</v>
      </c>
      <c r="F887" s="67">
        <v>42004</v>
      </c>
      <c r="G887" s="60" t="s">
        <v>2730</v>
      </c>
      <c r="H887" s="60">
        <v>0</v>
      </c>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t="s">
        <v>4136</v>
      </c>
    </row>
    <row r="888" spans="1:32">
      <c r="A888" s="60" t="s">
        <v>2922</v>
      </c>
      <c r="B888" s="60" t="s">
        <v>2</v>
      </c>
      <c r="D888" s="60" t="s">
        <v>2729</v>
      </c>
      <c r="E888" s="67">
        <v>41640</v>
      </c>
      <c r="F888" s="67">
        <v>42004</v>
      </c>
      <c r="G888" s="60" t="s">
        <v>2735</v>
      </c>
      <c r="H888" s="60">
        <v>1</v>
      </c>
      <c r="I888" s="60">
        <v>1</v>
      </c>
      <c r="J888" s="60">
        <v>1</v>
      </c>
      <c r="K888" s="60">
        <v>1</v>
      </c>
      <c r="L888" s="60">
        <v>1</v>
      </c>
      <c r="M888" s="60">
        <v>1</v>
      </c>
      <c r="N888" s="60">
        <v>1</v>
      </c>
      <c r="O888" s="60">
        <v>0.85</v>
      </c>
      <c r="P888" s="60">
        <v>0.39</v>
      </c>
      <c r="Q888" s="60">
        <v>0.25</v>
      </c>
      <c r="R888" s="60">
        <v>0.25</v>
      </c>
      <c r="S888" s="60">
        <v>0.25</v>
      </c>
      <c r="T888" s="60">
        <v>0.25</v>
      </c>
      <c r="U888" s="60">
        <v>0.25</v>
      </c>
      <c r="V888" s="60">
        <v>0.25</v>
      </c>
      <c r="W888" s="60">
        <v>0.25</v>
      </c>
      <c r="X888" s="60">
        <v>0.3</v>
      </c>
      <c r="Y888" s="60">
        <v>0.52</v>
      </c>
      <c r="Z888" s="60">
        <v>0.87</v>
      </c>
      <c r="AA888" s="60">
        <v>0.87</v>
      </c>
      <c r="AB888" s="60">
        <v>0.87</v>
      </c>
      <c r="AC888" s="60">
        <v>1</v>
      </c>
      <c r="AD888" s="60">
        <v>1</v>
      </c>
      <c r="AE888" s="60">
        <v>1</v>
      </c>
      <c r="AF888" s="60" t="s">
        <v>4136</v>
      </c>
    </row>
    <row r="889" spans="1:32">
      <c r="A889" s="60" t="s">
        <v>2923</v>
      </c>
      <c r="B889" s="60" t="s">
        <v>2</v>
      </c>
      <c r="D889" s="60" t="s">
        <v>2729</v>
      </c>
      <c r="E889" s="67">
        <v>41640</v>
      </c>
      <c r="F889" s="67">
        <v>42004</v>
      </c>
      <c r="G889" s="60" t="s">
        <v>2730</v>
      </c>
      <c r="H889" s="60">
        <v>0</v>
      </c>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t="s">
        <v>4136</v>
      </c>
    </row>
    <row r="890" spans="1:32">
      <c r="A890" s="60" t="s">
        <v>2923</v>
      </c>
      <c r="B890" s="60" t="s">
        <v>2</v>
      </c>
      <c r="D890" s="60" t="s">
        <v>2798</v>
      </c>
      <c r="E890" s="67">
        <v>41640</v>
      </c>
      <c r="F890" s="67">
        <v>42004</v>
      </c>
      <c r="G890" s="60" t="s">
        <v>2735</v>
      </c>
      <c r="H890" s="60">
        <v>0</v>
      </c>
      <c r="I890" s="60">
        <v>0</v>
      </c>
      <c r="J890" s="60">
        <v>0</v>
      </c>
      <c r="K890" s="60">
        <v>0</v>
      </c>
      <c r="L890" s="60">
        <v>0</v>
      </c>
      <c r="M890" s="60">
        <v>0</v>
      </c>
      <c r="N890" s="60">
        <v>0</v>
      </c>
      <c r="O890" s="60">
        <v>0</v>
      </c>
      <c r="P890" s="60">
        <v>1</v>
      </c>
      <c r="Q890" s="60">
        <v>1</v>
      </c>
      <c r="R890" s="60">
        <v>1</v>
      </c>
      <c r="S890" s="60">
        <v>1</v>
      </c>
      <c r="T890" s="60">
        <v>0.5</v>
      </c>
      <c r="U890" s="60">
        <v>1</v>
      </c>
      <c r="V890" s="60">
        <v>1</v>
      </c>
      <c r="W890" s="60">
        <v>1</v>
      </c>
      <c r="X890" s="60">
        <v>1</v>
      </c>
      <c r="Y890" s="60">
        <v>0</v>
      </c>
      <c r="Z890" s="60">
        <v>0</v>
      </c>
      <c r="AA890" s="60">
        <v>0</v>
      </c>
      <c r="AB890" s="60">
        <v>0</v>
      </c>
      <c r="AC890" s="60">
        <v>0</v>
      </c>
      <c r="AD890" s="60">
        <v>0</v>
      </c>
      <c r="AE890" s="60">
        <v>0</v>
      </c>
      <c r="AF890" s="60" t="s">
        <v>4136</v>
      </c>
    </row>
    <row r="891" spans="1:32">
      <c r="A891" s="60" t="s">
        <v>2924</v>
      </c>
      <c r="B891" s="60" t="s">
        <v>2745</v>
      </c>
      <c r="C891" s="60" t="s">
        <v>2746</v>
      </c>
      <c r="D891" s="60" t="s">
        <v>2729</v>
      </c>
      <c r="E891" s="67">
        <v>41640</v>
      </c>
      <c r="F891" s="67">
        <v>42004</v>
      </c>
      <c r="G891" s="60" t="s">
        <v>2730</v>
      </c>
      <c r="H891" s="60">
        <v>0</v>
      </c>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t="s">
        <v>4136</v>
      </c>
    </row>
    <row r="892" spans="1:32">
      <c r="A892" s="60" t="s">
        <v>2925</v>
      </c>
      <c r="B892" s="60" t="s">
        <v>2745</v>
      </c>
      <c r="C892" s="60" t="s">
        <v>2746</v>
      </c>
      <c r="D892" s="60" t="s">
        <v>2729</v>
      </c>
      <c r="E892" s="67">
        <v>41640</v>
      </c>
      <c r="F892" s="67">
        <v>42004</v>
      </c>
      <c r="G892" s="60" t="s">
        <v>2730</v>
      </c>
      <c r="H892" s="60">
        <v>0</v>
      </c>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t="s">
        <v>4136</v>
      </c>
    </row>
    <row r="893" spans="1:32">
      <c r="A893" s="60" t="s">
        <v>2926</v>
      </c>
      <c r="B893" s="60" t="s">
        <v>2728</v>
      </c>
      <c r="D893" s="60" t="s">
        <v>2738</v>
      </c>
      <c r="E893" s="67">
        <v>41640</v>
      </c>
      <c r="F893" s="67">
        <v>42004</v>
      </c>
      <c r="G893" s="60" t="s">
        <v>2735</v>
      </c>
      <c r="H893" s="60">
        <v>0</v>
      </c>
      <c r="I893" s="60">
        <v>0</v>
      </c>
      <c r="J893" s="60">
        <v>0</v>
      </c>
      <c r="K893" s="60">
        <v>0</v>
      </c>
      <c r="L893" s="60">
        <v>0</v>
      </c>
      <c r="M893" s="60">
        <v>0</v>
      </c>
      <c r="N893" s="60">
        <v>1</v>
      </c>
      <c r="O893" s="60">
        <v>1</v>
      </c>
      <c r="P893" s="60">
        <v>1</v>
      </c>
      <c r="Q893" s="60">
        <v>1</v>
      </c>
      <c r="R893" s="60">
        <v>1</v>
      </c>
      <c r="S893" s="60">
        <v>1</v>
      </c>
      <c r="T893" s="60">
        <v>1</v>
      </c>
      <c r="U893" s="60">
        <v>1</v>
      </c>
      <c r="V893" s="60">
        <v>1</v>
      </c>
      <c r="W893" s="60">
        <v>1</v>
      </c>
      <c r="X893" s="60">
        <v>1</v>
      </c>
      <c r="Y893" s="60">
        <v>1</v>
      </c>
      <c r="Z893" s="60">
        <v>1</v>
      </c>
      <c r="AA893" s="60">
        <v>1</v>
      </c>
      <c r="AB893" s="60">
        <v>1</v>
      </c>
      <c r="AC893" s="60">
        <v>1</v>
      </c>
      <c r="AD893" s="60">
        <v>0</v>
      </c>
      <c r="AE893" s="60">
        <v>0</v>
      </c>
      <c r="AF893" s="60" t="s">
        <v>4136</v>
      </c>
    </row>
    <row r="894" spans="1:32">
      <c r="A894" s="60" t="s">
        <v>2926</v>
      </c>
      <c r="B894" s="60" t="s">
        <v>2728</v>
      </c>
      <c r="D894" s="60" t="s">
        <v>2762</v>
      </c>
      <c r="E894" s="67">
        <v>41640</v>
      </c>
      <c r="F894" s="67">
        <v>42004</v>
      </c>
      <c r="G894" s="60" t="s">
        <v>2730</v>
      </c>
      <c r="H894" s="60">
        <v>0</v>
      </c>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t="s">
        <v>4136</v>
      </c>
    </row>
    <row r="895" spans="1:32">
      <c r="A895" s="60" t="s">
        <v>2927</v>
      </c>
      <c r="B895" s="60" t="s">
        <v>2731</v>
      </c>
      <c r="C895" s="60" t="s">
        <v>2732</v>
      </c>
      <c r="D895" s="60" t="s">
        <v>2729</v>
      </c>
      <c r="E895" s="67">
        <v>41640</v>
      </c>
      <c r="F895" s="67">
        <v>42004</v>
      </c>
      <c r="G895" s="60" t="s">
        <v>2730</v>
      </c>
      <c r="H895" s="60">
        <v>120</v>
      </c>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t="s">
        <v>4136</v>
      </c>
    </row>
    <row r="896" spans="1:32">
      <c r="A896" s="60" t="s">
        <v>2928</v>
      </c>
      <c r="B896" s="60" t="s">
        <v>2728</v>
      </c>
      <c r="C896" s="60" t="s">
        <v>2732</v>
      </c>
      <c r="D896" s="60" t="s">
        <v>2729</v>
      </c>
      <c r="E896" s="67">
        <v>41640</v>
      </c>
      <c r="F896" s="67">
        <v>42004</v>
      </c>
      <c r="G896" s="60" t="s">
        <v>2730</v>
      </c>
      <c r="H896" s="60">
        <v>0.2</v>
      </c>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t="s">
        <v>4136</v>
      </c>
    </row>
    <row r="897" spans="1:32">
      <c r="A897" s="60" t="s">
        <v>2929</v>
      </c>
      <c r="B897" s="60" t="s">
        <v>2728</v>
      </c>
      <c r="D897" s="60" t="s">
        <v>2729</v>
      </c>
      <c r="E897" s="67">
        <v>41640</v>
      </c>
      <c r="F897" s="67">
        <v>42004</v>
      </c>
      <c r="G897" s="60" t="s">
        <v>2730</v>
      </c>
      <c r="H897" s="60">
        <v>0</v>
      </c>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t="s">
        <v>4136</v>
      </c>
    </row>
    <row r="898" spans="1:32">
      <c r="A898" s="60" t="s">
        <v>2930</v>
      </c>
      <c r="B898" s="60" t="s">
        <v>2728</v>
      </c>
      <c r="D898" s="60" t="s">
        <v>2729</v>
      </c>
      <c r="E898" s="67">
        <v>41640</v>
      </c>
      <c r="F898" s="67">
        <v>42004</v>
      </c>
      <c r="G898" s="60" t="s">
        <v>2730</v>
      </c>
      <c r="H898" s="60">
        <v>1</v>
      </c>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t="s">
        <v>4136</v>
      </c>
    </row>
    <row r="899" spans="1:32">
      <c r="A899" s="60" t="s">
        <v>2931</v>
      </c>
      <c r="B899" s="60" t="s">
        <v>2756</v>
      </c>
      <c r="D899" s="60" t="s">
        <v>2738</v>
      </c>
      <c r="E899" s="67">
        <v>41640</v>
      </c>
      <c r="F899" s="67">
        <v>42004</v>
      </c>
      <c r="G899" s="60" t="s">
        <v>2735</v>
      </c>
      <c r="H899" s="60">
        <v>0.2</v>
      </c>
      <c r="I899" s="60">
        <v>0.2</v>
      </c>
      <c r="J899" s="60">
        <v>0.2</v>
      </c>
      <c r="K899" s="60">
        <v>0.2</v>
      </c>
      <c r="L899" s="60">
        <v>0.2</v>
      </c>
      <c r="M899" s="60">
        <v>0.2</v>
      </c>
      <c r="N899" s="60">
        <v>0.2</v>
      </c>
      <c r="O899" s="60">
        <v>0.2</v>
      </c>
      <c r="P899" s="60">
        <v>0.4</v>
      </c>
      <c r="Q899" s="60">
        <v>0.4</v>
      </c>
      <c r="R899" s="60">
        <v>0.4</v>
      </c>
      <c r="S899" s="60">
        <v>0.4</v>
      </c>
      <c r="T899" s="60">
        <v>0.4</v>
      </c>
      <c r="U899" s="60">
        <v>0.4</v>
      </c>
      <c r="V899" s="60">
        <v>0.4</v>
      </c>
      <c r="W899" s="60">
        <v>0.4</v>
      </c>
      <c r="X899" s="60">
        <v>0.2</v>
      </c>
      <c r="Y899" s="60">
        <v>0.2</v>
      </c>
      <c r="Z899" s="60">
        <v>0.2</v>
      </c>
      <c r="AA899" s="60">
        <v>0.2</v>
      </c>
      <c r="AB899" s="60">
        <v>0.2</v>
      </c>
      <c r="AC899" s="60">
        <v>0.2</v>
      </c>
      <c r="AD899" s="60">
        <v>0.2</v>
      </c>
      <c r="AE899" s="60">
        <v>0.2</v>
      </c>
      <c r="AF899" s="60" t="s">
        <v>4136</v>
      </c>
    </row>
    <row r="900" spans="1:32">
      <c r="A900" s="60" t="s">
        <v>2931</v>
      </c>
      <c r="B900" s="60" t="s">
        <v>2756</v>
      </c>
      <c r="D900" s="60" t="s">
        <v>2736</v>
      </c>
      <c r="E900" s="67">
        <v>41640</v>
      </c>
      <c r="F900" s="67">
        <v>42004</v>
      </c>
      <c r="G900" s="60" t="s">
        <v>2730</v>
      </c>
      <c r="H900" s="60">
        <v>0.2</v>
      </c>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t="s">
        <v>4136</v>
      </c>
    </row>
    <row r="901" spans="1:32">
      <c r="A901" s="60" t="s">
        <v>2931</v>
      </c>
      <c r="B901" s="60" t="s">
        <v>2756</v>
      </c>
      <c r="D901" s="60" t="s">
        <v>2737</v>
      </c>
      <c r="E901" s="67">
        <v>41640</v>
      </c>
      <c r="F901" s="67">
        <v>42004</v>
      </c>
      <c r="G901" s="60" t="s">
        <v>2730</v>
      </c>
      <c r="H901" s="60">
        <v>1</v>
      </c>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t="s">
        <v>4136</v>
      </c>
    </row>
    <row r="902" spans="1:32">
      <c r="A902" s="60" t="s">
        <v>2931</v>
      </c>
      <c r="B902" s="60" t="s">
        <v>2756</v>
      </c>
      <c r="D902" s="60" t="s">
        <v>2740</v>
      </c>
      <c r="E902" s="67">
        <v>41640</v>
      </c>
      <c r="F902" s="67">
        <v>42004</v>
      </c>
      <c r="G902" s="60" t="s">
        <v>2735</v>
      </c>
      <c r="H902" s="60">
        <v>0.2</v>
      </c>
      <c r="I902" s="60">
        <v>0.2</v>
      </c>
      <c r="J902" s="60">
        <v>0.2</v>
      </c>
      <c r="K902" s="60">
        <v>0.2</v>
      </c>
      <c r="L902" s="60">
        <v>0.2</v>
      </c>
      <c r="M902" s="60">
        <v>0.2</v>
      </c>
      <c r="N902" s="60">
        <v>0.2</v>
      </c>
      <c r="O902" s="60">
        <v>0.4</v>
      </c>
      <c r="P902" s="60">
        <v>0.46</v>
      </c>
      <c r="Q902" s="60">
        <v>0.7</v>
      </c>
      <c r="R902" s="60">
        <v>0.7</v>
      </c>
      <c r="S902" s="60">
        <v>0.7</v>
      </c>
      <c r="T902" s="60">
        <v>0.51</v>
      </c>
      <c r="U902" s="60">
        <v>0.51</v>
      </c>
      <c r="V902" s="60">
        <v>0.51</v>
      </c>
      <c r="W902" s="60">
        <v>0.51</v>
      </c>
      <c r="X902" s="60">
        <v>0.51</v>
      </c>
      <c r="Y902" s="60">
        <v>0.25</v>
      </c>
      <c r="Z902" s="60">
        <v>0.2</v>
      </c>
      <c r="AA902" s="60">
        <v>0.2</v>
      </c>
      <c r="AB902" s="60">
        <v>0.2</v>
      </c>
      <c r="AC902" s="60">
        <v>0.2</v>
      </c>
      <c r="AD902" s="60">
        <v>0.2</v>
      </c>
      <c r="AE902" s="60">
        <v>0.2</v>
      </c>
      <c r="AF902" s="60" t="s">
        <v>4136</v>
      </c>
    </row>
    <row r="903" spans="1:32">
      <c r="A903" s="60" t="s">
        <v>2931</v>
      </c>
      <c r="B903" s="60" t="s">
        <v>2756</v>
      </c>
      <c r="D903" s="60" t="s">
        <v>2798</v>
      </c>
      <c r="E903" s="67">
        <v>41640</v>
      </c>
      <c r="F903" s="67">
        <v>42004</v>
      </c>
      <c r="G903" s="60" t="s">
        <v>2735</v>
      </c>
      <c r="H903" s="60">
        <v>0.2</v>
      </c>
      <c r="I903" s="60">
        <v>0.2</v>
      </c>
      <c r="J903" s="60">
        <v>0.2</v>
      </c>
      <c r="K903" s="60">
        <v>0.2</v>
      </c>
      <c r="L903" s="60">
        <v>0.2</v>
      </c>
      <c r="M903" s="60">
        <v>0.2</v>
      </c>
      <c r="N903" s="60">
        <v>0.2</v>
      </c>
      <c r="O903" s="60">
        <v>0.5</v>
      </c>
      <c r="P903" s="60">
        <v>0.75</v>
      </c>
      <c r="Q903" s="60">
        <v>1</v>
      </c>
      <c r="R903" s="60">
        <v>1</v>
      </c>
      <c r="S903" s="60">
        <v>1</v>
      </c>
      <c r="T903" s="60">
        <v>0.75</v>
      </c>
      <c r="U903" s="60">
        <v>1</v>
      </c>
      <c r="V903" s="60">
        <v>1</v>
      </c>
      <c r="W903" s="60">
        <v>1</v>
      </c>
      <c r="X903" s="60">
        <v>1</v>
      </c>
      <c r="Y903" s="60">
        <v>1</v>
      </c>
      <c r="Z903" s="60">
        <v>0.52</v>
      </c>
      <c r="AA903" s="60">
        <v>0.52</v>
      </c>
      <c r="AB903" s="60">
        <v>0.52</v>
      </c>
      <c r="AC903" s="60">
        <v>0.28000000000000003</v>
      </c>
      <c r="AD903" s="60">
        <v>0.2</v>
      </c>
      <c r="AE903" s="60">
        <v>0.2</v>
      </c>
      <c r="AF903" s="60" t="s">
        <v>4136</v>
      </c>
    </row>
    <row r="904" spans="1:32">
      <c r="A904" s="60" t="s">
        <v>2932</v>
      </c>
      <c r="B904" s="60" t="s">
        <v>2733</v>
      </c>
      <c r="D904" s="60" t="s">
        <v>2738</v>
      </c>
      <c r="E904" s="67">
        <v>41640</v>
      </c>
      <c r="F904" s="67">
        <v>42004</v>
      </c>
      <c r="G904" s="60" t="s">
        <v>2735</v>
      </c>
      <c r="H904" s="60">
        <v>0.4</v>
      </c>
      <c r="I904" s="60">
        <v>0.4</v>
      </c>
      <c r="J904" s="60">
        <v>0.4</v>
      </c>
      <c r="K904" s="60">
        <v>0.4</v>
      </c>
      <c r="L904" s="60">
        <v>0.4</v>
      </c>
      <c r="M904" s="60">
        <v>0.4</v>
      </c>
      <c r="N904" s="60">
        <v>0.4</v>
      </c>
      <c r="O904" s="60">
        <v>0.4</v>
      </c>
      <c r="P904" s="60">
        <v>0.6</v>
      </c>
      <c r="Q904" s="60">
        <v>0.6</v>
      </c>
      <c r="R904" s="60">
        <v>0.6</v>
      </c>
      <c r="S904" s="60">
        <v>0.6</v>
      </c>
      <c r="T904" s="60">
        <v>0.6</v>
      </c>
      <c r="U904" s="60">
        <v>0.6</v>
      </c>
      <c r="V904" s="60">
        <v>0.6</v>
      </c>
      <c r="W904" s="60">
        <v>0.6</v>
      </c>
      <c r="X904" s="60">
        <v>0.4</v>
      </c>
      <c r="Y904" s="60">
        <v>0.4</v>
      </c>
      <c r="Z904" s="60">
        <v>0.4</v>
      </c>
      <c r="AA904" s="60">
        <v>0.4</v>
      </c>
      <c r="AB904" s="60">
        <v>0.4</v>
      </c>
      <c r="AC904" s="60">
        <v>0.4</v>
      </c>
      <c r="AD904" s="60">
        <v>0.4</v>
      </c>
      <c r="AE904" s="60">
        <v>0.4</v>
      </c>
      <c r="AF904" s="60" t="s">
        <v>4136</v>
      </c>
    </row>
    <row r="905" spans="1:32">
      <c r="A905" s="60" t="s">
        <v>2932</v>
      </c>
      <c r="B905" s="60" t="s">
        <v>2733</v>
      </c>
      <c r="D905" s="60" t="s">
        <v>2736</v>
      </c>
      <c r="E905" s="67">
        <v>41640</v>
      </c>
      <c r="F905" s="67">
        <v>42004</v>
      </c>
      <c r="G905" s="60" t="s">
        <v>2730</v>
      </c>
      <c r="H905" s="60">
        <v>0</v>
      </c>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t="s">
        <v>4136</v>
      </c>
    </row>
    <row r="906" spans="1:32">
      <c r="A906" s="60" t="s">
        <v>2932</v>
      </c>
      <c r="B906" s="60" t="s">
        <v>2733</v>
      </c>
      <c r="D906" s="60" t="s">
        <v>2737</v>
      </c>
      <c r="E906" s="67">
        <v>41640</v>
      </c>
      <c r="F906" s="67">
        <v>42004</v>
      </c>
      <c r="G906" s="60" t="s">
        <v>2730</v>
      </c>
      <c r="H906" s="60">
        <v>1</v>
      </c>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t="s">
        <v>4136</v>
      </c>
    </row>
    <row r="907" spans="1:32">
      <c r="A907" s="60" t="s">
        <v>2932</v>
      </c>
      <c r="B907" s="60" t="s">
        <v>2733</v>
      </c>
      <c r="D907" s="60" t="s">
        <v>2740</v>
      </c>
      <c r="E907" s="67">
        <v>41640</v>
      </c>
      <c r="F907" s="67">
        <v>42004</v>
      </c>
      <c r="G907" s="60" t="s">
        <v>2735</v>
      </c>
      <c r="H907" s="60">
        <v>0.4</v>
      </c>
      <c r="I907" s="60">
        <v>0.4</v>
      </c>
      <c r="J907" s="60">
        <v>0.4</v>
      </c>
      <c r="K907" s="60">
        <v>0.4</v>
      </c>
      <c r="L907" s="60">
        <v>0.4</v>
      </c>
      <c r="M907" s="60">
        <v>0.4</v>
      </c>
      <c r="N907" s="60">
        <v>0.4</v>
      </c>
      <c r="O907" s="60">
        <v>0.5</v>
      </c>
      <c r="P907" s="60">
        <v>0.65</v>
      </c>
      <c r="Q907" s="60">
        <v>0.65</v>
      </c>
      <c r="R907" s="60">
        <v>0.65</v>
      </c>
      <c r="S907" s="60">
        <v>0.65</v>
      </c>
      <c r="T907" s="60">
        <v>0.65</v>
      </c>
      <c r="U907" s="60">
        <v>0.65</v>
      </c>
      <c r="V907" s="60">
        <v>0.65</v>
      </c>
      <c r="W907" s="60">
        <v>0.65</v>
      </c>
      <c r="X907" s="60">
        <v>0.65</v>
      </c>
      <c r="Y907" s="60">
        <v>0.65</v>
      </c>
      <c r="Z907" s="60">
        <v>0.4</v>
      </c>
      <c r="AA907" s="60">
        <v>0.4</v>
      </c>
      <c r="AB907" s="60">
        <v>0.4</v>
      </c>
      <c r="AC907" s="60">
        <v>0.4</v>
      </c>
      <c r="AD907" s="60">
        <v>0.4</v>
      </c>
      <c r="AE907" s="60">
        <v>0.4</v>
      </c>
      <c r="AF907" s="60" t="s">
        <v>4136</v>
      </c>
    </row>
    <row r="908" spans="1:32">
      <c r="A908" s="60" t="s">
        <v>2932</v>
      </c>
      <c r="B908" s="60" t="s">
        <v>2733</v>
      </c>
      <c r="D908" s="60" t="s">
        <v>2798</v>
      </c>
      <c r="E908" s="67">
        <v>41640</v>
      </c>
      <c r="F908" s="67">
        <v>42004</v>
      </c>
      <c r="G908" s="60" t="s">
        <v>2735</v>
      </c>
      <c r="H908" s="60">
        <v>0.4</v>
      </c>
      <c r="I908" s="60">
        <v>0.4</v>
      </c>
      <c r="J908" s="60">
        <v>0.4</v>
      </c>
      <c r="K908" s="60">
        <v>0.4</v>
      </c>
      <c r="L908" s="60">
        <v>0.4</v>
      </c>
      <c r="M908" s="60">
        <v>0.4</v>
      </c>
      <c r="N908" s="60">
        <v>0.4</v>
      </c>
      <c r="O908" s="60">
        <v>0.7</v>
      </c>
      <c r="P908" s="60">
        <v>0.9</v>
      </c>
      <c r="Q908" s="60">
        <v>0.9</v>
      </c>
      <c r="R908" s="60">
        <v>0.9</v>
      </c>
      <c r="S908" s="60">
        <v>0.9</v>
      </c>
      <c r="T908" s="60">
        <v>0.9</v>
      </c>
      <c r="U908" s="60">
        <v>0.9</v>
      </c>
      <c r="V908" s="60">
        <v>0.9</v>
      </c>
      <c r="W908" s="60">
        <v>0.9</v>
      </c>
      <c r="X908" s="60">
        <v>0.6</v>
      </c>
      <c r="Y908" s="60">
        <v>0.6</v>
      </c>
      <c r="Z908" s="60">
        <v>0.6</v>
      </c>
      <c r="AA908" s="60">
        <v>0.6</v>
      </c>
      <c r="AB908" s="60">
        <v>0.6</v>
      </c>
      <c r="AC908" s="60">
        <v>0.6</v>
      </c>
      <c r="AD908" s="60">
        <v>0.6</v>
      </c>
      <c r="AE908" s="60">
        <v>0.4</v>
      </c>
      <c r="AF908" s="60" t="s">
        <v>4136</v>
      </c>
    </row>
    <row r="909" spans="1:32">
      <c r="A909" s="60" t="s">
        <v>2933</v>
      </c>
      <c r="B909" s="60" t="s">
        <v>2733</v>
      </c>
      <c r="D909" s="60" t="s">
        <v>2738</v>
      </c>
      <c r="E909" s="67">
        <v>41640</v>
      </c>
      <c r="F909" s="67">
        <v>42004</v>
      </c>
      <c r="G909" s="60" t="s">
        <v>2735</v>
      </c>
      <c r="H909" s="60">
        <v>0.3</v>
      </c>
      <c r="I909" s="60">
        <v>0.3</v>
      </c>
      <c r="J909" s="60">
        <v>0.3</v>
      </c>
      <c r="K909" s="60">
        <v>0.3</v>
      </c>
      <c r="L909" s="60">
        <v>0.3</v>
      </c>
      <c r="M909" s="60">
        <v>0.3</v>
      </c>
      <c r="N909" s="60">
        <v>0.3</v>
      </c>
      <c r="O909" s="60">
        <v>0.3</v>
      </c>
      <c r="P909" s="60">
        <v>0.4</v>
      </c>
      <c r="Q909" s="60">
        <v>0.4</v>
      </c>
      <c r="R909" s="60">
        <v>0.4</v>
      </c>
      <c r="S909" s="60">
        <v>0.4</v>
      </c>
      <c r="T909" s="60">
        <v>0.4</v>
      </c>
      <c r="U909" s="60">
        <v>0.4</v>
      </c>
      <c r="V909" s="60">
        <v>0.4</v>
      </c>
      <c r="W909" s="60">
        <v>0.4</v>
      </c>
      <c r="X909" s="60">
        <v>0.3</v>
      </c>
      <c r="Y909" s="60">
        <v>0.3</v>
      </c>
      <c r="Z909" s="60">
        <v>0.3</v>
      </c>
      <c r="AA909" s="60">
        <v>0.3</v>
      </c>
      <c r="AB909" s="60">
        <v>0.3</v>
      </c>
      <c r="AC909" s="60">
        <v>0.3</v>
      </c>
      <c r="AD909" s="60">
        <v>0.3</v>
      </c>
      <c r="AE909" s="60">
        <v>0.3</v>
      </c>
      <c r="AF909" s="60" t="s">
        <v>4136</v>
      </c>
    </row>
    <row r="910" spans="1:32">
      <c r="A910" s="60" t="s">
        <v>2933</v>
      </c>
      <c r="B910" s="60" t="s">
        <v>2733</v>
      </c>
      <c r="D910" s="60" t="s">
        <v>2736</v>
      </c>
      <c r="E910" s="67">
        <v>41640</v>
      </c>
      <c r="F910" s="67">
        <v>42004</v>
      </c>
      <c r="G910" s="60" t="s">
        <v>2730</v>
      </c>
      <c r="H910" s="60">
        <v>0</v>
      </c>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t="s">
        <v>4136</v>
      </c>
    </row>
    <row r="911" spans="1:32">
      <c r="A911" s="60" t="s">
        <v>2933</v>
      </c>
      <c r="B911" s="60" t="s">
        <v>2733</v>
      </c>
      <c r="D911" s="60" t="s">
        <v>2737</v>
      </c>
      <c r="E911" s="67">
        <v>41640</v>
      </c>
      <c r="F911" s="67">
        <v>42004</v>
      </c>
      <c r="G911" s="60" t="s">
        <v>2730</v>
      </c>
      <c r="H911" s="60">
        <v>1</v>
      </c>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t="s">
        <v>4136</v>
      </c>
    </row>
    <row r="912" spans="1:32">
      <c r="A912" s="60" t="s">
        <v>2933</v>
      </c>
      <c r="B912" s="60" t="s">
        <v>2733</v>
      </c>
      <c r="D912" s="60" t="s">
        <v>2740</v>
      </c>
      <c r="E912" s="67">
        <v>41640</v>
      </c>
      <c r="F912" s="67">
        <v>42004</v>
      </c>
      <c r="G912" s="60" t="s">
        <v>2735</v>
      </c>
      <c r="H912" s="60">
        <v>0.4</v>
      </c>
      <c r="I912" s="60">
        <v>0.4</v>
      </c>
      <c r="J912" s="60">
        <v>0.4</v>
      </c>
      <c r="K912" s="60">
        <v>0.4</v>
      </c>
      <c r="L912" s="60">
        <v>0.4</v>
      </c>
      <c r="M912" s="60">
        <v>0.4</v>
      </c>
      <c r="N912" s="60">
        <v>0.4</v>
      </c>
      <c r="O912" s="60">
        <v>0.5</v>
      </c>
      <c r="P912" s="60">
        <v>0.65</v>
      </c>
      <c r="Q912" s="60">
        <v>0.65</v>
      </c>
      <c r="R912" s="60">
        <v>0.65</v>
      </c>
      <c r="S912" s="60">
        <v>0.65</v>
      </c>
      <c r="T912" s="60">
        <v>0.65</v>
      </c>
      <c r="U912" s="60">
        <v>0.65</v>
      </c>
      <c r="V912" s="60">
        <v>0.65</v>
      </c>
      <c r="W912" s="60">
        <v>0.65</v>
      </c>
      <c r="X912" s="60">
        <v>0.65</v>
      </c>
      <c r="Y912" s="60">
        <v>0.65</v>
      </c>
      <c r="Z912" s="60">
        <v>0.4</v>
      </c>
      <c r="AA912" s="60">
        <v>0.4</v>
      </c>
      <c r="AB912" s="60">
        <v>0.4</v>
      </c>
      <c r="AC912" s="60">
        <v>0.4</v>
      </c>
      <c r="AD912" s="60">
        <v>0.4</v>
      </c>
      <c r="AE912" s="60">
        <v>0.4</v>
      </c>
      <c r="AF912" s="60" t="s">
        <v>4136</v>
      </c>
    </row>
    <row r="913" spans="1:32">
      <c r="A913" s="60" t="s">
        <v>2933</v>
      </c>
      <c r="B913" s="60" t="s">
        <v>2733</v>
      </c>
      <c r="D913" s="60" t="s">
        <v>2798</v>
      </c>
      <c r="E913" s="67">
        <v>41640</v>
      </c>
      <c r="F913" s="67">
        <v>42004</v>
      </c>
      <c r="G913" s="60" t="s">
        <v>2735</v>
      </c>
      <c r="H913" s="60">
        <v>0.4</v>
      </c>
      <c r="I913" s="60">
        <v>0.4</v>
      </c>
      <c r="J913" s="60">
        <v>0.4</v>
      </c>
      <c r="K913" s="60">
        <v>0.4</v>
      </c>
      <c r="L913" s="60">
        <v>0.4</v>
      </c>
      <c r="M913" s="60">
        <v>0.4</v>
      </c>
      <c r="N913" s="60">
        <v>0.4</v>
      </c>
      <c r="O913" s="60">
        <v>0.7</v>
      </c>
      <c r="P913" s="60">
        <v>0.9</v>
      </c>
      <c r="Q913" s="60">
        <v>0.9</v>
      </c>
      <c r="R913" s="60">
        <v>0.9</v>
      </c>
      <c r="S913" s="60">
        <v>0.9</v>
      </c>
      <c r="T913" s="60">
        <v>0.9</v>
      </c>
      <c r="U913" s="60">
        <v>0.9</v>
      </c>
      <c r="V913" s="60">
        <v>0.9</v>
      </c>
      <c r="W913" s="60">
        <v>0.9</v>
      </c>
      <c r="X913" s="60">
        <v>0.6</v>
      </c>
      <c r="Y913" s="60">
        <v>0.6</v>
      </c>
      <c r="Z913" s="60">
        <v>0.6</v>
      </c>
      <c r="AA913" s="60">
        <v>0.6</v>
      </c>
      <c r="AB913" s="60">
        <v>0.6</v>
      </c>
      <c r="AC913" s="60">
        <v>0.6</v>
      </c>
      <c r="AD913" s="60">
        <v>0.6</v>
      </c>
      <c r="AE913" s="60">
        <v>0.4</v>
      </c>
      <c r="AF913" s="60" t="s">
        <v>4136</v>
      </c>
    </row>
    <row r="914" spans="1:32">
      <c r="A914" s="60" t="s">
        <v>2934</v>
      </c>
      <c r="B914" s="60" t="s">
        <v>0</v>
      </c>
      <c r="D914" s="60" t="s">
        <v>2738</v>
      </c>
      <c r="E914" s="67">
        <v>41640</v>
      </c>
      <c r="F914" s="67">
        <v>42004</v>
      </c>
      <c r="G914" s="60" t="s">
        <v>2735</v>
      </c>
      <c r="H914" s="60">
        <v>0.5</v>
      </c>
      <c r="I914" s="60">
        <v>0.5</v>
      </c>
      <c r="J914" s="60">
        <v>0.5</v>
      </c>
      <c r="K914" s="60">
        <v>0.5</v>
      </c>
      <c r="L914" s="60">
        <v>0.5</v>
      </c>
      <c r="M914" s="60">
        <v>0.5</v>
      </c>
      <c r="N914" s="60">
        <v>0.5</v>
      </c>
      <c r="O914" s="60">
        <v>0.5</v>
      </c>
      <c r="P914" s="60">
        <v>0.7</v>
      </c>
      <c r="Q914" s="60">
        <v>0.7</v>
      </c>
      <c r="R914" s="60">
        <v>0.7</v>
      </c>
      <c r="S914" s="60">
        <v>0.7</v>
      </c>
      <c r="T914" s="60">
        <v>0.7</v>
      </c>
      <c r="U914" s="60">
        <v>0.7</v>
      </c>
      <c r="V914" s="60">
        <v>0.7</v>
      </c>
      <c r="W914" s="60">
        <v>0.7</v>
      </c>
      <c r="X914" s="60">
        <v>0.5</v>
      </c>
      <c r="Y914" s="60">
        <v>0.5</v>
      </c>
      <c r="Z914" s="60">
        <v>0.5</v>
      </c>
      <c r="AA914" s="60">
        <v>0.5</v>
      </c>
      <c r="AB914" s="60">
        <v>0.5</v>
      </c>
      <c r="AC914" s="60">
        <v>0.5</v>
      </c>
      <c r="AD914" s="60">
        <v>0.5</v>
      </c>
      <c r="AE914" s="60">
        <v>0.5</v>
      </c>
      <c r="AF914" s="60" t="s">
        <v>4136</v>
      </c>
    </row>
    <row r="915" spans="1:32">
      <c r="A915" s="60" t="s">
        <v>2934</v>
      </c>
      <c r="B915" s="60" t="s">
        <v>0</v>
      </c>
      <c r="D915" s="60" t="s">
        <v>2736</v>
      </c>
      <c r="E915" s="67">
        <v>41640</v>
      </c>
      <c r="F915" s="67">
        <v>42004</v>
      </c>
      <c r="G915" s="60" t="s">
        <v>2730</v>
      </c>
      <c r="H915" s="60">
        <v>0</v>
      </c>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t="s">
        <v>4136</v>
      </c>
    </row>
    <row r="916" spans="1:32">
      <c r="A916" s="60" t="s">
        <v>2934</v>
      </c>
      <c r="B916" s="60" t="s">
        <v>0</v>
      </c>
      <c r="D916" s="60" t="s">
        <v>2737</v>
      </c>
      <c r="E916" s="67">
        <v>41640</v>
      </c>
      <c r="F916" s="67">
        <v>42004</v>
      </c>
      <c r="G916" s="60" t="s">
        <v>2730</v>
      </c>
      <c r="H916" s="60">
        <v>1</v>
      </c>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t="s">
        <v>4136</v>
      </c>
    </row>
    <row r="917" spans="1:32">
      <c r="A917" s="60" t="s">
        <v>2934</v>
      </c>
      <c r="B917" s="60" t="s">
        <v>0</v>
      </c>
      <c r="D917" s="60" t="s">
        <v>2740</v>
      </c>
      <c r="E917" s="67">
        <v>41640</v>
      </c>
      <c r="F917" s="67">
        <v>42004</v>
      </c>
      <c r="G917" s="60" t="s">
        <v>2735</v>
      </c>
      <c r="H917" s="60">
        <v>0.5</v>
      </c>
      <c r="I917" s="60">
        <v>0.5</v>
      </c>
      <c r="J917" s="60">
        <v>0.5</v>
      </c>
      <c r="K917" s="60">
        <v>0.5</v>
      </c>
      <c r="L917" s="60">
        <v>0.5</v>
      </c>
      <c r="M917" s="60">
        <v>0.5</v>
      </c>
      <c r="N917" s="60">
        <v>0.5</v>
      </c>
      <c r="O917" s="60">
        <v>0.5</v>
      </c>
      <c r="P917" s="60">
        <v>0.8</v>
      </c>
      <c r="Q917" s="60">
        <v>0.8</v>
      </c>
      <c r="R917" s="60">
        <v>0.8</v>
      </c>
      <c r="S917" s="60">
        <v>0.8</v>
      </c>
      <c r="T917" s="60">
        <v>0.8</v>
      </c>
      <c r="U917" s="60">
        <v>0.8</v>
      </c>
      <c r="V917" s="60">
        <v>0.8</v>
      </c>
      <c r="W917" s="60">
        <v>0.8</v>
      </c>
      <c r="X917" s="60">
        <v>0.8</v>
      </c>
      <c r="Y917" s="60">
        <v>0.8</v>
      </c>
      <c r="Z917" s="60">
        <v>0.5</v>
      </c>
      <c r="AA917" s="60">
        <v>0.5</v>
      </c>
      <c r="AB917" s="60">
        <v>0.5</v>
      </c>
      <c r="AC917" s="60">
        <v>0.5</v>
      </c>
      <c r="AD917" s="60">
        <v>0.5</v>
      </c>
      <c r="AE917" s="60">
        <v>0.5</v>
      </c>
      <c r="AF917" s="60" t="s">
        <v>4136</v>
      </c>
    </row>
    <row r="918" spans="1:32">
      <c r="A918" s="60" t="s">
        <v>2934</v>
      </c>
      <c r="B918" s="60" t="s">
        <v>0</v>
      </c>
      <c r="D918" s="60" t="s">
        <v>2798</v>
      </c>
      <c r="E918" s="67">
        <v>41640</v>
      </c>
      <c r="F918" s="67">
        <v>42004</v>
      </c>
      <c r="G918" s="60" t="s">
        <v>2735</v>
      </c>
      <c r="H918" s="60">
        <v>0.5</v>
      </c>
      <c r="I918" s="60">
        <v>0.5</v>
      </c>
      <c r="J918" s="60">
        <v>0.5</v>
      </c>
      <c r="K918" s="60">
        <v>0.5</v>
      </c>
      <c r="L918" s="60">
        <v>0.5</v>
      </c>
      <c r="M918" s="60">
        <v>0.5</v>
      </c>
      <c r="N918" s="60">
        <v>0.5</v>
      </c>
      <c r="O918" s="60">
        <v>0.5</v>
      </c>
      <c r="P918" s="60">
        <v>0.9</v>
      </c>
      <c r="Q918" s="60">
        <v>0.9</v>
      </c>
      <c r="R918" s="60">
        <v>0.9</v>
      </c>
      <c r="S918" s="60">
        <v>0.9</v>
      </c>
      <c r="T918" s="60">
        <v>0.9</v>
      </c>
      <c r="U918" s="60">
        <v>0.9</v>
      </c>
      <c r="V918" s="60">
        <v>0.9</v>
      </c>
      <c r="W918" s="60">
        <v>0.9</v>
      </c>
      <c r="X918" s="60">
        <v>0.5</v>
      </c>
      <c r="Y918" s="60">
        <v>0.5</v>
      </c>
      <c r="Z918" s="60">
        <v>0.5</v>
      </c>
      <c r="AA918" s="60">
        <v>0.5</v>
      </c>
      <c r="AB918" s="60">
        <v>0.5</v>
      </c>
      <c r="AC918" s="60">
        <v>0.5</v>
      </c>
      <c r="AD918" s="60">
        <v>0.5</v>
      </c>
      <c r="AE918" s="60">
        <v>0.5</v>
      </c>
      <c r="AF918" s="60" t="s">
        <v>4136</v>
      </c>
    </row>
    <row r="919" spans="1:32">
      <c r="A919" s="60" t="s">
        <v>2935</v>
      </c>
      <c r="B919" s="60" t="s">
        <v>0</v>
      </c>
      <c r="D919" s="60" t="s">
        <v>2738</v>
      </c>
      <c r="E919" s="67">
        <v>41640</v>
      </c>
      <c r="F919" s="67">
        <v>42004</v>
      </c>
      <c r="G919" s="60" t="s">
        <v>2735</v>
      </c>
      <c r="H919" s="60">
        <v>0.5</v>
      </c>
      <c r="I919" s="60">
        <v>0.5</v>
      </c>
      <c r="J919" s="60">
        <v>0.5</v>
      </c>
      <c r="K919" s="60">
        <v>0.5</v>
      </c>
      <c r="L919" s="60">
        <v>0.5</v>
      </c>
      <c r="M919" s="60">
        <v>0.5</v>
      </c>
      <c r="N919" s="60">
        <v>0.5</v>
      </c>
      <c r="O919" s="60">
        <v>0.5</v>
      </c>
      <c r="P919" s="60">
        <v>0.7</v>
      </c>
      <c r="Q919" s="60">
        <v>0.7</v>
      </c>
      <c r="R919" s="60">
        <v>0.7</v>
      </c>
      <c r="S919" s="60">
        <v>0.7</v>
      </c>
      <c r="T919" s="60">
        <v>0.7</v>
      </c>
      <c r="U919" s="60">
        <v>0.7</v>
      </c>
      <c r="V919" s="60">
        <v>0.7</v>
      </c>
      <c r="W919" s="60">
        <v>0.7</v>
      </c>
      <c r="X919" s="60">
        <v>0.5</v>
      </c>
      <c r="Y919" s="60">
        <v>0.5</v>
      </c>
      <c r="Z919" s="60">
        <v>0.5</v>
      </c>
      <c r="AA919" s="60">
        <v>0.5</v>
      </c>
      <c r="AB919" s="60">
        <v>0.5</v>
      </c>
      <c r="AC919" s="60">
        <v>0.5</v>
      </c>
      <c r="AD919" s="60">
        <v>0.5</v>
      </c>
      <c r="AE919" s="60">
        <v>0.5</v>
      </c>
      <c r="AF919" s="60" t="s">
        <v>4136</v>
      </c>
    </row>
    <row r="920" spans="1:32">
      <c r="A920" s="60" t="s">
        <v>2935</v>
      </c>
      <c r="B920" s="60" t="s">
        <v>0</v>
      </c>
      <c r="D920" s="60" t="s">
        <v>2736</v>
      </c>
      <c r="E920" s="67">
        <v>41640</v>
      </c>
      <c r="F920" s="67">
        <v>42004</v>
      </c>
      <c r="G920" s="60" t="s">
        <v>2730</v>
      </c>
      <c r="H920" s="60">
        <v>0</v>
      </c>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t="s">
        <v>4136</v>
      </c>
    </row>
    <row r="921" spans="1:32">
      <c r="A921" s="60" t="s">
        <v>2935</v>
      </c>
      <c r="B921" s="60" t="s">
        <v>0</v>
      </c>
      <c r="D921" s="60" t="s">
        <v>2737</v>
      </c>
      <c r="E921" s="67">
        <v>41640</v>
      </c>
      <c r="F921" s="67">
        <v>42004</v>
      </c>
      <c r="G921" s="60" t="s">
        <v>2730</v>
      </c>
      <c r="H921" s="60">
        <v>1</v>
      </c>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t="s">
        <v>4136</v>
      </c>
    </row>
    <row r="922" spans="1:32">
      <c r="A922" s="60" t="s">
        <v>2935</v>
      </c>
      <c r="B922" s="60" t="s">
        <v>0</v>
      </c>
      <c r="D922" s="60" t="s">
        <v>2740</v>
      </c>
      <c r="E922" s="67">
        <v>41640</v>
      </c>
      <c r="F922" s="67">
        <v>42004</v>
      </c>
      <c r="G922" s="60" t="s">
        <v>2735</v>
      </c>
      <c r="H922" s="60">
        <v>0.5</v>
      </c>
      <c r="I922" s="60">
        <v>0.5</v>
      </c>
      <c r="J922" s="60">
        <v>0.5</v>
      </c>
      <c r="K922" s="60">
        <v>0.5</v>
      </c>
      <c r="L922" s="60">
        <v>0.5</v>
      </c>
      <c r="M922" s="60">
        <v>0.5</v>
      </c>
      <c r="N922" s="60">
        <v>0.5</v>
      </c>
      <c r="O922" s="60">
        <v>0.5</v>
      </c>
      <c r="P922" s="60">
        <v>0.8</v>
      </c>
      <c r="Q922" s="60">
        <v>0.8</v>
      </c>
      <c r="R922" s="60">
        <v>0.8</v>
      </c>
      <c r="S922" s="60">
        <v>0.8</v>
      </c>
      <c r="T922" s="60">
        <v>0.8</v>
      </c>
      <c r="U922" s="60">
        <v>0.8</v>
      </c>
      <c r="V922" s="60">
        <v>0.8</v>
      </c>
      <c r="W922" s="60">
        <v>0.8</v>
      </c>
      <c r="X922" s="60">
        <v>0.8</v>
      </c>
      <c r="Y922" s="60">
        <v>0.8</v>
      </c>
      <c r="Z922" s="60">
        <v>0.5</v>
      </c>
      <c r="AA922" s="60">
        <v>0.5</v>
      </c>
      <c r="AB922" s="60">
        <v>0.5</v>
      </c>
      <c r="AC922" s="60">
        <v>0.5</v>
      </c>
      <c r="AD922" s="60">
        <v>0.5</v>
      </c>
      <c r="AE922" s="60">
        <v>0.5</v>
      </c>
      <c r="AF922" s="60" t="s">
        <v>4136</v>
      </c>
    </row>
    <row r="923" spans="1:32">
      <c r="A923" s="60" t="s">
        <v>2935</v>
      </c>
      <c r="B923" s="60" t="s">
        <v>0</v>
      </c>
      <c r="D923" s="60" t="s">
        <v>2798</v>
      </c>
      <c r="E923" s="67">
        <v>41640</v>
      </c>
      <c r="F923" s="67">
        <v>42004</v>
      </c>
      <c r="G923" s="60" t="s">
        <v>2735</v>
      </c>
      <c r="H923" s="60">
        <v>0.5</v>
      </c>
      <c r="I923" s="60">
        <v>0.5</v>
      </c>
      <c r="J923" s="60">
        <v>0.5</v>
      </c>
      <c r="K923" s="60">
        <v>0.5</v>
      </c>
      <c r="L923" s="60">
        <v>0.5</v>
      </c>
      <c r="M923" s="60">
        <v>0.5</v>
      </c>
      <c r="N923" s="60">
        <v>0.5</v>
      </c>
      <c r="O923" s="60">
        <v>0.5</v>
      </c>
      <c r="P923" s="60">
        <v>0.9</v>
      </c>
      <c r="Q923" s="60">
        <v>0.9</v>
      </c>
      <c r="R923" s="60">
        <v>0.9</v>
      </c>
      <c r="S923" s="60">
        <v>0.9</v>
      </c>
      <c r="T923" s="60">
        <v>0.9</v>
      </c>
      <c r="U923" s="60">
        <v>0.9</v>
      </c>
      <c r="V923" s="60">
        <v>0.9</v>
      </c>
      <c r="W923" s="60">
        <v>0.9</v>
      </c>
      <c r="X923" s="60">
        <v>0.5</v>
      </c>
      <c r="Y923" s="60">
        <v>0.5</v>
      </c>
      <c r="Z923" s="60">
        <v>0.5</v>
      </c>
      <c r="AA923" s="60">
        <v>0.5</v>
      </c>
      <c r="AB923" s="60">
        <v>0.5</v>
      </c>
      <c r="AC923" s="60">
        <v>0.5</v>
      </c>
      <c r="AD923" s="60">
        <v>0.5</v>
      </c>
      <c r="AE923" s="60">
        <v>0.5</v>
      </c>
      <c r="AF923" s="60" t="s">
        <v>4136</v>
      </c>
    </row>
    <row r="924" spans="1:32">
      <c r="A924" s="60" t="s">
        <v>2936</v>
      </c>
      <c r="B924" s="60" t="s">
        <v>0</v>
      </c>
      <c r="D924" s="60" t="s">
        <v>2738</v>
      </c>
      <c r="E924" s="67">
        <v>41640</v>
      </c>
      <c r="F924" s="67">
        <v>42004</v>
      </c>
      <c r="G924" s="60" t="s">
        <v>2735</v>
      </c>
      <c r="H924" s="60">
        <v>0.5</v>
      </c>
      <c r="I924" s="60">
        <v>0.5</v>
      </c>
      <c r="J924" s="60">
        <v>0.5</v>
      </c>
      <c r="K924" s="60">
        <v>0.5</v>
      </c>
      <c r="L924" s="60">
        <v>0.5</v>
      </c>
      <c r="M924" s="60">
        <v>0.5</v>
      </c>
      <c r="N924" s="60">
        <v>0.5</v>
      </c>
      <c r="O924" s="60">
        <v>0.5</v>
      </c>
      <c r="P924" s="60">
        <v>0.7</v>
      </c>
      <c r="Q924" s="60">
        <v>0.7</v>
      </c>
      <c r="R924" s="60">
        <v>0.7</v>
      </c>
      <c r="S924" s="60">
        <v>0.7</v>
      </c>
      <c r="T924" s="60">
        <v>0.7</v>
      </c>
      <c r="U924" s="60">
        <v>0.7</v>
      </c>
      <c r="V924" s="60">
        <v>0.7</v>
      </c>
      <c r="W924" s="60">
        <v>0.7</v>
      </c>
      <c r="X924" s="60">
        <v>0.5</v>
      </c>
      <c r="Y924" s="60">
        <v>0.5</v>
      </c>
      <c r="Z924" s="60">
        <v>0.5</v>
      </c>
      <c r="AA924" s="60">
        <v>0.5</v>
      </c>
      <c r="AB924" s="60">
        <v>0.5</v>
      </c>
      <c r="AC924" s="60">
        <v>0.5</v>
      </c>
      <c r="AD924" s="60">
        <v>0.5</v>
      </c>
      <c r="AE924" s="60">
        <v>0.5</v>
      </c>
      <c r="AF924" s="60" t="s">
        <v>4136</v>
      </c>
    </row>
    <row r="925" spans="1:32">
      <c r="A925" s="60" t="s">
        <v>2936</v>
      </c>
      <c r="B925" s="60" t="s">
        <v>0</v>
      </c>
      <c r="D925" s="60" t="s">
        <v>2736</v>
      </c>
      <c r="E925" s="67">
        <v>41640</v>
      </c>
      <c r="F925" s="67">
        <v>42004</v>
      </c>
      <c r="G925" s="60" t="s">
        <v>2730</v>
      </c>
      <c r="H925" s="60">
        <v>0</v>
      </c>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t="s">
        <v>4136</v>
      </c>
    </row>
    <row r="926" spans="1:32">
      <c r="A926" s="60" t="s">
        <v>2936</v>
      </c>
      <c r="B926" s="60" t="s">
        <v>0</v>
      </c>
      <c r="D926" s="60" t="s">
        <v>2737</v>
      </c>
      <c r="E926" s="67">
        <v>41640</v>
      </c>
      <c r="F926" s="67">
        <v>42004</v>
      </c>
      <c r="G926" s="60" t="s">
        <v>2730</v>
      </c>
      <c r="H926" s="60">
        <v>1</v>
      </c>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t="s">
        <v>4136</v>
      </c>
    </row>
    <row r="927" spans="1:32">
      <c r="A927" s="60" t="s">
        <v>2936</v>
      </c>
      <c r="B927" s="60" t="s">
        <v>0</v>
      </c>
      <c r="D927" s="60" t="s">
        <v>2740</v>
      </c>
      <c r="E927" s="67">
        <v>41640</v>
      </c>
      <c r="F927" s="67">
        <v>42004</v>
      </c>
      <c r="G927" s="60" t="s">
        <v>2735</v>
      </c>
      <c r="H927" s="60">
        <v>0.5</v>
      </c>
      <c r="I927" s="60">
        <v>0.5</v>
      </c>
      <c r="J927" s="60">
        <v>0.5</v>
      </c>
      <c r="K927" s="60">
        <v>0.5</v>
      </c>
      <c r="L927" s="60">
        <v>0.5</v>
      </c>
      <c r="M927" s="60">
        <v>0.5</v>
      </c>
      <c r="N927" s="60">
        <v>0.5</v>
      </c>
      <c r="O927" s="60">
        <v>0.5</v>
      </c>
      <c r="P927" s="60">
        <v>0.8</v>
      </c>
      <c r="Q927" s="60">
        <v>0.8</v>
      </c>
      <c r="R927" s="60">
        <v>0.8</v>
      </c>
      <c r="S927" s="60">
        <v>0.8</v>
      </c>
      <c r="T927" s="60">
        <v>0.8</v>
      </c>
      <c r="U927" s="60">
        <v>0.8</v>
      </c>
      <c r="V927" s="60">
        <v>0.8</v>
      </c>
      <c r="W927" s="60">
        <v>0.8</v>
      </c>
      <c r="X927" s="60">
        <v>0.8</v>
      </c>
      <c r="Y927" s="60">
        <v>0.8</v>
      </c>
      <c r="Z927" s="60">
        <v>0.5</v>
      </c>
      <c r="AA927" s="60">
        <v>0.5</v>
      </c>
      <c r="AB927" s="60">
        <v>0.5</v>
      </c>
      <c r="AC927" s="60">
        <v>0.5</v>
      </c>
      <c r="AD927" s="60">
        <v>0.5</v>
      </c>
      <c r="AE927" s="60">
        <v>0.5</v>
      </c>
      <c r="AF927" s="60" t="s">
        <v>4136</v>
      </c>
    </row>
    <row r="928" spans="1:32">
      <c r="A928" s="60" t="s">
        <v>2936</v>
      </c>
      <c r="B928" s="60" t="s">
        <v>0</v>
      </c>
      <c r="D928" s="60" t="s">
        <v>2798</v>
      </c>
      <c r="E928" s="67">
        <v>41640</v>
      </c>
      <c r="F928" s="67">
        <v>42004</v>
      </c>
      <c r="G928" s="60" t="s">
        <v>2735</v>
      </c>
      <c r="H928" s="60">
        <v>0.5</v>
      </c>
      <c r="I928" s="60">
        <v>0.5</v>
      </c>
      <c r="J928" s="60">
        <v>0.5</v>
      </c>
      <c r="K928" s="60">
        <v>0.5</v>
      </c>
      <c r="L928" s="60">
        <v>0.5</v>
      </c>
      <c r="M928" s="60">
        <v>0.5</v>
      </c>
      <c r="N928" s="60">
        <v>0.5</v>
      </c>
      <c r="O928" s="60">
        <v>0.5</v>
      </c>
      <c r="P928" s="60">
        <v>0.9</v>
      </c>
      <c r="Q928" s="60">
        <v>0.9</v>
      </c>
      <c r="R928" s="60">
        <v>0.9</v>
      </c>
      <c r="S928" s="60">
        <v>0.9</v>
      </c>
      <c r="T928" s="60">
        <v>0.9</v>
      </c>
      <c r="U928" s="60">
        <v>0.9</v>
      </c>
      <c r="V928" s="60">
        <v>0.9</v>
      </c>
      <c r="W928" s="60">
        <v>0.9</v>
      </c>
      <c r="X928" s="60">
        <v>0.5</v>
      </c>
      <c r="Y928" s="60">
        <v>0.5</v>
      </c>
      <c r="Z928" s="60">
        <v>0.5</v>
      </c>
      <c r="AA928" s="60">
        <v>0.5</v>
      </c>
      <c r="AB928" s="60">
        <v>0.5</v>
      </c>
      <c r="AC928" s="60">
        <v>0.5</v>
      </c>
      <c r="AD928" s="60">
        <v>0.5</v>
      </c>
      <c r="AE928" s="60">
        <v>0.5</v>
      </c>
      <c r="AF928" s="60" t="s">
        <v>4136</v>
      </c>
    </row>
    <row r="929" spans="1:32">
      <c r="A929" s="60" t="s">
        <v>2937</v>
      </c>
      <c r="B929" s="60" t="s">
        <v>0</v>
      </c>
      <c r="D929" s="60" t="s">
        <v>2738</v>
      </c>
      <c r="E929" s="67">
        <v>41640</v>
      </c>
      <c r="F929" s="67">
        <v>42004</v>
      </c>
      <c r="G929" s="60" t="s">
        <v>2735</v>
      </c>
      <c r="H929" s="60">
        <v>0.05</v>
      </c>
      <c r="I929" s="60">
        <v>0.05</v>
      </c>
      <c r="J929" s="60">
        <v>0.05</v>
      </c>
      <c r="K929" s="60">
        <v>0.05</v>
      </c>
      <c r="L929" s="60">
        <v>0.05</v>
      </c>
      <c r="M929" s="60">
        <v>0.05</v>
      </c>
      <c r="N929" s="60">
        <v>0.05</v>
      </c>
      <c r="O929" s="60">
        <v>0.05</v>
      </c>
      <c r="P929" s="60">
        <v>0.1</v>
      </c>
      <c r="Q929" s="60">
        <v>0.1</v>
      </c>
      <c r="R929" s="60">
        <v>0.1</v>
      </c>
      <c r="S929" s="60">
        <v>0.1</v>
      </c>
      <c r="T929" s="60">
        <v>0.1</v>
      </c>
      <c r="U929" s="60">
        <v>0.1</v>
      </c>
      <c r="V929" s="60">
        <v>0.1</v>
      </c>
      <c r="W929" s="60">
        <v>0.1</v>
      </c>
      <c r="X929" s="60">
        <v>0.05</v>
      </c>
      <c r="Y929" s="60">
        <v>0.05</v>
      </c>
      <c r="Z929" s="60">
        <v>0.05</v>
      </c>
      <c r="AA929" s="60">
        <v>0.05</v>
      </c>
      <c r="AB929" s="60">
        <v>0.05</v>
      </c>
      <c r="AC929" s="60">
        <v>0.05</v>
      </c>
      <c r="AD929" s="60">
        <v>0.05</v>
      </c>
      <c r="AE929" s="60">
        <v>0.05</v>
      </c>
      <c r="AF929" s="60" t="s">
        <v>4136</v>
      </c>
    </row>
    <row r="930" spans="1:32">
      <c r="A930" s="60" t="s">
        <v>2937</v>
      </c>
      <c r="B930" s="60" t="s">
        <v>0</v>
      </c>
      <c r="D930" s="60" t="s">
        <v>2736</v>
      </c>
      <c r="E930" s="67">
        <v>41640</v>
      </c>
      <c r="F930" s="67">
        <v>42004</v>
      </c>
      <c r="G930" s="60" t="s">
        <v>2730</v>
      </c>
      <c r="H930" s="60">
        <v>0</v>
      </c>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t="s">
        <v>4136</v>
      </c>
    </row>
    <row r="931" spans="1:32">
      <c r="A931" s="60" t="s">
        <v>2937</v>
      </c>
      <c r="B931" s="60" t="s">
        <v>0</v>
      </c>
      <c r="D931" s="60" t="s">
        <v>2737</v>
      </c>
      <c r="E931" s="67">
        <v>41640</v>
      </c>
      <c r="F931" s="67">
        <v>42004</v>
      </c>
      <c r="G931" s="60" t="s">
        <v>2730</v>
      </c>
      <c r="H931" s="60">
        <v>1</v>
      </c>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t="s">
        <v>4136</v>
      </c>
    </row>
    <row r="932" spans="1:32">
      <c r="A932" s="60" t="s">
        <v>2937</v>
      </c>
      <c r="B932" s="60" t="s">
        <v>0</v>
      </c>
      <c r="D932" s="60" t="s">
        <v>2740</v>
      </c>
      <c r="E932" s="67">
        <v>41640</v>
      </c>
      <c r="F932" s="67">
        <v>42004</v>
      </c>
      <c r="G932" s="60" t="s">
        <v>2735</v>
      </c>
      <c r="H932" s="60">
        <v>0.1</v>
      </c>
      <c r="I932" s="60">
        <v>0.1</v>
      </c>
      <c r="J932" s="60">
        <v>0.1</v>
      </c>
      <c r="K932" s="60">
        <v>0.1</v>
      </c>
      <c r="L932" s="60">
        <v>0.1</v>
      </c>
      <c r="M932" s="60">
        <v>0.1</v>
      </c>
      <c r="N932" s="60">
        <v>0.1</v>
      </c>
      <c r="O932" s="60">
        <v>0.2</v>
      </c>
      <c r="P932" s="60">
        <v>0.4</v>
      </c>
      <c r="Q932" s="60">
        <v>0.4</v>
      </c>
      <c r="R932" s="60">
        <v>0.4</v>
      </c>
      <c r="S932" s="60">
        <v>0.4</v>
      </c>
      <c r="T932" s="60">
        <v>0.4</v>
      </c>
      <c r="U932" s="60">
        <v>0.4</v>
      </c>
      <c r="V932" s="60">
        <v>0.4</v>
      </c>
      <c r="W932" s="60">
        <v>0.4</v>
      </c>
      <c r="X932" s="60">
        <v>0.4</v>
      </c>
      <c r="Y932" s="60">
        <v>0.4</v>
      </c>
      <c r="Z932" s="60">
        <v>0.1</v>
      </c>
      <c r="AA932" s="60">
        <v>0.1</v>
      </c>
      <c r="AB932" s="60">
        <v>0.1</v>
      </c>
      <c r="AC932" s="60">
        <v>0.1</v>
      </c>
      <c r="AD932" s="60">
        <v>0.1</v>
      </c>
      <c r="AE932" s="60">
        <v>0.1</v>
      </c>
      <c r="AF932" s="60" t="s">
        <v>4136</v>
      </c>
    </row>
    <row r="933" spans="1:32">
      <c r="A933" s="60" t="s">
        <v>2937</v>
      </c>
      <c r="B933" s="60" t="s">
        <v>0</v>
      </c>
      <c r="D933" s="60" t="s">
        <v>2798</v>
      </c>
      <c r="E933" s="67">
        <v>41640</v>
      </c>
      <c r="F933" s="67">
        <v>42004</v>
      </c>
      <c r="G933" s="60" t="s">
        <v>2735</v>
      </c>
      <c r="H933" s="60">
        <v>0.1</v>
      </c>
      <c r="I933" s="60">
        <v>0.1</v>
      </c>
      <c r="J933" s="60">
        <v>0.1</v>
      </c>
      <c r="K933" s="60">
        <v>0.1</v>
      </c>
      <c r="L933" s="60">
        <v>0.1</v>
      </c>
      <c r="M933" s="60">
        <v>0.1</v>
      </c>
      <c r="N933" s="60">
        <v>0.1</v>
      </c>
      <c r="O933" s="60">
        <v>0.5</v>
      </c>
      <c r="P933" s="60">
        <v>0.9</v>
      </c>
      <c r="Q933" s="60">
        <v>0.9</v>
      </c>
      <c r="R933" s="60">
        <v>0.9</v>
      </c>
      <c r="S933" s="60">
        <v>0.9</v>
      </c>
      <c r="T933" s="60">
        <v>0.9</v>
      </c>
      <c r="U933" s="60">
        <v>0.9</v>
      </c>
      <c r="V933" s="60">
        <v>0.9</v>
      </c>
      <c r="W933" s="60">
        <v>0.9</v>
      </c>
      <c r="X933" s="60">
        <v>0.3</v>
      </c>
      <c r="Y933" s="60">
        <v>0.3</v>
      </c>
      <c r="Z933" s="60">
        <v>0.3</v>
      </c>
      <c r="AA933" s="60">
        <v>0.3</v>
      </c>
      <c r="AB933" s="60">
        <v>0.3</v>
      </c>
      <c r="AC933" s="60">
        <v>0.3</v>
      </c>
      <c r="AD933" s="60">
        <v>0.3</v>
      </c>
      <c r="AE933" s="60">
        <v>0.1</v>
      </c>
      <c r="AF933" s="60" t="s">
        <v>4136</v>
      </c>
    </row>
    <row r="934" spans="1:32">
      <c r="A934" s="60" t="s">
        <v>2938</v>
      </c>
      <c r="B934" s="60" t="s">
        <v>0</v>
      </c>
      <c r="D934" s="60" t="s">
        <v>2738</v>
      </c>
      <c r="E934" s="67">
        <v>41640</v>
      </c>
      <c r="F934" s="67">
        <v>42004</v>
      </c>
      <c r="G934" s="60" t="s">
        <v>2735</v>
      </c>
      <c r="H934" s="60">
        <v>0.05</v>
      </c>
      <c r="I934" s="60">
        <v>0.05</v>
      </c>
      <c r="J934" s="60">
        <v>0.05</v>
      </c>
      <c r="K934" s="60">
        <v>0.05</v>
      </c>
      <c r="L934" s="60">
        <v>0.05</v>
      </c>
      <c r="M934" s="60">
        <v>0.05</v>
      </c>
      <c r="N934" s="60">
        <v>0.05</v>
      </c>
      <c r="O934" s="60">
        <v>0.05</v>
      </c>
      <c r="P934" s="60">
        <v>0.1</v>
      </c>
      <c r="Q934" s="60">
        <v>0.1</v>
      </c>
      <c r="R934" s="60">
        <v>0.1</v>
      </c>
      <c r="S934" s="60">
        <v>0.1</v>
      </c>
      <c r="T934" s="60">
        <v>0.1</v>
      </c>
      <c r="U934" s="60">
        <v>0.1</v>
      </c>
      <c r="V934" s="60">
        <v>0.1</v>
      </c>
      <c r="W934" s="60">
        <v>0.1</v>
      </c>
      <c r="X934" s="60">
        <v>0.05</v>
      </c>
      <c r="Y934" s="60">
        <v>0.05</v>
      </c>
      <c r="Z934" s="60">
        <v>0.05</v>
      </c>
      <c r="AA934" s="60">
        <v>0.05</v>
      </c>
      <c r="AB934" s="60">
        <v>0.05</v>
      </c>
      <c r="AC934" s="60">
        <v>0.05</v>
      </c>
      <c r="AD934" s="60">
        <v>0.05</v>
      </c>
      <c r="AE934" s="60">
        <v>0.05</v>
      </c>
      <c r="AF934" s="60" t="s">
        <v>4136</v>
      </c>
    </row>
    <row r="935" spans="1:32">
      <c r="A935" s="60" t="s">
        <v>2938</v>
      </c>
      <c r="B935" s="60" t="s">
        <v>0</v>
      </c>
      <c r="D935" s="60" t="s">
        <v>2736</v>
      </c>
      <c r="E935" s="67">
        <v>41640</v>
      </c>
      <c r="F935" s="67">
        <v>42004</v>
      </c>
      <c r="G935" s="60" t="s">
        <v>2730</v>
      </c>
      <c r="H935" s="60">
        <v>0</v>
      </c>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t="s">
        <v>4136</v>
      </c>
    </row>
    <row r="936" spans="1:32">
      <c r="A936" s="60" t="s">
        <v>2938</v>
      </c>
      <c r="B936" s="60" t="s">
        <v>0</v>
      </c>
      <c r="D936" s="60" t="s">
        <v>2737</v>
      </c>
      <c r="E936" s="67">
        <v>41640</v>
      </c>
      <c r="F936" s="67">
        <v>42004</v>
      </c>
      <c r="G936" s="60" t="s">
        <v>2730</v>
      </c>
      <c r="H936" s="60">
        <v>1</v>
      </c>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t="s">
        <v>4136</v>
      </c>
    </row>
    <row r="937" spans="1:32">
      <c r="A937" s="60" t="s">
        <v>2938</v>
      </c>
      <c r="B937" s="60" t="s">
        <v>0</v>
      </c>
      <c r="D937" s="60" t="s">
        <v>2740</v>
      </c>
      <c r="E937" s="67">
        <v>41640</v>
      </c>
      <c r="F937" s="67">
        <v>42004</v>
      </c>
      <c r="G937" s="60" t="s">
        <v>2735</v>
      </c>
      <c r="H937" s="60">
        <v>0.1</v>
      </c>
      <c r="I937" s="60">
        <v>0.1</v>
      </c>
      <c r="J937" s="60">
        <v>0.1</v>
      </c>
      <c r="K937" s="60">
        <v>0.1</v>
      </c>
      <c r="L937" s="60">
        <v>0.1</v>
      </c>
      <c r="M937" s="60">
        <v>0.1</v>
      </c>
      <c r="N937" s="60">
        <v>0.1</v>
      </c>
      <c r="O937" s="60">
        <v>0.2</v>
      </c>
      <c r="P937" s="60">
        <v>0.4</v>
      </c>
      <c r="Q937" s="60">
        <v>0.4</v>
      </c>
      <c r="R937" s="60">
        <v>0.4</v>
      </c>
      <c r="S937" s="60">
        <v>0.4</v>
      </c>
      <c r="T937" s="60">
        <v>0.4</v>
      </c>
      <c r="U937" s="60">
        <v>0.4</v>
      </c>
      <c r="V937" s="60">
        <v>0.4</v>
      </c>
      <c r="W937" s="60">
        <v>0.4</v>
      </c>
      <c r="X937" s="60">
        <v>0.4</v>
      </c>
      <c r="Y937" s="60">
        <v>0.4</v>
      </c>
      <c r="Z937" s="60">
        <v>0.1</v>
      </c>
      <c r="AA937" s="60">
        <v>0.1</v>
      </c>
      <c r="AB937" s="60">
        <v>0.1</v>
      </c>
      <c r="AC937" s="60">
        <v>0.1</v>
      </c>
      <c r="AD937" s="60">
        <v>0.1</v>
      </c>
      <c r="AE937" s="60">
        <v>0.1</v>
      </c>
      <c r="AF937" s="60" t="s">
        <v>4136</v>
      </c>
    </row>
    <row r="938" spans="1:32">
      <c r="A938" s="60" t="s">
        <v>2938</v>
      </c>
      <c r="B938" s="60" t="s">
        <v>0</v>
      </c>
      <c r="D938" s="60" t="s">
        <v>2798</v>
      </c>
      <c r="E938" s="67">
        <v>41640</v>
      </c>
      <c r="F938" s="67">
        <v>42004</v>
      </c>
      <c r="G938" s="60" t="s">
        <v>2735</v>
      </c>
      <c r="H938" s="60">
        <v>0.1</v>
      </c>
      <c r="I938" s="60">
        <v>0.1</v>
      </c>
      <c r="J938" s="60">
        <v>0.1</v>
      </c>
      <c r="K938" s="60">
        <v>0.1</v>
      </c>
      <c r="L938" s="60">
        <v>0.1</v>
      </c>
      <c r="M938" s="60">
        <v>0.1</v>
      </c>
      <c r="N938" s="60">
        <v>0.1</v>
      </c>
      <c r="O938" s="60">
        <v>0.5</v>
      </c>
      <c r="P938" s="60">
        <v>0.9</v>
      </c>
      <c r="Q938" s="60">
        <v>0.9</v>
      </c>
      <c r="R938" s="60">
        <v>0.9</v>
      </c>
      <c r="S938" s="60">
        <v>0.9</v>
      </c>
      <c r="T938" s="60">
        <v>0.9</v>
      </c>
      <c r="U938" s="60">
        <v>0.9</v>
      </c>
      <c r="V938" s="60">
        <v>0.9</v>
      </c>
      <c r="W938" s="60">
        <v>0.9</v>
      </c>
      <c r="X938" s="60">
        <v>0.3</v>
      </c>
      <c r="Y938" s="60">
        <v>0.3</v>
      </c>
      <c r="Z938" s="60">
        <v>0.3</v>
      </c>
      <c r="AA938" s="60">
        <v>0.3</v>
      </c>
      <c r="AB938" s="60">
        <v>0.3</v>
      </c>
      <c r="AC938" s="60">
        <v>0.3</v>
      </c>
      <c r="AD938" s="60">
        <v>0.3</v>
      </c>
      <c r="AE938" s="60">
        <v>0.1</v>
      </c>
      <c r="AF938" s="60" t="s">
        <v>4136</v>
      </c>
    </row>
    <row r="939" spans="1:32">
      <c r="A939" s="60" t="s">
        <v>2939</v>
      </c>
      <c r="B939" s="60" t="s">
        <v>0</v>
      </c>
      <c r="D939" s="60" t="s">
        <v>2738</v>
      </c>
      <c r="E939" s="67">
        <v>41640</v>
      </c>
      <c r="F939" s="67">
        <v>42004</v>
      </c>
      <c r="G939" s="60" t="s">
        <v>2735</v>
      </c>
      <c r="H939" s="60">
        <v>0.5</v>
      </c>
      <c r="I939" s="60">
        <v>0.5</v>
      </c>
      <c r="J939" s="60">
        <v>0.5</v>
      </c>
      <c r="K939" s="60">
        <v>0.5</v>
      </c>
      <c r="L939" s="60">
        <v>0.5</v>
      </c>
      <c r="M939" s="60">
        <v>0.5</v>
      </c>
      <c r="N939" s="60">
        <v>0.5</v>
      </c>
      <c r="O939" s="60">
        <v>0.5</v>
      </c>
      <c r="P939" s="60">
        <v>0.7</v>
      </c>
      <c r="Q939" s="60">
        <v>0.7</v>
      </c>
      <c r="R939" s="60">
        <v>0.7</v>
      </c>
      <c r="S939" s="60">
        <v>0.7</v>
      </c>
      <c r="T939" s="60">
        <v>0.7</v>
      </c>
      <c r="U939" s="60">
        <v>0.7</v>
      </c>
      <c r="V939" s="60">
        <v>0.7</v>
      </c>
      <c r="W939" s="60">
        <v>0.7</v>
      </c>
      <c r="X939" s="60">
        <v>0.5</v>
      </c>
      <c r="Y939" s="60">
        <v>0.5</v>
      </c>
      <c r="Z939" s="60">
        <v>0.5</v>
      </c>
      <c r="AA939" s="60">
        <v>0.5</v>
      </c>
      <c r="AB939" s="60">
        <v>0.5</v>
      </c>
      <c r="AC939" s="60">
        <v>0.5</v>
      </c>
      <c r="AD939" s="60">
        <v>0.5</v>
      </c>
      <c r="AE939" s="60">
        <v>0.5</v>
      </c>
      <c r="AF939" s="60" t="s">
        <v>4136</v>
      </c>
    </row>
    <row r="940" spans="1:32">
      <c r="A940" s="60" t="s">
        <v>2939</v>
      </c>
      <c r="B940" s="60" t="s">
        <v>0</v>
      </c>
      <c r="D940" s="60" t="s">
        <v>2736</v>
      </c>
      <c r="E940" s="67">
        <v>41640</v>
      </c>
      <c r="F940" s="67">
        <v>42004</v>
      </c>
      <c r="G940" s="60" t="s">
        <v>2730</v>
      </c>
      <c r="H940" s="60">
        <v>0</v>
      </c>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t="s">
        <v>4136</v>
      </c>
    </row>
    <row r="941" spans="1:32">
      <c r="A941" s="60" t="s">
        <v>2939</v>
      </c>
      <c r="B941" s="60" t="s">
        <v>0</v>
      </c>
      <c r="D941" s="60" t="s">
        <v>2737</v>
      </c>
      <c r="E941" s="67">
        <v>41640</v>
      </c>
      <c r="F941" s="67">
        <v>42004</v>
      </c>
      <c r="G941" s="60" t="s">
        <v>2730</v>
      </c>
      <c r="H941" s="60">
        <v>1</v>
      </c>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t="s">
        <v>4136</v>
      </c>
    </row>
    <row r="942" spans="1:32">
      <c r="A942" s="60" t="s">
        <v>2939</v>
      </c>
      <c r="B942" s="60" t="s">
        <v>0</v>
      </c>
      <c r="D942" s="60" t="s">
        <v>2740</v>
      </c>
      <c r="E942" s="67">
        <v>41640</v>
      </c>
      <c r="F942" s="67">
        <v>42004</v>
      </c>
      <c r="G942" s="60" t="s">
        <v>2735</v>
      </c>
      <c r="H942" s="60">
        <v>0.5</v>
      </c>
      <c r="I942" s="60">
        <v>0.5</v>
      </c>
      <c r="J942" s="60">
        <v>0.5</v>
      </c>
      <c r="K942" s="60">
        <v>0.5</v>
      </c>
      <c r="L942" s="60">
        <v>0.5</v>
      </c>
      <c r="M942" s="60">
        <v>0.5</v>
      </c>
      <c r="N942" s="60">
        <v>0.5</v>
      </c>
      <c r="O942" s="60">
        <v>0.5</v>
      </c>
      <c r="P942" s="60">
        <v>0.8</v>
      </c>
      <c r="Q942" s="60">
        <v>0.8</v>
      </c>
      <c r="R942" s="60">
        <v>0.8</v>
      </c>
      <c r="S942" s="60">
        <v>0.8</v>
      </c>
      <c r="T942" s="60">
        <v>0.8</v>
      </c>
      <c r="U942" s="60">
        <v>0.8</v>
      </c>
      <c r="V942" s="60">
        <v>0.8</v>
      </c>
      <c r="W942" s="60">
        <v>0.8</v>
      </c>
      <c r="X942" s="60">
        <v>0.8</v>
      </c>
      <c r="Y942" s="60">
        <v>0.8</v>
      </c>
      <c r="Z942" s="60">
        <v>0.5</v>
      </c>
      <c r="AA942" s="60">
        <v>0.5</v>
      </c>
      <c r="AB942" s="60">
        <v>0.5</v>
      </c>
      <c r="AC942" s="60">
        <v>0.5</v>
      </c>
      <c r="AD942" s="60">
        <v>0.5</v>
      </c>
      <c r="AE942" s="60">
        <v>0.5</v>
      </c>
      <c r="AF942" s="60" t="s">
        <v>4136</v>
      </c>
    </row>
    <row r="943" spans="1:32">
      <c r="A943" s="60" t="s">
        <v>2939</v>
      </c>
      <c r="B943" s="60" t="s">
        <v>0</v>
      </c>
      <c r="D943" s="60" t="s">
        <v>2798</v>
      </c>
      <c r="E943" s="67">
        <v>41640</v>
      </c>
      <c r="F943" s="67">
        <v>42004</v>
      </c>
      <c r="G943" s="60" t="s">
        <v>2735</v>
      </c>
      <c r="H943" s="60">
        <v>0.5</v>
      </c>
      <c r="I943" s="60">
        <v>0.5</v>
      </c>
      <c r="J943" s="60">
        <v>0.5</v>
      </c>
      <c r="K943" s="60">
        <v>0.5</v>
      </c>
      <c r="L943" s="60">
        <v>0.5</v>
      </c>
      <c r="M943" s="60">
        <v>0.5</v>
      </c>
      <c r="N943" s="60">
        <v>0.5</v>
      </c>
      <c r="O943" s="60">
        <v>0.5</v>
      </c>
      <c r="P943" s="60">
        <v>0.9</v>
      </c>
      <c r="Q943" s="60">
        <v>0.9</v>
      </c>
      <c r="R943" s="60">
        <v>0.9</v>
      </c>
      <c r="S943" s="60">
        <v>0.9</v>
      </c>
      <c r="T943" s="60">
        <v>0.9</v>
      </c>
      <c r="U943" s="60">
        <v>0.9</v>
      </c>
      <c r="V943" s="60">
        <v>0.9</v>
      </c>
      <c r="W943" s="60">
        <v>0.9</v>
      </c>
      <c r="X943" s="60">
        <v>0.5</v>
      </c>
      <c r="Y943" s="60">
        <v>0.5</v>
      </c>
      <c r="Z943" s="60">
        <v>0.5</v>
      </c>
      <c r="AA943" s="60">
        <v>0.5</v>
      </c>
      <c r="AB943" s="60">
        <v>0.5</v>
      </c>
      <c r="AC943" s="60">
        <v>0.5</v>
      </c>
      <c r="AD943" s="60">
        <v>0.5</v>
      </c>
      <c r="AE943" s="60">
        <v>0.5</v>
      </c>
      <c r="AF943" s="60" t="s">
        <v>4136</v>
      </c>
    </row>
    <row r="944" spans="1:32">
      <c r="A944" s="60" t="s">
        <v>2940</v>
      </c>
      <c r="B944" s="60" t="s">
        <v>0</v>
      </c>
      <c r="D944" s="60" t="s">
        <v>2738</v>
      </c>
      <c r="E944" s="67">
        <v>41640</v>
      </c>
      <c r="F944" s="67">
        <v>42004</v>
      </c>
      <c r="G944" s="60" t="s">
        <v>2735</v>
      </c>
      <c r="H944" s="60">
        <v>0.5</v>
      </c>
      <c r="I944" s="60">
        <v>0.5</v>
      </c>
      <c r="J944" s="60">
        <v>0.5</v>
      </c>
      <c r="K944" s="60">
        <v>0.5</v>
      </c>
      <c r="L944" s="60">
        <v>0.5</v>
      </c>
      <c r="M944" s="60">
        <v>0.5</v>
      </c>
      <c r="N944" s="60">
        <v>0.5</v>
      </c>
      <c r="O944" s="60">
        <v>0.5</v>
      </c>
      <c r="P944" s="60">
        <v>0.7</v>
      </c>
      <c r="Q944" s="60">
        <v>0.7</v>
      </c>
      <c r="R944" s="60">
        <v>0.7</v>
      </c>
      <c r="S944" s="60">
        <v>0.7</v>
      </c>
      <c r="T944" s="60">
        <v>0.7</v>
      </c>
      <c r="U944" s="60">
        <v>0.7</v>
      </c>
      <c r="V944" s="60">
        <v>0.7</v>
      </c>
      <c r="W944" s="60">
        <v>0.7</v>
      </c>
      <c r="X944" s="60">
        <v>0.5</v>
      </c>
      <c r="Y944" s="60">
        <v>0.5</v>
      </c>
      <c r="Z944" s="60">
        <v>0.5</v>
      </c>
      <c r="AA944" s="60">
        <v>0.5</v>
      </c>
      <c r="AB944" s="60">
        <v>0.5</v>
      </c>
      <c r="AC944" s="60">
        <v>0.5</v>
      </c>
      <c r="AD944" s="60">
        <v>0.5</v>
      </c>
      <c r="AE944" s="60">
        <v>0.5</v>
      </c>
      <c r="AF944" s="60" t="s">
        <v>4136</v>
      </c>
    </row>
    <row r="945" spans="1:32">
      <c r="A945" s="60" t="s">
        <v>2940</v>
      </c>
      <c r="B945" s="60" t="s">
        <v>0</v>
      </c>
      <c r="D945" s="60" t="s">
        <v>2736</v>
      </c>
      <c r="E945" s="67">
        <v>41640</v>
      </c>
      <c r="F945" s="67">
        <v>42004</v>
      </c>
      <c r="G945" s="60" t="s">
        <v>2730</v>
      </c>
      <c r="H945" s="60">
        <v>0</v>
      </c>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t="s">
        <v>4136</v>
      </c>
    </row>
    <row r="946" spans="1:32">
      <c r="A946" s="60" t="s">
        <v>2940</v>
      </c>
      <c r="B946" s="60" t="s">
        <v>0</v>
      </c>
      <c r="D946" s="60" t="s">
        <v>2737</v>
      </c>
      <c r="E946" s="67">
        <v>41640</v>
      </c>
      <c r="F946" s="67">
        <v>42004</v>
      </c>
      <c r="G946" s="60" t="s">
        <v>2730</v>
      </c>
      <c r="H946" s="60">
        <v>1</v>
      </c>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t="s">
        <v>4136</v>
      </c>
    </row>
    <row r="947" spans="1:32">
      <c r="A947" s="60" t="s">
        <v>2940</v>
      </c>
      <c r="B947" s="60" t="s">
        <v>0</v>
      </c>
      <c r="D947" s="60" t="s">
        <v>2740</v>
      </c>
      <c r="E947" s="67">
        <v>41640</v>
      </c>
      <c r="F947" s="67">
        <v>42004</v>
      </c>
      <c r="G947" s="60" t="s">
        <v>2735</v>
      </c>
      <c r="H947" s="60">
        <v>0.5</v>
      </c>
      <c r="I947" s="60">
        <v>0.5</v>
      </c>
      <c r="J947" s="60">
        <v>0.5</v>
      </c>
      <c r="K947" s="60">
        <v>0.5</v>
      </c>
      <c r="L947" s="60">
        <v>0.5</v>
      </c>
      <c r="M947" s="60">
        <v>0.5</v>
      </c>
      <c r="N947" s="60">
        <v>0.5</v>
      </c>
      <c r="O947" s="60">
        <v>0.5</v>
      </c>
      <c r="P947" s="60">
        <v>0.8</v>
      </c>
      <c r="Q947" s="60">
        <v>0.8</v>
      </c>
      <c r="R947" s="60">
        <v>0.8</v>
      </c>
      <c r="S947" s="60">
        <v>0.8</v>
      </c>
      <c r="T947" s="60">
        <v>0.8</v>
      </c>
      <c r="U947" s="60">
        <v>0.8</v>
      </c>
      <c r="V947" s="60">
        <v>0.8</v>
      </c>
      <c r="W947" s="60">
        <v>0.8</v>
      </c>
      <c r="X947" s="60">
        <v>0.8</v>
      </c>
      <c r="Y947" s="60">
        <v>0.8</v>
      </c>
      <c r="Z947" s="60">
        <v>0.5</v>
      </c>
      <c r="AA947" s="60">
        <v>0.5</v>
      </c>
      <c r="AB947" s="60">
        <v>0.5</v>
      </c>
      <c r="AC947" s="60">
        <v>0.5</v>
      </c>
      <c r="AD947" s="60">
        <v>0.5</v>
      </c>
      <c r="AE947" s="60">
        <v>0.5</v>
      </c>
      <c r="AF947" s="60" t="s">
        <v>4136</v>
      </c>
    </row>
    <row r="948" spans="1:32">
      <c r="A948" s="60" t="s">
        <v>2940</v>
      </c>
      <c r="B948" s="60" t="s">
        <v>0</v>
      </c>
      <c r="D948" s="60" t="s">
        <v>2798</v>
      </c>
      <c r="E948" s="67">
        <v>41640</v>
      </c>
      <c r="F948" s="67">
        <v>42004</v>
      </c>
      <c r="G948" s="60" t="s">
        <v>2735</v>
      </c>
      <c r="H948" s="60">
        <v>0.5</v>
      </c>
      <c r="I948" s="60">
        <v>0.5</v>
      </c>
      <c r="J948" s="60">
        <v>0.5</v>
      </c>
      <c r="K948" s="60">
        <v>0.5</v>
      </c>
      <c r="L948" s="60">
        <v>0.5</v>
      </c>
      <c r="M948" s="60">
        <v>0.5</v>
      </c>
      <c r="N948" s="60">
        <v>0.5</v>
      </c>
      <c r="O948" s="60">
        <v>0.5</v>
      </c>
      <c r="P948" s="60">
        <v>0.9</v>
      </c>
      <c r="Q948" s="60">
        <v>0.9</v>
      </c>
      <c r="R948" s="60">
        <v>0.9</v>
      </c>
      <c r="S948" s="60">
        <v>0.9</v>
      </c>
      <c r="T948" s="60">
        <v>0.9</v>
      </c>
      <c r="U948" s="60">
        <v>0.9</v>
      </c>
      <c r="V948" s="60">
        <v>0.9</v>
      </c>
      <c r="W948" s="60">
        <v>0.9</v>
      </c>
      <c r="X948" s="60">
        <v>0.5</v>
      </c>
      <c r="Y948" s="60">
        <v>0.5</v>
      </c>
      <c r="Z948" s="60">
        <v>0.5</v>
      </c>
      <c r="AA948" s="60">
        <v>0.5</v>
      </c>
      <c r="AB948" s="60">
        <v>0.5</v>
      </c>
      <c r="AC948" s="60">
        <v>0.5</v>
      </c>
      <c r="AD948" s="60">
        <v>0.5</v>
      </c>
      <c r="AE948" s="60">
        <v>0.5</v>
      </c>
      <c r="AF948" s="60" t="s">
        <v>4136</v>
      </c>
    </row>
    <row r="949" spans="1:32">
      <c r="A949" s="60" t="s">
        <v>2941</v>
      </c>
      <c r="B949" s="60" t="s">
        <v>0</v>
      </c>
      <c r="D949" s="60" t="s">
        <v>2738</v>
      </c>
      <c r="E949" s="67">
        <v>41640</v>
      </c>
      <c r="F949" s="67">
        <v>42004</v>
      </c>
      <c r="G949" s="60" t="s">
        <v>2735</v>
      </c>
      <c r="H949" s="60">
        <v>0.05</v>
      </c>
      <c r="I949" s="60">
        <v>0.05</v>
      </c>
      <c r="J949" s="60">
        <v>0.05</v>
      </c>
      <c r="K949" s="60">
        <v>0.05</v>
      </c>
      <c r="L949" s="60">
        <v>0.05</v>
      </c>
      <c r="M949" s="60">
        <v>0.05</v>
      </c>
      <c r="N949" s="60">
        <v>0.05</v>
      </c>
      <c r="O949" s="60">
        <v>0.05</v>
      </c>
      <c r="P949" s="60">
        <v>0.1</v>
      </c>
      <c r="Q949" s="60">
        <v>0.1</v>
      </c>
      <c r="R949" s="60">
        <v>0.1</v>
      </c>
      <c r="S949" s="60">
        <v>0.1</v>
      </c>
      <c r="T949" s="60">
        <v>0.1</v>
      </c>
      <c r="U949" s="60">
        <v>0.1</v>
      </c>
      <c r="V949" s="60">
        <v>0.1</v>
      </c>
      <c r="W949" s="60">
        <v>0.1</v>
      </c>
      <c r="X949" s="60">
        <v>0.05</v>
      </c>
      <c r="Y949" s="60">
        <v>0.05</v>
      </c>
      <c r="Z949" s="60">
        <v>0.05</v>
      </c>
      <c r="AA949" s="60">
        <v>0.05</v>
      </c>
      <c r="AB949" s="60">
        <v>0.05</v>
      </c>
      <c r="AC949" s="60">
        <v>0.05</v>
      </c>
      <c r="AD949" s="60">
        <v>0.05</v>
      </c>
      <c r="AE949" s="60">
        <v>0.05</v>
      </c>
      <c r="AF949" s="60" t="s">
        <v>4136</v>
      </c>
    </row>
    <row r="950" spans="1:32">
      <c r="A950" s="60" t="s">
        <v>2941</v>
      </c>
      <c r="B950" s="60" t="s">
        <v>0</v>
      </c>
      <c r="D950" s="60" t="s">
        <v>2736</v>
      </c>
      <c r="E950" s="67">
        <v>41640</v>
      </c>
      <c r="F950" s="67">
        <v>42004</v>
      </c>
      <c r="G950" s="60" t="s">
        <v>2730</v>
      </c>
      <c r="H950" s="60">
        <v>0</v>
      </c>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t="s">
        <v>4136</v>
      </c>
    </row>
    <row r="951" spans="1:32">
      <c r="A951" s="60" t="s">
        <v>2941</v>
      </c>
      <c r="B951" s="60" t="s">
        <v>0</v>
      </c>
      <c r="D951" s="60" t="s">
        <v>2737</v>
      </c>
      <c r="E951" s="67">
        <v>41640</v>
      </c>
      <c r="F951" s="67">
        <v>42004</v>
      </c>
      <c r="G951" s="60" t="s">
        <v>2730</v>
      </c>
      <c r="H951" s="60">
        <v>1</v>
      </c>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t="s">
        <v>4136</v>
      </c>
    </row>
    <row r="952" spans="1:32">
      <c r="A952" s="60" t="s">
        <v>2941</v>
      </c>
      <c r="B952" s="60" t="s">
        <v>0</v>
      </c>
      <c r="D952" s="60" t="s">
        <v>2740</v>
      </c>
      <c r="E952" s="67">
        <v>41640</v>
      </c>
      <c r="F952" s="67">
        <v>42004</v>
      </c>
      <c r="G952" s="60" t="s">
        <v>2735</v>
      </c>
      <c r="H952" s="60">
        <v>0.1</v>
      </c>
      <c r="I952" s="60">
        <v>0.1</v>
      </c>
      <c r="J952" s="60">
        <v>0.1</v>
      </c>
      <c r="K952" s="60">
        <v>0.1</v>
      </c>
      <c r="L952" s="60">
        <v>0.1</v>
      </c>
      <c r="M952" s="60">
        <v>0.1</v>
      </c>
      <c r="N952" s="60">
        <v>0.1</v>
      </c>
      <c r="O952" s="60">
        <v>0.2</v>
      </c>
      <c r="P952" s="60">
        <v>0.4</v>
      </c>
      <c r="Q952" s="60">
        <v>0.4</v>
      </c>
      <c r="R952" s="60">
        <v>0.4</v>
      </c>
      <c r="S952" s="60">
        <v>0.4</v>
      </c>
      <c r="T952" s="60">
        <v>0.4</v>
      </c>
      <c r="U952" s="60">
        <v>0.4</v>
      </c>
      <c r="V952" s="60">
        <v>0.4</v>
      </c>
      <c r="W952" s="60">
        <v>0.4</v>
      </c>
      <c r="X952" s="60">
        <v>0.4</v>
      </c>
      <c r="Y952" s="60">
        <v>0.4</v>
      </c>
      <c r="Z952" s="60">
        <v>0.1</v>
      </c>
      <c r="AA952" s="60">
        <v>0.1</v>
      </c>
      <c r="AB952" s="60">
        <v>0.1</v>
      </c>
      <c r="AC952" s="60">
        <v>0.1</v>
      </c>
      <c r="AD952" s="60">
        <v>0.1</v>
      </c>
      <c r="AE952" s="60">
        <v>0.1</v>
      </c>
      <c r="AF952" s="60" t="s">
        <v>4136</v>
      </c>
    </row>
    <row r="953" spans="1:32">
      <c r="A953" s="60" t="s">
        <v>2941</v>
      </c>
      <c r="B953" s="60" t="s">
        <v>0</v>
      </c>
      <c r="D953" s="60" t="s">
        <v>2798</v>
      </c>
      <c r="E953" s="67">
        <v>41640</v>
      </c>
      <c r="F953" s="67">
        <v>42004</v>
      </c>
      <c r="G953" s="60" t="s">
        <v>2735</v>
      </c>
      <c r="H953" s="60">
        <v>0.1</v>
      </c>
      <c r="I953" s="60">
        <v>0.1</v>
      </c>
      <c r="J953" s="60">
        <v>0.1</v>
      </c>
      <c r="K953" s="60">
        <v>0.1</v>
      </c>
      <c r="L953" s="60">
        <v>0.1</v>
      </c>
      <c r="M953" s="60">
        <v>0.1</v>
      </c>
      <c r="N953" s="60">
        <v>0.1</v>
      </c>
      <c r="O953" s="60">
        <v>0.5</v>
      </c>
      <c r="P953" s="60">
        <v>0.9</v>
      </c>
      <c r="Q953" s="60">
        <v>0.9</v>
      </c>
      <c r="R953" s="60">
        <v>0.9</v>
      </c>
      <c r="S953" s="60">
        <v>0.9</v>
      </c>
      <c r="T953" s="60">
        <v>0.9</v>
      </c>
      <c r="U953" s="60">
        <v>0.9</v>
      </c>
      <c r="V953" s="60">
        <v>0.9</v>
      </c>
      <c r="W953" s="60">
        <v>0.9</v>
      </c>
      <c r="X953" s="60">
        <v>0.3</v>
      </c>
      <c r="Y953" s="60">
        <v>0.3</v>
      </c>
      <c r="Z953" s="60">
        <v>0.3</v>
      </c>
      <c r="AA953" s="60">
        <v>0.3</v>
      </c>
      <c r="AB953" s="60">
        <v>0.3</v>
      </c>
      <c r="AC953" s="60">
        <v>0.3</v>
      </c>
      <c r="AD953" s="60">
        <v>0.3</v>
      </c>
      <c r="AE953" s="60">
        <v>0.1</v>
      </c>
      <c r="AF953" s="60" t="s">
        <v>4136</v>
      </c>
    </row>
    <row r="954" spans="1:32">
      <c r="A954" s="60" t="s">
        <v>2942</v>
      </c>
      <c r="B954" s="60" t="s">
        <v>0</v>
      </c>
      <c r="D954" s="60" t="s">
        <v>2738</v>
      </c>
      <c r="E954" s="67">
        <v>41640</v>
      </c>
      <c r="F954" s="67">
        <v>42004</v>
      </c>
      <c r="G954" s="60" t="s">
        <v>2735</v>
      </c>
      <c r="H954" s="60">
        <v>0.05</v>
      </c>
      <c r="I954" s="60">
        <v>0.05</v>
      </c>
      <c r="J954" s="60">
        <v>0.05</v>
      </c>
      <c r="K954" s="60">
        <v>0.05</v>
      </c>
      <c r="L954" s="60">
        <v>0.05</v>
      </c>
      <c r="M954" s="60">
        <v>0.05</v>
      </c>
      <c r="N954" s="60">
        <v>0.05</v>
      </c>
      <c r="O954" s="60">
        <v>0.05</v>
      </c>
      <c r="P954" s="60">
        <v>0.1</v>
      </c>
      <c r="Q954" s="60">
        <v>0.1</v>
      </c>
      <c r="R954" s="60">
        <v>0.1</v>
      </c>
      <c r="S954" s="60">
        <v>0.1</v>
      </c>
      <c r="T954" s="60">
        <v>0.1</v>
      </c>
      <c r="U954" s="60">
        <v>0.1</v>
      </c>
      <c r="V954" s="60">
        <v>0.1</v>
      </c>
      <c r="W954" s="60">
        <v>0.1</v>
      </c>
      <c r="X954" s="60">
        <v>0.05</v>
      </c>
      <c r="Y954" s="60">
        <v>0.05</v>
      </c>
      <c r="Z954" s="60">
        <v>0.05</v>
      </c>
      <c r="AA954" s="60">
        <v>0.05</v>
      </c>
      <c r="AB954" s="60">
        <v>0.05</v>
      </c>
      <c r="AC954" s="60">
        <v>0.05</v>
      </c>
      <c r="AD954" s="60">
        <v>0.05</v>
      </c>
      <c r="AE954" s="60">
        <v>0.05</v>
      </c>
      <c r="AF954" s="60" t="s">
        <v>4136</v>
      </c>
    </row>
    <row r="955" spans="1:32">
      <c r="A955" s="60" t="s">
        <v>2942</v>
      </c>
      <c r="B955" s="60" t="s">
        <v>0</v>
      </c>
      <c r="D955" s="60" t="s">
        <v>2736</v>
      </c>
      <c r="E955" s="67">
        <v>41640</v>
      </c>
      <c r="F955" s="67">
        <v>42004</v>
      </c>
      <c r="G955" s="60" t="s">
        <v>2730</v>
      </c>
      <c r="H955" s="60">
        <v>0</v>
      </c>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t="s">
        <v>4136</v>
      </c>
    </row>
    <row r="956" spans="1:32">
      <c r="A956" s="60" t="s">
        <v>2942</v>
      </c>
      <c r="B956" s="60" t="s">
        <v>0</v>
      </c>
      <c r="D956" s="60" t="s">
        <v>2737</v>
      </c>
      <c r="E956" s="67">
        <v>41640</v>
      </c>
      <c r="F956" s="67">
        <v>42004</v>
      </c>
      <c r="G956" s="60" t="s">
        <v>2730</v>
      </c>
      <c r="H956" s="60">
        <v>1</v>
      </c>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t="s">
        <v>4136</v>
      </c>
    </row>
    <row r="957" spans="1:32">
      <c r="A957" s="60" t="s">
        <v>2942</v>
      </c>
      <c r="B957" s="60" t="s">
        <v>0</v>
      </c>
      <c r="D957" s="60" t="s">
        <v>2740</v>
      </c>
      <c r="E957" s="67">
        <v>41640</v>
      </c>
      <c r="F957" s="67">
        <v>42004</v>
      </c>
      <c r="G957" s="60" t="s">
        <v>2735</v>
      </c>
      <c r="H957" s="60">
        <v>0.1</v>
      </c>
      <c r="I957" s="60">
        <v>0.1</v>
      </c>
      <c r="J957" s="60">
        <v>0.1</v>
      </c>
      <c r="K957" s="60">
        <v>0.1</v>
      </c>
      <c r="L957" s="60">
        <v>0.1</v>
      </c>
      <c r="M957" s="60">
        <v>0.1</v>
      </c>
      <c r="N957" s="60">
        <v>0.1</v>
      </c>
      <c r="O957" s="60">
        <v>0.2</v>
      </c>
      <c r="P957" s="60">
        <v>0.4</v>
      </c>
      <c r="Q957" s="60">
        <v>0.4</v>
      </c>
      <c r="R957" s="60">
        <v>0.4</v>
      </c>
      <c r="S957" s="60">
        <v>0.4</v>
      </c>
      <c r="T957" s="60">
        <v>0.4</v>
      </c>
      <c r="U957" s="60">
        <v>0.4</v>
      </c>
      <c r="V957" s="60">
        <v>0.4</v>
      </c>
      <c r="W957" s="60">
        <v>0.4</v>
      </c>
      <c r="X957" s="60">
        <v>0.4</v>
      </c>
      <c r="Y957" s="60">
        <v>0.4</v>
      </c>
      <c r="Z957" s="60">
        <v>0.1</v>
      </c>
      <c r="AA957" s="60">
        <v>0.1</v>
      </c>
      <c r="AB957" s="60">
        <v>0.1</v>
      </c>
      <c r="AC957" s="60">
        <v>0.1</v>
      </c>
      <c r="AD957" s="60">
        <v>0.1</v>
      </c>
      <c r="AE957" s="60">
        <v>0.1</v>
      </c>
      <c r="AF957" s="60" t="s">
        <v>4136</v>
      </c>
    </row>
    <row r="958" spans="1:32">
      <c r="A958" s="60" t="s">
        <v>2942</v>
      </c>
      <c r="B958" s="60" t="s">
        <v>0</v>
      </c>
      <c r="D958" s="60" t="s">
        <v>2798</v>
      </c>
      <c r="E958" s="67">
        <v>41640</v>
      </c>
      <c r="F958" s="67">
        <v>42004</v>
      </c>
      <c r="G958" s="60" t="s">
        <v>2735</v>
      </c>
      <c r="H958" s="60">
        <v>0.1</v>
      </c>
      <c r="I958" s="60">
        <v>0.1</v>
      </c>
      <c r="J958" s="60">
        <v>0.1</v>
      </c>
      <c r="K958" s="60">
        <v>0.1</v>
      </c>
      <c r="L958" s="60">
        <v>0.1</v>
      </c>
      <c r="M958" s="60">
        <v>0.1</v>
      </c>
      <c r="N958" s="60">
        <v>0.1</v>
      </c>
      <c r="O958" s="60">
        <v>0.5</v>
      </c>
      <c r="P958" s="60">
        <v>0.9</v>
      </c>
      <c r="Q958" s="60">
        <v>0.9</v>
      </c>
      <c r="R958" s="60">
        <v>0.9</v>
      </c>
      <c r="S958" s="60">
        <v>0.9</v>
      </c>
      <c r="T958" s="60">
        <v>0.9</v>
      </c>
      <c r="U958" s="60">
        <v>0.9</v>
      </c>
      <c r="V958" s="60">
        <v>0.9</v>
      </c>
      <c r="W958" s="60">
        <v>0.9</v>
      </c>
      <c r="X958" s="60">
        <v>0.3</v>
      </c>
      <c r="Y958" s="60">
        <v>0.3</v>
      </c>
      <c r="Z958" s="60">
        <v>0.3</v>
      </c>
      <c r="AA958" s="60">
        <v>0.3</v>
      </c>
      <c r="AB958" s="60">
        <v>0.3</v>
      </c>
      <c r="AC958" s="60">
        <v>0.3</v>
      </c>
      <c r="AD958" s="60">
        <v>0.3</v>
      </c>
      <c r="AE958" s="60">
        <v>0.1</v>
      </c>
      <c r="AF958" s="60" t="s">
        <v>4136</v>
      </c>
    </row>
    <row r="959" spans="1:32">
      <c r="A959" s="60" t="s">
        <v>2943</v>
      </c>
      <c r="B959" s="60" t="s">
        <v>0</v>
      </c>
      <c r="D959" s="60" t="s">
        <v>2738</v>
      </c>
      <c r="E959" s="67">
        <v>41640</v>
      </c>
      <c r="F959" s="67">
        <v>42004</v>
      </c>
      <c r="G959" s="60" t="s">
        <v>2735</v>
      </c>
      <c r="H959" s="60">
        <v>0.05</v>
      </c>
      <c r="I959" s="60">
        <v>0.05</v>
      </c>
      <c r="J959" s="60">
        <v>0.05</v>
      </c>
      <c r="K959" s="60">
        <v>0.05</v>
      </c>
      <c r="L959" s="60">
        <v>0.05</v>
      </c>
      <c r="M959" s="60">
        <v>0.05</v>
      </c>
      <c r="N959" s="60">
        <v>0.05</v>
      </c>
      <c r="O959" s="60">
        <v>0.05</v>
      </c>
      <c r="P959" s="60">
        <v>0.1</v>
      </c>
      <c r="Q959" s="60">
        <v>0.1</v>
      </c>
      <c r="R959" s="60">
        <v>0.1</v>
      </c>
      <c r="S959" s="60">
        <v>0.1</v>
      </c>
      <c r="T959" s="60">
        <v>0.1</v>
      </c>
      <c r="U959" s="60">
        <v>0.1</v>
      </c>
      <c r="V959" s="60">
        <v>0.1</v>
      </c>
      <c r="W959" s="60">
        <v>0.1</v>
      </c>
      <c r="X959" s="60">
        <v>0.05</v>
      </c>
      <c r="Y959" s="60">
        <v>0.05</v>
      </c>
      <c r="Z959" s="60">
        <v>0.05</v>
      </c>
      <c r="AA959" s="60">
        <v>0.05</v>
      </c>
      <c r="AB959" s="60">
        <v>0.05</v>
      </c>
      <c r="AC959" s="60">
        <v>0.05</v>
      </c>
      <c r="AD959" s="60">
        <v>0.05</v>
      </c>
      <c r="AE959" s="60">
        <v>0.05</v>
      </c>
      <c r="AF959" s="60" t="s">
        <v>4136</v>
      </c>
    </row>
    <row r="960" spans="1:32">
      <c r="A960" s="60" t="s">
        <v>2943</v>
      </c>
      <c r="B960" s="60" t="s">
        <v>0</v>
      </c>
      <c r="D960" s="60" t="s">
        <v>2736</v>
      </c>
      <c r="E960" s="67">
        <v>41640</v>
      </c>
      <c r="F960" s="67">
        <v>42004</v>
      </c>
      <c r="G960" s="60" t="s">
        <v>2730</v>
      </c>
      <c r="H960" s="60">
        <v>0</v>
      </c>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t="s">
        <v>4136</v>
      </c>
    </row>
    <row r="961" spans="1:32">
      <c r="A961" s="60" t="s">
        <v>2943</v>
      </c>
      <c r="B961" s="60" t="s">
        <v>0</v>
      </c>
      <c r="D961" s="60" t="s">
        <v>2737</v>
      </c>
      <c r="E961" s="67">
        <v>41640</v>
      </c>
      <c r="F961" s="67">
        <v>42004</v>
      </c>
      <c r="G961" s="60" t="s">
        <v>2730</v>
      </c>
      <c r="H961" s="60">
        <v>1</v>
      </c>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t="s">
        <v>4136</v>
      </c>
    </row>
    <row r="962" spans="1:32">
      <c r="A962" s="60" t="s">
        <v>2943</v>
      </c>
      <c r="B962" s="60" t="s">
        <v>0</v>
      </c>
      <c r="D962" s="60" t="s">
        <v>2740</v>
      </c>
      <c r="E962" s="67">
        <v>41640</v>
      </c>
      <c r="F962" s="67">
        <v>42004</v>
      </c>
      <c r="G962" s="60" t="s">
        <v>2735</v>
      </c>
      <c r="H962" s="60">
        <v>0.1</v>
      </c>
      <c r="I962" s="60">
        <v>0.1</v>
      </c>
      <c r="J962" s="60">
        <v>0.1</v>
      </c>
      <c r="K962" s="60">
        <v>0.1</v>
      </c>
      <c r="L962" s="60">
        <v>0.1</v>
      </c>
      <c r="M962" s="60">
        <v>0.1</v>
      </c>
      <c r="N962" s="60">
        <v>0.1</v>
      </c>
      <c r="O962" s="60">
        <v>0.2</v>
      </c>
      <c r="P962" s="60">
        <v>0.4</v>
      </c>
      <c r="Q962" s="60">
        <v>0.4</v>
      </c>
      <c r="R962" s="60">
        <v>0.4</v>
      </c>
      <c r="S962" s="60">
        <v>0.4</v>
      </c>
      <c r="T962" s="60">
        <v>0.4</v>
      </c>
      <c r="U962" s="60">
        <v>0.4</v>
      </c>
      <c r="V962" s="60">
        <v>0.4</v>
      </c>
      <c r="W962" s="60">
        <v>0.4</v>
      </c>
      <c r="X962" s="60">
        <v>0.4</v>
      </c>
      <c r="Y962" s="60">
        <v>0.4</v>
      </c>
      <c r="Z962" s="60">
        <v>0.1</v>
      </c>
      <c r="AA962" s="60">
        <v>0.1</v>
      </c>
      <c r="AB962" s="60">
        <v>0.1</v>
      </c>
      <c r="AC962" s="60">
        <v>0.1</v>
      </c>
      <c r="AD962" s="60">
        <v>0.1</v>
      </c>
      <c r="AE962" s="60">
        <v>0.1</v>
      </c>
      <c r="AF962" s="60" t="s">
        <v>4136</v>
      </c>
    </row>
    <row r="963" spans="1:32">
      <c r="A963" s="60" t="s">
        <v>2943</v>
      </c>
      <c r="B963" s="60" t="s">
        <v>0</v>
      </c>
      <c r="D963" s="60" t="s">
        <v>2798</v>
      </c>
      <c r="E963" s="67">
        <v>41640</v>
      </c>
      <c r="F963" s="67">
        <v>42004</v>
      </c>
      <c r="G963" s="60" t="s">
        <v>2735</v>
      </c>
      <c r="H963" s="60">
        <v>0.1</v>
      </c>
      <c r="I963" s="60">
        <v>0.1</v>
      </c>
      <c r="J963" s="60">
        <v>0.1</v>
      </c>
      <c r="K963" s="60">
        <v>0.1</v>
      </c>
      <c r="L963" s="60">
        <v>0.1</v>
      </c>
      <c r="M963" s="60">
        <v>0.1</v>
      </c>
      <c r="N963" s="60">
        <v>0.1</v>
      </c>
      <c r="O963" s="60">
        <v>0.5</v>
      </c>
      <c r="P963" s="60">
        <v>0.9</v>
      </c>
      <c r="Q963" s="60">
        <v>0.9</v>
      </c>
      <c r="R963" s="60">
        <v>0.9</v>
      </c>
      <c r="S963" s="60">
        <v>0.9</v>
      </c>
      <c r="T963" s="60">
        <v>0.9</v>
      </c>
      <c r="U963" s="60">
        <v>0.9</v>
      </c>
      <c r="V963" s="60">
        <v>0.9</v>
      </c>
      <c r="W963" s="60">
        <v>0.9</v>
      </c>
      <c r="X963" s="60">
        <v>0.3</v>
      </c>
      <c r="Y963" s="60">
        <v>0.3</v>
      </c>
      <c r="Z963" s="60">
        <v>0.3</v>
      </c>
      <c r="AA963" s="60">
        <v>0.3</v>
      </c>
      <c r="AB963" s="60">
        <v>0.3</v>
      </c>
      <c r="AC963" s="60">
        <v>0.3</v>
      </c>
      <c r="AD963" s="60">
        <v>0.3</v>
      </c>
      <c r="AE963" s="60">
        <v>0.1</v>
      </c>
      <c r="AF963" s="60" t="s">
        <v>4136</v>
      </c>
    </row>
    <row r="964" spans="1:32">
      <c r="A964" s="60" t="s">
        <v>2944</v>
      </c>
      <c r="B964" s="60" t="s">
        <v>0</v>
      </c>
      <c r="D964" s="60" t="s">
        <v>2738</v>
      </c>
      <c r="E964" s="67">
        <v>41640</v>
      </c>
      <c r="F964" s="67">
        <v>42004</v>
      </c>
      <c r="G964" s="60" t="s">
        <v>2735</v>
      </c>
      <c r="H964" s="60">
        <v>0.05</v>
      </c>
      <c r="I964" s="60">
        <v>0.05</v>
      </c>
      <c r="J964" s="60">
        <v>0.05</v>
      </c>
      <c r="K964" s="60">
        <v>0.05</v>
      </c>
      <c r="L964" s="60">
        <v>0.05</v>
      </c>
      <c r="M964" s="60">
        <v>0.05</v>
      </c>
      <c r="N964" s="60">
        <v>0.05</v>
      </c>
      <c r="O964" s="60">
        <v>0.05</v>
      </c>
      <c r="P964" s="60">
        <v>0.1</v>
      </c>
      <c r="Q964" s="60">
        <v>0.1</v>
      </c>
      <c r="R964" s="60">
        <v>0.1</v>
      </c>
      <c r="S964" s="60">
        <v>0.1</v>
      </c>
      <c r="T964" s="60">
        <v>0.1</v>
      </c>
      <c r="U964" s="60">
        <v>0.1</v>
      </c>
      <c r="V964" s="60">
        <v>0.1</v>
      </c>
      <c r="W964" s="60">
        <v>0.1</v>
      </c>
      <c r="X964" s="60">
        <v>0.05</v>
      </c>
      <c r="Y964" s="60">
        <v>0.05</v>
      </c>
      <c r="Z964" s="60">
        <v>0.05</v>
      </c>
      <c r="AA964" s="60">
        <v>0.05</v>
      </c>
      <c r="AB964" s="60">
        <v>0.05</v>
      </c>
      <c r="AC964" s="60">
        <v>0.05</v>
      </c>
      <c r="AD964" s="60">
        <v>0.05</v>
      </c>
      <c r="AE964" s="60">
        <v>0.05</v>
      </c>
      <c r="AF964" s="60" t="s">
        <v>4136</v>
      </c>
    </row>
    <row r="965" spans="1:32">
      <c r="A965" s="60" t="s">
        <v>2944</v>
      </c>
      <c r="B965" s="60" t="s">
        <v>0</v>
      </c>
      <c r="D965" s="60" t="s">
        <v>2736</v>
      </c>
      <c r="E965" s="67">
        <v>41640</v>
      </c>
      <c r="F965" s="67">
        <v>42004</v>
      </c>
      <c r="G965" s="60" t="s">
        <v>2730</v>
      </c>
      <c r="H965" s="60">
        <v>0</v>
      </c>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t="s">
        <v>4136</v>
      </c>
    </row>
    <row r="966" spans="1:32">
      <c r="A966" s="60" t="s">
        <v>2944</v>
      </c>
      <c r="B966" s="60" t="s">
        <v>0</v>
      </c>
      <c r="D966" s="60" t="s">
        <v>2737</v>
      </c>
      <c r="E966" s="67">
        <v>41640</v>
      </c>
      <c r="F966" s="67">
        <v>42004</v>
      </c>
      <c r="G966" s="60" t="s">
        <v>2730</v>
      </c>
      <c r="H966" s="60">
        <v>1</v>
      </c>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t="s">
        <v>4136</v>
      </c>
    </row>
    <row r="967" spans="1:32">
      <c r="A967" s="60" t="s">
        <v>2944</v>
      </c>
      <c r="B967" s="60" t="s">
        <v>0</v>
      </c>
      <c r="D967" s="60" t="s">
        <v>2740</v>
      </c>
      <c r="E967" s="67">
        <v>41640</v>
      </c>
      <c r="F967" s="67">
        <v>42004</v>
      </c>
      <c r="G967" s="60" t="s">
        <v>2735</v>
      </c>
      <c r="H967" s="60">
        <v>0.1</v>
      </c>
      <c r="I967" s="60">
        <v>0.1</v>
      </c>
      <c r="J967" s="60">
        <v>0.1</v>
      </c>
      <c r="K967" s="60">
        <v>0.1</v>
      </c>
      <c r="L967" s="60">
        <v>0.1</v>
      </c>
      <c r="M967" s="60">
        <v>0.1</v>
      </c>
      <c r="N967" s="60">
        <v>0.1</v>
      </c>
      <c r="O967" s="60">
        <v>0.2</v>
      </c>
      <c r="P967" s="60">
        <v>0.4</v>
      </c>
      <c r="Q967" s="60">
        <v>0.4</v>
      </c>
      <c r="R967" s="60">
        <v>0.4</v>
      </c>
      <c r="S967" s="60">
        <v>0.4</v>
      </c>
      <c r="T967" s="60">
        <v>0.4</v>
      </c>
      <c r="U967" s="60">
        <v>0.4</v>
      </c>
      <c r="V967" s="60">
        <v>0.4</v>
      </c>
      <c r="W967" s="60">
        <v>0.4</v>
      </c>
      <c r="X967" s="60">
        <v>0.4</v>
      </c>
      <c r="Y967" s="60">
        <v>0.4</v>
      </c>
      <c r="Z967" s="60">
        <v>0.1</v>
      </c>
      <c r="AA967" s="60">
        <v>0.1</v>
      </c>
      <c r="AB967" s="60">
        <v>0.1</v>
      </c>
      <c r="AC967" s="60">
        <v>0.1</v>
      </c>
      <c r="AD967" s="60">
        <v>0.1</v>
      </c>
      <c r="AE967" s="60">
        <v>0.1</v>
      </c>
      <c r="AF967" s="60" t="s">
        <v>4136</v>
      </c>
    </row>
    <row r="968" spans="1:32">
      <c r="A968" s="60" t="s">
        <v>2944</v>
      </c>
      <c r="B968" s="60" t="s">
        <v>0</v>
      </c>
      <c r="D968" s="60" t="s">
        <v>2798</v>
      </c>
      <c r="E968" s="67">
        <v>41640</v>
      </c>
      <c r="F968" s="67">
        <v>42004</v>
      </c>
      <c r="G968" s="60" t="s">
        <v>2735</v>
      </c>
      <c r="H968" s="60">
        <v>0.1</v>
      </c>
      <c r="I968" s="60">
        <v>0.1</v>
      </c>
      <c r="J968" s="60">
        <v>0.1</v>
      </c>
      <c r="K968" s="60">
        <v>0.1</v>
      </c>
      <c r="L968" s="60">
        <v>0.1</v>
      </c>
      <c r="M968" s="60">
        <v>0.1</v>
      </c>
      <c r="N968" s="60">
        <v>0.1</v>
      </c>
      <c r="O968" s="60">
        <v>0.5</v>
      </c>
      <c r="P968" s="60">
        <v>0.9</v>
      </c>
      <c r="Q968" s="60">
        <v>0.9</v>
      </c>
      <c r="R968" s="60">
        <v>0.9</v>
      </c>
      <c r="S968" s="60">
        <v>0.9</v>
      </c>
      <c r="T968" s="60">
        <v>0.9</v>
      </c>
      <c r="U968" s="60">
        <v>0.9</v>
      </c>
      <c r="V968" s="60">
        <v>0.9</v>
      </c>
      <c r="W968" s="60">
        <v>0.9</v>
      </c>
      <c r="X968" s="60">
        <v>0.3</v>
      </c>
      <c r="Y968" s="60">
        <v>0.3</v>
      </c>
      <c r="Z968" s="60">
        <v>0.3</v>
      </c>
      <c r="AA968" s="60">
        <v>0.3</v>
      </c>
      <c r="AB968" s="60">
        <v>0.3</v>
      </c>
      <c r="AC968" s="60">
        <v>0.3</v>
      </c>
      <c r="AD968" s="60">
        <v>0.3</v>
      </c>
      <c r="AE968" s="60">
        <v>0.1</v>
      </c>
      <c r="AF968" s="60" t="s">
        <v>4136</v>
      </c>
    </row>
    <row r="969" spans="1:32">
      <c r="A969" s="60" t="s">
        <v>2945</v>
      </c>
      <c r="B969" s="60" t="s">
        <v>2946</v>
      </c>
      <c r="D969" s="60" t="s">
        <v>2738</v>
      </c>
      <c r="E969" s="67">
        <v>41640</v>
      </c>
      <c r="F969" s="67">
        <v>42004</v>
      </c>
      <c r="G969" s="60" t="s">
        <v>2730</v>
      </c>
      <c r="H969" s="60">
        <v>0</v>
      </c>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t="s">
        <v>4136</v>
      </c>
    </row>
    <row r="970" spans="1:32">
      <c r="A970" s="60" t="s">
        <v>2945</v>
      </c>
      <c r="B970" s="60" t="s">
        <v>2946</v>
      </c>
      <c r="D970" s="60" t="s">
        <v>2947</v>
      </c>
      <c r="E970" s="67">
        <v>41640</v>
      </c>
      <c r="F970" s="67">
        <v>42004</v>
      </c>
      <c r="G970" s="60" t="s">
        <v>2735</v>
      </c>
      <c r="H970" s="60">
        <v>0</v>
      </c>
      <c r="I970" s="60">
        <v>0</v>
      </c>
      <c r="J970" s="60">
        <v>0</v>
      </c>
      <c r="K970" s="60">
        <v>0</v>
      </c>
      <c r="L970" s="60">
        <v>0</v>
      </c>
      <c r="M970" s="60">
        <v>0</v>
      </c>
      <c r="N970" s="60">
        <v>0.25</v>
      </c>
      <c r="O970" s="60">
        <v>0.25</v>
      </c>
      <c r="P970" s="60">
        <v>0.25</v>
      </c>
      <c r="Q970" s="60">
        <v>0.25</v>
      </c>
      <c r="R970" s="60">
        <v>0.25</v>
      </c>
      <c r="S970" s="60">
        <v>0.25</v>
      </c>
      <c r="T970" s="60">
        <v>0.25</v>
      </c>
      <c r="U970" s="60">
        <v>0.25</v>
      </c>
      <c r="V970" s="60">
        <v>0.25</v>
      </c>
      <c r="W970" s="60">
        <v>0.25</v>
      </c>
      <c r="X970" s="60">
        <v>0.25</v>
      </c>
      <c r="Y970" s="60">
        <v>0.25</v>
      </c>
      <c r="Z970" s="60">
        <v>0</v>
      </c>
      <c r="AA970" s="60">
        <v>0</v>
      </c>
      <c r="AB970" s="60">
        <v>0</v>
      </c>
      <c r="AC970" s="60">
        <v>0</v>
      </c>
      <c r="AD970" s="60">
        <v>0</v>
      </c>
      <c r="AE970" s="60">
        <v>0</v>
      </c>
      <c r="AF970" s="60" t="s">
        <v>4136</v>
      </c>
    </row>
    <row r="971" spans="1:32">
      <c r="A971" s="60" t="s">
        <v>2948</v>
      </c>
      <c r="B971" s="60" t="s">
        <v>2</v>
      </c>
      <c r="D971" s="60" t="s">
        <v>2738</v>
      </c>
      <c r="E971" s="67">
        <v>41640</v>
      </c>
      <c r="F971" s="67">
        <v>42004</v>
      </c>
      <c r="G971" s="60" t="s">
        <v>2735</v>
      </c>
      <c r="H971" s="60">
        <v>0.4</v>
      </c>
      <c r="I971" s="60">
        <v>0.4</v>
      </c>
      <c r="J971" s="60">
        <v>0.4</v>
      </c>
      <c r="K971" s="60">
        <v>0.4</v>
      </c>
      <c r="L971" s="60">
        <v>0.4</v>
      </c>
      <c r="M971" s="60">
        <v>0.4</v>
      </c>
      <c r="N971" s="60">
        <v>0.4</v>
      </c>
      <c r="O971" s="60">
        <v>0.4</v>
      </c>
      <c r="P971" s="60">
        <v>0.6</v>
      </c>
      <c r="Q971" s="60">
        <v>0.6</v>
      </c>
      <c r="R971" s="60">
        <v>0.6</v>
      </c>
      <c r="S971" s="60">
        <v>0.6</v>
      </c>
      <c r="T971" s="60">
        <v>0.6</v>
      </c>
      <c r="U971" s="60">
        <v>0.6</v>
      </c>
      <c r="V971" s="60">
        <v>0.6</v>
      </c>
      <c r="W971" s="60">
        <v>0.6</v>
      </c>
      <c r="X971" s="60">
        <v>0.4</v>
      </c>
      <c r="Y971" s="60">
        <v>0.4</v>
      </c>
      <c r="Z971" s="60">
        <v>0.4</v>
      </c>
      <c r="AA971" s="60">
        <v>0.4</v>
      </c>
      <c r="AB971" s="60">
        <v>0.4</v>
      </c>
      <c r="AC971" s="60">
        <v>0.4</v>
      </c>
      <c r="AD971" s="60">
        <v>0.4</v>
      </c>
      <c r="AE971" s="60">
        <v>0.4</v>
      </c>
      <c r="AF971" s="60" t="s">
        <v>4136</v>
      </c>
    </row>
    <row r="972" spans="1:32">
      <c r="A972" s="60" t="s">
        <v>2948</v>
      </c>
      <c r="B972" s="60" t="s">
        <v>2</v>
      </c>
      <c r="D972" s="60" t="s">
        <v>2736</v>
      </c>
      <c r="E972" s="67">
        <v>41640</v>
      </c>
      <c r="F972" s="67">
        <v>42004</v>
      </c>
      <c r="G972" s="60" t="s">
        <v>2730</v>
      </c>
      <c r="H972" s="60">
        <v>0</v>
      </c>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t="s">
        <v>4136</v>
      </c>
    </row>
    <row r="973" spans="1:32">
      <c r="A973" s="60" t="s">
        <v>2948</v>
      </c>
      <c r="B973" s="60" t="s">
        <v>2</v>
      </c>
      <c r="D973" s="60" t="s">
        <v>2737</v>
      </c>
      <c r="E973" s="67">
        <v>41640</v>
      </c>
      <c r="F973" s="67">
        <v>42004</v>
      </c>
      <c r="G973" s="60" t="s">
        <v>2730</v>
      </c>
      <c r="H973" s="60">
        <v>1</v>
      </c>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t="s">
        <v>4136</v>
      </c>
    </row>
    <row r="974" spans="1:32">
      <c r="A974" s="60" t="s">
        <v>2948</v>
      </c>
      <c r="B974" s="60" t="s">
        <v>2</v>
      </c>
      <c r="D974" s="60" t="s">
        <v>2740</v>
      </c>
      <c r="E974" s="67">
        <v>41640</v>
      </c>
      <c r="F974" s="67">
        <v>42004</v>
      </c>
      <c r="G974" s="60" t="s">
        <v>2735</v>
      </c>
      <c r="H974" s="60">
        <v>0.4</v>
      </c>
      <c r="I974" s="60">
        <v>0.4</v>
      </c>
      <c r="J974" s="60">
        <v>0.4</v>
      </c>
      <c r="K974" s="60">
        <v>0.4</v>
      </c>
      <c r="L974" s="60">
        <v>0.4</v>
      </c>
      <c r="M974" s="60">
        <v>0.4</v>
      </c>
      <c r="N974" s="60">
        <v>0.4</v>
      </c>
      <c r="O974" s="60">
        <v>0.5</v>
      </c>
      <c r="P974" s="60">
        <v>0.6</v>
      </c>
      <c r="Q974" s="60">
        <v>0.6</v>
      </c>
      <c r="R974" s="60">
        <v>0.6</v>
      </c>
      <c r="S974" s="60">
        <v>0.6</v>
      </c>
      <c r="T974" s="60">
        <v>0.6</v>
      </c>
      <c r="U974" s="60">
        <v>0.6</v>
      </c>
      <c r="V974" s="60">
        <v>0.6</v>
      </c>
      <c r="W974" s="60">
        <v>0.6</v>
      </c>
      <c r="X974" s="60">
        <v>0.6</v>
      </c>
      <c r="Y974" s="60">
        <v>0.5</v>
      </c>
      <c r="Z974" s="60">
        <v>0.5</v>
      </c>
      <c r="AA974" s="60">
        <v>0.4</v>
      </c>
      <c r="AB974" s="60">
        <v>0.4</v>
      </c>
      <c r="AC974" s="60">
        <v>0.4</v>
      </c>
      <c r="AD974" s="60">
        <v>0.4</v>
      </c>
      <c r="AE974" s="60">
        <v>0.4</v>
      </c>
      <c r="AF974" s="60" t="s">
        <v>4136</v>
      </c>
    </row>
    <row r="975" spans="1:32">
      <c r="A975" s="60" t="s">
        <v>2948</v>
      </c>
      <c r="B975" s="60" t="s">
        <v>2</v>
      </c>
      <c r="D975" s="60" t="s">
        <v>2798</v>
      </c>
      <c r="E975" s="67">
        <v>41640</v>
      </c>
      <c r="F975" s="67">
        <v>42004</v>
      </c>
      <c r="G975" s="60" t="s">
        <v>2735</v>
      </c>
      <c r="H975" s="60">
        <v>0.4</v>
      </c>
      <c r="I975" s="60">
        <v>0.4</v>
      </c>
      <c r="J975" s="60">
        <v>0.4</v>
      </c>
      <c r="K975" s="60">
        <v>0.4</v>
      </c>
      <c r="L975" s="60">
        <v>0.4</v>
      </c>
      <c r="M975" s="60">
        <v>0.4</v>
      </c>
      <c r="N975" s="60">
        <v>0.4</v>
      </c>
      <c r="O975" s="60">
        <v>0.5</v>
      </c>
      <c r="P975" s="60">
        <v>0.6</v>
      </c>
      <c r="Q975" s="60">
        <v>0.8</v>
      </c>
      <c r="R975" s="60">
        <v>0.8</v>
      </c>
      <c r="S975" s="60">
        <v>0.8</v>
      </c>
      <c r="T975" s="60">
        <v>0.8</v>
      </c>
      <c r="U975" s="60">
        <v>0.8</v>
      </c>
      <c r="V975" s="60">
        <v>0.8</v>
      </c>
      <c r="W975" s="60">
        <v>0.8</v>
      </c>
      <c r="X975" s="60">
        <v>0.8</v>
      </c>
      <c r="Y975" s="60">
        <v>0.6</v>
      </c>
      <c r="Z975" s="60">
        <v>0.5</v>
      </c>
      <c r="AA975" s="60">
        <v>0.5</v>
      </c>
      <c r="AB975" s="60">
        <v>0.4</v>
      </c>
      <c r="AC975" s="60">
        <v>0.4</v>
      </c>
      <c r="AD975" s="60">
        <v>0.4</v>
      </c>
      <c r="AE975" s="60">
        <v>0.4</v>
      </c>
      <c r="AF975" s="60" t="s">
        <v>4136</v>
      </c>
    </row>
    <row r="976" spans="1:32">
      <c r="A976" s="60" t="s">
        <v>2949</v>
      </c>
      <c r="B976" s="60" t="s">
        <v>2</v>
      </c>
      <c r="D976" s="60" t="s">
        <v>2738</v>
      </c>
      <c r="E976" s="67">
        <v>41640</v>
      </c>
      <c r="F976" s="67">
        <v>42004</v>
      </c>
      <c r="G976" s="60" t="s">
        <v>2735</v>
      </c>
      <c r="H976" s="60">
        <v>0</v>
      </c>
      <c r="I976" s="60">
        <v>0</v>
      </c>
      <c r="J976" s="60">
        <v>0</v>
      </c>
      <c r="K976" s="60">
        <v>0</v>
      </c>
      <c r="L976" s="60">
        <v>0</v>
      </c>
      <c r="M976" s="60">
        <v>0</v>
      </c>
      <c r="N976" s="60">
        <v>0</v>
      </c>
      <c r="O976" s="60">
        <v>0</v>
      </c>
      <c r="P976" s="60">
        <v>0.05</v>
      </c>
      <c r="Q976" s="60">
        <v>0.05</v>
      </c>
      <c r="R976" s="60">
        <v>0.05</v>
      </c>
      <c r="S976" s="60">
        <v>0.05</v>
      </c>
      <c r="T976" s="60">
        <v>0.05</v>
      </c>
      <c r="U976" s="60">
        <v>0.05</v>
      </c>
      <c r="V976" s="60">
        <v>0.05</v>
      </c>
      <c r="W976" s="60">
        <v>0.05</v>
      </c>
      <c r="X976" s="60">
        <v>0</v>
      </c>
      <c r="Y976" s="60">
        <v>0</v>
      </c>
      <c r="Z976" s="60">
        <v>0</v>
      </c>
      <c r="AA976" s="60">
        <v>0</v>
      </c>
      <c r="AB976" s="60">
        <v>0</v>
      </c>
      <c r="AC976" s="60">
        <v>0</v>
      </c>
      <c r="AD976" s="60">
        <v>0</v>
      </c>
      <c r="AE976" s="60">
        <v>0</v>
      </c>
      <c r="AF976" s="60" t="s">
        <v>4136</v>
      </c>
    </row>
    <row r="977" spans="1:32">
      <c r="A977" s="60" t="s">
        <v>2949</v>
      </c>
      <c r="B977" s="60" t="s">
        <v>2</v>
      </c>
      <c r="D977" s="60" t="s">
        <v>2736</v>
      </c>
      <c r="E977" s="67">
        <v>41640</v>
      </c>
      <c r="F977" s="67">
        <v>42004</v>
      </c>
      <c r="G977" s="60" t="s">
        <v>2730</v>
      </c>
      <c r="H977" s="60">
        <v>0</v>
      </c>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t="s">
        <v>4136</v>
      </c>
    </row>
    <row r="978" spans="1:32">
      <c r="A978" s="60" t="s">
        <v>2949</v>
      </c>
      <c r="B978" s="60" t="s">
        <v>2</v>
      </c>
      <c r="D978" s="60" t="s">
        <v>2737</v>
      </c>
      <c r="E978" s="67">
        <v>41640</v>
      </c>
      <c r="F978" s="67">
        <v>42004</v>
      </c>
      <c r="G978" s="60" t="s">
        <v>2730</v>
      </c>
      <c r="H978" s="60">
        <v>1</v>
      </c>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t="s">
        <v>4136</v>
      </c>
    </row>
    <row r="979" spans="1:32">
      <c r="A979" s="60" t="s">
        <v>2949</v>
      </c>
      <c r="B979" s="60" t="s">
        <v>2</v>
      </c>
      <c r="D979" s="60" t="s">
        <v>2740</v>
      </c>
      <c r="E979" s="67">
        <v>41640</v>
      </c>
      <c r="F979" s="67">
        <v>42004</v>
      </c>
      <c r="G979" s="60" t="s">
        <v>2735</v>
      </c>
      <c r="H979" s="60">
        <v>0</v>
      </c>
      <c r="I979" s="60">
        <v>0</v>
      </c>
      <c r="J979" s="60">
        <v>0</v>
      </c>
      <c r="K979" s="60">
        <v>0</v>
      </c>
      <c r="L979" s="60">
        <v>0</v>
      </c>
      <c r="M979" s="60">
        <v>0</v>
      </c>
      <c r="N979" s="60">
        <v>0</v>
      </c>
      <c r="O979" s="60">
        <v>0.1</v>
      </c>
      <c r="P979" s="60">
        <v>0.3</v>
      </c>
      <c r="Q979" s="60">
        <v>0.4</v>
      </c>
      <c r="R979" s="60">
        <v>0.4</v>
      </c>
      <c r="S979" s="60">
        <v>0.4</v>
      </c>
      <c r="T979" s="60">
        <v>0.4</v>
      </c>
      <c r="U979" s="60">
        <v>0.4</v>
      </c>
      <c r="V979" s="60">
        <v>0.4</v>
      </c>
      <c r="W979" s="60">
        <v>0.4</v>
      </c>
      <c r="X979" s="60">
        <v>0.4</v>
      </c>
      <c r="Y979" s="60">
        <v>0.1</v>
      </c>
      <c r="Z979" s="60">
        <v>0.1</v>
      </c>
      <c r="AA979" s="60">
        <v>0</v>
      </c>
      <c r="AB979" s="60">
        <v>0</v>
      </c>
      <c r="AC979" s="60">
        <v>0</v>
      </c>
      <c r="AD979" s="60">
        <v>0</v>
      </c>
      <c r="AE979" s="60">
        <v>0</v>
      </c>
      <c r="AF979" s="60" t="s">
        <v>4136</v>
      </c>
    </row>
    <row r="980" spans="1:32">
      <c r="A980" s="60" t="s">
        <v>2949</v>
      </c>
      <c r="B980" s="60" t="s">
        <v>2</v>
      </c>
      <c r="D980" s="60" t="s">
        <v>2798</v>
      </c>
      <c r="E980" s="67">
        <v>41640</v>
      </c>
      <c r="F980" s="67">
        <v>42004</v>
      </c>
      <c r="G980" s="60" t="s">
        <v>2735</v>
      </c>
      <c r="H980" s="60">
        <v>0</v>
      </c>
      <c r="I980" s="60">
        <v>0</v>
      </c>
      <c r="J980" s="60">
        <v>0</v>
      </c>
      <c r="K980" s="60">
        <v>0</v>
      </c>
      <c r="L980" s="60">
        <v>0</v>
      </c>
      <c r="M980" s="60">
        <v>0</v>
      </c>
      <c r="N980" s="60">
        <v>0</v>
      </c>
      <c r="O980" s="60">
        <v>0.1</v>
      </c>
      <c r="P980" s="60">
        <v>0.5</v>
      </c>
      <c r="Q980" s="60">
        <v>0.8</v>
      </c>
      <c r="R980" s="60">
        <v>0.8</v>
      </c>
      <c r="S980" s="60">
        <v>0.8</v>
      </c>
      <c r="T980" s="60">
        <v>0.8</v>
      </c>
      <c r="U980" s="60">
        <v>0.8</v>
      </c>
      <c r="V980" s="60">
        <v>0.8</v>
      </c>
      <c r="W980" s="60">
        <v>0.8</v>
      </c>
      <c r="X980" s="60">
        <v>0.8</v>
      </c>
      <c r="Y980" s="60">
        <v>0.5</v>
      </c>
      <c r="Z980" s="60">
        <v>0.3</v>
      </c>
      <c r="AA980" s="60">
        <v>0.3</v>
      </c>
      <c r="AB980" s="60">
        <v>0.2</v>
      </c>
      <c r="AC980" s="60">
        <v>0.2</v>
      </c>
      <c r="AD980" s="60">
        <v>0</v>
      </c>
      <c r="AE980" s="60">
        <v>0</v>
      </c>
      <c r="AF980" s="60" t="s">
        <v>4136</v>
      </c>
    </row>
    <row r="981" spans="1:32">
      <c r="A981" s="60" t="s">
        <v>2950</v>
      </c>
      <c r="B981" s="60" t="s">
        <v>2742</v>
      </c>
      <c r="D981" s="60" t="s">
        <v>2951</v>
      </c>
      <c r="E981" s="67">
        <v>41640</v>
      </c>
      <c r="F981" s="67">
        <v>42004</v>
      </c>
      <c r="G981" s="60" t="s">
        <v>2735</v>
      </c>
      <c r="H981" s="60">
        <v>0.3</v>
      </c>
      <c r="I981" s="60">
        <v>0.3</v>
      </c>
      <c r="J981" s="60">
        <v>0.3</v>
      </c>
      <c r="K981" s="60">
        <v>0.3</v>
      </c>
      <c r="L981" s="60">
        <v>0.3</v>
      </c>
      <c r="M981" s="60">
        <v>0.3</v>
      </c>
      <c r="N981" s="60">
        <v>0.3</v>
      </c>
      <c r="O981" s="60">
        <v>0.3</v>
      </c>
      <c r="P981" s="60">
        <v>0.4</v>
      </c>
      <c r="Q981" s="60">
        <v>0.5</v>
      </c>
      <c r="R981" s="60">
        <v>0.6</v>
      </c>
      <c r="S981" s="60">
        <v>0.6</v>
      </c>
      <c r="T981" s="60">
        <v>0.6</v>
      </c>
      <c r="U981" s="60">
        <v>0.6</v>
      </c>
      <c r="V981" s="60">
        <v>0.6</v>
      </c>
      <c r="W981" s="60">
        <v>0.6</v>
      </c>
      <c r="X981" s="60">
        <v>0.6</v>
      </c>
      <c r="Y981" s="60">
        <v>0.5</v>
      </c>
      <c r="Z981" s="60">
        <v>0.3</v>
      </c>
      <c r="AA981" s="60">
        <v>0.3</v>
      </c>
      <c r="AB981" s="60">
        <v>0.3</v>
      </c>
      <c r="AC981" s="60">
        <v>0.3</v>
      </c>
      <c r="AD981" s="60">
        <v>0.3</v>
      </c>
      <c r="AE981" s="60">
        <v>0.3</v>
      </c>
      <c r="AF981" s="60" t="s">
        <v>4136</v>
      </c>
    </row>
    <row r="982" spans="1:32">
      <c r="A982" s="60" t="s">
        <v>2950</v>
      </c>
      <c r="B982" s="60" t="s">
        <v>2742</v>
      </c>
      <c r="D982" s="60" t="s">
        <v>2952</v>
      </c>
      <c r="E982" s="67">
        <v>41640</v>
      </c>
      <c r="F982" s="67">
        <v>42004</v>
      </c>
      <c r="G982" s="60" t="s">
        <v>2735</v>
      </c>
      <c r="H982" s="60">
        <v>0.3</v>
      </c>
      <c r="I982" s="60">
        <v>0.3</v>
      </c>
      <c r="J982" s="60">
        <v>0.3</v>
      </c>
      <c r="K982" s="60">
        <v>0.3</v>
      </c>
      <c r="L982" s="60">
        <v>0.3</v>
      </c>
      <c r="M982" s="60">
        <v>0.3</v>
      </c>
      <c r="N982" s="60">
        <v>0.3</v>
      </c>
      <c r="O982" s="60">
        <v>0.5</v>
      </c>
      <c r="P982" s="60">
        <v>0.57999999999999996</v>
      </c>
      <c r="Q982" s="60">
        <v>0.66</v>
      </c>
      <c r="R982" s="60">
        <v>0.78</v>
      </c>
      <c r="S982" s="60">
        <v>0.82</v>
      </c>
      <c r="T982" s="60">
        <v>0.71</v>
      </c>
      <c r="U982" s="60">
        <v>0.82</v>
      </c>
      <c r="V982" s="60">
        <v>0.78</v>
      </c>
      <c r="W982" s="60">
        <v>0.74</v>
      </c>
      <c r="X982" s="60">
        <v>0.63</v>
      </c>
      <c r="Y982" s="60">
        <v>0.41</v>
      </c>
      <c r="Z982" s="60">
        <v>0.35</v>
      </c>
      <c r="AA982" s="60">
        <v>0.35</v>
      </c>
      <c r="AB982" s="60">
        <v>0.35</v>
      </c>
      <c r="AC982" s="60">
        <v>0.3</v>
      </c>
      <c r="AD982" s="60">
        <v>0.3</v>
      </c>
      <c r="AE982" s="60">
        <v>0.3</v>
      </c>
      <c r="AF982" s="60" t="s">
        <v>4136</v>
      </c>
    </row>
    <row r="983" spans="1:32">
      <c r="A983" s="60" t="s">
        <v>2953</v>
      </c>
      <c r="B983" s="60" t="s">
        <v>2742</v>
      </c>
      <c r="D983" s="60" t="s">
        <v>2738</v>
      </c>
      <c r="E983" s="67">
        <v>41640</v>
      </c>
      <c r="F983" s="67">
        <v>42004</v>
      </c>
      <c r="G983" s="60" t="s">
        <v>2735</v>
      </c>
      <c r="H983" s="60">
        <v>0</v>
      </c>
      <c r="I983" s="60">
        <v>0</v>
      </c>
      <c r="J983" s="60">
        <v>0</v>
      </c>
      <c r="K983" s="60">
        <v>0</v>
      </c>
      <c r="L983" s="60">
        <v>0</v>
      </c>
      <c r="M983" s="60">
        <v>0</v>
      </c>
      <c r="N983" s="60">
        <v>0</v>
      </c>
      <c r="O983" s="60">
        <v>0</v>
      </c>
      <c r="P983" s="60">
        <v>0.01</v>
      </c>
      <c r="Q983" s="60">
        <v>0.01</v>
      </c>
      <c r="R983" s="60">
        <v>0.01</v>
      </c>
      <c r="S983" s="60">
        <v>0.01</v>
      </c>
      <c r="T983" s="60">
        <v>0.01</v>
      </c>
      <c r="U983" s="60">
        <v>0.01</v>
      </c>
      <c r="V983" s="60">
        <v>0.01</v>
      </c>
      <c r="W983" s="60">
        <v>0.01</v>
      </c>
      <c r="X983" s="60">
        <v>0</v>
      </c>
      <c r="Y983" s="60">
        <v>0</v>
      </c>
      <c r="Z983" s="60">
        <v>0</v>
      </c>
      <c r="AA983" s="60">
        <v>0</v>
      </c>
      <c r="AB983" s="60">
        <v>0</v>
      </c>
      <c r="AC983" s="60">
        <v>0</v>
      </c>
      <c r="AD983" s="60">
        <v>0</v>
      </c>
      <c r="AE983" s="60">
        <v>0</v>
      </c>
      <c r="AF983" s="60" t="s">
        <v>4136</v>
      </c>
    </row>
    <row r="984" spans="1:32">
      <c r="A984" s="60" t="s">
        <v>2953</v>
      </c>
      <c r="B984" s="60" t="s">
        <v>2742</v>
      </c>
      <c r="D984" s="60" t="s">
        <v>2744</v>
      </c>
      <c r="E984" s="67">
        <v>41640</v>
      </c>
      <c r="F984" s="67">
        <v>42004</v>
      </c>
      <c r="G984" s="60" t="s">
        <v>2735</v>
      </c>
      <c r="H984" s="60">
        <v>0</v>
      </c>
      <c r="I984" s="60">
        <v>0</v>
      </c>
      <c r="J984" s="60">
        <v>0</v>
      </c>
      <c r="K984" s="60">
        <v>0</v>
      </c>
      <c r="L984" s="60">
        <v>0</v>
      </c>
      <c r="M984" s="60">
        <v>0</v>
      </c>
      <c r="N984" s="60">
        <v>0</v>
      </c>
      <c r="O984" s="60">
        <v>0.01</v>
      </c>
      <c r="P984" s="60">
        <v>0.2</v>
      </c>
      <c r="Q984" s="60">
        <v>0.28000000000000003</v>
      </c>
      <c r="R984" s="60">
        <v>0.3</v>
      </c>
      <c r="S984" s="60">
        <v>0.3</v>
      </c>
      <c r="T984" s="60">
        <v>0.24</v>
      </c>
      <c r="U984" s="60">
        <v>0.24</v>
      </c>
      <c r="V984" s="60">
        <v>0.23</v>
      </c>
      <c r="W984" s="60">
        <v>0.23</v>
      </c>
      <c r="X984" s="60">
        <v>0.23</v>
      </c>
      <c r="Y984" s="60">
        <v>0.1</v>
      </c>
      <c r="Z984" s="60">
        <v>0.1</v>
      </c>
      <c r="AA984" s="60">
        <v>0</v>
      </c>
      <c r="AB984" s="60">
        <v>0</v>
      </c>
      <c r="AC984" s="60">
        <v>0</v>
      </c>
      <c r="AD984" s="60">
        <v>0</v>
      </c>
      <c r="AE984" s="60">
        <v>0</v>
      </c>
      <c r="AF984" s="60" t="s">
        <v>4136</v>
      </c>
    </row>
    <row r="985" spans="1:32">
      <c r="A985" s="60" t="s">
        <v>2953</v>
      </c>
      <c r="B985" s="60" t="s">
        <v>2742</v>
      </c>
      <c r="D985" s="60" t="s">
        <v>2952</v>
      </c>
      <c r="E985" s="67">
        <v>41640</v>
      </c>
      <c r="F985" s="67">
        <v>42004</v>
      </c>
      <c r="G985" s="60" t="s">
        <v>2735</v>
      </c>
      <c r="H985" s="60">
        <v>0</v>
      </c>
      <c r="I985" s="60">
        <v>0</v>
      </c>
      <c r="J985" s="60">
        <v>0</v>
      </c>
      <c r="K985" s="60">
        <v>0</v>
      </c>
      <c r="L985" s="60">
        <v>0</v>
      </c>
      <c r="M985" s="60">
        <v>0</v>
      </c>
      <c r="N985" s="60">
        <v>0</v>
      </c>
      <c r="O985" s="60">
        <v>0.17</v>
      </c>
      <c r="P985" s="60">
        <v>0.57999999999999996</v>
      </c>
      <c r="Q985" s="60">
        <v>0.66</v>
      </c>
      <c r="R985" s="60">
        <v>0.78</v>
      </c>
      <c r="S985" s="60">
        <v>0.82</v>
      </c>
      <c r="T985" s="60">
        <v>0.71</v>
      </c>
      <c r="U985" s="60">
        <v>0.82</v>
      </c>
      <c r="V985" s="60">
        <v>0.78</v>
      </c>
      <c r="W985" s="60">
        <v>0.74</v>
      </c>
      <c r="X985" s="60">
        <v>0.63</v>
      </c>
      <c r="Y985" s="60">
        <v>0.41</v>
      </c>
      <c r="Z985" s="60">
        <v>0.18</v>
      </c>
      <c r="AA985" s="60">
        <v>0.18</v>
      </c>
      <c r="AB985" s="60">
        <v>0.18</v>
      </c>
      <c r="AC985" s="60">
        <v>0.1</v>
      </c>
      <c r="AD985" s="60">
        <v>0</v>
      </c>
      <c r="AE985" s="60">
        <v>0</v>
      </c>
      <c r="AF985" s="60" t="s">
        <v>4136</v>
      </c>
    </row>
    <row r="986" spans="1:32">
      <c r="A986" s="60" t="s">
        <v>2954</v>
      </c>
      <c r="B986" s="60" t="s">
        <v>2745</v>
      </c>
      <c r="C986" s="60" t="s">
        <v>2746</v>
      </c>
      <c r="D986" s="60" t="s">
        <v>2729</v>
      </c>
      <c r="E986" s="67">
        <v>41640</v>
      </c>
      <c r="F986" s="67">
        <v>42004</v>
      </c>
      <c r="G986" s="60" t="s">
        <v>2730</v>
      </c>
      <c r="H986" s="60">
        <v>24</v>
      </c>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t="s">
        <v>4136</v>
      </c>
    </row>
    <row r="987" spans="1:32">
      <c r="A987" s="60" t="s">
        <v>2955</v>
      </c>
      <c r="B987" s="60" t="s">
        <v>2748</v>
      </c>
      <c r="C987" s="60" t="s">
        <v>2732</v>
      </c>
      <c r="D987" s="60" t="s">
        <v>2743</v>
      </c>
      <c r="E987" s="67">
        <v>41640</v>
      </c>
      <c r="F987" s="67">
        <v>42004</v>
      </c>
      <c r="G987" s="60" t="s">
        <v>2730</v>
      </c>
      <c r="H987" s="60">
        <v>0.5</v>
      </c>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t="s">
        <v>4136</v>
      </c>
    </row>
    <row r="988" spans="1:32">
      <c r="A988" s="60" t="s">
        <v>2955</v>
      </c>
      <c r="B988" s="60" t="s">
        <v>2748</v>
      </c>
      <c r="C988" s="60" t="s">
        <v>2732</v>
      </c>
      <c r="D988" s="60" t="s">
        <v>2736</v>
      </c>
      <c r="E988" s="67">
        <v>41640</v>
      </c>
      <c r="F988" s="67">
        <v>42004</v>
      </c>
      <c r="G988" s="60" t="s">
        <v>2730</v>
      </c>
      <c r="H988" s="60">
        <v>1</v>
      </c>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t="s">
        <v>4136</v>
      </c>
    </row>
    <row r="989" spans="1:32">
      <c r="A989" s="60" t="s">
        <v>2955</v>
      </c>
      <c r="B989" s="60" t="s">
        <v>2748</v>
      </c>
      <c r="C989" s="60" t="s">
        <v>2732</v>
      </c>
      <c r="D989" s="60" t="s">
        <v>2750</v>
      </c>
      <c r="E989" s="67">
        <v>41913</v>
      </c>
      <c r="F989" s="67">
        <v>42004</v>
      </c>
      <c r="G989" s="60" t="s">
        <v>2730</v>
      </c>
      <c r="H989" s="60">
        <v>1</v>
      </c>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t="s">
        <v>4136</v>
      </c>
    </row>
    <row r="990" spans="1:32">
      <c r="A990" s="60" t="s">
        <v>2955</v>
      </c>
      <c r="B990" s="60" t="s">
        <v>2748</v>
      </c>
      <c r="C990" s="60" t="s">
        <v>2732</v>
      </c>
      <c r="D990" s="60" t="s">
        <v>2750</v>
      </c>
      <c r="E990" s="67">
        <v>41640</v>
      </c>
      <c r="F990" s="67">
        <v>41759</v>
      </c>
      <c r="G990" s="60" t="s">
        <v>2730</v>
      </c>
      <c r="H990" s="60">
        <v>1</v>
      </c>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t="s">
        <v>4136</v>
      </c>
    </row>
    <row r="991" spans="1:32">
      <c r="A991" s="60" t="s">
        <v>2956</v>
      </c>
      <c r="B991" s="60" t="s">
        <v>2728</v>
      </c>
      <c r="C991" s="60" t="s">
        <v>2746</v>
      </c>
      <c r="D991" s="60" t="s">
        <v>2729</v>
      </c>
      <c r="E991" s="67">
        <v>41640</v>
      </c>
      <c r="F991" s="67">
        <v>42004</v>
      </c>
      <c r="G991" s="60" t="s">
        <v>2730</v>
      </c>
      <c r="H991" s="60">
        <v>12.8</v>
      </c>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t="s">
        <v>4136</v>
      </c>
    </row>
    <row r="992" spans="1:32">
      <c r="A992" s="60" t="s">
        <v>2957</v>
      </c>
      <c r="B992" s="60" t="s">
        <v>2728</v>
      </c>
      <c r="D992" s="60" t="s">
        <v>2729</v>
      </c>
      <c r="E992" s="67">
        <v>41640</v>
      </c>
      <c r="F992" s="67">
        <v>42004</v>
      </c>
      <c r="G992" s="60" t="s">
        <v>2730</v>
      </c>
      <c r="H992" s="60">
        <v>1</v>
      </c>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t="s">
        <v>4136</v>
      </c>
    </row>
    <row r="993" spans="1:32">
      <c r="A993" s="60" t="s">
        <v>2958</v>
      </c>
      <c r="B993" s="60" t="s">
        <v>2728</v>
      </c>
      <c r="C993" s="60" t="s">
        <v>2746</v>
      </c>
      <c r="D993" s="60" t="s">
        <v>2729</v>
      </c>
      <c r="E993" s="67">
        <v>41640</v>
      </c>
      <c r="F993" s="67">
        <v>42004</v>
      </c>
      <c r="G993" s="60" t="s">
        <v>2730</v>
      </c>
      <c r="H993" s="60">
        <v>6.7</v>
      </c>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t="s">
        <v>4136</v>
      </c>
    </row>
    <row r="994" spans="1:32">
      <c r="A994" s="60" t="s">
        <v>2959</v>
      </c>
      <c r="B994" s="60" t="s">
        <v>2742</v>
      </c>
      <c r="C994" s="60" t="s">
        <v>2732</v>
      </c>
      <c r="D994" s="60" t="s">
        <v>2729</v>
      </c>
      <c r="E994" s="67">
        <v>41640</v>
      </c>
      <c r="F994" s="67">
        <v>42004</v>
      </c>
      <c r="G994" s="60" t="s">
        <v>2730</v>
      </c>
      <c r="H994" s="60">
        <v>82.22</v>
      </c>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t="s">
        <v>4136</v>
      </c>
    </row>
    <row r="995" spans="1:32">
      <c r="A995" s="60" t="s">
        <v>2960</v>
      </c>
      <c r="B995" s="60" t="s">
        <v>2742</v>
      </c>
      <c r="C995" s="60" t="s">
        <v>2732</v>
      </c>
      <c r="D995" s="60" t="s">
        <v>2729</v>
      </c>
      <c r="E995" s="67">
        <v>41640</v>
      </c>
      <c r="F995" s="67">
        <v>42004</v>
      </c>
      <c r="G995" s="60" t="s">
        <v>2730</v>
      </c>
      <c r="H995" s="60">
        <v>60</v>
      </c>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t="s">
        <v>4136</v>
      </c>
    </row>
    <row r="996" spans="1:32">
      <c r="A996" s="60" t="s">
        <v>2961</v>
      </c>
      <c r="B996" s="60" t="s">
        <v>2728</v>
      </c>
      <c r="D996" s="60" t="s">
        <v>2729</v>
      </c>
      <c r="E996" s="67">
        <v>41640</v>
      </c>
      <c r="F996" s="67">
        <v>42004</v>
      </c>
      <c r="G996" s="60" t="s">
        <v>2730</v>
      </c>
      <c r="H996" s="60">
        <v>4</v>
      </c>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t="s">
        <v>4136</v>
      </c>
    </row>
    <row r="997" spans="1:32">
      <c r="A997" s="60" t="s">
        <v>2962</v>
      </c>
      <c r="B997" s="60" t="s">
        <v>0</v>
      </c>
      <c r="D997" s="60" t="s">
        <v>2729</v>
      </c>
      <c r="E997" s="67">
        <v>41640</v>
      </c>
      <c r="F997" s="67">
        <v>42004</v>
      </c>
      <c r="G997" s="60" t="s">
        <v>2730</v>
      </c>
      <c r="H997" s="60">
        <v>1</v>
      </c>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t="s">
        <v>4136</v>
      </c>
    </row>
    <row r="998" spans="1:32">
      <c r="A998" s="60" t="s">
        <v>2963</v>
      </c>
      <c r="B998" s="60" t="s">
        <v>0</v>
      </c>
      <c r="D998" s="60" t="s">
        <v>2738</v>
      </c>
      <c r="E998" s="67">
        <v>41640</v>
      </c>
      <c r="F998" s="67">
        <v>42004</v>
      </c>
      <c r="G998" s="60" t="s">
        <v>2735</v>
      </c>
      <c r="H998" s="60">
        <v>0.2</v>
      </c>
      <c r="I998" s="60">
        <v>0.2</v>
      </c>
      <c r="J998" s="60">
        <v>0.2</v>
      </c>
      <c r="K998" s="60">
        <v>0.2</v>
      </c>
      <c r="L998" s="60">
        <v>0.2</v>
      </c>
      <c r="M998" s="60">
        <v>0.2</v>
      </c>
      <c r="N998" s="60">
        <v>0.2</v>
      </c>
      <c r="O998" s="60">
        <v>0.2</v>
      </c>
      <c r="P998" s="60">
        <v>0.4</v>
      </c>
      <c r="Q998" s="60">
        <v>0.4</v>
      </c>
      <c r="R998" s="60">
        <v>0.4</v>
      </c>
      <c r="S998" s="60">
        <v>0.4</v>
      </c>
      <c r="T998" s="60">
        <v>0.4</v>
      </c>
      <c r="U998" s="60">
        <v>0.4</v>
      </c>
      <c r="V998" s="60">
        <v>0.4</v>
      </c>
      <c r="W998" s="60">
        <v>0.4</v>
      </c>
      <c r="X998" s="60">
        <v>0.2</v>
      </c>
      <c r="Y998" s="60">
        <v>0.2</v>
      </c>
      <c r="Z998" s="60">
        <v>0.2</v>
      </c>
      <c r="AA998" s="60">
        <v>0.2</v>
      </c>
      <c r="AB998" s="60">
        <v>0.2</v>
      </c>
      <c r="AC998" s="60">
        <v>0.2</v>
      </c>
      <c r="AD998" s="60">
        <v>0.2</v>
      </c>
      <c r="AE998" s="60">
        <v>0.2</v>
      </c>
      <c r="AF998" s="60" t="s">
        <v>4136</v>
      </c>
    </row>
    <row r="999" spans="1:32">
      <c r="A999" s="60" t="s">
        <v>2963</v>
      </c>
      <c r="B999" s="60" t="s">
        <v>0</v>
      </c>
      <c r="D999" s="60" t="s">
        <v>2736</v>
      </c>
      <c r="E999" s="67">
        <v>41640</v>
      </c>
      <c r="F999" s="67">
        <v>42004</v>
      </c>
      <c r="G999" s="60" t="s">
        <v>2730</v>
      </c>
      <c r="H999" s="60">
        <v>0.2</v>
      </c>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t="s">
        <v>4136</v>
      </c>
    </row>
    <row r="1000" spans="1:32">
      <c r="A1000" s="60" t="s">
        <v>2963</v>
      </c>
      <c r="B1000" s="60" t="s">
        <v>0</v>
      </c>
      <c r="D1000" s="60" t="s">
        <v>2737</v>
      </c>
      <c r="E1000" s="67">
        <v>41640</v>
      </c>
      <c r="F1000" s="67">
        <v>42004</v>
      </c>
      <c r="G1000" s="60" t="s">
        <v>2730</v>
      </c>
      <c r="H1000" s="60">
        <v>1</v>
      </c>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t="s">
        <v>4136</v>
      </c>
    </row>
    <row r="1001" spans="1:32">
      <c r="A1001" s="60" t="s">
        <v>2963</v>
      </c>
      <c r="B1001" s="60" t="s">
        <v>0</v>
      </c>
      <c r="D1001" s="60" t="s">
        <v>2740</v>
      </c>
      <c r="E1001" s="67">
        <v>41640</v>
      </c>
      <c r="F1001" s="67">
        <v>42004</v>
      </c>
      <c r="G1001" s="60" t="s">
        <v>2735</v>
      </c>
      <c r="H1001" s="60">
        <v>0.2</v>
      </c>
      <c r="I1001" s="60">
        <v>0.2</v>
      </c>
      <c r="J1001" s="60">
        <v>0.2</v>
      </c>
      <c r="K1001" s="60">
        <v>0.2</v>
      </c>
      <c r="L1001" s="60">
        <v>0.2</v>
      </c>
      <c r="M1001" s="60">
        <v>0.2</v>
      </c>
      <c r="N1001" s="60">
        <v>0.2</v>
      </c>
      <c r="O1001" s="60">
        <v>0.4</v>
      </c>
      <c r="P1001" s="60">
        <v>0.46</v>
      </c>
      <c r="Q1001" s="60">
        <v>0.7</v>
      </c>
      <c r="R1001" s="60">
        <v>0.7</v>
      </c>
      <c r="S1001" s="60">
        <v>0.7</v>
      </c>
      <c r="T1001" s="60">
        <v>0.51</v>
      </c>
      <c r="U1001" s="60">
        <v>0.51</v>
      </c>
      <c r="V1001" s="60">
        <v>0.51</v>
      </c>
      <c r="W1001" s="60">
        <v>0.51</v>
      </c>
      <c r="X1001" s="60">
        <v>0.51</v>
      </c>
      <c r="Y1001" s="60">
        <v>0.25</v>
      </c>
      <c r="Z1001" s="60">
        <v>0.2</v>
      </c>
      <c r="AA1001" s="60">
        <v>0.2</v>
      </c>
      <c r="AB1001" s="60">
        <v>0.2</v>
      </c>
      <c r="AC1001" s="60">
        <v>0.2</v>
      </c>
      <c r="AD1001" s="60">
        <v>0.2</v>
      </c>
      <c r="AE1001" s="60">
        <v>0.2</v>
      </c>
      <c r="AF1001" s="60" t="s">
        <v>4136</v>
      </c>
    </row>
    <row r="1002" spans="1:32">
      <c r="A1002" s="60" t="s">
        <v>2963</v>
      </c>
      <c r="B1002" s="60" t="s">
        <v>0</v>
      </c>
      <c r="D1002" s="60" t="s">
        <v>2798</v>
      </c>
      <c r="E1002" s="67">
        <v>41640</v>
      </c>
      <c r="F1002" s="67">
        <v>42004</v>
      </c>
      <c r="G1002" s="60" t="s">
        <v>2735</v>
      </c>
      <c r="H1002" s="60">
        <v>0.2</v>
      </c>
      <c r="I1002" s="60">
        <v>0.2</v>
      </c>
      <c r="J1002" s="60">
        <v>0.2</v>
      </c>
      <c r="K1002" s="60">
        <v>0.2</v>
      </c>
      <c r="L1002" s="60">
        <v>0.2</v>
      </c>
      <c r="M1002" s="60">
        <v>0.2</v>
      </c>
      <c r="N1002" s="60">
        <v>0.2</v>
      </c>
      <c r="O1002" s="60">
        <v>0.5</v>
      </c>
      <c r="P1002" s="60">
        <v>1</v>
      </c>
      <c r="Q1002" s="60">
        <v>1</v>
      </c>
      <c r="R1002" s="60">
        <v>1</v>
      </c>
      <c r="S1002" s="60">
        <v>1</v>
      </c>
      <c r="T1002" s="60">
        <v>1</v>
      </c>
      <c r="U1002" s="60">
        <v>1</v>
      </c>
      <c r="V1002" s="60">
        <v>1</v>
      </c>
      <c r="W1002" s="60">
        <v>1</v>
      </c>
      <c r="X1002" s="60">
        <v>1</v>
      </c>
      <c r="Y1002" s="60">
        <v>1</v>
      </c>
      <c r="Z1002" s="60">
        <v>0.52</v>
      </c>
      <c r="AA1002" s="60">
        <v>0.52</v>
      </c>
      <c r="AB1002" s="60">
        <v>0.52</v>
      </c>
      <c r="AC1002" s="60">
        <v>0.28000000000000003</v>
      </c>
      <c r="AD1002" s="60">
        <v>0.2</v>
      </c>
      <c r="AE1002" s="60">
        <v>0.2</v>
      </c>
      <c r="AF1002" s="60" t="s">
        <v>4136</v>
      </c>
    </row>
    <row r="1003" spans="1:32">
      <c r="A1003" s="60" t="s">
        <v>2964</v>
      </c>
      <c r="B1003" s="60" t="s">
        <v>2728</v>
      </c>
      <c r="D1003" s="60" t="s">
        <v>2729</v>
      </c>
      <c r="E1003" s="67">
        <v>41640</v>
      </c>
      <c r="F1003" s="67">
        <v>42004</v>
      </c>
      <c r="G1003" s="60" t="s">
        <v>2730</v>
      </c>
      <c r="H1003" s="60">
        <v>0.05</v>
      </c>
      <c r="I1003" s="60"/>
      <c r="J1003" s="60"/>
      <c r="K1003" s="60"/>
      <c r="L1003" s="60"/>
      <c r="M1003" s="60"/>
      <c r="N1003" s="60"/>
      <c r="O1003" s="60"/>
      <c r="P1003" s="60"/>
      <c r="Q1003" s="60"/>
      <c r="R1003" s="60"/>
      <c r="S1003" s="60"/>
      <c r="T1003" s="60"/>
      <c r="U1003" s="60"/>
      <c r="V1003" s="60"/>
      <c r="W1003" s="60"/>
      <c r="X1003" s="60"/>
      <c r="Y1003" s="60"/>
      <c r="Z1003" s="60"/>
      <c r="AA1003" s="60"/>
      <c r="AB1003" s="60"/>
      <c r="AC1003" s="60"/>
      <c r="AD1003" s="60"/>
      <c r="AE1003" s="60"/>
      <c r="AF1003" s="60" t="s">
        <v>4136</v>
      </c>
    </row>
    <row r="1004" spans="1:32">
      <c r="A1004" s="60" t="s">
        <v>2965</v>
      </c>
      <c r="B1004" s="60" t="s">
        <v>2728</v>
      </c>
      <c r="D1004" s="60" t="s">
        <v>2729</v>
      </c>
      <c r="E1004" s="67">
        <v>41640</v>
      </c>
      <c r="F1004" s="67">
        <v>42004</v>
      </c>
      <c r="G1004" s="60" t="s">
        <v>2730</v>
      </c>
      <c r="H1004" s="60">
        <v>0.2</v>
      </c>
      <c r="I1004" s="60"/>
      <c r="J1004" s="60"/>
      <c r="K1004" s="60"/>
      <c r="L1004" s="60"/>
      <c r="M1004" s="60"/>
      <c r="N1004" s="60"/>
      <c r="O1004" s="60"/>
      <c r="P1004" s="60"/>
      <c r="Q1004" s="60"/>
      <c r="R1004" s="60"/>
      <c r="S1004" s="60"/>
      <c r="T1004" s="60"/>
      <c r="U1004" s="60"/>
      <c r="V1004" s="60"/>
      <c r="W1004" s="60"/>
      <c r="X1004" s="60"/>
      <c r="Y1004" s="60"/>
      <c r="Z1004" s="60"/>
      <c r="AA1004" s="60"/>
      <c r="AB1004" s="60"/>
      <c r="AC1004" s="60"/>
      <c r="AD1004" s="60"/>
      <c r="AE1004" s="60"/>
      <c r="AF1004" s="60" t="s">
        <v>4136</v>
      </c>
    </row>
    <row r="1005" spans="1:32">
      <c r="A1005" s="60" t="s">
        <v>2966</v>
      </c>
      <c r="B1005" s="60" t="s">
        <v>2728</v>
      </c>
      <c r="C1005" s="60" t="s">
        <v>2746</v>
      </c>
      <c r="D1005" s="60" t="s">
        <v>2729</v>
      </c>
      <c r="E1005" s="67">
        <v>41640</v>
      </c>
      <c r="F1005" s="67">
        <v>42004</v>
      </c>
      <c r="G1005" s="60" t="s">
        <v>2730</v>
      </c>
      <c r="H1005" s="60">
        <v>60</v>
      </c>
      <c r="I1005" s="60"/>
      <c r="J1005" s="60"/>
      <c r="K1005" s="60"/>
      <c r="L1005" s="60"/>
      <c r="M1005" s="60"/>
      <c r="N1005" s="60"/>
      <c r="O1005" s="60"/>
      <c r="P1005" s="60"/>
      <c r="Q1005" s="60"/>
      <c r="R1005" s="60"/>
      <c r="S1005" s="60"/>
      <c r="T1005" s="60"/>
      <c r="U1005" s="60"/>
      <c r="V1005" s="60"/>
      <c r="W1005" s="60"/>
      <c r="X1005" s="60"/>
      <c r="Y1005" s="60"/>
      <c r="Z1005" s="60"/>
      <c r="AA1005" s="60"/>
      <c r="AB1005" s="60"/>
      <c r="AC1005" s="60"/>
      <c r="AD1005" s="60"/>
      <c r="AE1005" s="60"/>
      <c r="AF1005" s="60" t="s">
        <v>4136</v>
      </c>
    </row>
    <row r="1006" spans="1:32">
      <c r="A1006" s="60" t="s">
        <v>2967</v>
      </c>
      <c r="B1006" s="60" t="s">
        <v>2728</v>
      </c>
      <c r="C1006" s="60" t="s">
        <v>2746</v>
      </c>
      <c r="D1006" s="60" t="s">
        <v>2729</v>
      </c>
      <c r="E1006" s="67">
        <v>41640</v>
      </c>
      <c r="F1006" s="67">
        <v>42004</v>
      </c>
      <c r="G1006" s="60" t="s">
        <v>2730</v>
      </c>
      <c r="H1006" s="60">
        <v>55</v>
      </c>
      <c r="I1006" s="60"/>
      <c r="J1006" s="60"/>
      <c r="K1006" s="60"/>
      <c r="L1006" s="60"/>
      <c r="M1006" s="60"/>
      <c r="N1006" s="60"/>
      <c r="O1006" s="60"/>
      <c r="P1006" s="60"/>
      <c r="Q1006" s="60"/>
      <c r="R1006" s="60"/>
      <c r="S1006" s="60"/>
      <c r="T1006" s="60"/>
      <c r="U1006" s="60"/>
      <c r="V1006" s="60"/>
      <c r="W1006" s="60"/>
      <c r="X1006" s="60"/>
      <c r="Y1006" s="60"/>
      <c r="Z1006" s="60"/>
      <c r="AA1006" s="60"/>
      <c r="AB1006" s="60"/>
      <c r="AC1006" s="60"/>
      <c r="AD1006" s="60"/>
      <c r="AE1006" s="60"/>
      <c r="AF1006" s="60" t="s">
        <v>4136</v>
      </c>
    </row>
    <row r="1007" spans="1:32">
      <c r="A1007" s="60" t="s">
        <v>2968</v>
      </c>
      <c r="B1007" s="60" t="s">
        <v>2728</v>
      </c>
      <c r="D1007" s="60" t="s">
        <v>2729</v>
      </c>
      <c r="E1007" s="67">
        <v>41640</v>
      </c>
      <c r="F1007" s="67">
        <v>42004</v>
      </c>
      <c r="G1007" s="60" t="s">
        <v>2730</v>
      </c>
      <c r="H1007" s="60">
        <v>0.05</v>
      </c>
      <c r="I1007" s="60"/>
      <c r="J1007" s="60"/>
      <c r="K1007" s="60"/>
      <c r="L1007" s="60"/>
      <c r="M1007" s="60"/>
      <c r="N1007" s="60"/>
      <c r="O1007" s="60"/>
      <c r="P1007" s="60"/>
      <c r="Q1007" s="60"/>
      <c r="R1007" s="60"/>
      <c r="S1007" s="60"/>
      <c r="T1007" s="60"/>
      <c r="U1007" s="60"/>
      <c r="V1007" s="60"/>
      <c r="W1007" s="60"/>
      <c r="X1007" s="60"/>
      <c r="Y1007" s="60"/>
      <c r="Z1007" s="60"/>
      <c r="AA1007" s="60"/>
      <c r="AB1007" s="60"/>
      <c r="AC1007" s="60"/>
      <c r="AD1007" s="60"/>
      <c r="AE1007" s="60"/>
      <c r="AF1007" s="60" t="s">
        <v>4136</v>
      </c>
    </row>
    <row r="1008" spans="1:32">
      <c r="A1008" s="60" t="s">
        <v>2969</v>
      </c>
      <c r="B1008" s="60" t="s">
        <v>2728</v>
      </c>
      <c r="D1008" s="60" t="s">
        <v>2729</v>
      </c>
      <c r="E1008" s="67">
        <v>41640</v>
      </c>
      <c r="F1008" s="67">
        <v>42004</v>
      </c>
      <c r="G1008" s="60" t="s">
        <v>2730</v>
      </c>
      <c r="H1008" s="60">
        <v>0.2</v>
      </c>
      <c r="I1008" s="60"/>
      <c r="J1008" s="60"/>
      <c r="K1008" s="60"/>
      <c r="L1008" s="60"/>
      <c r="M1008" s="60"/>
      <c r="N1008" s="60"/>
      <c r="O1008" s="60"/>
      <c r="P1008" s="60"/>
      <c r="Q1008" s="60"/>
      <c r="R1008" s="60"/>
      <c r="S1008" s="60"/>
      <c r="T1008" s="60"/>
      <c r="U1008" s="60"/>
      <c r="V1008" s="60"/>
      <c r="W1008" s="60"/>
      <c r="X1008" s="60"/>
      <c r="Y1008" s="60"/>
      <c r="Z1008" s="60"/>
      <c r="AA1008" s="60"/>
      <c r="AB1008" s="60"/>
      <c r="AC1008" s="60"/>
      <c r="AD1008" s="60"/>
      <c r="AE1008" s="60"/>
      <c r="AF1008" s="60" t="s">
        <v>4136</v>
      </c>
    </row>
    <row r="1009" spans="1:32">
      <c r="A1009" s="60" t="s">
        <v>2970</v>
      </c>
      <c r="B1009" s="60" t="s">
        <v>2728</v>
      </c>
      <c r="C1009" s="60" t="s">
        <v>2746</v>
      </c>
      <c r="D1009" s="60" t="s">
        <v>2729</v>
      </c>
      <c r="E1009" s="67">
        <v>41640</v>
      </c>
      <c r="F1009" s="67">
        <v>42004</v>
      </c>
      <c r="G1009" s="60" t="s">
        <v>2730</v>
      </c>
      <c r="H1009" s="60">
        <v>60</v>
      </c>
      <c r="I1009" s="60"/>
      <c r="J1009" s="60"/>
      <c r="K1009" s="60"/>
      <c r="L1009" s="60"/>
      <c r="M1009" s="60"/>
      <c r="N1009" s="60"/>
      <c r="O1009" s="60"/>
      <c r="P1009" s="60"/>
      <c r="Q1009" s="60"/>
      <c r="R1009" s="60"/>
      <c r="S1009" s="60"/>
      <c r="T1009" s="60"/>
      <c r="U1009" s="60"/>
      <c r="V1009" s="60"/>
      <c r="W1009" s="60"/>
      <c r="X1009" s="60"/>
      <c r="Y1009" s="60"/>
      <c r="Z1009" s="60"/>
      <c r="AA1009" s="60"/>
      <c r="AB1009" s="60"/>
      <c r="AC1009" s="60"/>
      <c r="AD1009" s="60"/>
      <c r="AE1009" s="60"/>
      <c r="AF1009" s="60" t="s">
        <v>4136</v>
      </c>
    </row>
    <row r="1010" spans="1:32">
      <c r="A1010" s="60" t="s">
        <v>2971</v>
      </c>
      <c r="B1010" s="60" t="s">
        <v>2728</v>
      </c>
      <c r="C1010" s="60" t="s">
        <v>2746</v>
      </c>
      <c r="D1010" s="60" t="s">
        <v>2729</v>
      </c>
      <c r="E1010" s="67">
        <v>41640</v>
      </c>
      <c r="F1010" s="67">
        <v>42004</v>
      </c>
      <c r="G1010" s="60" t="s">
        <v>2730</v>
      </c>
      <c r="H1010" s="60">
        <v>55</v>
      </c>
      <c r="I1010" s="60"/>
      <c r="J1010" s="60"/>
      <c r="K1010" s="60"/>
      <c r="L1010" s="60"/>
      <c r="M1010" s="60"/>
      <c r="N1010" s="60"/>
      <c r="O1010" s="60"/>
      <c r="P1010" s="60"/>
      <c r="Q1010" s="60"/>
      <c r="R1010" s="60"/>
      <c r="S1010" s="60"/>
      <c r="T1010" s="60"/>
      <c r="U1010" s="60"/>
      <c r="V1010" s="60"/>
      <c r="W1010" s="60"/>
      <c r="X1010" s="60"/>
      <c r="Y1010" s="60"/>
      <c r="Z1010" s="60"/>
      <c r="AA1010" s="60"/>
      <c r="AB1010" s="60"/>
      <c r="AC1010" s="60"/>
      <c r="AD1010" s="60"/>
      <c r="AE1010" s="60"/>
      <c r="AF1010" s="60" t="s">
        <v>4136</v>
      </c>
    </row>
    <row r="1011" spans="1:32">
      <c r="A1011" s="60" t="s">
        <v>2972</v>
      </c>
      <c r="B1011" s="60" t="s">
        <v>2728</v>
      </c>
      <c r="D1011" s="60" t="s">
        <v>2729</v>
      </c>
      <c r="E1011" s="67">
        <v>41640</v>
      </c>
      <c r="F1011" s="67">
        <v>42004</v>
      </c>
      <c r="G1011" s="60" t="s">
        <v>2730</v>
      </c>
      <c r="H1011" s="60">
        <v>1</v>
      </c>
      <c r="I1011" s="60"/>
      <c r="J1011" s="60"/>
      <c r="K1011" s="60"/>
      <c r="L1011" s="60"/>
      <c r="M1011" s="60"/>
      <c r="N1011" s="60"/>
      <c r="O1011" s="60"/>
      <c r="P1011" s="60"/>
      <c r="Q1011" s="60"/>
      <c r="R1011" s="60"/>
      <c r="S1011" s="60"/>
      <c r="T1011" s="60"/>
      <c r="U1011" s="60"/>
      <c r="V1011" s="60"/>
      <c r="W1011" s="60"/>
      <c r="X1011" s="60"/>
      <c r="Y1011" s="60"/>
      <c r="Z1011" s="60"/>
      <c r="AA1011" s="60"/>
      <c r="AB1011" s="60"/>
      <c r="AC1011" s="60"/>
      <c r="AD1011" s="60"/>
      <c r="AE1011" s="60"/>
      <c r="AF1011" s="60" t="s">
        <v>4136</v>
      </c>
    </row>
    <row r="1012" spans="1:32">
      <c r="A1012" s="60" t="s">
        <v>2973</v>
      </c>
      <c r="B1012" s="60" t="s">
        <v>2728</v>
      </c>
      <c r="D1012" s="60" t="s">
        <v>2729</v>
      </c>
      <c r="E1012" s="67">
        <v>41640</v>
      </c>
      <c r="F1012" s="67">
        <v>42004</v>
      </c>
      <c r="G1012" s="60" t="s">
        <v>2730</v>
      </c>
      <c r="H1012" s="60">
        <v>1</v>
      </c>
      <c r="I1012" s="60"/>
      <c r="J1012" s="60"/>
      <c r="K1012" s="60"/>
      <c r="L1012" s="60"/>
      <c r="M1012" s="60"/>
      <c r="N1012" s="60"/>
      <c r="O1012" s="60"/>
      <c r="P1012" s="60"/>
      <c r="Q1012" s="60"/>
      <c r="R1012" s="60"/>
      <c r="S1012" s="60"/>
      <c r="T1012" s="60"/>
      <c r="U1012" s="60"/>
      <c r="V1012" s="60"/>
      <c r="W1012" s="60"/>
      <c r="X1012" s="60"/>
      <c r="Y1012" s="60"/>
      <c r="Z1012" s="60"/>
      <c r="AA1012" s="60"/>
      <c r="AB1012" s="60"/>
      <c r="AC1012" s="60"/>
      <c r="AD1012" s="60"/>
      <c r="AE1012" s="60"/>
      <c r="AF1012" s="60" t="s">
        <v>4136</v>
      </c>
    </row>
    <row r="1013" spans="1:32">
      <c r="A1013" s="60" t="s">
        <v>2974</v>
      </c>
      <c r="B1013" s="60" t="s">
        <v>2728</v>
      </c>
      <c r="D1013" s="60" t="s">
        <v>2729</v>
      </c>
      <c r="E1013" s="67">
        <v>41640</v>
      </c>
      <c r="F1013" s="67">
        <v>42004</v>
      </c>
      <c r="G1013" s="60" t="s">
        <v>2730</v>
      </c>
      <c r="H1013" s="60">
        <v>0.05</v>
      </c>
      <c r="I1013" s="60"/>
      <c r="J1013" s="60"/>
      <c r="K1013" s="60"/>
      <c r="L1013" s="60"/>
      <c r="M1013" s="60"/>
      <c r="N1013" s="60"/>
      <c r="O1013" s="60"/>
      <c r="P1013" s="60"/>
      <c r="Q1013" s="60"/>
      <c r="R1013" s="60"/>
      <c r="S1013" s="60"/>
      <c r="T1013" s="60"/>
      <c r="U1013" s="60"/>
      <c r="V1013" s="60"/>
      <c r="W1013" s="60"/>
      <c r="X1013" s="60"/>
      <c r="Y1013" s="60"/>
      <c r="Z1013" s="60"/>
      <c r="AA1013" s="60"/>
      <c r="AB1013" s="60"/>
      <c r="AC1013" s="60"/>
      <c r="AD1013" s="60"/>
      <c r="AE1013" s="60"/>
      <c r="AF1013" s="60" t="s">
        <v>4136</v>
      </c>
    </row>
    <row r="1014" spans="1:32">
      <c r="A1014" s="60" t="s">
        <v>2975</v>
      </c>
      <c r="B1014" s="60" t="s">
        <v>2728</v>
      </c>
      <c r="D1014" s="60" t="s">
        <v>2729</v>
      </c>
      <c r="E1014" s="67">
        <v>41640</v>
      </c>
      <c r="F1014" s="67">
        <v>42004</v>
      </c>
      <c r="G1014" s="60" t="s">
        <v>2730</v>
      </c>
      <c r="H1014" s="60">
        <v>0.2</v>
      </c>
      <c r="I1014" s="60"/>
      <c r="J1014" s="60"/>
      <c r="K1014" s="60"/>
      <c r="L1014" s="60"/>
      <c r="M1014" s="60"/>
      <c r="N1014" s="60"/>
      <c r="O1014" s="60"/>
      <c r="P1014" s="60"/>
      <c r="Q1014" s="60"/>
      <c r="R1014" s="60"/>
      <c r="S1014" s="60"/>
      <c r="T1014" s="60"/>
      <c r="U1014" s="60"/>
      <c r="V1014" s="60"/>
      <c r="W1014" s="60"/>
      <c r="X1014" s="60"/>
      <c r="Y1014" s="60"/>
      <c r="Z1014" s="60"/>
      <c r="AA1014" s="60"/>
      <c r="AB1014" s="60"/>
      <c r="AC1014" s="60"/>
      <c r="AD1014" s="60"/>
      <c r="AE1014" s="60"/>
      <c r="AF1014" s="60" t="s">
        <v>4136</v>
      </c>
    </row>
    <row r="1015" spans="1:32">
      <c r="A1015" s="60" t="s">
        <v>2976</v>
      </c>
      <c r="B1015" s="60" t="s">
        <v>2728</v>
      </c>
      <c r="C1015" s="60" t="s">
        <v>2746</v>
      </c>
      <c r="D1015" s="60" t="s">
        <v>2729</v>
      </c>
      <c r="E1015" s="67">
        <v>41640</v>
      </c>
      <c r="F1015" s="67">
        <v>42004</v>
      </c>
      <c r="G1015" s="60" t="s">
        <v>2730</v>
      </c>
      <c r="H1015" s="60">
        <v>60</v>
      </c>
      <c r="I1015" s="60"/>
      <c r="J1015" s="60"/>
      <c r="K1015" s="60"/>
      <c r="L1015" s="60"/>
      <c r="M1015" s="60"/>
      <c r="N1015" s="60"/>
      <c r="O1015" s="60"/>
      <c r="P1015" s="60"/>
      <c r="Q1015" s="60"/>
      <c r="R1015" s="60"/>
      <c r="S1015" s="60"/>
      <c r="T1015" s="60"/>
      <c r="U1015" s="60"/>
      <c r="V1015" s="60"/>
      <c r="W1015" s="60"/>
      <c r="X1015" s="60"/>
      <c r="Y1015" s="60"/>
      <c r="Z1015" s="60"/>
      <c r="AA1015" s="60"/>
      <c r="AB1015" s="60"/>
      <c r="AC1015" s="60"/>
      <c r="AD1015" s="60"/>
      <c r="AE1015" s="60"/>
      <c r="AF1015" s="60" t="s">
        <v>4136</v>
      </c>
    </row>
    <row r="1016" spans="1:32">
      <c r="A1016" s="60" t="s">
        <v>2977</v>
      </c>
      <c r="B1016" s="60" t="s">
        <v>2728</v>
      </c>
      <c r="C1016" s="60" t="s">
        <v>2746</v>
      </c>
      <c r="D1016" s="60" t="s">
        <v>2729</v>
      </c>
      <c r="E1016" s="67">
        <v>41640</v>
      </c>
      <c r="F1016" s="67">
        <v>42004</v>
      </c>
      <c r="G1016" s="60" t="s">
        <v>2730</v>
      </c>
      <c r="H1016" s="60">
        <v>55</v>
      </c>
      <c r="I1016" s="60"/>
      <c r="J1016" s="60"/>
      <c r="K1016" s="60"/>
      <c r="L1016" s="60"/>
      <c r="M1016" s="60"/>
      <c r="N1016" s="60"/>
      <c r="O1016" s="60"/>
      <c r="P1016" s="60"/>
      <c r="Q1016" s="60"/>
      <c r="R1016" s="60"/>
      <c r="S1016" s="60"/>
      <c r="T1016" s="60"/>
      <c r="U1016" s="60"/>
      <c r="V1016" s="60"/>
      <c r="W1016" s="60"/>
      <c r="X1016" s="60"/>
      <c r="Y1016" s="60"/>
      <c r="Z1016" s="60"/>
      <c r="AA1016" s="60"/>
      <c r="AB1016" s="60"/>
      <c r="AC1016" s="60"/>
      <c r="AD1016" s="60"/>
      <c r="AE1016" s="60"/>
      <c r="AF1016" s="60" t="s">
        <v>4136</v>
      </c>
    </row>
    <row r="1017" spans="1:32">
      <c r="A1017" s="60" t="s">
        <v>2978</v>
      </c>
      <c r="B1017" s="60" t="s">
        <v>2728</v>
      </c>
      <c r="D1017" s="60" t="s">
        <v>2729</v>
      </c>
      <c r="E1017" s="67">
        <v>41640</v>
      </c>
      <c r="F1017" s="67">
        <v>42004</v>
      </c>
      <c r="G1017" s="60" t="s">
        <v>2730</v>
      </c>
      <c r="H1017" s="60">
        <v>0.05</v>
      </c>
      <c r="I1017" s="60"/>
      <c r="J1017" s="60"/>
      <c r="K1017" s="60"/>
      <c r="L1017" s="60"/>
      <c r="M1017" s="60"/>
      <c r="N1017" s="60"/>
      <c r="O1017" s="60"/>
      <c r="P1017" s="60"/>
      <c r="Q1017" s="60"/>
      <c r="R1017" s="60"/>
      <c r="S1017" s="60"/>
      <c r="T1017" s="60"/>
      <c r="U1017" s="60"/>
      <c r="V1017" s="60"/>
      <c r="W1017" s="60"/>
      <c r="X1017" s="60"/>
      <c r="Y1017" s="60"/>
      <c r="Z1017" s="60"/>
      <c r="AA1017" s="60"/>
      <c r="AB1017" s="60"/>
      <c r="AC1017" s="60"/>
      <c r="AD1017" s="60"/>
      <c r="AE1017" s="60"/>
      <c r="AF1017" s="60" t="s">
        <v>4136</v>
      </c>
    </row>
    <row r="1018" spans="1:32">
      <c r="A1018" s="60" t="s">
        <v>2979</v>
      </c>
      <c r="B1018" s="60" t="s">
        <v>2728</v>
      </c>
      <c r="D1018" s="60" t="s">
        <v>2729</v>
      </c>
      <c r="E1018" s="67">
        <v>41640</v>
      </c>
      <c r="F1018" s="67">
        <v>42004</v>
      </c>
      <c r="G1018" s="60" t="s">
        <v>2730</v>
      </c>
      <c r="H1018" s="60">
        <v>0.2</v>
      </c>
      <c r="I1018" s="60"/>
      <c r="J1018" s="60"/>
      <c r="K1018" s="60"/>
      <c r="L1018" s="60"/>
      <c r="M1018" s="60"/>
      <c r="N1018" s="60"/>
      <c r="O1018" s="60"/>
      <c r="P1018" s="60"/>
      <c r="Q1018" s="60"/>
      <c r="R1018" s="60"/>
      <c r="S1018" s="60"/>
      <c r="T1018" s="60"/>
      <c r="U1018" s="60"/>
      <c r="V1018" s="60"/>
      <c r="W1018" s="60"/>
      <c r="X1018" s="60"/>
      <c r="Y1018" s="60"/>
      <c r="Z1018" s="60"/>
      <c r="AA1018" s="60"/>
      <c r="AB1018" s="60"/>
      <c r="AC1018" s="60"/>
      <c r="AD1018" s="60"/>
      <c r="AE1018" s="60"/>
      <c r="AF1018" s="60" t="s">
        <v>4136</v>
      </c>
    </row>
    <row r="1019" spans="1:32">
      <c r="A1019" s="60" t="s">
        <v>2980</v>
      </c>
      <c r="B1019" s="60" t="s">
        <v>2728</v>
      </c>
      <c r="C1019" s="60" t="s">
        <v>2746</v>
      </c>
      <c r="D1019" s="60" t="s">
        <v>2729</v>
      </c>
      <c r="E1019" s="67">
        <v>41640</v>
      </c>
      <c r="F1019" s="67">
        <v>42004</v>
      </c>
      <c r="G1019" s="60" t="s">
        <v>2730</v>
      </c>
      <c r="H1019" s="60">
        <v>60</v>
      </c>
      <c r="I1019" s="60"/>
      <c r="J1019" s="60"/>
      <c r="K1019" s="60"/>
      <c r="L1019" s="60"/>
      <c r="M1019" s="60"/>
      <c r="N1019" s="60"/>
      <c r="O1019" s="60"/>
      <c r="P1019" s="60"/>
      <c r="Q1019" s="60"/>
      <c r="R1019" s="60"/>
      <c r="S1019" s="60"/>
      <c r="T1019" s="60"/>
      <c r="U1019" s="60"/>
      <c r="V1019" s="60"/>
      <c r="W1019" s="60"/>
      <c r="X1019" s="60"/>
      <c r="Y1019" s="60"/>
      <c r="Z1019" s="60"/>
      <c r="AA1019" s="60"/>
      <c r="AB1019" s="60"/>
      <c r="AC1019" s="60"/>
      <c r="AD1019" s="60"/>
      <c r="AE1019" s="60"/>
      <c r="AF1019" s="60" t="s">
        <v>4136</v>
      </c>
    </row>
    <row r="1020" spans="1:32">
      <c r="A1020" s="60" t="s">
        <v>2981</v>
      </c>
      <c r="B1020" s="60" t="s">
        <v>2728</v>
      </c>
      <c r="C1020" s="60" t="s">
        <v>2746</v>
      </c>
      <c r="D1020" s="60" t="s">
        <v>2729</v>
      </c>
      <c r="E1020" s="67">
        <v>41640</v>
      </c>
      <c r="F1020" s="67">
        <v>42004</v>
      </c>
      <c r="G1020" s="60" t="s">
        <v>2730</v>
      </c>
      <c r="H1020" s="60">
        <v>55</v>
      </c>
      <c r="I1020" s="60"/>
      <c r="J1020" s="60"/>
      <c r="K1020" s="60"/>
      <c r="L1020" s="60"/>
      <c r="M1020" s="60"/>
      <c r="N1020" s="60"/>
      <c r="O1020" s="60"/>
      <c r="P1020" s="60"/>
      <c r="Q1020" s="60"/>
      <c r="R1020" s="60"/>
      <c r="S1020" s="60"/>
      <c r="T1020" s="60"/>
      <c r="U1020" s="60"/>
      <c r="V1020" s="60"/>
      <c r="W1020" s="60"/>
      <c r="X1020" s="60"/>
      <c r="Y1020" s="60"/>
      <c r="Z1020" s="60"/>
      <c r="AA1020" s="60"/>
      <c r="AB1020" s="60"/>
      <c r="AC1020" s="60"/>
      <c r="AD1020" s="60"/>
      <c r="AE1020" s="60"/>
      <c r="AF1020" s="60" t="s">
        <v>4136</v>
      </c>
    </row>
    <row r="1021" spans="1:32">
      <c r="A1021" s="60" t="s">
        <v>2982</v>
      </c>
      <c r="B1021" s="60" t="s">
        <v>2728</v>
      </c>
      <c r="D1021" s="60" t="s">
        <v>2729</v>
      </c>
      <c r="E1021" s="67">
        <v>41640</v>
      </c>
      <c r="F1021" s="67">
        <v>42004</v>
      </c>
      <c r="G1021" s="60" t="s">
        <v>2730</v>
      </c>
      <c r="H1021" s="60">
        <v>0.05</v>
      </c>
      <c r="I1021" s="60"/>
      <c r="J1021" s="60"/>
      <c r="K1021" s="60"/>
      <c r="L1021" s="60"/>
      <c r="M1021" s="60"/>
      <c r="N1021" s="60"/>
      <c r="O1021" s="60"/>
      <c r="P1021" s="60"/>
      <c r="Q1021" s="60"/>
      <c r="R1021" s="60"/>
      <c r="S1021" s="60"/>
      <c r="T1021" s="60"/>
      <c r="U1021" s="60"/>
      <c r="V1021" s="60"/>
      <c r="W1021" s="60"/>
      <c r="X1021" s="60"/>
      <c r="Y1021" s="60"/>
      <c r="Z1021" s="60"/>
      <c r="AA1021" s="60"/>
      <c r="AB1021" s="60"/>
      <c r="AC1021" s="60"/>
      <c r="AD1021" s="60"/>
      <c r="AE1021" s="60"/>
      <c r="AF1021" s="60" t="s">
        <v>4136</v>
      </c>
    </row>
    <row r="1022" spans="1:32">
      <c r="A1022" s="60" t="s">
        <v>2983</v>
      </c>
      <c r="B1022" s="60" t="s">
        <v>2728</v>
      </c>
      <c r="D1022" s="60" t="s">
        <v>2729</v>
      </c>
      <c r="E1022" s="67">
        <v>41640</v>
      </c>
      <c r="F1022" s="67">
        <v>42004</v>
      </c>
      <c r="G1022" s="60" t="s">
        <v>2730</v>
      </c>
      <c r="H1022" s="60">
        <v>0.2</v>
      </c>
      <c r="I1022" s="60"/>
      <c r="J1022" s="60"/>
      <c r="K1022" s="60"/>
      <c r="L1022" s="60"/>
      <c r="M1022" s="60"/>
      <c r="N1022" s="60"/>
      <c r="O1022" s="60"/>
      <c r="P1022" s="60"/>
      <c r="Q1022" s="60"/>
      <c r="R1022" s="60"/>
      <c r="S1022" s="60"/>
      <c r="T1022" s="60"/>
      <c r="U1022" s="60"/>
      <c r="V1022" s="60"/>
      <c r="W1022" s="60"/>
      <c r="X1022" s="60"/>
      <c r="Y1022" s="60"/>
      <c r="Z1022" s="60"/>
      <c r="AA1022" s="60"/>
      <c r="AB1022" s="60"/>
      <c r="AC1022" s="60"/>
      <c r="AD1022" s="60"/>
      <c r="AE1022" s="60"/>
      <c r="AF1022" s="60" t="s">
        <v>4136</v>
      </c>
    </row>
    <row r="1023" spans="1:32">
      <c r="A1023" s="60" t="s">
        <v>2984</v>
      </c>
      <c r="B1023" s="60" t="s">
        <v>2728</v>
      </c>
      <c r="C1023" s="60" t="s">
        <v>2746</v>
      </c>
      <c r="D1023" s="60" t="s">
        <v>2729</v>
      </c>
      <c r="E1023" s="67">
        <v>41640</v>
      </c>
      <c r="F1023" s="67">
        <v>42004</v>
      </c>
      <c r="G1023" s="60" t="s">
        <v>2730</v>
      </c>
      <c r="H1023" s="60">
        <v>60</v>
      </c>
      <c r="I1023" s="60"/>
      <c r="J1023" s="60"/>
      <c r="K1023" s="60"/>
      <c r="L1023" s="60"/>
      <c r="M1023" s="60"/>
      <c r="N1023" s="60"/>
      <c r="O1023" s="60"/>
      <c r="P1023" s="60"/>
      <c r="Q1023" s="60"/>
      <c r="R1023" s="60"/>
      <c r="S1023" s="60"/>
      <c r="T1023" s="60"/>
      <c r="U1023" s="60"/>
      <c r="V1023" s="60"/>
      <c r="W1023" s="60"/>
      <c r="X1023" s="60"/>
      <c r="Y1023" s="60"/>
      <c r="Z1023" s="60"/>
      <c r="AA1023" s="60"/>
      <c r="AB1023" s="60"/>
      <c r="AC1023" s="60"/>
      <c r="AD1023" s="60"/>
      <c r="AE1023" s="60"/>
      <c r="AF1023" s="60" t="s">
        <v>4136</v>
      </c>
    </row>
    <row r="1024" spans="1:32">
      <c r="A1024" s="60" t="s">
        <v>2985</v>
      </c>
      <c r="B1024" s="60" t="s">
        <v>2728</v>
      </c>
      <c r="C1024" s="60" t="s">
        <v>2746</v>
      </c>
      <c r="D1024" s="60" t="s">
        <v>2729</v>
      </c>
      <c r="E1024" s="67">
        <v>41640</v>
      </c>
      <c r="F1024" s="67">
        <v>42004</v>
      </c>
      <c r="G1024" s="60" t="s">
        <v>2730</v>
      </c>
      <c r="H1024" s="60">
        <v>55</v>
      </c>
      <c r="I1024" s="60"/>
      <c r="J1024" s="60"/>
      <c r="K1024" s="60"/>
      <c r="L1024" s="60"/>
      <c r="M1024" s="60"/>
      <c r="N1024" s="60"/>
      <c r="O1024" s="60"/>
      <c r="P1024" s="60"/>
      <c r="Q1024" s="60"/>
      <c r="R1024" s="60"/>
      <c r="S1024" s="60"/>
      <c r="T1024" s="60"/>
      <c r="U1024" s="60"/>
      <c r="V1024" s="60"/>
      <c r="W1024" s="60"/>
      <c r="X1024" s="60"/>
      <c r="Y1024" s="60"/>
      <c r="Z1024" s="60"/>
      <c r="AA1024" s="60"/>
      <c r="AB1024" s="60"/>
      <c r="AC1024" s="60"/>
      <c r="AD1024" s="60"/>
      <c r="AE1024" s="60"/>
      <c r="AF1024" s="60" t="s">
        <v>4136</v>
      </c>
    </row>
    <row r="1025" spans="1:32">
      <c r="A1025" s="60" t="s">
        <v>2986</v>
      </c>
      <c r="B1025" s="60" t="s">
        <v>2728</v>
      </c>
      <c r="D1025" s="60" t="s">
        <v>2729</v>
      </c>
      <c r="E1025" s="67">
        <v>41640</v>
      </c>
      <c r="F1025" s="67">
        <v>42004</v>
      </c>
      <c r="G1025" s="60" t="s">
        <v>2730</v>
      </c>
      <c r="H1025" s="60">
        <v>1</v>
      </c>
      <c r="I1025" s="60"/>
      <c r="J1025" s="60"/>
      <c r="K1025" s="60"/>
      <c r="L1025" s="60"/>
      <c r="M1025" s="60"/>
      <c r="N1025" s="60"/>
      <c r="O1025" s="60"/>
      <c r="P1025" s="60"/>
      <c r="Q1025" s="60"/>
      <c r="R1025" s="60"/>
      <c r="S1025" s="60"/>
      <c r="T1025" s="60"/>
      <c r="U1025" s="60"/>
      <c r="V1025" s="60"/>
      <c r="W1025" s="60"/>
      <c r="X1025" s="60"/>
      <c r="Y1025" s="60"/>
      <c r="Z1025" s="60"/>
      <c r="AA1025" s="60"/>
      <c r="AB1025" s="60"/>
      <c r="AC1025" s="60"/>
      <c r="AD1025" s="60"/>
      <c r="AE1025" s="60"/>
      <c r="AF1025" s="60" t="s">
        <v>4136</v>
      </c>
    </row>
    <row r="1026" spans="1:32">
      <c r="A1026" s="60" t="s">
        <v>2987</v>
      </c>
      <c r="B1026" s="60" t="s">
        <v>2728</v>
      </c>
      <c r="C1026" s="60" t="s">
        <v>2746</v>
      </c>
      <c r="D1026" s="60" t="s">
        <v>2729</v>
      </c>
      <c r="E1026" s="67">
        <v>41640</v>
      </c>
      <c r="F1026" s="67">
        <v>42004</v>
      </c>
      <c r="G1026" s="60" t="s">
        <v>2730</v>
      </c>
      <c r="H1026" s="60">
        <v>12.8</v>
      </c>
      <c r="I1026" s="60"/>
      <c r="J1026" s="60"/>
      <c r="K1026" s="60"/>
      <c r="L1026" s="60"/>
      <c r="M1026" s="60"/>
      <c r="N1026" s="60"/>
      <c r="O1026" s="60"/>
      <c r="P1026" s="60"/>
      <c r="Q1026" s="60"/>
      <c r="R1026" s="60"/>
      <c r="S1026" s="60"/>
      <c r="T1026" s="60"/>
      <c r="U1026" s="60"/>
      <c r="V1026" s="60"/>
      <c r="W1026" s="60"/>
      <c r="X1026" s="60"/>
      <c r="Y1026" s="60"/>
      <c r="Z1026" s="60"/>
      <c r="AA1026" s="60"/>
      <c r="AB1026" s="60"/>
      <c r="AC1026" s="60"/>
      <c r="AD1026" s="60"/>
      <c r="AE1026" s="60"/>
      <c r="AF1026" s="60" t="s">
        <v>4136</v>
      </c>
    </row>
    <row r="1027" spans="1:32">
      <c r="A1027" s="60" t="s">
        <v>2988</v>
      </c>
      <c r="B1027" s="60" t="s">
        <v>2784</v>
      </c>
      <c r="D1027" s="60" t="s">
        <v>2729</v>
      </c>
      <c r="E1027" s="67">
        <v>41640</v>
      </c>
      <c r="F1027" s="67">
        <v>42004</v>
      </c>
      <c r="G1027" s="60" t="s">
        <v>2730</v>
      </c>
      <c r="H1027" s="60">
        <v>1</v>
      </c>
      <c r="I1027" s="60"/>
      <c r="J1027" s="60"/>
      <c r="K1027" s="60"/>
      <c r="L1027" s="60"/>
      <c r="M1027" s="60"/>
      <c r="N1027" s="60"/>
      <c r="O1027" s="60"/>
      <c r="P1027" s="60"/>
      <c r="Q1027" s="60"/>
      <c r="R1027" s="60"/>
      <c r="S1027" s="60"/>
      <c r="T1027" s="60"/>
      <c r="U1027" s="60"/>
      <c r="V1027" s="60"/>
      <c r="W1027" s="60"/>
      <c r="X1027" s="60"/>
      <c r="Y1027" s="60"/>
      <c r="Z1027" s="60"/>
      <c r="AA1027" s="60"/>
      <c r="AB1027" s="60"/>
      <c r="AC1027" s="60"/>
      <c r="AD1027" s="60"/>
      <c r="AE1027" s="60"/>
      <c r="AF1027" s="60" t="s">
        <v>4136</v>
      </c>
    </row>
    <row r="1028" spans="1:32">
      <c r="A1028" s="60" t="s">
        <v>2989</v>
      </c>
      <c r="B1028" s="60" t="s">
        <v>2745</v>
      </c>
      <c r="C1028" s="60" t="s">
        <v>2746</v>
      </c>
      <c r="D1028" s="60" t="s">
        <v>2729</v>
      </c>
      <c r="E1028" s="67">
        <v>41640</v>
      </c>
      <c r="F1028" s="67">
        <v>42004</v>
      </c>
      <c r="G1028" s="60" t="s">
        <v>2730</v>
      </c>
      <c r="H1028" s="60">
        <v>21</v>
      </c>
      <c r="I1028" s="60"/>
      <c r="J1028" s="60"/>
      <c r="K1028" s="60"/>
      <c r="L1028" s="60"/>
      <c r="M1028" s="60"/>
      <c r="N1028" s="60"/>
      <c r="O1028" s="60"/>
      <c r="P1028" s="60"/>
      <c r="Q1028" s="60"/>
      <c r="R1028" s="60"/>
      <c r="S1028" s="60"/>
      <c r="T1028" s="60"/>
      <c r="U1028" s="60"/>
      <c r="V1028" s="60"/>
      <c r="W1028" s="60"/>
      <c r="X1028" s="60"/>
      <c r="Y1028" s="60"/>
      <c r="Z1028" s="60"/>
      <c r="AA1028" s="60"/>
      <c r="AB1028" s="60"/>
      <c r="AC1028" s="60"/>
      <c r="AD1028" s="60"/>
      <c r="AE1028" s="60"/>
      <c r="AF1028" s="60" t="s">
        <v>4136</v>
      </c>
    </row>
    <row r="1029" spans="1:32">
      <c r="A1029" s="60" t="s">
        <v>2990</v>
      </c>
      <c r="B1029" s="60" t="s">
        <v>2728</v>
      </c>
      <c r="D1029" s="60" t="s">
        <v>2991</v>
      </c>
      <c r="E1029" s="67">
        <v>41640</v>
      </c>
      <c r="F1029" s="67">
        <v>42004</v>
      </c>
      <c r="G1029" s="60" t="s">
        <v>2730</v>
      </c>
      <c r="H1029" s="60">
        <v>50</v>
      </c>
      <c r="I1029" s="60"/>
      <c r="J1029" s="60"/>
      <c r="K1029" s="60"/>
      <c r="L1029" s="60"/>
      <c r="M1029" s="60"/>
      <c r="N1029" s="60"/>
      <c r="O1029" s="60"/>
      <c r="P1029" s="60"/>
      <c r="Q1029" s="60"/>
      <c r="R1029" s="60"/>
      <c r="S1029" s="60"/>
      <c r="T1029" s="60"/>
      <c r="U1029" s="60"/>
      <c r="V1029" s="60"/>
      <c r="W1029" s="60"/>
      <c r="X1029" s="60"/>
      <c r="Y1029" s="60"/>
      <c r="Z1029" s="60"/>
      <c r="AA1029" s="60"/>
      <c r="AB1029" s="60"/>
      <c r="AC1029" s="60"/>
      <c r="AD1029" s="60"/>
      <c r="AE1029" s="60"/>
      <c r="AF1029" s="60" t="s">
        <v>4136</v>
      </c>
    </row>
    <row r="1030" spans="1:32">
      <c r="A1030" s="60" t="s">
        <v>2992</v>
      </c>
      <c r="B1030" s="60" t="s">
        <v>2784</v>
      </c>
      <c r="D1030" s="60" t="s">
        <v>2729</v>
      </c>
      <c r="E1030" s="67">
        <v>41640</v>
      </c>
      <c r="F1030" s="67">
        <v>42004</v>
      </c>
      <c r="G1030" s="60" t="s">
        <v>2730</v>
      </c>
      <c r="H1030" s="60">
        <v>1</v>
      </c>
      <c r="I1030" s="60"/>
      <c r="J1030" s="60"/>
      <c r="K1030" s="60"/>
      <c r="L1030" s="60"/>
      <c r="M1030" s="60"/>
      <c r="N1030" s="60"/>
      <c r="O1030" s="60"/>
      <c r="P1030" s="60"/>
      <c r="Q1030" s="60"/>
      <c r="R1030" s="60"/>
      <c r="S1030" s="60"/>
      <c r="T1030" s="60"/>
      <c r="U1030" s="60"/>
      <c r="V1030" s="60"/>
      <c r="W1030" s="60"/>
      <c r="X1030" s="60"/>
      <c r="Y1030" s="60"/>
      <c r="Z1030" s="60"/>
      <c r="AA1030" s="60"/>
      <c r="AB1030" s="60"/>
      <c r="AC1030" s="60"/>
      <c r="AD1030" s="60"/>
      <c r="AE1030" s="60"/>
      <c r="AF1030" s="60" t="s">
        <v>4136</v>
      </c>
    </row>
    <row r="1031" spans="1:32">
      <c r="A1031" s="60" t="s">
        <v>2993</v>
      </c>
      <c r="B1031" s="60" t="s">
        <v>2728</v>
      </c>
      <c r="C1031" s="60" t="s">
        <v>2746</v>
      </c>
      <c r="D1031" s="60" t="s">
        <v>2729</v>
      </c>
      <c r="E1031" s="67">
        <v>41640</v>
      </c>
      <c r="F1031" s="67">
        <v>42004</v>
      </c>
      <c r="G1031" s="60" t="s">
        <v>2730</v>
      </c>
      <c r="H1031" s="60">
        <v>82</v>
      </c>
      <c r="I1031" s="60"/>
      <c r="J1031" s="60"/>
      <c r="K1031" s="60"/>
      <c r="L1031" s="60"/>
      <c r="M1031" s="60"/>
      <c r="N1031" s="60"/>
      <c r="O1031" s="60"/>
      <c r="P1031" s="60"/>
      <c r="Q1031" s="60"/>
      <c r="R1031" s="60"/>
      <c r="S1031" s="60"/>
      <c r="T1031" s="60"/>
      <c r="U1031" s="60"/>
      <c r="V1031" s="60"/>
      <c r="W1031" s="60"/>
      <c r="X1031" s="60"/>
      <c r="Y1031" s="60"/>
      <c r="Z1031" s="60"/>
      <c r="AA1031" s="60"/>
      <c r="AB1031" s="60"/>
      <c r="AC1031" s="60"/>
      <c r="AD1031" s="60"/>
      <c r="AE1031" s="60"/>
      <c r="AF1031" s="60" t="s">
        <v>4136</v>
      </c>
    </row>
    <row r="1032" spans="1:32">
      <c r="A1032" s="60" t="s">
        <v>2994</v>
      </c>
      <c r="B1032" s="60" t="s">
        <v>2728</v>
      </c>
      <c r="D1032" s="60" t="s">
        <v>2729</v>
      </c>
      <c r="E1032" s="67">
        <v>41640</v>
      </c>
      <c r="F1032" s="67">
        <v>42004</v>
      </c>
      <c r="G1032" s="60" t="s">
        <v>2730</v>
      </c>
      <c r="H1032" s="60">
        <v>1</v>
      </c>
      <c r="I1032" s="60"/>
      <c r="J1032" s="60"/>
      <c r="K1032" s="60"/>
      <c r="L1032" s="60"/>
      <c r="M1032" s="60"/>
      <c r="N1032" s="60"/>
      <c r="O1032" s="60"/>
      <c r="P1032" s="60"/>
      <c r="Q1032" s="60"/>
      <c r="R1032" s="60"/>
      <c r="S1032" s="60"/>
      <c r="T1032" s="60"/>
      <c r="U1032" s="60"/>
      <c r="V1032" s="60"/>
      <c r="W1032" s="60"/>
      <c r="X1032" s="60"/>
      <c r="Y1032" s="60"/>
      <c r="Z1032" s="60"/>
      <c r="AA1032" s="60"/>
      <c r="AB1032" s="60"/>
      <c r="AC1032" s="60"/>
      <c r="AD1032" s="60"/>
      <c r="AE1032" s="60"/>
      <c r="AF1032" s="60" t="s">
        <v>4136</v>
      </c>
    </row>
    <row r="1033" spans="1:32">
      <c r="A1033" s="60" t="s">
        <v>2995</v>
      </c>
      <c r="B1033" s="60" t="s">
        <v>2728</v>
      </c>
      <c r="D1033" s="60" t="s">
        <v>2729</v>
      </c>
      <c r="E1033" s="67">
        <v>41640</v>
      </c>
      <c r="F1033" s="67">
        <v>42004</v>
      </c>
      <c r="G1033" s="60" t="s">
        <v>2730</v>
      </c>
      <c r="H1033" s="60">
        <v>1</v>
      </c>
      <c r="I1033" s="60"/>
      <c r="J1033" s="60"/>
      <c r="K1033" s="60"/>
      <c r="L1033" s="60"/>
      <c r="M1033" s="60"/>
      <c r="N1033" s="60"/>
      <c r="O1033" s="60"/>
      <c r="P1033" s="60"/>
      <c r="Q1033" s="60"/>
      <c r="R1033" s="60"/>
      <c r="S1033" s="60"/>
      <c r="T1033" s="60"/>
      <c r="U1033" s="60"/>
      <c r="V1033" s="60"/>
      <c r="W1033" s="60"/>
      <c r="X1033" s="60"/>
      <c r="Y1033" s="60"/>
      <c r="Z1033" s="60"/>
      <c r="AA1033" s="60"/>
      <c r="AB1033" s="60"/>
      <c r="AC1033" s="60"/>
      <c r="AD1033" s="60"/>
      <c r="AE1033" s="60"/>
      <c r="AF1033" s="60" t="s">
        <v>4136</v>
      </c>
    </row>
    <row r="1034" spans="1:32">
      <c r="A1034" s="60" t="s">
        <v>2996</v>
      </c>
      <c r="B1034" s="60" t="s">
        <v>6</v>
      </c>
      <c r="D1034" s="60" t="s">
        <v>2991</v>
      </c>
      <c r="E1034" s="67">
        <v>41640</v>
      </c>
      <c r="F1034" s="67">
        <v>42004</v>
      </c>
      <c r="G1034" s="60" t="s">
        <v>2730</v>
      </c>
      <c r="H1034" s="60">
        <v>0.25</v>
      </c>
      <c r="I1034" s="60"/>
      <c r="J1034" s="60"/>
      <c r="K1034" s="60"/>
      <c r="L1034" s="60"/>
      <c r="M1034" s="60"/>
      <c r="N1034" s="60"/>
      <c r="O1034" s="60"/>
      <c r="P1034" s="60"/>
      <c r="Q1034" s="60"/>
      <c r="R1034" s="60"/>
      <c r="S1034" s="60"/>
      <c r="T1034" s="60"/>
      <c r="U1034" s="60"/>
      <c r="V1034" s="60"/>
      <c r="W1034" s="60"/>
      <c r="X1034" s="60"/>
      <c r="Y1034" s="60"/>
      <c r="Z1034" s="60"/>
      <c r="AA1034" s="60"/>
      <c r="AB1034" s="60"/>
      <c r="AC1034" s="60"/>
      <c r="AD1034" s="60"/>
      <c r="AE1034" s="60"/>
      <c r="AF1034" s="60" t="s">
        <v>4136</v>
      </c>
    </row>
    <row r="1035" spans="1:32">
      <c r="A1035" s="60" t="s">
        <v>2997</v>
      </c>
      <c r="B1035" s="60" t="s">
        <v>2733</v>
      </c>
      <c r="D1035" s="60" t="s">
        <v>2729</v>
      </c>
      <c r="E1035" s="67">
        <v>41640</v>
      </c>
      <c r="F1035" s="67">
        <v>42004</v>
      </c>
      <c r="G1035" s="60" t="s">
        <v>2735</v>
      </c>
      <c r="H1035" s="60">
        <v>0</v>
      </c>
      <c r="I1035" s="60">
        <v>0</v>
      </c>
      <c r="J1035" s="60">
        <v>0</v>
      </c>
      <c r="K1035" s="60">
        <v>0</v>
      </c>
      <c r="L1035" s="60">
        <v>0</v>
      </c>
      <c r="M1035" s="60">
        <v>0</v>
      </c>
      <c r="N1035" s="60">
        <v>0</v>
      </c>
      <c r="O1035" s="60">
        <v>0.44579999999999997</v>
      </c>
      <c r="P1035" s="60">
        <v>0.44579999999999997</v>
      </c>
      <c r="Q1035" s="60">
        <v>0.44579999999999997</v>
      </c>
      <c r="R1035" s="60">
        <v>0.44579999999999997</v>
      </c>
      <c r="S1035" s="60">
        <v>0.44579999999999997</v>
      </c>
      <c r="T1035" s="60">
        <v>0.44579999999999997</v>
      </c>
      <c r="U1035" s="60">
        <v>0.44579999999999997</v>
      </c>
      <c r="V1035" s="60">
        <v>0.44579999999999997</v>
      </c>
      <c r="W1035" s="60">
        <v>0.44579999999999997</v>
      </c>
      <c r="X1035" s="60">
        <v>0.44579999999999997</v>
      </c>
      <c r="Y1035" s="60">
        <v>0.44579999999999997</v>
      </c>
      <c r="Z1035" s="60">
        <v>0.44579999999999997</v>
      </c>
      <c r="AA1035" s="60">
        <v>0.44579999999999997</v>
      </c>
      <c r="AB1035" s="60">
        <v>0.44579999999999997</v>
      </c>
      <c r="AC1035" s="60">
        <v>0.44579999999999997</v>
      </c>
      <c r="AD1035" s="60">
        <v>0.44579999999999997</v>
      </c>
      <c r="AE1035" s="60">
        <v>0.44579999999999997</v>
      </c>
      <c r="AF1035" s="60" t="s">
        <v>4136</v>
      </c>
    </row>
    <row r="1036" spans="1:32">
      <c r="A1036" s="60" t="s">
        <v>2998</v>
      </c>
      <c r="B1036" s="60" t="s">
        <v>2733</v>
      </c>
      <c r="D1036" s="60" t="s">
        <v>2729</v>
      </c>
      <c r="E1036" s="67">
        <v>41640</v>
      </c>
      <c r="F1036" s="67">
        <v>42004</v>
      </c>
      <c r="G1036" s="60" t="s">
        <v>2735</v>
      </c>
      <c r="H1036" s="60">
        <v>0</v>
      </c>
      <c r="I1036" s="60">
        <v>0</v>
      </c>
      <c r="J1036" s="60">
        <v>0</v>
      </c>
      <c r="K1036" s="60">
        <v>0</v>
      </c>
      <c r="L1036" s="60">
        <v>0</v>
      </c>
      <c r="M1036" s="60">
        <v>0</v>
      </c>
      <c r="N1036" s="60">
        <v>0</v>
      </c>
      <c r="O1036" s="60">
        <v>1</v>
      </c>
      <c r="P1036" s="60">
        <v>1</v>
      </c>
      <c r="Q1036" s="60">
        <v>1</v>
      </c>
      <c r="R1036" s="60">
        <v>1</v>
      </c>
      <c r="S1036" s="60">
        <v>1</v>
      </c>
      <c r="T1036" s="60">
        <v>1</v>
      </c>
      <c r="U1036" s="60">
        <v>1</v>
      </c>
      <c r="V1036" s="60">
        <v>1</v>
      </c>
      <c r="W1036" s="60">
        <v>1</v>
      </c>
      <c r="X1036" s="60">
        <v>1</v>
      </c>
      <c r="Y1036" s="60">
        <v>1</v>
      </c>
      <c r="Z1036" s="60">
        <v>1</v>
      </c>
      <c r="AA1036" s="60">
        <v>1</v>
      </c>
      <c r="AB1036" s="60">
        <v>1</v>
      </c>
      <c r="AC1036" s="60">
        <v>1</v>
      </c>
      <c r="AD1036" s="60">
        <v>1</v>
      </c>
      <c r="AE1036" s="60">
        <v>1</v>
      </c>
      <c r="AF1036" s="60" t="s">
        <v>4136</v>
      </c>
    </row>
    <row r="1037" spans="1:32">
      <c r="A1037" s="60" t="s">
        <v>2999</v>
      </c>
      <c r="B1037" s="60" t="s">
        <v>2733</v>
      </c>
      <c r="D1037" s="60" t="s">
        <v>2729</v>
      </c>
      <c r="E1037" s="67">
        <v>41640</v>
      </c>
      <c r="F1037" s="67">
        <v>42004</v>
      </c>
      <c r="G1037" s="60" t="s">
        <v>2730</v>
      </c>
      <c r="H1037" s="60">
        <v>0.05</v>
      </c>
      <c r="I1037" s="60"/>
      <c r="J1037" s="60"/>
      <c r="K1037" s="60"/>
      <c r="L1037" s="60"/>
      <c r="M1037" s="60"/>
      <c r="N1037" s="60"/>
      <c r="O1037" s="60"/>
      <c r="P1037" s="60"/>
      <c r="Q1037" s="60"/>
      <c r="R1037" s="60"/>
      <c r="S1037" s="60"/>
      <c r="T1037" s="60"/>
      <c r="U1037" s="60"/>
      <c r="V1037" s="60"/>
      <c r="W1037" s="60"/>
      <c r="X1037" s="60"/>
      <c r="Y1037" s="60"/>
      <c r="Z1037" s="60"/>
      <c r="AA1037" s="60"/>
      <c r="AB1037" s="60"/>
      <c r="AC1037" s="60"/>
      <c r="AD1037" s="60"/>
      <c r="AE1037" s="60"/>
      <c r="AF1037" s="60" t="s">
        <v>4136</v>
      </c>
    </row>
    <row r="1038" spans="1:32">
      <c r="A1038" s="60" t="s">
        <v>3000</v>
      </c>
      <c r="B1038" s="60" t="s">
        <v>2733</v>
      </c>
      <c r="D1038" s="60" t="s">
        <v>2729</v>
      </c>
      <c r="E1038" s="67">
        <v>41640</v>
      </c>
      <c r="F1038" s="67">
        <v>42004</v>
      </c>
      <c r="G1038" s="60" t="s">
        <v>2730</v>
      </c>
      <c r="H1038" s="60">
        <v>0.2</v>
      </c>
      <c r="I1038" s="60"/>
      <c r="J1038" s="60"/>
      <c r="K1038" s="60"/>
      <c r="L1038" s="60"/>
      <c r="M1038" s="60"/>
      <c r="N1038" s="60"/>
      <c r="O1038" s="60"/>
      <c r="P1038" s="60"/>
      <c r="Q1038" s="60"/>
      <c r="R1038" s="60"/>
      <c r="S1038" s="60"/>
      <c r="T1038" s="60"/>
      <c r="U1038" s="60"/>
      <c r="V1038" s="60"/>
      <c r="W1038" s="60"/>
      <c r="X1038" s="60"/>
      <c r="Y1038" s="60"/>
      <c r="Z1038" s="60"/>
      <c r="AA1038" s="60"/>
      <c r="AB1038" s="60"/>
      <c r="AC1038" s="60"/>
      <c r="AD1038" s="60"/>
      <c r="AE1038" s="60"/>
      <c r="AF1038" s="60" t="s">
        <v>4136</v>
      </c>
    </row>
    <row r="1039" spans="1:32">
      <c r="A1039" s="60" t="s">
        <v>3001</v>
      </c>
      <c r="B1039" s="60" t="s">
        <v>2733</v>
      </c>
      <c r="C1039" s="60" t="s">
        <v>2746</v>
      </c>
      <c r="D1039" s="60" t="s">
        <v>2729</v>
      </c>
      <c r="E1039" s="67">
        <v>41640</v>
      </c>
      <c r="F1039" s="67">
        <v>42004</v>
      </c>
      <c r="G1039" s="60" t="s">
        <v>2730</v>
      </c>
      <c r="H1039" s="60">
        <v>60</v>
      </c>
      <c r="I1039" s="60"/>
      <c r="J1039" s="60"/>
      <c r="K1039" s="60"/>
      <c r="L1039" s="60"/>
      <c r="M1039" s="60"/>
      <c r="N1039" s="60"/>
      <c r="O1039" s="60"/>
      <c r="P1039" s="60"/>
      <c r="Q1039" s="60"/>
      <c r="R1039" s="60"/>
      <c r="S1039" s="60"/>
      <c r="T1039" s="60"/>
      <c r="U1039" s="60"/>
      <c r="V1039" s="60"/>
      <c r="W1039" s="60"/>
      <c r="X1039" s="60"/>
      <c r="Y1039" s="60"/>
      <c r="Z1039" s="60"/>
      <c r="AA1039" s="60"/>
      <c r="AB1039" s="60"/>
      <c r="AC1039" s="60"/>
      <c r="AD1039" s="60"/>
      <c r="AE1039" s="60"/>
      <c r="AF1039" s="60" t="s">
        <v>4136</v>
      </c>
    </row>
    <row r="1040" spans="1:32">
      <c r="A1040" s="60" t="s">
        <v>3002</v>
      </c>
      <c r="B1040" s="60" t="s">
        <v>2733</v>
      </c>
      <c r="C1040" s="60" t="s">
        <v>2746</v>
      </c>
      <c r="D1040" s="60" t="s">
        <v>2729</v>
      </c>
      <c r="E1040" s="67">
        <v>41640</v>
      </c>
      <c r="F1040" s="67">
        <v>42004</v>
      </c>
      <c r="G1040" s="60" t="s">
        <v>2730</v>
      </c>
      <c r="H1040" s="60">
        <v>55</v>
      </c>
      <c r="I1040" s="60"/>
      <c r="J1040" s="60"/>
      <c r="K1040" s="60"/>
      <c r="L1040" s="60"/>
      <c r="M1040" s="60"/>
      <c r="N1040" s="60"/>
      <c r="O1040" s="60"/>
      <c r="P1040" s="60"/>
      <c r="Q1040" s="60"/>
      <c r="R1040" s="60"/>
      <c r="S1040" s="60"/>
      <c r="T1040" s="60"/>
      <c r="U1040" s="60"/>
      <c r="V1040" s="60"/>
      <c r="W1040" s="60"/>
      <c r="X1040" s="60"/>
      <c r="Y1040" s="60"/>
      <c r="Z1040" s="60"/>
      <c r="AA1040" s="60"/>
      <c r="AB1040" s="60"/>
      <c r="AC1040" s="60"/>
      <c r="AD1040" s="60"/>
      <c r="AE1040" s="60"/>
      <c r="AF1040" s="60" t="s">
        <v>4136</v>
      </c>
    </row>
    <row r="1041" spans="1:32">
      <c r="A1041" s="60" t="s">
        <v>3003</v>
      </c>
      <c r="B1041" s="60" t="s">
        <v>2733</v>
      </c>
      <c r="C1041" s="60" t="s">
        <v>2732</v>
      </c>
      <c r="D1041" s="60" t="s">
        <v>2738</v>
      </c>
      <c r="E1041" s="67">
        <v>41640</v>
      </c>
      <c r="F1041" s="67">
        <v>42004</v>
      </c>
      <c r="G1041" s="60" t="s">
        <v>2735</v>
      </c>
      <c r="H1041" s="60">
        <v>0</v>
      </c>
      <c r="I1041" s="60">
        <v>0</v>
      </c>
      <c r="J1041" s="60">
        <v>0</v>
      </c>
      <c r="K1041" s="60">
        <v>0</v>
      </c>
      <c r="L1041" s="60">
        <v>725</v>
      </c>
      <c r="M1041" s="60">
        <v>417</v>
      </c>
      <c r="N1041" s="60">
        <v>290</v>
      </c>
      <c r="O1041" s="60">
        <v>0</v>
      </c>
      <c r="P1041" s="60">
        <v>0</v>
      </c>
      <c r="Q1041" s="60">
        <v>0</v>
      </c>
      <c r="R1041" s="60">
        <v>0</v>
      </c>
      <c r="S1041" s="60">
        <v>0</v>
      </c>
      <c r="T1041" s="60">
        <v>0</v>
      </c>
      <c r="U1041" s="60">
        <v>0</v>
      </c>
      <c r="V1041" s="60">
        <v>0</v>
      </c>
      <c r="W1041" s="60">
        <v>0</v>
      </c>
      <c r="X1041" s="60">
        <v>0</v>
      </c>
      <c r="Y1041" s="60">
        <v>0</v>
      </c>
      <c r="Z1041" s="60">
        <v>0</v>
      </c>
      <c r="AA1041" s="60">
        <v>0</v>
      </c>
      <c r="AB1041" s="60">
        <v>0</v>
      </c>
      <c r="AC1041" s="60">
        <v>0</v>
      </c>
      <c r="AD1041" s="60">
        <v>0</v>
      </c>
      <c r="AE1041" s="60">
        <v>0</v>
      </c>
      <c r="AF1041" s="60" t="s">
        <v>4136</v>
      </c>
    </row>
    <row r="1042" spans="1:32">
      <c r="A1042" s="60" t="s">
        <v>3003</v>
      </c>
      <c r="B1042" s="60" t="s">
        <v>2733</v>
      </c>
      <c r="C1042" s="60" t="s">
        <v>2732</v>
      </c>
      <c r="D1042" s="60" t="s">
        <v>3004</v>
      </c>
      <c r="E1042" s="67">
        <v>41640</v>
      </c>
      <c r="F1042" s="67">
        <v>42004</v>
      </c>
      <c r="G1042" s="60" t="s">
        <v>2735</v>
      </c>
      <c r="H1042" s="60">
        <v>0</v>
      </c>
      <c r="I1042" s="60">
        <v>0</v>
      </c>
      <c r="J1042" s="60">
        <v>0</v>
      </c>
      <c r="K1042" s="60">
        <v>0</v>
      </c>
      <c r="L1042" s="60">
        <v>125</v>
      </c>
      <c r="M1042" s="60">
        <v>117</v>
      </c>
      <c r="N1042" s="60">
        <v>90</v>
      </c>
      <c r="O1042" s="60">
        <v>0</v>
      </c>
      <c r="P1042" s="60">
        <v>0</v>
      </c>
      <c r="Q1042" s="60">
        <v>0</v>
      </c>
      <c r="R1042" s="60">
        <v>0</v>
      </c>
      <c r="S1042" s="60">
        <v>0</v>
      </c>
      <c r="T1042" s="60">
        <v>0</v>
      </c>
      <c r="U1042" s="60">
        <v>0</v>
      </c>
      <c r="V1042" s="60">
        <v>0</v>
      </c>
      <c r="W1042" s="60">
        <v>0</v>
      </c>
      <c r="X1042" s="60">
        <v>0</v>
      </c>
      <c r="Y1042" s="60">
        <v>0</v>
      </c>
      <c r="Z1042" s="60">
        <v>0</v>
      </c>
      <c r="AA1042" s="60">
        <v>125</v>
      </c>
      <c r="AB1042" s="60">
        <v>117</v>
      </c>
      <c r="AC1042" s="60">
        <v>90</v>
      </c>
      <c r="AD1042" s="60">
        <v>0</v>
      </c>
      <c r="AE1042" s="60">
        <v>0</v>
      </c>
      <c r="AF1042" s="60" t="s">
        <v>4136</v>
      </c>
    </row>
    <row r="1043" spans="1:32">
      <c r="A1043" s="60" t="s">
        <v>3005</v>
      </c>
      <c r="B1043" s="60" t="s">
        <v>2733</v>
      </c>
      <c r="C1043" s="60" t="s">
        <v>2732</v>
      </c>
      <c r="D1043" s="60" t="s">
        <v>2729</v>
      </c>
      <c r="E1043" s="67">
        <v>41640</v>
      </c>
      <c r="F1043" s="67">
        <v>42004</v>
      </c>
      <c r="G1043" s="60" t="s">
        <v>2730</v>
      </c>
      <c r="H1043" s="60">
        <v>0</v>
      </c>
      <c r="I1043" s="60"/>
      <c r="J1043" s="60"/>
      <c r="K1043" s="60"/>
      <c r="L1043" s="60"/>
      <c r="M1043" s="60"/>
      <c r="N1043" s="60"/>
      <c r="O1043" s="60"/>
      <c r="P1043" s="60"/>
      <c r="Q1043" s="60"/>
      <c r="R1043" s="60"/>
      <c r="S1043" s="60"/>
      <c r="T1043" s="60"/>
      <c r="U1043" s="60"/>
      <c r="V1043" s="60"/>
      <c r="W1043" s="60"/>
      <c r="X1043" s="60"/>
      <c r="Y1043" s="60"/>
      <c r="Z1043" s="60"/>
      <c r="AA1043" s="60"/>
      <c r="AB1043" s="60"/>
      <c r="AC1043" s="60"/>
      <c r="AD1043" s="60"/>
      <c r="AE1043" s="60"/>
      <c r="AF1043" s="60" t="s">
        <v>4136</v>
      </c>
    </row>
    <row r="1044" spans="1:32">
      <c r="A1044" s="60" t="s">
        <v>3006</v>
      </c>
      <c r="B1044" s="60" t="s">
        <v>2733</v>
      </c>
      <c r="C1044" s="60" t="s">
        <v>2746</v>
      </c>
      <c r="D1044" s="60" t="s">
        <v>2729</v>
      </c>
      <c r="E1044" s="67">
        <v>41640</v>
      </c>
      <c r="F1044" s="67">
        <v>42004</v>
      </c>
      <c r="G1044" s="60" t="s">
        <v>2730</v>
      </c>
      <c r="H1044" s="60">
        <v>15.6</v>
      </c>
      <c r="I1044" s="60"/>
      <c r="J1044" s="60"/>
      <c r="K1044" s="60"/>
      <c r="L1044" s="60"/>
      <c r="M1044" s="60"/>
      <c r="N1044" s="60"/>
      <c r="O1044" s="60"/>
      <c r="P1044" s="60"/>
      <c r="Q1044" s="60"/>
      <c r="R1044" s="60"/>
      <c r="S1044" s="60"/>
      <c r="T1044" s="60"/>
      <c r="U1044" s="60"/>
      <c r="V1044" s="60"/>
      <c r="W1044" s="60"/>
      <c r="X1044" s="60"/>
      <c r="Y1044" s="60"/>
      <c r="Z1044" s="60"/>
      <c r="AA1044" s="60"/>
      <c r="AB1044" s="60"/>
      <c r="AC1044" s="60"/>
      <c r="AD1044" s="60"/>
      <c r="AE1044" s="60"/>
      <c r="AF1044" s="60" t="s">
        <v>4136</v>
      </c>
    </row>
    <row r="1045" spans="1:32">
      <c r="A1045" s="60" t="s">
        <v>3007</v>
      </c>
      <c r="B1045" s="60" t="s">
        <v>2728</v>
      </c>
      <c r="D1045" s="60" t="s">
        <v>2729</v>
      </c>
      <c r="E1045" s="67">
        <v>41640</v>
      </c>
      <c r="F1045" s="67">
        <v>42004</v>
      </c>
      <c r="G1045" s="60" t="s">
        <v>2730</v>
      </c>
      <c r="H1045" s="60">
        <v>1</v>
      </c>
      <c r="I1045" s="60"/>
      <c r="J1045" s="60"/>
      <c r="K1045" s="60"/>
      <c r="L1045" s="60"/>
      <c r="M1045" s="60"/>
      <c r="N1045" s="60"/>
      <c r="O1045" s="60"/>
      <c r="P1045" s="60"/>
      <c r="Q1045" s="60"/>
      <c r="R1045" s="60"/>
      <c r="S1045" s="60"/>
      <c r="T1045" s="60"/>
      <c r="U1045" s="60"/>
      <c r="V1045" s="60"/>
      <c r="W1045" s="60"/>
      <c r="X1045" s="60"/>
      <c r="Y1045" s="60"/>
      <c r="Z1045" s="60"/>
      <c r="AA1045" s="60"/>
      <c r="AB1045" s="60"/>
      <c r="AC1045" s="60"/>
      <c r="AD1045" s="60"/>
      <c r="AE1045" s="60"/>
      <c r="AF1045" s="60" t="s">
        <v>4136</v>
      </c>
    </row>
    <row r="1046" spans="1:32">
      <c r="A1046" s="60" t="s">
        <v>3008</v>
      </c>
      <c r="B1046" s="60" t="s">
        <v>2728</v>
      </c>
      <c r="D1046" s="60" t="s">
        <v>2729</v>
      </c>
      <c r="E1046" s="67">
        <v>41640</v>
      </c>
      <c r="F1046" s="67">
        <v>42004</v>
      </c>
      <c r="G1046" s="60" t="s">
        <v>2730</v>
      </c>
      <c r="H1046" s="60">
        <v>1</v>
      </c>
      <c r="I1046" s="60"/>
      <c r="J1046" s="60"/>
      <c r="K1046" s="60"/>
      <c r="L1046" s="60"/>
      <c r="M1046" s="60"/>
      <c r="N1046" s="60"/>
      <c r="O1046" s="60"/>
      <c r="P1046" s="60"/>
      <c r="Q1046" s="60"/>
      <c r="R1046" s="60"/>
      <c r="S1046" s="60"/>
      <c r="T1046" s="60"/>
      <c r="U1046" s="60"/>
      <c r="V1046" s="60"/>
      <c r="W1046" s="60"/>
      <c r="X1046" s="60"/>
      <c r="Y1046" s="60"/>
      <c r="Z1046" s="60"/>
      <c r="AA1046" s="60"/>
      <c r="AB1046" s="60"/>
      <c r="AC1046" s="60"/>
      <c r="AD1046" s="60"/>
      <c r="AE1046" s="60"/>
      <c r="AF1046" s="60" t="s">
        <v>4136</v>
      </c>
    </row>
    <row r="1047" spans="1:32">
      <c r="A1047" s="60" t="s">
        <v>3009</v>
      </c>
      <c r="B1047" s="60" t="s">
        <v>2728</v>
      </c>
      <c r="D1047" s="60" t="s">
        <v>2729</v>
      </c>
      <c r="E1047" s="67">
        <v>41640</v>
      </c>
      <c r="F1047" s="67">
        <v>42004</v>
      </c>
      <c r="G1047" s="60" t="s">
        <v>2730</v>
      </c>
      <c r="H1047" s="60">
        <v>0.05</v>
      </c>
      <c r="I1047" s="60"/>
      <c r="J1047" s="60"/>
      <c r="K1047" s="60"/>
      <c r="L1047" s="60"/>
      <c r="M1047" s="60"/>
      <c r="N1047" s="60"/>
      <c r="O1047" s="60"/>
      <c r="P1047" s="60"/>
      <c r="Q1047" s="60"/>
      <c r="R1047" s="60"/>
      <c r="S1047" s="60"/>
      <c r="T1047" s="60"/>
      <c r="U1047" s="60"/>
      <c r="V1047" s="60"/>
      <c r="W1047" s="60"/>
      <c r="X1047" s="60"/>
      <c r="Y1047" s="60"/>
      <c r="Z1047" s="60"/>
      <c r="AA1047" s="60"/>
      <c r="AB1047" s="60"/>
      <c r="AC1047" s="60"/>
      <c r="AD1047" s="60"/>
      <c r="AE1047" s="60"/>
      <c r="AF1047" s="60" t="s">
        <v>4136</v>
      </c>
    </row>
    <row r="1048" spans="1:32">
      <c r="A1048" s="60" t="s">
        <v>3010</v>
      </c>
      <c r="B1048" s="60" t="s">
        <v>2728</v>
      </c>
      <c r="D1048" s="60" t="s">
        <v>2729</v>
      </c>
      <c r="E1048" s="67">
        <v>41640</v>
      </c>
      <c r="F1048" s="67">
        <v>42004</v>
      </c>
      <c r="G1048" s="60" t="s">
        <v>2730</v>
      </c>
      <c r="H1048" s="60">
        <v>0.2</v>
      </c>
      <c r="I1048" s="60"/>
      <c r="J1048" s="60"/>
      <c r="K1048" s="60"/>
      <c r="L1048" s="60"/>
      <c r="M1048" s="60"/>
      <c r="N1048" s="60"/>
      <c r="O1048" s="60"/>
      <c r="P1048" s="60"/>
      <c r="Q1048" s="60"/>
      <c r="R1048" s="60"/>
      <c r="S1048" s="60"/>
      <c r="T1048" s="60"/>
      <c r="U1048" s="60"/>
      <c r="V1048" s="60"/>
      <c r="W1048" s="60"/>
      <c r="X1048" s="60"/>
      <c r="Y1048" s="60"/>
      <c r="Z1048" s="60"/>
      <c r="AA1048" s="60"/>
      <c r="AB1048" s="60"/>
      <c r="AC1048" s="60"/>
      <c r="AD1048" s="60"/>
      <c r="AE1048" s="60"/>
      <c r="AF1048" s="60" t="s">
        <v>4136</v>
      </c>
    </row>
    <row r="1049" spans="1:32">
      <c r="A1049" s="60" t="s">
        <v>3011</v>
      </c>
      <c r="B1049" s="60" t="s">
        <v>2728</v>
      </c>
      <c r="C1049" s="60" t="s">
        <v>2746</v>
      </c>
      <c r="D1049" s="60" t="s">
        <v>2729</v>
      </c>
      <c r="E1049" s="67">
        <v>41640</v>
      </c>
      <c r="F1049" s="67">
        <v>42004</v>
      </c>
      <c r="G1049" s="60" t="s">
        <v>2730</v>
      </c>
      <c r="H1049" s="60">
        <v>60</v>
      </c>
      <c r="I1049" s="60"/>
      <c r="J1049" s="60"/>
      <c r="K1049" s="60"/>
      <c r="L1049" s="60"/>
      <c r="M1049" s="60"/>
      <c r="N1049" s="60"/>
      <c r="O1049" s="60"/>
      <c r="P1049" s="60"/>
      <c r="Q1049" s="60"/>
      <c r="R1049" s="60"/>
      <c r="S1049" s="60"/>
      <c r="T1049" s="60"/>
      <c r="U1049" s="60"/>
      <c r="V1049" s="60"/>
      <c r="W1049" s="60"/>
      <c r="X1049" s="60"/>
      <c r="Y1049" s="60"/>
      <c r="Z1049" s="60"/>
      <c r="AA1049" s="60"/>
      <c r="AB1049" s="60"/>
      <c r="AC1049" s="60"/>
      <c r="AD1049" s="60"/>
      <c r="AE1049" s="60"/>
      <c r="AF1049" s="60" t="s">
        <v>4136</v>
      </c>
    </row>
    <row r="1050" spans="1:32">
      <c r="A1050" s="60" t="s">
        <v>3012</v>
      </c>
      <c r="B1050" s="60" t="s">
        <v>2728</v>
      </c>
      <c r="C1050" s="60" t="s">
        <v>2746</v>
      </c>
      <c r="D1050" s="60" t="s">
        <v>2729</v>
      </c>
      <c r="E1050" s="67">
        <v>41640</v>
      </c>
      <c r="F1050" s="67">
        <v>42004</v>
      </c>
      <c r="G1050" s="60" t="s">
        <v>2730</v>
      </c>
      <c r="H1050" s="60">
        <v>55</v>
      </c>
      <c r="I1050" s="60"/>
      <c r="J1050" s="60"/>
      <c r="K1050" s="60"/>
      <c r="L1050" s="60"/>
      <c r="M1050" s="60"/>
      <c r="N1050" s="60"/>
      <c r="O1050" s="60"/>
      <c r="P1050" s="60"/>
      <c r="Q1050" s="60"/>
      <c r="R1050" s="60"/>
      <c r="S1050" s="60"/>
      <c r="T1050" s="60"/>
      <c r="U1050" s="60"/>
      <c r="V1050" s="60"/>
      <c r="W1050" s="60"/>
      <c r="X1050" s="60"/>
      <c r="Y1050" s="60"/>
      <c r="Z1050" s="60"/>
      <c r="AA1050" s="60"/>
      <c r="AB1050" s="60"/>
      <c r="AC1050" s="60"/>
      <c r="AD1050" s="60"/>
      <c r="AE1050" s="60"/>
      <c r="AF1050" s="60" t="s">
        <v>4136</v>
      </c>
    </row>
    <row r="1051" spans="1:32">
      <c r="A1051" s="60" t="s">
        <v>3013</v>
      </c>
      <c r="B1051" s="60" t="s">
        <v>2728</v>
      </c>
      <c r="D1051" s="60" t="s">
        <v>2729</v>
      </c>
      <c r="E1051" s="67">
        <v>41640</v>
      </c>
      <c r="F1051" s="67">
        <v>42004</v>
      </c>
      <c r="G1051" s="60" t="s">
        <v>2730</v>
      </c>
      <c r="H1051" s="60">
        <v>0.05</v>
      </c>
      <c r="I1051" s="60"/>
      <c r="J1051" s="60"/>
      <c r="K1051" s="60"/>
      <c r="L1051" s="60"/>
      <c r="M1051" s="60"/>
      <c r="N1051" s="60"/>
      <c r="O1051" s="60"/>
      <c r="P1051" s="60"/>
      <c r="Q1051" s="60"/>
      <c r="R1051" s="60"/>
      <c r="S1051" s="60"/>
      <c r="T1051" s="60"/>
      <c r="U1051" s="60"/>
      <c r="V1051" s="60"/>
      <c r="W1051" s="60"/>
      <c r="X1051" s="60"/>
      <c r="Y1051" s="60"/>
      <c r="Z1051" s="60"/>
      <c r="AA1051" s="60"/>
      <c r="AB1051" s="60"/>
      <c r="AC1051" s="60"/>
      <c r="AD1051" s="60"/>
      <c r="AE1051" s="60"/>
      <c r="AF1051" s="60" t="s">
        <v>4136</v>
      </c>
    </row>
    <row r="1052" spans="1:32">
      <c r="A1052" s="60" t="s">
        <v>3014</v>
      </c>
      <c r="B1052" s="60" t="s">
        <v>2728</v>
      </c>
      <c r="D1052" s="60" t="s">
        <v>2729</v>
      </c>
      <c r="E1052" s="67">
        <v>41640</v>
      </c>
      <c r="F1052" s="67">
        <v>42004</v>
      </c>
      <c r="G1052" s="60" t="s">
        <v>2730</v>
      </c>
      <c r="H1052" s="60">
        <v>0.2</v>
      </c>
      <c r="I1052" s="60"/>
      <c r="J1052" s="60"/>
      <c r="K1052" s="60"/>
      <c r="L1052" s="60"/>
      <c r="M1052" s="60"/>
      <c r="N1052" s="60"/>
      <c r="O1052" s="60"/>
      <c r="P1052" s="60"/>
      <c r="Q1052" s="60"/>
      <c r="R1052" s="60"/>
      <c r="S1052" s="60"/>
      <c r="T1052" s="60"/>
      <c r="U1052" s="60"/>
      <c r="V1052" s="60"/>
      <c r="W1052" s="60"/>
      <c r="X1052" s="60"/>
      <c r="Y1052" s="60"/>
      <c r="Z1052" s="60"/>
      <c r="AA1052" s="60"/>
      <c r="AB1052" s="60"/>
      <c r="AC1052" s="60"/>
      <c r="AD1052" s="60"/>
      <c r="AE1052" s="60"/>
      <c r="AF1052" s="60" t="s">
        <v>4136</v>
      </c>
    </row>
    <row r="1053" spans="1:32">
      <c r="A1053" s="60" t="s">
        <v>3015</v>
      </c>
      <c r="B1053" s="60" t="s">
        <v>2728</v>
      </c>
      <c r="C1053" s="60" t="s">
        <v>2746</v>
      </c>
      <c r="D1053" s="60" t="s">
        <v>2729</v>
      </c>
      <c r="E1053" s="67">
        <v>41640</v>
      </c>
      <c r="F1053" s="67">
        <v>42004</v>
      </c>
      <c r="G1053" s="60" t="s">
        <v>2730</v>
      </c>
      <c r="H1053" s="60">
        <v>60</v>
      </c>
      <c r="I1053" s="60"/>
      <c r="J1053" s="60"/>
      <c r="K1053" s="60"/>
      <c r="L1053" s="60"/>
      <c r="M1053" s="60"/>
      <c r="N1053" s="60"/>
      <c r="O1053" s="60"/>
      <c r="P1053" s="60"/>
      <c r="Q1053" s="60"/>
      <c r="R1053" s="60"/>
      <c r="S1053" s="60"/>
      <c r="T1053" s="60"/>
      <c r="U1053" s="60"/>
      <c r="V1053" s="60"/>
      <c r="W1053" s="60"/>
      <c r="X1053" s="60"/>
      <c r="Y1053" s="60"/>
      <c r="Z1053" s="60"/>
      <c r="AA1053" s="60"/>
      <c r="AB1053" s="60"/>
      <c r="AC1053" s="60"/>
      <c r="AD1053" s="60"/>
      <c r="AE1053" s="60"/>
      <c r="AF1053" s="60" t="s">
        <v>4136</v>
      </c>
    </row>
    <row r="1054" spans="1:32">
      <c r="A1054" s="60" t="s">
        <v>3016</v>
      </c>
      <c r="B1054" s="60" t="s">
        <v>2728</v>
      </c>
      <c r="C1054" s="60" t="s">
        <v>2746</v>
      </c>
      <c r="D1054" s="60" t="s">
        <v>2729</v>
      </c>
      <c r="E1054" s="67">
        <v>41640</v>
      </c>
      <c r="F1054" s="67">
        <v>42004</v>
      </c>
      <c r="G1054" s="60" t="s">
        <v>2730</v>
      </c>
      <c r="H1054" s="60">
        <v>55</v>
      </c>
      <c r="I1054" s="60"/>
      <c r="J1054" s="60"/>
      <c r="K1054" s="60"/>
      <c r="L1054" s="60"/>
      <c r="M1054" s="60"/>
      <c r="N1054" s="60"/>
      <c r="O1054" s="60"/>
      <c r="P1054" s="60"/>
      <c r="Q1054" s="60"/>
      <c r="R1054" s="60"/>
      <c r="S1054" s="60"/>
      <c r="T1054" s="60"/>
      <c r="U1054" s="60"/>
      <c r="V1054" s="60"/>
      <c r="W1054" s="60"/>
      <c r="X1054" s="60"/>
      <c r="Y1054" s="60"/>
      <c r="Z1054" s="60"/>
      <c r="AA1054" s="60"/>
      <c r="AB1054" s="60"/>
      <c r="AC1054" s="60"/>
      <c r="AD1054" s="60"/>
      <c r="AE1054" s="60"/>
      <c r="AF1054" s="60" t="s">
        <v>4136</v>
      </c>
    </row>
    <row r="1055" spans="1:32">
      <c r="A1055" s="60" t="s">
        <v>3017</v>
      </c>
      <c r="B1055" s="60" t="s">
        <v>2733</v>
      </c>
      <c r="C1055" s="60" t="s">
        <v>2732</v>
      </c>
      <c r="D1055" s="60" t="s">
        <v>2729</v>
      </c>
      <c r="E1055" s="67">
        <v>41640</v>
      </c>
      <c r="F1055" s="67">
        <v>42004</v>
      </c>
      <c r="G1055" s="60" t="s">
        <v>2730</v>
      </c>
      <c r="H1055" s="60">
        <v>82.22</v>
      </c>
      <c r="I1055" s="60"/>
      <c r="J1055" s="60"/>
      <c r="K1055" s="60"/>
      <c r="L1055" s="60"/>
      <c r="M1055" s="60"/>
      <c r="N1055" s="60"/>
      <c r="O1055" s="60"/>
      <c r="P1055" s="60"/>
      <c r="Q1055" s="60"/>
      <c r="R1055" s="60"/>
      <c r="S1055" s="60"/>
      <c r="T1055" s="60"/>
      <c r="U1055" s="60"/>
      <c r="V1055" s="60"/>
      <c r="W1055" s="60"/>
      <c r="X1055" s="60"/>
      <c r="Y1055" s="60"/>
      <c r="Z1055" s="60"/>
      <c r="AA1055" s="60"/>
      <c r="AB1055" s="60"/>
      <c r="AC1055" s="60"/>
      <c r="AD1055" s="60"/>
      <c r="AE1055" s="60"/>
      <c r="AF1055" s="60" t="s">
        <v>4136</v>
      </c>
    </row>
    <row r="1056" spans="1:32">
      <c r="A1056" s="60" t="s">
        <v>3018</v>
      </c>
      <c r="B1056" s="60" t="s">
        <v>2733</v>
      </c>
      <c r="D1056" s="60" t="s">
        <v>2729</v>
      </c>
      <c r="E1056" s="67">
        <v>41640</v>
      </c>
      <c r="F1056" s="67">
        <v>42004</v>
      </c>
      <c r="G1056" s="60" t="s">
        <v>2735</v>
      </c>
      <c r="H1056" s="60">
        <v>0</v>
      </c>
      <c r="I1056" s="60">
        <v>0</v>
      </c>
      <c r="J1056" s="60">
        <v>0</v>
      </c>
      <c r="K1056" s="60">
        <v>0</v>
      </c>
      <c r="L1056" s="60">
        <v>0</v>
      </c>
      <c r="M1056" s="60">
        <v>0</v>
      </c>
      <c r="N1056" s="60">
        <v>0</v>
      </c>
      <c r="O1056" s="60">
        <v>0</v>
      </c>
      <c r="P1056" s="60">
        <v>1</v>
      </c>
      <c r="Q1056" s="60">
        <v>1</v>
      </c>
      <c r="R1056" s="60">
        <v>1</v>
      </c>
      <c r="S1056" s="60">
        <v>1</v>
      </c>
      <c r="T1056" s="60">
        <v>1</v>
      </c>
      <c r="U1056" s="60">
        <v>1</v>
      </c>
      <c r="V1056" s="60">
        <v>1</v>
      </c>
      <c r="W1056" s="60">
        <v>0</v>
      </c>
      <c r="X1056" s="60">
        <v>0</v>
      </c>
      <c r="Y1056" s="60">
        <v>0</v>
      </c>
      <c r="Z1056" s="60">
        <v>0</v>
      </c>
      <c r="AA1056" s="60">
        <v>0</v>
      </c>
      <c r="AB1056" s="60">
        <v>0</v>
      </c>
      <c r="AC1056" s="60">
        <v>0</v>
      </c>
      <c r="AD1056" s="60">
        <v>0</v>
      </c>
      <c r="AE1056" s="60">
        <v>0</v>
      </c>
      <c r="AF1056" s="60" t="s">
        <v>4136</v>
      </c>
    </row>
    <row r="1057" spans="1:32">
      <c r="A1057" s="60" t="s">
        <v>3019</v>
      </c>
      <c r="B1057" s="60" t="s">
        <v>2728</v>
      </c>
      <c r="D1057" s="60" t="s">
        <v>2729</v>
      </c>
      <c r="E1057" s="67">
        <v>41640</v>
      </c>
      <c r="F1057" s="67">
        <v>42004</v>
      </c>
      <c r="G1057" s="60" t="s">
        <v>2730</v>
      </c>
      <c r="H1057" s="60">
        <v>60</v>
      </c>
      <c r="I1057" s="60"/>
      <c r="J1057" s="60"/>
      <c r="K1057" s="60"/>
      <c r="L1057" s="60"/>
      <c r="M1057" s="60"/>
      <c r="N1057" s="60"/>
      <c r="O1057" s="60"/>
      <c r="P1057" s="60"/>
      <c r="Q1057" s="60"/>
      <c r="R1057" s="60"/>
      <c r="S1057" s="60"/>
      <c r="T1057" s="60"/>
      <c r="U1057" s="60"/>
      <c r="V1057" s="60"/>
      <c r="W1057" s="60"/>
      <c r="X1057" s="60"/>
      <c r="Y1057" s="60"/>
      <c r="Z1057" s="60"/>
      <c r="AA1057" s="60"/>
      <c r="AB1057" s="60"/>
      <c r="AC1057" s="60"/>
      <c r="AD1057" s="60"/>
      <c r="AE1057" s="60"/>
      <c r="AF1057" s="60" t="s">
        <v>4136</v>
      </c>
    </row>
    <row r="1058" spans="1:32">
      <c r="A1058" s="60" t="s">
        <v>3020</v>
      </c>
      <c r="B1058" s="60" t="s">
        <v>2946</v>
      </c>
      <c r="D1058" s="60" t="s">
        <v>2729</v>
      </c>
      <c r="E1058" s="67">
        <v>41640</v>
      </c>
      <c r="F1058" s="67">
        <v>42004</v>
      </c>
      <c r="G1058" s="60" t="s">
        <v>2730</v>
      </c>
      <c r="H1058" s="60">
        <v>1</v>
      </c>
      <c r="I1058" s="60"/>
      <c r="J1058" s="60"/>
      <c r="K1058" s="60"/>
      <c r="L1058" s="60"/>
      <c r="M1058" s="60"/>
      <c r="N1058" s="60"/>
      <c r="O1058" s="60"/>
      <c r="P1058" s="60"/>
      <c r="Q1058" s="60"/>
      <c r="R1058" s="60"/>
      <c r="S1058" s="60"/>
      <c r="T1058" s="60"/>
      <c r="U1058" s="60"/>
      <c r="V1058" s="60"/>
      <c r="W1058" s="60"/>
      <c r="X1058" s="60"/>
      <c r="Y1058" s="60"/>
      <c r="Z1058" s="60"/>
      <c r="AA1058" s="60"/>
      <c r="AB1058" s="60"/>
      <c r="AC1058" s="60"/>
      <c r="AD1058" s="60"/>
      <c r="AE1058" s="60"/>
      <c r="AF1058" s="60" t="s">
        <v>4136</v>
      </c>
    </row>
    <row r="1059" spans="1:32">
      <c r="A1059" s="60" t="s">
        <v>3021</v>
      </c>
      <c r="B1059" s="60" t="s">
        <v>2728</v>
      </c>
      <c r="D1059" s="60" t="s">
        <v>2729</v>
      </c>
      <c r="E1059" s="67">
        <v>41640</v>
      </c>
      <c r="F1059" s="67">
        <v>42004</v>
      </c>
      <c r="G1059" s="60" t="s">
        <v>2730</v>
      </c>
      <c r="H1059" s="60">
        <v>40</v>
      </c>
      <c r="I1059" s="60"/>
      <c r="J1059" s="60"/>
      <c r="K1059" s="60"/>
      <c r="L1059" s="60"/>
      <c r="M1059" s="60"/>
      <c r="N1059" s="60"/>
      <c r="O1059" s="60"/>
      <c r="P1059" s="60"/>
      <c r="Q1059" s="60"/>
      <c r="R1059" s="60"/>
      <c r="S1059" s="60"/>
      <c r="T1059" s="60"/>
      <c r="U1059" s="60"/>
      <c r="V1059" s="60"/>
      <c r="W1059" s="60"/>
      <c r="X1059" s="60"/>
      <c r="Y1059" s="60"/>
      <c r="Z1059" s="60"/>
      <c r="AA1059" s="60"/>
      <c r="AB1059" s="60"/>
      <c r="AC1059" s="60"/>
      <c r="AD1059" s="60"/>
      <c r="AE1059" s="60"/>
      <c r="AF1059" s="60" t="s">
        <v>4136</v>
      </c>
    </row>
    <row r="1060" spans="1:32">
      <c r="A1060" s="60" t="s">
        <v>3022</v>
      </c>
      <c r="B1060" s="60" t="s">
        <v>2728</v>
      </c>
      <c r="D1060" s="60" t="s">
        <v>2729</v>
      </c>
      <c r="E1060" s="67">
        <v>41640</v>
      </c>
      <c r="F1060" s="67">
        <v>42004</v>
      </c>
      <c r="G1060" s="60" t="s">
        <v>2730</v>
      </c>
      <c r="H1060" s="60">
        <v>30</v>
      </c>
      <c r="I1060" s="60"/>
      <c r="J1060" s="60"/>
      <c r="K1060" s="60"/>
      <c r="L1060" s="60"/>
      <c r="M1060" s="60"/>
      <c r="N1060" s="60"/>
      <c r="O1060" s="60"/>
      <c r="P1060" s="60"/>
      <c r="Q1060" s="60"/>
      <c r="R1060" s="60"/>
      <c r="S1060" s="60"/>
      <c r="T1060" s="60"/>
      <c r="U1060" s="60"/>
      <c r="V1060" s="60"/>
      <c r="W1060" s="60"/>
      <c r="X1060" s="60"/>
      <c r="Y1060" s="60"/>
      <c r="Z1060" s="60"/>
      <c r="AA1060" s="60"/>
      <c r="AB1060" s="60"/>
      <c r="AC1060" s="60"/>
      <c r="AD1060" s="60"/>
      <c r="AE1060" s="60"/>
      <c r="AF1060" s="60" t="s">
        <v>4136</v>
      </c>
    </row>
    <row r="1061" spans="1:32">
      <c r="A1061" s="60" t="s">
        <v>3023</v>
      </c>
      <c r="B1061" s="60" t="s">
        <v>2728</v>
      </c>
      <c r="D1061" s="60" t="s">
        <v>2729</v>
      </c>
      <c r="E1061" s="67">
        <v>41640</v>
      </c>
      <c r="F1061" s="67">
        <v>42004</v>
      </c>
      <c r="G1061" s="60" t="s">
        <v>2730</v>
      </c>
      <c r="H1061" s="60">
        <v>35</v>
      </c>
      <c r="I1061" s="60"/>
      <c r="J1061" s="60"/>
      <c r="K1061" s="60"/>
      <c r="L1061" s="60"/>
      <c r="M1061" s="60"/>
      <c r="N1061" s="60"/>
      <c r="O1061" s="60"/>
      <c r="P1061" s="60"/>
      <c r="Q1061" s="60"/>
      <c r="R1061" s="60"/>
      <c r="S1061" s="60"/>
      <c r="T1061" s="60"/>
      <c r="U1061" s="60"/>
      <c r="V1061" s="60"/>
      <c r="W1061" s="60"/>
      <c r="X1061" s="60"/>
      <c r="Y1061" s="60"/>
      <c r="Z1061" s="60"/>
      <c r="AA1061" s="60"/>
      <c r="AB1061" s="60"/>
      <c r="AC1061" s="60"/>
      <c r="AD1061" s="60"/>
      <c r="AE1061" s="60"/>
      <c r="AF1061" s="60" t="s">
        <v>4136</v>
      </c>
    </row>
    <row r="1062" spans="1:32">
      <c r="A1062" s="60" t="s">
        <v>3024</v>
      </c>
      <c r="B1062" s="60" t="s">
        <v>2728</v>
      </c>
      <c r="D1062" s="60" t="s">
        <v>2729</v>
      </c>
      <c r="E1062" s="67">
        <v>41640</v>
      </c>
      <c r="F1062" s="67">
        <v>42004</v>
      </c>
      <c r="G1062" s="60" t="s">
        <v>2730</v>
      </c>
      <c r="H1062" s="60">
        <v>0.05</v>
      </c>
      <c r="I1062" s="60"/>
      <c r="J1062" s="60"/>
      <c r="K1062" s="60"/>
      <c r="L1062" s="60"/>
      <c r="M1062" s="60"/>
      <c r="N1062" s="60"/>
      <c r="O1062" s="60"/>
      <c r="P1062" s="60"/>
      <c r="Q1062" s="60"/>
      <c r="R1062" s="60"/>
      <c r="S1062" s="60"/>
      <c r="T1062" s="60"/>
      <c r="U1062" s="60"/>
      <c r="V1062" s="60"/>
      <c r="W1062" s="60"/>
      <c r="X1062" s="60"/>
      <c r="Y1062" s="60"/>
      <c r="Z1062" s="60"/>
      <c r="AA1062" s="60"/>
      <c r="AB1062" s="60"/>
      <c r="AC1062" s="60"/>
      <c r="AD1062" s="60"/>
      <c r="AE1062" s="60"/>
      <c r="AF1062" s="60" t="s">
        <v>4136</v>
      </c>
    </row>
    <row r="1063" spans="1:32">
      <c r="A1063" s="60" t="s">
        <v>3025</v>
      </c>
      <c r="B1063" s="60" t="s">
        <v>2728</v>
      </c>
      <c r="D1063" s="60" t="s">
        <v>2729</v>
      </c>
      <c r="E1063" s="67">
        <v>41640</v>
      </c>
      <c r="F1063" s="67">
        <v>42004</v>
      </c>
      <c r="G1063" s="60" t="s">
        <v>2730</v>
      </c>
      <c r="H1063" s="60">
        <v>0.2</v>
      </c>
      <c r="I1063" s="60"/>
      <c r="J1063" s="60"/>
      <c r="K1063" s="60"/>
      <c r="L1063" s="60"/>
      <c r="M1063" s="60"/>
      <c r="N1063" s="60"/>
      <c r="O1063" s="60"/>
      <c r="P1063" s="60"/>
      <c r="Q1063" s="60"/>
      <c r="R1063" s="60"/>
      <c r="S1063" s="60"/>
      <c r="T1063" s="60"/>
      <c r="U1063" s="60"/>
      <c r="V1063" s="60"/>
      <c r="W1063" s="60"/>
      <c r="X1063" s="60"/>
      <c r="Y1063" s="60"/>
      <c r="Z1063" s="60"/>
      <c r="AA1063" s="60"/>
      <c r="AB1063" s="60"/>
      <c r="AC1063" s="60"/>
      <c r="AD1063" s="60"/>
      <c r="AE1063" s="60"/>
      <c r="AF1063" s="60" t="s">
        <v>4136</v>
      </c>
    </row>
    <row r="1064" spans="1:32">
      <c r="A1064" s="60" t="s">
        <v>3026</v>
      </c>
      <c r="B1064" s="60" t="s">
        <v>2728</v>
      </c>
      <c r="C1064" s="60" t="s">
        <v>2746</v>
      </c>
      <c r="D1064" s="60" t="s">
        <v>2729</v>
      </c>
      <c r="E1064" s="67">
        <v>41640</v>
      </c>
      <c r="F1064" s="67">
        <v>42004</v>
      </c>
      <c r="G1064" s="60" t="s">
        <v>2730</v>
      </c>
      <c r="H1064" s="60">
        <v>60</v>
      </c>
      <c r="I1064" s="60"/>
      <c r="J1064" s="60"/>
      <c r="K1064" s="60"/>
      <c r="L1064" s="60"/>
      <c r="M1064" s="60"/>
      <c r="N1064" s="60"/>
      <c r="O1064" s="60"/>
      <c r="P1064" s="60"/>
      <c r="Q1064" s="60"/>
      <c r="R1064" s="60"/>
      <c r="S1064" s="60"/>
      <c r="T1064" s="60"/>
      <c r="U1064" s="60"/>
      <c r="V1064" s="60"/>
      <c r="W1064" s="60"/>
      <c r="X1064" s="60"/>
      <c r="Y1064" s="60"/>
      <c r="Z1064" s="60"/>
      <c r="AA1064" s="60"/>
      <c r="AB1064" s="60"/>
      <c r="AC1064" s="60"/>
      <c r="AD1064" s="60"/>
      <c r="AE1064" s="60"/>
      <c r="AF1064" s="60" t="s">
        <v>4136</v>
      </c>
    </row>
    <row r="1065" spans="1:32">
      <c r="A1065" s="60" t="s">
        <v>3027</v>
      </c>
      <c r="B1065" s="60" t="s">
        <v>2728</v>
      </c>
      <c r="C1065" s="60" t="s">
        <v>2746</v>
      </c>
      <c r="D1065" s="60" t="s">
        <v>2729</v>
      </c>
      <c r="E1065" s="67">
        <v>41640</v>
      </c>
      <c r="F1065" s="67">
        <v>42004</v>
      </c>
      <c r="G1065" s="60" t="s">
        <v>2730</v>
      </c>
      <c r="H1065" s="60">
        <v>55</v>
      </c>
      <c r="I1065" s="60"/>
      <c r="J1065" s="60"/>
      <c r="K1065" s="60"/>
      <c r="L1065" s="60"/>
      <c r="M1065" s="60"/>
      <c r="N1065" s="60"/>
      <c r="O1065" s="60"/>
      <c r="P1065" s="60"/>
      <c r="Q1065" s="60"/>
      <c r="R1065" s="60"/>
      <c r="S1065" s="60"/>
      <c r="T1065" s="60"/>
      <c r="U1065" s="60"/>
      <c r="V1065" s="60"/>
      <c r="W1065" s="60"/>
      <c r="X1065" s="60"/>
      <c r="Y1065" s="60"/>
      <c r="Z1065" s="60"/>
      <c r="AA1065" s="60"/>
      <c r="AB1065" s="60"/>
      <c r="AC1065" s="60"/>
      <c r="AD1065" s="60"/>
      <c r="AE1065" s="60"/>
      <c r="AF1065" s="60" t="s">
        <v>4136</v>
      </c>
    </row>
    <row r="1066" spans="1:32">
      <c r="A1066" s="60" t="s">
        <v>3028</v>
      </c>
      <c r="B1066" s="60" t="s">
        <v>2728</v>
      </c>
      <c r="D1066" s="60" t="s">
        <v>2729</v>
      </c>
      <c r="E1066" s="67">
        <v>41640</v>
      </c>
      <c r="F1066" s="67">
        <v>42004</v>
      </c>
      <c r="G1066" s="60" t="s">
        <v>2730</v>
      </c>
      <c r="H1066" s="60">
        <v>0.05</v>
      </c>
      <c r="I1066" s="60"/>
      <c r="J1066" s="60"/>
      <c r="K1066" s="60"/>
      <c r="L1066" s="60"/>
      <c r="M1066" s="60"/>
      <c r="N1066" s="60"/>
      <c r="O1066" s="60"/>
      <c r="P1066" s="60"/>
      <c r="Q1066" s="60"/>
      <c r="R1066" s="60"/>
      <c r="S1066" s="60"/>
      <c r="T1066" s="60"/>
      <c r="U1066" s="60"/>
      <c r="V1066" s="60"/>
      <c r="W1066" s="60"/>
      <c r="X1066" s="60"/>
      <c r="Y1066" s="60"/>
      <c r="Z1066" s="60"/>
      <c r="AA1066" s="60"/>
      <c r="AB1066" s="60"/>
      <c r="AC1066" s="60"/>
      <c r="AD1066" s="60"/>
      <c r="AE1066" s="60"/>
      <c r="AF1066" s="60" t="s">
        <v>4136</v>
      </c>
    </row>
    <row r="1067" spans="1:32">
      <c r="A1067" s="60" t="s">
        <v>3029</v>
      </c>
      <c r="B1067" s="60" t="s">
        <v>2728</v>
      </c>
      <c r="D1067" s="60" t="s">
        <v>2729</v>
      </c>
      <c r="E1067" s="67">
        <v>41640</v>
      </c>
      <c r="F1067" s="67">
        <v>42004</v>
      </c>
      <c r="G1067" s="60" t="s">
        <v>2730</v>
      </c>
      <c r="H1067" s="60">
        <v>0.2</v>
      </c>
      <c r="I1067" s="60"/>
      <c r="J1067" s="60"/>
      <c r="K1067" s="60"/>
      <c r="L1067" s="60"/>
      <c r="M1067" s="60"/>
      <c r="N1067" s="60"/>
      <c r="O1067" s="60"/>
      <c r="P1067" s="60"/>
      <c r="Q1067" s="60"/>
      <c r="R1067" s="60"/>
      <c r="S1067" s="60"/>
      <c r="T1067" s="60"/>
      <c r="U1067" s="60"/>
      <c r="V1067" s="60"/>
      <c r="W1067" s="60"/>
      <c r="X1067" s="60"/>
      <c r="Y1067" s="60"/>
      <c r="Z1067" s="60"/>
      <c r="AA1067" s="60"/>
      <c r="AB1067" s="60"/>
      <c r="AC1067" s="60"/>
      <c r="AD1067" s="60"/>
      <c r="AE1067" s="60"/>
      <c r="AF1067" s="60" t="s">
        <v>4136</v>
      </c>
    </row>
    <row r="1068" spans="1:32">
      <c r="A1068" s="60" t="s">
        <v>3030</v>
      </c>
      <c r="B1068" s="60" t="s">
        <v>2728</v>
      </c>
      <c r="C1068" s="60" t="s">
        <v>2746</v>
      </c>
      <c r="D1068" s="60" t="s">
        <v>2729</v>
      </c>
      <c r="E1068" s="67">
        <v>41640</v>
      </c>
      <c r="F1068" s="67">
        <v>42004</v>
      </c>
      <c r="G1068" s="60" t="s">
        <v>2730</v>
      </c>
      <c r="H1068" s="60">
        <v>60</v>
      </c>
      <c r="I1068" s="60"/>
      <c r="J1068" s="60"/>
      <c r="K1068" s="60"/>
      <c r="L1068" s="60"/>
      <c r="M1068" s="60"/>
      <c r="N1068" s="60"/>
      <c r="O1068" s="60"/>
      <c r="P1068" s="60"/>
      <c r="Q1068" s="60"/>
      <c r="R1068" s="60"/>
      <c r="S1068" s="60"/>
      <c r="T1068" s="60"/>
      <c r="U1068" s="60"/>
      <c r="V1068" s="60"/>
      <c r="W1068" s="60"/>
      <c r="X1068" s="60"/>
      <c r="Y1068" s="60"/>
      <c r="Z1068" s="60"/>
      <c r="AA1068" s="60"/>
      <c r="AB1068" s="60"/>
      <c r="AC1068" s="60"/>
      <c r="AD1068" s="60"/>
      <c r="AE1068" s="60"/>
      <c r="AF1068" s="60" t="s">
        <v>4136</v>
      </c>
    </row>
    <row r="1069" spans="1:32">
      <c r="A1069" s="60" t="s">
        <v>3031</v>
      </c>
      <c r="B1069" s="60" t="s">
        <v>2728</v>
      </c>
      <c r="C1069" s="60" t="s">
        <v>2746</v>
      </c>
      <c r="D1069" s="60" t="s">
        <v>2729</v>
      </c>
      <c r="E1069" s="67">
        <v>41640</v>
      </c>
      <c r="F1069" s="67">
        <v>42004</v>
      </c>
      <c r="G1069" s="60" t="s">
        <v>2730</v>
      </c>
      <c r="H1069" s="60">
        <v>55</v>
      </c>
      <c r="I1069" s="60"/>
      <c r="J1069" s="60"/>
      <c r="K1069" s="60"/>
      <c r="L1069" s="60"/>
      <c r="M1069" s="60"/>
      <c r="N1069" s="60"/>
      <c r="O1069" s="60"/>
      <c r="P1069" s="60"/>
      <c r="Q1069" s="60"/>
      <c r="R1069" s="60"/>
      <c r="S1069" s="60"/>
      <c r="T1069" s="60"/>
      <c r="U1069" s="60"/>
      <c r="V1069" s="60"/>
      <c r="W1069" s="60"/>
      <c r="X1069" s="60"/>
      <c r="Y1069" s="60"/>
      <c r="Z1069" s="60"/>
      <c r="AA1069" s="60"/>
      <c r="AB1069" s="60"/>
      <c r="AC1069" s="60"/>
      <c r="AD1069" s="60"/>
      <c r="AE1069" s="60"/>
      <c r="AF1069" s="60" t="s">
        <v>4136</v>
      </c>
    </row>
    <row r="1070" spans="1:32">
      <c r="A1070" s="60" t="s">
        <v>3032</v>
      </c>
      <c r="B1070" s="60" t="s">
        <v>2728</v>
      </c>
      <c r="D1070" s="60" t="s">
        <v>2729</v>
      </c>
      <c r="E1070" s="67">
        <v>41640</v>
      </c>
      <c r="F1070" s="67">
        <v>42004</v>
      </c>
      <c r="G1070" s="60" t="s">
        <v>2730</v>
      </c>
      <c r="H1070" s="60">
        <v>0.05</v>
      </c>
      <c r="I1070" s="60"/>
      <c r="J1070" s="60"/>
      <c r="K1070" s="60"/>
      <c r="L1070" s="60"/>
      <c r="M1070" s="60"/>
      <c r="N1070" s="60"/>
      <c r="O1070" s="60"/>
      <c r="P1070" s="60"/>
      <c r="Q1070" s="60"/>
      <c r="R1070" s="60"/>
      <c r="S1070" s="60"/>
      <c r="T1070" s="60"/>
      <c r="U1070" s="60"/>
      <c r="V1070" s="60"/>
      <c r="W1070" s="60"/>
      <c r="X1070" s="60"/>
      <c r="Y1070" s="60"/>
      <c r="Z1070" s="60"/>
      <c r="AA1070" s="60"/>
      <c r="AB1070" s="60"/>
      <c r="AC1070" s="60"/>
      <c r="AD1070" s="60"/>
      <c r="AE1070" s="60"/>
      <c r="AF1070" s="60" t="s">
        <v>4136</v>
      </c>
    </row>
    <row r="1071" spans="1:32">
      <c r="A1071" s="60" t="s">
        <v>3033</v>
      </c>
      <c r="B1071" s="60" t="s">
        <v>2728</v>
      </c>
      <c r="D1071" s="60" t="s">
        <v>2729</v>
      </c>
      <c r="E1071" s="67">
        <v>41640</v>
      </c>
      <c r="F1071" s="67">
        <v>42004</v>
      </c>
      <c r="G1071" s="60" t="s">
        <v>2730</v>
      </c>
      <c r="H1071" s="60">
        <v>0.2</v>
      </c>
      <c r="I1071" s="60"/>
      <c r="J1071" s="60"/>
      <c r="K1071" s="60"/>
      <c r="L1071" s="60"/>
      <c r="M1071" s="60"/>
      <c r="N1071" s="60"/>
      <c r="O1071" s="60"/>
      <c r="P1071" s="60"/>
      <c r="Q1071" s="60"/>
      <c r="R1071" s="60"/>
      <c r="S1071" s="60"/>
      <c r="T1071" s="60"/>
      <c r="U1071" s="60"/>
      <c r="V1071" s="60"/>
      <c r="W1071" s="60"/>
      <c r="X1071" s="60"/>
      <c r="Y1071" s="60"/>
      <c r="Z1071" s="60"/>
      <c r="AA1071" s="60"/>
      <c r="AB1071" s="60"/>
      <c r="AC1071" s="60"/>
      <c r="AD1071" s="60"/>
      <c r="AE1071" s="60"/>
      <c r="AF1071" s="60" t="s">
        <v>4136</v>
      </c>
    </row>
    <row r="1072" spans="1:32">
      <c r="A1072" s="60" t="s">
        <v>3034</v>
      </c>
      <c r="B1072" s="60" t="s">
        <v>2728</v>
      </c>
      <c r="C1072" s="60" t="s">
        <v>2746</v>
      </c>
      <c r="D1072" s="60" t="s">
        <v>2729</v>
      </c>
      <c r="E1072" s="67">
        <v>41640</v>
      </c>
      <c r="F1072" s="67">
        <v>42004</v>
      </c>
      <c r="G1072" s="60" t="s">
        <v>2730</v>
      </c>
      <c r="H1072" s="60">
        <v>60</v>
      </c>
      <c r="I1072" s="60"/>
      <c r="J1072" s="60"/>
      <c r="K1072" s="60"/>
      <c r="L1072" s="60"/>
      <c r="M1072" s="60"/>
      <c r="N1072" s="60"/>
      <c r="O1072" s="60"/>
      <c r="P1072" s="60"/>
      <c r="Q1072" s="60"/>
      <c r="R1072" s="60"/>
      <c r="S1072" s="60"/>
      <c r="T1072" s="60"/>
      <c r="U1072" s="60"/>
      <c r="V1072" s="60"/>
      <c r="W1072" s="60"/>
      <c r="X1072" s="60"/>
      <c r="Y1072" s="60"/>
      <c r="Z1072" s="60"/>
      <c r="AA1072" s="60"/>
      <c r="AB1072" s="60"/>
      <c r="AC1072" s="60"/>
      <c r="AD1072" s="60"/>
      <c r="AE1072" s="60"/>
      <c r="AF1072" s="60" t="s">
        <v>4136</v>
      </c>
    </row>
    <row r="1073" spans="1:32">
      <c r="A1073" s="60" t="s">
        <v>3035</v>
      </c>
      <c r="B1073" s="60" t="s">
        <v>2728</v>
      </c>
      <c r="C1073" s="60" t="s">
        <v>2746</v>
      </c>
      <c r="D1073" s="60" t="s">
        <v>2729</v>
      </c>
      <c r="E1073" s="67">
        <v>41640</v>
      </c>
      <c r="F1073" s="67">
        <v>42004</v>
      </c>
      <c r="G1073" s="60" t="s">
        <v>2730</v>
      </c>
      <c r="H1073" s="60">
        <v>55</v>
      </c>
      <c r="I1073" s="60"/>
      <c r="J1073" s="60"/>
      <c r="K1073" s="60"/>
      <c r="L1073" s="60"/>
      <c r="M1073" s="60"/>
      <c r="N1073" s="60"/>
      <c r="O1073" s="60"/>
      <c r="P1073" s="60"/>
      <c r="Q1073" s="60"/>
      <c r="R1073" s="60"/>
      <c r="S1073" s="60"/>
      <c r="T1073" s="60"/>
      <c r="U1073" s="60"/>
      <c r="V1073" s="60"/>
      <c r="W1073" s="60"/>
      <c r="X1073" s="60"/>
      <c r="Y1073" s="60"/>
      <c r="Z1073" s="60"/>
      <c r="AA1073" s="60"/>
      <c r="AB1073" s="60"/>
      <c r="AC1073" s="60"/>
      <c r="AD1073" s="60"/>
      <c r="AE1073" s="60"/>
      <c r="AF1073" s="60" t="s">
        <v>4136</v>
      </c>
    </row>
    <row r="1074" spans="1:32">
      <c r="A1074" s="60" t="s">
        <v>3036</v>
      </c>
      <c r="B1074" s="60" t="s">
        <v>2728</v>
      </c>
      <c r="D1074" s="60" t="s">
        <v>2729</v>
      </c>
      <c r="E1074" s="67">
        <v>41640</v>
      </c>
      <c r="F1074" s="67">
        <v>42004</v>
      </c>
      <c r="G1074" s="60" t="s">
        <v>2730</v>
      </c>
      <c r="H1074" s="60">
        <v>0.05</v>
      </c>
      <c r="I1074" s="60"/>
      <c r="J1074" s="60"/>
      <c r="K1074" s="60"/>
      <c r="L1074" s="60"/>
      <c r="M1074" s="60"/>
      <c r="N1074" s="60"/>
      <c r="O1074" s="60"/>
      <c r="P1074" s="60"/>
      <c r="Q1074" s="60"/>
      <c r="R1074" s="60"/>
      <c r="S1074" s="60"/>
      <c r="T1074" s="60"/>
      <c r="U1074" s="60"/>
      <c r="V1074" s="60"/>
      <c r="W1074" s="60"/>
      <c r="X1074" s="60"/>
      <c r="Y1074" s="60"/>
      <c r="Z1074" s="60"/>
      <c r="AA1074" s="60"/>
      <c r="AB1074" s="60"/>
      <c r="AC1074" s="60"/>
      <c r="AD1074" s="60"/>
      <c r="AE1074" s="60"/>
      <c r="AF1074" s="60" t="s">
        <v>4136</v>
      </c>
    </row>
    <row r="1075" spans="1:32">
      <c r="A1075" s="60" t="s">
        <v>3037</v>
      </c>
      <c r="B1075" s="60" t="s">
        <v>2728</v>
      </c>
      <c r="D1075" s="60" t="s">
        <v>2729</v>
      </c>
      <c r="E1075" s="67">
        <v>41640</v>
      </c>
      <c r="F1075" s="67">
        <v>42004</v>
      </c>
      <c r="G1075" s="60" t="s">
        <v>2730</v>
      </c>
      <c r="H1075" s="60">
        <v>0.2</v>
      </c>
      <c r="I1075" s="60"/>
      <c r="J1075" s="60"/>
      <c r="K1075" s="60"/>
      <c r="L1075" s="60"/>
      <c r="M1075" s="60"/>
      <c r="N1075" s="60"/>
      <c r="O1075" s="60"/>
      <c r="P1075" s="60"/>
      <c r="Q1075" s="60"/>
      <c r="R1075" s="60"/>
      <c r="S1075" s="60"/>
      <c r="T1075" s="60"/>
      <c r="U1075" s="60"/>
      <c r="V1075" s="60"/>
      <c r="W1075" s="60"/>
      <c r="X1075" s="60"/>
      <c r="Y1075" s="60"/>
      <c r="Z1075" s="60"/>
      <c r="AA1075" s="60"/>
      <c r="AB1075" s="60"/>
      <c r="AC1075" s="60"/>
      <c r="AD1075" s="60"/>
      <c r="AE1075" s="60"/>
      <c r="AF1075" s="60" t="s">
        <v>4136</v>
      </c>
    </row>
    <row r="1076" spans="1:32">
      <c r="A1076" s="60" t="s">
        <v>3038</v>
      </c>
      <c r="B1076" s="60" t="s">
        <v>2728</v>
      </c>
      <c r="C1076" s="60" t="s">
        <v>2746</v>
      </c>
      <c r="D1076" s="60" t="s">
        <v>2729</v>
      </c>
      <c r="E1076" s="67">
        <v>41640</v>
      </c>
      <c r="F1076" s="67">
        <v>42004</v>
      </c>
      <c r="G1076" s="60" t="s">
        <v>2730</v>
      </c>
      <c r="H1076" s="60">
        <v>60</v>
      </c>
      <c r="I1076" s="60"/>
      <c r="J1076" s="60"/>
      <c r="K1076" s="60"/>
      <c r="L1076" s="60"/>
      <c r="M1076" s="60"/>
      <c r="N1076" s="60"/>
      <c r="O1076" s="60"/>
      <c r="P1076" s="60"/>
      <c r="Q1076" s="60"/>
      <c r="R1076" s="60"/>
      <c r="S1076" s="60"/>
      <c r="T1076" s="60"/>
      <c r="U1076" s="60"/>
      <c r="V1076" s="60"/>
      <c r="W1076" s="60"/>
      <c r="X1076" s="60"/>
      <c r="Y1076" s="60"/>
      <c r="Z1076" s="60"/>
      <c r="AA1076" s="60"/>
      <c r="AB1076" s="60"/>
      <c r="AC1076" s="60"/>
      <c r="AD1076" s="60"/>
      <c r="AE1076" s="60"/>
      <c r="AF1076" s="60" t="s">
        <v>4136</v>
      </c>
    </row>
    <row r="1077" spans="1:32">
      <c r="A1077" s="60" t="s">
        <v>3039</v>
      </c>
      <c r="B1077" s="60" t="s">
        <v>2728</v>
      </c>
      <c r="C1077" s="60" t="s">
        <v>2746</v>
      </c>
      <c r="D1077" s="60" t="s">
        <v>2729</v>
      </c>
      <c r="E1077" s="67">
        <v>41640</v>
      </c>
      <c r="F1077" s="67">
        <v>42004</v>
      </c>
      <c r="G1077" s="60" t="s">
        <v>2730</v>
      </c>
      <c r="H1077" s="60">
        <v>55</v>
      </c>
      <c r="I1077" s="60"/>
      <c r="J1077" s="60"/>
      <c r="K1077" s="60"/>
      <c r="L1077" s="60"/>
      <c r="M1077" s="60"/>
      <c r="N1077" s="60"/>
      <c r="O1077" s="60"/>
      <c r="P1077" s="60"/>
      <c r="Q1077" s="60"/>
      <c r="R1077" s="60"/>
      <c r="S1077" s="60"/>
      <c r="T1077" s="60"/>
      <c r="U1077" s="60"/>
      <c r="V1077" s="60"/>
      <c r="W1077" s="60"/>
      <c r="X1077" s="60"/>
      <c r="Y1077" s="60"/>
      <c r="Z1077" s="60"/>
      <c r="AA1077" s="60"/>
      <c r="AB1077" s="60"/>
      <c r="AC1077" s="60"/>
      <c r="AD1077" s="60"/>
      <c r="AE1077" s="60"/>
      <c r="AF1077" s="60" t="s">
        <v>4136</v>
      </c>
    </row>
    <row r="1078" spans="1:32">
      <c r="A1078" s="60" t="s">
        <v>3040</v>
      </c>
      <c r="B1078" s="60" t="s">
        <v>2728</v>
      </c>
      <c r="D1078" s="60" t="s">
        <v>2729</v>
      </c>
      <c r="E1078" s="67">
        <v>41640</v>
      </c>
      <c r="F1078" s="67">
        <v>42004</v>
      </c>
      <c r="G1078" s="60" t="s">
        <v>2730</v>
      </c>
      <c r="H1078" s="60">
        <v>1</v>
      </c>
      <c r="I1078" s="60"/>
      <c r="J1078" s="60"/>
      <c r="K1078" s="60"/>
      <c r="L1078" s="60"/>
      <c r="M1078" s="60"/>
      <c r="N1078" s="60"/>
      <c r="O1078" s="60"/>
      <c r="P1078" s="60"/>
      <c r="Q1078" s="60"/>
      <c r="R1078" s="60"/>
      <c r="S1078" s="60"/>
      <c r="T1078" s="60"/>
      <c r="U1078" s="60"/>
      <c r="V1078" s="60"/>
      <c r="W1078" s="60"/>
      <c r="X1078" s="60"/>
      <c r="Y1078" s="60"/>
      <c r="Z1078" s="60"/>
      <c r="AA1078" s="60"/>
      <c r="AB1078" s="60"/>
      <c r="AC1078" s="60"/>
      <c r="AD1078" s="60"/>
      <c r="AE1078" s="60"/>
      <c r="AF1078" s="60" t="s">
        <v>4136</v>
      </c>
    </row>
    <row r="1079" spans="1:32">
      <c r="A1079" s="60" t="s">
        <v>3041</v>
      </c>
      <c r="B1079" s="60" t="s">
        <v>2728</v>
      </c>
      <c r="D1079" s="60" t="s">
        <v>2729</v>
      </c>
      <c r="E1079" s="67">
        <v>41640</v>
      </c>
      <c r="F1079" s="67">
        <v>42004</v>
      </c>
      <c r="G1079" s="60" t="s">
        <v>2730</v>
      </c>
      <c r="H1079" s="60">
        <v>1</v>
      </c>
      <c r="I1079" s="60"/>
      <c r="J1079" s="60"/>
      <c r="K1079" s="60"/>
      <c r="L1079" s="60"/>
      <c r="M1079" s="60"/>
      <c r="N1079" s="60"/>
      <c r="O1079" s="60"/>
      <c r="P1079" s="60"/>
      <c r="Q1079" s="60"/>
      <c r="R1079" s="60"/>
      <c r="S1079" s="60"/>
      <c r="T1079" s="60"/>
      <c r="U1079" s="60"/>
      <c r="V1079" s="60"/>
      <c r="W1079" s="60"/>
      <c r="X1079" s="60"/>
      <c r="Y1079" s="60"/>
      <c r="Z1079" s="60"/>
      <c r="AA1079" s="60"/>
      <c r="AB1079" s="60"/>
      <c r="AC1079" s="60"/>
      <c r="AD1079" s="60"/>
      <c r="AE1079" s="60"/>
      <c r="AF1079" s="60" t="s">
        <v>4136</v>
      </c>
    </row>
    <row r="1080" spans="1:32">
      <c r="A1080" s="60" t="s">
        <v>3042</v>
      </c>
      <c r="B1080" s="60" t="s">
        <v>2728</v>
      </c>
      <c r="D1080" s="60" t="s">
        <v>2749</v>
      </c>
      <c r="E1080" s="67">
        <v>41640</v>
      </c>
      <c r="F1080" s="67">
        <v>42004</v>
      </c>
      <c r="G1080" s="60" t="s">
        <v>2730</v>
      </c>
      <c r="H1080" s="60">
        <v>0.2</v>
      </c>
      <c r="I1080" s="60"/>
      <c r="J1080" s="60"/>
      <c r="K1080" s="60"/>
      <c r="L1080" s="60"/>
      <c r="M1080" s="60"/>
      <c r="N1080" s="60"/>
      <c r="O1080" s="60"/>
      <c r="P1080" s="60"/>
      <c r="Q1080" s="60"/>
      <c r="R1080" s="60"/>
      <c r="S1080" s="60"/>
      <c r="T1080" s="60"/>
      <c r="U1080" s="60"/>
      <c r="V1080" s="60"/>
      <c r="W1080" s="60"/>
      <c r="X1080" s="60"/>
      <c r="Y1080" s="60"/>
      <c r="Z1080" s="60"/>
      <c r="AA1080" s="60"/>
      <c r="AB1080" s="60"/>
      <c r="AC1080" s="60"/>
      <c r="AD1080" s="60"/>
      <c r="AE1080" s="60"/>
      <c r="AF1080" s="60" t="s">
        <v>4136</v>
      </c>
    </row>
    <row r="1081" spans="1:32">
      <c r="A1081" s="60" t="s">
        <v>3042</v>
      </c>
      <c r="B1081" s="60" t="s">
        <v>2728</v>
      </c>
      <c r="D1081" s="60" t="s">
        <v>2737</v>
      </c>
      <c r="E1081" s="67">
        <v>41640</v>
      </c>
      <c r="F1081" s="67">
        <v>42004</v>
      </c>
      <c r="G1081" s="60" t="s">
        <v>2730</v>
      </c>
      <c r="H1081" s="60">
        <v>1</v>
      </c>
      <c r="I1081" s="60"/>
      <c r="J1081" s="60"/>
      <c r="K1081" s="60"/>
      <c r="L1081" s="60"/>
      <c r="M1081" s="60"/>
      <c r="N1081" s="60"/>
      <c r="O1081" s="60"/>
      <c r="P1081" s="60"/>
      <c r="Q1081" s="60"/>
      <c r="R1081" s="60"/>
      <c r="S1081" s="60"/>
      <c r="T1081" s="60"/>
      <c r="U1081" s="60"/>
      <c r="V1081" s="60"/>
      <c r="W1081" s="60"/>
      <c r="X1081" s="60"/>
      <c r="Y1081" s="60"/>
      <c r="Z1081" s="60"/>
      <c r="AA1081" s="60"/>
      <c r="AB1081" s="60"/>
      <c r="AC1081" s="60"/>
      <c r="AD1081" s="60"/>
      <c r="AE1081" s="60"/>
      <c r="AF1081" s="60" t="s">
        <v>4136</v>
      </c>
    </row>
    <row r="1082" spans="1:32">
      <c r="A1082" s="60" t="s">
        <v>3042</v>
      </c>
      <c r="B1082" s="60" t="s">
        <v>2728</v>
      </c>
      <c r="D1082" s="60" t="s">
        <v>2740</v>
      </c>
      <c r="E1082" s="67">
        <v>41640</v>
      </c>
      <c r="F1082" s="67">
        <v>42004</v>
      </c>
      <c r="G1082" s="60" t="s">
        <v>2735</v>
      </c>
      <c r="H1082" s="60">
        <v>0.2</v>
      </c>
      <c r="I1082" s="60">
        <v>0.2</v>
      </c>
      <c r="J1082" s="60">
        <v>0.2</v>
      </c>
      <c r="K1082" s="60">
        <v>0.2</v>
      </c>
      <c r="L1082" s="60">
        <v>0.2</v>
      </c>
      <c r="M1082" s="60">
        <v>0.2</v>
      </c>
      <c r="N1082" s="60">
        <v>0.2</v>
      </c>
      <c r="O1082" s="60">
        <v>0.2</v>
      </c>
      <c r="P1082" s="60">
        <v>0.2</v>
      </c>
      <c r="Q1082" s="60">
        <v>1</v>
      </c>
      <c r="R1082" s="60">
        <v>1</v>
      </c>
      <c r="S1082" s="60">
        <v>1</v>
      </c>
      <c r="T1082" s="60">
        <v>1</v>
      </c>
      <c r="U1082" s="60">
        <v>1</v>
      </c>
      <c r="V1082" s="60">
        <v>1</v>
      </c>
      <c r="W1082" s="60">
        <v>1</v>
      </c>
      <c r="X1082" s="60">
        <v>1</v>
      </c>
      <c r="Y1082" s="60">
        <v>0.2</v>
      </c>
      <c r="Z1082" s="60">
        <v>0.2</v>
      </c>
      <c r="AA1082" s="60">
        <v>0.2</v>
      </c>
      <c r="AB1082" s="60">
        <v>0.2</v>
      </c>
      <c r="AC1082" s="60">
        <v>0.2</v>
      </c>
      <c r="AD1082" s="60">
        <v>0.2</v>
      </c>
      <c r="AE1082" s="60">
        <v>0.2</v>
      </c>
      <c r="AF1082" s="60" t="s">
        <v>4136</v>
      </c>
    </row>
    <row r="1083" spans="1:32">
      <c r="A1083" s="60" t="s">
        <v>3042</v>
      </c>
      <c r="B1083" s="60" t="s">
        <v>2728</v>
      </c>
      <c r="D1083" s="60" t="s">
        <v>2798</v>
      </c>
      <c r="E1083" s="67">
        <v>41640</v>
      </c>
      <c r="F1083" s="67">
        <v>42004</v>
      </c>
      <c r="G1083" s="60" t="s">
        <v>2735</v>
      </c>
      <c r="H1083" s="60">
        <v>0.2</v>
      </c>
      <c r="I1083" s="60">
        <v>0.2</v>
      </c>
      <c r="J1083" s="60">
        <v>0.2</v>
      </c>
      <c r="K1083" s="60">
        <v>0.2</v>
      </c>
      <c r="L1083" s="60">
        <v>0.2</v>
      </c>
      <c r="M1083" s="60">
        <v>0.2</v>
      </c>
      <c r="N1083" s="60">
        <v>0.2</v>
      </c>
      <c r="O1083" s="60">
        <v>0.2</v>
      </c>
      <c r="P1083" s="60">
        <v>0.2</v>
      </c>
      <c r="Q1083" s="60">
        <v>1</v>
      </c>
      <c r="R1083" s="60">
        <v>1</v>
      </c>
      <c r="S1083" s="60">
        <v>1</v>
      </c>
      <c r="T1083" s="60">
        <v>1</v>
      </c>
      <c r="U1083" s="60">
        <v>1</v>
      </c>
      <c r="V1083" s="60">
        <v>1</v>
      </c>
      <c r="W1083" s="60">
        <v>1</v>
      </c>
      <c r="X1083" s="60">
        <v>1</v>
      </c>
      <c r="Y1083" s="60">
        <v>1</v>
      </c>
      <c r="Z1083" s="60">
        <v>0.2</v>
      </c>
      <c r="AA1083" s="60">
        <v>0.2</v>
      </c>
      <c r="AB1083" s="60">
        <v>0.2</v>
      </c>
      <c r="AC1083" s="60">
        <v>0.2</v>
      </c>
      <c r="AD1083" s="60">
        <v>0.2</v>
      </c>
      <c r="AE1083" s="60">
        <v>0.2</v>
      </c>
      <c r="AF1083" s="60" t="s">
        <v>4136</v>
      </c>
    </row>
    <row r="1084" spans="1:32">
      <c r="A1084" s="60" t="s">
        <v>3043</v>
      </c>
      <c r="B1084" s="60" t="s">
        <v>2728</v>
      </c>
      <c r="D1084" s="60" t="s">
        <v>2729</v>
      </c>
      <c r="E1084" s="67">
        <v>41640</v>
      </c>
      <c r="F1084" s="67">
        <v>42004</v>
      </c>
      <c r="G1084" s="60" t="s">
        <v>2730</v>
      </c>
      <c r="H1084" s="60">
        <v>1</v>
      </c>
      <c r="I1084" s="60"/>
      <c r="J1084" s="60"/>
      <c r="K1084" s="60"/>
      <c r="L1084" s="60"/>
      <c r="M1084" s="60"/>
      <c r="N1084" s="60"/>
      <c r="O1084" s="60"/>
      <c r="P1084" s="60"/>
      <c r="Q1084" s="60"/>
      <c r="R1084" s="60"/>
      <c r="S1084" s="60"/>
      <c r="T1084" s="60"/>
      <c r="U1084" s="60"/>
      <c r="V1084" s="60"/>
      <c r="W1084" s="60"/>
      <c r="X1084" s="60"/>
      <c r="Y1084" s="60"/>
      <c r="Z1084" s="60"/>
      <c r="AA1084" s="60"/>
      <c r="AB1084" s="60"/>
      <c r="AC1084" s="60"/>
      <c r="AD1084" s="60"/>
      <c r="AE1084" s="60"/>
      <c r="AF1084" s="60" t="s">
        <v>4136</v>
      </c>
    </row>
    <row r="1085" spans="1:32">
      <c r="A1085" s="60" t="s">
        <v>3044</v>
      </c>
      <c r="B1085" s="60" t="s">
        <v>2728</v>
      </c>
      <c r="D1085" s="60" t="s">
        <v>2729</v>
      </c>
      <c r="E1085" s="67">
        <v>41640</v>
      </c>
      <c r="F1085" s="67">
        <v>42004</v>
      </c>
      <c r="G1085" s="60" t="s">
        <v>2730</v>
      </c>
      <c r="H1085" s="60">
        <v>1</v>
      </c>
      <c r="I1085" s="60"/>
      <c r="J1085" s="60"/>
      <c r="K1085" s="60"/>
      <c r="L1085" s="60"/>
      <c r="M1085" s="60"/>
      <c r="N1085" s="60"/>
      <c r="O1085" s="60"/>
      <c r="P1085" s="60"/>
      <c r="Q1085" s="60"/>
      <c r="R1085" s="60"/>
      <c r="S1085" s="60"/>
      <c r="T1085" s="60"/>
      <c r="U1085" s="60"/>
      <c r="V1085" s="60"/>
      <c r="W1085" s="60"/>
      <c r="X1085" s="60"/>
      <c r="Y1085" s="60"/>
      <c r="Z1085" s="60"/>
      <c r="AA1085" s="60"/>
      <c r="AB1085" s="60"/>
      <c r="AC1085" s="60"/>
      <c r="AD1085" s="60"/>
      <c r="AE1085" s="60"/>
      <c r="AF1085" s="60" t="s">
        <v>4136</v>
      </c>
    </row>
    <row r="1086" spans="1:32">
      <c r="A1086" s="60" t="s">
        <v>3045</v>
      </c>
      <c r="B1086" s="60" t="s">
        <v>2728</v>
      </c>
      <c r="D1086" s="60" t="s">
        <v>2729</v>
      </c>
      <c r="E1086" s="67">
        <v>41640</v>
      </c>
      <c r="F1086" s="67">
        <v>42004</v>
      </c>
      <c r="G1086" s="60" t="s">
        <v>2730</v>
      </c>
      <c r="H1086" s="60">
        <v>0.05</v>
      </c>
      <c r="I1086" s="60"/>
      <c r="J1086" s="60"/>
      <c r="K1086" s="60"/>
      <c r="L1086" s="60"/>
      <c r="M1086" s="60"/>
      <c r="N1086" s="60"/>
      <c r="O1086" s="60"/>
      <c r="P1086" s="60"/>
      <c r="Q1086" s="60"/>
      <c r="R1086" s="60"/>
      <c r="S1086" s="60"/>
      <c r="T1086" s="60"/>
      <c r="U1086" s="60"/>
      <c r="V1086" s="60"/>
      <c r="W1086" s="60"/>
      <c r="X1086" s="60"/>
      <c r="Y1086" s="60"/>
      <c r="Z1086" s="60"/>
      <c r="AA1086" s="60"/>
      <c r="AB1086" s="60"/>
      <c r="AC1086" s="60"/>
      <c r="AD1086" s="60"/>
      <c r="AE1086" s="60"/>
      <c r="AF1086" s="60" t="s">
        <v>4136</v>
      </c>
    </row>
    <row r="1087" spans="1:32">
      <c r="A1087" s="60" t="s">
        <v>3046</v>
      </c>
      <c r="B1087" s="60" t="s">
        <v>2728</v>
      </c>
      <c r="D1087" s="60" t="s">
        <v>2729</v>
      </c>
      <c r="E1087" s="67">
        <v>41640</v>
      </c>
      <c r="F1087" s="67">
        <v>42004</v>
      </c>
      <c r="G1087" s="60" t="s">
        <v>2730</v>
      </c>
      <c r="H1087" s="60">
        <v>0.2</v>
      </c>
      <c r="I1087" s="60"/>
      <c r="J1087" s="60"/>
      <c r="K1087" s="60"/>
      <c r="L1087" s="60"/>
      <c r="M1087" s="60"/>
      <c r="N1087" s="60"/>
      <c r="O1087" s="60"/>
      <c r="P1087" s="60"/>
      <c r="Q1087" s="60"/>
      <c r="R1087" s="60"/>
      <c r="S1087" s="60"/>
      <c r="T1087" s="60"/>
      <c r="U1087" s="60"/>
      <c r="V1087" s="60"/>
      <c r="W1087" s="60"/>
      <c r="X1087" s="60"/>
      <c r="Y1087" s="60"/>
      <c r="Z1087" s="60"/>
      <c r="AA1087" s="60"/>
      <c r="AB1087" s="60"/>
      <c r="AC1087" s="60"/>
      <c r="AD1087" s="60"/>
      <c r="AE1087" s="60"/>
      <c r="AF1087" s="60" t="s">
        <v>4136</v>
      </c>
    </row>
    <row r="1088" spans="1:32">
      <c r="A1088" s="60" t="s">
        <v>3047</v>
      </c>
      <c r="B1088" s="60" t="s">
        <v>2728</v>
      </c>
      <c r="C1088" s="60" t="s">
        <v>2746</v>
      </c>
      <c r="D1088" s="60" t="s">
        <v>2729</v>
      </c>
      <c r="E1088" s="67">
        <v>41640</v>
      </c>
      <c r="F1088" s="67">
        <v>42004</v>
      </c>
      <c r="G1088" s="60" t="s">
        <v>2730</v>
      </c>
      <c r="H1088" s="60">
        <v>60</v>
      </c>
      <c r="I1088" s="60"/>
      <c r="J1088" s="60"/>
      <c r="K1088" s="60"/>
      <c r="L1088" s="60"/>
      <c r="M1088" s="60"/>
      <c r="N1088" s="60"/>
      <c r="O1088" s="60"/>
      <c r="P1088" s="60"/>
      <c r="Q1088" s="60"/>
      <c r="R1088" s="60"/>
      <c r="S1088" s="60"/>
      <c r="T1088" s="60"/>
      <c r="U1088" s="60"/>
      <c r="V1088" s="60"/>
      <c r="W1088" s="60"/>
      <c r="X1088" s="60"/>
      <c r="Y1088" s="60"/>
      <c r="Z1088" s="60"/>
      <c r="AA1088" s="60"/>
      <c r="AB1088" s="60"/>
      <c r="AC1088" s="60"/>
      <c r="AD1088" s="60"/>
      <c r="AE1088" s="60"/>
      <c r="AF1088" s="60" t="s">
        <v>4136</v>
      </c>
    </row>
    <row r="1089" spans="1:32">
      <c r="A1089" s="60" t="s">
        <v>3048</v>
      </c>
      <c r="B1089" s="60" t="s">
        <v>2728</v>
      </c>
      <c r="C1089" s="60" t="s">
        <v>2746</v>
      </c>
      <c r="D1089" s="60" t="s">
        <v>2729</v>
      </c>
      <c r="E1089" s="67">
        <v>41640</v>
      </c>
      <c r="F1089" s="67">
        <v>42004</v>
      </c>
      <c r="G1089" s="60" t="s">
        <v>2730</v>
      </c>
      <c r="H1089" s="60">
        <v>55</v>
      </c>
      <c r="I1089" s="60"/>
      <c r="J1089" s="60"/>
      <c r="K1089" s="60"/>
      <c r="L1089" s="60"/>
      <c r="M1089" s="60"/>
      <c r="N1089" s="60"/>
      <c r="O1089" s="60"/>
      <c r="P1089" s="60"/>
      <c r="Q1089" s="60"/>
      <c r="R1089" s="60"/>
      <c r="S1089" s="60"/>
      <c r="T1089" s="60"/>
      <c r="U1089" s="60"/>
      <c r="V1089" s="60"/>
      <c r="W1089" s="60"/>
      <c r="X1089" s="60"/>
      <c r="Y1089" s="60"/>
      <c r="Z1089" s="60"/>
      <c r="AA1089" s="60"/>
      <c r="AB1089" s="60"/>
      <c r="AC1089" s="60"/>
      <c r="AD1089" s="60"/>
      <c r="AE1089" s="60"/>
      <c r="AF1089" s="60" t="s">
        <v>4136</v>
      </c>
    </row>
    <row r="1090" spans="1:32">
      <c r="A1090" s="60" t="s">
        <v>3049</v>
      </c>
      <c r="B1090" s="60" t="s">
        <v>2728</v>
      </c>
      <c r="D1090" s="60" t="s">
        <v>2729</v>
      </c>
      <c r="E1090" s="67">
        <v>41640</v>
      </c>
      <c r="F1090" s="67">
        <v>42004</v>
      </c>
      <c r="G1090" s="60" t="s">
        <v>2730</v>
      </c>
      <c r="H1090" s="60">
        <v>0.05</v>
      </c>
      <c r="I1090" s="60"/>
      <c r="J1090" s="60"/>
      <c r="K1090" s="60"/>
      <c r="L1090" s="60"/>
      <c r="M1090" s="60"/>
      <c r="N1090" s="60"/>
      <c r="O1090" s="60"/>
      <c r="P1090" s="60"/>
      <c r="Q1090" s="60"/>
      <c r="R1090" s="60"/>
      <c r="S1090" s="60"/>
      <c r="T1090" s="60"/>
      <c r="U1090" s="60"/>
      <c r="V1090" s="60"/>
      <c r="W1090" s="60"/>
      <c r="X1090" s="60"/>
      <c r="Y1090" s="60"/>
      <c r="Z1090" s="60"/>
      <c r="AA1090" s="60"/>
      <c r="AB1090" s="60"/>
      <c r="AC1090" s="60"/>
      <c r="AD1090" s="60"/>
      <c r="AE1090" s="60"/>
      <c r="AF1090" s="60" t="s">
        <v>4136</v>
      </c>
    </row>
    <row r="1091" spans="1:32">
      <c r="A1091" s="60" t="s">
        <v>3050</v>
      </c>
      <c r="B1091" s="60" t="s">
        <v>2728</v>
      </c>
      <c r="D1091" s="60" t="s">
        <v>2729</v>
      </c>
      <c r="E1091" s="67">
        <v>41640</v>
      </c>
      <c r="F1091" s="67">
        <v>42004</v>
      </c>
      <c r="G1091" s="60" t="s">
        <v>2730</v>
      </c>
      <c r="H1091" s="60">
        <v>0.2</v>
      </c>
      <c r="I1091" s="60"/>
      <c r="J1091" s="60"/>
      <c r="K1091" s="60"/>
      <c r="L1091" s="60"/>
      <c r="M1091" s="60"/>
      <c r="N1091" s="60"/>
      <c r="O1091" s="60"/>
      <c r="P1091" s="60"/>
      <c r="Q1091" s="60"/>
      <c r="R1091" s="60"/>
      <c r="S1091" s="60"/>
      <c r="T1091" s="60"/>
      <c r="U1091" s="60"/>
      <c r="V1091" s="60"/>
      <c r="W1091" s="60"/>
      <c r="X1091" s="60"/>
      <c r="Y1091" s="60"/>
      <c r="Z1091" s="60"/>
      <c r="AA1091" s="60"/>
      <c r="AB1091" s="60"/>
      <c r="AC1091" s="60"/>
      <c r="AD1091" s="60"/>
      <c r="AE1091" s="60"/>
      <c r="AF1091" s="60" t="s">
        <v>4136</v>
      </c>
    </row>
    <row r="1092" spans="1:32">
      <c r="A1092" s="60" t="s">
        <v>3051</v>
      </c>
      <c r="B1092" s="60" t="s">
        <v>2728</v>
      </c>
      <c r="C1092" s="60" t="s">
        <v>2746</v>
      </c>
      <c r="D1092" s="60" t="s">
        <v>2729</v>
      </c>
      <c r="E1092" s="67">
        <v>41640</v>
      </c>
      <c r="F1092" s="67">
        <v>42004</v>
      </c>
      <c r="G1092" s="60" t="s">
        <v>2730</v>
      </c>
      <c r="H1092" s="60">
        <v>60</v>
      </c>
      <c r="I1092" s="60"/>
      <c r="J1092" s="60"/>
      <c r="K1092" s="60"/>
      <c r="L1092" s="60"/>
      <c r="M1092" s="60"/>
      <c r="N1092" s="60"/>
      <c r="O1092" s="60"/>
      <c r="P1092" s="60"/>
      <c r="Q1092" s="60"/>
      <c r="R1092" s="60"/>
      <c r="S1092" s="60"/>
      <c r="T1092" s="60"/>
      <c r="U1092" s="60"/>
      <c r="V1092" s="60"/>
      <c r="W1092" s="60"/>
      <c r="X1092" s="60"/>
      <c r="Y1092" s="60"/>
      <c r="Z1092" s="60"/>
      <c r="AA1092" s="60"/>
      <c r="AB1092" s="60"/>
      <c r="AC1092" s="60"/>
      <c r="AD1092" s="60"/>
      <c r="AE1092" s="60"/>
      <c r="AF1092" s="60" t="s">
        <v>4136</v>
      </c>
    </row>
    <row r="1093" spans="1:32">
      <c r="A1093" s="60" t="s">
        <v>3052</v>
      </c>
      <c r="B1093" s="60" t="s">
        <v>2728</v>
      </c>
      <c r="C1093" s="60" t="s">
        <v>2746</v>
      </c>
      <c r="D1093" s="60" t="s">
        <v>2729</v>
      </c>
      <c r="E1093" s="67">
        <v>41640</v>
      </c>
      <c r="F1093" s="67">
        <v>42004</v>
      </c>
      <c r="G1093" s="60" t="s">
        <v>2730</v>
      </c>
      <c r="H1093" s="60">
        <v>55</v>
      </c>
      <c r="I1093" s="60"/>
      <c r="J1093" s="60"/>
      <c r="K1093" s="60"/>
      <c r="L1093" s="60"/>
      <c r="M1093" s="60"/>
      <c r="N1093" s="60"/>
      <c r="O1093" s="60"/>
      <c r="P1093" s="60"/>
      <c r="Q1093" s="60"/>
      <c r="R1093" s="60"/>
      <c r="S1093" s="60"/>
      <c r="T1093" s="60"/>
      <c r="U1093" s="60"/>
      <c r="V1093" s="60"/>
      <c r="W1093" s="60"/>
      <c r="X1093" s="60"/>
      <c r="Y1093" s="60"/>
      <c r="Z1093" s="60"/>
      <c r="AA1093" s="60"/>
      <c r="AB1093" s="60"/>
      <c r="AC1093" s="60"/>
      <c r="AD1093" s="60"/>
      <c r="AE1093" s="60"/>
      <c r="AF1093" s="60" t="s">
        <v>4136</v>
      </c>
    </row>
    <row r="1094" spans="1:32">
      <c r="A1094" s="60" t="s">
        <v>3053</v>
      </c>
      <c r="B1094" s="60" t="s">
        <v>2728</v>
      </c>
      <c r="D1094" s="60" t="s">
        <v>2729</v>
      </c>
      <c r="E1094" s="67">
        <v>41640</v>
      </c>
      <c r="F1094" s="67">
        <v>42004</v>
      </c>
      <c r="G1094" s="60" t="s">
        <v>2730</v>
      </c>
      <c r="H1094" s="60">
        <v>0.05</v>
      </c>
      <c r="I1094" s="60"/>
      <c r="J1094" s="60"/>
      <c r="K1094" s="60"/>
      <c r="L1094" s="60"/>
      <c r="M1094" s="60"/>
      <c r="N1094" s="60"/>
      <c r="O1094" s="60"/>
      <c r="P1094" s="60"/>
      <c r="Q1094" s="60"/>
      <c r="R1094" s="60"/>
      <c r="S1094" s="60"/>
      <c r="T1094" s="60"/>
      <c r="U1094" s="60"/>
      <c r="V1094" s="60"/>
      <c r="W1094" s="60"/>
      <c r="X1094" s="60"/>
      <c r="Y1094" s="60"/>
      <c r="Z1094" s="60"/>
      <c r="AA1094" s="60"/>
      <c r="AB1094" s="60"/>
      <c r="AC1094" s="60"/>
      <c r="AD1094" s="60"/>
      <c r="AE1094" s="60"/>
      <c r="AF1094" s="60" t="s">
        <v>4136</v>
      </c>
    </row>
    <row r="1095" spans="1:32">
      <c r="A1095" s="60" t="s">
        <v>3054</v>
      </c>
      <c r="B1095" s="60" t="s">
        <v>2728</v>
      </c>
      <c r="D1095" s="60" t="s">
        <v>2729</v>
      </c>
      <c r="E1095" s="67">
        <v>41640</v>
      </c>
      <c r="F1095" s="67">
        <v>42004</v>
      </c>
      <c r="G1095" s="60" t="s">
        <v>2730</v>
      </c>
      <c r="H1095" s="60">
        <v>0.2</v>
      </c>
      <c r="I1095" s="60"/>
      <c r="J1095" s="60"/>
      <c r="K1095" s="60"/>
      <c r="L1095" s="60"/>
      <c r="M1095" s="60"/>
      <c r="N1095" s="60"/>
      <c r="O1095" s="60"/>
      <c r="P1095" s="60"/>
      <c r="Q1095" s="60"/>
      <c r="R1095" s="60"/>
      <c r="S1095" s="60"/>
      <c r="T1095" s="60"/>
      <c r="U1095" s="60"/>
      <c r="V1095" s="60"/>
      <c r="W1095" s="60"/>
      <c r="X1095" s="60"/>
      <c r="Y1095" s="60"/>
      <c r="Z1095" s="60"/>
      <c r="AA1095" s="60"/>
      <c r="AB1095" s="60"/>
      <c r="AC1095" s="60"/>
      <c r="AD1095" s="60"/>
      <c r="AE1095" s="60"/>
      <c r="AF1095" s="60" t="s">
        <v>4136</v>
      </c>
    </row>
    <row r="1096" spans="1:32">
      <c r="A1096" s="60" t="s">
        <v>3055</v>
      </c>
      <c r="B1096" s="60" t="s">
        <v>2728</v>
      </c>
      <c r="C1096" s="60" t="s">
        <v>2746</v>
      </c>
      <c r="D1096" s="60" t="s">
        <v>2729</v>
      </c>
      <c r="E1096" s="67">
        <v>41640</v>
      </c>
      <c r="F1096" s="67">
        <v>42004</v>
      </c>
      <c r="G1096" s="60" t="s">
        <v>2730</v>
      </c>
      <c r="H1096" s="60">
        <v>60</v>
      </c>
      <c r="I1096" s="60"/>
      <c r="J1096" s="60"/>
      <c r="K1096" s="60"/>
      <c r="L1096" s="60"/>
      <c r="M1096" s="60"/>
      <c r="N1096" s="60"/>
      <c r="O1096" s="60"/>
      <c r="P1096" s="60"/>
      <c r="Q1096" s="60"/>
      <c r="R1096" s="60"/>
      <c r="S1096" s="60"/>
      <c r="T1096" s="60"/>
      <c r="U1096" s="60"/>
      <c r="V1096" s="60"/>
      <c r="W1096" s="60"/>
      <c r="X1096" s="60"/>
      <c r="Y1096" s="60"/>
      <c r="Z1096" s="60"/>
      <c r="AA1096" s="60"/>
      <c r="AB1096" s="60"/>
      <c r="AC1096" s="60"/>
      <c r="AD1096" s="60"/>
      <c r="AE1096" s="60"/>
      <c r="AF1096" s="60" t="s">
        <v>4136</v>
      </c>
    </row>
    <row r="1097" spans="1:32">
      <c r="A1097" s="60" t="s">
        <v>3056</v>
      </c>
      <c r="B1097" s="60" t="s">
        <v>2728</v>
      </c>
      <c r="C1097" s="60" t="s">
        <v>2746</v>
      </c>
      <c r="D1097" s="60" t="s">
        <v>2729</v>
      </c>
      <c r="E1097" s="67">
        <v>41640</v>
      </c>
      <c r="F1097" s="67">
        <v>42004</v>
      </c>
      <c r="G1097" s="60" t="s">
        <v>2730</v>
      </c>
      <c r="H1097" s="60">
        <v>55</v>
      </c>
      <c r="I1097" s="60"/>
      <c r="J1097" s="60"/>
      <c r="K1097" s="60"/>
      <c r="L1097" s="60"/>
      <c r="M1097" s="60"/>
      <c r="N1097" s="60"/>
      <c r="O1097" s="60"/>
      <c r="P1097" s="60"/>
      <c r="Q1097" s="60"/>
      <c r="R1097" s="60"/>
      <c r="S1097" s="60"/>
      <c r="T1097" s="60"/>
      <c r="U1097" s="60"/>
      <c r="V1097" s="60"/>
      <c r="W1097" s="60"/>
      <c r="X1097" s="60"/>
      <c r="Y1097" s="60"/>
      <c r="Z1097" s="60"/>
      <c r="AA1097" s="60"/>
      <c r="AB1097" s="60"/>
      <c r="AC1097" s="60"/>
      <c r="AD1097" s="60"/>
      <c r="AE1097" s="60"/>
      <c r="AF1097" s="60" t="s">
        <v>4136</v>
      </c>
    </row>
    <row r="1098" spans="1:32">
      <c r="A1098" s="60" t="s">
        <v>3057</v>
      </c>
      <c r="B1098" s="60" t="s">
        <v>2728</v>
      </c>
      <c r="D1098" s="60" t="s">
        <v>2729</v>
      </c>
      <c r="E1098" s="67">
        <v>41640</v>
      </c>
      <c r="F1098" s="67">
        <v>42004</v>
      </c>
      <c r="G1098" s="60" t="s">
        <v>2730</v>
      </c>
      <c r="H1098" s="60">
        <v>0.05</v>
      </c>
      <c r="I1098" s="60"/>
      <c r="J1098" s="60"/>
      <c r="K1098" s="60"/>
      <c r="L1098" s="60"/>
      <c r="M1098" s="60"/>
      <c r="N1098" s="60"/>
      <c r="O1098" s="60"/>
      <c r="P1098" s="60"/>
      <c r="Q1098" s="60"/>
      <c r="R1098" s="60"/>
      <c r="S1098" s="60"/>
      <c r="T1098" s="60"/>
      <c r="U1098" s="60"/>
      <c r="V1098" s="60"/>
      <c r="W1098" s="60"/>
      <c r="X1098" s="60"/>
      <c r="Y1098" s="60"/>
      <c r="Z1098" s="60"/>
      <c r="AA1098" s="60"/>
      <c r="AB1098" s="60"/>
      <c r="AC1098" s="60"/>
      <c r="AD1098" s="60"/>
      <c r="AE1098" s="60"/>
      <c r="AF1098" s="60" t="s">
        <v>4136</v>
      </c>
    </row>
    <row r="1099" spans="1:32">
      <c r="A1099" s="60" t="s">
        <v>3058</v>
      </c>
      <c r="B1099" s="60" t="s">
        <v>2728</v>
      </c>
      <c r="D1099" s="60" t="s">
        <v>2729</v>
      </c>
      <c r="E1099" s="67">
        <v>41640</v>
      </c>
      <c r="F1099" s="67">
        <v>42004</v>
      </c>
      <c r="G1099" s="60" t="s">
        <v>2730</v>
      </c>
      <c r="H1099" s="60">
        <v>0.2</v>
      </c>
      <c r="I1099" s="60"/>
      <c r="J1099" s="60"/>
      <c r="K1099" s="60"/>
      <c r="L1099" s="60"/>
      <c r="M1099" s="60"/>
      <c r="N1099" s="60"/>
      <c r="O1099" s="60"/>
      <c r="P1099" s="60"/>
      <c r="Q1099" s="60"/>
      <c r="R1099" s="60"/>
      <c r="S1099" s="60"/>
      <c r="T1099" s="60"/>
      <c r="U1099" s="60"/>
      <c r="V1099" s="60"/>
      <c r="W1099" s="60"/>
      <c r="X1099" s="60"/>
      <c r="Y1099" s="60"/>
      <c r="Z1099" s="60"/>
      <c r="AA1099" s="60"/>
      <c r="AB1099" s="60"/>
      <c r="AC1099" s="60"/>
      <c r="AD1099" s="60"/>
      <c r="AE1099" s="60"/>
      <c r="AF1099" s="60" t="s">
        <v>4136</v>
      </c>
    </row>
    <row r="1100" spans="1:32">
      <c r="A1100" s="60" t="s">
        <v>3059</v>
      </c>
      <c r="B1100" s="60" t="s">
        <v>2728</v>
      </c>
      <c r="C1100" s="60" t="s">
        <v>2746</v>
      </c>
      <c r="D1100" s="60" t="s">
        <v>2729</v>
      </c>
      <c r="E1100" s="67">
        <v>41640</v>
      </c>
      <c r="F1100" s="67">
        <v>42004</v>
      </c>
      <c r="G1100" s="60" t="s">
        <v>2730</v>
      </c>
      <c r="H1100" s="60">
        <v>60</v>
      </c>
      <c r="I1100" s="60"/>
      <c r="J1100" s="60"/>
      <c r="K1100" s="60"/>
      <c r="L1100" s="60"/>
      <c r="M1100" s="60"/>
      <c r="N1100" s="60"/>
      <c r="O1100" s="60"/>
      <c r="P1100" s="60"/>
      <c r="Q1100" s="60"/>
      <c r="R1100" s="60"/>
      <c r="S1100" s="60"/>
      <c r="T1100" s="60"/>
      <c r="U1100" s="60"/>
      <c r="V1100" s="60"/>
      <c r="W1100" s="60"/>
      <c r="X1100" s="60"/>
      <c r="Y1100" s="60"/>
      <c r="Z1100" s="60"/>
      <c r="AA1100" s="60"/>
      <c r="AB1100" s="60"/>
      <c r="AC1100" s="60"/>
      <c r="AD1100" s="60"/>
      <c r="AE1100" s="60"/>
      <c r="AF1100" s="60" t="s">
        <v>4136</v>
      </c>
    </row>
    <row r="1101" spans="1:32">
      <c r="A1101" s="60" t="s">
        <v>3060</v>
      </c>
      <c r="B1101" s="60" t="s">
        <v>2728</v>
      </c>
      <c r="C1101" s="60" t="s">
        <v>2746</v>
      </c>
      <c r="D1101" s="60" t="s">
        <v>2729</v>
      </c>
      <c r="E1101" s="67">
        <v>41640</v>
      </c>
      <c r="F1101" s="67">
        <v>42004</v>
      </c>
      <c r="G1101" s="60" t="s">
        <v>2730</v>
      </c>
      <c r="H1101" s="60">
        <v>55</v>
      </c>
      <c r="I1101" s="60"/>
      <c r="J1101" s="60"/>
      <c r="K1101" s="60"/>
      <c r="L1101" s="60"/>
      <c r="M1101" s="60"/>
      <c r="N1101" s="60"/>
      <c r="O1101" s="60"/>
      <c r="P1101" s="60"/>
      <c r="Q1101" s="60"/>
      <c r="R1101" s="60"/>
      <c r="S1101" s="60"/>
      <c r="T1101" s="60"/>
      <c r="U1101" s="60"/>
      <c r="V1101" s="60"/>
      <c r="W1101" s="60"/>
      <c r="X1101" s="60"/>
      <c r="Y1101" s="60"/>
      <c r="Z1101" s="60"/>
      <c r="AA1101" s="60"/>
      <c r="AB1101" s="60"/>
      <c r="AC1101" s="60"/>
      <c r="AD1101" s="60"/>
      <c r="AE1101" s="60"/>
      <c r="AF1101" s="60" t="s">
        <v>4136</v>
      </c>
    </row>
    <row r="1102" spans="1:32">
      <c r="A1102" s="60" t="s">
        <v>3061</v>
      </c>
      <c r="B1102" s="60" t="s">
        <v>2728</v>
      </c>
      <c r="D1102" s="60" t="s">
        <v>2729</v>
      </c>
      <c r="E1102" s="67">
        <v>41640</v>
      </c>
      <c r="F1102" s="67">
        <v>42004</v>
      </c>
      <c r="G1102" s="60" t="s">
        <v>2730</v>
      </c>
      <c r="H1102" s="60">
        <v>0.05</v>
      </c>
      <c r="I1102" s="60"/>
      <c r="J1102" s="60"/>
      <c r="K1102" s="60"/>
      <c r="L1102" s="60"/>
      <c r="M1102" s="60"/>
      <c r="N1102" s="60"/>
      <c r="O1102" s="60"/>
      <c r="P1102" s="60"/>
      <c r="Q1102" s="60"/>
      <c r="R1102" s="60"/>
      <c r="S1102" s="60"/>
      <c r="T1102" s="60"/>
      <c r="U1102" s="60"/>
      <c r="V1102" s="60"/>
      <c r="W1102" s="60"/>
      <c r="X1102" s="60"/>
      <c r="Y1102" s="60"/>
      <c r="Z1102" s="60"/>
      <c r="AA1102" s="60"/>
      <c r="AB1102" s="60"/>
      <c r="AC1102" s="60"/>
      <c r="AD1102" s="60"/>
      <c r="AE1102" s="60"/>
      <c r="AF1102" s="60" t="s">
        <v>4136</v>
      </c>
    </row>
    <row r="1103" spans="1:32">
      <c r="A1103" s="60" t="s">
        <v>3062</v>
      </c>
      <c r="B1103" s="60" t="s">
        <v>2728</v>
      </c>
      <c r="D1103" s="60" t="s">
        <v>2729</v>
      </c>
      <c r="E1103" s="67">
        <v>41640</v>
      </c>
      <c r="F1103" s="67">
        <v>42004</v>
      </c>
      <c r="G1103" s="60" t="s">
        <v>2730</v>
      </c>
      <c r="H1103" s="60">
        <v>0.2</v>
      </c>
      <c r="I1103" s="60"/>
      <c r="J1103" s="60"/>
      <c r="K1103" s="60"/>
      <c r="L1103" s="60"/>
      <c r="M1103" s="60"/>
      <c r="N1103" s="60"/>
      <c r="O1103" s="60"/>
      <c r="P1103" s="60"/>
      <c r="Q1103" s="60"/>
      <c r="R1103" s="60"/>
      <c r="S1103" s="60"/>
      <c r="T1103" s="60"/>
      <c r="U1103" s="60"/>
      <c r="V1103" s="60"/>
      <c r="W1103" s="60"/>
      <c r="X1103" s="60"/>
      <c r="Y1103" s="60"/>
      <c r="Z1103" s="60"/>
      <c r="AA1103" s="60"/>
      <c r="AB1103" s="60"/>
      <c r="AC1103" s="60"/>
      <c r="AD1103" s="60"/>
      <c r="AE1103" s="60"/>
      <c r="AF1103" s="60" t="s">
        <v>4136</v>
      </c>
    </row>
    <row r="1104" spans="1:32">
      <c r="A1104" s="60" t="s">
        <v>3063</v>
      </c>
      <c r="B1104" s="60" t="s">
        <v>2728</v>
      </c>
      <c r="C1104" s="60" t="s">
        <v>2746</v>
      </c>
      <c r="D1104" s="60" t="s">
        <v>2729</v>
      </c>
      <c r="E1104" s="67">
        <v>41640</v>
      </c>
      <c r="F1104" s="67">
        <v>42004</v>
      </c>
      <c r="G1104" s="60" t="s">
        <v>2730</v>
      </c>
      <c r="H1104" s="60">
        <v>60</v>
      </c>
      <c r="I1104" s="60"/>
      <c r="J1104" s="60"/>
      <c r="K1104" s="60"/>
      <c r="L1104" s="60"/>
      <c r="M1104" s="60"/>
      <c r="N1104" s="60"/>
      <c r="O1104" s="60"/>
      <c r="P1104" s="60"/>
      <c r="Q1104" s="60"/>
      <c r="R1104" s="60"/>
      <c r="S1104" s="60"/>
      <c r="T1104" s="60"/>
      <c r="U1104" s="60"/>
      <c r="V1104" s="60"/>
      <c r="W1104" s="60"/>
      <c r="X1104" s="60"/>
      <c r="Y1104" s="60"/>
      <c r="Z1104" s="60"/>
      <c r="AA1104" s="60"/>
      <c r="AB1104" s="60"/>
      <c r="AC1104" s="60"/>
      <c r="AD1104" s="60"/>
      <c r="AE1104" s="60"/>
      <c r="AF1104" s="60" t="s">
        <v>4136</v>
      </c>
    </row>
    <row r="1105" spans="1:32">
      <c r="A1105" s="60" t="s">
        <v>3064</v>
      </c>
      <c r="B1105" s="60" t="s">
        <v>2728</v>
      </c>
      <c r="C1105" s="60" t="s">
        <v>2746</v>
      </c>
      <c r="D1105" s="60" t="s">
        <v>2729</v>
      </c>
      <c r="E1105" s="67">
        <v>41640</v>
      </c>
      <c r="F1105" s="67">
        <v>42004</v>
      </c>
      <c r="G1105" s="60" t="s">
        <v>2730</v>
      </c>
      <c r="H1105" s="60">
        <v>55</v>
      </c>
      <c r="I1105" s="60"/>
      <c r="J1105" s="60"/>
      <c r="K1105" s="60"/>
      <c r="L1105" s="60"/>
      <c r="M1105" s="60"/>
      <c r="N1105" s="60"/>
      <c r="O1105" s="60"/>
      <c r="P1105" s="60"/>
      <c r="Q1105" s="60"/>
      <c r="R1105" s="60"/>
      <c r="S1105" s="60"/>
      <c r="T1105" s="60"/>
      <c r="U1105" s="60"/>
      <c r="V1105" s="60"/>
      <c r="W1105" s="60"/>
      <c r="X1105" s="60"/>
      <c r="Y1105" s="60"/>
      <c r="Z1105" s="60"/>
      <c r="AA1105" s="60"/>
      <c r="AB1105" s="60"/>
      <c r="AC1105" s="60"/>
      <c r="AD1105" s="60"/>
      <c r="AE1105" s="60"/>
      <c r="AF1105" s="60" t="s">
        <v>4136</v>
      </c>
    </row>
    <row r="1106" spans="1:32">
      <c r="A1106" s="60" t="s">
        <v>3065</v>
      </c>
      <c r="B1106" s="60" t="s">
        <v>2728</v>
      </c>
      <c r="D1106" s="60" t="s">
        <v>2729</v>
      </c>
      <c r="E1106" s="67">
        <v>41640</v>
      </c>
      <c r="F1106" s="67">
        <v>42004</v>
      </c>
      <c r="G1106" s="60" t="s">
        <v>2730</v>
      </c>
      <c r="H1106" s="60">
        <v>0.05</v>
      </c>
      <c r="I1106" s="60"/>
      <c r="J1106" s="60"/>
      <c r="K1106" s="60"/>
      <c r="L1106" s="60"/>
      <c r="M1106" s="60"/>
      <c r="N1106" s="60"/>
      <c r="O1106" s="60"/>
      <c r="P1106" s="60"/>
      <c r="Q1106" s="60"/>
      <c r="R1106" s="60"/>
      <c r="S1106" s="60"/>
      <c r="T1106" s="60"/>
      <c r="U1106" s="60"/>
      <c r="V1106" s="60"/>
      <c r="W1106" s="60"/>
      <c r="X1106" s="60"/>
      <c r="Y1106" s="60"/>
      <c r="Z1106" s="60"/>
      <c r="AA1106" s="60"/>
      <c r="AB1106" s="60"/>
      <c r="AC1106" s="60"/>
      <c r="AD1106" s="60"/>
      <c r="AE1106" s="60"/>
      <c r="AF1106" s="60" t="s">
        <v>4136</v>
      </c>
    </row>
    <row r="1107" spans="1:32">
      <c r="A1107" s="60" t="s">
        <v>3066</v>
      </c>
      <c r="B1107" s="60" t="s">
        <v>2728</v>
      </c>
      <c r="D1107" s="60" t="s">
        <v>2729</v>
      </c>
      <c r="E1107" s="67">
        <v>41640</v>
      </c>
      <c r="F1107" s="67">
        <v>42004</v>
      </c>
      <c r="G1107" s="60" t="s">
        <v>2730</v>
      </c>
      <c r="H1107" s="60">
        <v>0.2</v>
      </c>
      <c r="I1107" s="60"/>
      <c r="J1107" s="60"/>
      <c r="K1107" s="60"/>
      <c r="L1107" s="60"/>
      <c r="M1107" s="60"/>
      <c r="N1107" s="60"/>
      <c r="O1107" s="60"/>
      <c r="P1107" s="60"/>
      <c r="Q1107" s="60"/>
      <c r="R1107" s="60"/>
      <c r="S1107" s="60"/>
      <c r="T1107" s="60"/>
      <c r="U1107" s="60"/>
      <c r="V1107" s="60"/>
      <c r="W1107" s="60"/>
      <c r="X1107" s="60"/>
      <c r="Y1107" s="60"/>
      <c r="Z1107" s="60"/>
      <c r="AA1107" s="60"/>
      <c r="AB1107" s="60"/>
      <c r="AC1107" s="60"/>
      <c r="AD1107" s="60"/>
      <c r="AE1107" s="60"/>
      <c r="AF1107" s="60" t="s">
        <v>4136</v>
      </c>
    </row>
    <row r="1108" spans="1:32">
      <c r="A1108" s="60" t="s">
        <v>3067</v>
      </c>
      <c r="B1108" s="60" t="s">
        <v>2728</v>
      </c>
      <c r="C1108" s="60" t="s">
        <v>2746</v>
      </c>
      <c r="D1108" s="60" t="s">
        <v>2729</v>
      </c>
      <c r="E1108" s="67">
        <v>41640</v>
      </c>
      <c r="F1108" s="67">
        <v>42004</v>
      </c>
      <c r="G1108" s="60" t="s">
        <v>2730</v>
      </c>
      <c r="H1108" s="60">
        <v>60</v>
      </c>
      <c r="I1108" s="60"/>
      <c r="J1108" s="60"/>
      <c r="K1108" s="60"/>
      <c r="L1108" s="60"/>
      <c r="M1108" s="60"/>
      <c r="N1108" s="60"/>
      <c r="O1108" s="60"/>
      <c r="P1108" s="60"/>
      <c r="Q1108" s="60"/>
      <c r="R1108" s="60"/>
      <c r="S1108" s="60"/>
      <c r="T1108" s="60"/>
      <c r="U1108" s="60"/>
      <c r="V1108" s="60"/>
      <c r="W1108" s="60"/>
      <c r="X1108" s="60"/>
      <c r="Y1108" s="60"/>
      <c r="Z1108" s="60"/>
      <c r="AA1108" s="60"/>
      <c r="AB1108" s="60"/>
      <c r="AC1108" s="60"/>
      <c r="AD1108" s="60"/>
      <c r="AE1108" s="60"/>
      <c r="AF1108" s="60" t="s">
        <v>4136</v>
      </c>
    </row>
    <row r="1109" spans="1:32">
      <c r="A1109" s="60" t="s">
        <v>3068</v>
      </c>
      <c r="B1109" s="60" t="s">
        <v>2728</v>
      </c>
      <c r="C1109" s="60" t="s">
        <v>2746</v>
      </c>
      <c r="D1109" s="60" t="s">
        <v>2729</v>
      </c>
      <c r="E1109" s="67">
        <v>41640</v>
      </c>
      <c r="F1109" s="67">
        <v>42004</v>
      </c>
      <c r="G1109" s="60" t="s">
        <v>2730</v>
      </c>
      <c r="H1109" s="60">
        <v>55</v>
      </c>
      <c r="I1109" s="60"/>
      <c r="J1109" s="60"/>
      <c r="K1109" s="60"/>
      <c r="L1109" s="60"/>
      <c r="M1109" s="60"/>
      <c r="N1109" s="60"/>
      <c r="O1109" s="60"/>
      <c r="P1109" s="60"/>
      <c r="Q1109" s="60"/>
      <c r="R1109" s="60"/>
      <c r="S1109" s="60"/>
      <c r="T1109" s="60"/>
      <c r="U1109" s="60"/>
      <c r="V1109" s="60"/>
      <c r="W1109" s="60"/>
      <c r="X1109" s="60"/>
      <c r="Y1109" s="60"/>
      <c r="Z1109" s="60"/>
      <c r="AA1109" s="60"/>
      <c r="AB1109" s="60"/>
      <c r="AC1109" s="60"/>
      <c r="AD1109" s="60"/>
      <c r="AE1109" s="60"/>
      <c r="AF1109" s="60" t="s">
        <v>4136</v>
      </c>
    </row>
    <row r="1110" spans="1:32">
      <c r="A1110" s="60" t="s">
        <v>3069</v>
      </c>
      <c r="B1110" s="60" t="s">
        <v>2728</v>
      </c>
      <c r="D1110" s="60" t="s">
        <v>2729</v>
      </c>
      <c r="E1110" s="67">
        <v>41640</v>
      </c>
      <c r="F1110" s="67">
        <v>42004</v>
      </c>
      <c r="G1110" s="60" t="s">
        <v>2730</v>
      </c>
      <c r="H1110" s="60">
        <v>0.05</v>
      </c>
      <c r="I1110" s="60"/>
      <c r="J1110" s="60"/>
      <c r="K1110" s="60"/>
      <c r="L1110" s="60"/>
      <c r="M1110" s="60"/>
      <c r="N1110" s="60"/>
      <c r="O1110" s="60"/>
      <c r="P1110" s="60"/>
      <c r="Q1110" s="60"/>
      <c r="R1110" s="60"/>
      <c r="S1110" s="60"/>
      <c r="T1110" s="60"/>
      <c r="U1110" s="60"/>
      <c r="V1110" s="60"/>
      <c r="W1110" s="60"/>
      <c r="X1110" s="60"/>
      <c r="Y1110" s="60"/>
      <c r="Z1110" s="60"/>
      <c r="AA1110" s="60"/>
      <c r="AB1110" s="60"/>
      <c r="AC1110" s="60"/>
      <c r="AD1110" s="60"/>
      <c r="AE1110" s="60"/>
      <c r="AF1110" s="60" t="s">
        <v>4136</v>
      </c>
    </row>
    <row r="1111" spans="1:32">
      <c r="A1111" s="60" t="s">
        <v>3070</v>
      </c>
      <c r="B1111" s="60" t="s">
        <v>2728</v>
      </c>
      <c r="D1111" s="60" t="s">
        <v>2729</v>
      </c>
      <c r="E1111" s="67">
        <v>41640</v>
      </c>
      <c r="F1111" s="67">
        <v>42004</v>
      </c>
      <c r="G1111" s="60" t="s">
        <v>2730</v>
      </c>
      <c r="H1111" s="60">
        <v>0.2</v>
      </c>
      <c r="I1111" s="60"/>
      <c r="J1111" s="60"/>
      <c r="K1111" s="60"/>
      <c r="L1111" s="60"/>
      <c r="M1111" s="60"/>
      <c r="N1111" s="60"/>
      <c r="O1111" s="60"/>
      <c r="P1111" s="60"/>
      <c r="Q1111" s="60"/>
      <c r="R1111" s="60"/>
      <c r="S1111" s="60"/>
      <c r="T1111" s="60"/>
      <c r="U1111" s="60"/>
      <c r="V1111" s="60"/>
      <c r="W1111" s="60"/>
      <c r="X1111" s="60"/>
      <c r="Y1111" s="60"/>
      <c r="Z1111" s="60"/>
      <c r="AA1111" s="60"/>
      <c r="AB1111" s="60"/>
      <c r="AC1111" s="60"/>
      <c r="AD1111" s="60"/>
      <c r="AE1111" s="60"/>
      <c r="AF1111" s="60" t="s">
        <v>4136</v>
      </c>
    </row>
    <row r="1112" spans="1:32">
      <c r="A1112" s="60" t="s">
        <v>3071</v>
      </c>
      <c r="B1112" s="60" t="s">
        <v>2728</v>
      </c>
      <c r="C1112" s="60" t="s">
        <v>2746</v>
      </c>
      <c r="D1112" s="60" t="s">
        <v>2729</v>
      </c>
      <c r="E1112" s="67">
        <v>41640</v>
      </c>
      <c r="F1112" s="67">
        <v>42004</v>
      </c>
      <c r="G1112" s="60" t="s">
        <v>2730</v>
      </c>
      <c r="H1112" s="60">
        <v>60</v>
      </c>
      <c r="I1112" s="60"/>
      <c r="J1112" s="60"/>
      <c r="K1112" s="60"/>
      <c r="L1112" s="60"/>
      <c r="M1112" s="60"/>
      <c r="N1112" s="60"/>
      <c r="O1112" s="60"/>
      <c r="P1112" s="60"/>
      <c r="Q1112" s="60"/>
      <c r="R1112" s="60"/>
      <c r="S1112" s="60"/>
      <c r="T1112" s="60"/>
      <c r="U1112" s="60"/>
      <c r="V1112" s="60"/>
      <c r="W1112" s="60"/>
      <c r="X1112" s="60"/>
      <c r="Y1112" s="60"/>
      <c r="Z1112" s="60"/>
      <c r="AA1112" s="60"/>
      <c r="AB1112" s="60"/>
      <c r="AC1112" s="60"/>
      <c r="AD1112" s="60"/>
      <c r="AE1112" s="60"/>
      <c r="AF1112" s="60" t="s">
        <v>4136</v>
      </c>
    </row>
    <row r="1113" spans="1:32">
      <c r="A1113" s="60" t="s">
        <v>3072</v>
      </c>
      <c r="B1113" s="60" t="s">
        <v>2728</v>
      </c>
      <c r="C1113" s="60" t="s">
        <v>2746</v>
      </c>
      <c r="D1113" s="60" t="s">
        <v>2729</v>
      </c>
      <c r="E1113" s="67">
        <v>41640</v>
      </c>
      <c r="F1113" s="67">
        <v>42004</v>
      </c>
      <c r="G1113" s="60" t="s">
        <v>2730</v>
      </c>
      <c r="H1113" s="60">
        <v>55</v>
      </c>
      <c r="I1113" s="60"/>
      <c r="J1113" s="60"/>
      <c r="K1113" s="60"/>
      <c r="L1113" s="60"/>
      <c r="M1113" s="60"/>
      <c r="N1113" s="60"/>
      <c r="O1113" s="60"/>
      <c r="P1113" s="60"/>
      <c r="Q1113" s="60"/>
      <c r="R1113" s="60"/>
      <c r="S1113" s="60"/>
      <c r="T1113" s="60"/>
      <c r="U1113" s="60"/>
      <c r="V1113" s="60"/>
      <c r="W1113" s="60"/>
      <c r="X1113" s="60"/>
      <c r="Y1113" s="60"/>
      <c r="Z1113" s="60"/>
      <c r="AA1113" s="60"/>
      <c r="AB1113" s="60"/>
      <c r="AC1113" s="60"/>
      <c r="AD1113" s="60"/>
      <c r="AE1113" s="60"/>
      <c r="AF1113" s="60" t="s">
        <v>4136</v>
      </c>
    </row>
    <row r="1114" spans="1:32">
      <c r="A1114" s="60" t="s">
        <v>3073</v>
      </c>
      <c r="B1114" s="60" t="s">
        <v>2728</v>
      </c>
      <c r="D1114" s="60" t="s">
        <v>2729</v>
      </c>
      <c r="E1114" s="67">
        <v>41640</v>
      </c>
      <c r="F1114" s="67">
        <v>42004</v>
      </c>
      <c r="G1114" s="60" t="s">
        <v>2730</v>
      </c>
      <c r="H1114" s="60">
        <v>0.05</v>
      </c>
      <c r="I1114" s="60"/>
      <c r="J1114" s="60"/>
      <c r="K1114" s="60"/>
      <c r="L1114" s="60"/>
      <c r="M1114" s="60"/>
      <c r="N1114" s="60"/>
      <c r="O1114" s="60"/>
      <c r="P1114" s="60"/>
      <c r="Q1114" s="60"/>
      <c r="R1114" s="60"/>
      <c r="S1114" s="60"/>
      <c r="T1114" s="60"/>
      <c r="U1114" s="60"/>
      <c r="V1114" s="60"/>
      <c r="W1114" s="60"/>
      <c r="X1114" s="60"/>
      <c r="Y1114" s="60"/>
      <c r="Z1114" s="60"/>
      <c r="AA1114" s="60"/>
      <c r="AB1114" s="60"/>
      <c r="AC1114" s="60"/>
      <c r="AD1114" s="60"/>
      <c r="AE1114" s="60"/>
      <c r="AF1114" s="60" t="s">
        <v>4136</v>
      </c>
    </row>
    <row r="1115" spans="1:32">
      <c r="A1115" s="60" t="s">
        <v>3074</v>
      </c>
      <c r="B1115" s="60" t="s">
        <v>2728</v>
      </c>
      <c r="D1115" s="60" t="s">
        <v>2729</v>
      </c>
      <c r="E1115" s="67">
        <v>41640</v>
      </c>
      <c r="F1115" s="67">
        <v>42004</v>
      </c>
      <c r="G1115" s="60" t="s">
        <v>2730</v>
      </c>
      <c r="H1115" s="60">
        <v>0.2</v>
      </c>
      <c r="I1115" s="60"/>
      <c r="J1115" s="60"/>
      <c r="K1115" s="60"/>
      <c r="L1115" s="60"/>
      <c r="M1115" s="60"/>
      <c r="N1115" s="60"/>
      <c r="O1115" s="60"/>
      <c r="P1115" s="60"/>
      <c r="Q1115" s="60"/>
      <c r="R1115" s="60"/>
      <c r="S1115" s="60"/>
      <c r="T1115" s="60"/>
      <c r="U1115" s="60"/>
      <c r="V1115" s="60"/>
      <c r="W1115" s="60"/>
      <c r="X1115" s="60"/>
      <c r="Y1115" s="60"/>
      <c r="Z1115" s="60"/>
      <c r="AA1115" s="60"/>
      <c r="AB1115" s="60"/>
      <c r="AC1115" s="60"/>
      <c r="AD1115" s="60"/>
      <c r="AE1115" s="60"/>
      <c r="AF1115" s="60" t="s">
        <v>4136</v>
      </c>
    </row>
    <row r="1116" spans="1:32">
      <c r="A1116" s="60" t="s">
        <v>3075</v>
      </c>
      <c r="B1116" s="60" t="s">
        <v>2728</v>
      </c>
      <c r="C1116" s="60" t="s">
        <v>2746</v>
      </c>
      <c r="D1116" s="60" t="s">
        <v>2729</v>
      </c>
      <c r="E1116" s="67">
        <v>41640</v>
      </c>
      <c r="F1116" s="67">
        <v>42004</v>
      </c>
      <c r="G1116" s="60" t="s">
        <v>2730</v>
      </c>
      <c r="H1116" s="60">
        <v>60</v>
      </c>
      <c r="I1116" s="60"/>
      <c r="J1116" s="60"/>
      <c r="K1116" s="60"/>
      <c r="L1116" s="60"/>
      <c r="M1116" s="60"/>
      <c r="N1116" s="60"/>
      <c r="O1116" s="60"/>
      <c r="P1116" s="60"/>
      <c r="Q1116" s="60"/>
      <c r="R1116" s="60"/>
      <c r="S1116" s="60"/>
      <c r="T1116" s="60"/>
      <c r="U1116" s="60"/>
      <c r="V1116" s="60"/>
      <c r="W1116" s="60"/>
      <c r="X1116" s="60"/>
      <c r="Y1116" s="60"/>
      <c r="Z1116" s="60"/>
      <c r="AA1116" s="60"/>
      <c r="AB1116" s="60"/>
      <c r="AC1116" s="60"/>
      <c r="AD1116" s="60"/>
      <c r="AE1116" s="60"/>
      <c r="AF1116" s="60" t="s">
        <v>4136</v>
      </c>
    </row>
    <row r="1117" spans="1:32">
      <c r="A1117" s="60" t="s">
        <v>3076</v>
      </c>
      <c r="B1117" s="60" t="s">
        <v>2728</v>
      </c>
      <c r="C1117" s="60" t="s">
        <v>2746</v>
      </c>
      <c r="D1117" s="60" t="s">
        <v>2729</v>
      </c>
      <c r="E1117" s="67">
        <v>41640</v>
      </c>
      <c r="F1117" s="67">
        <v>42004</v>
      </c>
      <c r="G1117" s="60" t="s">
        <v>2730</v>
      </c>
      <c r="H1117" s="60">
        <v>55</v>
      </c>
      <c r="I1117" s="60"/>
      <c r="J1117" s="60"/>
      <c r="K1117" s="60"/>
      <c r="L1117" s="60"/>
      <c r="M1117" s="60"/>
      <c r="N1117" s="60"/>
      <c r="O1117" s="60"/>
      <c r="P1117" s="60"/>
      <c r="Q1117" s="60"/>
      <c r="R1117" s="60"/>
      <c r="S1117" s="60"/>
      <c r="T1117" s="60"/>
      <c r="U1117" s="60"/>
      <c r="V1117" s="60"/>
      <c r="W1117" s="60"/>
      <c r="X1117" s="60"/>
      <c r="Y1117" s="60"/>
      <c r="Z1117" s="60"/>
      <c r="AA1117" s="60"/>
      <c r="AB1117" s="60"/>
      <c r="AC1117" s="60"/>
      <c r="AD1117" s="60"/>
      <c r="AE1117" s="60"/>
      <c r="AF1117" s="60" t="s">
        <v>4136</v>
      </c>
    </row>
    <row r="1118" spans="1:32">
      <c r="A1118" s="60" t="s">
        <v>3077</v>
      </c>
      <c r="B1118" s="60" t="s">
        <v>2728</v>
      </c>
      <c r="D1118" s="60" t="s">
        <v>2729</v>
      </c>
      <c r="E1118" s="67">
        <v>41640</v>
      </c>
      <c r="F1118" s="67">
        <v>42004</v>
      </c>
      <c r="G1118" s="60" t="s">
        <v>2730</v>
      </c>
      <c r="H1118" s="60">
        <v>0.05</v>
      </c>
      <c r="I1118" s="60"/>
      <c r="J1118" s="60"/>
      <c r="K1118" s="60"/>
      <c r="L1118" s="60"/>
      <c r="M1118" s="60"/>
      <c r="N1118" s="60"/>
      <c r="O1118" s="60"/>
      <c r="P1118" s="60"/>
      <c r="Q1118" s="60"/>
      <c r="R1118" s="60"/>
      <c r="S1118" s="60"/>
      <c r="T1118" s="60"/>
      <c r="U1118" s="60"/>
      <c r="V1118" s="60"/>
      <c r="W1118" s="60"/>
      <c r="X1118" s="60"/>
      <c r="Y1118" s="60"/>
      <c r="Z1118" s="60"/>
      <c r="AA1118" s="60"/>
      <c r="AB1118" s="60"/>
      <c r="AC1118" s="60"/>
      <c r="AD1118" s="60"/>
      <c r="AE1118" s="60"/>
      <c r="AF1118" s="60" t="s">
        <v>4136</v>
      </c>
    </row>
    <row r="1119" spans="1:32">
      <c r="A1119" s="60" t="s">
        <v>3078</v>
      </c>
      <c r="B1119" s="60" t="s">
        <v>2728</v>
      </c>
      <c r="D1119" s="60" t="s">
        <v>2729</v>
      </c>
      <c r="E1119" s="67">
        <v>41640</v>
      </c>
      <c r="F1119" s="67">
        <v>42004</v>
      </c>
      <c r="G1119" s="60" t="s">
        <v>2730</v>
      </c>
      <c r="H1119" s="60">
        <v>0.2</v>
      </c>
      <c r="I1119" s="60"/>
      <c r="J1119" s="60"/>
      <c r="K1119" s="60"/>
      <c r="L1119" s="60"/>
      <c r="M1119" s="60"/>
      <c r="N1119" s="60"/>
      <c r="O1119" s="60"/>
      <c r="P1119" s="60"/>
      <c r="Q1119" s="60"/>
      <c r="R1119" s="60"/>
      <c r="S1119" s="60"/>
      <c r="T1119" s="60"/>
      <c r="U1119" s="60"/>
      <c r="V1119" s="60"/>
      <c r="W1119" s="60"/>
      <c r="X1119" s="60"/>
      <c r="Y1119" s="60"/>
      <c r="Z1119" s="60"/>
      <c r="AA1119" s="60"/>
      <c r="AB1119" s="60"/>
      <c r="AC1119" s="60"/>
      <c r="AD1119" s="60"/>
      <c r="AE1119" s="60"/>
      <c r="AF1119" s="60" t="s">
        <v>4136</v>
      </c>
    </row>
    <row r="1120" spans="1:32">
      <c r="A1120" s="60" t="s">
        <v>3079</v>
      </c>
      <c r="B1120" s="60" t="s">
        <v>2728</v>
      </c>
      <c r="C1120" s="60" t="s">
        <v>2746</v>
      </c>
      <c r="D1120" s="60" t="s">
        <v>2729</v>
      </c>
      <c r="E1120" s="67">
        <v>41640</v>
      </c>
      <c r="F1120" s="67">
        <v>42004</v>
      </c>
      <c r="G1120" s="60" t="s">
        <v>2730</v>
      </c>
      <c r="H1120" s="60">
        <v>60</v>
      </c>
      <c r="I1120" s="60"/>
      <c r="J1120" s="60"/>
      <c r="K1120" s="60"/>
      <c r="L1120" s="60"/>
      <c r="M1120" s="60"/>
      <c r="N1120" s="60"/>
      <c r="O1120" s="60"/>
      <c r="P1120" s="60"/>
      <c r="Q1120" s="60"/>
      <c r="R1120" s="60"/>
      <c r="S1120" s="60"/>
      <c r="T1120" s="60"/>
      <c r="U1120" s="60"/>
      <c r="V1120" s="60"/>
      <c r="W1120" s="60"/>
      <c r="X1120" s="60"/>
      <c r="Y1120" s="60"/>
      <c r="Z1120" s="60"/>
      <c r="AA1120" s="60"/>
      <c r="AB1120" s="60"/>
      <c r="AC1120" s="60"/>
      <c r="AD1120" s="60"/>
      <c r="AE1120" s="60"/>
      <c r="AF1120" s="60" t="s">
        <v>4136</v>
      </c>
    </row>
    <row r="1121" spans="1:32">
      <c r="A1121" s="60" t="s">
        <v>3080</v>
      </c>
      <c r="B1121" s="60" t="s">
        <v>2728</v>
      </c>
      <c r="C1121" s="60" t="s">
        <v>2746</v>
      </c>
      <c r="D1121" s="60" t="s">
        <v>2729</v>
      </c>
      <c r="E1121" s="67">
        <v>41640</v>
      </c>
      <c r="F1121" s="67">
        <v>42004</v>
      </c>
      <c r="G1121" s="60" t="s">
        <v>2730</v>
      </c>
      <c r="H1121" s="60">
        <v>55</v>
      </c>
      <c r="I1121" s="60"/>
      <c r="J1121" s="60"/>
      <c r="K1121" s="60"/>
      <c r="L1121" s="60"/>
      <c r="M1121" s="60"/>
      <c r="N1121" s="60"/>
      <c r="O1121" s="60"/>
      <c r="P1121" s="60"/>
      <c r="Q1121" s="60"/>
      <c r="R1121" s="60"/>
      <c r="S1121" s="60"/>
      <c r="T1121" s="60"/>
      <c r="U1121" s="60"/>
      <c r="V1121" s="60"/>
      <c r="W1121" s="60"/>
      <c r="X1121" s="60"/>
      <c r="Y1121" s="60"/>
      <c r="Z1121" s="60"/>
      <c r="AA1121" s="60"/>
      <c r="AB1121" s="60"/>
      <c r="AC1121" s="60"/>
      <c r="AD1121" s="60"/>
      <c r="AE1121" s="60"/>
      <c r="AF1121" s="60" t="s">
        <v>4136</v>
      </c>
    </row>
    <row r="1122" spans="1:32">
      <c r="A1122" s="60" t="s">
        <v>3081</v>
      </c>
      <c r="B1122" s="60" t="s">
        <v>2728</v>
      </c>
      <c r="D1122" s="60" t="s">
        <v>2729</v>
      </c>
      <c r="E1122" s="67">
        <v>41640</v>
      </c>
      <c r="F1122" s="67">
        <v>42004</v>
      </c>
      <c r="G1122" s="60" t="s">
        <v>2730</v>
      </c>
      <c r="H1122" s="60">
        <v>0.05</v>
      </c>
      <c r="I1122" s="60"/>
      <c r="J1122" s="60"/>
      <c r="K1122" s="60"/>
      <c r="L1122" s="60"/>
      <c r="M1122" s="60"/>
      <c r="N1122" s="60"/>
      <c r="O1122" s="60"/>
      <c r="P1122" s="60"/>
      <c r="Q1122" s="60"/>
      <c r="R1122" s="60"/>
      <c r="S1122" s="60"/>
      <c r="T1122" s="60"/>
      <c r="U1122" s="60"/>
      <c r="V1122" s="60"/>
      <c r="W1122" s="60"/>
      <c r="X1122" s="60"/>
      <c r="Y1122" s="60"/>
      <c r="Z1122" s="60"/>
      <c r="AA1122" s="60"/>
      <c r="AB1122" s="60"/>
      <c r="AC1122" s="60"/>
      <c r="AD1122" s="60"/>
      <c r="AE1122" s="60"/>
      <c r="AF1122" s="60" t="s">
        <v>4136</v>
      </c>
    </row>
    <row r="1123" spans="1:32">
      <c r="A1123" s="60" t="s">
        <v>3082</v>
      </c>
      <c r="B1123" s="60" t="s">
        <v>2728</v>
      </c>
      <c r="D1123" s="60" t="s">
        <v>2729</v>
      </c>
      <c r="E1123" s="67">
        <v>41640</v>
      </c>
      <c r="F1123" s="67">
        <v>42004</v>
      </c>
      <c r="G1123" s="60" t="s">
        <v>2730</v>
      </c>
      <c r="H1123" s="60">
        <v>0.2</v>
      </c>
      <c r="I1123" s="60"/>
      <c r="J1123" s="60"/>
      <c r="K1123" s="60"/>
      <c r="L1123" s="60"/>
      <c r="M1123" s="60"/>
      <c r="N1123" s="60"/>
      <c r="O1123" s="60"/>
      <c r="P1123" s="60"/>
      <c r="Q1123" s="60"/>
      <c r="R1123" s="60"/>
      <c r="S1123" s="60"/>
      <c r="T1123" s="60"/>
      <c r="U1123" s="60"/>
      <c r="V1123" s="60"/>
      <c r="W1123" s="60"/>
      <c r="X1123" s="60"/>
      <c r="Y1123" s="60"/>
      <c r="Z1123" s="60"/>
      <c r="AA1123" s="60"/>
      <c r="AB1123" s="60"/>
      <c r="AC1123" s="60"/>
      <c r="AD1123" s="60"/>
      <c r="AE1123" s="60"/>
      <c r="AF1123" s="60" t="s">
        <v>4136</v>
      </c>
    </row>
    <row r="1124" spans="1:32">
      <c r="A1124" s="60" t="s">
        <v>3083</v>
      </c>
      <c r="B1124" s="60" t="s">
        <v>2728</v>
      </c>
      <c r="C1124" s="60" t="s">
        <v>2746</v>
      </c>
      <c r="D1124" s="60" t="s">
        <v>2729</v>
      </c>
      <c r="E1124" s="67">
        <v>41640</v>
      </c>
      <c r="F1124" s="67">
        <v>42004</v>
      </c>
      <c r="G1124" s="60" t="s">
        <v>2730</v>
      </c>
      <c r="H1124" s="60">
        <v>60</v>
      </c>
      <c r="I1124" s="60"/>
      <c r="J1124" s="60"/>
      <c r="K1124" s="60"/>
      <c r="L1124" s="60"/>
      <c r="M1124" s="60"/>
      <c r="N1124" s="60"/>
      <c r="O1124" s="60"/>
      <c r="P1124" s="60"/>
      <c r="Q1124" s="60"/>
      <c r="R1124" s="60"/>
      <c r="S1124" s="60"/>
      <c r="T1124" s="60"/>
      <c r="U1124" s="60"/>
      <c r="V1124" s="60"/>
      <c r="W1124" s="60"/>
      <c r="X1124" s="60"/>
      <c r="Y1124" s="60"/>
      <c r="Z1124" s="60"/>
      <c r="AA1124" s="60"/>
      <c r="AB1124" s="60"/>
      <c r="AC1124" s="60"/>
      <c r="AD1124" s="60"/>
      <c r="AE1124" s="60"/>
      <c r="AF1124" s="60" t="s">
        <v>4136</v>
      </c>
    </row>
    <row r="1125" spans="1:32">
      <c r="A1125" s="60" t="s">
        <v>3084</v>
      </c>
      <c r="B1125" s="60" t="s">
        <v>2728</v>
      </c>
      <c r="C1125" s="60" t="s">
        <v>2746</v>
      </c>
      <c r="D1125" s="60" t="s">
        <v>2729</v>
      </c>
      <c r="E1125" s="67">
        <v>41640</v>
      </c>
      <c r="F1125" s="67">
        <v>42004</v>
      </c>
      <c r="G1125" s="60" t="s">
        <v>2730</v>
      </c>
      <c r="H1125" s="60">
        <v>55</v>
      </c>
      <c r="I1125" s="60"/>
      <c r="J1125" s="60"/>
      <c r="K1125" s="60"/>
      <c r="L1125" s="60"/>
      <c r="M1125" s="60"/>
      <c r="N1125" s="60"/>
      <c r="O1125" s="60"/>
      <c r="P1125" s="60"/>
      <c r="Q1125" s="60"/>
      <c r="R1125" s="60"/>
      <c r="S1125" s="60"/>
      <c r="T1125" s="60"/>
      <c r="U1125" s="60"/>
      <c r="V1125" s="60"/>
      <c r="W1125" s="60"/>
      <c r="X1125" s="60"/>
      <c r="Y1125" s="60"/>
      <c r="Z1125" s="60"/>
      <c r="AA1125" s="60"/>
      <c r="AB1125" s="60"/>
      <c r="AC1125" s="60"/>
      <c r="AD1125" s="60"/>
      <c r="AE1125" s="60"/>
      <c r="AF1125" s="60" t="s">
        <v>4136</v>
      </c>
    </row>
    <row r="1126" spans="1:32">
      <c r="A1126" s="60" t="s">
        <v>3085</v>
      </c>
      <c r="B1126" s="60" t="s">
        <v>2728</v>
      </c>
      <c r="D1126" s="60" t="s">
        <v>2729</v>
      </c>
      <c r="E1126" s="67">
        <v>41640</v>
      </c>
      <c r="F1126" s="67">
        <v>42004</v>
      </c>
      <c r="G1126" s="60" t="s">
        <v>2730</v>
      </c>
      <c r="H1126" s="60">
        <v>0.05</v>
      </c>
      <c r="I1126" s="60"/>
      <c r="J1126" s="60"/>
      <c r="K1126" s="60"/>
      <c r="L1126" s="60"/>
      <c r="M1126" s="60"/>
      <c r="N1126" s="60"/>
      <c r="O1126" s="60"/>
      <c r="P1126" s="60"/>
      <c r="Q1126" s="60"/>
      <c r="R1126" s="60"/>
      <c r="S1126" s="60"/>
      <c r="T1126" s="60"/>
      <c r="U1126" s="60"/>
      <c r="V1126" s="60"/>
      <c r="W1126" s="60"/>
      <c r="X1126" s="60"/>
      <c r="Y1126" s="60"/>
      <c r="Z1126" s="60"/>
      <c r="AA1126" s="60"/>
      <c r="AB1126" s="60"/>
      <c r="AC1126" s="60"/>
      <c r="AD1126" s="60"/>
      <c r="AE1126" s="60"/>
      <c r="AF1126" s="60" t="s">
        <v>4136</v>
      </c>
    </row>
    <row r="1127" spans="1:32">
      <c r="A1127" s="60" t="s">
        <v>3086</v>
      </c>
      <c r="B1127" s="60" t="s">
        <v>2728</v>
      </c>
      <c r="D1127" s="60" t="s">
        <v>2729</v>
      </c>
      <c r="E1127" s="67">
        <v>41640</v>
      </c>
      <c r="F1127" s="67">
        <v>42004</v>
      </c>
      <c r="G1127" s="60" t="s">
        <v>2730</v>
      </c>
      <c r="H1127" s="60">
        <v>0.2</v>
      </c>
      <c r="I1127" s="60"/>
      <c r="J1127" s="60"/>
      <c r="K1127" s="60"/>
      <c r="L1127" s="60"/>
      <c r="M1127" s="60"/>
      <c r="N1127" s="60"/>
      <c r="O1127" s="60"/>
      <c r="P1127" s="60"/>
      <c r="Q1127" s="60"/>
      <c r="R1127" s="60"/>
      <c r="S1127" s="60"/>
      <c r="T1127" s="60"/>
      <c r="U1127" s="60"/>
      <c r="V1127" s="60"/>
      <c r="W1127" s="60"/>
      <c r="X1127" s="60"/>
      <c r="Y1127" s="60"/>
      <c r="Z1127" s="60"/>
      <c r="AA1127" s="60"/>
      <c r="AB1127" s="60"/>
      <c r="AC1127" s="60"/>
      <c r="AD1127" s="60"/>
      <c r="AE1127" s="60"/>
      <c r="AF1127" s="60" t="s">
        <v>4136</v>
      </c>
    </row>
    <row r="1128" spans="1:32">
      <c r="A1128" s="60" t="s">
        <v>3087</v>
      </c>
      <c r="B1128" s="60" t="s">
        <v>2728</v>
      </c>
      <c r="C1128" s="60" t="s">
        <v>2746</v>
      </c>
      <c r="D1128" s="60" t="s">
        <v>2729</v>
      </c>
      <c r="E1128" s="67">
        <v>41640</v>
      </c>
      <c r="F1128" s="67">
        <v>42004</v>
      </c>
      <c r="G1128" s="60" t="s">
        <v>2730</v>
      </c>
      <c r="H1128" s="60">
        <v>60</v>
      </c>
      <c r="I1128" s="60"/>
      <c r="J1128" s="60"/>
      <c r="K1128" s="60"/>
      <c r="L1128" s="60"/>
      <c r="M1128" s="60"/>
      <c r="N1128" s="60"/>
      <c r="O1128" s="60"/>
      <c r="P1128" s="60"/>
      <c r="Q1128" s="60"/>
      <c r="R1128" s="60"/>
      <c r="S1128" s="60"/>
      <c r="T1128" s="60"/>
      <c r="U1128" s="60"/>
      <c r="V1128" s="60"/>
      <c r="W1128" s="60"/>
      <c r="X1128" s="60"/>
      <c r="Y1128" s="60"/>
      <c r="Z1128" s="60"/>
      <c r="AA1128" s="60"/>
      <c r="AB1128" s="60"/>
      <c r="AC1128" s="60"/>
      <c r="AD1128" s="60"/>
      <c r="AE1128" s="60"/>
      <c r="AF1128" s="60" t="s">
        <v>4136</v>
      </c>
    </row>
    <row r="1129" spans="1:32">
      <c r="A1129" s="60" t="s">
        <v>3088</v>
      </c>
      <c r="B1129" s="60" t="s">
        <v>2728</v>
      </c>
      <c r="C1129" s="60" t="s">
        <v>2746</v>
      </c>
      <c r="D1129" s="60" t="s">
        <v>2729</v>
      </c>
      <c r="E1129" s="67">
        <v>41640</v>
      </c>
      <c r="F1129" s="67">
        <v>42004</v>
      </c>
      <c r="G1129" s="60" t="s">
        <v>2730</v>
      </c>
      <c r="H1129" s="60">
        <v>55</v>
      </c>
      <c r="I1129" s="60"/>
      <c r="J1129" s="60"/>
      <c r="K1129" s="60"/>
      <c r="L1129" s="60"/>
      <c r="M1129" s="60"/>
      <c r="N1129" s="60"/>
      <c r="O1129" s="60"/>
      <c r="P1129" s="60"/>
      <c r="Q1129" s="60"/>
      <c r="R1129" s="60"/>
      <c r="S1129" s="60"/>
      <c r="T1129" s="60"/>
      <c r="U1129" s="60"/>
      <c r="V1129" s="60"/>
      <c r="W1129" s="60"/>
      <c r="X1129" s="60"/>
      <c r="Y1129" s="60"/>
      <c r="Z1129" s="60"/>
      <c r="AA1129" s="60"/>
      <c r="AB1129" s="60"/>
      <c r="AC1129" s="60"/>
      <c r="AD1129" s="60"/>
      <c r="AE1129" s="60"/>
      <c r="AF1129" s="60" t="s">
        <v>4136</v>
      </c>
    </row>
    <row r="1130" spans="1:32">
      <c r="A1130" s="60" t="s">
        <v>3089</v>
      </c>
      <c r="B1130" s="60" t="s">
        <v>2728</v>
      </c>
      <c r="D1130" s="60" t="s">
        <v>2729</v>
      </c>
      <c r="E1130" s="67">
        <v>41640</v>
      </c>
      <c r="F1130" s="67">
        <v>42004</v>
      </c>
      <c r="G1130" s="60" t="s">
        <v>2730</v>
      </c>
      <c r="H1130" s="60">
        <v>0.05</v>
      </c>
      <c r="I1130" s="60"/>
      <c r="J1130" s="60"/>
      <c r="K1130" s="60"/>
      <c r="L1130" s="60"/>
      <c r="M1130" s="60"/>
      <c r="N1130" s="60"/>
      <c r="O1130" s="60"/>
      <c r="P1130" s="60"/>
      <c r="Q1130" s="60"/>
      <c r="R1130" s="60"/>
      <c r="S1130" s="60"/>
      <c r="T1130" s="60"/>
      <c r="U1130" s="60"/>
      <c r="V1130" s="60"/>
      <c r="W1130" s="60"/>
      <c r="X1130" s="60"/>
      <c r="Y1130" s="60"/>
      <c r="Z1130" s="60"/>
      <c r="AA1130" s="60"/>
      <c r="AB1130" s="60"/>
      <c r="AC1130" s="60"/>
      <c r="AD1130" s="60"/>
      <c r="AE1130" s="60"/>
      <c r="AF1130" s="60" t="s">
        <v>4136</v>
      </c>
    </row>
    <row r="1131" spans="1:32">
      <c r="A1131" s="60" t="s">
        <v>3090</v>
      </c>
      <c r="B1131" s="60" t="s">
        <v>2728</v>
      </c>
      <c r="D1131" s="60" t="s">
        <v>2729</v>
      </c>
      <c r="E1131" s="67">
        <v>41640</v>
      </c>
      <c r="F1131" s="67">
        <v>42004</v>
      </c>
      <c r="G1131" s="60" t="s">
        <v>2730</v>
      </c>
      <c r="H1131" s="60">
        <v>0.2</v>
      </c>
      <c r="I1131" s="60"/>
      <c r="J1131" s="60"/>
      <c r="K1131" s="60"/>
      <c r="L1131" s="60"/>
      <c r="M1131" s="60"/>
      <c r="N1131" s="60"/>
      <c r="O1131" s="60"/>
      <c r="P1131" s="60"/>
      <c r="Q1131" s="60"/>
      <c r="R1131" s="60"/>
      <c r="S1131" s="60"/>
      <c r="T1131" s="60"/>
      <c r="U1131" s="60"/>
      <c r="V1131" s="60"/>
      <c r="W1131" s="60"/>
      <c r="X1131" s="60"/>
      <c r="Y1131" s="60"/>
      <c r="Z1131" s="60"/>
      <c r="AA1131" s="60"/>
      <c r="AB1131" s="60"/>
      <c r="AC1131" s="60"/>
      <c r="AD1131" s="60"/>
      <c r="AE1131" s="60"/>
      <c r="AF1131" s="60" t="s">
        <v>4136</v>
      </c>
    </row>
    <row r="1132" spans="1:32">
      <c r="A1132" s="60" t="s">
        <v>3091</v>
      </c>
      <c r="B1132" s="60" t="s">
        <v>2728</v>
      </c>
      <c r="C1132" s="60" t="s">
        <v>2746</v>
      </c>
      <c r="D1132" s="60" t="s">
        <v>2729</v>
      </c>
      <c r="E1132" s="67">
        <v>41640</v>
      </c>
      <c r="F1132" s="67">
        <v>42004</v>
      </c>
      <c r="G1132" s="60" t="s">
        <v>2730</v>
      </c>
      <c r="H1132" s="60">
        <v>60</v>
      </c>
      <c r="I1132" s="60"/>
      <c r="J1132" s="60"/>
      <c r="K1132" s="60"/>
      <c r="L1132" s="60"/>
      <c r="M1132" s="60"/>
      <c r="N1132" s="60"/>
      <c r="O1132" s="60"/>
      <c r="P1132" s="60"/>
      <c r="Q1132" s="60"/>
      <c r="R1132" s="60"/>
      <c r="S1132" s="60"/>
      <c r="T1132" s="60"/>
      <c r="U1132" s="60"/>
      <c r="V1132" s="60"/>
      <c r="W1132" s="60"/>
      <c r="X1132" s="60"/>
      <c r="Y1132" s="60"/>
      <c r="Z1132" s="60"/>
      <c r="AA1132" s="60"/>
      <c r="AB1132" s="60"/>
      <c r="AC1132" s="60"/>
      <c r="AD1132" s="60"/>
      <c r="AE1132" s="60"/>
      <c r="AF1132" s="60" t="s">
        <v>4136</v>
      </c>
    </row>
    <row r="1133" spans="1:32">
      <c r="A1133" s="60" t="s">
        <v>3092</v>
      </c>
      <c r="B1133" s="60" t="s">
        <v>2728</v>
      </c>
      <c r="C1133" s="60" t="s">
        <v>2746</v>
      </c>
      <c r="D1133" s="60" t="s">
        <v>2729</v>
      </c>
      <c r="E1133" s="67">
        <v>41640</v>
      </c>
      <c r="F1133" s="67">
        <v>42004</v>
      </c>
      <c r="G1133" s="60" t="s">
        <v>2730</v>
      </c>
      <c r="H1133" s="60">
        <v>55</v>
      </c>
      <c r="I1133" s="60"/>
      <c r="J1133" s="60"/>
      <c r="K1133" s="60"/>
      <c r="L1133" s="60"/>
      <c r="M1133" s="60"/>
      <c r="N1133" s="60"/>
      <c r="O1133" s="60"/>
      <c r="P1133" s="60"/>
      <c r="Q1133" s="60"/>
      <c r="R1133" s="60"/>
      <c r="S1133" s="60"/>
      <c r="T1133" s="60"/>
      <c r="U1133" s="60"/>
      <c r="V1133" s="60"/>
      <c r="W1133" s="60"/>
      <c r="X1133" s="60"/>
      <c r="Y1133" s="60"/>
      <c r="Z1133" s="60"/>
      <c r="AA1133" s="60"/>
      <c r="AB1133" s="60"/>
      <c r="AC1133" s="60"/>
      <c r="AD1133" s="60"/>
      <c r="AE1133" s="60"/>
      <c r="AF1133" s="60" t="s">
        <v>4136</v>
      </c>
    </row>
    <row r="1134" spans="1:32">
      <c r="A1134" s="60" t="s">
        <v>3093</v>
      </c>
      <c r="B1134" s="60" t="s">
        <v>2728</v>
      </c>
      <c r="D1134" s="60" t="s">
        <v>2729</v>
      </c>
      <c r="E1134" s="67">
        <v>41640</v>
      </c>
      <c r="F1134" s="67">
        <v>42004</v>
      </c>
      <c r="G1134" s="60" t="s">
        <v>2730</v>
      </c>
      <c r="H1134" s="60">
        <v>0.05</v>
      </c>
      <c r="I1134" s="60"/>
      <c r="J1134" s="60"/>
      <c r="K1134" s="60"/>
      <c r="L1134" s="60"/>
      <c r="M1134" s="60"/>
      <c r="N1134" s="60"/>
      <c r="O1134" s="60"/>
      <c r="P1134" s="60"/>
      <c r="Q1134" s="60"/>
      <c r="R1134" s="60"/>
      <c r="S1134" s="60"/>
      <c r="T1134" s="60"/>
      <c r="U1134" s="60"/>
      <c r="V1134" s="60"/>
      <c r="W1134" s="60"/>
      <c r="X1134" s="60"/>
      <c r="Y1134" s="60"/>
      <c r="Z1134" s="60"/>
      <c r="AA1134" s="60"/>
      <c r="AB1134" s="60"/>
      <c r="AC1134" s="60"/>
      <c r="AD1134" s="60"/>
      <c r="AE1134" s="60"/>
      <c r="AF1134" s="60" t="s">
        <v>4136</v>
      </c>
    </row>
    <row r="1135" spans="1:32">
      <c r="A1135" s="60" t="s">
        <v>3094</v>
      </c>
      <c r="B1135" s="60" t="s">
        <v>2728</v>
      </c>
      <c r="D1135" s="60" t="s">
        <v>2729</v>
      </c>
      <c r="E1135" s="67">
        <v>41640</v>
      </c>
      <c r="F1135" s="67">
        <v>42004</v>
      </c>
      <c r="G1135" s="60" t="s">
        <v>2730</v>
      </c>
      <c r="H1135" s="60">
        <v>0.2</v>
      </c>
      <c r="I1135" s="60"/>
      <c r="J1135" s="60"/>
      <c r="K1135" s="60"/>
      <c r="L1135" s="60"/>
      <c r="M1135" s="60"/>
      <c r="N1135" s="60"/>
      <c r="O1135" s="60"/>
      <c r="P1135" s="60"/>
      <c r="Q1135" s="60"/>
      <c r="R1135" s="60"/>
      <c r="S1135" s="60"/>
      <c r="T1135" s="60"/>
      <c r="U1135" s="60"/>
      <c r="V1135" s="60"/>
      <c r="W1135" s="60"/>
      <c r="X1135" s="60"/>
      <c r="Y1135" s="60"/>
      <c r="Z1135" s="60"/>
      <c r="AA1135" s="60"/>
      <c r="AB1135" s="60"/>
      <c r="AC1135" s="60"/>
      <c r="AD1135" s="60"/>
      <c r="AE1135" s="60"/>
      <c r="AF1135" s="60" t="s">
        <v>4136</v>
      </c>
    </row>
    <row r="1136" spans="1:32">
      <c r="A1136" s="60" t="s">
        <v>3095</v>
      </c>
      <c r="B1136" s="60" t="s">
        <v>2728</v>
      </c>
      <c r="C1136" s="60" t="s">
        <v>2746</v>
      </c>
      <c r="D1136" s="60" t="s">
        <v>2729</v>
      </c>
      <c r="E1136" s="67">
        <v>41640</v>
      </c>
      <c r="F1136" s="67">
        <v>42004</v>
      </c>
      <c r="G1136" s="60" t="s">
        <v>2730</v>
      </c>
      <c r="H1136" s="60">
        <v>60</v>
      </c>
      <c r="I1136" s="60"/>
      <c r="J1136" s="60"/>
      <c r="K1136" s="60"/>
      <c r="L1136" s="60"/>
      <c r="M1136" s="60"/>
      <c r="N1136" s="60"/>
      <c r="O1136" s="60"/>
      <c r="P1136" s="60"/>
      <c r="Q1136" s="60"/>
      <c r="R1136" s="60"/>
      <c r="S1136" s="60"/>
      <c r="T1136" s="60"/>
      <c r="U1136" s="60"/>
      <c r="V1136" s="60"/>
      <c r="W1136" s="60"/>
      <c r="X1136" s="60"/>
      <c r="Y1136" s="60"/>
      <c r="Z1136" s="60"/>
      <c r="AA1136" s="60"/>
      <c r="AB1136" s="60"/>
      <c r="AC1136" s="60"/>
      <c r="AD1136" s="60"/>
      <c r="AE1136" s="60"/>
      <c r="AF1136" s="60" t="s">
        <v>4136</v>
      </c>
    </row>
    <row r="1137" spans="1:32">
      <c r="A1137" s="60" t="s">
        <v>3096</v>
      </c>
      <c r="B1137" s="60" t="s">
        <v>2728</v>
      </c>
      <c r="C1137" s="60" t="s">
        <v>2746</v>
      </c>
      <c r="D1137" s="60" t="s">
        <v>2729</v>
      </c>
      <c r="E1137" s="67">
        <v>41640</v>
      </c>
      <c r="F1137" s="67">
        <v>42004</v>
      </c>
      <c r="G1137" s="60" t="s">
        <v>2730</v>
      </c>
      <c r="H1137" s="60">
        <v>55</v>
      </c>
      <c r="I1137" s="60"/>
      <c r="J1137" s="60"/>
      <c r="K1137" s="60"/>
      <c r="L1137" s="60"/>
      <c r="M1137" s="60"/>
      <c r="N1137" s="60"/>
      <c r="O1137" s="60"/>
      <c r="P1137" s="60"/>
      <c r="Q1137" s="60"/>
      <c r="R1137" s="60"/>
      <c r="S1137" s="60"/>
      <c r="T1137" s="60"/>
      <c r="U1137" s="60"/>
      <c r="V1137" s="60"/>
      <c r="W1137" s="60"/>
      <c r="X1137" s="60"/>
      <c r="Y1137" s="60"/>
      <c r="Z1137" s="60"/>
      <c r="AA1137" s="60"/>
      <c r="AB1137" s="60"/>
      <c r="AC1137" s="60"/>
      <c r="AD1137" s="60"/>
      <c r="AE1137" s="60"/>
      <c r="AF1137" s="60" t="s">
        <v>4136</v>
      </c>
    </row>
    <row r="1138" spans="1:32">
      <c r="A1138" s="60" t="s">
        <v>3097</v>
      </c>
      <c r="B1138" s="60" t="s">
        <v>2728</v>
      </c>
      <c r="D1138" s="60" t="s">
        <v>2729</v>
      </c>
      <c r="E1138" s="67">
        <v>41640</v>
      </c>
      <c r="F1138" s="67">
        <v>42004</v>
      </c>
      <c r="G1138" s="60" t="s">
        <v>2730</v>
      </c>
      <c r="H1138" s="60">
        <v>0.05</v>
      </c>
      <c r="I1138" s="60"/>
      <c r="J1138" s="60"/>
      <c r="K1138" s="60"/>
      <c r="L1138" s="60"/>
      <c r="M1138" s="60"/>
      <c r="N1138" s="60"/>
      <c r="O1138" s="60"/>
      <c r="P1138" s="60"/>
      <c r="Q1138" s="60"/>
      <c r="R1138" s="60"/>
      <c r="S1138" s="60"/>
      <c r="T1138" s="60"/>
      <c r="U1138" s="60"/>
      <c r="V1138" s="60"/>
      <c r="W1138" s="60"/>
      <c r="X1138" s="60"/>
      <c r="Y1138" s="60"/>
      <c r="Z1138" s="60"/>
      <c r="AA1138" s="60"/>
      <c r="AB1138" s="60"/>
      <c r="AC1138" s="60"/>
      <c r="AD1138" s="60"/>
      <c r="AE1138" s="60"/>
      <c r="AF1138" s="60" t="s">
        <v>4136</v>
      </c>
    </row>
    <row r="1139" spans="1:32">
      <c r="A1139" s="60" t="s">
        <v>3098</v>
      </c>
      <c r="B1139" s="60" t="s">
        <v>2728</v>
      </c>
      <c r="D1139" s="60" t="s">
        <v>2729</v>
      </c>
      <c r="E1139" s="67">
        <v>41640</v>
      </c>
      <c r="F1139" s="67">
        <v>42004</v>
      </c>
      <c r="G1139" s="60" t="s">
        <v>2730</v>
      </c>
      <c r="H1139" s="60">
        <v>0.2</v>
      </c>
      <c r="I1139" s="60"/>
      <c r="J1139" s="60"/>
      <c r="K1139" s="60"/>
      <c r="L1139" s="60"/>
      <c r="M1139" s="60"/>
      <c r="N1139" s="60"/>
      <c r="O1139" s="60"/>
      <c r="P1139" s="60"/>
      <c r="Q1139" s="60"/>
      <c r="R1139" s="60"/>
      <c r="S1139" s="60"/>
      <c r="T1139" s="60"/>
      <c r="U1139" s="60"/>
      <c r="V1139" s="60"/>
      <c r="W1139" s="60"/>
      <c r="X1139" s="60"/>
      <c r="Y1139" s="60"/>
      <c r="Z1139" s="60"/>
      <c r="AA1139" s="60"/>
      <c r="AB1139" s="60"/>
      <c r="AC1139" s="60"/>
      <c r="AD1139" s="60"/>
      <c r="AE1139" s="60"/>
      <c r="AF1139" s="60" t="s">
        <v>4136</v>
      </c>
    </row>
    <row r="1140" spans="1:32">
      <c r="A1140" s="60" t="s">
        <v>3099</v>
      </c>
      <c r="B1140" s="60" t="s">
        <v>2728</v>
      </c>
      <c r="C1140" s="60" t="s">
        <v>2746</v>
      </c>
      <c r="D1140" s="60" t="s">
        <v>2729</v>
      </c>
      <c r="E1140" s="67">
        <v>41640</v>
      </c>
      <c r="F1140" s="67">
        <v>42004</v>
      </c>
      <c r="G1140" s="60" t="s">
        <v>2730</v>
      </c>
      <c r="H1140" s="60">
        <v>60</v>
      </c>
      <c r="I1140" s="60"/>
      <c r="J1140" s="60"/>
      <c r="K1140" s="60"/>
      <c r="L1140" s="60"/>
      <c r="M1140" s="60"/>
      <c r="N1140" s="60"/>
      <c r="O1140" s="60"/>
      <c r="P1140" s="60"/>
      <c r="Q1140" s="60"/>
      <c r="R1140" s="60"/>
      <c r="S1140" s="60"/>
      <c r="T1140" s="60"/>
      <c r="U1140" s="60"/>
      <c r="V1140" s="60"/>
      <c r="W1140" s="60"/>
      <c r="X1140" s="60"/>
      <c r="Y1140" s="60"/>
      <c r="Z1140" s="60"/>
      <c r="AA1140" s="60"/>
      <c r="AB1140" s="60"/>
      <c r="AC1140" s="60"/>
      <c r="AD1140" s="60"/>
      <c r="AE1140" s="60"/>
      <c r="AF1140" s="60" t="s">
        <v>4136</v>
      </c>
    </row>
    <row r="1141" spans="1:32">
      <c r="A1141" s="60" t="s">
        <v>3100</v>
      </c>
      <c r="B1141" s="60" t="s">
        <v>2728</v>
      </c>
      <c r="C1141" s="60" t="s">
        <v>2746</v>
      </c>
      <c r="D1141" s="60" t="s">
        <v>2729</v>
      </c>
      <c r="E1141" s="67">
        <v>41640</v>
      </c>
      <c r="F1141" s="67">
        <v>42004</v>
      </c>
      <c r="G1141" s="60" t="s">
        <v>2730</v>
      </c>
      <c r="H1141" s="60">
        <v>55</v>
      </c>
      <c r="I1141" s="60"/>
      <c r="J1141" s="60"/>
      <c r="K1141" s="60"/>
      <c r="L1141" s="60"/>
      <c r="M1141" s="60"/>
      <c r="N1141" s="60"/>
      <c r="O1141" s="60"/>
      <c r="P1141" s="60"/>
      <c r="Q1141" s="60"/>
      <c r="R1141" s="60"/>
      <c r="S1141" s="60"/>
      <c r="T1141" s="60"/>
      <c r="U1141" s="60"/>
      <c r="V1141" s="60"/>
      <c r="W1141" s="60"/>
      <c r="X1141" s="60"/>
      <c r="Y1141" s="60"/>
      <c r="Z1141" s="60"/>
      <c r="AA1141" s="60"/>
      <c r="AB1141" s="60"/>
      <c r="AC1141" s="60"/>
      <c r="AD1141" s="60"/>
      <c r="AE1141" s="60"/>
      <c r="AF1141" s="60" t="s">
        <v>4136</v>
      </c>
    </row>
    <row r="1142" spans="1:32">
      <c r="A1142" s="60" t="s">
        <v>3101</v>
      </c>
      <c r="B1142" s="60" t="s">
        <v>2728</v>
      </c>
      <c r="D1142" s="60" t="s">
        <v>2729</v>
      </c>
      <c r="E1142" s="67">
        <v>41640</v>
      </c>
      <c r="F1142" s="67">
        <v>42004</v>
      </c>
      <c r="G1142" s="60" t="s">
        <v>2730</v>
      </c>
      <c r="H1142" s="60">
        <v>0.05</v>
      </c>
      <c r="I1142" s="60"/>
      <c r="J1142" s="60"/>
      <c r="K1142" s="60"/>
      <c r="L1142" s="60"/>
      <c r="M1142" s="60"/>
      <c r="N1142" s="60"/>
      <c r="O1142" s="60"/>
      <c r="P1142" s="60"/>
      <c r="Q1142" s="60"/>
      <c r="R1142" s="60"/>
      <c r="S1142" s="60"/>
      <c r="T1142" s="60"/>
      <c r="U1142" s="60"/>
      <c r="V1142" s="60"/>
      <c r="W1142" s="60"/>
      <c r="X1142" s="60"/>
      <c r="Y1142" s="60"/>
      <c r="Z1142" s="60"/>
      <c r="AA1142" s="60"/>
      <c r="AB1142" s="60"/>
      <c r="AC1142" s="60"/>
      <c r="AD1142" s="60"/>
      <c r="AE1142" s="60"/>
      <c r="AF1142" s="60" t="s">
        <v>4136</v>
      </c>
    </row>
    <row r="1143" spans="1:32">
      <c r="A1143" s="60" t="s">
        <v>3102</v>
      </c>
      <c r="B1143" s="60" t="s">
        <v>2728</v>
      </c>
      <c r="D1143" s="60" t="s">
        <v>2729</v>
      </c>
      <c r="E1143" s="67">
        <v>41640</v>
      </c>
      <c r="F1143" s="67">
        <v>42004</v>
      </c>
      <c r="G1143" s="60" t="s">
        <v>2730</v>
      </c>
      <c r="H1143" s="60">
        <v>0.2</v>
      </c>
      <c r="I1143" s="60"/>
      <c r="J1143" s="60"/>
      <c r="K1143" s="60"/>
      <c r="L1143" s="60"/>
      <c r="M1143" s="60"/>
      <c r="N1143" s="60"/>
      <c r="O1143" s="60"/>
      <c r="P1143" s="60"/>
      <c r="Q1143" s="60"/>
      <c r="R1143" s="60"/>
      <c r="S1143" s="60"/>
      <c r="T1143" s="60"/>
      <c r="U1143" s="60"/>
      <c r="V1143" s="60"/>
      <c r="W1143" s="60"/>
      <c r="X1143" s="60"/>
      <c r="Y1143" s="60"/>
      <c r="Z1143" s="60"/>
      <c r="AA1143" s="60"/>
      <c r="AB1143" s="60"/>
      <c r="AC1143" s="60"/>
      <c r="AD1143" s="60"/>
      <c r="AE1143" s="60"/>
      <c r="AF1143" s="60" t="s">
        <v>4136</v>
      </c>
    </row>
    <row r="1144" spans="1:32">
      <c r="A1144" s="60" t="s">
        <v>3103</v>
      </c>
      <c r="B1144" s="60" t="s">
        <v>2728</v>
      </c>
      <c r="C1144" s="60" t="s">
        <v>2746</v>
      </c>
      <c r="D1144" s="60" t="s">
        <v>2729</v>
      </c>
      <c r="E1144" s="67">
        <v>41640</v>
      </c>
      <c r="F1144" s="67">
        <v>42004</v>
      </c>
      <c r="G1144" s="60" t="s">
        <v>2730</v>
      </c>
      <c r="H1144" s="60">
        <v>60</v>
      </c>
      <c r="I1144" s="60"/>
      <c r="J1144" s="60"/>
      <c r="K1144" s="60"/>
      <c r="L1144" s="60"/>
      <c r="M1144" s="60"/>
      <c r="N1144" s="60"/>
      <c r="O1144" s="60"/>
      <c r="P1144" s="60"/>
      <c r="Q1144" s="60"/>
      <c r="R1144" s="60"/>
      <c r="S1144" s="60"/>
      <c r="T1144" s="60"/>
      <c r="U1144" s="60"/>
      <c r="V1144" s="60"/>
      <c r="W1144" s="60"/>
      <c r="X1144" s="60"/>
      <c r="Y1144" s="60"/>
      <c r="Z1144" s="60"/>
      <c r="AA1144" s="60"/>
      <c r="AB1144" s="60"/>
      <c r="AC1144" s="60"/>
      <c r="AD1144" s="60"/>
      <c r="AE1144" s="60"/>
      <c r="AF1144" s="60" t="s">
        <v>4136</v>
      </c>
    </row>
    <row r="1145" spans="1:32">
      <c r="A1145" s="60" t="s">
        <v>3104</v>
      </c>
      <c r="B1145" s="60" t="s">
        <v>2728</v>
      </c>
      <c r="C1145" s="60" t="s">
        <v>2746</v>
      </c>
      <c r="D1145" s="60" t="s">
        <v>2729</v>
      </c>
      <c r="E1145" s="67">
        <v>41640</v>
      </c>
      <c r="F1145" s="67">
        <v>42004</v>
      </c>
      <c r="G1145" s="60" t="s">
        <v>2730</v>
      </c>
      <c r="H1145" s="60">
        <v>55</v>
      </c>
      <c r="I1145" s="60"/>
      <c r="J1145" s="60"/>
      <c r="K1145" s="60"/>
      <c r="L1145" s="60"/>
      <c r="M1145" s="60"/>
      <c r="N1145" s="60"/>
      <c r="O1145" s="60"/>
      <c r="P1145" s="60"/>
      <c r="Q1145" s="60"/>
      <c r="R1145" s="60"/>
      <c r="S1145" s="60"/>
      <c r="T1145" s="60"/>
      <c r="U1145" s="60"/>
      <c r="V1145" s="60"/>
      <c r="W1145" s="60"/>
      <c r="X1145" s="60"/>
      <c r="Y1145" s="60"/>
      <c r="Z1145" s="60"/>
      <c r="AA1145" s="60"/>
      <c r="AB1145" s="60"/>
      <c r="AC1145" s="60"/>
      <c r="AD1145" s="60"/>
      <c r="AE1145" s="60"/>
      <c r="AF1145" s="60" t="s">
        <v>4136</v>
      </c>
    </row>
    <row r="1146" spans="1:32">
      <c r="A1146" s="60" t="s">
        <v>3105</v>
      </c>
      <c r="B1146" s="60" t="s">
        <v>2728</v>
      </c>
      <c r="D1146" s="60" t="s">
        <v>2729</v>
      </c>
      <c r="E1146" s="67">
        <v>41640</v>
      </c>
      <c r="F1146" s="67">
        <v>42004</v>
      </c>
      <c r="G1146" s="60" t="s">
        <v>2730</v>
      </c>
      <c r="H1146" s="60">
        <v>0.05</v>
      </c>
      <c r="I1146" s="60"/>
      <c r="J1146" s="60"/>
      <c r="K1146" s="60"/>
      <c r="L1146" s="60"/>
      <c r="M1146" s="60"/>
      <c r="N1146" s="60"/>
      <c r="O1146" s="60"/>
      <c r="P1146" s="60"/>
      <c r="Q1146" s="60"/>
      <c r="R1146" s="60"/>
      <c r="S1146" s="60"/>
      <c r="T1146" s="60"/>
      <c r="U1146" s="60"/>
      <c r="V1146" s="60"/>
      <c r="W1146" s="60"/>
      <c r="X1146" s="60"/>
      <c r="Y1146" s="60"/>
      <c r="Z1146" s="60"/>
      <c r="AA1146" s="60"/>
      <c r="AB1146" s="60"/>
      <c r="AC1146" s="60"/>
      <c r="AD1146" s="60"/>
      <c r="AE1146" s="60"/>
      <c r="AF1146" s="60" t="s">
        <v>4136</v>
      </c>
    </row>
    <row r="1147" spans="1:32">
      <c r="A1147" s="60" t="s">
        <v>3106</v>
      </c>
      <c r="B1147" s="60" t="s">
        <v>2728</v>
      </c>
      <c r="D1147" s="60" t="s">
        <v>2729</v>
      </c>
      <c r="E1147" s="67">
        <v>41640</v>
      </c>
      <c r="F1147" s="67">
        <v>42004</v>
      </c>
      <c r="G1147" s="60" t="s">
        <v>2730</v>
      </c>
      <c r="H1147" s="60">
        <v>0.2</v>
      </c>
      <c r="I1147" s="60"/>
      <c r="J1147" s="60"/>
      <c r="K1147" s="60"/>
      <c r="L1147" s="60"/>
      <c r="M1147" s="60"/>
      <c r="N1147" s="60"/>
      <c r="O1147" s="60"/>
      <c r="P1147" s="60"/>
      <c r="Q1147" s="60"/>
      <c r="R1147" s="60"/>
      <c r="S1147" s="60"/>
      <c r="T1147" s="60"/>
      <c r="U1147" s="60"/>
      <c r="V1147" s="60"/>
      <c r="W1147" s="60"/>
      <c r="X1147" s="60"/>
      <c r="Y1147" s="60"/>
      <c r="Z1147" s="60"/>
      <c r="AA1147" s="60"/>
      <c r="AB1147" s="60"/>
      <c r="AC1147" s="60"/>
      <c r="AD1147" s="60"/>
      <c r="AE1147" s="60"/>
      <c r="AF1147" s="60" t="s">
        <v>4136</v>
      </c>
    </row>
    <row r="1148" spans="1:32">
      <c r="A1148" s="60" t="s">
        <v>3107</v>
      </c>
      <c r="B1148" s="60" t="s">
        <v>2728</v>
      </c>
      <c r="C1148" s="60" t="s">
        <v>2746</v>
      </c>
      <c r="D1148" s="60" t="s">
        <v>2729</v>
      </c>
      <c r="E1148" s="67">
        <v>41640</v>
      </c>
      <c r="F1148" s="67">
        <v>42004</v>
      </c>
      <c r="G1148" s="60" t="s">
        <v>2730</v>
      </c>
      <c r="H1148" s="60">
        <v>60</v>
      </c>
      <c r="I1148" s="60"/>
      <c r="J1148" s="60"/>
      <c r="K1148" s="60"/>
      <c r="L1148" s="60"/>
      <c r="M1148" s="60"/>
      <c r="N1148" s="60"/>
      <c r="O1148" s="60"/>
      <c r="P1148" s="60"/>
      <c r="Q1148" s="60"/>
      <c r="R1148" s="60"/>
      <c r="S1148" s="60"/>
      <c r="T1148" s="60"/>
      <c r="U1148" s="60"/>
      <c r="V1148" s="60"/>
      <c r="W1148" s="60"/>
      <c r="X1148" s="60"/>
      <c r="Y1148" s="60"/>
      <c r="Z1148" s="60"/>
      <c r="AA1148" s="60"/>
      <c r="AB1148" s="60"/>
      <c r="AC1148" s="60"/>
      <c r="AD1148" s="60"/>
      <c r="AE1148" s="60"/>
      <c r="AF1148" s="60" t="s">
        <v>4136</v>
      </c>
    </row>
    <row r="1149" spans="1:32">
      <c r="A1149" s="60" t="s">
        <v>3108</v>
      </c>
      <c r="B1149" s="60" t="s">
        <v>2728</v>
      </c>
      <c r="C1149" s="60" t="s">
        <v>2746</v>
      </c>
      <c r="D1149" s="60" t="s">
        <v>2729</v>
      </c>
      <c r="E1149" s="67">
        <v>41640</v>
      </c>
      <c r="F1149" s="67">
        <v>42004</v>
      </c>
      <c r="G1149" s="60" t="s">
        <v>2730</v>
      </c>
      <c r="H1149" s="60">
        <v>55</v>
      </c>
      <c r="I1149" s="60"/>
      <c r="J1149" s="60"/>
      <c r="K1149" s="60"/>
      <c r="L1149" s="60"/>
      <c r="M1149" s="60"/>
      <c r="N1149" s="60"/>
      <c r="O1149" s="60"/>
      <c r="P1149" s="60"/>
      <c r="Q1149" s="60"/>
      <c r="R1149" s="60"/>
      <c r="S1149" s="60"/>
      <c r="T1149" s="60"/>
      <c r="U1149" s="60"/>
      <c r="V1149" s="60"/>
      <c r="W1149" s="60"/>
      <c r="X1149" s="60"/>
      <c r="Y1149" s="60"/>
      <c r="Z1149" s="60"/>
      <c r="AA1149" s="60"/>
      <c r="AB1149" s="60"/>
      <c r="AC1149" s="60"/>
      <c r="AD1149" s="60"/>
      <c r="AE1149" s="60"/>
      <c r="AF1149" s="60" t="s">
        <v>4136</v>
      </c>
    </row>
    <row r="1150" spans="1:32">
      <c r="A1150" s="60" t="s">
        <v>3109</v>
      </c>
      <c r="B1150" s="60" t="s">
        <v>2728</v>
      </c>
      <c r="D1150" s="60" t="s">
        <v>2729</v>
      </c>
      <c r="E1150" s="67">
        <v>41640</v>
      </c>
      <c r="F1150" s="67">
        <v>42004</v>
      </c>
      <c r="G1150" s="60" t="s">
        <v>2730</v>
      </c>
      <c r="H1150" s="60">
        <v>0.05</v>
      </c>
      <c r="I1150" s="60"/>
      <c r="J1150" s="60"/>
      <c r="K1150" s="60"/>
      <c r="L1150" s="60"/>
      <c r="M1150" s="60"/>
      <c r="N1150" s="60"/>
      <c r="O1150" s="60"/>
      <c r="P1150" s="60"/>
      <c r="Q1150" s="60"/>
      <c r="R1150" s="60"/>
      <c r="S1150" s="60"/>
      <c r="T1150" s="60"/>
      <c r="U1150" s="60"/>
      <c r="V1150" s="60"/>
      <c r="W1150" s="60"/>
      <c r="X1150" s="60"/>
      <c r="Y1150" s="60"/>
      <c r="Z1150" s="60"/>
      <c r="AA1150" s="60"/>
      <c r="AB1150" s="60"/>
      <c r="AC1150" s="60"/>
      <c r="AD1150" s="60"/>
      <c r="AE1150" s="60"/>
      <c r="AF1150" s="60" t="s">
        <v>4136</v>
      </c>
    </row>
    <row r="1151" spans="1:32">
      <c r="A1151" s="60" t="s">
        <v>3110</v>
      </c>
      <c r="B1151" s="60" t="s">
        <v>2728</v>
      </c>
      <c r="D1151" s="60" t="s">
        <v>2729</v>
      </c>
      <c r="E1151" s="67">
        <v>41640</v>
      </c>
      <c r="F1151" s="67">
        <v>42004</v>
      </c>
      <c r="G1151" s="60" t="s">
        <v>2730</v>
      </c>
      <c r="H1151" s="60">
        <v>0.2</v>
      </c>
      <c r="I1151" s="60"/>
      <c r="J1151" s="60"/>
      <c r="K1151" s="60"/>
      <c r="L1151" s="60"/>
      <c r="M1151" s="60"/>
      <c r="N1151" s="60"/>
      <c r="O1151" s="60"/>
      <c r="P1151" s="60"/>
      <c r="Q1151" s="60"/>
      <c r="R1151" s="60"/>
      <c r="S1151" s="60"/>
      <c r="T1151" s="60"/>
      <c r="U1151" s="60"/>
      <c r="V1151" s="60"/>
      <c r="W1151" s="60"/>
      <c r="X1151" s="60"/>
      <c r="Y1151" s="60"/>
      <c r="Z1151" s="60"/>
      <c r="AA1151" s="60"/>
      <c r="AB1151" s="60"/>
      <c r="AC1151" s="60"/>
      <c r="AD1151" s="60"/>
      <c r="AE1151" s="60"/>
      <c r="AF1151" s="60" t="s">
        <v>4136</v>
      </c>
    </row>
    <row r="1152" spans="1:32">
      <c r="A1152" s="60" t="s">
        <v>3111</v>
      </c>
      <c r="B1152" s="60" t="s">
        <v>2728</v>
      </c>
      <c r="C1152" s="60" t="s">
        <v>2746</v>
      </c>
      <c r="D1152" s="60" t="s">
        <v>2729</v>
      </c>
      <c r="E1152" s="67">
        <v>41640</v>
      </c>
      <c r="F1152" s="67">
        <v>42004</v>
      </c>
      <c r="G1152" s="60" t="s">
        <v>2730</v>
      </c>
      <c r="H1152" s="60">
        <v>60</v>
      </c>
      <c r="I1152" s="60"/>
      <c r="J1152" s="60"/>
      <c r="K1152" s="60"/>
      <c r="L1152" s="60"/>
      <c r="M1152" s="60"/>
      <c r="N1152" s="60"/>
      <c r="O1152" s="60"/>
      <c r="P1152" s="60"/>
      <c r="Q1152" s="60"/>
      <c r="R1152" s="60"/>
      <c r="S1152" s="60"/>
      <c r="T1152" s="60"/>
      <c r="U1152" s="60"/>
      <c r="V1152" s="60"/>
      <c r="W1152" s="60"/>
      <c r="X1152" s="60"/>
      <c r="Y1152" s="60"/>
      <c r="Z1152" s="60"/>
      <c r="AA1152" s="60"/>
      <c r="AB1152" s="60"/>
      <c r="AC1152" s="60"/>
      <c r="AD1152" s="60"/>
      <c r="AE1152" s="60"/>
      <c r="AF1152" s="60" t="s">
        <v>4136</v>
      </c>
    </row>
    <row r="1153" spans="1:32">
      <c r="A1153" s="60" t="s">
        <v>3112</v>
      </c>
      <c r="B1153" s="60" t="s">
        <v>2728</v>
      </c>
      <c r="C1153" s="60" t="s">
        <v>2746</v>
      </c>
      <c r="D1153" s="60" t="s">
        <v>2729</v>
      </c>
      <c r="E1153" s="67">
        <v>41640</v>
      </c>
      <c r="F1153" s="67">
        <v>42004</v>
      </c>
      <c r="G1153" s="60" t="s">
        <v>2730</v>
      </c>
      <c r="H1153" s="60">
        <v>55</v>
      </c>
      <c r="I1153" s="60"/>
      <c r="J1153" s="60"/>
      <c r="K1153" s="60"/>
      <c r="L1153" s="60"/>
      <c r="M1153" s="60"/>
      <c r="N1153" s="60"/>
      <c r="O1153" s="60"/>
      <c r="P1153" s="60"/>
      <c r="Q1153" s="60"/>
      <c r="R1153" s="60"/>
      <c r="S1153" s="60"/>
      <c r="T1153" s="60"/>
      <c r="U1153" s="60"/>
      <c r="V1153" s="60"/>
      <c r="W1153" s="60"/>
      <c r="X1153" s="60"/>
      <c r="Y1153" s="60"/>
      <c r="Z1153" s="60"/>
      <c r="AA1153" s="60"/>
      <c r="AB1153" s="60"/>
      <c r="AC1153" s="60"/>
      <c r="AD1153" s="60"/>
      <c r="AE1153" s="60"/>
      <c r="AF1153" s="60" t="s">
        <v>4136</v>
      </c>
    </row>
    <row r="1154" spans="1:32">
      <c r="A1154" s="60" t="s">
        <v>3113</v>
      </c>
      <c r="B1154" s="60" t="s">
        <v>2728</v>
      </c>
      <c r="D1154" s="60" t="s">
        <v>2729</v>
      </c>
      <c r="E1154" s="67">
        <v>41640</v>
      </c>
      <c r="F1154" s="67">
        <v>42004</v>
      </c>
      <c r="G1154" s="60" t="s">
        <v>2730</v>
      </c>
      <c r="H1154" s="60">
        <v>1</v>
      </c>
      <c r="I1154" s="60"/>
      <c r="J1154" s="60"/>
      <c r="K1154" s="60"/>
      <c r="L1154" s="60"/>
      <c r="M1154" s="60"/>
      <c r="N1154" s="60"/>
      <c r="O1154" s="60"/>
      <c r="P1154" s="60"/>
      <c r="Q1154" s="60"/>
      <c r="R1154" s="60"/>
      <c r="S1154" s="60"/>
      <c r="T1154" s="60"/>
      <c r="U1154" s="60"/>
      <c r="V1154" s="60"/>
      <c r="W1154" s="60"/>
      <c r="X1154" s="60"/>
      <c r="Y1154" s="60"/>
      <c r="Z1154" s="60"/>
      <c r="AA1154" s="60"/>
      <c r="AB1154" s="60"/>
      <c r="AC1154" s="60"/>
      <c r="AD1154" s="60"/>
      <c r="AE1154" s="60"/>
      <c r="AF1154" s="60" t="s">
        <v>4136</v>
      </c>
    </row>
    <row r="1155" spans="1:32">
      <c r="A1155" s="60" t="s">
        <v>3114</v>
      </c>
      <c r="B1155" s="60" t="s">
        <v>2728</v>
      </c>
      <c r="D1155" s="60" t="s">
        <v>2729</v>
      </c>
      <c r="E1155" s="67">
        <v>41640</v>
      </c>
      <c r="F1155" s="67">
        <v>42004</v>
      </c>
      <c r="G1155" s="60" t="s">
        <v>2730</v>
      </c>
      <c r="H1155" s="60">
        <v>0.05</v>
      </c>
      <c r="I1155" s="60"/>
      <c r="J1155" s="60"/>
      <c r="K1155" s="60"/>
      <c r="L1155" s="60"/>
      <c r="M1155" s="60"/>
      <c r="N1155" s="60"/>
      <c r="O1155" s="60"/>
      <c r="P1155" s="60"/>
      <c r="Q1155" s="60"/>
      <c r="R1155" s="60"/>
      <c r="S1155" s="60"/>
      <c r="T1155" s="60"/>
      <c r="U1155" s="60"/>
      <c r="V1155" s="60"/>
      <c r="W1155" s="60"/>
      <c r="X1155" s="60"/>
      <c r="Y1155" s="60"/>
      <c r="Z1155" s="60"/>
      <c r="AA1155" s="60"/>
      <c r="AB1155" s="60"/>
      <c r="AC1155" s="60"/>
      <c r="AD1155" s="60"/>
      <c r="AE1155" s="60"/>
      <c r="AF1155" s="60" t="s">
        <v>4136</v>
      </c>
    </row>
    <row r="1156" spans="1:32">
      <c r="A1156" s="60" t="s">
        <v>3115</v>
      </c>
      <c r="B1156" s="60" t="s">
        <v>2728</v>
      </c>
      <c r="D1156" s="60" t="s">
        <v>2729</v>
      </c>
      <c r="E1156" s="67">
        <v>41640</v>
      </c>
      <c r="F1156" s="67">
        <v>42004</v>
      </c>
      <c r="G1156" s="60" t="s">
        <v>2730</v>
      </c>
      <c r="H1156" s="60">
        <v>0.2</v>
      </c>
      <c r="I1156" s="60"/>
      <c r="J1156" s="60"/>
      <c r="K1156" s="60"/>
      <c r="L1156" s="60"/>
      <c r="M1156" s="60"/>
      <c r="N1156" s="60"/>
      <c r="O1156" s="60"/>
      <c r="P1156" s="60"/>
      <c r="Q1156" s="60"/>
      <c r="R1156" s="60"/>
      <c r="S1156" s="60"/>
      <c r="T1156" s="60"/>
      <c r="U1156" s="60"/>
      <c r="V1156" s="60"/>
      <c r="W1156" s="60"/>
      <c r="X1156" s="60"/>
      <c r="Y1156" s="60"/>
      <c r="Z1156" s="60"/>
      <c r="AA1156" s="60"/>
      <c r="AB1156" s="60"/>
      <c r="AC1156" s="60"/>
      <c r="AD1156" s="60"/>
      <c r="AE1156" s="60"/>
      <c r="AF1156" s="60" t="s">
        <v>4136</v>
      </c>
    </row>
    <row r="1157" spans="1:32">
      <c r="A1157" s="60" t="s">
        <v>3116</v>
      </c>
      <c r="B1157" s="60" t="s">
        <v>2728</v>
      </c>
      <c r="C1157" s="60" t="s">
        <v>2746</v>
      </c>
      <c r="D1157" s="60" t="s">
        <v>2729</v>
      </c>
      <c r="E1157" s="67">
        <v>41640</v>
      </c>
      <c r="F1157" s="67">
        <v>42004</v>
      </c>
      <c r="G1157" s="60" t="s">
        <v>2730</v>
      </c>
      <c r="H1157" s="60">
        <v>60</v>
      </c>
      <c r="I1157" s="60"/>
      <c r="J1157" s="60"/>
      <c r="K1157" s="60"/>
      <c r="L1157" s="60"/>
      <c r="M1157" s="60"/>
      <c r="N1157" s="60"/>
      <c r="O1157" s="60"/>
      <c r="P1157" s="60"/>
      <c r="Q1157" s="60"/>
      <c r="R1157" s="60"/>
      <c r="S1157" s="60"/>
      <c r="T1157" s="60"/>
      <c r="U1157" s="60"/>
      <c r="V1157" s="60"/>
      <c r="W1157" s="60"/>
      <c r="X1157" s="60"/>
      <c r="Y1157" s="60"/>
      <c r="Z1157" s="60"/>
      <c r="AA1157" s="60"/>
      <c r="AB1157" s="60"/>
      <c r="AC1157" s="60"/>
      <c r="AD1157" s="60"/>
      <c r="AE1157" s="60"/>
      <c r="AF1157" s="60" t="s">
        <v>4136</v>
      </c>
    </row>
    <row r="1158" spans="1:32">
      <c r="A1158" s="60" t="s">
        <v>3117</v>
      </c>
      <c r="B1158" s="60" t="s">
        <v>2728</v>
      </c>
      <c r="C1158" s="60" t="s">
        <v>2746</v>
      </c>
      <c r="D1158" s="60" t="s">
        <v>2729</v>
      </c>
      <c r="E1158" s="67">
        <v>41640</v>
      </c>
      <c r="F1158" s="67">
        <v>42004</v>
      </c>
      <c r="G1158" s="60" t="s">
        <v>2730</v>
      </c>
      <c r="H1158" s="60">
        <v>55</v>
      </c>
      <c r="I1158" s="60"/>
      <c r="J1158" s="60"/>
      <c r="K1158" s="60"/>
      <c r="L1158" s="60"/>
      <c r="M1158" s="60"/>
      <c r="N1158" s="60"/>
      <c r="O1158" s="60"/>
      <c r="P1158" s="60"/>
      <c r="Q1158" s="60"/>
      <c r="R1158" s="60"/>
      <c r="S1158" s="60"/>
      <c r="T1158" s="60"/>
      <c r="U1158" s="60"/>
      <c r="V1158" s="60"/>
      <c r="W1158" s="60"/>
      <c r="X1158" s="60"/>
      <c r="Y1158" s="60"/>
      <c r="Z1158" s="60"/>
      <c r="AA1158" s="60"/>
      <c r="AB1158" s="60"/>
      <c r="AC1158" s="60"/>
      <c r="AD1158" s="60"/>
      <c r="AE1158" s="60"/>
      <c r="AF1158" s="60" t="s">
        <v>4136</v>
      </c>
    </row>
    <row r="1159" spans="1:32">
      <c r="A1159" s="60" t="s">
        <v>3118</v>
      </c>
      <c r="B1159" s="60" t="s">
        <v>2728</v>
      </c>
      <c r="D1159" s="60" t="s">
        <v>2729</v>
      </c>
      <c r="E1159" s="67">
        <v>41640</v>
      </c>
      <c r="F1159" s="67">
        <v>42004</v>
      </c>
      <c r="G1159" s="60" t="s">
        <v>2730</v>
      </c>
      <c r="H1159" s="60">
        <v>1</v>
      </c>
      <c r="I1159" s="60"/>
      <c r="J1159" s="60"/>
      <c r="K1159" s="60"/>
      <c r="L1159" s="60"/>
      <c r="M1159" s="60"/>
      <c r="N1159" s="60"/>
      <c r="O1159" s="60"/>
      <c r="P1159" s="60"/>
      <c r="Q1159" s="60"/>
      <c r="R1159" s="60"/>
      <c r="S1159" s="60"/>
      <c r="T1159" s="60"/>
      <c r="U1159" s="60"/>
      <c r="V1159" s="60"/>
      <c r="W1159" s="60"/>
      <c r="X1159" s="60"/>
      <c r="Y1159" s="60"/>
      <c r="Z1159" s="60"/>
      <c r="AA1159" s="60"/>
      <c r="AB1159" s="60"/>
      <c r="AC1159" s="60"/>
      <c r="AD1159" s="60"/>
      <c r="AE1159" s="60"/>
      <c r="AF1159" s="60" t="s">
        <v>4136</v>
      </c>
    </row>
    <row r="1160" spans="1:32">
      <c r="A1160" s="60" t="s">
        <v>3119</v>
      </c>
      <c r="B1160" s="60" t="s">
        <v>2728</v>
      </c>
      <c r="C1160" s="60" t="s">
        <v>2746</v>
      </c>
      <c r="D1160" s="60" t="s">
        <v>2729</v>
      </c>
      <c r="E1160" s="67">
        <v>41640</v>
      </c>
      <c r="F1160" s="67">
        <v>42004</v>
      </c>
      <c r="G1160" s="60" t="s">
        <v>2730</v>
      </c>
      <c r="H1160" s="60">
        <v>0</v>
      </c>
      <c r="I1160" s="60"/>
      <c r="J1160" s="60"/>
      <c r="K1160" s="60"/>
      <c r="L1160" s="60"/>
      <c r="M1160" s="60"/>
      <c r="N1160" s="60"/>
      <c r="O1160" s="60"/>
      <c r="P1160" s="60"/>
      <c r="Q1160" s="60"/>
      <c r="R1160" s="60"/>
      <c r="S1160" s="60"/>
      <c r="T1160" s="60"/>
      <c r="U1160" s="60"/>
      <c r="V1160" s="60"/>
      <c r="W1160" s="60"/>
      <c r="X1160" s="60"/>
      <c r="Y1160" s="60"/>
      <c r="Z1160" s="60"/>
      <c r="AA1160" s="60"/>
      <c r="AB1160" s="60"/>
      <c r="AC1160" s="60"/>
      <c r="AD1160" s="60"/>
      <c r="AE1160" s="60"/>
      <c r="AF1160" s="60" t="s">
        <v>4136</v>
      </c>
    </row>
    <row r="1161" spans="1:32">
      <c r="A1161" s="60" t="s">
        <v>3120</v>
      </c>
      <c r="B1161" s="60" t="s">
        <v>2728</v>
      </c>
      <c r="C1161" s="60" t="s">
        <v>2746</v>
      </c>
      <c r="D1161" s="60" t="s">
        <v>2729</v>
      </c>
      <c r="E1161" s="67">
        <v>41640</v>
      </c>
      <c r="F1161" s="67">
        <v>42004</v>
      </c>
      <c r="G1161" s="60" t="s">
        <v>2730</v>
      </c>
      <c r="H1161" s="60">
        <v>0</v>
      </c>
      <c r="I1161" s="60"/>
      <c r="J1161" s="60"/>
      <c r="K1161" s="60"/>
      <c r="L1161" s="60"/>
      <c r="M1161" s="60"/>
      <c r="N1161" s="60"/>
      <c r="O1161" s="60"/>
      <c r="P1161" s="60"/>
      <c r="Q1161" s="60"/>
      <c r="R1161" s="60"/>
      <c r="S1161" s="60"/>
      <c r="T1161" s="60"/>
      <c r="U1161" s="60"/>
      <c r="V1161" s="60"/>
      <c r="W1161" s="60"/>
      <c r="X1161" s="60"/>
      <c r="Y1161" s="60"/>
      <c r="Z1161" s="60"/>
      <c r="AA1161" s="60"/>
      <c r="AB1161" s="60"/>
      <c r="AC1161" s="60"/>
      <c r="AD1161" s="60"/>
      <c r="AE1161" s="60"/>
      <c r="AF1161" s="60" t="s">
        <v>4136</v>
      </c>
    </row>
    <row r="1162" spans="1:32">
      <c r="A1162" s="60" t="s">
        <v>3121</v>
      </c>
      <c r="B1162" s="60" t="s">
        <v>2728</v>
      </c>
      <c r="C1162" s="60" t="s">
        <v>2746</v>
      </c>
      <c r="D1162" s="60" t="s">
        <v>2729</v>
      </c>
      <c r="E1162" s="67">
        <v>41640</v>
      </c>
      <c r="F1162" s="67">
        <v>42004</v>
      </c>
      <c r="G1162" s="60" t="s">
        <v>2730</v>
      </c>
      <c r="H1162" s="60">
        <v>0</v>
      </c>
      <c r="I1162" s="60"/>
      <c r="J1162" s="60"/>
      <c r="K1162" s="60"/>
      <c r="L1162" s="60"/>
      <c r="M1162" s="60"/>
      <c r="N1162" s="60"/>
      <c r="O1162" s="60"/>
      <c r="P1162" s="60"/>
      <c r="Q1162" s="60"/>
      <c r="R1162" s="60"/>
      <c r="S1162" s="60"/>
      <c r="T1162" s="60"/>
      <c r="U1162" s="60"/>
      <c r="V1162" s="60"/>
      <c r="W1162" s="60"/>
      <c r="X1162" s="60"/>
      <c r="Y1162" s="60"/>
      <c r="Z1162" s="60"/>
      <c r="AA1162" s="60"/>
      <c r="AB1162" s="60"/>
      <c r="AC1162" s="60"/>
      <c r="AD1162" s="60"/>
      <c r="AE1162" s="60"/>
      <c r="AF1162" s="60" t="s">
        <v>4136</v>
      </c>
    </row>
    <row r="1163" spans="1:32">
      <c r="A1163" s="60" t="s">
        <v>3122</v>
      </c>
      <c r="B1163" s="60" t="s">
        <v>2728</v>
      </c>
      <c r="C1163" s="60" t="s">
        <v>2746</v>
      </c>
      <c r="D1163" s="60" t="s">
        <v>2729</v>
      </c>
      <c r="E1163" s="67">
        <v>41640</v>
      </c>
      <c r="F1163" s="67">
        <v>42004</v>
      </c>
      <c r="G1163" s="60" t="s">
        <v>2730</v>
      </c>
      <c r="H1163" s="60">
        <v>0</v>
      </c>
      <c r="I1163" s="60"/>
      <c r="J1163" s="60"/>
      <c r="K1163" s="60"/>
      <c r="L1163" s="60"/>
      <c r="M1163" s="60"/>
      <c r="N1163" s="60"/>
      <c r="O1163" s="60"/>
      <c r="P1163" s="60"/>
      <c r="Q1163" s="60"/>
      <c r="R1163" s="60"/>
      <c r="S1163" s="60"/>
      <c r="T1163" s="60"/>
      <c r="U1163" s="60"/>
      <c r="V1163" s="60"/>
      <c r="W1163" s="60"/>
      <c r="X1163" s="60"/>
      <c r="Y1163" s="60"/>
      <c r="Z1163" s="60"/>
      <c r="AA1163" s="60"/>
      <c r="AB1163" s="60"/>
      <c r="AC1163" s="60"/>
      <c r="AD1163" s="60"/>
      <c r="AE1163" s="60"/>
      <c r="AF1163" s="60" t="s">
        <v>4136</v>
      </c>
    </row>
    <row r="1164" spans="1:32">
      <c r="A1164" s="60" t="s">
        <v>3123</v>
      </c>
      <c r="B1164" s="60" t="s">
        <v>2728</v>
      </c>
      <c r="C1164" s="60" t="s">
        <v>2732</v>
      </c>
      <c r="D1164" s="60" t="s">
        <v>2729</v>
      </c>
      <c r="E1164" s="67">
        <v>41640</v>
      </c>
      <c r="F1164" s="67">
        <v>42004</v>
      </c>
      <c r="G1164" s="60" t="s">
        <v>2730</v>
      </c>
      <c r="H1164" s="60">
        <v>0</v>
      </c>
      <c r="I1164" s="60"/>
      <c r="J1164" s="60"/>
      <c r="K1164" s="60"/>
      <c r="L1164" s="60"/>
      <c r="M1164" s="60"/>
      <c r="N1164" s="60"/>
      <c r="O1164" s="60"/>
      <c r="P1164" s="60"/>
      <c r="Q1164" s="60"/>
      <c r="R1164" s="60"/>
      <c r="S1164" s="60"/>
      <c r="T1164" s="60"/>
      <c r="U1164" s="60"/>
      <c r="V1164" s="60"/>
      <c r="W1164" s="60"/>
      <c r="X1164" s="60"/>
      <c r="Y1164" s="60"/>
      <c r="Z1164" s="60"/>
      <c r="AA1164" s="60"/>
      <c r="AB1164" s="60"/>
      <c r="AC1164" s="60"/>
      <c r="AD1164" s="60"/>
      <c r="AE1164" s="60"/>
      <c r="AF1164" s="60" t="s">
        <v>4136</v>
      </c>
    </row>
    <row r="1165" spans="1:32">
      <c r="A1165" s="60" t="s">
        <v>3124</v>
      </c>
      <c r="B1165" s="60" t="s">
        <v>2742</v>
      </c>
      <c r="C1165" s="60" t="s">
        <v>2746</v>
      </c>
      <c r="D1165" s="60" t="s">
        <v>2729</v>
      </c>
      <c r="E1165" s="67">
        <v>41640</v>
      </c>
      <c r="F1165" s="67">
        <v>42004</v>
      </c>
      <c r="G1165" s="60" t="s">
        <v>2730</v>
      </c>
      <c r="H1165" s="60">
        <v>22</v>
      </c>
      <c r="I1165" s="60"/>
      <c r="J1165" s="60"/>
      <c r="K1165" s="60"/>
      <c r="L1165" s="60"/>
      <c r="M1165" s="60"/>
      <c r="N1165" s="60"/>
      <c r="O1165" s="60"/>
      <c r="P1165" s="60"/>
      <c r="Q1165" s="60"/>
      <c r="R1165" s="60"/>
      <c r="S1165" s="60"/>
      <c r="T1165" s="60"/>
      <c r="U1165" s="60"/>
      <c r="V1165" s="60"/>
      <c r="W1165" s="60"/>
      <c r="X1165" s="60"/>
      <c r="Y1165" s="60"/>
      <c r="Z1165" s="60"/>
      <c r="AA1165" s="60"/>
      <c r="AB1165" s="60"/>
      <c r="AC1165" s="60"/>
      <c r="AD1165" s="60"/>
      <c r="AE1165" s="60"/>
      <c r="AF1165" s="60" t="s">
        <v>4136</v>
      </c>
    </row>
    <row r="1166" spans="1:32">
      <c r="A1166" s="60" t="s">
        <v>3125</v>
      </c>
      <c r="B1166" s="60" t="s">
        <v>2742</v>
      </c>
      <c r="C1166" s="60" t="s">
        <v>2746</v>
      </c>
      <c r="D1166" s="60" t="s">
        <v>2729</v>
      </c>
      <c r="E1166" s="67">
        <v>41640</v>
      </c>
      <c r="F1166" s="67">
        <v>42004</v>
      </c>
      <c r="G1166" s="60" t="s">
        <v>2730</v>
      </c>
      <c r="H1166" s="60">
        <v>60</v>
      </c>
      <c r="I1166" s="60"/>
      <c r="J1166" s="60"/>
      <c r="K1166" s="60"/>
      <c r="L1166" s="60"/>
      <c r="M1166" s="60"/>
      <c r="N1166" s="60"/>
      <c r="O1166" s="60"/>
      <c r="P1166" s="60"/>
      <c r="Q1166" s="60"/>
      <c r="R1166" s="60"/>
      <c r="S1166" s="60"/>
      <c r="T1166" s="60"/>
      <c r="U1166" s="60"/>
      <c r="V1166" s="60"/>
      <c r="W1166" s="60"/>
      <c r="X1166" s="60"/>
      <c r="Y1166" s="60"/>
      <c r="Z1166" s="60"/>
      <c r="AA1166" s="60"/>
      <c r="AB1166" s="60"/>
      <c r="AC1166" s="60"/>
      <c r="AD1166" s="60"/>
      <c r="AE1166" s="60"/>
      <c r="AF1166" s="60" t="s">
        <v>4136</v>
      </c>
    </row>
    <row r="1167" spans="1:32">
      <c r="A1167" s="60" t="s">
        <v>3126</v>
      </c>
      <c r="B1167" s="60" t="s">
        <v>2742</v>
      </c>
      <c r="C1167" s="60" t="s">
        <v>2746</v>
      </c>
      <c r="D1167" s="60" t="s">
        <v>2729</v>
      </c>
      <c r="E1167" s="67">
        <v>41640</v>
      </c>
      <c r="F1167" s="67">
        <v>42004</v>
      </c>
      <c r="G1167" s="60" t="s">
        <v>2730</v>
      </c>
      <c r="H1167" s="60">
        <v>60</v>
      </c>
      <c r="I1167" s="60"/>
      <c r="J1167" s="60"/>
      <c r="K1167" s="60"/>
      <c r="L1167" s="60"/>
      <c r="M1167" s="60"/>
      <c r="N1167" s="60"/>
      <c r="O1167" s="60"/>
      <c r="P1167" s="60"/>
      <c r="Q1167" s="60"/>
      <c r="R1167" s="60"/>
      <c r="S1167" s="60"/>
      <c r="T1167" s="60"/>
      <c r="U1167" s="60"/>
      <c r="V1167" s="60"/>
      <c r="W1167" s="60"/>
      <c r="X1167" s="60"/>
      <c r="Y1167" s="60"/>
      <c r="Z1167" s="60"/>
      <c r="AA1167" s="60"/>
      <c r="AB1167" s="60"/>
      <c r="AC1167" s="60"/>
      <c r="AD1167" s="60"/>
      <c r="AE1167" s="60"/>
      <c r="AF1167" s="60" t="s">
        <v>4136</v>
      </c>
    </row>
    <row r="1168" spans="1:32">
      <c r="A1168" s="60" t="s">
        <v>3127</v>
      </c>
      <c r="B1168" s="60" t="s">
        <v>2728</v>
      </c>
      <c r="C1168" s="60" t="s">
        <v>2746</v>
      </c>
      <c r="D1168" s="60" t="s">
        <v>2729</v>
      </c>
      <c r="E1168" s="67">
        <v>41640</v>
      </c>
      <c r="F1168" s="67">
        <v>42004</v>
      </c>
      <c r="G1168" s="60" t="s">
        <v>2730</v>
      </c>
      <c r="H1168" s="60">
        <v>21.1</v>
      </c>
      <c r="I1168" s="60"/>
      <c r="J1168" s="60"/>
      <c r="K1168" s="60"/>
      <c r="L1168" s="60"/>
      <c r="M1168" s="60"/>
      <c r="N1168" s="60"/>
      <c r="O1168" s="60"/>
      <c r="P1168" s="60"/>
      <c r="Q1168" s="60"/>
      <c r="R1168" s="60"/>
      <c r="S1168" s="60"/>
      <c r="T1168" s="60"/>
      <c r="U1168" s="60"/>
      <c r="V1168" s="60"/>
      <c r="W1168" s="60"/>
      <c r="X1168" s="60"/>
      <c r="Y1168" s="60"/>
      <c r="Z1168" s="60"/>
      <c r="AA1168" s="60"/>
      <c r="AB1168" s="60"/>
      <c r="AC1168" s="60"/>
      <c r="AD1168" s="60"/>
      <c r="AE1168" s="60"/>
      <c r="AF1168" s="60" t="s">
        <v>4136</v>
      </c>
    </row>
    <row r="1169" spans="1:32">
      <c r="A1169" s="60" t="s">
        <v>3128</v>
      </c>
      <c r="B1169" s="60" t="s">
        <v>2946</v>
      </c>
      <c r="D1169" s="60" t="s">
        <v>2729</v>
      </c>
      <c r="E1169" s="67">
        <v>41640</v>
      </c>
      <c r="F1169" s="67">
        <v>42004</v>
      </c>
      <c r="G1169" s="60" t="s">
        <v>2730</v>
      </c>
      <c r="H1169" s="60">
        <v>0.33</v>
      </c>
      <c r="I1169" s="60"/>
      <c r="J1169" s="60"/>
      <c r="K1169" s="60"/>
      <c r="L1169" s="60"/>
      <c r="M1169" s="60"/>
      <c r="N1169" s="60"/>
      <c r="O1169" s="60"/>
      <c r="P1169" s="60"/>
      <c r="Q1169" s="60"/>
      <c r="R1169" s="60"/>
      <c r="S1169" s="60"/>
      <c r="T1169" s="60"/>
      <c r="U1169" s="60"/>
      <c r="V1169" s="60"/>
      <c r="W1169" s="60"/>
      <c r="X1169" s="60"/>
      <c r="Y1169" s="60"/>
      <c r="Z1169" s="60"/>
      <c r="AA1169" s="60"/>
      <c r="AB1169" s="60"/>
      <c r="AC1169" s="60"/>
      <c r="AD1169" s="60"/>
      <c r="AE1169" s="60"/>
      <c r="AF1169" s="60" t="s">
        <v>4136</v>
      </c>
    </row>
    <row r="1170" spans="1:32">
      <c r="A1170" s="60" t="s">
        <v>3129</v>
      </c>
      <c r="B1170" s="60" t="s">
        <v>2946</v>
      </c>
      <c r="D1170" s="60" t="s">
        <v>2729</v>
      </c>
      <c r="E1170" s="67">
        <v>41640</v>
      </c>
      <c r="F1170" s="67">
        <v>42004</v>
      </c>
      <c r="G1170" s="60" t="s">
        <v>2730</v>
      </c>
      <c r="H1170" s="60">
        <v>0.33</v>
      </c>
      <c r="I1170" s="60"/>
      <c r="J1170" s="60"/>
      <c r="K1170" s="60"/>
      <c r="L1170" s="60"/>
      <c r="M1170" s="60"/>
      <c r="N1170" s="60"/>
      <c r="O1170" s="60"/>
      <c r="P1170" s="60"/>
      <c r="Q1170" s="60"/>
      <c r="R1170" s="60"/>
      <c r="S1170" s="60"/>
      <c r="T1170" s="60"/>
      <c r="U1170" s="60"/>
      <c r="V1170" s="60"/>
      <c r="W1170" s="60"/>
      <c r="X1170" s="60"/>
      <c r="Y1170" s="60"/>
      <c r="Z1170" s="60"/>
      <c r="AA1170" s="60"/>
      <c r="AB1170" s="60"/>
      <c r="AC1170" s="60"/>
      <c r="AD1170" s="60"/>
      <c r="AE1170" s="60"/>
      <c r="AF1170" s="60" t="s">
        <v>4136</v>
      </c>
    </row>
    <row r="1171" spans="1:32">
      <c r="A1171" s="60" t="s">
        <v>3130</v>
      </c>
      <c r="B1171" s="60" t="s">
        <v>2946</v>
      </c>
      <c r="D1171" s="60" t="s">
        <v>2729</v>
      </c>
      <c r="E1171" s="67">
        <v>41640</v>
      </c>
      <c r="F1171" s="67">
        <v>42004</v>
      </c>
      <c r="G1171" s="60" t="s">
        <v>2730</v>
      </c>
      <c r="H1171" s="60">
        <v>1</v>
      </c>
      <c r="I1171" s="60"/>
      <c r="J1171" s="60"/>
      <c r="K1171" s="60"/>
      <c r="L1171" s="60"/>
      <c r="M1171" s="60"/>
      <c r="N1171" s="60"/>
      <c r="O1171" s="60"/>
      <c r="P1171" s="60"/>
      <c r="Q1171" s="60"/>
      <c r="R1171" s="60"/>
      <c r="S1171" s="60"/>
      <c r="T1171" s="60"/>
      <c r="U1171" s="60"/>
      <c r="V1171" s="60"/>
      <c r="W1171" s="60"/>
      <c r="X1171" s="60"/>
      <c r="Y1171" s="60"/>
      <c r="Z1171" s="60"/>
      <c r="AA1171" s="60"/>
      <c r="AB1171" s="60"/>
      <c r="AC1171" s="60"/>
      <c r="AD1171" s="60"/>
      <c r="AE1171" s="60"/>
      <c r="AF1171" s="60" t="s">
        <v>4136</v>
      </c>
    </row>
    <row r="1172" spans="1:32">
      <c r="A1172" s="60" t="s">
        <v>3131</v>
      </c>
      <c r="B1172" s="60" t="s">
        <v>2946</v>
      </c>
      <c r="D1172" s="60" t="s">
        <v>2729</v>
      </c>
      <c r="E1172" s="67">
        <v>41640</v>
      </c>
      <c r="F1172" s="67">
        <v>42004</v>
      </c>
      <c r="G1172" s="60" t="s">
        <v>2730</v>
      </c>
      <c r="H1172" s="60">
        <v>0.33</v>
      </c>
      <c r="I1172" s="60"/>
      <c r="J1172" s="60"/>
      <c r="K1172" s="60"/>
      <c r="L1172" s="60"/>
      <c r="M1172" s="60"/>
      <c r="N1172" s="60"/>
      <c r="O1172" s="60"/>
      <c r="P1172" s="60"/>
      <c r="Q1172" s="60"/>
      <c r="R1172" s="60"/>
      <c r="S1172" s="60"/>
      <c r="T1172" s="60"/>
      <c r="U1172" s="60"/>
      <c r="V1172" s="60"/>
      <c r="W1172" s="60"/>
      <c r="X1172" s="60"/>
      <c r="Y1172" s="60"/>
      <c r="Z1172" s="60"/>
      <c r="AA1172" s="60"/>
      <c r="AB1172" s="60"/>
      <c r="AC1172" s="60"/>
      <c r="AD1172" s="60"/>
      <c r="AE1172" s="60"/>
      <c r="AF1172" s="60" t="s">
        <v>4136</v>
      </c>
    </row>
    <row r="1173" spans="1:32">
      <c r="A1173" s="60" t="s">
        <v>3132</v>
      </c>
      <c r="B1173" s="60" t="s">
        <v>2946</v>
      </c>
      <c r="D1173" s="60" t="s">
        <v>2729</v>
      </c>
      <c r="E1173" s="67">
        <v>41640</v>
      </c>
      <c r="F1173" s="67">
        <v>42004</v>
      </c>
      <c r="G1173" s="60" t="s">
        <v>2730</v>
      </c>
      <c r="H1173" s="60">
        <v>0.33</v>
      </c>
      <c r="I1173" s="60"/>
      <c r="J1173" s="60"/>
      <c r="K1173" s="60"/>
      <c r="L1173" s="60"/>
      <c r="M1173" s="60"/>
      <c r="N1173" s="60"/>
      <c r="O1173" s="60"/>
      <c r="P1173" s="60"/>
      <c r="Q1173" s="60"/>
      <c r="R1173" s="60"/>
      <c r="S1173" s="60"/>
      <c r="T1173" s="60"/>
      <c r="U1173" s="60"/>
      <c r="V1173" s="60"/>
      <c r="W1173" s="60"/>
      <c r="X1173" s="60"/>
      <c r="Y1173" s="60"/>
      <c r="Z1173" s="60"/>
      <c r="AA1173" s="60"/>
      <c r="AB1173" s="60"/>
      <c r="AC1173" s="60"/>
      <c r="AD1173" s="60"/>
      <c r="AE1173" s="60"/>
      <c r="AF1173" s="60" t="s">
        <v>4136</v>
      </c>
    </row>
    <row r="1174" spans="1:32">
      <c r="A1174" s="60" t="s">
        <v>3133</v>
      </c>
      <c r="B1174" s="60" t="s">
        <v>2728</v>
      </c>
      <c r="C1174" s="60" t="s">
        <v>2746</v>
      </c>
      <c r="D1174" s="60" t="s">
        <v>2729</v>
      </c>
      <c r="E1174" s="67">
        <v>41640</v>
      </c>
      <c r="F1174" s="67">
        <v>42004</v>
      </c>
      <c r="G1174" s="60" t="s">
        <v>2730</v>
      </c>
      <c r="H1174" s="60">
        <v>12.8</v>
      </c>
      <c r="I1174" s="60"/>
      <c r="J1174" s="60"/>
      <c r="K1174" s="60"/>
      <c r="L1174" s="60"/>
      <c r="M1174" s="60"/>
      <c r="N1174" s="60"/>
      <c r="O1174" s="60"/>
      <c r="P1174" s="60"/>
      <c r="Q1174" s="60"/>
      <c r="R1174" s="60"/>
      <c r="S1174" s="60"/>
      <c r="T1174" s="60"/>
      <c r="U1174" s="60"/>
      <c r="V1174" s="60"/>
      <c r="W1174" s="60"/>
      <c r="X1174" s="60"/>
      <c r="Y1174" s="60"/>
      <c r="Z1174" s="60"/>
      <c r="AA1174" s="60"/>
      <c r="AB1174" s="60"/>
      <c r="AC1174" s="60"/>
      <c r="AD1174" s="60"/>
      <c r="AE1174" s="60"/>
      <c r="AF1174" s="60" t="s">
        <v>4136</v>
      </c>
    </row>
    <row r="1175" spans="1:32">
      <c r="A1175" s="60" t="s">
        <v>3134</v>
      </c>
      <c r="B1175" s="60" t="s">
        <v>2</v>
      </c>
      <c r="D1175" s="60" t="s">
        <v>2738</v>
      </c>
      <c r="E1175" s="67">
        <v>41640</v>
      </c>
      <c r="F1175" s="67">
        <v>42004</v>
      </c>
      <c r="G1175" s="60" t="s">
        <v>2735</v>
      </c>
      <c r="H1175" s="60">
        <v>0.05</v>
      </c>
      <c r="I1175" s="60">
        <v>0.05</v>
      </c>
      <c r="J1175" s="60">
        <v>0.05</v>
      </c>
      <c r="K1175" s="60">
        <v>0.05</v>
      </c>
      <c r="L1175" s="60">
        <v>0.05</v>
      </c>
      <c r="M1175" s="60">
        <v>0.05</v>
      </c>
      <c r="N1175" s="60">
        <v>0.05</v>
      </c>
      <c r="O1175" s="60">
        <v>0.05</v>
      </c>
      <c r="P1175" s="60">
        <v>5.1999999999999998E-2</v>
      </c>
      <c r="Q1175" s="60">
        <v>5.1999999999999998E-2</v>
      </c>
      <c r="R1175" s="60">
        <v>5.1999999999999998E-2</v>
      </c>
      <c r="S1175" s="60">
        <v>5.1999999999999998E-2</v>
      </c>
      <c r="T1175" s="60">
        <v>5.1999999999999998E-2</v>
      </c>
      <c r="U1175" s="60">
        <v>5.1999999999999998E-2</v>
      </c>
      <c r="V1175" s="60">
        <v>5.1999999999999998E-2</v>
      </c>
      <c r="W1175" s="60">
        <v>5.1999999999999998E-2</v>
      </c>
      <c r="X1175" s="60">
        <v>0.05</v>
      </c>
      <c r="Y1175" s="60">
        <v>0.05</v>
      </c>
      <c r="Z1175" s="60">
        <v>0.05</v>
      </c>
      <c r="AA1175" s="60">
        <v>0.05</v>
      </c>
      <c r="AB1175" s="60">
        <v>0.05</v>
      </c>
      <c r="AC1175" s="60">
        <v>0.05</v>
      </c>
      <c r="AD1175" s="60">
        <v>0.05</v>
      </c>
      <c r="AE1175" s="60">
        <v>0.05</v>
      </c>
      <c r="AF1175" s="60" t="s">
        <v>4136</v>
      </c>
    </row>
    <row r="1176" spans="1:32">
      <c r="A1176" s="60" t="s">
        <v>3134</v>
      </c>
      <c r="B1176" s="60" t="s">
        <v>2</v>
      </c>
      <c r="D1176" s="60" t="s">
        <v>2736</v>
      </c>
      <c r="E1176" s="67">
        <v>41640</v>
      </c>
      <c r="F1176" s="67">
        <v>42004</v>
      </c>
      <c r="G1176" s="60" t="s">
        <v>2730</v>
      </c>
      <c r="H1176" s="60">
        <v>0</v>
      </c>
      <c r="I1176" s="60"/>
      <c r="J1176" s="60"/>
      <c r="K1176" s="60"/>
      <c r="L1176" s="60"/>
      <c r="M1176" s="60"/>
      <c r="N1176" s="60"/>
      <c r="O1176" s="60"/>
      <c r="P1176" s="60"/>
      <c r="Q1176" s="60"/>
      <c r="R1176" s="60"/>
      <c r="S1176" s="60"/>
      <c r="T1176" s="60"/>
      <c r="U1176" s="60"/>
      <c r="V1176" s="60"/>
      <c r="W1176" s="60"/>
      <c r="X1176" s="60"/>
      <c r="Y1176" s="60"/>
      <c r="Z1176" s="60"/>
      <c r="AA1176" s="60"/>
      <c r="AB1176" s="60"/>
      <c r="AC1176" s="60"/>
      <c r="AD1176" s="60"/>
      <c r="AE1176" s="60"/>
      <c r="AF1176" s="60" t="s">
        <v>4136</v>
      </c>
    </row>
    <row r="1177" spans="1:32">
      <c r="A1177" s="60" t="s">
        <v>3134</v>
      </c>
      <c r="B1177" s="60" t="s">
        <v>2</v>
      </c>
      <c r="D1177" s="60" t="s">
        <v>2737</v>
      </c>
      <c r="E1177" s="67">
        <v>41640</v>
      </c>
      <c r="F1177" s="67">
        <v>42004</v>
      </c>
      <c r="G1177" s="60" t="s">
        <v>2730</v>
      </c>
      <c r="H1177" s="60">
        <v>1</v>
      </c>
      <c r="I1177" s="60"/>
      <c r="J1177" s="60"/>
      <c r="K1177" s="60"/>
      <c r="L1177" s="60"/>
      <c r="M1177" s="60"/>
      <c r="N1177" s="60"/>
      <c r="O1177" s="60"/>
      <c r="P1177" s="60"/>
      <c r="Q1177" s="60"/>
      <c r="R1177" s="60"/>
      <c r="S1177" s="60"/>
      <c r="T1177" s="60"/>
      <c r="U1177" s="60"/>
      <c r="V1177" s="60"/>
      <c r="W1177" s="60"/>
      <c r="X1177" s="60"/>
      <c r="Y1177" s="60"/>
      <c r="Z1177" s="60"/>
      <c r="AA1177" s="60"/>
      <c r="AB1177" s="60"/>
      <c r="AC1177" s="60"/>
      <c r="AD1177" s="60"/>
      <c r="AE1177" s="60"/>
      <c r="AF1177" s="60" t="s">
        <v>4136</v>
      </c>
    </row>
    <row r="1178" spans="1:32">
      <c r="A1178" s="60" t="s">
        <v>3134</v>
      </c>
      <c r="B1178" s="60" t="s">
        <v>2</v>
      </c>
      <c r="D1178" s="60" t="s">
        <v>2740</v>
      </c>
      <c r="E1178" s="67">
        <v>41640</v>
      </c>
      <c r="F1178" s="67">
        <v>42004</v>
      </c>
      <c r="G1178" s="60" t="s">
        <v>2735</v>
      </c>
      <c r="H1178" s="60">
        <v>0.1</v>
      </c>
      <c r="I1178" s="60">
        <v>0.1</v>
      </c>
      <c r="J1178" s="60">
        <v>0.1</v>
      </c>
      <c r="K1178" s="60">
        <v>0.1</v>
      </c>
      <c r="L1178" s="60">
        <v>0.1</v>
      </c>
      <c r="M1178" s="60">
        <v>0.1</v>
      </c>
      <c r="N1178" s="60">
        <v>0.1</v>
      </c>
      <c r="O1178" s="60">
        <v>0.104</v>
      </c>
      <c r="P1178" s="60">
        <v>0.20799999999999999</v>
      </c>
      <c r="Q1178" s="60">
        <v>0.20799999999999999</v>
      </c>
      <c r="R1178" s="60">
        <v>0.20799999999999999</v>
      </c>
      <c r="S1178" s="60">
        <v>0.20799999999999999</v>
      </c>
      <c r="T1178" s="60">
        <v>0.20799999999999999</v>
      </c>
      <c r="U1178" s="60">
        <v>0.20799999999999999</v>
      </c>
      <c r="V1178" s="60">
        <v>0.20799999999999999</v>
      </c>
      <c r="W1178" s="60">
        <v>0.20799999999999999</v>
      </c>
      <c r="X1178" s="60">
        <v>0.20799999999999999</v>
      </c>
      <c r="Y1178" s="60">
        <v>0.20799999999999999</v>
      </c>
      <c r="Z1178" s="60">
        <v>0.1</v>
      </c>
      <c r="AA1178" s="60">
        <v>0.1</v>
      </c>
      <c r="AB1178" s="60">
        <v>0.1</v>
      </c>
      <c r="AC1178" s="60">
        <v>0.1</v>
      </c>
      <c r="AD1178" s="60">
        <v>0.1</v>
      </c>
      <c r="AE1178" s="60">
        <v>0.1</v>
      </c>
      <c r="AF1178" s="60" t="s">
        <v>4136</v>
      </c>
    </row>
    <row r="1179" spans="1:32">
      <c r="A1179" s="60" t="s">
        <v>3134</v>
      </c>
      <c r="B1179" s="60" t="s">
        <v>2</v>
      </c>
      <c r="D1179" s="60" t="s">
        <v>2798</v>
      </c>
      <c r="E1179" s="67">
        <v>41640</v>
      </c>
      <c r="F1179" s="67">
        <v>42004</v>
      </c>
      <c r="G1179" s="60" t="s">
        <v>2735</v>
      </c>
      <c r="H1179" s="60">
        <v>0.1</v>
      </c>
      <c r="I1179" s="60">
        <v>0.1</v>
      </c>
      <c r="J1179" s="60">
        <v>0.1</v>
      </c>
      <c r="K1179" s="60">
        <v>0.1</v>
      </c>
      <c r="L1179" s="60">
        <v>0.1</v>
      </c>
      <c r="M1179" s="60">
        <v>0.1</v>
      </c>
      <c r="N1179" s="60">
        <v>0.1</v>
      </c>
      <c r="O1179" s="60">
        <v>0.26</v>
      </c>
      <c r="P1179" s="60">
        <v>0.46800000000000003</v>
      </c>
      <c r="Q1179" s="60">
        <v>0.46800000000000003</v>
      </c>
      <c r="R1179" s="60">
        <v>0.46800000000000003</v>
      </c>
      <c r="S1179" s="60">
        <v>0.46800000000000003</v>
      </c>
      <c r="T1179" s="60">
        <v>0.46800000000000003</v>
      </c>
      <c r="U1179" s="60">
        <v>0.46800000000000003</v>
      </c>
      <c r="V1179" s="60">
        <v>0.46800000000000003</v>
      </c>
      <c r="W1179" s="60">
        <v>0.46800000000000003</v>
      </c>
      <c r="X1179" s="60">
        <v>0.156</v>
      </c>
      <c r="Y1179" s="60">
        <v>0.156</v>
      </c>
      <c r="Z1179" s="60">
        <v>0.156</v>
      </c>
      <c r="AA1179" s="60">
        <v>0.156</v>
      </c>
      <c r="AB1179" s="60">
        <v>0.156</v>
      </c>
      <c r="AC1179" s="60">
        <v>0.156</v>
      </c>
      <c r="AD1179" s="60">
        <v>0.156</v>
      </c>
      <c r="AE1179" s="60">
        <v>0.1</v>
      </c>
      <c r="AF1179" s="60" t="s">
        <v>4136</v>
      </c>
    </row>
    <row r="1180" spans="1:32">
      <c r="A1180" s="60" t="s">
        <v>3135</v>
      </c>
      <c r="B1180" s="60" t="s">
        <v>2728</v>
      </c>
      <c r="D1180" s="60" t="s">
        <v>2729</v>
      </c>
      <c r="E1180" s="67">
        <v>41640</v>
      </c>
      <c r="F1180" s="67">
        <v>42004</v>
      </c>
      <c r="G1180" s="60" t="s">
        <v>2730</v>
      </c>
      <c r="H1180" s="60">
        <v>0</v>
      </c>
      <c r="I1180" s="60"/>
      <c r="J1180" s="60"/>
      <c r="K1180" s="60"/>
      <c r="L1180" s="60"/>
      <c r="M1180" s="60"/>
      <c r="N1180" s="60"/>
      <c r="O1180" s="60"/>
      <c r="P1180" s="60"/>
      <c r="Q1180" s="60"/>
      <c r="R1180" s="60"/>
      <c r="S1180" s="60"/>
      <c r="T1180" s="60"/>
      <c r="U1180" s="60"/>
      <c r="V1180" s="60"/>
      <c r="W1180" s="60"/>
      <c r="X1180" s="60"/>
      <c r="Y1180" s="60"/>
      <c r="Z1180" s="60"/>
      <c r="AA1180" s="60"/>
      <c r="AB1180" s="60"/>
      <c r="AC1180" s="60"/>
      <c r="AD1180" s="60"/>
      <c r="AE1180" s="60"/>
      <c r="AF1180" s="60" t="s">
        <v>4136</v>
      </c>
    </row>
    <row r="1181" spans="1:32">
      <c r="A1181" s="60" t="s">
        <v>3136</v>
      </c>
      <c r="B1181" s="60" t="s">
        <v>2731</v>
      </c>
      <c r="C1181" s="60" t="s">
        <v>2732</v>
      </c>
      <c r="D1181" s="60" t="s">
        <v>2729</v>
      </c>
      <c r="E1181" s="67">
        <v>41640</v>
      </c>
      <c r="F1181" s="67">
        <v>42004</v>
      </c>
      <c r="G1181" s="60" t="s">
        <v>2730</v>
      </c>
      <c r="H1181" s="60">
        <v>120</v>
      </c>
      <c r="I1181" s="60"/>
      <c r="J1181" s="60"/>
      <c r="K1181" s="60"/>
      <c r="L1181" s="60"/>
      <c r="M1181" s="60"/>
      <c r="N1181" s="60"/>
      <c r="O1181" s="60"/>
      <c r="P1181" s="60"/>
      <c r="Q1181" s="60"/>
      <c r="R1181" s="60"/>
      <c r="S1181" s="60"/>
      <c r="T1181" s="60"/>
      <c r="U1181" s="60"/>
      <c r="V1181" s="60"/>
      <c r="W1181" s="60"/>
      <c r="X1181" s="60"/>
      <c r="Y1181" s="60"/>
      <c r="Z1181" s="60"/>
      <c r="AA1181" s="60"/>
      <c r="AB1181" s="60"/>
      <c r="AC1181" s="60"/>
      <c r="AD1181" s="60"/>
      <c r="AE1181" s="60"/>
      <c r="AF1181" s="60" t="s">
        <v>4136</v>
      </c>
    </row>
    <row r="1182" spans="1:32">
      <c r="A1182" s="60" t="s">
        <v>3137</v>
      </c>
      <c r="B1182" s="60" t="s">
        <v>2745</v>
      </c>
      <c r="C1182" s="60" t="s">
        <v>2746</v>
      </c>
      <c r="D1182" s="60" t="s">
        <v>2738</v>
      </c>
      <c r="E1182" s="67">
        <v>41640</v>
      </c>
      <c r="F1182" s="67">
        <v>42004</v>
      </c>
      <c r="G1182" s="60" t="s">
        <v>2735</v>
      </c>
      <c r="H1182" s="60">
        <v>21.11</v>
      </c>
      <c r="I1182" s="60">
        <v>21.11</v>
      </c>
      <c r="J1182" s="60">
        <v>21.11</v>
      </c>
      <c r="K1182" s="60">
        <v>21.11</v>
      </c>
      <c r="L1182" s="60">
        <v>21.11</v>
      </c>
      <c r="M1182" s="60">
        <v>21.11</v>
      </c>
      <c r="N1182" s="60">
        <v>21.11</v>
      </c>
      <c r="O1182" s="60">
        <v>21.11</v>
      </c>
      <c r="P1182" s="60">
        <v>21.11</v>
      </c>
      <c r="Q1182" s="60">
        <v>23.888000000000002</v>
      </c>
      <c r="R1182" s="60">
        <v>23.888000000000002</v>
      </c>
      <c r="S1182" s="60">
        <v>23.888000000000002</v>
      </c>
      <c r="T1182" s="60">
        <v>23.888000000000002</v>
      </c>
      <c r="U1182" s="60">
        <v>23.888000000000002</v>
      </c>
      <c r="V1182" s="60">
        <v>23.888000000000002</v>
      </c>
      <c r="W1182" s="60">
        <v>23.888000000000002</v>
      </c>
      <c r="X1182" s="60">
        <v>21.11</v>
      </c>
      <c r="Y1182" s="60">
        <v>21.11</v>
      </c>
      <c r="Z1182" s="60">
        <v>21.11</v>
      </c>
      <c r="AA1182" s="60">
        <v>21.11</v>
      </c>
      <c r="AB1182" s="60">
        <v>21.11</v>
      </c>
      <c r="AC1182" s="60">
        <v>21.11</v>
      </c>
      <c r="AD1182" s="60">
        <v>21.11</v>
      </c>
      <c r="AE1182" s="60">
        <v>21.11</v>
      </c>
      <c r="AF1182" s="60" t="s">
        <v>4136</v>
      </c>
    </row>
    <row r="1183" spans="1:32">
      <c r="A1183" s="60" t="s">
        <v>3137</v>
      </c>
      <c r="B1183" s="60" t="s">
        <v>2745</v>
      </c>
      <c r="C1183" s="60" t="s">
        <v>2746</v>
      </c>
      <c r="D1183" s="60" t="s">
        <v>2762</v>
      </c>
      <c r="E1183" s="67">
        <v>41640</v>
      </c>
      <c r="F1183" s="67">
        <v>42004</v>
      </c>
      <c r="G1183" s="60" t="s">
        <v>2730</v>
      </c>
      <c r="H1183" s="60">
        <v>21.11</v>
      </c>
      <c r="I1183" s="60"/>
      <c r="J1183" s="60"/>
      <c r="K1183" s="60"/>
      <c r="L1183" s="60"/>
      <c r="M1183" s="60"/>
      <c r="N1183" s="60"/>
      <c r="O1183" s="60"/>
      <c r="P1183" s="60"/>
      <c r="Q1183" s="60"/>
      <c r="R1183" s="60"/>
      <c r="S1183" s="60"/>
      <c r="T1183" s="60"/>
      <c r="U1183" s="60"/>
      <c r="V1183" s="60"/>
      <c r="W1183" s="60"/>
      <c r="X1183" s="60"/>
      <c r="Y1183" s="60"/>
      <c r="Z1183" s="60"/>
      <c r="AA1183" s="60"/>
      <c r="AB1183" s="60"/>
      <c r="AC1183" s="60"/>
      <c r="AD1183" s="60"/>
      <c r="AE1183" s="60"/>
      <c r="AF1183" s="60" t="s">
        <v>4136</v>
      </c>
    </row>
    <row r="1184" spans="1:32">
      <c r="A1184" s="60" t="s">
        <v>3138</v>
      </c>
      <c r="B1184" s="60" t="s">
        <v>2745</v>
      </c>
      <c r="C1184" s="60" t="s">
        <v>2746</v>
      </c>
      <c r="D1184" s="60" t="s">
        <v>2738</v>
      </c>
      <c r="E1184" s="67">
        <v>41640</v>
      </c>
      <c r="F1184" s="67">
        <v>42004</v>
      </c>
      <c r="G1184" s="60" t="s">
        <v>2735</v>
      </c>
      <c r="H1184" s="60">
        <v>21.11</v>
      </c>
      <c r="I1184" s="60">
        <v>21.11</v>
      </c>
      <c r="J1184" s="60">
        <v>21.11</v>
      </c>
      <c r="K1184" s="60">
        <v>21.11</v>
      </c>
      <c r="L1184" s="60">
        <v>21.11</v>
      </c>
      <c r="M1184" s="60">
        <v>21.11</v>
      </c>
      <c r="N1184" s="60">
        <v>21.11</v>
      </c>
      <c r="O1184" s="60">
        <v>21.11</v>
      </c>
      <c r="P1184" s="60">
        <v>21.11</v>
      </c>
      <c r="Q1184" s="60">
        <v>18.334</v>
      </c>
      <c r="R1184" s="60">
        <v>18.334</v>
      </c>
      <c r="S1184" s="60">
        <v>18.334</v>
      </c>
      <c r="T1184" s="60">
        <v>18.334</v>
      </c>
      <c r="U1184" s="60">
        <v>18.334</v>
      </c>
      <c r="V1184" s="60">
        <v>18.334</v>
      </c>
      <c r="W1184" s="60">
        <v>18.334</v>
      </c>
      <c r="X1184" s="60">
        <v>21.11</v>
      </c>
      <c r="Y1184" s="60">
        <v>21.11</v>
      </c>
      <c r="Z1184" s="60">
        <v>21.11</v>
      </c>
      <c r="AA1184" s="60">
        <v>21.11</v>
      </c>
      <c r="AB1184" s="60">
        <v>21.11</v>
      </c>
      <c r="AC1184" s="60">
        <v>21.11</v>
      </c>
      <c r="AD1184" s="60">
        <v>21.11</v>
      </c>
      <c r="AE1184" s="60">
        <v>21.11</v>
      </c>
      <c r="AF1184" s="60" t="s">
        <v>4136</v>
      </c>
    </row>
    <row r="1185" spans="1:32">
      <c r="A1185" s="60" t="s">
        <v>3138</v>
      </c>
      <c r="B1185" s="60" t="s">
        <v>2745</v>
      </c>
      <c r="C1185" s="60" t="s">
        <v>2746</v>
      </c>
      <c r="D1185" s="60" t="s">
        <v>2762</v>
      </c>
      <c r="E1185" s="67">
        <v>41640</v>
      </c>
      <c r="F1185" s="67">
        <v>42004</v>
      </c>
      <c r="G1185" s="60" t="s">
        <v>2730</v>
      </c>
      <c r="H1185" s="60">
        <v>21.11</v>
      </c>
      <c r="I1185" s="60"/>
      <c r="J1185" s="60"/>
      <c r="K1185" s="60"/>
      <c r="L1185" s="60"/>
      <c r="M1185" s="60"/>
      <c r="N1185" s="60"/>
      <c r="O1185" s="60"/>
      <c r="P1185" s="60"/>
      <c r="Q1185" s="60"/>
      <c r="R1185" s="60"/>
      <c r="S1185" s="60"/>
      <c r="T1185" s="60"/>
      <c r="U1185" s="60"/>
      <c r="V1185" s="60"/>
      <c r="W1185" s="60"/>
      <c r="X1185" s="60"/>
      <c r="Y1185" s="60"/>
      <c r="Z1185" s="60"/>
      <c r="AA1185" s="60"/>
      <c r="AB1185" s="60"/>
      <c r="AC1185" s="60"/>
      <c r="AD1185" s="60"/>
      <c r="AE1185" s="60"/>
      <c r="AF1185" s="60" t="s">
        <v>4136</v>
      </c>
    </row>
    <row r="1186" spans="1:32">
      <c r="A1186" s="60" t="s">
        <v>3139</v>
      </c>
      <c r="B1186" s="60" t="s">
        <v>2745</v>
      </c>
      <c r="C1186" s="60" t="s">
        <v>2746</v>
      </c>
      <c r="D1186" s="60" t="s">
        <v>2738</v>
      </c>
      <c r="E1186" s="67">
        <v>41640</v>
      </c>
      <c r="F1186" s="67">
        <v>42004</v>
      </c>
      <c r="G1186" s="60" t="s">
        <v>2735</v>
      </c>
      <c r="H1186" s="60">
        <v>21.11</v>
      </c>
      <c r="I1186" s="60">
        <v>21.11</v>
      </c>
      <c r="J1186" s="60">
        <v>21.11</v>
      </c>
      <c r="K1186" s="60">
        <v>21.11</v>
      </c>
      <c r="L1186" s="60">
        <v>21.11</v>
      </c>
      <c r="M1186" s="60">
        <v>21.11</v>
      </c>
      <c r="N1186" s="60">
        <v>21.11</v>
      </c>
      <c r="O1186" s="60">
        <v>21.11</v>
      </c>
      <c r="P1186" s="60">
        <v>21.11</v>
      </c>
      <c r="Q1186" s="60">
        <v>23.332999999999998</v>
      </c>
      <c r="R1186" s="60">
        <v>23.332999999999998</v>
      </c>
      <c r="S1186" s="60">
        <v>23.332999999999998</v>
      </c>
      <c r="T1186" s="60">
        <v>23.332999999999998</v>
      </c>
      <c r="U1186" s="60">
        <v>23.332999999999998</v>
      </c>
      <c r="V1186" s="60">
        <v>23.332999999999998</v>
      </c>
      <c r="W1186" s="60">
        <v>23.332999999999998</v>
      </c>
      <c r="X1186" s="60">
        <v>21.11</v>
      </c>
      <c r="Y1186" s="60">
        <v>21.11</v>
      </c>
      <c r="Z1186" s="60">
        <v>21.11</v>
      </c>
      <c r="AA1186" s="60">
        <v>21.11</v>
      </c>
      <c r="AB1186" s="60">
        <v>21.11</v>
      </c>
      <c r="AC1186" s="60">
        <v>21.11</v>
      </c>
      <c r="AD1186" s="60">
        <v>21.11</v>
      </c>
      <c r="AE1186" s="60">
        <v>21.11</v>
      </c>
      <c r="AF1186" s="60" t="s">
        <v>4136</v>
      </c>
    </row>
    <row r="1187" spans="1:32">
      <c r="A1187" s="60" t="s">
        <v>3139</v>
      </c>
      <c r="B1187" s="60" t="s">
        <v>2745</v>
      </c>
      <c r="C1187" s="60" t="s">
        <v>2746</v>
      </c>
      <c r="D1187" s="60" t="s">
        <v>2762</v>
      </c>
      <c r="E1187" s="67">
        <v>41640</v>
      </c>
      <c r="F1187" s="67">
        <v>42004</v>
      </c>
      <c r="G1187" s="60" t="s">
        <v>2730</v>
      </c>
      <c r="H1187" s="60">
        <v>21.11</v>
      </c>
      <c r="I1187" s="60"/>
      <c r="J1187" s="60"/>
      <c r="K1187" s="60"/>
      <c r="L1187" s="60"/>
      <c r="M1187" s="60"/>
      <c r="N1187" s="60"/>
      <c r="O1187" s="60"/>
      <c r="P1187" s="60"/>
      <c r="Q1187" s="60"/>
      <c r="R1187" s="60"/>
      <c r="S1187" s="60"/>
      <c r="T1187" s="60"/>
      <c r="U1187" s="60"/>
      <c r="V1187" s="60"/>
      <c r="W1187" s="60"/>
      <c r="X1187" s="60"/>
      <c r="Y1187" s="60"/>
      <c r="Z1187" s="60"/>
      <c r="AA1187" s="60"/>
      <c r="AB1187" s="60"/>
      <c r="AC1187" s="60"/>
      <c r="AD1187" s="60"/>
      <c r="AE1187" s="60"/>
      <c r="AF1187" s="60" t="s">
        <v>4136</v>
      </c>
    </row>
    <row r="1188" spans="1:32">
      <c r="A1188" s="60" t="s">
        <v>3140</v>
      </c>
      <c r="B1188" s="60" t="s">
        <v>2745</v>
      </c>
      <c r="C1188" s="60" t="s">
        <v>2746</v>
      </c>
      <c r="D1188" s="60" t="s">
        <v>2738</v>
      </c>
      <c r="E1188" s="67">
        <v>41640</v>
      </c>
      <c r="F1188" s="67">
        <v>42004</v>
      </c>
      <c r="G1188" s="60" t="s">
        <v>2735</v>
      </c>
      <c r="H1188" s="60">
        <v>21.11</v>
      </c>
      <c r="I1188" s="60">
        <v>21.11</v>
      </c>
      <c r="J1188" s="60">
        <v>21.11</v>
      </c>
      <c r="K1188" s="60">
        <v>21.11</v>
      </c>
      <c r="L1188" s="60">
        <v>21.11</v>
      </c>
      <c r="M1188" s="60">
        <v>21.11</v>
      </c>
      <c r="N1188" s="60">
        <v>21.11</v>
      </c>
      <c r="O1188" s="60">
        <v>21.11</v>
      </c>
      <c r="P1188" s="60">
        <v>21.11</v>
      </c>
      <c r="Q1188" s="60">
        <v>18.888999999999999</v>
      </c>
      <c r="R1188" s="60">
        <v>18.888999999999999</v>
      </c>
      <c r="S1188" s="60">
        <v>18.888999999999999</v>
      </c>
      <c r="T1188" s="60">
        <v>18.888999999999999</v>
      </c>
      <c r="U1188" s="60">
        <v>18.888999999999999</v>
      </c>
      <c r="V1188" s="60">
        <v>18.888999999999999</v>
      </c>
      <c r="W1188" s="60">
        <v>18.888999999999999</v>
      </c>
      <c r="X1188" s="60">
        <v>21.11</v>
      </c>
      <c r="Y1188" s="60">
        <v>21.11</v>
      </c>
      <c r="Z1188" s="60">
        <v>21.11</v>
      </c>
      <c r="AA1188" s="60">
        <v>21.11</v>
      </c>
      <c r="AB1188" s="60">
        <v>21.11</v>
      </c>
      <c r="AC1188" s="60">
        <v>21.11</v>
      </c>
      <c r="AD1188" s="60">
        <v>21.11</v>
      </c>
      <c r="AE1188" s="60">
        <v>21.11</v>
      </c>
      <c r="AF1188" s="60" t="s">
        <v>4136</v>
      </c>
    </row>
    <row r="1189" spans="1:32">
      <c r="A1189" s="60" t="s">
        <v>3140</v>
      </c>
      <c r="B1189" s="60" t="s">
        <v>2745</v>
      </c>
      <c r="C1189" s="60" t="s">
        <v>2746</v>
      </c>
      <c r="D1189" s="60" t="s">
        <v>2762</v>
      </c>
      <c r="E1189" s="67">
        <v>41640</v>
      </c>
      <c r="F1189" s="67">
        <v>42004</v>
      </c>
      <c r="G1189" s="60" t="s">
        <v>2730</v>
      </c>
      <c r="H1189" s="60">
        <v>21.11</v>
      </c>
      <c r="I1189" s="60"/>
      <c r="J1189" s="60"/>
      <c r="K1189" s="60"/>
      <c r="L1189" s="60"/>
      <c r="M1189" s="60"/>
      <c r="N1189" s="60"/>
      <c r="O1189" s="60"/>
      <c r="P1189" s="60"/>
      <c r="Q1189" s="60"/>
      <c r="R1189" s="60"/>
      <c r="S1189" s="60"/>
      <c r="T1189" s="60"/>
      <c r="U1189" s="60"/>
      <c r="V1189" s="60"/>
      <c r="W1189" s="60"/>
      <c r="X1189" s="60"/>
      <c r="Y1189" s="60"/>
      <c r="Z1189" s="60"/>
      <c r="AA1189" s="60"/>
      <c r="AB1189" s="60"/>
      <c r="AC1189" s="60"/>
      <c r="AD1189" s="60"/>
      <c r="AE1189" s="60"/>
      <c r="AF1189" s="60" t="s">
        <v>4136</v>
      </c>
    </row>
    <row r="1190" spans="1:32">
      <c r="A1190" s="60" t="s">
        <v>3141</v>
      </c>
      <c r="B1190" s="60" t="s">
        <v>2728</v>
      </c>
      <c r="C1190" s="60" t="s">
        <v>2732</v>
      </c>
      <c r="D1190" s="60" t="s">
        <v>2729</v>
      </c>
      <c r="E1190" s="67">
        <v>41640</v>
      </c>
      <c r="F1190" s="67">
        <v>42004</v>
      </c>
      <c r="G1190" s="60" t="s">
        <v>2730</v>
      </c>
      <c r="H1190" s="60">
        <v>0.2</v>
      </c>
      <c r="I1190" s="60"/>
      <c r="J1190" s="60"/>
      <c r="K1190" s="60"/>
      <c r="L1190" s="60"/>
      <c r="M1190" s="60"/>
      <c r="N1190" s="60"/>
      <c r="O1190" s="60"/>
      <c r="P1190" s="60"/>
      <c r="Q1190" s="60"/>
      <c r="R1190" s="60"/>
      <c r="S1190" s="60"/>
      <c r="T1190" s="60"/>
      <c r="U1190" s="60"/>
      <c r="V1190" s="60"/>
      <c r="W1190" s="60"/>
      <c r="X1190" s="60"/>
      <c r="Y1190" s="60"/>
      <c r="Z1190" s="60"/>
      <c r="AA1190" s="60"/>
      <c r="AB1190" s="60"/>
      <c r="AC1190" s="60"/>
      <c r="AD1190" s="60"/>
      <c r="AE1190" s="60"/>
      <c r="AF1190" s="60" t="s">
        <v>4136</v>
      </c>
    </row>
    <row r="1191" spans="1:32">
      <c r="A1191" s="60" t="s">
        <v>3142</v>
      </c>
      <c r="B1191" s="60" t="s">
        <v>2728</v>
      </c>
      <c r="D1191" s="60" t="s">
        <v>2729</v>
      </c>
      <c r="E1191" s="67">
        <v>41640</v>
      </c>
      <c r="F1191" s="67">
        <v>42004</v>
      </c>
      <c r="G1191" s="60" t="s">
        <v>2730</v>
      </c>
      <c r="H1191" s="60">
        <v>0</v>
      </c>
      <c r="I1191" s="60"/>
      <c r="J1191" s="60"/>
      <c r="K1191" s="60"/>
      <c r="L1191" s="60"/>
      <c r="M1191" s="60"/>
      <c r="N1191" s="60"/>
      <c r="O1191" s="60"/>
      <c r="P1191" s="60"/>
      <c r="Q1191" s="60"/>
      <c r="R1191" s="60"/>
      <c r="S1191" s="60"/>
      <c r="T1191" s="60"/>
      <c r="U1191" s="60"/>
      <c r="V1191" s="60"/>
      <c r="W1191" s="60"/>
      <c r="X1191" s="60"/>
      <c r="Y1191" s="60"/>
      <c r="Z1191" s="60"/>
      <c r="AA1191" s="60"/>
      <c r="AB1191" s="60"/>
      <c r="AC1191" s="60"/>
      <c r="AD1191" s="60"/>
      <c r="AE1191" s="60"/>
      <c r="AF1191" s="60" t="s">
        <v>4136</v>
      </c>
    </row>
    <row r="1192" spans="1:32">
      <c r="A1192" s="60" t="s">
        <v>3143</v>
      </c>
      <c r="B1192" s="60" t="s">
        <v>2728</v>
      </c>
      <c r="D1192" s="60" t="s">
        <v>2729</v>
      </c>
      <c r="E1192" s="67">
        <v>41640</v>
      </c>
      <c r="F1192" s="67">
        <v>42004</v>
      </c>
      <c r="G1192" s="60" t="s">
        <v>2730</v>
      </c>
      <c r="H1192" s="60">
        <v>1</v>
      </c>
      <c r="I1192" s="60"/>
      <c r="J1192" s="60"/>
      <c r="K1192" s="60"/>
      <c r="L1192" s="60"/>
      <c r="M1192" s="60"/>
      <c r="N1192" s="60"/>
      <c r="O1192" s="60"/>
      <c r="P1192" s="60"/>
      <c r="Q1192" s="60"/>
      <c r="R1192" s="60"/>
      <c r="S1192" s="60"/>
      <c r="T1192" s="60"/>
      <c r="U1192" s="60"/>
      <c r="V1192" s="60"/>
      <c r="W1192" s="60"/>
      <c r="X1192" s="60"/>
      <c r="Y1192" s="60"/>
      <c r="Z1192" s="60"/>
      <c r="AA1192" s="60"/>
      <c r="AB1192" s="60"/>
      <c r="AC1192" s="60"/>
      <c r="AD1192" s="60"/>
      <c r="AE1192" s="60"/>
      <c r="AF1192" s="60" t="s">
        <v>4136</v>
      </c>
    </row>
    <row r="1193" spans="1:32">
      <c r="A1193" s="60" t="s">
        <v>3144</v>
      </c>
      <c r="B1193" s="60" t="s">
        <v>2733</v>
      </c>
      <c r="D1193" s="60" t="s">
        <v>2738</v>
      </c>
      <c r="E1193" s="67">
        <v>41640</v>
      </c>
      <c r="F1193" s="67">
        <v>42004</v>
      </c>
      <c r="G1193" s="60" t="s">
        <v>2735</v>
      </c>
      <c r="H1193" s="60">
        <v>0.4</v>
      </c>
      <c r="I1193" s="60">
        <v>0.4</v>
      </c>
      <c r="J1193" s="60">
        <v>0.3</v>
      </c>
      <c r="K1193" s="60">
        <v>0.3</v>
      </c>
      <c r="L1193" s="60">
        <v>0.3</v>
      </c>
      <c r="M1193" s="60">
        <v>0.3</v>
      </c>
      <c r="N1193" s="60">
        <v>0.4</v>
      </c>
      <c r="O1193" s="60">
        <v>0.5</v>
      </c>
      <c r="P1193" s="60">
        <v>0.5</v>
      </c>
      <c r="Q1193" s="60">
        <v>0.4</v>
      </c>
      <c r="R1193" s="60">
        <v>0.4</v>
      </c>
      <c r="S1193" s="60">
        <v>0.4</v>
      </c>
      <c r="T1193" s="60">
        <v>0.4</v>
      </c>
      <c r="U1193" s="60">
        <v>0.3</v>
      </c>
      <c r="V1193" s="60">
        <v>0.3</v>
      </c>
      <c r="W1193" s="60">
        <v>0.3</v>
      </c>
      <c r="X1193" s="60">
        <v>0.3</v>
      </c>
      <c r="Y1193" s="60">
        <v>0.3</v>
      </c>
      <c r="Z1193" s="60">
        <v>0.6</v>
      </c>
      <c r="AA1193" s="60">
        <v>0.8</v>
      </c>
      <c r="AB1193" s="60">
        <v>0.9</v>
      </c>
      <c r="AC1193" s="60">
        <v>0.7</v>
      </c>
      <c r="AD1193" s="60">
        <v>0.6</v>
      </c>
      <c r="AE1193" s="60">
        <v>0.4</v>
      </c>
      <c r="AF1193" s="60" t="s">
        <v>4136</v>
      </c>
    </row>
    <row r="1194" spans="1:32">
      <c r="A1194" s="60" t="s">
        <v>3144</v>
      </c>
      <c r="B1194" s="60" t="s">
        <v>2733</v>
      </c>
      <c r="D1194" s="60" t="s">
        <v>2736</v>
      </c>
      <c r="E1194" s="67">
        <v>41640</v>
      </c>
      <c r="F1194" s="67">
        <v>42004</v>
      </c>
      <c r="G1194" s="60" t="s">
        <v>2730</v>
      </c>
      <c r="H1194" s="60">
        <v>0</v>
      </c>
      <c r="I1194" s="60"/>
      <c r="J1194" s="60"/>
      <c r="K1194" s="60"/>
      <c r="L1194" s="60"/>
      <c r="M1194" s="60"/>
      <c r="N1194" s="60"/>
      <c r="O1194" s="60"/>
      <c r="P1194" s="60"/>
      <c r="Q1194" s="60"/>
      <c r="R1194" s="60"/>
      <c r="S1194" s="60"/>
      <c r="T1194" s="60"/>
      <c r="U1194" s="60"/>
      <c r="V1194" s="60"/>
      <c r="W1194" s="60"/>
      <c r="X1194" s="60"/>
      <c r="Y1194" s="60"/>
      <c r="Z1194" s="60"/>
      <c r="AA1194" s="60"/>
      <c r="AB1194" s="60"/>
      <c r="AC1194" s="60"/>
      <c r="AD1194" s="60"/>
      <c r="AE1194" s="60"/>
      <c r="AF1194" s="60" t="s">
        <v>4136</v>
      </c>
    </row>
    <row r="1195" spans="1:32">
      <c r="A1195" s="60" t="s">
        <v>3144</v>
      </c>
      <c r="B1195" s="60" t="s">
        <v>2733</v>
      </c>
      <c r="D1195" s="60" t="s">
        <v>2737</v>
      </c>
      <c r="E1195" s="67">
        <v>41640</v>
      </c>
      <c r="F1195" s="67">
        <v>42004</v>
      </c>
      <c r="G1195" s="60" t="s">
        <v>2730</v>
      </c>
      <c r="H1195" s="60">
        <v>1</v>
      </c>
      <c r="I1195" s="60"/>
      <c r="J1195" s="60"/>
      <c r="K1195" s="60"/>
      <c r="L1195" s="60"/>
      <c r="M1195" s="60"/>
      <c r="N1195" s="60"/>
      <c r="O1195" s="60"/>
      <c r="P1195" s="60"/>
      <c r="Q1195" s="60"/>
      <c r="R1195" s="60"/>
      <c r="S1195" s="60"/>
      <c r="T1195" s="60"/>
      <c r="U1195" s="60"/>
      <c r="V1195" s="60"/>
      <c r="W1195" s="60"/>
      <c r="X1195" s="60"/>
      <c r="Y1195" s="60"/>
      <c r="Z1195" s="60"/>
      <c r="AA1195" s="60"/>
      <c r="AB1195" s="60"/>
      <c r="AC1195" s="60"/>
      <c r="AD1195" s="60"/>
      <c r="AE1195" s="60"/>
      <c r="AF1195" s="60" t="s">
        <v>4136</v>
      </c>
    </row>
    <row r="1196" spans="1:32">
      <c r="A1196" s="60" t="s">
        <v>3144</v>
      </c>
      <c r="B1196" s="60" t="s">
        <v>2733</v>
      </c>
      <c r="D1196" s="60" t="s">
        <v>2740</v>
      </c>
      <c r="E1196" s="67">
        <v>41640</v>
      </c>
      <c r="F1196" s="67">
        <v>42004</v>
      </c>
      <c r="G1196" s="60" t="s">
        <v>2735</v>
      </c>
      <c r="H1196" s="60">
        <v>0.3</v>
      </c>
      <c r="I1196" s="60">
        <v>0.3</v>
      </c>
      <c r="J1196" s="60">
        <v>0.2</v>
      </c>
      <c r="K1196" s="60">
        <v>0.2</v>
      </c>
      <c r="L1196" s="60">
        <v>0.2</v>
      </c>
      <c r="M1196" s="60">
        <v>0.2</v>
      </c>
      <c r="N1196" s="60">
        <v>0.4</v>
      </c>
      <c r="O1196" s="60">
        <v>0.4</v>
      </c>
      <c r="P1196" s="60">
        <v>0.5</v>
      </c>
      <c r="Q1196" s="60">
        <v>0.5</v>
      </c>
      <c r="R1196" s="60">
        <v>0.4</v>
      </c>
      <c r="S1196" s="60">
        <v>0.35</v>
      </c>
      <c r="T1196" s="60">
        <v>0.35</v>
      </c>
      <c r="U1196" s="60">
        <v>0.35</v>
      </c>
      <c r="V1196" s="60">
        <v>0.35</v>
      </c>
      <c r="W1196" s="60">
        <v>0.35</v>
      </c>
      <c r="X1196" s="60">
        <v>0.35</v>
      </c>
      <c r="Y1196" s="60">
        <v>0.35</v>
      </c>
      <c r="Z1196" s="60">
        <v>0.7</v>
      </c>
      <c r="AA1196" s="60">
        <v>0.8</v>
      </c>
      <c r="AB1196" s="60">
        <v>0.8</v>
      </c>
      <c r="AC1196" s="60">
        <v>0.8</v>
      </c>
      <c r="AD1196" s="60">
        <v>0.7</v>
      </c>
      <c r="AE1196" s="60">
        <v>0.4</v>
      </c>
      <c r="AF1196" s="60" t="s">
        <v>4136</v>
      </c>
    </row>
    <row r="1197" spans="1:32">
      <c r="A1197" s="60" t="s">
        <v>3144</v>
      </c>
      <c r="B1197" s="60" t="s">
        <v>2733</v>
      </c>
      <c r="D1197" s="60" t="s">
        <v>2798</v>
      </c>
      <c r="E1197" s="67">
        <v>41640</v>
      </c>
      <c r="F1197" s="67">
        <v>42004</v>
      </c>
      <c r="G1197" s="60" t="s">
        <v>2735</v>
      </c>
      <c r="H1197" s="60">
        <v>0.3</v>
      </c>
      <c r="I1197" s="60">
        <v>0.25</v>
      </c>
      <c r="J1197" s="60">
        <v>0.2</v>
      </c>
      <c r="K1197" s="60">
        <v>0.2</v>
      </c>
      <c r="L1197" s="60">
        <v>0.2</v>
      </c>
      <c r="M1197" s="60">
        <v>0.3</v>
      </c>
      <c r="N1197" s="60">
        <v>0.5</v>
      </c>
      <c r="O1197" s="60">
        <v>0.6</v>
      </c>
      <c r="P1197" s="60">
        <v>0.5</v>
      </c>
      <c r="Q1197" s="60">
        <v>0.5</v>
      </c>
      <c r="R1197" s="60">
        <v>0.35</v>
      </c>
      <c r="S1197" s="60">
        <v>0.35</v>
      </c>
      <c r="T1197" s="60">
        <v>0.35</v>
      </c>
      <c r="U1197" s="60">
        <v>0.35</v>
      </c>
      <c r="V1197" s="60">
        <v>0.35</v>
      </c>
      <c r="W1197" s="60">
        <v>0.35</v>
      </c>
      <c r="X1197" s="60">
        <v>0.35</v>
      </c>
      <c r="Y1197" s="60">
        <v>0.35</v>
      </c>
      <c r="Z1197" s="60">
        <v>0.7</v>
      </c>
      <c r="AA1197" s="60">
        <v>0.9</v>
      </c>
      <c r="AB1197" s="60">
        <v>0.95</v>
      </c>
      <c r="AC1197" s="60">
        <v>0.9</v>
      </c>
      <c r="AD1197" s="60">
        <v>0.7</v>
      </c>
      <c r="AE1197" s="60">
        <v>0.4</v>
      </c>
      <c r="AF1197" s="60" t="s">
        <v>4136</v>
      </c>
    </row>
    <row r="1198" spans="1:32">
      <c r="A1198" s="60" t="s">
        <v>3145</v>
      </c>
      <c r="B1198" s="60" t="s">
        <v>2745</v>
      </c>
      <c r="C1198" s="60" t="s">
        <v>2746</v>
      </c>
      <c r="D1198" s="60" t="s">
        <v>2729</v>
      </c>
      <c r="E1198" s="67">
        <v>41640</v>
      </c>
      <c r="F1198" s="67">
        <v>42004</v>
      </c>
      <c r="G1198" s="60" t="s">
        <v>2730</v>
      </c>
      <c r="H1198" s="60">
        <v>21.11</v>
      </c>
      <c r="I1198" s="60"/>
      <c r="J1198" s="60"/>
      <c r="K1198" s="60"/>
      <c r="L1198" s="60"/>
      <c r="M1198" s="60"/>
      <c r="N1198" s="60"/>
      <c r="O1198" s="60"/>
      <c r="P1198" s="60"/>
      <c r="Q1198" s="60"/>
      <c r="R1198" s="60"/>
      <c r="S1198" s="60"/>
      <c r="T1198" s="60"/>
      <c r="U1198" s="60"/>
      <c r="V1198" s="60"/>
      <c r="W1198" s="60"/>
      <c r="X1198" s="60"/>
      <c r="Y1198" s="60"/>
      <c r="Z1198" s="60"/>
      <c r="AA1198" s="60"/>
      <c r="AB1198" s="60"/>
      <c r="AC1198" s="60"/>
      <c r="AD1198" s="60"/>
      <c r="AE1198" s="60"/>
      <c r="AF1198" s="60" t="s">
        <v>4136</v>
      </c>
    </row>
    <row r="1199" spans="1:32">
      <c r="A1199" s="60" t="s">
        <v>3146</v>
      </c>
      <c r="B1199" s="60" t="s">
        <v>2745</v>
      </c>
      <c r="C1199" s="60" t="s">
        <v>2746</v>
      </c>
      <c r="D1199" s="60" t="s">
        <v>2729</v>
      </c>
      <c r="E1199" s="67">
        <v>41640</v>
      </c>
      <c r="F1199" s="67">
        <v>42004</v>
      </c>
      <c r="G1199" s="60" t="s">
        <v>2730</v>
      </c>
      <c r="H1199" s="60">
        <v>21.11</v>
      </c>
      <c r="I1199" s="60"/>
      <c r="J1199" s="60"/>
      <c r="K1199" s="60"/>
      <c r="L1199" s="60"/>
      <c r="M1199" s="60"/>
      <c r="N1199" s="60"/>
      <c r="O1199" s="60"/>
      <c r="P1199" s="60"/>
      <c r="Q1199" s="60"/>
      <c r="R1199" s="60"/>
      <c r="S1199" s="60"/>
      <c r="T1199" s="60"/>
      <c r="U1199" s="60"/>
      <c r="V1199" s="60"/>
      <c r="W1199" s="60"/>
      <c r="X1199" s="60"/>
      <c r="Y1199" s="60"/>
      <c r="Z1199" s="60"/>
      <c r="AA1199" s="60"/>
      <c r="AB1199" s="60"/>
      <c r="AC1199" s="60"/>
      <c r="AD1199" s="60"/>
      <c r="AE1199" s="60"/>
      <c r="AF1199" s="60" t="s">
        <v>4136</v>
      </c>
    </row>
    <row r="1200" spans="1:32">
      <c r="A1200" s="60" t="s">
        <v>3147</v>
      </c>
      <c r="B1200" s="60" t="s">
        <v>2756</v>
      </c>
      <c r="D1200" s="60" t="s">
        <v>2738</v>
      </c>
      <c r="E1200" s="67">
        <v>41640</v>
      </c>
      <c r="F1200" s="67">
        <v>42004</v>
      </c>
      <c r="G1200" s="60" t="s">
        <v>2735</v>
      </c>
      <c r="H1200" s="60">
        <v>0.05</v>
      </c>
      <c r="I1200" s="60">
        <v>0.05</v>
      </c>
      <c r="J1200" s="60">
        <v>0.05</v>
      </c>
      <c r="K1200" s="60">
        <v>0.05</v>
      </c>
      <c r="L1200" s="60">
        <v>0.1</v>
      </c>
      <c r="M1200" s="60">
        <v>0.2</v>
      </c>
      <c r="N1200" s="60">
        <v>0.4</v>
      </c>
      <c r="O1200" s="60">
        <v>0.5</v>
      </c>
      <c r="P1200" s="60">
        <v>0.5</v>
      </c>
      <c r="Q1200" s="60">
        <v>0.35</v>
      </c>
      <c r="R1200" s="60">
        <v>0.15</v>
      </c>
      <c r="S1200" s="60">
        <v>0.15</v>
      </c>
      <c r="T1200" s="60">
        <v>0.15</v>
      </c>
      <c r="U1200" s="60">
        <v>0.15</v>
      </c>
      <c r="V1200" s="60">
        <v>0.15</v>
      </c>
      <c r="W1200" s="60">
        <v>0.15</v>
      </c>
      <c r="X1200" s="60">
        <v>0.35</v>
      </c>
      <c r="Y1200" s="60">
        <v>0.5</v>
      </c>
      <c r="Z1200" s="60">
        <v>0.5</v>
      </c>
      <c r="AA1200" s="60">
        <v>0.4</v>
      </c>
      <c r="AB1200" s="60">
        <v>0.4</v>
      </c>
      <c r="AC1200" s="60">
        <v>0.3</v>
      </c>
      <c r="AD1200" s="60">
        <v>0.2</v>
      </c>
      <c r="AE1200" s="60">
        <v>0.1</v>
      </c>
      <c r="AF1200" s="60" t="s">
        <v>4136</v>
      </c>
    </row>
    <row r="1201" spans="1:32">
      <c r="A1201" s="60" t="s">
        <v>3147</v>
      </c>
      <c r="B1201" s="60" t="s">
        <v>2756</v>
      </c>
      <c r="D1201" s="60" t="s">
        <v>2736</v>
      </c>
      <c r="E1201" s="67">
        <v>41640</v>
      </c>
      <c r="F1201" s="67">
        <v>42004</v>
      </c>
      <c r="G1201" s="60" t="s">
        <v>2730</v>
      </c>
      <c r="H1201" s="60">
        <v>0.05</v>
      </c>
      <c r="I1201" s="60"/>
      <c r="J1201" s="60"/>
      <c r="K1201" s="60"/>
      <c r="L1201" s="60"/>
      <c r="M1201" s="60"/>
      <c r="N1201" s="60"/>
      <c r="O1201" s="60"/>
      <c r="P1201" s="60"/>
      <c r="Q1201" s="60"/>
      <c r="R1201" s="60"/>
      <c r="S1201" s="60"/>
      <c r="T1201" s="60"/>
      <c r="U1201" s="60"/>
      <c r="V1201" s="60"/>
      <c r="W1201" s="60"/>
      <c r="X1201" s="60"/>
      <c r="Y1201" s="60"/>
      <c r="Z1201" s="60"/>
      <c r="AA1201" s="60"/>
      <c r="AB1201" s="60"/>
      <c r="AC1201" s="60"/>
      <c r="AD1201" s="60"/>
      <c r="AE1201" s="60"/>
      <c r="AF1201" s="60" t="s">
        <v>4136</v>
      </c>
    </row>
    <row r="1202" spans="1:32">
      <c r="A1202" s="60" t="s">
        <v>3147</v>
      </c>
      <c r="B1202" s="60" t="s">
        <v>2756</v>
      </c>
      <c r="D1202" s="60" t="s">
        <v>2737</v>
      </c>
      <c r="E1202" s="67">
        <v>41640</v>
      </c>
      <c r="F1202" s="67">
        <v>42004</v>
      </c>
      <c r="G1202" s="60" t="s">
        <v>2730</v>
      </c>
      <c r="H1202" s="60">
        <v>0.5</v>
      </c>
      <c r="I1202" s="60"/>
      <c r="J1202" s="60"/>
      <c r="K1202" s="60"/>
      <c r="L1202" s="60"/>
      <c r="M1202" s="60"/>
      <c r="N1202" s="60"/>
      <c r="O1202" s="60"/>
      <c r="P1202" s="60"/>
      <c r="Q1202" s="60"/>
      <c r="R1202" s="60"/>
      <c r="S1202" s="60"/>
      <c r="T1202" s="60"/>
      <c r="U1202" s="60"/>
      <c r="V1202" s="60"/>
      <c r="W1202" s="60"/>
      <c r="X1202" s="60"/>
      <c r="Y1202" s="60"/>
      <c r="Z1202" s="60"/>
      <c r="AA1202" s="60"/>
      <c r="AB1202" s="60"/>
      <c r="AC1202" s="60"/>
      <c r="AD1202" s="60"/>
      <c r="AE1202" s="60"/>
      <c r="AF1202" s="60" t="s">
        <v>4136</v>
      </c>
    </row>
    <row r="1203" spans="1:32">
      <c r="A1203" s="60" t="s">
        <v>3148</v>
      </c>
      <c r="B1203" s="60" t="s">
        <v>2733</v>
      </c>
      <c r="D1203" s="60" t="s">
        <v>2738</v>
      </c>
      <c r="E1203" s="67">
        <v>41640</v>
      </c>
      <c r="F1203" s="67">
        <v>42004</v>
      </c>
      <c r="G1203" s="60" t="s">
        <v>2735</v>
      </c>
      <c r="H1203" s="60">
        <v>0.4</v>
      </c>
      <c r="I1203" s="60">
        <v>0.4</v>
      </c>
      <c r="J1203" s="60">
        <v>0.3</v>
      </c>
      <c r="K1203" s="60">
        <v>0.3</v>
      </c>
      <c r="L1203" s="60">
        <v>0.3</v>
      </c>
      <c r="M1203" s="60">
        <v>0.3</v>
      </c>
      <c r="N1203" s="60">
        <v>0.4</v>
      </c>
      <c r="O1203" s="60">
        <v>0.5</v>
      </c>
      <c r="P1203" s="60">
        <v>0.5</v>
      </c>
      <c r="Q1203" s="60">
        <v>0.4</v>
      </c>
      <c r="R1203" s="60">
        <v>0.4</v>
      </c>
      <c r="S1203" s="60">
        <v>0.4</v>
      </c>
      <c r="T1203" s="60">
        <v>0.4</v>
      </c>
      <c r="U1203" s="60">
        <v>0.3</v>
      </c>
      <c r="V1203" s="60">
        <v>0.3</v>
      </c>
      <c r="W1203" s="60">
        <v>0.3</v>
      </c>
      <c r="X1203" s="60">
        <v>0.3</v>
      </c>
      <c r="Y1203" s="60">
        <v>0.3</v>
      </c>
      <c r="Z1203" s="60">
        <v>0.6</v>
      </c>
      <c r="AA1203" s="60">
        <v>0.8</v>
      </c>
      <c r="AB1203" s="60">
        <v>0.9</v>
      </c>
      <c r="AC1203" s="60">
        <v>0.7</v>
      </c>
      <c r="AD1203" s="60">
        <v>0.6</v>
      </c>
      <c r="AE1203" s="60">
        <v>0.4</v>
      </c>
      <c r="AF1203" s="60" t="s">
        <v>4136</v>
      </c>
    </row>
    <row r="1204" spans="1:32">
      <c r="A1204" s="60" t="s">
        <v>3148</v>
      </c>
      <c r="B1204" s="60" t="s">
        <v>2733</v>
      </c>
      <c r="D1204" s="60" t="s">
        <v>2736</v>
      </c>
      <c r="E1204" s="67">
        <v>41640</v>
      </c>
      <c r="F1204" s="67">
        <v>42004</v>
      </c>
      <c r="G1204" s="60" t="s">
        <v>2730</v>
      </c>
      <c r="H1204" s="60">
        <v>0</v>
      </c>
      <c r="I1204" s="60"/>
      <c r="J1204" s="60"/>
      <c r="K1204" s="60"/>
      <c r="L1204" s="60"/>
      <c r="M1204" s="60"/>
      <c r="N1204" s="60"/>
      <c r="O1204" s="60"/>
      <c r="P1204" s="60"/>
      <c r="Q1204" s="60"/>
      <c r="R1204" s="60"/>
      <c r="S1204" s="60"/>
      <c r="T1204" s="60"/>
      <c r="U1204" s="60"/>
      <c r="V1204" s="60"/>
      <c r="W1204" s="60"/>
      <c r="X1204" s="60"/>
      <c r="Y1204" s="60"/>
      <c r="Z1204" s="60"/>
      <c r="AA1204" s="60"/>
      <c r="AB1204" s="60"/>
      <c r="AC1204" s="60"/>
      <c r="AD1204" s="60"/>
      <c r="AE1204" s="60"/>
      <c r="AF1204" s="60" t="s">
        <v>4136</v>
      </c>
    </row>
    <row r="1205" spans="1:32">
      <c r="A1205" s="60" t="s">
        <v>3148</v>
      </c>
      <c r="B1205" s="60" t="s">
        <v>2733</v>
      </c>
      <c r="D1205" s="60" t="s">
        <v>2737</v>
      </c>
      <c r="E1205" s="67">
        <v>41640</v>
      </c>
      <c r="F1205" s="67">
        <v>42004</v>
      </c>
      <c r="G1205" s="60" t="s">
        <v>2730</v>
      </c>
      <c r="H1205" s="60">
        <v>1</v>
      </c>
      <c r="I1205" s="60"/>
      <c r="J1205" s="60"/>
      <c r="K1205" s="60"/>
      <c r="L1205" s="60"/>
      <c r="M1205" s="60"/>
      <c r="N1205" s="60"/>
      <c r="O1205" s="60"/>
      <c r="P1205" s="60"/>
      <c r="Q1205" s="60"/>
      <c r="R1205" s="60"/>
      <c r="S1205" s="60"/>
      <c r="T1205" s="60"/>
      <c r="U1205" s="60"/>
      <c r="V1205" s="60"/>
      <c r="W1205" s="60"/>
      <c r="X1205" s="60"/>
      <c r="Y1205" s="60"/>
      <c r="Z1205" s="60"/>
      <c r="AA1205" s="60"/>
      <c r="AB1205" s="60"/>
      <c r="AC1205" s="60"/>
      <c r="AD1205" s="60"/>
      <c r="AE1205" s="60"/>
      <c r="AF1205" s="60" t="s">
        <v>4136</v>
      </c>
    </row>
    <row r="1206" spans="1:32">
      <c r="A1206" s="60" t="s">
        <v>3148</v>
      </c>
      <c r="B1206" s="60" t="s">
        <v>2733</v>
      </c>
      <c r="D1206" s="60" t="s">
        <v>2740</v>
      </c>
      <c r="E1206" s="67">
        <v>41640</v>
      </c>
      <c r="F1206" s="67">
        <v>42004</v>
      </c>
      <c r="G1206" s="60" t="s">
        <v>2735</v>
      </c>
      <c r="H1206" s="60">
        <v>0.3</v>
      </c>
      <c r="I1206" s="60">
        <v>0.3</v>
      </c>
      <c r="J1206" s="60">
        <v>0.2</v>
      </c>
      <c r="K1206" s="60">
        <v>0.2</v>
      </c>
      <c r="L1206" s="60">
        <v>0.2</v>
      </c>
      <c r="M1206" s="60">
        <v>0.2</v>
      </c>
      <c r="N1206" s="60">
        <v>0.4</v>
      </c>
      <c r="O1206" s="60">
        <v>0.4</v>
      </c>
      <c r="P1206" s="60">
        <v>0.5</v>
      </c>
      <c r="Q1206" s="60">
        <v>0.5</v>
      </c>
      <c r="R1206" s="60">
        <v>0.4</v>
      </c>
      <c r="S1206" s="60">
        <v>0.35</v>
      </c>
      <c r="T1206" s="60">
        <v>0.35</v>
      </c>
      <c r="U1206" s="60">
        <v>0.35</v>
      </c>
      <c r="V1206" s="60">
        <v>0.35</v>
      </c>
      <c r="W1206" s="60">
        <v>0.35</v>
      </c>
      <c r="X1206" s="60">
        <v>0.35</v>
      </c>
      <c r="Y1206" s="60">
        <v>0.35</v>
      </c>
      <c r="Z1206" s="60">
        <v>0.7</v>
      </c>
      <c r="AA1206" s="60">
        <v>0.8</v>
      </c>
      <c r="AB1206" s="60">
        <v>0.8</v>
      </c>
      <c r="AC1206" s="60">
        <v>0.8</v>
      </c>
      <c r="AD1206" s="60">
        <v>0.7</v>
      </c>
      <c r="AE1206" s="60">
        <v>0.4</v>
      </c>
      <c r="AF1206" s="60" t="s">
        <v>4136</v>
      </c>
    </row>
    <row r="1207" spans="1:32">
      <c r="A1207" s="60" t="s">
        <v>3148</v>
      </c>
      <c r="B1207" s="60" t="s">
        <v>2733</v>
      </c>
      <c r="D1207" s="60" t="s">
        <v>2798</v>
      </c>
      <c r="E1207" s="67">
        <v>41640</v>
      </c>
      <c r="F1207" s="67">
        <v>42004</v>
      </c>
      <c r="G1207" s="60" t="s">
        <v>2735</v>
      </c>
      <c r="H1207" s="60">
        <v>0.3</v>
      </c>
      <c r="I1207" s="60">
        <v>0.25</v>
      </c>
      <c r="J1207" s="60">
        <v>0.2</v>
      </c>
      <c r="K1207" s="60">
        <v>0.2</v>
      </c>
      <c r="L1207" s="60">
        <v>0.2</v>
      </c>
      <c r="M1207" s="60">
        <v>0.3</v>
      </c>
      <c r="N1207" s="60">
        <v>0.5</v>
      </c>
      <c r="O1207" s="60">
        <v>0.6</v>
      </c>
      <c r="P1207" s="60">
        <v>0.5</v>
      </c>
      <c r="Q1207" s="60">
        <v>0.5</v>
      </c>
      <c r="R1207" s="60">
        <v>0.35</v>
      </c>
      <c r="S1207" s="60">
        <v>0.35</v>
      </c>
      <c r="T1207" s="60">
        <v>0.35</v>
      </c>
      <c r="U1207" s="60">
        <v>0.35</v>
      </c>
      <c r="V1207" s="60">
        <v>0.35</v>
      </c>
      <c r="W1207" s="60">
        <v>0.35</v>
      </c>
      <c r="X1207" s="60">
        <v>0.35</v>
      </c>
      <c r="Y1207" s="60">
        <v>0.35</v>
      </c>
      <c r="Z1207" s="60">
        <v>0.7</v>
      </c>
      <c r="AA1207" s="60">
        <v>0.9</v>
      </c>
      <c r="AB1207" s="60">
        <v>0.95</v>
      </c>
      <c r="AC1207" s="60">
        <v>0.9</v>
      </c>
      <c r="AD1207" s="60">
        <v>0.7</v>
      </c>
      <c r="AE1207" s="60">
        <v>0.4</v>
      </c>
      <c r="AF1207" s="60" t="s">
        <v>4136</v>
      </c>
    </row>
    <row r="1208" spans="1:32">
      <c r="A1208" s="60" t="s">
        <v>3149</v>
      </c>
      <c r="B1208" s="60" t="s">
        <v>0</v>
      </c>
      <c r="D1208" s="60" t="s">
        <v>2738</v>
      </c>
      <c r="E1208" s="67">
        <v>41640</v>
      </c>
      <c r="F1208" s="67">
        <v>42004</v>
      </c>
      <c r="G1208" s="60" t="s">
        <v>2735</v>
      </c>
      <c r="H1208" s="60">
        <v>0.3</v>
      </c>
      <c r="I1208" s="60">
        <v>0.3</v>
      </c>
      <c r="J1208" s="60">
        <v>0.2</v>
      </c>
      <c r="K1208" s="60">
        <v>0.2</v>
      </c>
      <c r="L1208" s="60">
        <v>0.2</v>
      </c>
      <c r="M1208" s="60">
        <v>0.2</v>
      </c>
      <c r="N1208" s="60">
        <v>0.3</v>
      </c>
      <c r="O1208" s="60">
        <v>0.4</v>
      </c>
      <c r="P1208" s="60">
        <v>0.4</v>
      </c>
      <c r="Q1208" s="60">
        <v>0.3</v>
      </c>
      <c r="R1208" s="60">
        <v>0.3</v>
      </c>
      <c r="S1208" s="60">
        <v>0.3</v>
      </c>
      <c r="T1208" s="60">
        <v>0.3</v>
      </c>
      <c r="U1208" s="60">
        <v>0.2</v>
      </c>
      <c r="V1208" s="60">
        <v>0.2</v>
      </c>
      <c r="W1208" s="60">
        <v>0.2</v>
      </c>
      <c r="X1208" s="60">
        <v>0.2</v>
      </c>
      <c r="Y1208" s="60">
        <v>0.2</v>
      </c>
      <c r="Z1208" s="60">
        <v>0.5</v>
      </c>
      <c r="AA1208" s="60">
        <v>0.7</v>
      </c>
      <c r="AB1208" s="60">
        <v>0.8</v>
      </c>
      <c r="AC1208" s="60">
        <v>0.6</v>
      </c>
      <c r="AD1208" s="60">
        <v>0.5</v>
      </c>
      <c r="AE1208" s="60">
        <v>0.3</v>
      </c>
      <c r="AF1208" s="60" t="s">
        <v>4136</v>
      </c>
    </row>
    <row r="1209" spans="1:32">
      <c r="A1209" s="60" t="s">
        <v>3149</v>
      </c>
      <c r="B1209" s="60" t="s">
        <v>0</v>
      </c>
      <c r="D1209" s="60" t="s">
        <v>2736</v>
      </c>
      <c r="E1209" s="67">
        <v>41640</v>
      </c>
      <c r="F1209" s="67">
        <v>42004</v>
      </c>
      <c r="G1209" s="60" t="s">
        <v>2730</v>
      </c>
      <c r="H1209" s="60">
        <v>0</v>
      </c>
      <c r="I1209" s="60"/>
      <c r="J1209" s="60"/>
      <c r="K1209" s="60"/>
      <c r="L1209" s="60"/>
      <c r="M1209" s="60"/>
      <c r="N1209" s="60"/>
      <c r="O1209" s="60"/>
      <c r="P1209" s="60"/>
      <c r="Q1209" s="60"/>
      <c r="R1209" s="60"/>
      <c r="S1209" s="60"/>
      <c r="T1209" s="60"/>
      <c r="U1209" s="60"/>
      <c r="V1209" s="60"/>
      <c r="W1209" s="60"/>
      <c r="X1209" s="60"/>
      <c r="Y1209" s="60"/>
      <c r="Z1209" s="60"/>
      <c r="AA1209" s="60"/>
      <c r="AB1209" s="60"/>
      <c r="AC1209" s="60"/>
      <c r="AD1209" s="60"/>
      <c r="AE1209" s="60"/>
      <c r="AF1209" s="60" t="s">
        <v>4136</v>
      </c>
    </row>
    <row r="1210" spans="1:32">
      <c r="A1210" s="60" t="s">
        <v>3149</v>
      </c>
      <c r="B1210" s="60" t="s">
        <v>0</v>
      </c>
      <c r="D1210" s="60" t="s">
        <v>2737</v>
      </c>
      <c r="E1210" s="67">
        <v>41640</v>
      </c>
      <c r="F1210" s="67">
        <v>42004</v>
      </c>
      <c r="G1210" s="60" t="s">
        <v>2730</v>
      </c>
      <c r="H1210" s="60">
        <v>1</v>
      </c>
      <c r="I1210" s="60"/>
      <c r="J1210" s="60"/>
      <c r="K1210" s="60"/>
      <c r="L1210" s="60"/>
      <c r="M1210" s="60"/>
      <c r="N1210" s="60"/>
      <c r="O1210" s="60"/>
      <c r="P1210" s="60"/>
      <c r="Q1210" s="60"/>
      <c r="R1210" s="60"/>
      <c r="S1210" s="60"/>
      <c r="T1210" s="60"/>
      <c r="U1210" s="60"/>
      <c r="V1210" s="60"/>
      <c r="W1210" s="60"/>
      <c r="X1210" s="60"/>
      <c r="Y1210" s="60"/>
      <c r="Z1210" s="60"/>
      <c r="AA1210" s="60"/>
      <c r="AB1210" s="60"/>
      <c r="AC1210" s="60"/>
      <c r="AD1210" s="60"/>
      <c r="AE1210" s="60"/>
      <c r="AF1210" s="60" t="s">
        <v>4136</v>
      </c>
    </row>
    <row r="1211" spans="1:32">
      <c r="A1211" s="60" t="s">
        <v>3149</v>
      </c>
      <c r="B1211" s="60" t="s">
        <v>0</v>
      </c>
      <c r="D1211" s="60" t="s">
        <v>2740</v>
      </c>
      <c r="E1211" s="67">
        <v>41640</v>
      </c>
      <c r="F1211" s="67">
        <v>42004</v>
      </c>
      <c r="G1211" s="60" t="s">
        <v>2735</v>
      </c>
      <c r="H1211" s="60">
        <v>0.2</v>
      </c>
      <c r="I1211" s="60">
        <v>0.2</v>
      </c>
      <c r="J1211" s="60">
        <v>0.1</v>
      </c>
      <c r="K1211" s="60">
        <v>0.1</v>
      </c>
      <c r="L1211" s="60">
        <v>0.1</v>
      </c>
      <c r="M1211" s="60">
        <v>0.1</v>
      </c>
      <c r="N1211" s="60">
        <v>0.3</v>
      </c>
      <c r="O1211" s="60">
        <v>0.3</v>
      </c>
      <c r="P1211" s="60">
        <v>0.4</v>
      </c>
      <c r="Q1211" s="60">
        <v>0.4</v>
      </c>
      <c r="R1211" s="60">
        <v>0.3</v>
      </c>
      <c r="S1211" s="60">
        <v>0.25</v>
      </c>
      <c r="T1211" s="60">
        <v>0.25</v>
      </c>
      <c r="U1211" s="60">
        <v>0.25</v>
      </c>
      <c r="V1211" s="60">
        <v>0.25</v>
      </c>
      <c r="W1211" s="60">
        <v>0.25</v>
      </c>
      <c r="X1211" s="60">
        <v>0.25</v>
      </c>
      <c r="Y1211" s="60">
        <v>0.25</v>
      </c>
      <c r="Z1211" s="60">
        <v>0.6</v>
      </c>
      <c r="AA1211" s="60">
        <v>0.7</v>
      </c>
      <c r="AB1211" s="60">
        <v>0.7</v>
      </c>
      <c r="AC1211" s="60">
        <v>0.7</v>
      </c>
      <c r="AD1211" s="60">
        <v>0.6</v>
      </c>
      <c r="AE1211" s="60">
        <v>0.3</v>
      </c>
      <c r="AF1211" s="60" t="s">
        <v>4136</v>
      </c>
    </row>
    <row r="1212" spans="1:32">
      <c r="A1212" s="60" t="s">
        <v>3149</v>
      </c>
      <c r="B1212" s="60" t="s">
        <v>0</v>
      </c>
      <c r="D1212" s="60" t="s">
        <v>2798</v>
      </c>
      <c r="E1212" s="67">
        <v>41640</v>
      </c>
      <c r="F1212" s="67">
        <v>42004</v>
      </c>
      <c r="G1212" s="60" t="s">
        <v>2735</v>
      </c>
      <c r="H1212" s="60">
        <v>0.2</v>
      </c>
      <c r="I1212" s="60">
        <v>0.15</v>
      </c>
      <c r="J1212" s="60">
        <v>0.1</v>
      </c>
      <c r="K1212" s="60">
        <v>0.1</v>
      </c>
      <c r="L1212" s="60">
        <v>0.1</v>
      </c>
      <c r="M1212" s="60">
        <v>0.2</v>
      </c>
      <c r="N1212" s="60">
        <v>0.4</v>
      </c>
      <c r="O1212" s="60">
        <v>0.5</v>
      </c>
      <c r="P1212" s="60">
        <v>0.4</v>
      </c>
      <c r="Q1212" s="60">
        <v>0.4</v>
      </c>
      <c r="R1212" s="60">
        <v>0.25</v>
      </c>
      <c r="S1212" s="60">
        <v>0.25</v>
      </c>
      <c r="T1212" s="60">
        <v>0.25</v>
      </c>
      <c r="U1212" s="60">
        <v>0.25</v>
      </c>
      <c r="V1212" s="60">
        <v>0.25</v>
      </c>
      <c r="W1212" s="60">
        <v>0.25</v>
      </c>
      <c r="X1212" s="60">
        <v>0.25</v>
      </c>
      <c r="Y1212" s="60">
        <v>0.25</v>
      </c>
      <c r="Z1212" s="60">
        <v>0.6</v>
      </c>
      <c r="AA1212" s="60">
        <v>0.8</v>
      </c>
      <c r="AB1212" s="60">
        <v>0.9</v>
      </c>
      <c r="AC1212" s="60">
        <v>0.8</v>
      </c>
      <c r="AD1212" s="60">
        <v>0.6</v>
      </c>
      <c r="AE1212" s="60">
        <v>0.3</v>
      </c>
      <c r="AF1212" s="60" t="s">
        <v>4136</v>
      </c>
    </row>
    <row r="1213" spans="1:32">
      <c r="A1213" s="60" t="s">
        <v>3150</v>
      </c>
      <c r="B1213" s="60" t="s">
        <v>0</v>
      </c>
      <c r="D1213" s="60" t="s">
        <v>2738</v>
      </c>
      <c r="E1213" s="67">
        <v>41640</v>
      </c>
      <c r="F1213" s="67">
        <v>42004</v>
      </c>
      <c r="G1213" s="60" t="s">
        <v>2735</v>
      </c>
      <c r="H1213" s="60">
        <v>0.26</v>
      </c>
      <c r="I1213" s="60">
        <v>0.26</v>
      </c>
      <c r="J1213" s="60">
        <v>0.11</v>
      </c>
      <c r="K1213" s="60">
        <v>0.11</v>
      </c>
      <c r="L1213" s="60">
        <v>0.11</v>
      </c>
      <c r="M1213" s="60">
        <v>0.11</v>
      </c>
      <c r="N1213" s="60">
        <v>0.41</v>
      </c>
      <c r="O1213" s="60">
        <v>0.41</v>
      </c>
      <c r="P1213" s="60">
        <v>0.56000000000000005</v>
      </c>
      <c r="Q1213" s="60">
        <v>0.56000000000000005</v>
      </c>
      <c r="R1213" s="60">
        <v>0.41</v>
      </c>
      <c r="S1213" s="60">
        <v>0.33</v>
      </c>
      <c r="T1213" s="60">
        <v>0.33</v>
      </c>
      <c r="U1213" s="60">
        <v>0.33</v>
      </c>
      <c r="V1213" s="60">
        <v>0.33</v>
      </c>
      <c r="W1213" s="60">
        <v>0.33</v>
      </c>
      <c r="X1213" s="60">
        <v>0.33</v>
      </c>
      <c r="Y1213" s="60">
        <v>0.33</v>
      </c>
      <c r="Z1213" s="60">
        <v>0.85</v>
      </c>
      <c r="AA1213" s="60">
        <v>1</v>
      </c>
      <c r="AB1213" s="60">
        <v>1</v>
      </c>
      <c r="AC1213" s="60">
        <v>1</v>
      </c>
      <c r="AD1213" s="60">
        <v>0.85</v>
      </c>
      <c r="AE1213" s="60">
        <v>0.41</v>
      </c>
      <c r="AF1213" s="60" t="s">
        <v>4136</v>
      </c>
    </row>
    <row r="1214" spans="1:32">
      <c r="A1214" s="60" t="s">
        <v>3150</v>
      </c>
      <c r="B1214" s="60" t="s">
        <v>0</v>
      </c>
      <c r="D1214" s="60" t="s">
        <v>2736</v>
      </c>
      <c r="E1214" s="67">
        <v>41640</v>
      </c>
      <c r="F1214" s="67">
        <v>42004</v>
      </c>
      <c r="G1214" s="60" t="s">
        <v>2730</v>
      </c>
      <c r="H1214" s="60">
        <v>0</v>
      </c>
      <c r="I1214" s="60"/>
      <c r="J1214" s="60"/>
      <c r="K1214" s="60"/>
      <c r="L1214" s="60"/>
      <c r="M1214" s="60"/>
      <c r="N1214" s="60"/>
      <c r="O1214" s="60"/>
      <c r="P1214" s="60"/>
      <c r="Q1214" s="60"/>
      <c r="R1214" s="60"/>
      <c r="S1214" s="60"/>
      <c r="T1214" s="60"/>
      <c r="U1214" s="60"/>
      <c r="V1214" s="60"/>
      <c r="W1214" s="60"/>
      <c r="X1214" s="60"/>
      <c r="Y1214" s="60"/>
      <c r="Z1214" s="60"/>
      <c r="AA1214" s="60"/>
      <c r="AB1214" s="60"/>
      <c r="AC1214" s="60"/>
      <c r="AD1214" s="60"/>
      <c r="AE1214" s="60"/>
      <c r="AF1214" s="60" t="s">
        <v>4136</v>
      </c>
    </row>
    <row r="1215" spans="1:32">
      <c r="A1215" s="60" t="s">
        <v>3150</v>
      </c>
      <c r="B1215" s="60" t="s">
        <v>0</v>
      </c>
      <c r="D1215" s="60" t="s">
        <v>2737</v>
      </c>
      <c r="E1215" s="67">
        <v>41640</v>
      </c>
      <c r="F1215" s="67">
        <v>42004</v>
      </c>
      <c r="G1215" s="60" t="s">
        <v>2730</v>
      </c>
      <c r="H1215" s="60">
        <v>1</v>
      </c>
      <c r="I1215" s="60"/>
      <c r="J1215" s="60"/>
      <c r="K1215" s="60"/>
      <c r="L1215" s="60"/>
      <c r="M1215" s="60"/>
      <c r="N1215" s="60"/>
      <c r="O1215" s="60"/>
      <c r="P1215" s="60"/>
      <c r="Q1215" s="60"/>
      <c r="R1215" s="60"/>
      <c r="S1215" s="60"/>
      <c r="T1215" s="60"/>
      <c r="U1215" s="60"/>
      <c r="V1215" s="60"/>
      <c r="W1215" s="60"/>
      <c r="X1215" s="60"/>
      <c r="Y1215" s="60"/>
      <c r="Z1215" s="60"/>
      <c r="AA1215" s="60"/>
      <c r="AB1215" s="60"/>
      <c r="AC1215" s="60"/>
      <c r="AD1215" s="60"/>
      <c r="AE1215" s="60"/>
      <c r="AF1215" s="60" t="s">
        <v>4136</v>
      </c>
    </row>
    <row r="1216" spans="1:32">
      <c r="A1216" s="60" t="s">
        <v>3150</v>
      </c>
      <c r="B1216" s="60" t="s">
        <v>0</v>
      </c>
      <c r="D1216" s="60" t="s">
        <v>2798</v>
      </c>
      <c r="E1216" s="67">
        <v>41640</v>
      </c>
      <c r="F1216" s="67">
        <v>42004</v>
      </c>
      <c r="G1216" s="60" t="s">
        <v>2735</v>
      </c>
      <c r="H1216" s="60">
        <v>0.22</v>
      </c>
      <c r="I1216" s="60">
        <v>0.17</v>
      </c>
      <c r="J1216" s="60">
        <v>0.11</v>
      </c>
      <c r="K1216" s="60">
        <v>0.11</v>
      </c>
      <c r="L1216" s="60">
        <v>0.11</v>
      </c>
      <c r="M1216" s="60">
        <v>0.22</v>
      </c>
      <c r="N1216" s="60">
        <v>0.44</v>
      </c>
      <c r="O1216" s="60">
        <v>0.56000000000000005</v>
      </c>
      <c r="P1216" s="60">
        <v>0.44</v>
      </c>
      <c r="Q1216" s="60">
        <v>0.44</v>
      </c>
      <c r="R1216" s="60">
        <v>0.28000000000000003</v>
      </c>
      <c r="S1216" s="60">
        <v>0.28000000000000003</v>
      </c>
      <c r="T1216" s="60">
        <v>0.28000000000000003</v>
      </c>
      <c r="U1216" s="60">
        <v>0.28000000000000003</v>
      </c>
      <c r="V1216" s="60">
        <v>0.28000000000000003</v>
      </c>
      <c r="W1216" s="60">
        <v>0.28000000000000003</v>
      </c>
      <c r="X1216" s="60">
        <v>0.28000000000000003</v>
      </c>
      <c r="Y1216" s="60">
        <v>0.28000000000000003</v>
      </c>
      <c r="Z1216" s="60">
        <v>0.67</v>
      </c>
      <c r="AA1216" s="60">
        <v>0.89</v>
      </c>
      <c r="AB1216" s="60">
        <v>1</v>
      </c>
      <c r="AC1216" s="60">
        <v>0.89</v>
      </c>
      <c r="AD1216" s="60">
        <v>0.67</v>
      </c>
      <c r="AE1216" s="60">
        <v>0.33</v>
      </c>
      <c r="AF1216" s="60" t="s">
        <v>4136</v>
      </c>
    </row>
    <row r="1217" spans="1:32">
      <c r="A1217" s="60" t="s">
        <v>3151</v>
      </c>
      <c r="B1217" s="60" t="s">
        <v>0</v>
      </c>
      <c r="D1217" s="60" t="s">
        <v>2738</v>
      </c>
      <c r="E1217" s="67">
        <v>41640</v>
      </c>
      <c r="F1217" s="67">
        <v>42004</v>
      </c>
      <c r="G1217" s="60" t="s">
        <v>2735</v>
      </c>
      <c r="H1217" s="60">
        <v>0.3</v>
      </c>
      <c r="I1217" s="60">
        <v>0.3</v>
      </c>
      <c r="J1217" s="60">
        <v>0.2</v>
      </c>
      <c r="K1217" s="60">
        <v>0.2</v>
      </c>
      <c r="L1217" s="60">
        <v>0.2</v>
      </c>
      <c r="M1217" s="60">
        <v>0.2</v>
      </c>
      <c r="N1217" s="60">
        <v>0.3</v>
      </c>
      <c r="O1217" s="60">
        <v>0.4</v>
      </c>
      <c r="P1217" s="60">
        <v>0.4</v>
      </c>
      <c r="Q1217" s="60">
        <v>0.3</v>
      </c>
      <c r="R1217" s="60">
        <v>0.3</v>
      </c>
      <c r="S1217" s="60">
        <v>0.3</v>
      </c>
      <c r="T1217" s="60">
        <v>0.3</v>
      </c>
      <c r="U1217" s="60">
        <v>0.2</v>
      </c>
      <c r="V1217" s="60">
        <v>0.2</v>
      </c>
      <c r="W1217" s="60">
        <v>0.2</v>
      </c>
      <c r="X1217" s="60">
        <v>0.2</v>
      </c>
      <c r="Y1217" s="60">
        <v>0.2</v>
      </c>
      <c r="Z1217" s="60">
        <v>0.5</v>
      </c>
      <c r="AA1217" s="60">
        <v>0.7</v>
      </c>
      <c r="AB1217" s="60">
        <v>0.8</v>
      </c>
      <c r="AC1217" s="60">
        <v>0.6</v>
      </c>
      <c r="AD1217" s="60">
        <v>0.5</v>
      </c>
      <c r="AE1217" s="60">
        <v>0.3</v>
      </c>
      <c r="AF1217" s="60" t="s">
        <v>4136</v>
      </c>
    </row>
    <row r="1218" spans="1:32">
      <c r="A1218" s="60" t="s">
        <v>3151</v>
      </c>
      <c r="B1218" s="60" t="s">
        <v>0</v>
      </c>
      <c r="D1218" s="60" t="s">
        <v>2736</v>
      </c>
      <c r="E1218" s="67">
        <v>41640</v>
      </c>
      <c r="F1218" s="67">
        <v>42004</v>
      </c>
      <c r="G1218" s="60" t="s">
        <v>2730</v>
      </c>
      <c r="H1218" s="60">
        <v>0</v>
      </c>
      <c r="I1218" s="60"/>
      <c r="J1218" s="60"/>
      <c r="K1218" s="60"/>
      <c r="L1218" s="60"/>
      <c r="M1218" s="60"/>
      <c r="N1218" s="60"/>
      <c r="O1218" s="60"/>
      <c r="P1218" s="60"/>
      <c r="Q1218" s="60"/>
      <c r="R1218" s="60"/>
      <c r="S1218" s="60"/>
      <c r="T1218" s="60"/>
      <c r="U1218" s="60"/>
      <c r="V1218" s="60"/>
      <c r="W1218" s="60"/>
      <c r="X1218" s="60"/>
      <c r="Y1218" s="60"/>
      <c r="Z1218" s="60"/>
      <c r="AA1218" s="60"/>
      <c r="AB1218" s="60"/>
      <c r="AC1218" s="60"/>
      <c r="AD1218" s="60"/>
      <c r="AE1218" s="60"/>
      <c r="AF1218" s="60" t="s">
        <v>4136</v>
      </c>
    </row>
    <row r="1219" spans="1:32">
      <c r="A1219" s="60" t="s">
        <v>3151</v>
      </c>
      <c r="B1219" s="60" t="s">
        <v>0</v>
      </c>
      <c r="D1219" s="60" t="s">
        <v>2737</v>
      </c>
      <c r="E1219" s="67">
        <v>41640</v>
      </c>
      <c r="F1219" s="67">
        <v>42004</v>
      </c>
      <c r="G1219" s="60" t="s">
        <v>2730</v>
      </c>
      <c r="H1219" s="60">
        <v>1</v>
      </c>
      <c r="I1219" s="60"/>
      <c r="J1219" s="60"/>
      <c r="K1219" s="60"/>
      <c r="L1219" s="60"/>
      <c r="M1219" s="60"/>
      <c r="N1219" s="60"/>
      <c r="O1219" s="60"/>
      <c r="P1219" s="60"/>
      <c r="Q1219" s="60"/>
      <c r="R1219" s="60"/>
      <c r="S1219" s="60"/>
      <c r="T1219" s="60"/>
      <c r="U1219" s="60"/>
      <c r="V1219" s="60"/>
      <c r="W1219" s="60"/>
      <c r="X1219" s="60"/>
      <c r="Y1219" s="60"/>
      <c r="Z1219" s="60"/>
      <c r="AA1219" s="60"/>
      <c r="AB1219" s="60"/>
      <c r="AC1219" s="60"/>
      <c r="AD1219" s="60"/>
      <c r="AE1219" s="60"/>
      <c r="AF1219" s="60" t="s">
        <v>4136</v>
      </c>
    </row>
    <row r="1220" spans="1:32">
      <c r="A1220" s="60" t="s">
        <v>3151</v>
      </c>
      <c r="B1220" s="60" t="s">
        <v>0</v>
      </c>
      <c r="D1220" s="60" t="s">
        <v>2740</v>
      </c>
      <c r="E1220" s="67">
        <v>41640</v>
      </c>
      <c r="F1220" s="67">
        <v>42004</v>
      </c>
      <c r="G1220" s="60" t="s">
        <v>2735</v>
      </c>
      <c r="H1220" s="60">
        <v>0.2</v>
      </c>
      <c r="I1220" s="60">
        <v>0.2</v>
      </c>
      <c r="J1220" s="60">
        <v>0.1</v>
      </c>
      <c r="K1220" s="60">
        <v>0.1</v>
      </c>
      <c r="L1220" s="60">
        <v>0.1</v>
      </c>
      <c r="M1220" s="60">
        <v>0.1</v>
      </c>
      <c r="N1220" s="60">
        <v>0.3</v>
      </c>
      <c r="O1220" s="60">
        <v>0.3</v>
      </c>
      <c r="P1220" s="60">
        <v>0.4</v>
      </c>
      <c r="Q1220" s="60">
        <v>0.4</v>
      </c>
      <c r="R1220" s="60">
        <v>0.3</v>
      </c>
      <c r="S1220" s="60">
        <v>0.25</v>
      </c>
      <c r="T1220" s="60">
        <v>0.25</v>
      </c>
      <c r="U1220" s="60">
        <v>0.25</v>
      </c>
      <c r="V1220" s="60">
        <v>0.25</v>
      </c>
      <c r="W1220" s="60">
        <v>0.25</v>
      </c>
      <c r="X1220" s="60">
        <v>0.25</v>
      </c>
      <c r="Y1220" s="60">
        <v>0.25</v>
      </c>
      <c r="Z1220" s="60">
        <v>0.6</v>
      </c>
      <c r="AA1220" s="60">
        <v>0.7</v>
      </c>
      <c r="AB1220" s="60">
        <v>0.7</v>
      </c>
      <c r="AC1220" s="60">
        <v>0.7</v>
      </c>
      <c r="AD1220" s="60">
        <v>0.6</v>
      </c>
      <c r="AE1220" s="60">
        <v>0.3</v>
      </c>
      <c r="AF1220" s="60" t="s">
        <v>4136</v>
      </c>
    </row>
    <row r="1221" spans="1:32">
      <c r="A1221" s="60" t="s">
        <v>3151</v>
      </c>
      <c r="B1221" s="60" t="s">
        <v>0</v>
      </c>
      <c r="D1221" s="60" t="s">
        <v>2798</v>
      </c>
      <c r="E1221" s="67">
        <v>41640</v>
      </c>
      <c r="F1221" s="67">
        <v>42004</v>
      </c>
      <c r="G1221" s="60" t="s">
        <v>2735</v>
      </c>
      <c r="H1221" s="60">
        <v>0.2</v>
      </c>
      <c r="I1221" s="60">
        <v>0.15</v>
      </c>
      <c r="J1221" s="60">
        <v>0.1</v>
      </c>
      <c r="K1221" s="60">
        <v>0.1</v>
      </c>
      <c r="L1221" s="60">
        <v>0.1</v>
      </c>
      <c r="M1221" s="60">
        <v>0.2</v>
      </c>
      <c r="N1221" s="60">
        <v>0.4</v>
      </c>
      <c r="O1221" s="60">
        <v>0.5</v>
      </c>
      <c r="P1221" s="60">
        <v>0.4</v>
      </c>
      <c r="Q1221" s="60">
        <v>0.4</v>
      </c>
      <c r="R1221" s="60">
        <v>0.25</v>
      </c>
      <c r="S1221" s="60">
        <v>0.25</v>
      </c>
      <c r="T1221" s="60">
        <v>0.25</v>
      </c>
      <c r="U1221" s="60">
        <v>0.25</v>
      </c>
      <c r="V1221" s="60">
        <v>0.25</v>
      </c>
      <c r="W1221" s="60">
        <v>0.25</v>
      </c>
      <c r="X1221" s="60">
        <v>0.25</v>
      </c>
      <c r="Y1221" s="60">
        <v>0.25</v>
      </c>
      <c r="Z1221" s="60">
        <v>0.6</v>
      </c>
      <c r="AA1221" s="60">
        <v>0.8</v>
      </c>
      <c r="AB1221" s="60">
        <v>0.9</v>
      </c>
      <c r="AC1221" s="60">
        <v>0.8</v>
      </c>
      <c r="AD1221" s="60">
        <v>0.6</v>
      </c>
      <c r="AE1221" s="60">
        <v>0.3</v>
      </c>
      <c r="AF1221" s="60" t="s">
        <v>4136</v>
      </c>
    </row>
    <row r="1222" spans="1:32">
      <c r="A1222" s="60" t="s">
        <v>3152</v>
      </c>
      <c r="B1222" s="60" t="s">
        <v>0</v>
      </c>
      <c r="D1222" s="60" t="s">
        <v>2738</v>
      </c>
      <c r="E1222" s="67">
        <v>41640</v>
      </c>
      <c r="F1222" s="67">
        <v>42004</v>
      </c>
      <c r="G1222" s="60" t="s">
        <v>2735</v>
      </c>
      <c r="H1222" s="60">
        <v>0.3</v>
      </c>
      <c r="I1222" s="60">
        <v>0.3</v>
      </c>
      <c r="J1222" s="60">
        <v>0.2</v>
      </c>
      <c r="K1222" s="60">
        <v>0.2</v>
      </c>
      <c r="L1222" s="60">
        <v>0.2</v>
      </c>
      <c r="M1222" s="60">
        <v>0.2</v>
      </c>
      <c r="N1222" s="60">
        <v>0.3</v>
      </c>
      <c r="O1222" s="60">
        <v>0.4</v>
      </c>
      <c r="P1222" s="60">
        <v>0.4</v>
      </c>
      <c r="Q1222" s="60">
        <v>0.3</v>
      </c>
      <c r="R1222" s="60">
        <v>0.3</v>
      </c>
      <c r="S1222" s="60">
        <v>0.3</v>
      </c>
      <c r="T1222" s="60">
        <v>0.3</v>
      </c>
      <c r="U1222" s="60">
        <v>0.2</v>
      </c>
      <c r="V1222" s="60">
        <v>0.2</v>
      </c>
      <c r="W1222" s="60">
        <v>0.2</v>
      </c>
      <c r="X1222" s="60">
        <v>0.2</v>
      </c>
      <c r="Y1222" s="60">
        <v>0.2</v>
      </c>
      <c r="Z1222" s="60">
        <v>0.5</v>
      </c>
      <c r="AA1222" s="60">
        <v>0.7</v>
      </c>
      <c r="AB1222" s="60">
        <v>0.8</v>
      </c>
      <c r="AC1222" s="60">
        <v>0.6</v>
      </c>
      <c r="AD1222" s="60">
        <v>0.5</v>
      </c>
      <c r="AE1222" s="60">
        <v>0.3</v>
      </c>
      <c r="AF1222" s="60" t="s">
        <v>4136</v>
      </c>
    </row>
    <row r="1223" spans="1:32">
      <c r="A1223" s="60" t="s">
        <v>3152</v>
      </c>
      <c r="B1223" s="60" t="s">
        <v>0</v>
      </c>
      <c r="D1223" s="60" t="s">
        <v>2736</v>
      </c>
      <c r="E1223" s="67">
        <v>41640</v>
      </c>
      <c r="F1223" s="67">
        <v>42004</v>
      </c>
      <c r="G1223" s="60" t="s">
        <v>2730</v>
      </c>
      <c r="H1223" s="60">
        <v>0</v>
      </c>
      <c r="I1223" s="60"/>
      <c r="J1223" s="60"/>
      <c r="K1223" s="60"/>
      <c r="L1223" s="60"/>
      <c r="M1223" s="60"/>
      <c r="N1223" s="60"/>
      <c r="O1223" s="60"/>
      <c r="P1223" s="60"/>
      <c r="Q1223" s="60"/>
      <c r="R1223" s="60"/>
      <c r="S1223" s="60"/>
      <c r="T1223" s="60"/>
      <c r="U1223" s="60"/>
      <c r="V1223" s="60"/>
      <c r="W1223" s="60"/>
      <c r="X1223" s="60"/>
      <c r="Y1223" s="60"/>
      <c r="Z1223" s="60"/>
      <c r="AA1223" s="60"/>
      <c r="AB1223" s="60"/>
      <c r="AC1223" s="60"/>
      <c r="AD1223" s="60"/>
      <c r="AE1223" s="60"/>
      <c r="AF1223" s="60" t="s">
        <v>4136</v>
      </c>
    </row>
    <row r="1224" spans="1:32">
      <c r="A1224" s="60" t="s">
        <v>3152</v>
      </c>
      <c r="B1224" s="60" t="s">
        <v>0</v>
      </c>
      <c r="D1224" s="60" t="s">
        <v>2737</v>
      </c>
      <c r="E1224" s="67">
        <v>41640</v>
      </c>
      <c r="F1224" s="67">
        <v>42004</v>
      </c>
      <c r="G1224" s="60" t="s">
        <v>2730</v>
      </c>
      <c r="H1224" s="60">
        <v>1</v>
      </c>
      <c r="I1224" s="60"/>
      <c r="J1224" s="60"/>
      <c r="K1224" s="60"/>
      <c r="L1224" s="60"/>
      <c r="M1224" s="60"/>
      <c r="N1224" s="60"/>
      <c r="O1224" s="60"/>
      <c r="P1224" s="60"/>
      <c r="Q1224" s="60"/>
      <c r="R1224" s="60"/>
      <c r="S1224" s="60"/>
      <c r="T1224" s="60"/>
      <c r="U1224" s="60"/>
      <c r="V1224" s="60"/>
      <c r="W1224" s="60"/>
      <c r="X1224" s="60"/>
      <c r="Y1224" s="60"/>
      <c r="Z1224" s="60"/>
      <c r="AA1224" s="60"/>
      <c r="AB1224" s="60"/>
      <c r="AC1224" s="60"/>
      <c r="AD1224" s="60"/>
      <c r="AE1224" s="60"/>
      <c r="AF1224" s="60" t="s">
        <v>4136</v>
      </c>
    </row>
    <row r="1225" spans="1:32">
      <c r="A1225" s="60" t="s">
        <v>3152</v>
      </c>
      <c r="B1225" s="60" t="s">
        <v>0</v>
      </c>
      <c r="D1225" s="60" t="s">
        <v>2740</v>
      </c>
      <c r="E1225" s="67">
        <v>41640</v>
      </c>
      <c r="F1225" s="67">
        <v>42004</v>
      </c>
      <c r="G1225" s="60" t="s">
        <v>2735</v>
      </c>
      <c r="H1225" s="60">
        <v>0.2</v>
      </c>
      <c r="I1225" s="60">
        <v>0.2</v>
      </c>
      <c r="J1225" s="60">
        <v>0.1</v>
      </c>
      <c r="K1225" s="60">
        <v>0.1</v>
      </c>
      <c r="L1225" s="60">
        <v>0.1</v>
      </c>
      <c r="M1225" s="60">
        <v>0.1</v>
      </c>
      <c r="N1225" s="60">
        <v>0.3</v>
      </c>
      <c r="O1225" s="60">
        <v>0.3</v>
      </c>
      <c r="P1225" s="60">
        <v>0.4</v>
      </c>
      <c r="Q1225" s="60">
        <v>0.4</v>
      </c>
      <c r="R1225" s="60">
        <v>0.3</v>
      </c>
      <c r="S1225" s="60">
        <v>0.25</v>
      </c>
      <c r="T1225" s="60">
        <v>0.25</v>
      </c>
      <c r="U1225" s="60">
        <v>0.25</v>
      </c>
      <c r="V1225" s="60">
        <v>0.25</v>
      </c>
      <c r="W1225" s="60">
        <v>0.25</v>
      </c>
      <c r="X1225" s="60">
        <v>0.25</v>
      </c>
      <c r="Y1225" s="60">
        <v>0.25</v>
      </c>
      <c r="Z1225" s="60">
        <v>0.6</v>
      </c>
      <c r="AA1225" s="60">
        <v>0.7</v>
      </c>
      <c r="AB1225" s="60">
        <v>0.7</v>
      </c>
      <c r="AC1225" s="60">
        <v>0.7</v>
      </c>
      <c r="AD1225" s="60">
        <v>0.6</v>
      </c>
      <c r="AE1225" s="60">
        <v>0.3</v>
      </c>
      <c r="AF1225" s="60" t="s">
        <v>4136</v>
      </c>
    </row>
    <row r="1226" spans="1:32">
      <c r="A1226" s="60" t="s">
        <v>3152</v>
      </c>
      <c r="B1226" s="60" t="s">
        <v>0</v>
      </c>
      <c r="D1226" s="60" t="s">
        <v>2798</v>
      </c>
      <c r="E1226" s="67">
        <v>41640</v>
      </c>
      <c r="F1226" s="67">
        <v>42004</v>
      </c>
      <c r="G1226" s="60" t="s">
        <v>2735</v>
      </c>
      <c r="H1226" s="60">
        <v>0.2</v>
      </c>
      <c r="I1226" s="60">
        <v>0.15</v>
      </c>
      <c r="J1226" s="60">
        <v>0.1</v>
      </c>
      <c r="K1226" s="60">
        <v>0.1</v>
      </c>
      <c r="L1226" s="60">
        <v>0.1</v>
      </c>
      <c r="M1226" s="60">
        <v>0.2</v>
      </c>
      <c r="N1226" s="60">
        <v>0.4</v>
      </c>
      <c r="O1226" s="60">
        <v>0.5</v>
      </c>
      <c r="P1226" s="60">
        <v>0.4</v>
      </c>
      <c r="Q1226" s="60">
        <v>0.4</v>
      </c>
      <c r="R1226" s="60">
        <v>0.25</v>
      </c>
      <c r="S1226" s="60">
        <v>0.25</v>
      </c>
      <c r="T1226" s="60">
        <v>0.25</v>
      </c>
      <c r="U1226" s="60">
        <v>0.25</v>
      </c>
      <c r="V1226" s="60">
        <v>0.25</v>
      </c>
      <c r="W1226" s="60">
        <v>0.25</v>
      </c>
      <c r="X1226" s="60">
        <v>0.25</v>
      </c>
      <c r="Y1226" s="60">
        <v>0.25</v>
      </c>
      <c r="Z1226" s="60">
        <v>0.6</v>
      </c>
      <c r="AA1226" s="60">
        <v>0.8</v>
      </c>
      <c r="AB1226" s="60">
        <v>0.9</v>
      </c>
      <c r="AC1226" s="60">
        <v>0.8</v>
      </c>
      <c r="AD1226" s="60">
        <v>0.6</v>
      </c>
      <c r="AE1226" s="60">
        <v>0.3</v>
      </c>
      <c r="AF1226" s="60" t="s">
        <v>4136</v>
      </c>
    </row>
    <row r="1227" spans="1:32">
      <c r="A1227" s="60" t="s">
        <v>3153</v>
      </c>
      <c r="B1227" s="60" t="s">
        <v>0</v>
      </c>
      <c r="D1227" s="60" t="s">
        <v>2738</v>
      </c>
      <c r="E1227" s="67">
        <v>41640</v>
      </c>
      <c r="F1227" s="67">
        <v>42004</v>
      </c>
      <c r="G1227" s="60" t="s">
        <v>2735</v>
      </c>
      <c r="H1227" s="60">
        <v>0.3</v>
      </c>
      <c r="I1227" s="60">
        <v>0.3</v>
      </c>
      <c r="J1227" s="60">
        <v>0.2</v>
      </c>
      <c r="K1227" s="60">
        <v>0.2</v>
      </c>
      <c r="L1227" s="60">
        <v>0.2</v>
      </c>
      <c r="M1227" s="60">
        <v>0.2</v>
      </c>
      <c r="N1227" s="60">
        <v>0.3</v>
      </c>
      <c r="O1227" s="60">
        <v>0.4</v>
      </c>
      <c r="P1227" s="60">
        <v>0.4</v>
      </c>
      <c r="Q1227" s="60">
        <v>0.3</v>
      </c>
      <c r="R1227" s="60">
        <v>0.3</v>
      </c>
      <c r="S1227" s="60">
        <v>0.3</v>
      </c>
      <c r="T1227" s="60">
        <v>0.3</v>
      </c>
      <c r="U1227" s="60">
        <v>0.2</v>
      </c>
      <c r="V1227" s="60">
        <v>0.2</v>
      </c>
      <c r="W1227" s="60">
        <v>0.2</v>
      </c>
      <c r="X1227" s="60">
        <v>0.2</v>
      </c>
      <c r="Y1227" s="60">
        <v>0.2</v>
      </c>
      <c r="Z1227" s="60">
        <v>0.5</v>
      </c>
      <c r="AA1227" s="60">
        <v>0.7</v>
      </c>
      <c r="AB1227" s="60">
        <v>0.8</v>
      </c>
      <c r="AC1227" s="60">
        <v>0.6</v>
      </c>
      <c r="AD1227" s="60">
        <v>0.5</v>
      </c>
      <c r="AE1227" s="60">
        <v>0.3</v>
      </c>
      <c r="AF1227" s="60" t="s">
        <v>4136</v>
      </c>
    </row>
    <row r="1228" spans="1:32">
      <c r="A1228" s="60" t="s">
        <v>3153</v>
      </c>
      <c r="B1228" s="60" t="s">
        <v>0</v>
      </c>
      <c r="D1228" s="60" t="s">
        <v>2736</v>
      </c>
      <c r="E1228" s="67">
        <v>41640</v>
      </c>
      <c r="F1228" s="67">
        <v>42004</v>
      </c>
      <c r="G1228" s="60" t="s">
        <v>2730</v>
      </c>
      <c r="H1228" s="60">
        <v>0</v>
      </c>
      <c r="I1228" s="60"/>
      <c r="J1228" s="60"/>
      <c r="K1228" s="60"/>
      <c r="L1228" s="60"/>
      <c r="M1228" s="60"/>
      <c r="N1228" s="60"/>
      <c r="O1228" s="60"/>
      <c r="P1228" s="60"/>
      <c r="Q1228" s="60"/>
      <c r="R1228" s="60"/>
      <c r="S1228" s="60"/>
      <c r="T1228" s="60"/>
      <c r="U1228" s="60"/>
      <c r="V1228" s="60"/>
      <c r="W1228" s="60"/>
      <c r="X1228" s="60"/>
      <c r="Y1228" s="60"/>
      <c r="Z1228" s="60"/>
      <c r="AA1228" s="60"/>
      <c r="AB1228" s="60"/>
      <c r="AC1228" s="60"/>
      <c r="AD1228" s="60"/>
      <c r="AE1228" s="60"/>
      <c r="AF1228" s="60" t="s">
        <v>4136</v>
      </c>
    </row>
    <row r="1229" spans="1:32">
      <c r="A1229" s="60" t="s">
        <v>3153</v>
      </c>
      <c r="B1229" s="60" t="s">
        <v>0</v>
      </c>
      <c r="D1229" s="60" t="s">
        <v>2737</v>
      </c>
      <c r="E1229" s="67">
        <v>41640</v>
      </c>
      <c r="F1229" s="67">
        <v>42004</v>
      </c>
      <c r="G1229" s="60" t="s">
        <v>2730</v>
      </c>
      <c r="H1229" s="60">
        <v>1</v>
      </c>
      <c r="I1229" s="60"/>
      <c r="J1229" s="60"/>
      <c r="K1229" s="60"/>
      <c r="L1229" s="60"/>
      <c r="M1229" s="60"/>
      <c r="N1229" s="60"/>
      <c r="O1229" s="60"/>
      <c r="P1229" s="60"/>
      <c r="Q1229" s="60"/>
      <c r="R1229" s="60"/>
      <c r="S1229" s="60"/>
      <c r="T1229" s="60"/>
      <c r="U1229" s="60"/>
      <c r="V1229" s="60"/>
      <c r="W1229" s="60"/>
      <c r="X1229" s="60"/>
      <c r="Y1229" s="60"/>
      <c r="Z1229" s="60"/>
      <c r="AA1229" s="60"/>
      <c r="AB1229" s="60"/>
      <c r="AC1229" s="60"/>
      <c r="AD1229" s="60"/>
      <c r="AE1229" s="60"/>
      <c r="AF1229" s="60" t="s">
        <v>4136</v>
      </c>
    </row>
    <row r="1230" spans="1:32">
      <c r="A1230" s="60" t="s">
        <v>3153</v>
      </c>
      <c r="B1230" s="60" t="s">
        <v>0</v>
      </c>
      <c r="D1230" s="60" t="s">
        <v>2740</v>
      </c>
      <c r="E1230" s="67">
        <v>41640</v>
      </c>
      <c r="F1230" s="67">
        <v>42004</v>
      </c>
      <c r="G1230" s="60" t="s">
        <v>2735</v>
      </c>
      <c r="H1230" s="60">
        <v>0.2</v>
      </c>
      <c r="I1230" s="60">
        <v>0.2</v>
      </c>
      <c r="J1230" s="60">
        <v>0.1</v>
      </c>
      <c r="K1230" s="60">
        <v>0.1</v>
      </c>
      <c r="L1230" s="60">
        <v>0.1</v>
      </c>
      <c r="M1230" s="60">
        <v>0.1</v>
      </c>
      <c r="N1230" s="60">
        <v>0.3</v>
      </c>
      <c r="O1230" s="60">
        <v>0.3</v>
      </c>
      <c r="P1230" s="60">
        <v>0.4</v>
      </c>
      <c r="Q1230" s="60">
        <v>0.4</v>
      </c>
      <c r="R1230" s="60">
        <v>0.3</v>
      </c>
      <c r="S1230" s="60">
        <v>0.25</v>
      </c>
      <c r="T1230" s="60">
        <v>0.25</v>
      </c>
      <c r="U1230" s="60">
        <v>0.25</v>
      </c>
      <c r="V1230" s="60">
        <v>0.25</v>
      </c>
      <c r="W1230" s="60">
        <v>0.25</v>
      </c>
      <c r="X1230" s="60">
        <v>0.25</v>
      </c>
      <c r="Y1230" s="60">
        <v>0.25</v>
      </c>
      <c r="Z1230" s="60">
        <v>0.6</v>
      </c>
      <c r="AA1230" s="60">
        <v>0.7</v>
      </c>
      <c r="AB1230" s="60">
        <v>0.7</v>
      </c>
      <c r="AC1230" s="60">
        <v>0.7</v>
      </c>
      <c r="AD1230" s="60">
        <v>0.6</v>
      </c>
      <c r="AE1230" s="60">
        <v>0.3</v>
      </c>
      <c r="AF1230" s="60" t="s">
        <v>4136</v>
      </c>
    </row>
    <row r="1231" spans="1:32">
      <c r="A1231" s="60" t="s">
        <v>3153</v>
      </c>
      <c r="B1231" s="60" t="s">
        <v>0</v>
      </c>
      <c r="D1231" s="60" t="s">
        <v>2798</v>
      </c>
      <c r="E1231" s="67">
        <v>41640</v>
      </c>
      <c r="F1231" s="67">
        <v>42004</v>
      </c>
      <c r="G1231" s="60" t="s">
        <v>2735</v>
      </c>
      <c r="H1231" s="60">
        <v>0.2</v>
      </c>
      <c r="I1231" s="60">
        <v>0.15</v>
      </c>
      <c r="J1231" s="60">
        <v>0.1</v>
      </c>
      <c r="K1231" s="60">
        <v>0.1</v>
      </c>
      <c r="L1231" s="60">
        <v>0.1</v>
      </c>
      <c r="M1231" s="60">
        <v>0.2</v>
      </c>
      <c r="N1231" s="60">
        <v>0.4</v>
      </c>
      <c r="O1231" s="60">
        <v>0.5</v>
      </c>
      <c r="P1231" s="60">
        <v>0.4</v>
      </c>
      <c r="Q1231" s="60">
        <v>0.4</v>
      </c>
      <c r="R1231" s="60">
        <v>0.25</v>
      </c>
      <c r="S1231" s="60">
        <v>0.25</v>
      </c>
      <c r="T1231" s="60">
        <v>0.25</v>
      </c>
      <c r="U1231" s="60">
        <v>0.25</v>
      </c>
      <c r="V1231" s="60">
        <v>0.25</v>
      </c>
      <c r="W1231" s="60">
        <v>0.25</v>
      </c>
      <c r="X1231" s="60">
        <v>0.25</v>
      </c>
      <c r="Y1231" s="60">
        <v>0.25</v>
      </c>
      <c r="Z1231" s="60">
        <v>0.6</v>
      </c>
      <c r="AA1231" s="60">
        <v>0.8</v>
      </c>
      <c r="AB1231" s="60">
        <v>0.9</v>
      </c>
      <c r="AC1231" s="60">
        <v>0.8</v>
      </c>
      <c r="AD1231" s="60">
        <v>0.6</v>
      </c>
      <c r="AE1231" s="60">
        <v>0.3</v>
      </c>
      <c r="AF1231" s="60" t="s">
        <v>4136</v>
      </c>
    </row>
    <row r="1232" spans="1:32">
      <c r="A1232" s="60" t="s">
        <v>3154</v>
      </c>
      <c r="B1232" s="60" t="s">
        <v>2</v>
      </c>
      <c r="D1232" s="60" t="s">
        <v>2738</v>
      </c>
      <c r="E1232" s="67">
        <v>41640</v>
      </c>
      <c r="F1232" s="67">
        <v>42004</v>
      </c>
      <c r="G1232" s="60" t="s">
        <v>2735</v>
      </c>
      <c r="H1232" s="60">
        <v>0.7</v>
      </c>
      <c r="I1232" s="60">
        <v>0.7</v>
      </c>
      <c r="J1232" s="60">
        <v>0.7</v>
      </c>
      <c r="K1232" s="60">
        <v>0.7</v>
      </c>
      <c r="L1232" s="60">
        <v>0.7</v>
      </c>
      <c r="M1232" s="60">
        <v>0.7</v>
      </c>
      <c r="N1232" s="60">
        <v>0.7</v>
      </c>
      <c r="O1232" s="60">
        <v>0.7</v>
      </c>
      <c r="P1232" s="60">
        <v>0.5</v>
      </c>
      <c r="Q1232" s="60">
        <v>0.5</v>
      </c>
      <c r="R1232" s="60">
        <v>0.5</v>
      </c>
      <c r="S1232" s="60">
        <v>0.3</v>
      </c>
      <c r="T1232" s="60">
        <v>0.3</v>
      </c>
      <c r="U1232" s="60">
        <v>0.2</v>
      </c>
      <c r="V1232" s="60">
        <v>0.2</v>
      </c>
      <c r="W1232" s="60">
        <v>0.2</v>
      </c>
      <c r="X1232" s="60">
        <v>0.3</v>
      </c>
      <c r="Y1232" s="60">
        <v>0.4</v>
      </c>
      <c r="Z1232" s="60">
        <v>0.4</v>
      </c>
      <c r="AA1232" s="60">
        <v>0.6</v>
      </c>
      <c r="AB1232" s="60">
        <v>0.6</v>
      </c>
      <c r="AC1232" s="60">
        <v>0.8</v>
      </c>
      <c r="AD1232" s="60">
        <v>0.8</v>
      </c>
      <c r="AE1232" s="60">
        <v>0.8</v>
      </c>
      <c r="AF1232" s="60" t="s">
        <v>4136</v>
      </c>
    </row>
    <row r="1233" spans="1:32">
      <c r="A1233" s="60" t="s">
        <v>3154</v>
      </c>
      <c r="B1233" s="60" t="s">
        <v>2</v>
      </c>
      <c r="D1233" s="60" t="s">
        <v>2736</v>
      </c>
      <c r="E1233" s="67">
        <v>41640</v>
      </c>
      <c r="F1233" s="67">
        <v>42004</v>
      </c>
      <c r="G1233" s="60" t="s">
        <v>2730</v>
      </c>
      <c r="H1233" s="60">
        <v>0</v>
      </c>
      <c r="I1233" s="60"/>
      <c r="J1233" s="60"/>
      <c r="K1233" s="60"/>
      <c r="L1233" s="60"/>
      <c r="M1233" s="60"/>
      <c r="N1233" s="60"/>
      <c r="O1233" s="60"/>
      <c r="P1233" s="60"/>
      <c r="Q1233" s="60"/>
      <c r="R1233" s="60"/>
      <c r="S1233" s="60"/>
      <c r="T1233" s="60"/>
      <c r="U1233" s="60"/>
      <c r="V1233" s="60"/>
      <c r="W1233" s="60"/>
      <c r="X1233" s="60"/>
      <c r="Y1233" s="60"/>
      <c r="Z1233" s="60"/>
      <c r="AA1233" s="60"/>
      <c r="AB1233" s="60"/>
      <c r="AC1233" s="60"/>
      <c r="AD1233" s="60"/>
      <c r="AE1233" s="60"/>
      <c r="AF1233" s="60" t="s">
        <v>4136</v>
      </c>
    </row>
    <row r="1234" spans="1:32">
      <c r="A1234" s="60" t="s">
        <v>3154</v>
      </c>
      <c r="B1234" s="60" t="s">
        <v>2</v>
      </c>
      <c r="D1234" s="60" t="s">
        <v>2737</v>
      </c>
      <c r="E1234" s="67">
        <v>41640</v>
      </c>
      <c r="F1234" s="67">
        <v>42004</v>
      </c>
      <c r="G1234" s="60" t="s">
        <v>2730</v>
      </c>
      <c r="H1234" s="60">
        <v>1</v>
      </c>
      <c r="I1234" s="60"/>
      <c r="J1234" s="60"/>
      <c r="K1234" s="60"/>
      <c r="L1234" s="60"/>
      <c r="M1234" s="60"/>
      <c r="N1234" s="60"/>
      <c r="O1234" s="60"/>
      <c r="P1234" s="60"/>
      <c r="Q1234" s="60"/>
      <c r="R1234" s="60"/>
      <c r="S1234" s="60"/>
      <c r="T1234" s="60"/>
      <c r="U1234" s="60"/>
      <c r="V1234" s="60"/>
      <c r="W1234" s="60"/>
      <c r="X1234" s="60"/>
      <c r="Y1234" s="60"/>
      <c r="Z1234" s="60"/>
      <c r="AA1234" s="60"/>
      <c r="AB1234" s="60"/>
      <c r="AC1234" s="60"/>
      <c r="AD1234" s="60"/>
      <c r="AE1234" s="60"/>
      <c r="AF1234" s="60" t="s">
        <v>4136</v>
      </c>
    </row>
    <row r="1235" spans="1:32">
      <c r="A1235" s="60" t="s">
        <v>3154</v>
      </c>
      <c r="B1235" s="60" t="s">
        <v>2</v>
      </c>
      <c r="D1235" s="60" t="s">
        <v>2740</v>
      </c>
      <c r="E1235" s="67">
        <v>41640</v>
      </c>
      <c r="F1235" s="67">
        <v>42004</v>
      </c>
      <c r="G1235" s="60" t="s">
        <v>2735</v>
      </c>
      <c r="H1235" s="60">
        <v>0.9</v>
      </c>
      <c r="I1235" s="60">
        <v>0.9</v>
      </c>
      <c r="J1235" s="60">
        <v>0.9</v>
      </c>
      <c r="K1235" s="60">
        <v>0.9</v>
      </c>
      <c r="L1235" s="60">
        <v>0.9</v>
      </c>
      <c r="M1235" s="60">
        <v>0.9</v>
      </c>
      <c r="N1235" s="60">
        <v>0.7</v>
      </c>
      <c r="O1235" s="60">
        <v>0.5</v>
      </c>
      <c r="P1235" s="60">
        <v>0.5</v>
      </c>
      <c r="Q1235" s="60">
        <v>0.3</v>
      </c>
      <c r="R1235" s="60">
        <v>0.3</v>
      </c>
      <c r="S1235" s="60">
        <v>0.3</v>
      </c>
      <c r="T1235" s="60">
        <v>0.3</v>
      </c>
      <c r="U1235" s="60">
        <v>0.3</v>
      </c>
      <c r="V1235" s="60">
        <v>0.3</v>
      </c>
      <c r="W1235" s="60">
        <v>0.3</v>
      </c>
      <c r="X1235" s="60">
        <v>0.3</v>
      </c>
      <c r="Y1235" s="60">
        <v>0.5</v>
      </c>
      <c r="Z1235" s="60">
        <v>0.6</v>
      </c>
      <c r="AA1235" s="60">
        <v>0.6</v>
      </c>
      <c r="AB1235" s="60">
        <v>0.6</v>
      </c>
      <c r="AC1235" s="60">
        <v>0.7</v>
      </c>
      <c r="AD1235" s="60">
        <v>0.7</v>
      </c>
      <c r="AE1235" s="60">
        <v>0.7</v>
      </c>
      <c r="AF1235" s="60" t="s">
        <v>4136</v>
      </c>
    </row>
    <row r="1236" spans="1:32">
      <c r="A1236" s="60" t="s">
        <v>3154</v>
      </c>
      <c r="B1236" s="60" t="s">
        <v>2</v>
      </c>
      <c r="D1236" s="60" t="s">
        <v>2798</v>
      </c>
      <c r="E1236" s="67">
        <v>41640</v>
      </c>
      <c r="F1236" s="67">
        <v>42004</v>
      </c>
      <c r="G1236" s="60" t="s">
        <v>2735</v>
      </c>
      <c r="H1236" s="60">
        <v>0.9</v>
      </c>
      <c r="I1236" s="60">
        <v>0.9</v>
      </c>
      <c r="J1236" s="60">
        <v>0.9</v>
      </c>
      <c r="K1236" s="60">
        <v>0.9</v>
      </c>
      <c r="L1236" s="60">
        <v>0.9</v>
      </c>
      <c r="M1236" s="60">
        <v>0.9</v>
      </c>
      <c r="N1236" s="60">
        <v>0.7</v>
      </c>
      <c r="O1236" s="60">
        <v>0.4</v>
      </c>
      <c r="P1236" s="60">
        <v>0.4</v>
      </c>
      <c r="Q1236" s="60">
        <v>0.2</v>
      </c>
      <c r="R1236" s="60">
        <v>0.2</v>
      </c>
      <c r="S1236" s="60">
        <v>0.2</v>
      </c>
      <c r="T1236" s="60">
        <v>0.2</v>
      </c>
      <c r="U1236" s="60">
        <v>0.2</v>
      </c>
      <c r="V1236" s="60">
        <v>0.2</v>
      </c>
      <c r="W1236" s="60">
        <v>0.3</v>
      </c>
      <c r="X1236" s="60">
        <v>0.5</v>
      </c>
      <c r="Y1236" s="60">
        <v>0.5</v>
      </c>
      <c r="Z1236" s="60">
        <v>0.5</v>
      </c>
      <c r="AA1236" s="60">
        <v>0.7</v>
      </c>
      <c r="AB1236" s="60">
        <v>0.7</v>
      </c>
      <c r="AC1236" s="60">
        <v>0.8</v>
      </c>
      <c r="AD1236" s="60">
        <v>0.9</v>
      </c>
      <c r="AE1236" s="60">
        <v>0.9</v>
      </c>
      <c r="AF1236" s="60" t="s">
        <v>4136</v>
      </c>
    </row>
    <row r="1237" spans="1:32">
      <c r="A1237" s="60" t="s">
        <v>3155</v>
      </c>
      <c r="B1237" s="60" t="s">
        <v>2742</v>
      </c>
      <c r="D1237" s="60" t="s">
        <v>2738</v>
      </c>
      <c r="E1237" s="67">
        <v>41640</v>
      </c>
      <c r="F1237" s="67">
        <v>42004</v>
      </c>
      <c r="G1237" s="60" t="s">
        <v>2735</v>
      </c>
      <c r="H1237" s="60">
        <v>0.25</v>
      </c>
      <c r="I1237" s="60">
        <v>0.2</v>
      </c>
      <c r="J1237" s="60">
        <v>0.2</v>
      </c>
      <c r="K1237" s="60">
        <v>0.2</v>
      </c>
      <c r="L1237" s="60">
        <v>0.2</v>
      </c>
      <c r="M1237" s="60">
        <v>0.3</v>
      </c>
      <c r="N1237" s="60">
        <v>0.5</v>
      </c>
      <c r="O1237" s="60">
        <v>0.5</v>
      </c>
      <c r="P1237" s="60">
        <v>0.5</v>
      </c>
      <c r="Q1237" s="60">
        <v>0.55000000000000004</v>
      </c>
      <c r="R1237" s="60">
        <v>0.5</v>
      </c>
      <c r="S1237" s="60">
        <v>0.5</v>
      </c>
      <c r="T1237" s="60">
        <v>0.4</v>
      </c>
      <c r="U1237" s="60">
        <v>0.4</v>
      </c>
      <c r="V1237" s="60">
        <v>0.3</v>
      </c>
      <c r="W1237" s="60">
        <v>0.3</v>
      </c>
      <c r="X1237" s="60">
        <v>0.3</v>
      </c>
      <c r="Y1237" s="60">
        <v>0.4</v>
      </c>
      <c r="Z1237" s="60">
        <v>0.5</v>
      </c>
      <c r="AA1237" s="60">
        <v>0.5</v>
      </c>
      <c r="AB1237" s="60">
        <v>0.4</v>
      </c>
      <c r="AC1237" s="60">
        <v>0.5</v>
      </c>
      <c r="AD1237" s="60">
        <v>0.4</v>
      </c>
      <c r="AE1237" s="60">
        <v>0.2</v>
      </c>
      <c r="AF1237" s="60" t="s">
        <v>4136</v>
      </c>
    </row>
    <row r="1238" spans="1:32">
      <c r="A1238" s="60" t="s">
        <v>3155</v>
      </c>
      <c r="B1238" s="60" t="s">
        <v>2742</v>
      </c>
      <c r="D1238" s="60" t="s">
        <v>2744</v>
      </c>
      <c r="E1238" s="67">
        <v>41640</v>
      </c>
      <c r="F1238" s="67">
        <v>42004</v>
      </c>
      <c r="G1238" s="60" t="s">
        <v>2735</v>
      </c>
      <c r="H1238" s="60">
        <v>0.2</v>
      </c>
      <c r="I1238" s="60">
        <v>0.15</v>
      </c>
      <c r="J1238" s="60">
        <v>0.15</v>
      </c>
      <c r="K1238" s="60">
        <v>0.15</v>
      </c>
      <c r="L1238" s="60">
        <v>0.2</v>
      </c>
      <c r="M1238" s="60">
        <v>0.25</v>
      </c>
      <c r="N1238" s="60">
        <v>0.4</v>
      </c>
      <c r="O1238" s="60">
        <v>0.5</v>
      </c>
      <c r="P1238" s="60">
        <v>0.5</v>
      </c>
      <c r="Q1238" s="60">
        <v>0.5</v>
      </c>
      <c r="R1238" s="60">
        <v>0.45</v>
      </c>
      <c r="S1238" s="60">
        <v>0.5</v>
      </c>
      <c r="T1238" s="60">
        <v>0.5</v>
      </c>
      <c r="U1238" s="60">
        <v>0.45</v>
      </c>
      <c r="V1238" s="60">
        <v>0.4</v>
      </c>
      <c r="W1238" s="60">
        <v>0.4</v>
      </c>
      <c r="X1238" s="60">
        <v>0.35</v>
      </c>
      <c r="Y1238" s="60">
        <v>0.4</v>
      </c>
      <c r="Z1238" s="60">
        <v>0.55000000000000004</v>
      </c>
      <c r="AA1238" s="60">
        <v>0.55000000000000004</v>
      </c>
      <c r="AB1238" s="60">
        <v>0.5</v>
      </c>
      <c r="AC1238" s="60">
        <v>0.55000000000000004</v>
      </c>
      <c r="AD1238" s="60">
        <v>0.4</v>
      </c>
      <c r="AE1238" s="60">
        <v>0.3</v>
      </c>
      <c r="AF1238" s="60" t="s">
        <v>4136</v>
      </c>
    </row>
    <row r="1239" spans="1:32">
      <c r="A1239" s="60" t="s">
        <v>3155</v>
      </c>
      <c r="B1239" s="60" t="s">
        <v>2742</v>
      </c>
      <c r="D1239" s="60" t="s">
        <v>2952</v>
      </c>
      <c r="E1239" s="67">
        <v>41640</v>
      </c>
      <c r="F1239" s="67">
        <v>42004</v>
      </c>
      <c r="G1239" s="60" t="s">
        <v>2735</v>
      </c>
      <c r="H1239" s="60">
        <v>0.2</v>
      </c>
      <c r="I1239" s="60">
        <v>0.15</v>
      </c>
      <c r="J1239" s="60">
        <v>0.15</v>
      </c>
      <c r="K1239" s="60">
        <v>0.15</v>
      </c>
      <c r="L1239" s="60">
        <v>0.2</v>
      </c>
      <c r="M1239" s="60">
        <v>0.25</v>
      </c>
      <c r="N1239" s="60">
        <v>0.5</v>
      </c>
      <c r="O1239" s="60">
        <v>0.6</v>
      </c>
      <c r="P1239" s="60">
        <v>0.55000000000000004</v>
      </c>
      <c r="Q1239" s="60">
        <v>0.45</v>
      </c>
      <c r="R1239" s="60">
        <v>0.4</v>
      </c>
      <c r="S1239" s="60">
        <v>0.45</v>
      </c>
      <c r="T1239" s="60">
        <v>0.4</v>
      </c>
      <c r="U1239" s="60">
        <v>0.35</v>
      </c>
      <c r="V1239" s="60">
        <v>0.3</v>
      </c>
      <c r="W1239" s="60">
        <v>0.3</v>
      </c>
      <c r="X1239" s="60">
        <v>0.3</v>
      </c>
      <c r="Y1239" s="60">
        <v>0.4</v>
      </c>
      <c r="Z1239" s="60">
        <v>0.55000000000000004</v>
      </c>
      <c r="AA1239" s="60">
        <v>0.6</v>
      </c>
      <c r="AB1239" s="60">
        <v>0.5</v>
      </c>
      <c r="AC1239" s="60">
        <v>0.55000000000000004</v>
      </c>
      <c r="AD1239" s="60">
        <v>0.45</v>
      </c>
      <c r="AE1239" s="60">
        <v>0.25</v>
      </c>
      <c r="AF1239" s="60" t="s">
        <v>4136</v>
      </c>
    </row>
    <row r="1240" spans="1:32">
      <c r="A1240" s="60" t="s">
        <v>3156</v>
      </c>
      <c r="B1240" s="60" t="s">
        <v>2728</v>
      </c>
      <c r="C1240" s="60" t="s">
        <v>2732</v>
      </c>
      <c r="D1240" s="60" t="s">
        <v>2729</v>
      </c>
      <c r="E1240" s="67">
        <v>41640</v>
      </c>
      <c r="F1240" s="67">
        <v>42004</v>
      </c>
      <c r="G1240" s="60" t="s">
        <v>2730</v>
      </c>
      <c r="H1240" s="60">
        <v>60</v>
      </c>
      <c r="I1240" s="60"/>
      <c r="J1240" s="60"/>
      <c r="K1240" s="60"/>
      <c r="L1240" s="60"/>
      <c r="M1240" s="60"/>
      <c r="N1240" s="60"/>
      <c r="O1240" s="60"/>
      <c r="P1240" s="60"/>
      <c r="Q1240" s="60"/>
      <c r="R1240" s="60"/>
      <c r="S1240" s="60"/>
      <c r="T1240" s="60"/>
      <c r="U1240" s="60"/>
      <c r="V1240" s="60"/>
      <c r="W1240" s="60"/>
      <c r="X1240" s="60"/>
      <c r="Y1240" s="60"/>
      <c r="Z1240" s="60"/>
      <c r="AA1240" s="60"/>
      <c r="AB1240" s="60"/>
      <c r="AC1240" s="60"/>
      <c r="AD1240" s="60"/>
      <c r="AE1240" s="60"/>
      <c r="AF1240" s="60" t="s">
        <v>4136</v>
      </c>
    </row>
    <row r="1241" spans="1:32">
      <c r="A1241" s="60" t="s">
        <v>3157</v>
      </c>
      <c r="B1241" s="60" t="s">
        <v>2728</v>
      </c>
      <c r="C1241" s="60" t="s">
        <v>2732</v>
      </c>
      <c r="D1241" s="60" t="s">
        <v>2729</v>
      </c>
      <c r="E1241" s="67">
        <v>41640</v>
      </c>
      <c r="F1241" s="67">
        <v>42004</v>
      </c>
      <c r="G1241" s="60" t="s">
        <v>2730</v>
      </c>
      <c r="H1241" s="60">
        <v>82.22</v>
      </c>
      <c r="I1241" s="60"/>
      <c r="J1241" s="60"/>
      <c r="K1241" s="60"/>
      <c r="L1241" s="60"/>
      <c r="M1241" s="60"/>
      <c r="N1241" s="60"/>
      <c r="O1241" s="60"/>
      <c r="P1241" s="60"/>
      <c r="Q1241" s="60"/>
      <c r="R1241" s="60"/>
      <c r="S1241" s="60"/>
      <c r="T1241" s="60"/>
      <c r="U1241" s="60"/>
      <c r="V1241" s="60"/>
      <c r="W1241" s="60"/>
      <c r="X1241" s="60"/>
      <c r="Y1241" s="60"/>
      <c r="Z1241" s="60"/>
      <c r="AA1241" s="60"/>
      <c r="AB1241" s="60"/>
      <c r="AC1241" s="60"/>
      <c r="AD1241" s="60"/>
      <c r="AE1241" s="60"/>
      <c r="AF1241" s="60" t="s">
        <v>4136</v>
      </c>
    </row>
    <row r="1242" spans="1:32">
      <c r="A1242" s="60" t="s">
        <v>3158</v>
      </c>
      <c r="B1242" s="60" t="s">
        <v>2745</v>
      </c>
      <c r="C1242" s="60" t="s">
        <v>2746</v>
      </c>
      <c r="D1242" s="60" t="s">
        <v>2729</v>
      </c>
      <c r="E1242" s="67">
        <v>41640</v>
      </c>
      <c r="F1242" s="67">
        <v>42004</v>
      </c>
      <c r="G1242" s="60" t="s">
        <v>2730</v>
      </c>
      <c r="H1242" s="60">
        <v>24</v>
      </c>
      <c r="I1242" s="60"/>
      <c r="J1242" s="60"/>
      <c r="K1242" s="60"/>
      <c r="L1242" s="60"/>
      <c r="M1242" s="60"/>
      <c r="N1242" s="60"/>
      <c r="O1242" s="60"/>
      <c r="P1242" s="60"/>
      <c r="Q1242" s="60"/>
      <c r="R1242" s="60"/>
      <c r="S1242" s="60"/>
      <c r="T1242" s="60"/>
      <c r="U1242" s="60"/>
      <c r="V1242" s="60"/>
      <c r="W1242" s="60"/>
      <c r="X1242" s="60"/>
      <c r="Y1242" s="60"/>
      <c r="Z1242" s="60"/>
      <c r="AA1242" s="60"/>
      <c r="AB1242" s="60"/>
      <c r="AC1242" s="60"/>
      <c r="AD1242" s="60"/>
      <c r="AE1242" s="60"/>
      <c r="AF1242" s="60" t="s">
        <v>4136</v>
      </c>
    </row>
    <row r="1243" spans="1:32">
      <c r="A1243" s="60" t="s">
        <v>3159</v>
      </c>
      <c r="B1243" s="60" t="s">
        <v>2748</v>
      </c>
      <c r="C1243" s="60" t="s">
        <v>2732</v>
      </c>
      <c r="D1243" s="60" t="s">
        <v>2743</v>
      </c>
      <c r="E1243" s="67">
        <v>41640</v>
      </c>
      <c r="F1243" s="67">
        <v>42004</v>
      </c>
      <c r="G1243" s="60" t="s">
        <v>2730</v>
      </c>
      <c r="H1243" s="60">
        <v>0.5</v>
      </c>
      <c r="I1243" s="60"/>
      <c r="J1243" s="60"/>
      <c r="K1243" s="60"/>
      <c r="L1243" s="60"/>
      <c r="M1243" s="60"/>
      <c r="N1243" s="60"/>
      <c r="O1243" s="60"/>
      <c r="P1243" s="60"/>
      <c r="Q1243" s="60"/>
      <c r="R1243" s="60"/>
      <c r="S1243" s="60"/>
      <c r="T1243" s="60"/>
      <c r="U1243" s="60"/>
      <c r="V1243" s="60"/>
      <c r="W1243" s="60"/>
      <c r="X1243" s="60"/>
      <c r="Y1243" s="60"/>
      <c r="Z1243" s="60"/>
      <c r="AA1243" s="60"/>
      <c r="AB1243" s="60"/>
      <c r="AC1243" s="60"/>
      <c r="AD1243" s="60"/>
      <c r="AE1243" s="60"/>
      <c r="AF1243" s="60" t="s">
        <v>4136</v>
      </c>
    </row>
    <row r="1244" spans="1:32">
      <c r="A1244" s="60" t="s">
        <v>3159</v>
      </c>
      <c r="B1244" s="60" t="s">
        <v>2748</v>
      </c>
      <c r="C1244" s="60" t="s">
        <v>2732</v>
      </c>
      <c r="D1244" s="60" t="s">
        <v>2736</v>
      </c>
      <c r="E1244" s="67">
        <v>41640</v>
      </c>
      <c r="F1244" s="67">
        <v>42004</v>
      </c>
      <c r="G1244" s="60" t="s">
        <v>2730</v>
      </c>
      <c r="H1244" s="60">
        <v>1</v>
      </c>
      <c r="I1244" s="60"/>
      <c r="J1244" s="60"/>
      <c r="K1244" s="60"/>
      <c r="L1244" s="60"/>
      <c r="M1244" s="60"/>
      <c r="N1244" s="60"/>
      <c r="O1244" s="60"/>
      <c r="P1244" s="60"/>
      <c r="Q1244" s="60"/>
      <c r="R1244" s="60"/>
      <c r="S1244" s="60"/>
      <c r="T1244" s="60"/>
      <c r="U1244" s="60"/>
      <c r="V1244" s="60"/>
      <c r="W1244" s="60"/>
      <c r="X1244" s="60"/>
      <c r="Y1244" s="60"/>
      <c r="Z1244" s="60"/>
      <c r="AA1244" s="60"/>
      <c r="AB1244" s="60"/>
      <c r="AC1244" s="60"/>
      <c r="AD1244" s="60"/>
      <c r="AE1244" s="60"/>
      <c r="AF1244" s="60" t="s">
        <v>4136</v>
      </c>
    </row>
    <row r="1245" spans="1:32">
      <c r="A1245" s="60" t="s">
        <v>3159</v>
      </c>
      <c r="B1245" s="60" t="s">
        <v>2748</v>
      </c>
      <c r="C1245" s="60" t="s">
        <v>2732</v>
      </c>
      <c r="D1245" s="60" t="s">
        <v>2750</v>
      </c>
      <c r="E1245" s="67">
        <v>41913</v>
      </c>
      <c r="F1245" s="67">
        <v>42004</v>
      </c>
      <c r="G1245" s="60" t="s">
        <v>2730</v>
      </c>
      <c r="H1245" s="60">
        <v>1</v>
      </c>
      <c r="I1245" s="60"/>
      <c r="J1245" s="60"/>
      <c r="K1245" s="60"/>
      <c r="L1245" s="60"/>
      <c r="M1245" s="60"/>
      <c r="N1245" s="60"/>
      <c r="O1245" s="60"/>
      <c r="P1245" s="60"/>
      <c r="Q1245" s="60"/>
      <c r="R1245" s="60"/>
      <c r="S1245" s="60"/>
      <c r="T1245" s="60"/>
      <c r="U1245" s="60"/>
      <c r="V1245" s="60"/>
      <c r="W1245" s="60"/>
      <c r="X1245" s="60"/>
      <c r="Y1245" s="60"/>
      <c r="Z1245" s="60"/>
      <c r="AA1245" s="60"/>
      <c r="AB1245" s="60"/>
      <c r="AC1245" s="60"/>
      <c r="AD1245" s="60"/>
      <c r="AE1245" s="60"/>
      <c r="AF1245" s="60" t="s">
        <v>4136</v>
      </c>
    </row>
    <row r="1246" spans="1:32">
      <c r="A1246" s="60" t="s">
        <v>3159</v>
      </c>
      <c r="B1246" s="60" t="s">
        <v>2748</v>
      </c>
      <c r="C1246" s="60" t="s">
        <v>2732</v>
      </c>
      <c r="D1246" s="60" t="s">
        <v>2750</v>
      </c>
      <c r="E1246" s="67">
        <v>41640</v>
      </c>
      <c r="F1246" s="67">
        <v>41759</v>
      </c>
      <c r="G1246" s="60" t="s">
        <v>2730</v>
      </c>
      <c r="H1246" s="60">
        <v>1</v>
      </c>
      <c r="I1246" s="60"/>
      <c r="J1246" s="60"/>
      <c r="K1246" s="60"/>
      <c r="L1246" s="60"/>
      <c r="M1246" s="60"/>
      <c r="N1246" s="60"/>
      <c r="O1246" s="60"/>
      <c r="P1246" s="60"/>
      <c r="Q1246" s="60"/>
      <c r="R1246" s="60"/>
      <c r="S1246" s="60"/>
      <c r="T1246" s="60"/>
      <c r="U1246" s="60"/>
      <c r="V1246" s="60"/>
      <c r="W1246" s="60"/>
      <c r="X1246" s="60"/>
      <c r="Y1246" s="60"/>
      <c r="Z1246" s="60"/>
      <c r="AA1246" s="60"/>
      <c r="AB1246" s="60"/>
      <c r="AC1246" s="60"/>
      <c r="AD1246" s="60"/>
      <c r="AE1246" s="60"/>
      <c r="AF1246" s="60" t="s">
        <v>4136</v>
      </c>
    </row>
    <row r="1247" spans="1:32">
      <c r="A1247" s="60" t="s">
        <v>3160</v>
      </c>
      <c r="B1247" s="60" t="s">
        <v>2728</v>
      </c>
      <c r="C1247" s="60" t="s">
        <v>2746</v>
      </c>
      <c r="D1247" s="60" t="s">
        <v>2729</v>
      </c>
      <c r="E1247" s="67">
        <v>41640</v>
      </c>
      <c r="F1247" s="67">
        <v>42004</v>
      </c>
      <c r="G1247" s="60" t="s">
        <v>2730</v>
      </c>
      <c r="H1247" s="60">
        <v>12.8</v>
      </c>
      <c r="I1247" s="60"/>
      <c r="J1247" s="60"/>
      <c r="K1247" s="60"/>
      <c r="L1247" s="60"/>
      <c r="M1247" s="60"/>
      <c r="N1247" s="60"/>
      <c r="O1247" s="60"/>
      <c r="P1247" s="60"/>
      <c r="Q1247" s="60"/>
      <c r="R1247" s="60"/>
      <c r="S1247" s="60"/>
      <c r="T1247" s="60"/>
      <c r="U1247" s="60"/>
      <c r="V1247" s="60"/>
      <c r="W1247" s="60"/>
      <c r="X1247" s="60"/>
      <c r="Y1247" s="60"/>
      <c r="Z1247" s="60"/>
      <c r="AA1247" s="60"/>
      <c r="AB1247" s="60"/>
      <c r="AC1247" s="60"/>
      <c r="AD1247" s="60"/>
      <c r="AE1247" s="60"/>
      <c r="AF1247" s="60" t="s">
        <v>4136</v>
      </c>
    </row>
    <row r="1248" spans="1:32">
      <c r="A1248" s="60" t="s">
        <v>3161</v>
      </c>
      <c r="B1248" s="60" t="s">
        <v>2728</v>
      </c>
      <c r="D1248" s="60" t="s">
        <v>2729</v>
      </c>
      <c r="E1248" s="67">
        <v>41640</v>
      </c>
      <c r="F1248" s="67">
        <v>42004</v>
      </c>
      <c r="G1248" s="60" t="s">
        <v>2730</v>
      </c>
      <c r="H1248" s="60">
        <v>1</v>
      </c>
      <c r="I1248" s="60"/>
      <c r="J1248" s="60"/>
      <c r="K1248" s="60"/>
      <c r="L1248" s="60"/>
      <c r="M1248" s="60"/>
      <c r="N1248" s="60"/>
      <c r="O1248" s="60"/>
      <c r="P1248" s="60"/>
      <c r="Q1248" s="60"/>
      <c r="R1248" s="60"/>
      <c r="S1248" s="60"/>
      <c r="T1248" s="60"/>
      <c r="U1248" s="60"/>
      <c r="V1248" s="60"/>
      <c r="W1248" s="60"/>
      <c r="X1248" s="60"/>
      <c r="Y1248" s="60"/>
      <c r="Z1248" s="60"/>
      <c r="AA1248" s="60"/>
      <c r="AB1248" s="60"/>
      <c r="AC1248" s="60"/>
      <c r="AD1248" s="60"/>
      <c r="AE1248" s="60"/>
      <c r="AF1248" s="60" t="s">
        <v>4136</v>
      </c>
    </row>
    <row r="1249" spans="1:32">
      <c r="A1249" s="60" t="s">
        <v>3162</v>
      </c>
      <c r="B1249" s="60" t="s">
        <v>2728</v>
      </c>
      <c r="C1249" s="60" t="s">
        <v>2746</v>
      </c>
      <c r="D1249" s="60" t="s">
        <v>2729</v>
      </c>
      <c r="E1249" s="67">
        <v>41640</v>
      </c>
      <c r="F1249" s="67">
        <v>42004</v>
      </c>
      <c r="G1249" s="60" t="s">
        <v>2730</v>
      </c>
      <c r="H1249" s="60">
        <v>6.7</v>
      </c>
      <c r="I1249" s="60"/>
      <c r="J1249" s="60"/>
      <c r="K1249" s="60"/>
      <c r="L1249" s="60"/>
      <c r="M1249" s="60"/>
      <c r="N1249" s="60"/>
      <c r="O1249" s="60"/>
      <c r="P1249" s="60"/>
      <c r="Q1249" s="60"/>
      <c r="R1249" s="60"/>
      <c r="S1249" s="60"/>
      <c r="T1249" s="60"/>
      <c r="U1249" s="60"/>
      <c r="V1249" s="60"/>
      <c r="W1249" s="60"/>
      <c r="X1249" s="60"/>
      <c r="Y1249" s="60"/>
      <c r="Z1249" s="60"/>
      <c r="AA1249" s="60"/>
      <c r="AB1249" s="60"/>
      <c r="AC1249" s="60"/>
      <c r="AD1249" s="60"/>
      <c r="AE1249" s="60"/>
      <c r="AF1249" s="60" t="s">
        <v>4136</v>
      </c>
    </row>
    <row r="1250" spans="1:32">
      <c r="A1250" s="60" t="s">
        <v>3163</v>
      </c>
      <c r="B1250" s="60" t="s">
        <v>2728</v>
      </c>
      <c r="D1250" s="60" t="s">
        <v>2729</v>
      </c>
      <c r="E1250" s="67">
        <v>41640</v>
      </c>
      <c r="F1250" s="67">
        <v>42004</v>
      </c>
      <c r="G1250" s="60" t="s">
        <v>2730</v>
      </c>
      <c r="H1250" s="60">
        <v>4</v>
      </c>
      <c r="I1250" s="60"/>
      <c r="J1250" s="60"/>
      <c r="K1250" s="60"/>
      <c r="L1250" s="60"/>
      <c r="M1250" s="60"/>
      <c r="N1250" s="60"/>
      <c r="O1250" s="60"/>
      <c r="P1250" s="60"/>
      <c r="Q1250" s="60"/>
      <c r="R1250" s="60"/>
      <c r="S1250" s="60"/>
      <c r="T1250" s="60"/>
      <c r="U1250" s="60"/>
      <c r="V1250" s="60"/>
      <c r="W1250" s="60"/>
      <c r="X1250" s="60"/>
      <c r="Y1250" s="60"/>
      <c r="Z1250" s="60"/>
      <c r="AA1250" s="60"/>
      <c r="AB1250" s="60"/>
      <c r="AC1250" s="60"/>
      <c r="AD1250" s="60"/>
      <c r="AE1250" s="60"/>
      <c r="AF1250" s="60" t="s">
        <v>4136</v>
      </c>
    </row>
    <row r="1251" spans="1:32">
      <c r="A1251" s="60" t="s">
        <v>3164</v>
      </c>
      <c r="B1251" s="60" t="s">
        <v>0</v>
      </c>
      <c r="D1251" s="60" t="s">
        <v>2729</v>
      </c>
      <c r="E1251" s="67">
        <v>41640</v>
      </c>
      <c r="F1251" s="67">
        <v>42004</v>
      </c>
      <c r="G1251" s="60" t="s">
        <v>2730</v>
      </c>
      <c r="H1251" s="60">
        <v>1</v>
      </c>
      <c r="I1251" s="60"/>
      <c r="J1251" s="60"/>
      <c r="K1251" s="60"/>
      <c r="L1251" s="60"/>
      <c r="M1251" s="60"/>
      <c r="N1251" s="60"/>
      <c r="O1251" s="60"/>
      <c r="P1251" s="60"/>
      <c r="Q1251" s="60"/>
      <c r="R1251" s="60"/>
      <c r="S1251" s="60"/>
      <c r="T1251" s="60"/>
      <c r="U1251" s="60"/>
      <c r="V1251" s="60"/>
      <c r="W1251" s="60"/>
      <c r="X1251" s="60"/>
      <c r="Y1251" s="60"/>
      <c r="Z1251" s="60"/>
      <c r="AA1251" s="60"/>
      <c r="AB1251" s="60"/>
      <c r="AC1251" s="60"/>
      <c r="AD1251" s="60"/>
      <c r="AE1251" s="60"/>
      <c r="AF1251" s="60" t="s">
        <v>4136</v>
      </c>
    </row>
    <row r="1252" spans="1:32">
      <c r="A1252" s="60" t="s">
        <v>3165</v>
      </c>
      <c r="B1252" s="60" t="s">
        <v>0</v>
      </c>
      <c r="D1252" s="60" t="s">
        <v>2738</v>
      </c>
      <c r="E1252" s="67">
        <v>41640</v>
      </c>
      <c r="F1252" s="67">
        <v>42004</v>
      </c>
      <c r="G1252" s="60" t="s">
        <v>2735</v>
      </c>
      <c r="H1252" s="60">
        <v>0.05</v>
      </c>
      <c r="I1252" s="60">
        <v>0.05</v>
      </c>
      <c r="J1252" s="60">
        <v>0.05</v>
      </c>
      <c r="K1252" s="60">
        <v>0.05</v>
      </c>
      <c r="L1252" s="60">
        <v>0.1</v>
      </c>
      <c r="M1252" s="60">
        <v>0.2</v>
      </c>
      <c r="N1252" s="60">
        <v>0.4</v>
      </c>
      <c r="O1252" s="60">
        <v>0.5</v>
      </c>
      <c r="P1252" s="60">
        <v>0.5</v>
      </c>
      <c r="Q1252" s="60">
        <v>0.35</v>
      </c>
      <c r="R1252" s="60">
        <v>0.15</v>
      </c>
      <c r="S1252" s="60">
        <v>0.15</v>
      </c>
      <c r="T1252" s="60">
        <v>0.15</v>
      </c>
      <c r="U1252" s="60">
        <v>0.15</v>
      </c>
      <c r="V1252" s="60">
        <v>0.15</v>
      </c>
      <c r="W1252" s="60">
        <v>0.15</v>
      </c>
      <c r="X1252" s="60">
        <v>0.35</v>
      </c>
      <c r="Y1252" s="60">
        <v>0.5</v>
      </c>
      <c r="Z1252" s="60">
        <v>0.5</v>
      </c>
      <c r="AA1252" s="60">
        <v>0.4</v>
      </c>
      <c r="AB1252" s="60">
        <v>0.4</v>
      </c>
      <c r="AC1252" s="60">
        <v>0.3</v>
      </c>
      <c r="AD1252" s="60">
        <v>0.2</v>
      </c>
      <c r="AE1252" s="60">
        <v>0.1</v>
      </c>
      <c r="AF1252" s="60" t="s">
        <v>4136</v>
      </c>
    </row>
    <row r="1253" spans="1:32">
      <c r="A1253" s="60" t="s">
        <v>3165</v>
      </c>
      <c r="B1253" s="60" t="s">
        <v>0</v>
      </c>
      <c r="D1253" s="60" t="s">
        <v>2736</v>
      </c>
      <c r="E1253" s="67">
        <v>41640</v>
      </c>
      <c r="F1253" s="67">
        <v>42004</v>
      </c>
      <c r="G1253" s="60" t="s">
        <v>2730</v>
      </c>
      <c r="H1253" s="60">
        <v>0.05</v>
      </c>
      <c r="I1253" s="60"/>
      <c r="J1253" s="60"/>
      <c r="K1253" s="60"/>
      <c r="L1253" s="60"/>
      <c r="M1253" s="60"/>
      <c r="N1253" s="60"/>
      <c r="O1253" s="60"/>
      <c r="P1253" s="60"/>
      <c r="Q1253" s="60"/>
      <c r="R1253" s="60"/>
      <c r="S1253" s="60"/>
      <c r="T1253" s="60"/>
      <c r="U1253" s="60"/>
      <c r="V1253" s="60"/>
      <c r="W1253" s="60"/>
      <c r="X1253" s="60"/>
      <c r="Y1253" s="60"/>
      <c r="Z1253" s="60"/>
      <c r="AA1253" s="60"/>
      <c r="AB1253" s="60"/>
      <c r="AC1253" s="60"/>
      <c r="AD1253" s="60"/>
      <c r="AE1253" s="60"/>
      <c r="AF1253" s="60" t="s">
        <v>4136</v>
      </c>
    </row>
    <row r="1254" spans="1:32">
      <c r="A1254" s="60" t="s">
        <v>3165</v>
      </c>
      <c r="B1254" s="60" t="s">
        <v>0</v>
      </c>
      <c r="D1254" s="60" t="s">
        <v>2737</v>
      </c>
      <c r="E1254" s="67">
        <v>41640</v>
      </c>
      <c r="F1254" s="67">
        <v>42004</v>
      </c>
      <c r="G1254" s="60" t="s">
        <v>2730</v>
      </c>
      <c r="H1254" s="60">
        <v>0.5</v>
      </c>
      <c r="I1254" s="60"/>
      <c r="J1254" s="60"/>
      <c r="K1254" s="60"/>
      <c r="L1254" s="60"/>
      <c r="M1254" s="60"/>
      <c r="N1254" s="60"/>
      <c r="O1254" s="60"/>
      <c r="P1254" s="60"/>
      <c r="Q1254" s="60"/>
      <c r="R1254" s="60"/>
      <c r="S1254" s="60"/>
      <c r="T1254" s="60"/>
      <c r="U1254" s="60"/>
      <c r="V1254" s="60"/>
      <c r="W1254" s="60"/>
      <c r="X1254" s="60"/>
      <c r="Y1254" s="60"/>
      <c r="Z1254" s="60"/>
      <c r="AA1254" s="60"/>
      <c r="AB1254" s="60"/>
      <c r="AC1254" s="60"/>
      <c r="AD1254" s="60"/>
      <c r="AE1254" s="60"/>
      <c r="AF1254" s="60" t="s">
        <v>4136</v>
      </c>
    </row>
    <row r="1255" spans="1:32">
      <c r="A1255" s="60" t="s">
        <v>3166</v>
      </c>
      <c r="B1255" s="60" t="s">
        <v>2733</v>
      </c>
      <c r="D1255" s="60" t="s">
        <v>3167</v>
      </c>
      <c r="E1255" s="67">
        <v>41640</v>
      </c>
      <c r="F1255" s="67">
        <v>42004</v>
      </c>
      <c r="G1255" s="60" t="s">
        <v>2735</v>
      </c>
      <c r="H1255" s="60">
        <v>0.11</v>
      </c>
      <c r="I1255" s="60">
        <v>0.11</v>
      </c>
      <c r="J1255" s="60">
        <v>0.11</v>
      </c>
      <c r="K1255" s="60">
        <v>0.11</v>
      </c>
      <c r="L1255" s="60">
        <v>0.11</v>
      </c>
      <c r="M1255" s="60">
        <v>0.19</v>
      </c>
      <c r="N1255" s="60">
        <v>0.19</v>
      </c>
      <c r="O1255" s="60">
        <v>0.25</v>
      </c>
      <c r="P1255" s="60">
        <v>1</v>
      </c>
      <c r="Q1255" s="60">
        <v>1</v>
      </c>
      <c r="R1255" s="60">
        <v>0.86</v>
      </c>
      <c r="S1255" s="60">
        <v>0.86</v>
      </c>
      <c r="T1255" s="60">
        <v>1</v>
      </c>
      <c r="U1255" s="60">
        <v>0.86</v>
      </c>
      <c r="V1255" s="60">
        <v>0.86</v>
      </c>
      <c r="W1255" s="60">
        <v>0.86</v>
      </c>
      <c r="X1255" s="60">
        <v>0.86</v>
      </c>
      <c r="Y1255" s="60">
        <v>0.86</v>
      </c>
      <c r="Z1255" s="60">
        <v>0.25</v>
      </c>
      <c r="AA1255" s="60">
        <v>0.19</v>
      </c>
      <c r="AB1255" s="60">
        <v>0.11</v>
      </c>
      <c r="AC1255" s="60">
        <v>0.11</v>
      </c>
      <c r="AD1255" s="60">
        <v>0.11</v>
      </c>
      <c r="AE1255" s="60">
        <v>0.11</v>
      </c>
      <c r="AF1255" s="60" t="s">
        <v>4136</v>
      </c>
    </row>
    <row r="1256" spans="1:32">
      <c r="A1256" s="60" t="s">
        <v>3166</v>
      </c>
      <c r="B1256" s="60" t="s">
        <v>2733</v>
      </c>
      <c r="D1256" s="60" t="s">
        <v>2736</v>
      </c>
      <c r="E1256" s="67">
        <v>41640</v>
      </c>
      <c r="F1256" s="67">
        <v>42004</v>
      </c>
      <c r="G1256" s="60" t="s">
        <v>2730</v>
      </c>
      <c r="H1256" s="60">
        <v>0</v>
      </c>
      <c r="I1256" s="60"/>
      <c r="J1256" s="60"/>
      <c r="K1256" s="60"/>
      <c r="L1256" s="60"/>
      <c r="M1256" s="60"/>
      <c r="N1256" s="60"/>
      <c r="O1256" s="60"/>
      <c r="P1256" s="60"/>
      <c r="Q1256" s="60"/>
      <c r="R1256" s="60"/>
      <c r="S1256" s="60"/>
      <c r="T1256" s="60"/>
      <c r="U1256" s="60"/>
      <c r="V1256" s="60"/>
      <c r="W1256" s="60"/>
      <c r="X1256" s="60"/>
      <c r="Y1256" s="60"/>
      <c r="Z1256" s="60"/>
      <c r="AA1256" s="60"/>
      <c r="AB1256" s="60"/>
      <c r="AC1256" s="60"/>
      <c r="AD1256" s="60"/>
      <c r="AE1256" s="60"/>
      <c r="AF1256" s="60" t="s">
        <v>4136</v>
      </c>
    </row>
    <row r="1257" spans="1:32">
      <c r="A1257" s="60" t="s">
        <v>3166</v>
      </c>
      <c r="B1257" s="60" t="s">
        <v>2733</v>
      </c>
      <c r="D1257" s="60" t="s">
        <v>2737</v>
      </c>
      <c r="E1257" s="67">
        <v>41640</v>
      </c>
      <c r="F1257" s="67">
        <v>42004</v>
      </c>
      <c r="G1257" s="60" t="s">
        <v>2730</v>
      </c>
      <c r="H1257" s="60">
        <v>1</v>
      </c>
      <c r="I1257" s="60"/>
      <c r="J1257" s="60"/>
      <c r="K1257" s="60"/>
      <c r="L1257" s="60"/>
      <c r="M1257" s="60"/>
      <c r="N1257" s="60"/>
      <c r="O1257" s="60"/>
      <c r="P1257" s="60"/>
      <c r="Q1257" s="60"/>
      <c r="R1257" s="60"/>
      <c r="S1257" s="60"/>
      <c r="T1257" s="60"/>
      <c r="U1257" s="60"/>
      <c r="V1257" s="60"/>
      <c r="W1257" s="60"/>
      <c r="X1257" s="60"/>
      <c r="Y1257" s="60"/>
      <c r="Z1257" s="60"/>
      <c r="AA1257" s="60"/>
      <c r="AB1257" s="60"/>
      <c r="AC1257" s="60"/>
      <c r="AD1257" s="60"/>
      <c r="AE1257" s="60"/>
      <c r="AF1257" s="60" t="s">
        <v>4136</v>
      </c>
    </row>
    <row r="1258" spans="1:32">
      <c r="A1258" s="60" t="s">
        <v>3168</v>
      </c>
      <c r="B1258" s="60" t="s">
        <v>2</v>
      </c>
      <c r="D1258" s="60" t="s">
        <v>2738</v>
      </c>
      <c r="E1258" s="67">
        <v>41640</v>
      </c>
      <c r="F1258" s="67">
        <v>42004</v>
      </c>
      <c r="G1258" s="60" t="s">
        <v>2735</v>
      </c>
      <c r="H1258" s="60">
        <v>0</v>
      </c>
      <c r="I1258" s="60">
        <v>0</v>
      </c>
      <c r="J1258" s="60">
        <v>0</v>
      </c>
      <c r="K1258" s="60">
        <v>0</v>
      </c>
      <c r="L1258" s="60">
        <v>0</v>
      </c>
      <c r="M1258" s="60">
        <v>0.05</v>
      </c>
      <c r="N1258" s="60">
        <v>0.05</v>
      </c>
      <c r="O1258" s="60">
        <v>0.05</v>
      </c>
      <c r="P1258" s="60">
        <v>0.1</v>
      </c>
      <c r="Q1258" s="60">
        <v>0.1</v>
      </c>
      <c r="R1258" s="60">
        <v>0.1</v>
      </c>
      <c r="S1258" s="60">
        <v>0.1</v>
      </c>
      <c r="T1258" s="60">
        <v>0.2</v>
      </c>
      <c r="U1258" s="60">
        <v>0.1</v>
      </c>
      <c r="V1258" s="60">
        <v>0.1</v>
      </c>
      <c r="W1258" s="60">
        <v>0.1</v>
      </c>
      <c r="X1258" s="60">
        <v>0.1</v>
      </c>
      <c r="Y1258" s="60">
        <v>0.1</v>
      </c>
      <c r="Z1258" s="60">
        <v>0.05</v>
      </c>
      <c r="AA1258" s="60">
        <v>0.05</v>
      </c>
      <c r="AB1258" s="60">
        <v>0</v>
      </c>
      <c r="AC1258" s="60">
        <v>0</v>
      </c>
      <c r="AD1258" s="60">
        <v>0</v>
      </c>
      <c r="AE1258" s="60">
        <v>0</v>
      </c>
      <c r="AF1258" s="60" t="s">
        <v>4136</v>
      </c>
    </row>
    <row r="1259" spans="1:32">
      <c r="A1259" s="60" t="s">
        <v>3168</v>
      </c>
      <c r="B1259" s="60" t="s">
        <v>2</v>
      </c>
      <c r="D1259" s="60" t="s">
        <v>2736</v>
      </c>
      <c r="E1259" s="67">
        <v>41640</v>
      </c>
      <c r="F1259" s="67">
        <v>42004</v>
      </c>
      <c r="G1259" s="60" t="s">
        <v>2730</v>
      </c>
      <c r="H1259" s="60">
        <v>0</v>
      </c>
      <c r="I1259" s="60"/>
      <c r="J1259" s="60"/>
      <c r="K1259" s="60"/>
      <c r="L1259" s="60"/>
      <c r="M1259" s="60"/>
      <c r="N1259" s="60"/>
      <c r="O1259" s="60"/>
      <c r="P1259" s="60"/>
      <c r="Q1259" s="60"/>
      <c r="R1259" s="60"/>
      <c r="S1259" s="60"/>
      <c r="T1259" s="60"/>
      <c r="U1259" s="60"/>
      <c r="V1259" s="60"/>
      <c r="W1259" s="60"/>
      <c r="X1259" s="60"/>
      <c r="Y1259" s="60"/>
      <c r="Z1259" s="60"/>
      <c r="AA1259" s="60"/>
      <c r="AB1259" s="60"/>
      <c r="AC1259" s="60"/>
      <c r="AD1259" s="60"/>
      <c r="AE1259" s="60"/>
      <c r="AF1259" s="60" t="s">
        <v>4136</v>
      </c>
    </row>
    <row r="1260" spans="1:32">
      <c r="A1260" s="60" t="s">
        <v>3168</v>
      </c>
      <c r="B1260" s="60" t="s">
        <v>2</v>
      </c>
      <c r="D1260" s="60" t="s">
        <v>2737</v>
      </c>
      <c r="E1260" s="67">
        <v>41640</v>
      </c>
      <c r="F1260" s="67">
        <v>42004</v>
      </c>
      <c r="G1260" s="60" t="s">
        <v>2730</v>
      </c>
      <c r="H1260" s="60">
        <v>1</v>
      </c>
      <c r="I1260" s="60"/>
      <c r="J1260" s="60"/>
      <c r="K1260" s="60"/>
      <c r="L1260" s="60"/>
      <c r="M1260" s="60"/>
      <c r="N1260" s="60"/>
      <c r="O1260" s="60"/>
      <c r="P1260" s="60"/>
      <c r="Q1260" s="60"/>
      <c r="R1260" s="60"/>
      <c r="S1260" s="60"/>
      <c r="T1260" s="60"/>
      <c r="U1260" s="60"/>
      <c r="V1260" s="60"/>
      <c r="W1260" s="60"/>
      <c r="X1260" s="60"/>
      <c r="Y1260" s="60"/>
      <c r="Z1260" s="60"/>
      <c r="AA1260" s="60"/>
      <c r="AB1260" s="60"/>
      <c r="AC1260" s="60"/>
      <c r="AD1260" s="60"/>
      <c r="AE1260" s="60"/>
      <c r="AF1260" s="60" t="s">
        <v>4136</v>
      </c>
    </row>
    <row r="1261" spans="1:32">
      <c r="A1261" s="60" t="s">
        <v>3168</v>
      </c>
      <c r="B1261" s="60" t="s">
        <v>2</v>
      </c>
      <c r="D1261" s="60" t="s">
        <v>2798</v>
      </c>
      <c r="E1261" s="67">
        <v>41640</v>
      </c>
      <c r="F1261" s="67">
        <v>42004</v>
      </c>
      <c r="G1261" s="60" t="s">
        <v>2735</v>
      </c>
      <c r="H1261" s="60">
        <v>0</v>
      </c>
      <c r="I1261" s="60">
        <v>0</v>
      </c>
      <c r="J1261" s="60">
        <v>0</v>
      </c>
      <c r="K1261" s="60">
        <v>0</v>
      </c>
      <c r="L1261" s="60">
        <v>0</v>
      </c>
      <c r="M1261" s="60">
        <v>0.1</v>
      </c>
      <c r="N1261" s="60">
        <v>0.1</v>
      </c>
      <c r="O1261" s="60">
        <v>0.2</v>
      </c>
      <c r="P1261" s="60">
        <v>0.2</v>
      </c>
      <c r="Q1261" s="60">
        <v>0.2</v>
      </c>
      <c r="R1261" s="60">
        <v>0.2</v>
      </c>
      <c r="S1261" s="60">
        <v>0.2</v>
      </c>
      <c r="T1261" s="60">
        <v>0.7</v>
      </c>
      <c r="U1261" s="60">
        <v>0.2</v>
      </c>
      <c r="V1261" s="60">
        <v>0.2</v>
      </c>
      <c r="W1261" s="60">
        <v>0.2</v>
      </c>
      <c r="X1261" s="60">
        <v>0.2</v>
      </c>
      <c r="Y1261" s="60">
        <v>0.2</v>
      </c>
      <c r="Z1261" s="60">
        <v>0.1</v>
      </c>
      <c r="AA1261" s="60">
        <v>0.1</v>
      </c>
      <c r="AB1261" s="60">
        <v>0</v>
      </c>
      <c r="AC1261" s="60">
        <v>0</v>
      </c>
      <c r="AD1261" s="60">
        <v>0</v>
      </c>
      <c r="AE1261" s="60">
        <v>0</v>
      </c>
      <c r="AF1261" s="60" t="s">
        <v>4136</v>
      </c>
    </row>
    <row r="1262" spans="1:32">
      <c r="A1262" s="60" t="s">
        <v>3169</v>
      </c>
      <c r="B1262" s="60" t="s">
        <v>2733</v>
      </c>
      <c r="D1262" s="60" t="s">
        <v>2729</v>
      </c>
      <c r="E1262" s="67">
        <v>41640</v>
      </c>
      <c r="F1262" s="67">
        <v>42004</v>
      </c>
      <c r="G1262" s="60" t="s">
        <v>2735</v>
      </c>
      <c r="H1262" s="60">
        <v>0</v>
      </c>
      <c r="I1262" s="60">
        <v>0</v>
      </c>
      <c r="J1262" s="60">
        <v>0</v>
      </c>
      <c r="K1262" s="60">
        <v>0</v>
      </c>
      <c r="L1262" s="60">
        <v>0</v>
      </c>
      <c r="M1262" s="60">
        <v>0</v>
      </c>
      <c r="N1262" s="60">
        <v>0.5</v>
      </c>
      <c r="O1262" s="60">
        <v>1</v>
      </c>
      <c r="P1262" s="60">
        <v>1</v>
      </c>
      <c r="Q1262" s="60">
        <v>0.5</v>
      </c>
      <c r="R1262" s="60">
        <v>0.5</v>
      </c>
      <c r="S1262" s="60">
        <v>0.5</v>
      </c>
      <c r="T1262" s="60">
        <v>0</v>
      </c>
      <c r="U1262" s="60">
        <v>0.5</v>
      </c>
      <c r="V1262" s="60">
        <v>0.5</v>
      </c>
      <c r="W1262" s="60">
        <v>0.5</v>
      </c>
      <c r="X1262" s="60">
        <v>1</v>
      </c>
      <c r="Y1262" s="60">
        <v>0.5</v>
      </c>
      <c r="Z1262" s="60">
        <v>0.5</v>
      </c>
      <c r="AA1262" s="60">
        <v>1</v>
      </c>
      <c r="AB1262" s="60">
        <v>1</v>
      </c>
      <c r="AC1262" s="60">
        <v>0.5</v>
      </c>
      <c r="AD1262" s="60">
        <v>0.5</v>
      </c>
      <c r="AE1262" s="60">
        <v>0</v>
      </c>
      <c r="AF1262" s="60" t="s">
        <v>4136</v>
      </c>
    </row>
    <row r="1263" spans="1:32">
      <c r="A1263" s="60" t="s">
        <v>3170</v>
      </c>
      <c r="B1263" s="60" t="s">
        <v>2</v>
      </c>
      <c r="D1263" s="60" t="s">
        <v>2729</v>
      </c>
      <c r="E1263" s="67">
        <v>41640</v>
      </c>
      <c r="F1263" s="67">
        <v>42004</v>
      </c>
      <c r="G1263" s="60" t="s">
        <v>2735</v>
      </c>
      <c r="H1263" s="60">
        <v>0</v>
      </c>
      <c r="I1263" s="60">
        <v>0</v>
      </c>
      <c r="J1263" s="60">
        <v>0</v>
      </c>
      <c r="K1263" s="60">
        <v>0</v>
      </c>
      <c r="L1263" s="60">
        <v>0</v>
      </c>
      <c r="M1263" s="60">
        <v>0</v>
      </c>
      <c r="N1263" s="60">
        <v>0.5</v>
      </c>
      <c r="O1263" s="60">
        <v>1</v>
      </c>
      <c r="P1263" s="60">
        <v>1</v>
      </c>
      <c r="Q1263" s="60">
        <v>1</v>
      </c>
      <c r="R1263" s="60">
        <v>1</v>
      </c>
      <c r="S1263" s="60">
        <v>0.5</v>
      </c>
      <c r="T1263" s="60">
        <v>0</v>
      </c>
      <c r="U1263" s="60">
        <v>1</v>
      </c>
      <c r="V1263" s="60">
        <v>1</v>
      </c>
      <c r="W1263" s="60">
        <v>1</v>
      </c>
      <c r="X1263" s="60">
        <v>1</v>
      </c>
      <c r="Y1263" s="60">
        <v>1</v>
      </c>
      <c r="Z1263" s="60">
        <v>1</v>
      </c>
      <c r="AA1263" s="60">
        <v>1</v>
      </c>
      <c r="AB1263" s="60">
        <v>1</v>
      </c>
      <c r="AC1263" s="60">
        <v>1</v>
      </c>
      <c r="AD1263" s="60">
        <v>0.5</v>
      </c>
      <c r="AE1263" s="60">
        <v>0</v>
      </c>
      <c r="AF1263" s="60" t="s">
        <v>4136</v>
      </c>
    </row>
    <row r="1264" spans="1:32">
      <c r="A1264" s="60" t="s">
        <v>3171</v>
      </c>
      <c r="B1264" s="60" t="s">
        <v>2728</v>
      </c>
      <c r="D1264" s="60" t="s">
        <v>2729</v>
      </c>
      <c r="E1264" s="67">
        <v>41640</v>
      </c>
      <c r="F1264" s="67">
        <v>42004</v>
      </c>
      <c r="G1264" s="60" t="s">
        <v>2730</v>
      </c>
      <c r="H1264" s="60">
        <v>1</v>
      </c>
      <c r="I1264" s="60"/>
      <c r="J1264" s="60"/>
      <c r="K1264" s="60"/>
      <c r="L1264" s="60"/>
      <c r="M1264" s="60"/>
      <c r="N1264" s="60"/>
      <c r="O1264" s="60"/>
      <c r="P1264" s="60"/>
      <c r="Q1264" s="60"/>
      <c r="R1264" s="60"/>
      <c r="S1264" s="60"/>
      <c r="T1264" s="60"/>
      <c r="U1264" s="60"/>
      <c r="V1264" s="60"/>
      <c r="W1264" s="60"/>
      <c r="X1264" s="60"/>
      <c r="Y1264" s="60"/>
      <c r="Z1264" s="60"/>
      <c r="AA1264" s="60"/>
      <c r="AB1264" s="60"/>
      <c r="AC1264" s="60"/>
      <c r="AD1264" s="60"/>
      <c r="AE1264" s="60"/>
      <c r="AF1264" s="60" t="s">
        <v>4136</v>
      </c>
    </row>
    <row r="1265" spans="1:32">
      <c r="A1265" s="60" t="s">
        <v>3172</v>
      </c>
      <c r="B1265" s="60" t="s">
        <v>2728</v>
      </c>
      <c r="D1265" s="60" t="s">
        <v>2729</v>
      </c>
      <c r="E1265" s="67">
        <v>41640</v>
      </c>
      <c r="F1265" s="67">
        <v>42004</v>
      </c>
      <c r="G1265" s="60" t="s">
        <v>2735</v>
      </c>
      <c r="H1265" s="60">
        <v>1</v>
      </c>
      <c r="I1265" s="60">
        <v>1</v>
      </c>
      <c r="J1265" s="60">
        <v>1</v>
      </c>
      <c r="K1265" s="60">
        <v>1</v>
      </c>
      <c r="L1265" s="60">
        <v>1</v>
      </c>
      <c r="M1265" s="60">
        <v>1</v>
      </c>
      <c r="N1265" s="60">
        <v>1</v>
      </c>
      <c r="O1265" s="60">
        <v>0</v>
      </c>
      <c r="P1265" s="60">
        <v>0</v>
      </c>
      <c r="Q1265" s="60">
        <v>0</v>
      </c>
      <c r="R1265" s="60">
        <v>0</v>
      </c>
      <c r="S1265" s="60">
        <v>0</v>
      </c>
      <c r="T1265" s="60">
        <v>0</v>
      </c>
      <c r="U1265" s="60">
        <v>0</v>
      </c>
      <c r="V1265" s="60">
        <v>0</v>
      </c>
      <c r="W1265" s="60">
        <v>0</v>
      </c>
      <c r="X1265" s="60">
        <v>0</v>
      </c>
      <c r="Y1265" s="60">
        <v>0</v>
      </c>
      <c r="Z1265" s="60">
        <v>0</v>
      </c>
      <c r="AA1265" s="60">
        <v>1</v>
      </c>
      <c r="AB1265" s="60">
        <v>1</v>
      </c>
      <c r="AC1265" s="60">
        <v>1</v>
      </c>
      <c r="AD1265" s="60">
        <v>1</v>
      </c>
      <c r="AE1265" s="60">
        <v>1</v>
      </c>
      <c r="AF1265" s="60" t="s">
        <v>4136</v>
      </c>
    </row>
    <row r="1266" spans="1:32">
      <c r="A1266" s="60" t="s">
        <v>3173</v>
      </c>
      <c r="B1266" s="60" t="s">
        <v>2728</v>
      </c>
      <c r="D1266" s="60" t="s">
        <v>2729</v>
      </c>
      <c r="E1266" s="67">
        <v>41640</v>
      </c>
      <c r="F1266" s="67">
        <v>42004</v>
      </c>
      <c r="G1266" s="60" t="s">
        <v>2730</v>
      </c>
      <c r="H1266" s="60">
        <v>1</v>
      </c>
      <c r="I1266" s="60"/>
      <c r="J1266" s="60"/>
      <c r="K1266" s="60"/>
      <c r="L1266" s="60"/>
      <c r="M1266" s="60"/>
      <c r="N1266" s="60"/>
      <c r="O1266" s="60"/>
      <c r="P1266" s="60"/>
      <c r="Q1266" s="60"/>
      <c r="R1266" s="60"/>
      <c r="S1266" s="60"/>
      <c r="T1266" s="60"/>
      <c r="U1266" s="60"/>
      <c r="V1266" s="60"/>
      <c r="W1266" s="60"/>
      <c r="X1266" s="60"/>
      <c r="Y1266" s="60"/>
      <c r="Z1266" s="60"/>
      <c r="AA1266" s="60"/>
      <c r="AB1266" s="60"/>
      <c r="AC1266" s="60"/>
      <c r="AD1266" s="60"/>
      <c r="AE1266" s="60"/>
      <c r="AF1266" s="60" t="s">
        <v>4136</v>
      </c>
    </row>
    <row r="1267" spans="1:32">
      <c r="A1267" s="60" t="s">
        <v>3174</v>
      </c>
      <c r="B1267" s="60" t="s">
        <v>2946</v>
      </c>
      <c r="D1267" s="60" t="s">
        <v>2729</v>
      </c>
      <c r="E1267" s="67">
        <v>41640</v>
      </c>
      <c r="F1267" s="67">
        <v>42004</v>
      </c>
      <c r="G1267" s="60" t="s">
        <v>2730</v>
      </c>
      <c r="H1267" s="60">
        <v>1</v>
      </c>
      <c r="I1267" s="60"/>
      <c r="J1267" s="60"/>
      <c r="K1267" s="60"/>
      <c r="L1267" s="60"/>
      <c r="M1267" s="60"/>
      <c r="N1267" s="60"/>
      <c r="O1267" s="60"/>
      <c r="P1267" s="60"/>
      <c r="Q1267" s="60"/>
      <c r="R1267" s="60"/>
      <c r="S1267" s="60"/>
      <c r="T1267" s="60"/>
      <c r="U1267" s="60"/>
      <c r="V1267" s="60"/>
      <c r="W1267" s="60"/>
      <c r="X1267" s="60"/>
      <c r="Y1267" s="60"/>
      <c r="Z1267" s="60"/>
      <c r="AA1267" s="60"/>
      <c r="AB1267" s="60"/>
      <c r="AC1267" s="60"/>
      <c r="AD1267" s="60"/>
      <c r="AE1267" s="60"/>
      <c r="AF1267" s="60" t="s">
        <v>4136</v>
      </c>
    </row>
    <row r="1268" spans="1:32">
      <c r="A1268" s="60" t="s">
        <v>3175</v>
      </c>
      <c r="B1268" s="60" t="s">
        <v>2733</v>
      </c>
      <c r="D1268" s="60" t="s">
        <v>2738</v>
      </c>
      <c r="E1268" s="67">
        <v>41640</v>
      </c>
      <c r="F1268" s="67">
        <v>42004</v>
      </c>
      <c r="G1268" s="60" t="s">
        <v>2735</v>
      </c>
      <c r="H1268" s="60">
        <v>0.17</v>
      </c>
      <c r="I1268" s="60">
        <v>0.17</v>
      </c>
      <c r="J1268" s="60">
        <v>0.17</v>
      </c>
      <c r="K1268" s="60">
        <v>0.17</v>
      </c>
      <c r="L1268" s="60">
        <v>0.17</v>
      </c>
      <c r="M1268" s="60">
        <v>0.17</v>
      </c>
      <c r="N1268" s="60">
        <v>0.3</v>
      </c>
      <c r="O1268" s="60">
        <v>0.62</v>
      </c>
      <c r="P1268" s="60">
        <v>0.9</v>
      </c>
      <c r="Q1268" s="60">
        <v>0.62</v>
      </c>
      <c r="R1268" s="60">
        <v>0.13</v>
      </c>
      <c r="S1268" s="60">
        <v>0.13</v>
      </c>
      <c r="T1268" s="60">
        <v>0.13</v>
      </c>
      <c r="U1268" s="60">
        <v>0.13</v>
      </c>
      <c r="V1268" s="60">
        <v>0.13</v>
      </c>
      <c r="W1268" s="60">
        <v>0.13</v>
      </c>
      <c r="X1268" s="60">
        <v>0.21</v>
      </c>
      <c r="Y1268" s="60">
        <v>0.4</v>
      </c>
      <c r="Z1268" s="60">
        <v>0.48</v>
      </c>
      <c r="AA1268" s="60">
        <v>0.46</v>
      </c>
      <c r="AB1268" s="60">
        <v>0.62</v>
      </c>
      <c r="AC1268" s="60">
        <v>0.69</v>
      </c>
      <c r="AD1268" s="60">
        <v>0.34</v>
      </c>
      <c r="AE1268" s="60">
        <v>0.17</v>
      </c>
      <c r="AF1268" s="60" t="s">
        <v>4136</v>
      </c>
    </row>
    <row r="1269" spans="1:32">
      <c r="A1269" s="60" t="s">
        <v>3175</v>
      </c>
      <c r="B1269" s="60" t="s">
        <v>2733</v>
      </c>
      <c r="D1269" s="60" t="s">
        <v>2736</v>
      </c>
      <c r="E1269" s="67">
        <v>41640</v>
      </c>
      <c r="F1269" s="67">
        <v>42004</v>
      </c>
      <c r="G1269" s="60" t="s">
        <v>2730</v>
      </c>
      <c r="H1269" s="60">
        <v>0</v>
      </c>
      <c r="I1269" s="60"/>
      <c r="J1269" s="60"/>
      <c r="K1269" s="60"/>
      <c r="L1269" s="60"/>
      <c r="M1269" s="60"/>
      <c r="N1269" s="60"/>
      <c r="O1269" s="60"/>
      <c r="P1269" s="60"/>
      <c r="Q1269" s="60"/>
      <c r="R1269" s="60"/>
      <c r="S1269" s="60"/>
      <c r="T1269" s="60"/>
      <c r="U1269" s="60"/>
      <c r="V1269" s="60"/>
      <c r="W1269" s="60"/>
      <c r="X1269" s="60"/>
      <c r="Y1269" s="60"/>
      <c r="Z1269" s="60"/>
      <c r="AA1269" s="60"/>
      <c r="AB1269" s="60"/>
      <c r="AC1269" s="60"/>
      <c r="AD1269" s="60"/>
      <c r="AE1269" s="60"/>
      <c r="AF1269" s="60" t="s">
        <v>4136</v>
      </c>
    </row>
    <row r="1270" spans="1:32">
      <c r="A1270" s="60" t="s">
        <v>3175</v>
      </c>
      <c r="B1270" s="60" t="s">
        <v>2733</v>
      </c>
      <c r="D1270" s="60" t="s">
        <v>2737</v>
      </c>
      <c r="E1270" s="67">
        <v>41640</v>
      </c>
      <c r="F1270" s="67">
        <v>42004</v>
      </c>
      <c r="G1270" s="60" t="s">
        <v>2730</v>
      </c>
      <c r="H1270" s="60">
        <v>1</v>
      </c>
      <c r="I1270" s="60"/>
      <c r="J1270" s="60"/>
      <c r="K1270" s="60"/>
      <c r="L1270" s="60"/>
      <c r="M1270" s="60"/>
      <c r="N1270" s="60"/>
      <c r="O1270" s="60"/>
      <c r="P1270" s="60"/>
      <c r="Q1270" s="60"/>
      <c r="R1270" s="60"/>
      <c r="S1270" s="60"/>
      <c r="T1270" s="60"/>
      <c r="U1270" s="60"/>
      <c r="V1270" s="60"/>
      <c r="W1270" s="60"/>
      <c r="X1270" s="60"/>
      <c r="Y1270" s="60"/>
      <c r="Z1270" s="60"/>
      <c r="AA1270" s="60"/>
      <c r="AB1270" s="60"/>
      <c r="AC1270" s="60"/>
      <c r="AD1270" s="60"/>
      <c r="AE1270" s="60"/>
      <c r="AF1270" s="60" t="s">
        <v>4136</v>
      </c>
    </row>
    <row r="1271" spans="1:32">
      <c r="A1271" s="60" t="s">
        <v>3175</v>
      </c>
      <c r="B1271" s="60" t="s">
        <v>2733</v>
      </c>
      <c r="D1271" s="60" t="s">
        <v>2798</v>
      </c>
      <c r="E1271" s="67">
        <v>41640</v>
      </c>
      <c r="F1271" s="67">
        <v>42004</v>
      </c>
      <c r="G1271" s="60" t="s">
        <v>2735</v>
      </c>
      <c r="H1271" s="60">
        <v>0.17</v>
      </c>
      <c r="I1271" s="60">
        <v>0.17</v>
      </c>
      <c r="J1271" s="60">
        <v>0.17</v>
      </c>
      <c r="K1271" s="60">
        <v>0.17</v>
      </c>
      <c r="L1271" s="60">
        <v>0.17</v>
      </c>
      <c r="M1271" s="60">
        <v>0.17</v>
      </c>
      <c r="N1271" s="60">
        <v>0.62</v>
      </c>
      <c r="O1271" s="60">
        <v>0.9</v>
      </c>
      <c r="P1271" s="60">
        <v>0.43</v>
      </c>
      <c r="Q1271" s="60">
        <v>0.43</v>
      </c>
      <c r="R1271" s="60">
        <v>0.12</v>
      </c>
      <c r="S1271" s="60">
        <v>0.12</v>
      </c>
      <c r="T1271" s="60">
        <v>0.12</v>
      </c>
      <c r="U1271" s="60">
        <v>0.12</v>
      </c>
      <c r="V1271" s="60">
        <v>0.12</v>
      </c>
      <c r="W1271" s="60">
        <v>0.12</v>
      </c>
      <c r="X1271" s="60">
        <v>0.19</v>
      </c>
      <c r="Y1271" s="60">
        <v>0.48</v>
      </c>
      <c r="Z1271" s="60">
        <v>0.48</v>
      </c>
      <c r="AA1271" s="60">
        <v>0.46</v>
      </c>
      <c r="AB1271" s="60">
        <v>0.62</v>
      </c>
      <c r="AC1271" s="60">
        <v>0.69</v>
      </c>
      <c r="AD1271" s="60">
        <v>0.34</v>
      </c>
      <c r="AE1271" s="60">
        <v>0.17</v>
      </c>
      <c r="AF1271" s="60" t="s">
        <v>4136</v>
      </c>
    </row>
    <row r="1272" spans="1:32">
      <c r="A1272" s="60" t="s">
        <v>3176</v>
      </c>
      <c r="B1272" s="60" t="s">
        <v>2733</v>
      </c>
      <c r="D1272" s="60" t="s">
        <v>2738</v>
      </c>
      <c r="E1272" s="67">
        <v>41640</v>
      </c>
      <c r="F1272" s="67">
        <v>42004</v>
      </c>
      <c r="G1272" s="60" t="s">
        <v>2735</v>
      </c>
      <c r="H1272" s="60">
        <v>0.2</v>
      </c>
      <c r="I1272" s="60">
        <v>0.2</v>
      </c>
      <c r="J1272" s="60">
        <v>0.2</v>
      </c>
      <c r="K1272" s="60">
        <v>0.2</v>
      </c>
      <c r="L1272" s="60">
        <v>0.2</v>
      </c>
      <c r="M1272" s="60">
        <v>0.2</v>
      </c>
      <c r="N1272" s="60">
        <v>0.3</v>
      </c>
      <c r="O1272" s="60">
        <v>0.62</v>
      </c>
      <c r="P1272" s="60">
        <v>0.9</v>
      </c>
      <c r="Q1272" s="60">
        <v>0.62</v>
      </c>
      <c r="R1272" s="60">
        <v>0.28999999999999998</v>
      </c>
      <c r="S1272" s="60">
        <v>0.28999999999999998</v>
      </c>
      <c r="T1272" s="60">
        <v>0.28999999999999998</v>
      </c>
      <c r="U1272" s="60">
        <v>0.28999999999999998</v>
      </c>
      <c r="V1272" s="60">
        <v>0.28999999999999998</v>
      </c>
      <c r="W1272" s="60">
        <v>0.28999999999999998</v>
      </c>
      <c r="X1272" s="60">
        <v>0.28999999999999998</v>
      </c>
      <c r="Y1272" s="60">
        <v>0.43</v>
      </c>
      <c r="Z1272" s="60">
        <v>0.51</v>
      </c>
      <c r="AA1272" s="60">
        <v>0.49</v>
      </c>
      <c r="AB1272" s="60">
        <v>0.66</v>
      </c>
      <c r="AC1272" s="60">
        <v>0.7</v>
      </c>
      <c r="AD1272" s="60">
        <v>0.35</v>
      </c>
      <c r="AE1272" s="60">
        <v>0.2</v>
      </c>
      <c r="AF1272" s="60" t="s">
        <v>4136</v>
      </c>
    </row>
    <row r="1273" spans="1:32">
      <c r="A1273" s="60" t="s">
        <v>3176</v>
      </c>
      <c r="B1273" s="60" t="s">
        <v>2733</v>
      </c>
      <c r="D1273" s="60" t="s">
        <v>2736</v>
      </c>
      <c r="E1273" s="67">
        <v>41640</v>
      </c>
      <c r="F1273" s="67">
        <v>42004</v>
      </c>
      <c r="G1273" s="60" t="s">
        <v>2730</v>
      </c>
      <c r="H1273" s="60">
        <v>0</v>
      </c>
      <c r="I1273" s="60"/>
      <c r="J1273" s="60"/>
      <c r="K1273" s="60"/>
      <c r="L1273" s="60"/>
      <c r="M1273" s="60"/>
      <c r="N1273" s="60"/>
      <c r="O1273" s="60"/>
      <c r="P1273" s="60"/>
      <c r="Q1273" s="60"/>
      <c r="R1273" s="60"/>
      <c r="S1273" s="60"/>
      <c r="T1273" s="60"/>
      <c r="U1273" s="60"/>
      <c r="V1273" s="60"/>
      <c r="W1273" s="60"/>
      <c r="X1273" s="60"/>
      <c r="Y1273" s="60"/>
      <c r="Z1273" s="60"/>
      <c r="AA1273" s="60"/>
      <c r="AB1273" s="60"/>
      <c r="AC1273" s="60"/>
      <c r="AD1273" s="60"/>
      <c r="AE1273" s="60"/>
      <c r="AF1273" s="60" t="s">
        <v>4136</v>
      </c>
    </row>
    <row r="1274" spans="1:32">
      <c r="A1274" s="60" t="s">
        <v>3176</v>
      </c>
      <c r="B1274" s="60" t="s">
        <v>2733</v>
      </c>
      <c r="D1274" s="60" t="s">
        <v>2737</v>
      </c>
      <c r="E1274" s="67">
        <v>41640</v>
      </c>
      <c r="F1274" s="67">
        <v>42004</v>
      </c>
      <c r="G1274" s="60" t="s">
        <v>2730</v>
      </c>
      <c r="H1274" s="60">
        <v>1</v>
      </c>
      <c r="I1274" s="60"/>
      <c r="J1274" s="60"/>
      <c r="K1274" s="60"/>
      <c r="L1274" s="60"/>
      <c r="M1274" s="60"/>
      <c r="N1274" s="60"/>
      <c r="O1274" s="60"/>
      <c r="P1274" s="60"/>
      <c r="Q1274" s="60"/>
      <c r="R1274" s="60"/>
      <c r="S1274" s="60"/>
      <c r="T1274" s="60"/>
      <c r="U1274" s="60"/>
      <c r="V1274" s="60"/>
      <c r="W1274" s="60"/>
      <c r="X1274" s="60"/>
      <c r="Y1274" s="60"/>
      <c r="Z1274" s="60"/>
      <c r="AA1274" s="60"/>
      <c r="AB1274" s="60"/>
      <c r="AC1274" s="60"/>
      <c r="AD1274" s="60"/>
      <c r="AE1274" s="60"/>
      <c r="AF1274" s="60" t="s">
        <v>4136</v>
      </c>
    </row>
    <row r="1275" spans="1:32">
      <c r="A1275" s="60" t="s">
        <v>3176</v>
      </c>
      <c r="B1275" s="60" t="s">
        <v>2733</v>
      </c>
      <c r="D1275" s="60" t="s">
        <v>2798</v>
      </c>
      <c r="E1275" s="67">
        <v>41640</v>
      </c>
      <c r="F1275" s="67">
        <v>42004</v>
      </c>
      <c r="G1275" s="60" t="s">
        <v>2735</v>
      </c>
      <c r="H1275" s="60">
        <v>0.2</v>
      </c>
      <c r="I1275" s="60">
        <v>0.2</v>
      </c>
      <c r="J1275" s="60">
        <v>0.2</v>
      </c>
      <c r="K1275" s="60">
        <v>0.2</v>
      </c>
      <c r="L1275" s="60">
        <v>0.2</v>
      </c>
      <c r="M1275" s="60">
        <v>0.2</v>
      </c>
      <c r="N1275" s="60">
        <v>0.62</v>
      </c>
      <c r="O1275" s="60">
        <v>0.9</v>
      </c>
      <c r="P1275" s="60">
        <v>0.43</v>
      </c>
      <c r="Q1275" s="60">
        <v>0.43</v>
      </c>
      <c r="R1275" s="60">
        <v>0.26</v>
      </c>
      <c r="S1275" s="60">
        <v>0.26</v>
      </c>
      <c r="T1275" s="60">
        <v>0.26</v>
      </c>
      <c r="U1275" s="60">
        <v>0.26</v>
      </c>
      <c r="V1275" s="60">
        <v>0.26</v>
      </c>
      <c r="W1275" s="60">
        <v>0.26</v>
      </c>
      <c r="X1275" s="60">
        <v>0.26</v>
      </c>
      <c r="Y1275" s="60">
        <v>0.51</v>
      </c>
      <c r="Z1275" s="60">
        <v>0.51</v>
      </c>
      <c r="AA1275" s="60">
        <v>0.49</v>
      </c>
      <c r="AB1275" s="60">
        <v>0.66</v>
      </c>
      <c r="AC1275" s="60">
        <v>0.7</v>
      </c>
      <c r="AD1275" s="60">
        <v>0.35</v>
      </c>
      <c r="AE1275" s="60">
        <v>0.2</v>
      </c>
      <c r="AF1275" s="60" t="s">
        <v>4136</v>
      </c>
    </row>
    <row r="1276" spans="1:32">
      <c r="A1276" s="60" t="s">
        <v>3177</v>
      </c>
      <c r="B1276" s="60" t="s">
        <v>2</v>
      </c>
      <c r="D1276" s="60" t="s">
        <v>2738</v>
      </c>
      <c r="E1276" s="67">
        <v>41640</v>
      </c>
      <c r="F1276" s="67">
        <v>42004</v>
      </c>
      <c r="G1276" s="60" t="s">
        <v>2735</v>
      </c>
      <c r="H1276" s="60">
        <v>0.65</v>
      </c>
      <c r="I1276" s="60">
        <v>0.65</v>
      </c>
      <c r="J1276" s="60">
        <v>0.65</v>
      </c>
      <c r="K1276" s="60">
        <v>0.65</v>
      </c>
      <c r="L1276" s="60">
        <v>0.65</v>
      </c>
      <c r="M1276" s="60">
        <v>0.65</v>
      </c>
      <c r="N1276" s="60">
        <v>0.5</v>
      </c>
      <c r="O1276" s="60">
        <v>0.34</v>
      </c>
      <c r="P1276" s="60">
        <v>0.34</v>
      </c>
      <c r="Q1276" s="60">
        <v>0.2</v>
      </c>
      <c r="R1276" s="60">
        <v>0.2</v>
      </c>
      <c r="S1276" s="60">
        <v>0.2</v>
      </c>
      <c r="T1276" s="60">
        <v>0.2</v>
      </c>
      <c r="U1276" s="60">
        <v>0.2</v>
      </c>
      <c r="V1276" s="60">
        <v>0.2</v>
      </c>
      <c r="W1276" s="60">
        <v>0.2</v>
      </c>
      <c r="X1276" s="60">
        <v>0.2</v>
      </c>
      <c r="Y1276" s="60">
        <v>0.34</v>
      </c>
      <c r="Z1276" s="60">
        <v>0.35</v>
      </c>
      <c r="AA1276" s="60">
        <v>0.65</v>
      </c>
      <c r="AB1276" s="60">
        <v>0.65</v>
      </c>
      <c r="AC1276" s="60">
        <v>0.5</v>
      </c>
      <c r="AD1276" s="60">
        <v>0.5</v>
      </c>
      <c r="AE1276" s="60">
        <v>0.5</v>
      </c>
      <c r="AF1276" s="60" t="s">
        <v>4136</v>
      </c>
    </row>
    <row r="1277" spans="1:32">
      <c r="A1277" s="60" t="s">
        <v>3177</v>
      </c>
      <c r="B1277" s="60" t="s">
        <v>2</v>
      </c>
      <c r="D1277" s="60" t="s">
        <v>2736</v>
      </c>
      <c r="E1277" s="67">
        <v>41640</v>
      </c>
      <c r="F1277" s="67">
        <v>42004</v>
      </c>
      <c r="G1277" s="60" t="s">
        <v>2730</v>
      </c>
      <c r="H1277" s="60">
        <v>0</v>
      </c>
      <c r="I1277" s="60"/>
      <c r="J1277" s="60"/>
      <c r="K1277" s="60"/>
      <c r="L1277" s="60"/>
      <c r="M1277" s="60"/>
      <c r="N1277" s="60"/>
      <c r="O1277" s="60"/>
      <c r="P1277" s="60"/>
      <c r="Q1277" s="60"/>
      <c r="R1277" s="60"/>
      <c r="S1277" s="60"/>
      <c r="T1277" s="60"/>
      <c r="U1277" s="60"/>
      <c r="V1277" s="60"/>
      <c r="W1277" s="60"/>
      <c r="X1277" s="60"/>
      <c r="Y1277" s="60"/>
      <c r="Z1277" s="60"/>
      <c r="AA1277" s="60"/>
      <c r="AB1277" s="60"/>
      <c r="AC1277" s="60"/>
      <c r="AD1277" s="60"/>
      <c r="AE1277" s="60"/>
      <c r="AF1277" s="60" t="s">
        <v>4136</v>
      </c>
    </row>
    <row r="1278" spans="1:32">
      <c r="A1278" s="60" t="s">
        <v>3177</v>
      </c>
      <c r="B1278" s="60" t="s">
        <v>2</v>
      </c>
      <c r="D1278" s="60" t="s">
        <v>2737</v>
      </c>
      <c r="E1278" s="67">
        <v>41640</v>
      </c>
      <c r="F1278" s="67">
        <v>42004</v>
      </c>
      <c r="G1278" s="60" t="s">
        <v>2730</v>
      </c>
      <c r="H1278" s="60">
        <v>1</v>
      </c>
      <c r="I1278" s="60"/>
      <c r="J1278" s="60"/>
      <c r="K1278" s="60"/>
      <c r="L1278" s="60"/>
      <c r="M1278" s="60"/>
      <c r="N1278" s="60"/>
      <c r="O1278" s="60"/>
      <c r="P1278" s="60"/>
      <c r="Q1278" s="60"/>
      <c r="R1278" s="60"/>
      <c r="S1278" s="60"/>
      <c r="T1278" s="60"/>
      <c r="U1278" s="60"/>
      <c r="V1278" s="60"/>
      <c r="W1278" s="60"/>
      <c r="X1278" s="60"/>
      <c r="Y1278" s="60"/>
      <c r="Z1278" s="60"/>
      <c r="AA1278" s="60"/>
      <c r="AB1278" s="60"/>
      <c r="AC1278" s="60"/>
      <c r="AD1278" s="60"/>
      <c r="AE1278" s="60"/>
      <c r="AF1278" s="60" t="s">
        <v>4136</v>
      </c>
    </row>
    <row r="1279" spans="1:32">
      <c r="A1279" s="60" t="s">
        <v>3177</v>
      </c>
      <c r="B1279" s="60" t="s">
        <v>2</v>
      </c>
      <c r="D1279" s="60" t="s">
        <v>2798</v>
      </c>
      <c r="E1279" s="67">
        <v>41640</v>
      </c>
      <c r="F1279" s="67">
        <v>42004</v>
      </c>
      <c r="G1279" s="60" t="s">
        <v>2735</v>
      </c>
      <c r="H1279" s="60">
        <v>0.65</v>
      </c>
      <c r="I1279" s="60">
        <v>0.65</v>
      </c>
      <c r="J1279" s="60">
        <v>0.65</v>
      </c>
      <c r="K1279" s="60">
        <v>0.65</v>
      </c>
      <c r="L1279" s="60">
        <v>0.65</v>
      </c>
      <c r="M1279" s="60">
        <v>0.65</v>
      </c>
      <c r="N1279" s="60">
        <v>0.5</v>
      </c>
      <c r="O1279" s="60">
        <v>0.28000000000000003</v>
      </c>
      <c r="P1279" s="60">
        <v>0.28000000000000003</v>
      </c>
      <c r="Q1279" s="60">
        <v>0.13</v>
      </c>
      <c r="R1279" s="60">
        <v>0.13</v>
      </c>
      <c r="S1279" s="60">
        <v>0.13</v>
      </c>
      <c r="T1279" s="60">
        <v>0.13</v>
      </c>
      <c r="U1279" s="60">
        <v>0.13</v>
      </c>
      <c r="V1279" s="60">
        <v>0.13</v>
      </c>
      <c r="W1279" s="60">
        <v>0.2</v>
      </c>
      <c r="X1279" s="60">
        <v>0.35</v>
      </c>
      <c r="Y1279" s="60">
        <v>0.35</v>
      </c>
      <c r="Z1279" s="60">
        <v>0.35</v>
      </c>
      <c r="AA1279" s="60">
        <v>0.5</v>
      </c>
      <c r="AB1279" s="60">
        <v>0.5</v>
      </c>
      <c r="AC1279" s="60">
        <v>0.57999999999999996</v>
      </c>
      <c r="AD1279" s="60">
        <v>0.65</v>
      </c>
      <c r="AE1279" s="60">
        <v>0.65</v>
      </c>
      <c r="AF1279" s="60" t="s">
        <v>4136</v>
      </c>
    </row>
    <row r="1280" spans="1:32">
      <c r="A1280" s="60" t="s">
        <v>3178</v>
      </c>
      <c r="B1280" s="60" t="s">
        <v>2742</v>
      </c>
      <c r="D1280" s="60" t="s">
        <v>2729</v>
      </c>
      <c r="E1280" s="67">
        <v>41640</v>
      </c>
      <c r="F1280" s="67">
        <v>42004</v>
      </c>
      <c r="G1280" s="60" t="s">
        <v>2735</v>
      </c>
      <c r="H1280" s="60">
        <v>0.2</v>
      </c>
      <c r="I1280" s="60">
        <v>0.15</v>
      </c>
      <c r="J1280" s="60">
        <v>0.15</v>
      </c>
      <c r="K1280" s="60">
        <v>0.15</v>
      </c>
      <c r="L1280" s="60">
        <v>0.2</v>
      </c>
      <c r="M1280" s="60">
        <v>0.25</v>
      </c>
      <c r="N1280" s="60">
        <v>0.35</v>
      </c>
      <c r="O1280" s="60">
        <v>0.6</v>
      </c>
      <c r="P1280" s="60">
        <v>0.8</v>
      </c>
      <c r="Q1280" s="60">
        <v>0.55000000000000004</v>
      </c>
      <c r="R1280" s="60">
        <v>0.4</v>
      </c>
      <c r="S1280" s="60">
        <v>0.3</v>
      </c>
      <c r="T1280" s="60">
        <v>0.2</v>
      </c>
      <c r="U1280" s="60">
        <v>0.2</v>
      </c>
      <c r="V1280" s="60">
        <v>0.2</v>
      </c>
      <c r="W1280" s="60">
        <v>0.2</v>
      </c>
      <c r="X1280" s="60">
        <v>0.2</v>
      </c>
      <c r="Y1280" s="60">
        <v>0.25</v>
      </c>
      <c r="Z1280" s="60">
        <v>0.3</v>
      </c>
      <c r="AA1280" s="60">
        <v>0.4</v>
      </c>
      <c r="AB1280" s="60">
        <v>0.4</v>
      </c>
      <c r="AC1280" s="60">
        <v>0.4</v>
      </c>
      <c r="AD1280" s="60">
        <v>0.6</v>
      </c>
      <c r="AE1280" s="60">
        <v>0.35</v>
      </c>
      <c r="AF1280" s="60" t="s">
        <v>4136</v>
      </c>
    </row>
    <row r="1281" spans="1:32">
      <c r="A1281" s="60" t="s">
        <v>3178</v>
      </c>
      <c r="B1281" s="60" t="s">
        <v>2742</v>
      </c>
      <c r="D1281" s="60" t="s">
        <v>2798</v>
      </c>
      <c r="E1281" s="67">
        <v>41640</v>
      </c>
      <c r="F1281" s="67">
        <v>42004</v>
      </c>
      <c r="G1281" s="60" t="s">
        <v>2735</v>
      </c>
      <c r="H1281" s="60">
        <v>0.2</v>
      </c>
      <c r="I1281" s="60">
        <v>0.15</v>
      </c>
      <c r="J1281" s="60">
        <v>0.15</v>
      </c>
      <c r="K1281" s="60">
        <v>0.15</v>
      </c>
      <c r="L1281" s="60">
        <v>0.2</v>
      </c>
      <c r="M1281" s="60">
        <v>0.35</v>
      </c>
      <c r="N1281" s="60">
        <v>0.6</v>
      </c>
      <c r="O1281" s="60">
        <v>0.8</v>
      </c>
      <c r="P1281" s="60">
        <v>0.55000000000000004</v>
      </c>
      <c r="Q1281" s="60">
        <v>0.4</v>
      </c>
      <c r="R1281" s="60">
        <v>0.3</v>
      </c>
      <c r="S1281" s="60">
        <v>0.2</v>
      </c>
      <c r="T1281" s="60">
        <v>0.2</v>
      </c>
      <c r="U1281" s="60">
        <v>0.2</v>
      </c>
      <c r="V1281" s="60">
        <v>0.2</v>
      </c>
      <c r="W1281" s="60">
        <v>0.2</v>
      </c>
      <c r="X1281" s="60">
        <v>0.2</v>
      </c>
      <c r="Y1281" s="60">
        <v>0.3</v>
      </c>
      <c r="Z1281" s="60">
        <v>0.55000000000000004</v>
      </c>
      <c r="AA1281" s="60">
        <v>0.4</v>
      </c>
      <c r="AB1281" s="60">
        <v>0.4</v>
      </c>
      <c r="AC1281" s="60">
        <v>0.6</v>
      </c>
      <c r="AD1281" s="60">
        <v>0.45</v>
      </c>
      <c r="AE1281" s="60">
        <v>0.25</v>
      </c>
      <c r="AF1281" s="60" t="s">
        <v>4136</v>
      </c>
    </row>
    <row r="1282" spans="1:32">
      <c r="A1282" s="60" t="s">
        <v>3179</v>
      </c>
      <c r="B1282" s="60" t="s">
        <v>2728</v>
      </c>
      <c r="C1282" s="60" t="s">
        <v>2746</v>
      </c>
      <c r="D1282" s="60" t="s">
        <v>2729</v>
      </c>
      <c r="E1282" s="67">
        <v>41640</v>
      </c>
      <c r="F1282" s="67">
        <v>42004</v>
      </c>
      <c r="G1282" s="60" t="s">
        <v>2730</v>
      </c>
      <c r="H1282" s="60">
        <v>16</v>
      </c>
      <c r="I1282" s="60"/>
      <c r="J1282" s="60"/>
      <c r="K1282" s="60"/>
      <c r="L1282" s="60"/>
      <c r="M1282" s="60"/>
      <c r="N1282" s="60"/>
      <c r="O1282" s="60"/>
      <c r="P1282" s="60"/>
      <c r="Q1282" s="60"/>
      <c r="R1282" s="60"/>
      <c r="S1282" s="60"/>
      <c r="T1282" s="60"/>
      <c r="U1282" s="60"/>
      <c r="V1282" s="60"/>
      <c r="W1282" s="60"/>
      <c r="X1282" s="60"/>
      <c r="Y1282" s="60"/>
      <c r="Z1282" s="60"/>
      <c r="AA1282" s="60"/>
      <c r="AB1282" s="60"/>
      <c r="AC1282" s="60"/>
      <c r="AD1282" s="60"/>
      <c r="AE1282" s="60"/>
      <c r="AF1282" s="60" t="s">
        <v>4136</v>
      </c>
    </row>
    <row r="1283" spans="1:32">
      <c r="A1283" s="60" t="s">
        <v>3180</v>
      </c>
      <c r="B1283" s="60" t="s">
        <v>2784</v>
      </c>
      <c r="D1283" s="60" t="s">
        <v>2729</v>
      </c>
      <c r="E1283" s="67">
        <v>41640</v>
      </c>
      <c r="F1283" s="67">
        <v>42004</v>
      </c>
      <c r="G1283" s="60" t="s">
        <v>2730</v>
      </c>
      <c r="H1283" s="60">
        <v>1</v>
      </c>
      <c r="I1283" s="60"/>
      <c r="J1283" s="60"/>
      <c r="K1283" s="60"/>
      <c r="L1283" s="60"/>
      <c r="M1283" s="60"/>
      <c r="N1283" s="60"/>
      <c r="O1283" s="60"/>
      <c r="P1283" s="60"/>
      <c r="Q1283" s="60"/>
      <c r="R1283" s="60"/>
      <c r="S1283" s="60"/>
      <c r="T1283" s="60"/>
      <c r="U1283" s="60"/>
      <c r="V1283" s="60"/>
      <c r="W1283" s="60"/>
      <c r="X1283" s="60"/>
      <c r="Y1283" s="60"/>
      <c r="Z1283" s="60"/>
      <c r="AA1283" s="60"/>
      <c r="AB1283" s="60"/>
      <c r="AC1283" s="60"/>
      <c r="AD1283" s="60"/>
      <c r="AE1283" s="60"/>
      <c r="AF1283" s="60" t="s">
        <v>4136</v>
      </c>
    </row>
    <row r="1284" spans="1:32">
      <c r="A1284" s="60" t="s">
        <v>3181</v>
      </c>
      <c r="B1284" s="60" t="s">
        <v>2745</v>
      </c>
      <c r="C1284" s="60" t="s">
        <v>2746</v>
      </c>
      <c r="D1284" s="60" t="s">
        <v>2729</v>
      </c>
      <c r="E1284" s="67">
        <v>41640</v>
      </c>
      <c r="F1284" s="67">
        <v>42004</v>
      </c>
      <c r="G1284" s="60" t="s">
        <v>2730</v>
      </c>
      <c r="H1284" s="60">
        <v>21</v>
      </c>
      <c r="I1284" s="60"/>
      <c r="J1284" s="60"/>
      <c r="K1284" s="60"/>
      <c r="L1284" s="60"/>
      <c r="M1284" s="60"/>
      <c r="N1284" s="60"/>
      <c r="O1284" s="60"/>
      <c r="P1284" s="60"/>
      <c r="Q1284" s="60"/>
      <c r="R1284" s="60"/>
      <c r="S1284" s="60"/>
      <c r="T1284" s="60"/>
      <c r="U1284" s="60"/>
      <c r="V1284" s="60"/>
      <c r="W1284" s="60"/>
      <c r="X1284" s="60"/>
      <c r="Y1284" s="60"/>
      <c r="Z1284" s="60"/>
      <c r="AA1284" s="60"/>
      <c r="AB1284" s="60"/>
      <c r="AC1284" s="60"/>
      <c r="AD1284" s="60"/>
      <c r="AE1284" s="60"/>
      <c r="AF1284" s="60" t="s">
        <v>4136</v>
      </c>
    </row>
    <row r="1285" spans="1:32">
      <c r="A1285" s="60" t="s">
        <v>3182</v>
      </c>
      <c r="B1285" s="60" t="s">
        <v>2728</v>
      </c>
      <c r="D1285" s="60" t="s">
        <v>2991</v>
      </c>
      <c r="E1285" s="67">
        <v>41640</v>
      </c>
      <c r="F1285" s="67">
        <v>42004</v>
      </c>
      <c r="G1285" s="60" t="s">
        <v>2730</v>
      </c>
      <c r="H1285" s="60">
        <v>50</v>
      </c>
      <c r="I1285" s="60"/>
      <c r="J1285" s="60"/>
      <c r="K1285" s="60"/>
      <c r="L1285" s="60"/>
      <c r="M1285" s="60"/>
      <c r="N1285" s="60"/>
      <c r="O1285" s="60"/>
      <c r="P1285" s="60"/>
      <c r="Q1285" s="60"/>
      <c r="R1285" s="60"/>
      <c r="S1285" s="60"/>
      <c r="T1285" s="60"/>
      <c r="U1285" s="60"/>
      <c r="V1285" s="60"/>
      <c r="W1285" s="60"/>
      <c r="X1285" s="60"/>
      <c r="Y1285" s="60"/>
      <c r="Z1285" s="60"/>
      <c r="AA1285" s="60"/>
      <c r="AB1285" s="60"/>
      <c r="AC1285" s="60"/>
      <c r="AD1285" s="60"/>
      <c r="AE1285" s="60"/>
      <c r="AF1285" s="60" t="s">
        <v>4136</v>
      </c>
    </row>
    <row r="1286" spans="1:32">
      <c r="A1286" s="60" t="s">
        <v>3183</v>
      </c>
      <c r="B1286" s="60" t="s">
        <v>2784</v>
      </c>
      <c r="D1286" s="60" t="s">
        <v>2729</v>
      </c>
      <c r="E1286" s="67">
        <v>41640</v>
      </c>
      <c r="F1286" s="67">
        <v>42004</v>
      </c>
      <c r="G1286" s="60" t="s">
        <v>2730</v>
      </c>
      <c r="H1286" s="60">
        <v>1</v>
      </c>
      <c r="I1286" s="60"/>
      <c r="J1286" s="60"/>
      <c r="K1286" s="60"/>
      <c r="L1286" s="60"/>
      <c r="M1286" s="60"/>
      <c r="N1286" s="60"/>
      <c r="O1286" s="60"/>
      <c r="P1286" s="60"/>
      <c r="Q1286" s="60"/>
      <c r="R1286" s="60"/>
      <c r="S1286" s="60"/>
      <c r="T1286" s="60"/>
      <c r="U1286" s="60"/>
      <c r="V1286" s="60"/>
      <c r="W1286" s="60"/>
      <c r="X1286" s="60"/>
      <c r="Y1286" s="60"/>
      <c r="Z1286" s="60"/>
      <c r="AA1286" s="60"/>
      <c r="AB1286" s="60"/>
      <c r="AC1286" s="60"/>
      <c r="AD1286" s="60"/>
      <c r="AE1286" s="60"/>
      <c r="AF1286" s="60" t="s">
        <v>4136</v>
      </c>
    </row>
    <row r="1287" spans="1:32">
      <c r="A1287" s="60" t="s">
        <v>3184</v>
      </c>
      <c r="B1287" s="60" t="s">
        <v>2728</v>
      </c>
      <c r="C1287" s="60" t="s">
        <v>2746</v>
      </c>
      <c r="D1287" s="60" t="s">
        <v>2729</v>
      </c>
      <c r="E1287" s="67">
        <v>41640</v>
      </c>
      <c r="F1287" s="67">
        <v>42004</v>
      </c>
      <c r="G1287" s="60" t="s">
        <v>2730</v>
      </c>
      <c r="H1287" s="60">
        <v>60</v>
      </c>
      <c r="I1287" s="60"/>
      <c r="J1287" s="60"/>
      <c r="K1287" s="60"/>
      <c r="L1287" s="60"/>
      <c r="M1287" s="60"/>
      <c r="N1287" s="60"/>
      <c r="O1287" s="60"/>
      <c r="P1287" s="60"/>
      <c r="Q1287" s="60"/>
      <c r="R1287" s="60"/>
      <c r="S1287" s="60"/>
      <c r="T1287" s="60"/>
      <c r="U1287" s="60"/>
      <c r="V1287" s="60"/>
      <c r="W1287" s="60"/>
      <c r="X1287" s="60"/>
      <c r="Y1287" s="60"/>
      <c r="Z1287" s="60"/>
      <c r="AA1287" s="60"/>
      <c r="AB1287" s="60"/>
      <c r="AC1287" s="60"/>
      <c r="AD1287" s="60"/>
      <c r="AE1287" s="60"/>
      <c r="AF1287" s="60" t="s">
        <v>4136</v>
      </c>
    </row>
    <row r="1288" spans="1:32">
      <c r="A1288" s="60" t="s">
        <v>3185</v>
      </c>
      <c r="B1288" s="60" t="s">
        <v>6</v>
      </c>
      <c r="D1288" s="60" t="s">
        <v>2729</v>
      </c>
      <c r="E1288" s="67">
        <v>41640</v>
      </c>
      <c r="F1288" s="67">
        <v>42004</v>
      </c>
      <c r="G1288" s="60" t="s">
        <v>2730</v>
      </c>
      <c r="H1288" s="60">
        <v>0.5</v>
      </c>
      <c r="I1288" s="60"/>
      <c r="J1288" s="60"/>
      <c r="K1288" s="60"/>
      <c r="L1288" s="60"/>
      <c r="M1288" s="60"/>
      <c r="N1288" s="60"/>
      <c r="O1288" s="60"/>
      <c r="P1288" s="60"/>
      <c r="Q1288" s="60"/>
      <c r="R1288" s="60"/>
      <c r="S1288" s="60"/>
      <c r="T1288" s="60"/>
      <c r="U1288" s="60"/>
      <c r="V1288" s="60"/>
      <c r="W1288" s="60"/>
      <c r="X1288" s="60"/>
      <c r="Y1288" s="60"/>
      <c r="Z1288" s="60"/>
      <c r="AA1288" s="60"/>
      <c r="AB1288" s="60"/>
      <c r="AC1288" s="60"/>
      <c r="AD1288" s="60"/>
      <c r="AE1288" s="60"/>
      <c r="AF1288" s="60" t="s">
        <v>4136</v>
      </c>
    </row>
    <row r="1289" spans="1:32">
      <c r="A1289" s="60" t="s">
        <v>3186</v>
      </c>
      <c r="B1289" s="60" t="s">
        <v>6</v>
      </c>
      <c r="D1289" s="60" t="s">
        <v>2729</v>
      </c>
      <c r="E1289" s="67">
        <v>41640</v>
      </c>
      <c r="F1289" s="67">
        <v>42004</v>
      </c>
      <c r="G1289" s="60" t="s">
        <v>2730</v>
      </c>
      <c r="H1289" s="60">
        <v>0.25</v>
      </c>
      <c r="I1289" s="60"/>
      <c r="J1289" s="60"/>
      <c r="K1289" s="60"/>
      <c r="L1289" s="60"/>
      <c r="M1289" s="60"/>
      <c r="N1289" s="60"/>
      <c r="O1289" s="60"/>
      <c r="P1289" s="60"/>
      <c r="Q1289" s="60"/>
      <c r="R1289" s="60"/>
      <c r="S1289" s="60"/>
      <c r="T1289" s="60"/>
      <c r="U1289" s="60"/>
      <c r="V1289" s="60"/>
      <c r="W1289" s="60"/>
      <c r="X1289" s="60"/>
      <c r="Y1289" s="60"/>
      <c r="Z1289" s="60"/>
      <c r="AA1289" s="60"/>
      <c r="AB1289" s="60"/>
      <c r="AC1289" s="60"/>
      <c r="AD1289" s="60"/>
      <c r="AE1289" s="60"/>
      <c r="AF1289" s="60" t="s">
        <v>4136</v>
      </c>
    </row>
    <row r="1290" spans="1:32">
      <c r="A1290" s="60" t="s">
        <v>3187</v>
      </c>
      <c r="B1290" s="60" t="s">
        <v>6</v>
      </c>
      <c r="D1290" s="60" t="s">
        <v>2729</v>
      </c>
      <c r="E1290" s="67">
        <v>41640</v>
      </c>
      <c r="F1290" s="67">
        <v>42004</v>
      </c>
      <c r="G1290" s="60" t="s">
        <v>2730</v>
      </c>
      <c r="H1290" s="60">
        <v>1</v>
      </c>
      <c r="I1290" s="60"/>
      <c r="J1290" s="60"/>
      <c r="K1290" s="60"/>
      <c r="L1290" s="60"/>
      <c r="M1290" s="60"/>
      <c r="N1290" s="60"/>
      <c r="O1290" s="60"/>
      <c r="P1290" s="60"/>
      <c r="Q1290" s="60"/>
      <c r="R1290" s="60"/>
      <c r="S1290" s="60"/>
      <c r="T1290" s="60"/>
      <c r="U1290" s="60"/>
      <c r="V1290" s="60"/>
      <c r="W1290" s="60"/>
      <c r="X1290" s="60"/>
      <c r="Y1290" s="60"/>
      <c r="Z1290" s="60"/>
      <c r="AA1290" s="60"/>
      <c r="AB1290" s="60"/>
      <c r="AC1290" s="60"/>
      <c r="AD1290" s="60"/>
      <c r="AE1290" s="60"/>
      <c r="AF1290" s="60" t="s">
        <v>4136</v>
      </c>
    </row>
    <row r="1291" spans="1:32">
      <c r="A1291" s="60" t="s">
        <v>3188</v>
      </c>
      <c r="B1291" s="60" t="s">
        <v>2733</v>
      </c>
      <c r="D1291" s="60" t="s">
        <v>2729</v>
      </c>
      <c r="E1291" s="67">
        <v>41640</v>
      </c>
      <c r="F1291" s="67">
        <v>42004</v>
      </c>
      <c r="G1291" s="60" t="s">
        <v>2735</v>
      </c>
      <c r="H1291" s="60">
        <v>0</v>
      </c>
      <c r="I1291" s="60">
        <v>0</v>
      </c>
      <c r="J1291" s="60">
        <v>0</v>
      </c>
      <c r="K1291" s="60">
        <v>0</v>
      </c>
      <c r="L1291" s="60">
        <v>0</v>
      </c>
      <c r="M1291" s="60">
        <v>0</v>
      </c>
      <c r="N1291" s="60">
        <v>0</v>
      </c>
      <c r="O1291" s="60">
        <v>0.50871548212460105</v>
      </c>
      <c r="P1291" s="60">
        <v>0.50871548212460105</v>
      </c>
      <c r="Q1291" s="60">
        <v>0.50871548212460105</v>
      </c>
      <c r="R1291" s="60">
        <v>0.50871548212460105</v>
      </c>
      <c r="S1291" s="60">
        <v>0.50871548212460105</v>
      </c>
      <c r="T1291" s="60">
        <v>0.50871548212460105</v>
      </c>
      <c r="U1291" s="60">
        <v>0.50871548212460105</v>
      </c>
      <c r="V1291" s="60">
        <v>0.50871548212460105</v>
      </c>
      <c r="W1291" s="60">
        <v>0.50871548212460105</v>
      </c>
      <c r="X1291" s="60">
        <v>0.50871548212460105</v>
      </c>
      <c r="Y1291" s="60">
        <v>0.50871548212460105</v>
      </c>
      <c r="Z1291" s="60">
        <v>0.50871548212460105</v>
      </c>
      <c r="AA1291" s="60">
        <v>0.50871548212460105</v>
      </c>
      <c r="AB1291" s="60">
        <v>0.50871548212460105</v>
      </c>
      <c r="AC1291" s="60">
        <v>0.50871548212460105</v>
      </c>
      <c r="AD1291" s="60">
        <v>0.50871548212460105</v>
      </c>
      <c r="AE1291" s="60">
        <v>0.50871548212460105</v>
      </c>
      <c r="AF1291" s="60" t="s">
        <v>4136</v>
      </c>
    </row>
    <row r="1292" spans="1:32">
      <c r="A1292" s="60" t="s">
        <v>3189</v>
      </c>
      <c r="B1292" s="60" t="s">
        <v>2733</v>
      </c>
      <c r="D1292" s="60" t="s">
        <v>2734</v>
      </c>
      <c r="E1292" s="67">
        <v>41640</v>
      </c>
      <c r="F1292" s="67">
        <v>42004</v>
      </c>
      <c r="G1292" s="60" t="s">
        <v>2735</v>
      </c>
      <c r="H1292" s="60">
        <v>0.1</v>
      </c>
      <c r="I1292" s="60">
        <v>0.1</v>
      </c>
      <c r="J1292" s="60">
        <v>0.1</v>
      </c>
      <c r="K1292" s="60">
        <v>0.1</v>
      </c>
      <c r="L1292" s="60">
        <v>0.1</v>
      </c>
      <c r="M1292" s="60">
        <v>0.1</v>
      </c>
      <c r="N1292" s="60">
        <v>0.25</v>
      </c>
      <c r="O1292" s="60">
        <v>0.3</v>
      </c>
      <c r="P1292" s="60">
        <v>0.3</v>
      </c>
      <c r="Q1292" s="60">
        <v>0.3</v>
      </c>
      <c r="R1292" s="60">
        <v>0.3</v>
      </c>
      <c r="S1292" s="60">
        <v>0.3</v>
      </c>
      <c r="T1292" s="60">
        <v>0.3</v>
      </c>
      <c r="U1292" s="60">
        <v>0.3</v>
      </c>
      <c r="V1292" s="60">
        <v>0.3</v>
      </c>
      <c r="W1292" s="60">
        <v>0.3</v>
      </c>
      <c r="X1292" s="60">
        <v>0.3</v>
      </c>
      <c r="Y1292" s="60">
        <v>0.3</v>
      </c>
      <c r="Z1292" s="60">
        <v>0.3</v>
      </c>
      <c r="AA1292" s="60">
        <v>0.3</v>
      </c>
      <c r="AB1292" s="60">
        <v>0.3</v>
      </c>
      <c r="AC1292" s="60">
        <v>0.3</v>
      </c>
      <c r="AD1292" s="60">
        <v>0.3</v>
      </c>
      <c r="AE1292" s="60">
        <v>0.3</v>
      </c>
      <c r="AF1292" s="60" t="s">
        <v>4136</v>
      </c>
    </row>
    <row r="1293" spans="1:32">
      <c r="A1293" s="60" t="s">
        <v>3189</v>
      </c>
      <c r="B1293" s="60" t="s">
        <v>2733</v>
      </c>
      <c r="D1293" s="60" t="s">
        <v>2736</v>
      </c>
      <c r="E1293" s="67">
        <v>41640</v>
      </c>
      <c r="F1293" s="67">
        <v>42004</v>
      </c>
      <c r="G1293" s="60" t="s">
        <v>2730</v>
      </c>
      <c r="H1293" s="60">
        <v>0</v>
      </c>
      <c r="I1293" s="60"/>
      <c r="J1293" s="60"/>
      <c r="K1293" s="60"/>
      <c r="L1293" s="60"/>
      <c r="M1293" s="60"/>
      <c r="N1293" s="60"/>
      <c r="O1293" s="60"/>
      <c r="P1293" s="60"/>
      <c r="Q1293" s="60"/>
      <c r="R1293" s="60"/>
      <c r="S1293" s="60"/>
      <c r="T1293" s="60"/>
      <c r="U1293" s="60"/>
      <c r="V1293" s="60"/>
      <c r="W1293" s="60"/>
      <c r="X1293" s="60"/>
      <c r="Y1293" s="60"/>
      <c r="Z1293" s="60"/>
      <c r="AA1293" s="60"/>
      <c r="AB1293" s="60"/>
      <c r="AC1293" s="60"/>
      <c r="AD1293" s="60"/>
      <c r="AE1293" s="60"/>
      <c r="AF1293" s="60" t="s">
        <v>4136</v>
      </c>
    </row>
    <row r="1294" spans="1:32">
      <c r="A1294" s="60" t="s">
        <v>3189</v>
      </c>
      <c r="B1294" s="60" t="s">
        <v>2733</v>
      </c>
      <c r="D1294" s="60" t="s">
        <v>2737</v>
      </c>
      <c r="E1294" s="67">
        <v>41640</v>
      </c>
      <c r="F1294" s="67">
        <v>42004</v>
      </c>
      <c r="G1294" s="60" t="s">
        <v>2730</v>
      </c>
      <c r="H1294" s="60">
        <v>0.3</v>
      </c>
      <c r="I1294" s="60"/>
      <c r="J1294" s="60"/>
      <c r="K1294" s="60"/>
      <c r="L1294" s="60"/>
      <c r="M1294" s="60"/>
      <c r="N1294" s="60"/>
      <c r="O1294" s="60"/>
      <c r="P1294" s="60"/>
      <c r="Q1294" s="60"/>
      <c r="R1294" s="60"/>
      <c r="S1294" s="60"/>
      <c r="T1294" s="60"/>
      <c r="U1294" s="60"/>
      <c r="V1294" s="60"/>
      <c r="W1294" s="60"/>
      <c r="X1294" s="60"/>
      <c r="Y1294" s="60"/>
      <c r="Z1294" s="60"/>
      <c r="AA1294" s="60"/>
      <c r="AB1294" s="60"/>
      <c r="AC1294" s="60"/>
      <c r="AD1294" s="60"/>
      <c r="AE1294" s="60"/>
      <c r="AF1294" s="60" t="s">
        <v>4136</v>
      </c>
    </row>
    <row r="1295" spans="1:32">
      <c r="A1295" s="60" t="s">
        <v>3190</v>
      </c>
      <c r="B1295" s="60" t="s">
        <v>2733</v>
      </c>
      <c r="D1295" s="60" t="s">
        <v>2729</v>
      </c>
      <c r="E1295" s="67">
        <v>41640</v>
      </c>
      <c r="F1295" s="67">
        <v>42004</v>
      </c>
      <c r="G1295" s="60" t="s">
        <v>2735</v>
      </c>
      <c r="H1295" s="60">
        <v>0</v>
      </c>
      <c r="I1295" s="60">
        <v>0</v>
      </c>
      <c r="J1295" s="60">
        <v>0</v>
      </c>
      <c r="K1295" s="60">
        <v>0</v>
      </c>
      <c r="L1295" s="60">
        <v>0</v>
      </c>
      <c r="M1295" s="60">
        <v>0</v>
      </c>
      <c r="N1295" s="60">
        <v>0</v>
      </c>
      <c r="O1295" s="60">
        <v>1</v>
      </c>
      <c r="P1295" s="60">
        <v>1</v>
      </c>
      <c r="Q1295" s="60">
        <v>1</v>
      </c>
      <c r="R1295" s="60">
        <v>1</v>
      </c>
      <c r="S1295" s="60">
        <v>1</v>
      </c>
      <c r="T1295" s="60">
        <v>1</v>
      </c>
      <c r="U1295" s="60">
        <v>1</v>
      </c>
      <c r="V1295" s="60">
        <v>1</v>
      </c>
      <c r="W1295" s="60">
        <v>1</v>
      </c>
      <c r="X1295" s="60">
        <v>1</v>
      </c>
      <c r="Y1295" s="60">
        <v>1</v>
      </c>
      <c r="Z1295" s="60">
        <v>1</v>
      </c>
      <c r="AA1295" s="60">
        <v>1</v>
      </c>
      <c r="AB1295" s="60">
        <v>1</v>
      </c>
      <c r="AC1295" s="60">
        <v>1</v>
      </c>
      <c r="AD1295" s="60">
        <v>1</v>
      </c>
      <c r="AE1295" s="60">
        <v>1</v>
      </c>
      <c r="AF1295" s="60" t="s">
        <v>4136</v>
      </c>
    </row>
    <row r="1296" spans="1:32">
      <c r="A1296" s="60" t="s">
        <v>3191</v>
      </c>
      <c r="B1296" s="60" t="s">
        <v>2733</v>
      </c>
      <c r="C1296" s="60" t="s">
        <v>2746</v>
      </c>
      <c r="D1296" s="60" t="s">
        <v>2729</v>
      </c>
      <c r="E1296" s="67">
        <v>41640</v>
      </c>
      <c r="F1296" s="67">
        <v>42004</v>
      </c>
      <c r="G1296" s="60" t="s">
        <v>2730</v>
      </c>
      <c r="H1296" s="60">
        <v>55</v>
      </c>
      <c r="I1296" s="60"/>
      <c r="J1296" s="60"/>
      <c r="K1296" s="60"/>
      <c r="L1296" s="60"/>
      <c r="M1296" s="60"/>
      <c r="N1296" s="60"/>
      <c r="O1296" s="60"/>
      <c r="P1296" s="60"/>
      <c r="Q1296" s="60"/>
      <c r="R1296" s="60"/>
      <c r="S1296" s="60"/>
      <c r="T1296" s="60"/>
      <c r="U1296" s="60"/>
      <c r="V1296" s="60"/>
      <c r="W1296" s="60"/>
      <c r="X1296" s="60"/>
      <c r="Y1296" s="60"/>
      <c r="Z1296" s="60"/>
      <c r="AA1296" s="60"/>
      <c r="AB1296" s="60"/>
      <c r="AC1296" s="60"/>
      <c r="AD1296" s="60"/>
      <c r="AE1296" s="60"/>
      <c r="AF1296" s="60" t="s">
        <v>4136</v>
      </c>
    </row>
    <row r="1297" spans="1:32">
      <c r="A1297" s="60" t="s">
        <v>3192</v>
      </c>
      <c r="B1297" s="60" t="s">
        <v>2733</v>
      </c>
      <c r="D1297" s="60" t="s">
        <v>2729</v>
      </c>
      <c r="E1297" s="67">
        <v>41640</v>
      </c>
      <c r="F1297" s="67">
        <v>42004</v>
      </c>
      <c r="G1297" s="60" t="s">
        <v>2730</v>
      </c>
      <c r="H1297" s="60">
        <v>0.05</v>
      </c>
      <c r="I1297" s="60"/>
      <c r="J1297" s="60"/>
      <c r="K1297" s="60"/>
      <c r="L1297" s="60"/>
      <c r="M1297" s="60"/>
      <c r="N1297" s="60"/>
      <c r="O1297" s="60"/>
      <c r="P1297" s="60"/>
      <c r="Q1297" s="60"/>
      <c r="R1297" s="60"/>
      <c r="S1297" s="60"/>
      <c r="T1297" s="60"/>
      <c r="U1297" s="60"/>
      <c r="V1297" s="60"/>
      <c r="W1297" s="60"/>
      <c r="X1297" s="60"/>
      <c r="Y1297" s="60"/>
      <c r="Z1297" s="60"/>
      <c r="AA1297" s="60"/>
      <c r="AB1297" s="60"/>
      <c r="AC1297" s="60"/>
      <c r="AD1297" s="60"/>
      <c r="AE1297" s="60"/>
      <c r="AF1297" s="60" t="s">
        <v>4136</v>
      </c>
    </row>
    <row r="1298" spans="1:32">
      <c r="A1298" s="60" t="s">
        <v>3193</v>
      </c>
      <c r="B1298" s="60" t="s">
        <v>2733</v>
      </c>
      <c r="D1298" s="60" t="s">
        <v>2729</v>
      </c>
      <c r="E1298" s="67">
        <v>41640</v>
      </c>
      <c r="F1298" s="67">
        <v>42004</v>
      </c>
      <c r="G1298" s="60" t="s">
        <v>2730</v>
      </c>
      <c r="H1298" s="60">
        <v>0.2</v>
      </c>
      <c r="I1298" s="60"/>
      <c r="J1298" s="60"/>
      <c r="K1298" s="60"/>
      <c r="L1298" s="60"/>
      <c r="M1298" s="60"/>
      <c r="N1298" s="60"/>
      <c r="O1298" s="60"/>
      <c r="P1298" s="60"/>
      <c r="Q1298" s="60"/>
      <c r="R1298" s="60"/>
      <c r="S1298" s="60"/>
      <c r="T1298" s="60"/>
      <c r="U1298" s="60"/>
      <c r="V1298" s="60"/>
      <c r="W1298" s="60"/>
      <c r="X1298" s="60"/>
      <c r="Y1298" s="60"/>
      <c r="Z1298" s="60"/>
      <c r="AA1298" s="60"/>
      <c r="AB1298" s="60"/>
      <c r="AC1298" s="60"/>
      <c r="AD1298" s="60"/>
      <c r="AE1298" s="60"/>
      <c r="AF1298" s="60" t="s">
        <v>4136</v>
      </c>
    </row>
    <row r="1299" spans="1:32">
      <c r="A1299" s="60" t="s">
        <v>3194</v>
      </c>
      <c r="B1299" s="60" t="s">
        <v>2733</v>
      </c>
      <c r="C1299" s="60" t="s">
        <v>2746</v>
      </c>
      <c r="D1299" s="60" t="s">
        <v>2729</v>
      </c>
      <c r="E1299" s="67">
        <v>41640</v>
      </c>
      <c r="F1299" s="67">
        <v>42004</v>
      </c>
      <c r="G1299" s="60" t="s">
        <v>2730</v>
      </c>
      <c r="H1299" s="60">
        <v>60</v>
      </c>
      <c r="I1299" s="60"/>
      <c r="J1299" s="60"/>
      <c r="K1299" s="60"/>
      <c r="L1299" s="60"/>
      <c r="M1299" s="60"/>
      <c r="N1299" s="60"/>
      <c r="O1299" s="60"/>
      <c r="P1299" s="60"/>
      <c r="Q1299" s="60"/>
      <c r="R1299" s="60"/>
      <c r="S1299" s="60"/>
      <c r="T1299" s="60"/>
      <c r="U1299" s="60"/>
      <c r="V1299" s="60"/>
      <c r="W1299" s="60"/>
      <c r="X1299" s="60"/>
      <c r="Y1299" s="60"/>
      <c r="Z1299" s="60"/>
      <c r="AA1299" s="60"/>
      <c r="AB1299" s="60"/>
      <c r="AC1299" s="60"/>
      <c r="AD1299" s="60"/>
      <c r="AE1299" s="60"/>
      <c r="AF1299" s="60" t="s">
        <v>4136</v>
      </c>
    </row>
    <row r="1300" spans="1:32">
      <c r="A1300" s="60" t="s">
        <v>3195</v>
      </c>
      <c r="B1300" s="60" t="s">
        <v>2733</v>
      </c>
      <c r="C1300" s="60" t="s">
        <v>2732</v>
      </c>
      <c r="D1300" s="60" t="s">
        <v>2738</v>
      </c>
      <c r="E1300" s="67">
        <v>41640</v>
      </c>
      <c r="F1300" s="67">
        <v>42004</v>
      </c>
      <c r="G1300" s="60" t="s">
        <v>2735</v>
      </c>
      <c r="H1300" s="60">
        <v>0</v>
      </c>
      <c r="I1300" s="60">
        <v>0</v>
      </c>
      <c r="J1300" s="60">
        <v>0</v>
      </c>
      <c r="K1300" s="60">
        <v>0</v>
      </c>
      <c r="L1300" s="60">
        <v>725</v>
      </c>
      <c r="M1300" s="60">
        <v>417</v>
      </c>
      <c r="N1300" s="60">
        <v>290</v>
      </c>
      <c r="O1300" s="60">
        <v>0</v>
      </c>
      <c r="P1300" s="60">
        <v>0</v>
      </c>
      <c r="Q1300" s="60">
        <v>0</v>
      </c>
      <c r="R1300" s="60">
        <v>0</v>
      </c>
      <c r="S1300" s="60">
        <v>0</v>
      </c>
      <c r="T1300" s="60">
        <v>0</v>
      </c>
      <c r="U1300" s="60">
        <v>0</v>
      </c>
      <c r="V1300" s="60">
        <v>0</v>
      </c>
      <c r="W1300" s="60">
        <v>0</v>
      </c>
      <c r="X1300" s="60">
        <v>0</v>
      </c>
      <c r="Y1300" s="60">
        <v>0</v>
      </c>
      <c r="Z1300" s="60">
        <v>0</v>
      </c>
      <c r="AA1300" s="60">
        <v>0</v>
      </c>
      <c r="AB1300" s="60">
        <v>0</v>
      </c>
      <c r="AC1300" s="60">
        <v>0</v>
      </c>
      <c r="AD1300" s="60">
        <v>0</v>
      </c>
      <c r="AE1300" s="60">
        <v>0</v>
      </c>
      <c r="AF1300" s="60" t="s">
        <v>4136</v>
      </c>
    </row>
    <row r="1301" spans="1:32">
      <c r="A1301" s="60" t="s">
        <v>3195</v>
      </c>
      <c r="B1301" s="60" t="s">
        <v>2733</v>
      </c>
      <c r="C1301" s="60" t="s">
        <v>2732</v>
      </c>
      <c r="D1301" s="60" t="s">
        <v>3004</v>
      </c>
      <c r="E1301" s="67">
        <v>41640</v>
      </c>
      <c r="F1301" s="67">
        <v>42004</v>
      </c>
      <c r="G1301" s="60" t="s">
        <v>2735</v>
      </c>
      <c r="H1301" s="60">
        <v>0</v>
      </c>
      <c r="I1301" s="60">
        <v>0</v>
      </c>
      <c r="J1301" s="60">
        <v>0</v>
      </c>
      <c r="K1301" s="60">
        <v>0</v>
      </c>
      <c r="L1301" s="60">
        <v>125</v>
      </c>
      <c r="M1301" s="60">
        <v>117</v>
      </c>
      <c r="N1301" s="60">
        <v>90</v>
      </c>
      <c r="O1301" s="60">
        <v>0</v>
      </c>
      <c r="P1301" s="60">
        <v>0</v>
      </c>
      <c r="Q1301" s="60">
        <v>0</v>
      </c>
      <c r="R1301" s="60">
        <v>0</v>
      </c>
      <c r="S1301" s="60">
        <v>0</v>
      </c>
      <c r="T1301" s="60">
        <v>0</v>
      </c>
      <c r="U1301" s="60">
        <v>0</v>
      </c>
      <c r="V1301" s="60">
        <v>0</v>
      </c>
      <c r="W1301" s="60">
        <v>0</v>
      </c>
      <c r="X1301" s="60">
        <v>0</v>
      </c>
      <c r="Y1301" s="60">
        <v>0</v>
      </c>
      <c r="Z1301" s="60">
        <v>0</v>
      </c>
      <c r="AA1301" s="60">
        <v>125</v>
      </c>
      <c r="AB1301" s="60">
        <v>117</v>
      </c>
      <c r="AC1301" s="60">
        <v>90</v>
      </c>
      <c r="AD1301" s="60">
        <v>0</v>
      </c>
      <c r="AE1301" s="60">
        <v>0</v>
      </c>
      <c r="AF1301" s="60" t="s">
        <v>4136</v>
      </c>
    </row>
    <row r="1302" spans="1:32">
      <c r="A1302" s="60" t="s">
        <v>3196</v>
      </c>
      <c r="B1302" s="60" t="s">
        <v>2733</v>
      </c>
      <c r="C1302" s="60" t="s">
        <v>2732</v>
      </c>
      <c r="D1302" s="60" t="s">
        <v>2729</v>
      </c>
      <c r="E1302" s="67">
        <v>41640</v>
      </c>
      <c r="F1302" s="67">
        <v>42004</v>
      </c>
      <c r="G1302" s="60" t="s">
        <v>2730</v>
      </c>
      <c r="H1302" s="60">
        <v>0</v>
      </c>
      <c r="I1302" s="60"/>
      <c r="J1302" s="60"/>
      <c r="K1302" s="60"/>
      <c r="L1302" s="60"/>
      <c r="M1302" s="60"/>
      <c r="N1302" s="60"/>
      <c r="O1302" s="60"/>
      <c r="P1302" s="60"/>
      <c r="Q1302" s="60"/>
      <c r="R1302" s="60"/>
      <c r="S1302" s="60"/>
      <c r="T1302" s="60"/>
      <c r="U1302" s="60"/>
      <c r="V1302" s="60"/>
      <c r="W1302" s="60"/>
      <c r="X1302" s="60"/>
      <c r="Y1302" s="60"/>
      <c r="Z1302" s="60"/>
      <c r="AA1302" s="60"/>
      <c r="AB1302" s="60"/>
      <c r="AC1302" s="60"/>
      <c r="AD1302" s="60"/>
      <c r="AE1302" s="60"/>
      <c r="AF1302" s="60" t="s">
        <v>4136</v>
      </c>
    </row>
    <row r="1303" spans="1:32">
      <c r="A1303" s="60" t="s">
        <v>3197</v>
      </c>
      <c r="B1303" s="60" t="s">
        <v>2733</v>
      </c>
      <c r="D1303" s="60" t="s">
        <v>3198</v>
      </c>
      <c r="E1303" s="67">
        <v>41640</v>
      </c>
      <c r="F1303" s="67">
        <v>42004</v>
      </c>
      <c r="G1303" s="60" t="s">
        <v>2735</v>
      </c>
      <c r="H1303" s="60">
        <v>0.02</v>
      </c>
      <c r="I1303" s="60">
        <v>0.02</v>
      </c>
      <c r="J1303" s="60">
        <v>0.02</v>
      </c>
      <c r="K1303" s="60">
        <v>0.02</v>
      </c>
      <c r="L1303" s="60">
        <v>0.02</v>
      </c>
      <c r="M1303" s="60">
        <v>0.05</v>
      </c>
      <c r="N1303" s="60">
        <v>0.1</v>
      </c>
      <c r="O1303" s="60">
        <v>0.15</v>
      </c>
      <c r="P1303" s="60">
        <v>0.2</v>
      </c>
      <c r="Q1303" s="60">
        <v>0.15</v>
      </c>
      <c r="R1303" s="60">
        <v>0.25</v>
      </c>
      <c r="S1303" s="60">
        <v>0.25</v>
      </c>
      <c r="T1303" s="60">
        <v>0.25</v>
      </c>
      <c r="U1303" s="60">
        <v>0.2</v>
      </c>
      <c r="V1303" s="60">
        <v>0.15</v>
      </c>
      <c r="W1303" s="60">
        <v>0.2</v>
      </c>
      <c r="X1303" s="60">
        <v>0.3</v>
      </c>
      <c r="Y1303" s="60">
        <v>0.3</v>
      </c>
      <c r="Z1303" s="60">
        <v>0.3</v>
      </c>
      <c r="AA1303" s="60">
        <v>0.2</v>
      </c>
      <c r="AB1303" s="60">
        <v>0.2</v>
      </c>
      <c r="AC1303" s="60">
        <v>0.15</v>
      </c>
      <c r="AD1303" s="60">
        <v>0.1</v>
      </c>
      <c r="AE1303" s="60">
        <v>0.05</v>
      </c>
      <c r="AF1303" s="60" t="s">
        <v>4136</v>
      </c>
    </row>
    <row r="1304" spans="1:32">
      <c r="A1304" s="60" t="s">
        <v>3197</v>
      </c>
      <c r="B1304" s="60" t="s">
        <v>2733</v>
      </c>
      <c r="D1304" s="60" t="s">
        <v>2736</v>
      </c>
      <c r="E1304" s="67">
        <v>41640</v>
      </c>
      <c r="F1304" s="67">
        <v>42004</v>
      </c>
      <c r="G1304" s="60" t="s">
        <v>2730</v>
      </c>
      <c r="H1304" s="60">
        <v>0</v>
      </c>
      <c r="I1304" s="60"/>
      <c r="J1304" s="60"/>
      <c r="K1304" s="60"/>
      <c r="L1304" s="60"/>
      <c r="M1304" s="60"/>
      <c r="N1304" s="60"/>
      <c r="O1304" s="60"/>
      <c r="P1304" s="60"/>
      <c r="Q1304" s="60"/>
      <c r="R1304" s="60"/>
      <c r="S1304" s="60"/>
      <c r="T1304" s="60"/>
      <c r="U1304" s="60"/>
      <c r="V1304" s="60"/>
      <c r="W1304" s="60"/>
      <c r="X1304" s="60"/>
      <c r="Y1304" s="60"/>
      <c r="Z1304" s="60"/>
      <c r="AA1304" s="60"/>
      <c r="AB1304" s="60"/>
      <c r="AC1304" s="60"/>
      <c r="AD1304" s="60"/>
      <c r="AE1304" s="60"/>
      <c r="AF1304" s="60" t="s">
        <v>4136</v>
      </c>
    </row>
    <row r="1305" spans="1:32">
      <c r="A1305" s="60" t="s">
        <v>3197</v>
      </c>
      <c r="B1305" s="60" t="s">
        <v>2733</v>
      </c>
      <c r="D1305" s="60" t="s">
        <v>2737</v>
      </c>
      <c r="E1305" s="67">
        <v>41640</v>
      </c>
      <c r="F1305" s="67">
        <v>42004</v>
      </c>
      <c r="G1305" s="60" t="s">
        <v>2730</v>
      </c>
      <c r="H1305" s="60">
        <v>0.25</v>
      </c>
      <c r="I1305" s="60"/>
      <c r="J1305" s="60"/>
      <c r="K1305" s="60"/>
      <c r="L1305" s="60"/>
      <c r="M1305" s="60"/>
      <c r="N1305" s="60"/>
      <c r="O1305" s="60"/>
      <c r="P1305" s="60"/>
      <c r="Q1305" s="60"/>
      <c r="R1305" s="60"/>
      <c r="S1305" s="60"/>
      <c r="T1305" s="60"/>
      <c r="U1305" s="60"/>
      <c r="V1305" s="60"/>
      <c r="W1305" s="60"/>
      <c r="X1305" s="60"/>
      <c r="Y1305" s="60"/>
      <c r="Z1305" s="60"/>
      <c r="AA1305" s="60"/>
      <c r="AB1305" s="60"/>
      <c r="AC1305" s="60"/>
      <c r="AD1305" s="60"/>
      <c r="AE1305" s="60"/>
      <c r="AF1305" s="60" t="s">
        <v>4136</v>
      </c>
    </row>
    <row r="1306" spans="1:32">
      <c r="A1306" s="60" t="s">
        <v>3199</v>
      </c>
      <c r="B1306" s="60" t="s">
        <v>2733</v>
      </c>
      <c r="C1306" s="60" t="s">
        <v>2732</v>
      </c>
      <c r="D1306" s="60" t="s">
        <v>2729</v>
      </c>
      <c r="E1306" s="67">
        <v>41640</v>
      </c>
      <c r="F1306" s="67">
        <v>42004</v>
      </c>
      <c r="G1306" s="60" t="s">
        <v>2730</v>
      </c>
      <c r="H1306" s="60">
        <v>82.22</v>
      </c>
      <c r="I1306" s="60"/>
      <c r="J1306" s="60"/>
      <c r="K1306" s="60"/>
      <c r="L1306" s="60"/>
      <c r="M1306" s="60"/>
      <c r="N1306" s="60"/>
      <c r="O1306" s="60"/>
      <c r="P1306" s="60"/>
      <c r="Q1306" s="60"/>
      <c r="R1306" s="60"/>
      <c r="S1306" s="60"/>
      <c r="T1306" s="60"/>
      <c r="U1306" s="60"/>
      <c r="V1306" s="60"/>
      <c r="W1306" s="60"/>
      <c r="X1306" s="60"/>
      <c r="Y1306" s="60"/>
      <c r="Z1306" s="60"/>
      <c r="AA1306" s="60"/>
      <c r="AB1306" s="60"/>
      <c r="AC1306" s="60"/>
      <c r="AD1306" s="60"/>
      <c r="AE1306" s="60"/>
      <c r="AF1306" s="60" t="s">
        <v>4136</v>
      </c>
    </row>
    <row r="1307" spans="1:32">
      <c r="A1307" s="60" t="s">
        <v>3200</v>
      </c>
      <c r="B1307" s="60" t="s">
        <v>2733</v>
      </c>
      <c r="D1307" s="60" t="s">
        <v>2738</v>
      </c>
      <c r="E1307" s="67">
        <v>41640</v>
      </c>
      <c r="F1307" s="67">
        <v>42004</v>
      </c>
      <c r="G1307" s="60" t="s">
        <v>2735</v>
      </c>
      <c r="H1307" s="60">
        <v>0</v>
      </c>
      <c r="I1307" s="60">
        <v>0</v>
      </c>
      <c r="J1307" s="60">
        <v>0</v>
      </c>
      <c r="K1307" s="60">
        <v>0</v>
      </c>
      <c r="L1307" s="60">
        <v>0</v>
      </c>
      <c r="M1307" s="60">
        <v>0</v>
      </c>
      <c r="N1307" s="60">
        <v>0</v>
      </c>
      <c r="O1307" s="60">
        <v>0</v>
      </c>
      <c r="P1307" s="60">
        <v>1</v>
      </c>
      <c r="Q1307" s="60">
        <v>1</v>
      </c>
      <c r="R1307" s="60">
        <v>1</v>
      </c>
      <c r="S1307" s="60">
        <v>1</v>
      </c>
      <c r="T1307" s="60">
        <v>1</v>
      </c>
      <c r="U1307" s="60">
        <v>1</v>
      </c>
      <c r="V1307" s="60">
        <v>1</v>
      </c>
      <c r="W1307" s="60">
        <v>1</v>
      </c>
      <c r="X1307" s="60">
        <v>0</v>
      </c>
      <c r="Y1307" s="60">
        <v>0</v>
      </c>
      <c r="Z1307" s="60">
        <v>0</v>
      </c>
      <c r="AA1307" s="60">
        <v>0</v>
      </c>
      <c r="AB1307" s="60">
        <v>0</v>
      </c>
      <c r="AC1307" s="60">
        <v>0</v>
      </c>
      <c r="AD1307" s="60">
        <v>0</v>
      </c>
      <c r="AE1307" s="60">
        <v>0</v>
      </c>
      <c r="AF1307" s="60" t="s">
        <v>4136</v>
      </c>
    </row>
    <row r="1308" spans="1:32">
      <c r="A1308" s="60" t="s">
        <v>3200</v>
      </c>
      <c r="B1308" s="60" t="s">
        <v>2733</v>
      </c>
      <c r="D1308" s="60" t="s">
        <v>2736</v>
      </c>
      <c r="E1308" s="67">
        <v>41640</v>
      </c>
      <c r="F1308" s="67">
        <v>42004</v>
      </c>
      <c r="G1308" s="60" t="s">
        <v>2730</v>
      </c>
      <c r="H1308" s="60">
        <v>0</v>
      </c>
      <c r="I1308" s="60"/>
      <c r="J1308" s="60"/>
      <c r="K1308" s="60"/>
      <c r="L1308" s="60"/>
      <c r="M1308" s="60"/>
      <c r="N1308" s="60"/>
      <c r="O1308" s="60"/>
      <c r="P1308" s="60"/>
      <c r="Q1308" s="60"/>
      <c r="R1308" s="60"/>
      <c r="S1308" s="60"/>
      <c r="T1308" s="60"/>
      <c r="U1308" s="60"/>
      <c r="V1308" s="60"/>
      <c r="W1308" s="60"/>
      <c r="X1308" s="60"/>
      <c r="Y1308" s="60"/>
      <c r="Z1308" s="60"/>
      <c r="AA1308" s="60"/>
      <c r="AB1308" s="60"/>
      <c r="AC1308" s="60"/>
      <c r="AD1308" s="60"/>
      <c r="AE1308" s="60"/>
      <c r="AF1308" s="60" t="s">
        <v>4136</v>
      </c>
    </row>
    <row r="1309" spans="1:32">
      <c r="A1309" s="60" t="s">
        <v>3200</v>
      </c>
      <c r="B1309" s="60" t="s">
        <v>2733</v>
      </c>
      <c r="D1309" s="60" t="s">
        <v>2737</v>
      </c>
      <c r="E1309" s="67">
        <v>41640</v>
      </c>
      <c r="F1309" s="67">
        <v>42004</v>
      </c>
      <c r="G1309" s="60" t="s">
        <v>2730</v>
      </c>
      <c r="H1309" s="60">
        <v>1</v>
      </c>
      <c r="I1309" s="60"/>
      <c r="J1309" s="60"/>
      <c r="K1309" s="60"/>
      <c r="L1309" s="60"/>
      <c r="M1309" s="60"/>
      <c r="N1309" s="60"/>
      <c r="O1309" s="60"/>
      <c r="P1309" s="60"/>
      <c r="Q1309" s="60"/>
      <c r="R1309" s="60"/>
      <c r="S1309" s="60"/>
      <c r="T1309" s="60"/>
      <c r="U1309" s="60"/>
      <c r="V1309" s="60"/>
      <c r="W1309" s="60"/>
      <c r="X1309" s="60"/>
      <c r="Y1309" s="60"/>
      <c r="Z1309" s="60"/>
      <c r="AA1309" s="60"/>
      <c r="AB1309" s="60"/>
      <c r="AC1309" s="60"/>
      <c r="AD1309" s="60"/>
      <c r="AE1309" s="60"/>
      <c r="AF1309" s="60" t="s">
        <v>4136</v>
      </c>
    </row>
    <row r="1310" spans="1:32">
      <c r="A1310" s="60" t="s">
        <v>3201</v>
      </c>
      <c r="B1310" s="60" t="s">
        <v>2733</v>
      </c>
      <c r="D1310" s="60" t="s">
        <v>2738</v>
      </c>
      <c r="E1310" s="67">
        <v>41640</v>
      </c>
      <c r="F1310" s="67">
        <v>42004</v>
      </c>
      <c r="G1310" s="60" t="s">
        <v>2735</v>
      </c>
      <c r="H1310" s="60">
        <v>0</v>
      </c>
      <c r="I1310" s="60">
        <v>0</v>
      </c>
      <c r="J1310" s="60">
        <v>0</v>
      </c>
      <c r="K1310" s="60">
        <v>0</v>
      </c>
      <c r="L1310" s="60">
        <v>0</v>
      </c>
      <c r="M1310" s="60">
        <v>0</v>
      </c>
      <c r="N1310" s="60">
        <v>0</v>
      </c>
      <c r="O1310" s="60">
        <v>0</v>
      </c>
      <c r="P1310" s="60">
        <v>0</v>
      </c>
      <c r="Q1310" s="60">
        <v>1</v>
      </c>
      <c r="R1310" s="60">
        <v>1</v>
      </c>
      <c r="S1310" s="60">
        <v>1</v>
      </c>
      <c r="T1310" s="60">
        <v>1</v>
      </c>
      <c r="U1310" s="60">
        <v>1</v>
      </c>
      <c r="V1310" s="60">
        <v>1</v>
      </c>
      <c r="W1310" s="60">
        <v>1</v>
      </c>
      <c r="X1310" s="60">
        <v>1</v>
      </c>
      <c r="Y1310" s="60">
        <v>0</v>
      </c>
      <c r="Z1310" s="60">
        <v>0</v>
      </c>
      <c r="AA1310" s="60">
        <v>0</v>
      </c>
      <c r="AB1310" s="60">
        <v>0</v>
      </c>
      <c r="AC1310" s="60">
        <v>0</v>
      </c>
      <c r="AD1310" s="60">
        <v>0</v>
      </c>
      <c r="AE1310" s="60">
        <v>0</v>
      </c>
      <c r="AF1310" s="60" t="s">
        <v>4136</v>
      </c>
    </row>
    <row r="1311" spans="1:32">
      <c r="A1311" s="60" t="s">
        <v>3201</v>
      </c>
      <c r="B1311" s="60" t="s">
        <v>2733</v>
      </c>
      <c r="D1311" s="60" t="s">
        <v>2736</v>
      </c>
      <c r="E1311" s="67">
        <v>41640</v>
      </c>
      <c r="F1311" s="67">
        <v>42004</v>
      </c>
      <c r="G1311" s="60" t="s">
        <v>2730</v>
      </c>
      <c r="H1311" s="60">
        <v>0</v>
      </c>
      <c r="I1311" s="60"/>
      <c r="J1311" s="60"/>
      <c r="K1311" s="60"/>
      <c r="L1311" s="60"/>
      <c r="M1311" s="60"/>
      <c r="N1311" s="60"/>
      <c r="O1311" s="60"/>
      <c r="P1311" s="60"/>
      <c r="Q1311" s="60"/>
      <c r="R1311" s="60"/>
      <c r="S1311" s="60"/>
      <c r="T1311" s="60"/>
      <c r="U1311" s="60"/>
      <c r="V1311" s="60"/>
      <c r="W1311" s="60"/>
      <c r="X1311" s="60"/>
      <c r="Y1311" s="60"/>
      <c r="Z1311" s="60"/>
      <c r="AA1311" s="60"/>
      <c r="AB1311" s="60"/>
      <c r="AC1311" s="60"/>
      <c r="AD1311" s="60"/>
      <c r="AE1311" s="60"/>
      <c r="AF1311" s="60" t="s">
        <v>4136</v>
      </c>
    </row>
    <row r="1312" spans="1:32">
      <c r="A1312" s="60" t="s">
        <v>3201</v>
      </c>
      <c r="B1312" s="60" t="s">
        <v>2733</v>
      </c>
      <c r="D1312" s="60" t="s">
        <v>2737</v>
      </c>
      <c r="E1312" s="67">
        <v>41640</v>
      </c>
      <c r="F1312" s="67">
        <v>42004</v>
      </c>
      <c r="G1312" s="60" t="s">
        <v>2730</v>
      </c>
      <c r="H1312" s="60">
        <v>1</v>
      </c>
      <c r="I1312" s="60"/>
      <c r="J1312" s="60"/>
      <c r="K1312" s="60"/>
      <c r="L1312" s="60"/>
      <c r="M1312" s="60"/>
      <c r="N1312" s="60"/>
      <c r="O1312" s="60"/>
      <c r="P1312" s="60"/>
      <c r="Q1312" s="60"/>
      <c r="R1312" s="60"/>
      <c r="S1312" s="60"/>
      <c r="T1312" s="60"/>
      <c r="U1312" s="60"/>
      <c r="V1312" s="60"/>
      <c r="W1312" s="60"/>
      <c r="X1312" s="60"/>
      <c r="Y1312" s="60"/>
      <c r="Z1312" s="60"/>
      <c r="AA1312" s="60"/>
      <c r="AB1312" s="60"/>
      <c r="AC1312" s="60"/>
      <c r="AD1312" s="60"/>
      <c r="AE1312" s="60"/>
      <c r="AF1312" s="60" t="s">
        <v>4136</v>
      </c>
    </row>
    <row r="1313" spans="1:32">
      <c r="A1313" s="60" t="s">
        <v>3202</v>
      </c>
      <c r="B1313" s="60" t="s">
        <v>2</v>
      </c>
      <c r="D1313" s="60" t="s">
        <v>3167</v>
      </c>
      <c r="E1313" s="67">
        <v>41640</v>
      </c>
      <c r="F1313" s="67">
        <v>42004</v>
      </c>
      <c r="G1313" s="60" t="s">
        <v>2735</v>
      </c>
      <c r="H1313" s="60">
        <v>0</v>
      </c>
      <c r="I1313" s="60">
        <v>0</v>
      </c>
      <c r="J1313" s="60">
        <v>0</v>
      </c>
      <c r="K1313" s="60">
        <v>0</v>
      </c>
      <c r="L1313" s="60">
        <v>0</v>
      </c>
      <c r="M1313" s="60">
        <v>0</v>
      </c>
      <c r="N1313" s="60">
        <v>0</v>
      </c>
      <c r="O1313" s="60">
        <v>0</v>
      </c>
      <c r="P1313" s="60">
        <v>0.09</v>
      </c>
      <c r="Q1313" s="60">
        <v>0.09</v>
      </c>
      <c r="R1313" s="60">
        <v>0.18</v>
      </c>
      <c r="S1313" s="60">
        <v>0.18</v>
      </c>
      <c r="T1313" s="60">
        <v>0</v>
      </c>
      <c r="U1313" s="60">
        <v>0.18</v>
      </c>
      <c r="V1313" s="60">
        <v>0.18</v>
      </c>
      <c r="W1313" s="60">
        <v>0.18</v>
      </c>
      <c r="X1313" s="60">
        <v>0.09</v>
      </c>
      <c r="Y1313" s="60">
        <v>0</v>
      </c>
      <c r="Z1313" s="60">
        <v>0</v>
      </c>
      <c r="AA1313" s="60">
        <v>0</v>
      </c>
      <c r="AB1313" s="60">
        <v>0</v>
      </c>
      <c r="AC1313" s="60">
        <v>0</v>
      </c>
      <c r="AD1313" s="60">
        <v>0</v>
      </c>
      <c r="AE1313" s="60">
        <v>0</v>
      </c>
      <c r="AF1313" s="60" t="s">
        <v>4136</v>
      </c>
    </row>
    <row r="1314" spans="1:32">
      <c r="A1314" s="60" t="s">
        <v>3202</v>
      </c>
      <c r="B1314" s="60" t="s">
        <v>2</v>
      </c>
      <c r="D1314" s="60" t="s">
        <v>2736</v>
      </c>
      <c r="E1314" s="67">
        <v>41640</v>
      </c>
      <c r="F1314" s="67">
        <v>42004</v>
      </c>
      <c r="G1314" s="60" t="s">
        <v>2730</v>
      </c>
      <c r="H1314" s="60">
        <v>0</v>
      </c>
      <c r="I1314" s="60"/>
      <c r="J1314" s="60"/>
      <c r="K1314" s="60"/>
      <c r="L1314" s="60"/>
      <c r="M1314" s="60"/>
      <c r="N1314" s="60"/>
      <c r="O1314" s="60"/>
      <c r="P1314" s="60"/>
      <c r="Q1314" s="60"/>
      <c r="R1314" s="60"/>
      <c r="S1314" s="60"/>
      <c r="T1314" s="60"/>
      <c r="U1314" s="60"/>
      <c r="V1314" s="60"/>
      <c r="W1314" s="60"/>
      <c r="X1314" s="60"/>
      <c r="Y1314" s="60"/>
      <c r="Z1314" s="60"/>
      <c r="AA1314" s="60"/>
      <c r="AB1314" s="60"/>
      <c r="AC1314" s="60"/>
      <c r="AD1314" s="60"/>
      <c r="AE1314" s="60"/>
      <c r="AF1314" s="60" t="s">
        <v>4136</v>
      </c>
    </row>
    <row r="1315" spans="1:32">
      <c r="A1315" s="60" t="s">
        <v>3202</v>
      </c>
      <c r="B1315" s="60" t="s">
        <v>2</v>
      </c>
      <c r="D1315" s="60" t="s">
        <v>2737</v>
      </c>
      <c r="E1315" s="67">
        <v>41640</v>
      </c>
      <c r="F1315" s="67">
        <v>42004</v>
      </c>
      <c r="G1315" s="60" t="s">
        <v>2730</v>
      </c>
      <c r="H1315" s="60">
        <v>1</v>
      </c>
      <c r="I1315" s="60"/>
      <c r="J1315" s="60"/>
      <c r="K1315" s="60"/>
      <c r="L1315" s="60"/>
      <c r="M1315" s="60"/>
      <c r="N1315" s="60"/>
      <c r="O1315" s="60"/>
      <c r="P1315" s="60"/>
      <c r="Q1315" s="60"/>
      <c r="R1315" s="60"/>
      <c r="S1315" s="60"/>
      <c r="T1315" s="60"/>
      <c r="U1315" s="60"/>
      <c r="V1315" s="60"/>
      <c r="W1315" s="60"/>
      <c r="X1315" s="60"/>
      <c r="Y1315" s="60"/>
      <c r="Z1315" s="60"/>
      <c r="AA1315" s="60"/>
      <c r="AB1315" s="60"/>
      <c r="AC1315" s="60"/>
      <c r="AD1315" s="60"/>
      <c r="AE1315" s="60"/>
      <c r="AF1315" s="60" t="s">
        <v>4136</v>
      </c>
    </row>
    <row r="1316" spans="1:32">
      <c r="A1316" s="60" t="s">
        <v>3203</v>
      </c>
      <c r="B1316" s="60" t="s">
        <v>2733</v>
      </c>
      <c r="D1316" s="60" t="s">
        <v>2729</v>
      </c>
      <c r="E1316" s="67">
        <v>41640</v>
      </c>
      <c r="F1316" s="67">
        <v>42004</v>
      </c>
      <c r="G1316" s="60" t="s">
        <v>2735</v>
      </c>
      <c r="H1316" s="60">
        <v>0</v>
      </c>
      <c r="I1316" s="60">
        <v>0</v>
      </c>
      <c r="J1316" s="60">
        <v>0</v>
      </c>
      <c r="K1316" s="60">
        <v>0</v>
      </c>
      <c r="L1316" s="60">
        <v>0</v>
      </c>
      <c r="M1316" s="60">
        <v>0</v>
      </c>
      <c r="N1316" s="60">
        <v>0</v>
      </c>
      <c r="O1316" s="60">
        <v>0</v>
      </c>
      <c r="P1316" s="60">
        <v>1</v>
      </c>
      <c r="Q1316" s="60">
        <v>1</v>
      </c>
      <c r="R1316" s="60">
        <v>1</v>
      </c>
      <c r="S1316" s="60">
        <v>1</v>
      </c>
      <c r="T1316" s="60">
        <v>1</v>
      </c>
      <c r="U1316" s="60">
        <v>1</v>
      </c>
      <c r="V1316" s="60">
        <v>1</v>
      </c>
      <c r="W1316" s="60">
        <v>1</v>
      </c>
      <c r="X1316" s="60">
        <v>0</v>
      </c>
      <c r="Y1316" s="60">
        <v>0</v>
      </c>
      <c r="Z1316" s="60">
        <v>0</v>
      </c>
      <c r="AA1316" s="60">
        <v>0</v>
      </c>
      <c r="AB1316" s="60">
        <v>0</v>
      </c>
      <c r="AC1316" s="60">
        <v>0</v>
      </c>
      <c r="AD1316" s="60">
        <v>0</v>
      </c>
      <c r="AE1316" s="60">
        <v>0</v>
      </c>
      <c r="AF1316" s="60" t="s">
        <v>4136</v>
      </c>
    </row>
    <row r="1317" spans="1:32">
      <c r="A1317" s="60" t="s">
        <v>3204</v>
      </c>
      <c r="B1317" s="60" t="s">
        <v>2733</v>
      </c>
      <c r="D1317" s="60" t="s">
        <v>2729</v>
      </c>
      <c r="E1317" s="67">
        <v>41640</v>
      </c>
      <c r="F1317" s="67">
        <v>42004</v>
      </c>
      <c r="G1317" s="60" t="s">
        <v>2735</v>
      </c>
      <c r="H1317" s="60">
        <v>0</v>
      </c>
      <c r="I1317" s="60">
        <v>0</v>
      </c>
      <c r="J1317" s="60">
        <v>0</v>
      </c>
      <c r="K1317" s="60">
        <v>0</v>
      </c>
      <c r="L1317" s="60">
        <v>0</v>
      </c>
      <c r="M1317" s="60">
        <v>0</v>
      </c>
      <c r="N1317" s="60">
        <v>0</v>
      </c>
      <c r="O1317" s="60">
        <v>0</v>
      </c>
      <c r="P1317" s="60">
        <v>0</v>
      </c>
      <c r="Q1317" s="60">
        <v>0</v>
      </c>
      <c r="R1317" s="60">
        <v>0</v>
      </c>
      <c r="S1317" s="60">
        <v>0</v>
      </c>
      <c r="T1317" s="60">
        <v>0</v>
      </c>
      <c r="U1317" s="60">
        <v>0</v>
      </c>
      <c r="V1317" s="60">
        <v>0</v>
      </c>
      <c r="W1317" s="60">
        <v>0</v>
      </c>
      <c r="X1317" s="60">
        <v>0</v>
      </c>
      <c r="Y1317" s="60">
        <v>1</v>
      </c>
      <c r="Z1317" s="60">
        <v>1</v>
      </c>
      <c r="AA1317" s="60">
        <v>1</v>
      </c>
      <c r="AB1317" s="60">
        <v>1</v>
      </c>
      <c r="AC1317" s="60">
        <v>1</v>
      </c>
      <c r="AD1317" s="60">
        <v>1</v>
      </c>
      <c r="AE1317" s="60">
        <v>1</v>
      </c>
      <c r="AF1317" s="60" t="s">
        <v>4136</v>
      </c>
    </row>
    <row r="1318" spans="1:32">
      <c r="A1318" s="60" t="s">
        <v>3205</v>
      </c>
      <c r="B1318" s="60" t="s">
        <v>2733</v>
      </c>
      <c r="D1318" s="60" t="s">
        <v>2738</v>
      </c>
      <c r="E1318" s="67">
        <v>41640</v>
      </c>
      <c r="F1318" s="67">
        <v>42004</v>
      </c>
      <c r="G1318" s="60" t="s">
        <v>2735</v>
      </c>
      <c r="H1318" s="60">
        <v>0.21</v>
      </c>
      <c r="I1318" s="60">
        <v>0.21</v>
      </c>
      <c r="J1318" s="60">
        <v>0.21</v>
      </c>
      <c r="K1318" s="60">
        <v>0.21</v>
      </c>
      <c r="L1318" s="60">
        <v>0.21</v>
      </c>
      <c r="M1318" s="60">
        <v>0.68</v>
      </c>
      <c r="N1318" s="60">
        <v>1</v>
      </c>
      <c r="O1318" s="60">
        <v>1</v>
      </c>
      <c r="P1318" s="60">
        <v>1</v>
      </c>
      <c r="Q1318" s="60">
        <v>1</v>
      </c>
      <c r="R1318" s="60">
        <v>0.32</v>
      </c>
      <c r="S1318" s="60">
        <v>0.23</v>
      </c>
      <c r="T1318" s="60">
        <v>0.23</v>
      </c>
      <c r="U1318" s="60">
        <v>0.23</v>
      </c>
      <c r="V1318" s="60">
        <v>0.23</v>
      </c>
      <c r="W1318" s="60">
        <v>0.23</v>
      </c>
      <c r="X1318" s="60">
        <v>0.23</v>
      </c>
      <c r="Y1318" s="60">
        <v>0.23</v>
      </c>
      <c r="Z1318" s="60">
        <v>0.23</v>
      </c>
      <c r="AA1318" s="60">
        <v>0.23</v>
      </c>
      <c r="AB1318" s="60">
        <v>0.23</v>
      </c>
      <c r="AC1318" s="60">
        <v>0.23</v>
      </c>
      <c r="AD1318" s="60">
        <v>0.23</v>
      </c>
      <c r="AE1318" s="60">
        <v>0.21</v>
      </c>
      <c r="AF1318" s="60" t="s">
        <v>4136</v>
      </c>
    </row>
    <row r="1319" spans="1:32">
      <c r="A1319" s="60" t="s">
        <v>3205</v>
      </c>
      <c r="B1319" s="60" t="s">
        <v>2733</v>
      </c>
      <c r="D1319" s="60" t="s">
        <v>2736</v>
      </c>
      <c r="E1319" s="67">
        <v>41640</v>
      </c>
      <c r="F1319" s="67">
        <v>42004</v>
      </c>
      <c r="G1319" s="60" t="s">
        <v>2730</v>
      </c>
      <c r="H1319" s="60">
        <v>0</v>
      </c>
      <c r="I1319" s="60"/>
      <c r="J1319" s="60"/>
      <c r="K1319" s="60"/>
      <c r="L1319" s="60"/>
      <c r="M1319" s="60"/>
      <c r="N1319" s="60"/>
      <c r="O1319" s="60"/>
      <c r="P1319" s="60"/>
      <c r="Q1319" s="60"/>
      <c r="R1319" s="60"/>
      <c r="S1319" s="60"/>
      <c r="T1319" s="60"/>
      <c r="U1319" s="60"/>
      <c r="V1319" s="60"/>
      <c r="W1319" s="60"/>
      <c r="X1319" s="60"/>
      <c r="Y1319" s="60"/>
      <c r="Z1319" s="60"/>
      <c r="AA1319" s="60"/>
      <c r="AB1319" s="60"/>
      <c r="AC1319" s="60"/>
      <c r="AD1319" s="60"/>
      <c r="AE1319" s="60"/>
      <c r="AF1319" s="60" t="s">
        <v>4136</v>
      </c>
    </row>
    <row r="1320" spans="1:32">
      <c r="A1320" s="60" t="s">
        <v>3205</v>
      </c>
      <c r="B1320" s="60" t="s">
        <v>2733</v>
      </c>
      <c r="D1320" s="60" t="s">
        <v>2737</v>
      </c>
      <c r="E1320" s="67">
        <v>41640</v>
      </c>
      <c r="F1320" s="67">
        <v>42004</v>
      </c>
      <c r="G1320" s="60" t="s">
        <v>2730</v>
      </c>
      <c r="H1320" s="60">
        <v>1</v>
      </c>
      <c r="I1320" s="60"/>
      <c r="J1320" s="60"/>
      <c r="K1320" s="60"/>
      <c r="L1320" s="60"/>
      <c r="M1320" s="60"/>
      <c r="N1320" s="60"/>
      <c r="O1320" s="60"/>
      <c r="P1320" s="60"/>
      <c r="Q1320" s="60"/>
      <c r="R1320" s="60"/>
      <c r="S1320" s="60"/>
      <c r="T1320" s="60"/>
      <c r="U1320" s="60"/>
      <c r="V1320" s="60"/>
      <c r="W1320" s="60"/>
      <c r="X1320" s="60"/>
      <c r="Y1320" s="60"/>
      <c r="Z1320" s="60"/>
      <c r="AA1320" s="60"/>
      <c r="AB1320" s="60"/>
      <c r="AC1320" s="60"/>
      <c r="AD1320" s="60"/>
      <c r="AE1320" s="60"/>
      <c r="AF1320" s="60" t="s">
        <v>4136</v>
      </c>
    </row>
    <row r="1321" spans="1:32">
      <c r="A1321" s="60" t="s">
        <v>3206</v>
      </c>
      <c r="B1321" s="60" t="s">
        <v>2</v>
      </c>
      <c r="D1321" s="60" t="s">
        <v>2738</v>
      </c>
      <c r="E1321" s="67">
        <v>41640</v>
      </c>
      <c r="F1321" s="67">
        <v>42004</v>
      </c>
      <c r="G1321" s="60" t="s">
        <v>2735</v>
      </c>
      <c r="H1321" s="60">
        <v>0.1</v>
      </c>
      <c r="I1321" s="60">
        <v>0.1</v>
      </c>
      <c r="J1321" s="60">
        <v>0.1</v>
      </c>
      <c r="K1321" s="60">
        <v>0.1</v>
      </c>
      <c r="L1321" s="60">
        <v>0.1</v>
      </c>
      <c r="M1321" s="60">
        <v>0.1</v>
      </c>
      <c r="N1321" s="60">
        <v>0.3</v>
      </c>
      <c r="O1321" s="60">
        <v>0.7</v>
      </c>
      <c r="P1321" s="60">
        <v>0.7</v>
      </c>
      <c r="Q1321" s="60">
        <v>0.7</v>
      </c>
      <c r="R1321" s="60">
        <v>0.2</v>
      </c>
      <c r="S1321" s="60">
        <v>0.2</v>
      </c>
      <c r="T1321" s="60">
        <v>0.2</v>
      </c>
      <c r="U1321" s="60">
        <v>0.2</v>
      </c>
      <c r="V1321" s="60">
        <v>0.2</v>
      </c>
      <c r="W1321" s="60">
        <v>0.2</v>
      </c>
      <c r="X1321" s="60">
        <v>0.2</v>
      </c>
      <c r="Y1321" s="60">
        <v>0.2</v>
      </c>
      <c r="Z1321" s="60">
        <v>0.2</v>
      </c>
      <c r="AA1321" s="60">
        <v>0.2</v>
      </c>
      <c r="AB1321" s="60">
        <v>0.2</v>
      </c>
      <c r="AC1321" s="60">
        <v>0.2</v>
      </c>
      <c r="AD1321" s="60">
        <v>0.1</v>
      </c>
      <c r="AE1321" s="60">
        <v>0.1</v>
      </c>
      <c r="AF1321" s="60" t="s">
        <v>4136</v>
      </c>
    </row>
    <row r="1322" spans="1:32">
      <c r="A1322" s="60" t="s">
        <v>3206</v>
      </c>
      <c r="B1322" s="60" t="s">
        <v>2</v>
      </c>
      <c r="D1322" s="60" t="s">
        <v>2736</v>
      </c>
      <c r="E1322" s="67">
        <v>41640</v>
      </c>
      <c r="F1322" s="67">
        <v>42004</v>
      </c>
      <c r="G1322" s="60" t="s">
        <v>2730</v>
      </c>
      <c r="H1322" s="60">
        <v>0</v>
      </c>
      <c r="I1322" s="60"/>
      <c r="J1322" s="60"/>
      <c r="K1322" s="60"/>
      <c r="L1322" s="60"/>
      <c r="M1322" s="60"/>
      <c r="N1322" s="60"/>
      <c r="O1322" s="60"/>
      <c r="P1322" s="60"/>
      <c r="Q1322" s="60"/>
      <c r="R1322" s="60"/>
      <c r="S1322" s="60"/>
      <c r="T1322" s="60"/>
      <c r="U1322" s="60"/>
      <c r="V1322" s="60"/>
      <c r="W1322" s="60"/>
      <c r="X1322" s="60"/>
      <c r="Y1322" s="60"/>
      <c r="Z1322" s="60"/>
      <c r="AA1322" s="60"/>
      <c r="AB1322" s="60"/>
      <c r="AC1322" s="60"/>
      <c r="AD1322" s="60"/>
      <c r="AE1322" s="60"/>
      <c r="AF1322" s="60" t="s">
        <v>4136</v>
      </c>
    </row>
    <row r="1323" spans="1:32">
      <c r="A1323" s="60" t="s">
        <v>3206</v>
      </c>
      <c r="B1323" s="60" t="s">
        <v>2</v>
      </c>
      <c r="D1323" s="60" t="s">
        <v>2737</v>
      </c>
      <c r="E1323" s="67">
        <v>41640</v>
      </c>
      <c r="F1323" s="67">
        <v>42004</v>
      </c>
      <c r="G1323" s="60" t="s">
        <v>2730</v>
      </c>
      <c r="H1323" s="60">
        <v>1</v>
      </c>
      <c r="I1323" s="60"/>
      <c r="J1323" s="60"/>
      <c r="K1323" s="60"/>
      <c r="L1323" s="60"/>
      <c r="M1323" s="60"/>
      <c r="N1323" s="60"/>
      <c r="O1323" s="60"/>
      <c r="P1323" s="60"/>
      <c r="Q1323" s="60"/>
      <c r="R1323" s="60"/>
      <c r="S1323" s="60"/>
      <c r="T1323" s="60"/>
      <c r="U1323" s="60"/>
      <c r="V1323" s="60"/>
      <c r="W1323" s="60"/>
      <c r="X1323" s="60"/>
      <c r="Y1323" s="60"/>
      <c r="Z1323" s="60"/>
      <c r="AA1323" s="60"/>
      <c r="AB1323" s="60"/>
      <c r="AC1323" s="60"/>
      <c r="AD1323" s="60"/>
      <c r="AE1323" s="60"/>
      <c r="AF1323" s="60" t="s">
        <v>4136</v>
      </c>
    </row>
    <row r="1324" spans="1:32">
      <c r="A1324" s="60" t="s">
        <v>3206</v>
      </c>
      <c r="B1324" s="60" t="s">
        <v>2</v>
      </c>
      <c r="D1324" s="60" t="s">
        <v>2798</v>
      </c>
      <c r="E1324" s="67">
        <v>41640</v>
      </c>
      <c r="F1324" s="67">
        <v>42004</v>
      </c>
      <c r="G1324" s="60" t="s">
        <v>2735</v>
      </c>
      <c r="H1324" s="60">
        <v>0.1</v>
      </c>
      <c r="I1324" s="60">
        <v>0.1</v>
      </c>
      <c r="J1324" s="60">
        <v>0.1</v>
      </c>
      <c r="K1324" s="60">
        <v>0.1</v>
      </c>
      <c r="L1324" s="60">
        <v>0.1</v>
      </c>
      <c r="M1324" s="60">
        <v>0.3</v>
      </c>
      <c r="N1324" s="60">
        <v>0.7</v>
      </c>
      <c r="O1324" s="60">
        <v>0.7</v>
      </c>
      <c r="P1324" s="60">
        <v>0.7</v>
      </c>
      <c r="Q1324" s="60">
        <v>0.7</v>
      </c>
      <c r="R1324" s="60">
        <v>0.2</v>
      </c>
      <c r="S1324" s="60">
        <v>0.2</v>
      </c>
      <c r="T1324" s="60">
        <v>0.2</v>
      </c>
      <c r="U1324" s="60">
        <v>0.2</v>
      </c>
      <c r="V1324" s="60">
        <v>0.2</v>
      </c>
      <c r="W1324" s="60">
        <v>0.2</v>
      </c>
      <c r="X1324" s="60">
        <v>0.4</v>
      </c>
      <c r="Y1324" s="60">
        <v>0.4</v>
      </c>
      <c r="Z1324" s="60">
        <v>0.2</v>
      </c>
      <c r="AA1324" s="60">
        <v>0.2</v>
      </c>
      <c r="AB1324" s="60">
        <v>0.2</v>
      </c>
      <c r="AC1324" s="60">
        <v>0.2</v>
      </c>
      <c r="AD1324" s="60">
        <v>0.1</v>
      </c>
      <c r="AE1324" s="60">
        <v>0.1</v>
      </c>
      <c r="AF1324" s="60" t="s">
        <v>4136</v>
      </c>
    </row>
    <row r="1325" spans="1:32">
      <c r="A1325" s="60" t="s">
        <v>3207</v>
      </c>
      <c r="B1325" s="60" t="s">
        <v>2728</v>
      </c>
      <c r="D1325" s="60" t="s">
        <v>2729</v>
      </c>
      <c r="E1325" s="67">
        <v>41640</v>
      </c>
      <c r="F1325" s="67">
        <v>42004</v>
      </c>
      <c r="G1325" s="60" t="s">
        <v>2730</v>
      </c>
      <c r="H1325" s="60">
        <v>60</v>
      </c>
      <c r="I1325" s="60"/>
      <c r="J1325" s="60"/>
      <c r="K1325" s="60"/>
      <c r="L1325" s="60"/>
      <c r="M1325" s="60"/>
      <c r="N1325" s="60"/>
      <c r="O1325" s="60"/>
      <c r="P1325" s="60"/>
      <c r="Q1325" s="60"/>
      <c r="R1325" s="60"/>
      <c r="S1325" s="60"/>
      <c r="T1325" s="60"/>
      <c r="U1325" s="60"/>
      <c r="V1325" s="60"/>
      <c r="W1325" s="60"/>
      <c r="X1325" s="60"/>
      <c r="Y1325" s="60"/>
      <c r="Z1325" s="60"/>
      <c r="AA1325" s="60"/>
      <c r="AB1325" s="60"/>
      <c r="AC1325" s="60"/>
      <c r="AD1325" s="60"/>
      <c r="AE1325" s="60"/>
      <c r="AF1325" s="60" t="s">
        <v>4136</v>
      </c>
    </row>
    <row r="1326" spans="1:32">
      <c r="A1326" s="60" t="s">
        <v>3208</v>
      </c>
      <c r="B1326" s="60" t="s">
        <v>2733</v>
      </c>
      <c r="D1326" s="60" t="s">
        <v>2729</v>
      </c>
      <c r="E1326" s="67">
        <v>41640</v>
      </c>
      <c r="F1326" s="67">
        <v>42004</v>
      </c>
      <c r="G1326" s="60" t="s">
        <v>2735</v>
      </c>
      <c r="H1326" s="60">
        <v>0</v>
      </c>
      <c r="I1326" s="60">
        <v>0</v>
      </c>
      <c r="J1326" s="60">
        <v>0</v>
      </c>
      <c r="K1326" s="60">
        <v>0</v>
      </c>
      <c r="L1326" s="60">
        <v>0</v>
      </c>
      <c r="M1326" s="60">
        <v>0</v>
      </c>
      <c r="N1326" s="60">
        <v>0</v>
      </c>
      <c r="O1326" s="60">
        <v>0.05</v>
      </c>
      <c r="P1326" s="60">
        <v>0.54</v>
      </c>
      <c r="Q1326" s="60">
        <v>0.54</v>
      </c>
      <c r="R1326" s="60">
        <v>0.26</v>
      </c>
      <c r="S1326" s="60">
        <v>0.26</v>
      </c>
      <c r="T1326" s="60">
        <v>0.05</v>
      </c>
      <c r="U1326" s="60">
        <v>0.54</v>
      </c>
      <c r="V1326" s="60">
        <v>0.54</v>
      </c>
      <c r="W1326" s="60">
        <v>0.26</v>
      </c>
      <c r="X1326" s="60">
        <v>0.26</v>
      </c>
      <c r="Y1326" s="60">
        <v>0.26</v>
      </c>
      <c r="Z1326" s="60">
        <v>0.05</v>
      </c>
      <c r="AA1326" s="60">
        <v>0.05</v>
      </c>
      <c r="AB1326" s="60">
        <v>0</v>
      </c>
      <c r="AC1326" s="60">
        <v>0</v>
      </c>
      <c r="AD1326" s="60">
        <v>0</v>
      </c>
      <c r="AE1326" s="60">
        <v>0</v>
      </c>
      <c r="AF1326" s="60" t="s">
        <v>4136</v>
      </c>
    </row>
    <row r="1327" spans="1:32">
      <c r="A1327" s="60" t="s">
        <v>3209</v>
      </c>
      <c r="B1327" s="60" t="s">
        <v>2</v>
      </c>
      <c r="D1327" s="60" t="s">
        <v>3167</v>
      </c>
      <c r="E1327" s="67">
        <v>41640</v>
      </c>
      <c r="F1327" s="67">
        <v>42004</v>
      </c>
      <c r="G1327" s="60" t="s">
        <v>2735</v>
      </c>
      <c r="H1327" s="60">
        <v>0</v>
      </c>
      <c r="I1327" s="60">
        <v>0</v>
      </c>
      <c r="J1327" s="60">
        <v>0</v>
      </c>
      <c r="K1327" s="60">
        <v>0</v>
      </c>
      <c r="L1327" s="60">
        <v>0</v>
      </c>
      <c r="M1327" s="60">
        <v>0</v>
      </c>
      <c r="N1327" s="60">
        <v>0</v>
      </c>
      <c r="O1327" s="60">
        <v>0.05</v>
      </c>
      <c r="P1327" s="60">
        <v>0.5</v>
      </c>
      <c r="Q1327" s="60">
        <v>0.5</v>
      </c>
      <c r="R1327" s="60">
        <v>0.2</v>
      </c>
      <c r="S1327" s="60">
        <v>0.2</v>
      </c>
      <c r="T1327" s="60">
        <v>0.05</v>
      </c>
      <c r="U1327" s="60">
        <v>0.5</v>
      </c>
      <c r="V1327" s="60">
        <v>0.5</v>
      </c>
      <c r="W1327" s="60">
        <v>0.2</v>
      </c>
      <c r="X1327" s="60">
        <v>0.2</v>
      </c>
      <c r="Y1327" s="60">
        <v>0.2</v>
      </c>
      <c r="Z1327" s="60">
        <v>0.05</v>
      </c>
      <c r="AA1327" s="60">
        <v>0.05</v>
      </c>
      <c r="AB1327" s="60">
        <v>0</v>
      </c>
      <c r="AC1327" s="60">
        <v>0</v>
      </c>
      <c r="AD1327" s="60">
        <v>0</v>
      </c>
      <c r="AE1327" s="60">
        <v>0</v>
      </c>
      <c r="AF1327" s="60" t="s">
        <v>4136</v>
      </c>
    </row>
    <row r="1328" spans="1:32">
      <c r="A1328" s="60" t="s">
        <v>3209</v>
      </c>
      <c r="B1328" s="60" t="s">
        <v>2</v>
      </c>
      <c r="D1328" s="60" t="s">
        <v>2736</v>
      </c>
      <c r="E1328" s="67">
        <v>41640</v>
      </c>
      <c r="F1328" s="67">
        <v>42004</v>
      </c>
      <c r="G1328" s="60" t="s">
        <v>2730</v>
      </c>
      <c r="H1328" s="60">
        <v>0</v>
      </c>
      <c r="I1328" s="60"/>
      <c r="J1328" s="60"/>
      <c r="K1328" s="60"/>
      <c r="L1328" s="60"/>
      <c r="M1328" s="60"/>
      <c r="N1328" s="60"/>
      <c r="O1328" s="60"/>
      <c r="P1328" s="60"/>
      <c r="Q1328" s="60"/>
      <c r="R1328" s="60"/>
      <c r="S1328" s="60"/>
      <c r="T1328" s="60"/>
      <c r="U1328" s="60"/>
      <c r="V1328" s="60"/>
      <c r="W1328" s="60"/>
      <c r="X1328" s="60"/>
      <c r="Y1328" s="60"/>
      <c r="Z1328" s="60"/>
      <c r="AA1328" s="60"/>
      <c r="AB1328" s="60"/>
      <c r="AC1328" s="60"/>
      <c r="AD1328" s="60"/>
      <c r="AE1328" s="60"/>
      <c r="AF1328" s="60" t="s">
        <v>4136</v>
      </c>
    </row>
    <row r="1329" spans="1:32">
      <c r="A1329" s="60" t="s">
        <v>3209</v>
      </c>
      <c r="B1329" s="60" t="s">
        <v>2</v>
      </c>
      <c r="D1329" s="60" t="s">
        <v>2737</v>
      </c>
      <c r="E1329" s="67">
        <v>41640</v>
      </c>
      <c r="F1329" s="67">
        <v>42004</v>
      </c>
      <c r="G1329" s="60" t="s">
        <v>2730</v>
      </c>
      <c r="H1329" s="60">
        <v>1</v>
      </c>
      <c r="I1329" s="60"/>
      <c r="J1329" s="60"/>
      <c r="K1329" s="60"/>
      <c r="L1329" s="60"/>
      <c r="M1329" s="60"/>
      <c r="N1329" s="60"/>
      <c r="O1329" s="60"/>
      <c r="P1329" s="60"/>
      <c r="Q1329" s="60"/>
      <c r="R1329" s="60"/>
      <c r="S1329" s="60"/>
      <c r="T1329" s="60"/>
      <c r="U1329" s="60"/>
      <c r="V1329" s="60"/>
      <c r="W1329" s="60"/>
      <c r="X1329" s="60"/>
      <c r="Y1329" s="60"/>
      <c r="Z1329" s="60"/>
      <c r="AA1329" s="60"/>
      <c r="AB1329" s="60"/>
      <c r="AC1329" s="60"/>
      <c r="AD1329" s="60"/>
      <c r="AE1329" s="60"/>
      <c r="AF1329" s="60" t="s">
        <v>4136</v>
      </c>
    </row>
    <row r="1330" spans="1:32">
      <c r="A1330" s="60" t="s">
        <v>3210</v>
      </c>
      <c r="B1330" s="60" t="s">
        <v>2946</v>
      </c>
      <c r="D1330" s="60" t="s">
        <v>2729</v>
      </c>
      <c r="E1330" s="67">
        <v>41640</v>
      </c>
      <c r="F1330" s="67">
        <v>42004</v>
      </c>
      <c r="G1330" s="60" t="s">
        <v>2730</v>
      </c>
      <c r="H1330" s="60">
        <v>1</v>
      </c>
      <c r="I1330" s="60"/>
      <c r="J1330" s="60"/>
      <c r="K1330" s="60"/>
      <c r="L1330" s="60"/>
      <c r="M1330" s="60"/>
      <c r="N1330" s="60"/>
      <c r="O1330" s="60"/>
      <c r="P1330" s="60"/>
      <c r="Q1330" s="60"/>
      <c r="R1330" s="60"/>
      <c r="S1330" s="60"/>
      <c r="T1330" s="60"/>
      <c r="U1330" s="60"/>
      <c r="V1330" s="60"/>
      <c r="W1330" s="60"/>
      <c r="X1330" s="60"/>
      <c r="Y1330" s="60"/>
      <c r="Z1330" s="60"/>
      <c r="AA1330" s="60"/>
      <c r="AB1330" s="60"/>
      <c r="AC1330" s="60"/>
      <c r="AD1330" s="60"/>
      <c r="AE1330" s="60"/>
      <c r="AF1330" s="60" t="s">
        <v>4136</v>
      </c>
    </row>
    <row r="1331" spans="1:32">
      <c r="A1331" s="60" t="s">
        <v>3211</v>
      </c>
      <c r="B1331" s="60" t="s">
        <v>2946</v>
      </c>
      <c r="D1331" s="60" t="s">
        <v>2729</v>
      </c>
      <c r="E1331" s="67">
        <v>41640</v>
      </c>
      <c r="F1331" s="67">
        <v>42004</v>
      </c>
      <c r="G1331" s="60" t="s">
        <v>2730</v>
      </c>
      <c r="H1331" s="60">
        <v>1</v>
      </c>
      <c r="I1331" s="60"/>
      <c r="J1331" s="60"/>
      <c r="K1331" s="60"/>
      <c r="L1331" s="60"/>
      <c r="M1331" s="60"/>
      <c r="N1331" s="60"/>
      <c r="O1331" s="60"/>
      <c r="P1331" s="60"/>
      <c r="Q1331" s="60"/>
      <c r="R1331" s="60"/>
      <c r="S1331" s="60"/>
      <c r="T1331" s="60"/>
      <c r="U1331" s="60"/>
      <c r="V1331" s="60"/>
      <c r="W1331" s="60"/>
      <c r="X1331" s="60"/>
      <c r="Y1331" s="60"/>
      <c r="Z1331" s="60"/>
      <c r="AA1331" s="60"/>
      <c r="AB1331" s="60"/>
      <c r="AC1331" s="60"/>
      <c r="AD1331" s="60"/>
      <c r="AE1331" s="60"/>
      <c r="AF1331" s="60" t="s">
        <v>4136</v>
      </c>
    </row>
    <row r="1332" spans="1:32">
      <c r="A1332" s="60" t="s">
        <v>3212</v>
      </c>
      <c r="B1332" s="60" t="s">
        <v>2728</v>
      </c>
      <c r="D1332" s="60" t="s">
        <v>2729</v>
      </c>
      <c r="E1332" s="67">
        <v>41640</v>
      </c>
      <c r="F1332" s="67">
        <v>42004</v>
      </c>
      <c r="G1332" s="60" t="s">
        <v>2730</v>
      </c>
      <c r="H1332" s="60">
        <v>30</v>
      </c>
      <c r="I1332" s="60"/>
      <c r="J1332" s="60"/>
      <c r="K1332" s="60"/>
      <c r="L1332" s="60"/>
      <c r="M1332" s="60"/>
      <c r="N1332" s="60"/>
      <c r="O1332" s="60"/>
      <c r="P1332" s="60"/>
      <c r="Q1332" s="60"/>
      <c r="R1332" s="60"/>
      <c r="S1332" s="60"/>
      <c r="T1332" s="60"/>
      <c r="U1332" s="60"/>
      <c r="V1332" s="60"/>
      <c r="W1332" s="60"/>
      <c r="X1332" s="60"/>
      <c r="Y1332" s="60"/>
      <c r="Z1332" s="60"/>
      <c r="AA1332" s="60"/>
      <c r="AB1332" s="60"/>
      <c r="AC1332" s="60"/>
      <c r="AD1332" s="60"/>
      <c r="AE1332" s="60"/>
      <c r="AF1332" s="60" t="s">
        <v>4136</v>
      </c>
    </row>
    <row r="1333" spans="1:32">
      <c r="A1333" s="60" t="s">
        <v>3213</v>
      </c>
      <c r="B1333" s="60" t="s">
        <v>2745</v>
      </c>
      <c r="C1333" s="60" t="s">
        <v>2746</v>
      </c>
      <c r="D1333" s="60" t="s">
        <v>2738</v>
      </c>
      <c r="E1333" s="67">
        <v>41640</v>
      </c>
      <c r="F1333" s="67">
        <v>42004</v>
      </c>
      <c r="G1333" s="60" t="s">
        <v>2735</v>
      </c>
      <c r="H1333" s="60">
        <v>21.111000000000001</v>
      </c>
      <c r="I1333" s="60">
        <v>21.111000000000001</v>
      </c>
      <c r="J1333" s="60">
        <v>21.111000000000001</v>
      </c>
      <c r="K1333" s="60">
        <v>21.111000000000001</v>
      </c>
      <c r="L1333" s="60">
        <v>21.111000000000001</v>
      </c>
      <c r="M1333" s="60">
        <v>21.111000000000001</v>
      </c>
      <c r="N1333" s="60">
        <v>21.111000000000001</v>
      </c>
      <c r="O1333" s="60">
        <v>21.111000000000001</v>
      </c>
      <c r="P1333" s="60">
        <v>21.111000000000001</v>
      </c>
      <c r="Q1333" s="60">
        <v>23.332999999999998</v>
      </c>
      <c r="R1333" s="60">
        <v>23.332999999999998</v>
      </c>
      <c r="S1333" s="60">
        <v>23.332999999999998</v>
      </c>
      <c r="T1333" s="60">
        <v>23.332999999999998</v>
      </c>
      <c r="U1333" s="60">
        <v>23.332999999999998</v>
      </c>
      <c r="V1333" s="60">
        <v>23.332999999999998</v>
      </c>
      <c r="W1333" s="60">
        <v>23.332999999999998</v>
      </c>
      <c r="X1333" s="60">
        <v>21.111000000000001</v>
      </c>
      <c r="Y1333" s="60">
        <v>21.111000000000001</v>
      </c>
      <c r="Z1333" s="60">
        <v>21.111000000000001</v>
      </c>
      <c r="AA1333" s="60">
        <v>21.111000000000001</v>
      </c>
      <c r="AB1333" s="60">
        <v>21.111000000000001</v>
      </c>
      <c r="AC1333" s="60">
        <v>21.111000000000001</v>
      </c>
      <c r="AD1333" s="60">
        <v>21.111000000000001</v>
      </c>
      <c r="AE1333" s="60">
        <v>21.111000000000001</v>
      </c>
      <c r="AF1333" s="60" t="s">
        <v>4136</v>
      </c>
    </row>
    <row r="1334" spans="1:32">
      <c r="A1334" s="60" t="s">
        <v>3213</v>
      </c>
      <c r="B1334" s="60" t="s">
        <v>2745</v>
      </c>
      <c r="C1334" s="60" t="s">
        <v>2746</v>
      </c>
      <c r="D1334" s="60" t="s">
        <v>2762</v>
      </c>
      <c r="E1334" s="67">
        <v>41640</v>
      </c>
      <c r="F1334" s="67">
        <v>42004</v>
      </c>
      <c r="G1334" s="60" t="s">
        <v>2730</v>
      </c>
      <c r="H1334" s="60">
        <v>21.111000000000001</v>
      </c>
      <c r="I1334" s="60"/>
      <c r="J1334" s="60"/>
      <c r="K1334" s="60"/>
      <c r="L1334" s="60"/>
      <c r="M1334" s="60"/>
      <c r="N1334" s="60"/>
      <c r="O1334" s="60"/>
      <c r="P1334" s="60"/>
      <c r="Q1334" s="60"/>
      <c r="R1334" s="60"/>
      <c r="S1334" s="60"/>
      <c r="T1334" s="60"/>
      <c r="U1334" s="60"/>
      <c r="V1334" s="60"/>
      <c r="W1334" s="60"/>
      <c r="X1334" s="60"/>
      <c r="Y1334" s="60"/>
      <c r="Z1334" s="60"/>
      <c r="AA1334" s="60"/>
      <c r="AB1334" s="60"/>
      <c r="AC1334" s="60"/>
      <c r="AD1334" s="60"/>
      <c r="AE1334" s="60"/>
      <c r="AF1334" s="60" t="s">
        <v>4136</v>
      </c>
    </row>
    <row r="1335" spans="1:32">
      <c r="A1335" s="60" t="s">
        <v>3214</v>
      </c>
      <c r="B1335" s="60" t="s">
        <v>2745</v>
      </c>
      <c r="C1335" s="60" t="s">
        <v>2746</v>
      </c>
      <c r="D1335" s="60" t="s">
        <v>2738</v>
      </c>
      <c r="E1335" s="67">
        <v>41640</v>
      </c>
      <c r="F1335" s="67">
        <v>42004</v>
      </c>
      <c r="G1335" s="60" t="s">
        <v>2735</v>
      </c>
      <c r="H1335" s="60">
        <v>21.111000000000001</v>
      </c>
      <c r="I1335" s="60">
        <v>21.111000000000001</v>
      </c>
      <c r="J1335" s="60">
        <v>21.111000000000001</v>
      </c>
      <c r="K1335" s="60">
        <v>21.111000000000001</v>
      </c>
      <c r="L1335" s="60">
        <v>21.111000000000001</v>
      </c>
      <c r="M1335" s="60">
        <v>21.111000000000001</v>
      </c>
      <c r="N1335" s="60">
        <v>21.111000000000001</v>
      </c>
      <c r="O1335" s="60">
        <v>21.111000000000001</v>
      </c>
      <c r="P1335" s="60">
        <v>21.111000000000001</v>
      </c>
      <c r="Q1335" s="60">
        <v>18.888999999999999</v>
      </c>
      <c r="R1335" s="60">
        <v>18.888999999999999</v>
      </c>
      <c r="S1335" s="60">
        <v>18.888999999999999</v>
      </c>
      <c r="T1335" s="60">
        <v>18.888999999999999</v>
      </c>
      <c r="U1335" s="60">
        <v>18.888999999999999</v>
      </c>
      <c r="V1335" s="60">
        <v>18.888999999999999</v>
      </c>
      <c r="W1335" s="60">
        <v>18.888999999999999</v>
      </c>
      <c r="X1335" s="60">
        <v>21.111000000000001</v>
      </c>
      <c r="Y1335" s="60">
        <v>21.111000000000001</v>
      </c>
      <c r="Z1335" s="60">
        <v>21.111000000000001</v>
      </c>
      <c r="AA1335" s="60">
        <v>21.111000000000001</v>
      </c>
      <c r="AB1335" s="60">
        <v>21.111000000000001</v>
      </c>
      <c r="AC1335" s="60">
        <v>21.111000000000001</v>
      </c>
      <c r="AD1335" s="60">
        <v>21.111000000000001</v>
      </c>
      <c r="AE1335" s="60">
        <v>21.111000000000001</v>
      </c>
      <c r="AF1335" s="60" t="s">
        <v>4136</v>
      </c>
    </row>
    <row r="1336" spans="1:32">
      <c r="A1336" s="60" t="s">
        <v>3214</v>
      </c>
      <c r="B1336" s="60" t="s">
        <v>2745</v>
      </c>
      <c r="C1336" s="60" t="s">
        <v>2746</v>
      </c>
      <c r="D1336" s="60" t="s">
        <v>2762</v>
      </c>
      <c r="E1336" s="67">
        <v>41640</v>
      </c>
      <c r="F1336" s="67">
        <v>42004</v>
      </c>
      <c r="G1336" s="60" t="s">
        <v>2730</v>
      </c>
      <c r="H1336" s="60">
        <v>21.111000000000001</v>
      </c>
      <c r="I1336" s="60"/>
      <c r="J1336" s="60"/>
      <c r="K1336" s="60"/>
      <c r="L1336" s="60"/>
      <c r="M1336" s="60"/>
      <c r="N1336" s="60"/>
      <c r="O1336" s="60"/>
      <c r="P1336" s="60"/>
      <c r="Q1336" s="60"/>
      <c r="R1336" s="60"/>
      <c r="S1336" s="60"/>
      <c r="T1336" s="60"/>
      <c r="U1336" s="60"/>
      <c r="V1336" s="60"/>
      <c r="W1336" s="60"/>
      <c r="X1336" s="60"/>
      <c r="Y1336" s="60"/>
      <c r="Z1336" s="60"/>
      <c r="AA1336" s="60"/>
      <c r="AB1336" s="60"/>
      <c r="AC1336" s="60"/>
      <c r="AD1336" s="60"/>
      <c r="AE1336" s="60"/>
      <c r="AF1336" s="60" t="s">
        <v>4136</v>
      </c>
    </row>
    <row r="1337" spans="1:32">
      <c r="A1337" s="60" t="s">
        <v>3215</v>
      </c>
      <c r="B1337" s="60" t="s">
        <v>2</v>
      </c>
      <c r="D1337" s="60" t="s">
        <v>2729</v>
      </c>
      <c r="E1337" s="67">
        <v>41640</v>
      </c>
      <c r="F1337" s="67">
        <v>42004</v>
      </c>
      <c r="G1337" s="60" t="s">
        <v>2735</v>
      </c>
      <c r="H1337" s="60">
        <v>0</v>
      </c>
      <c r="I1337" s="60">
        <v>0</v>
      </c>
      <c r="J1337" s="60">
        <v>0</v>
      </c>
      <c r="K1337" s="60">
        <v>0</v>
      </c>
      <c r="L1337" s="60">
        <v>0</v>
      </c>
      <c r="M1337" s="60">
        <v>0</v>
      </c>
      <c r="N1337" s="60">
        <v>0</v>
      </c>
      <c r="O1337" s="60">
        <v>0</v>
      </c>
      <c r="P1337" s="60">
        <v>1</v>
      </c>
      <c r="Q1337" s="60">
        <v>1</v>
      </c>
      <c r="R1337" s="60">
        <v>1</v>
      </c>
      <c r="S1337" s="60">
        <v>1</v>
      </c>
      <c r="T1337" s="60">
        <v>1</v>
      </c>
      <c r="U1337" s="60">
        <v>1</v>
      </c>
      <c r="V1337" s="60">
        <v>1</v>
      </c>
      <c r="W1337" s="60">
        <v>1</v>
      </c>
      <c r="X1337" s="60">
        <v>1</v>
      </c>
      <c r="Y1337" s="60">
        <v>1</v>
      </c>
      <c r="Z1337" s="60">
        <v>0</v>
      </c>
      <c r="AA1337" s="60">
        <v>0</v>
      </c>
      <c r="AB1337" s="60">
        <v>0</v>
      </c>
      <c r="AC1337" s="60">
        <v>0</v>
      </c>
      <c r="AD1337" s="60">
        <v>0</v>
      </c>
      <c r="AE1337" s="60">
        <v>0</v>
      </c>
      <c r="AF1337" s="60" t="s">
        <v>4136</v>
      </c>
    </row>
    <row r="1338" spans="1:32">
      <c r="A1338" s="60" t="s">
        <v>3216</v>
      </c>
      <c r="B1338" s="60" t="s">
        <v>2733</v>
      </c>
      <c r="D1338" s="60" t="s">
        <v>2738</v>
      </c>
      <c r="E1338" s="67">
        <v>41640</v>
      </c>
      <c r="F1338" s="67">
        <v>42004</v>
      </c>
      <c r="G1338" s="60" t="s">
        <v>2735</v>
      </c>
      <c r="H1338" s="60">
        <v>0.33</v>
      </c>
      <c r="I1338" s="60">
        <v>0.33</v>
      </c>
      <c r="J1338" s="60">
        <v>0.33</v>
      </c>
      <c r="K1338" s="60">
        <v>0.33</v>
      </c>
      <c r="L1338" s="60">
        <v>0.33</v>
      </c>
      <c r="M1338" s="60">
        <v>0.38</v>
      </c>
      <c r="N1338" s="60">
        <v>0.38</v>
      </c>
      <c r="O1338" s="60">
        <v>0.43</v>
      </c>
      <c r="P1338" s="60">
        <v>0.63</v>
      </c>
      <c r="Q1338" s="60">
        <v>0.63</v>
      </c>
      <c r="R1338" s="60">
        <v>0.63</v>
      </c>
      <c r="S1338" s="60">
        <v>0.63</v>
      </c>
      <c r="T1338" s="60">
        <v>0.63</v>
      </c>
      <c r="U1338" s="60">
        <v>0.63</v>
      </c>
      <c r="V1338" s="60">
        <v>0.63</v>
      </c>
      <c r="W1338" s="60">
        <v>0.63</v>
      </c>
      <c r="X1338" s="60">
        <v>0.63</v>
      </c>
      <c r="Y1338" s="60">
        <v>0.63</v>
      </c>
      <c r="Z1338" s="60">
        <v>0.48</v>
      </c>
      <c r="AA1338" s="60">
        <v>0.48</v>
      </c>
      <c r="AB1338" s="60">
        <v>0.48</v>
      </c>
      <c r="AC1338" s="60">
        <v>0.48</v>
      </c>
      <c r="AD1338" s="60">
        <v>0.33</v>
      </c>
      <c r="AE1338" s="60">
        <v>0.33</v>
      </c>
      <c r="AF1338" s="60" t="s">
        <v>4136</v>
      </c>
    </row>
    <row r="1339" spans="1:32">
      <c r="A1339" s="60" t="s">
        <v>3216</v>
      </c>
      <c r="B1339" s="60" t="s">
        <v>2733</v>
      </c>
      <c r="D1339" s="60" t="s">
        <v>2736</v>
      </c>
      <c r="E1339" s="67">
        <v>41640</v>
      </c>
      <c r="F1339" s="67">
        <v>42004</v>
      </c>
      <c r="G1339" s="60" t="s">
        <v>2730</v>
      </c>
      <c r="H1339" s="60">
        <v>0</v>
      </c>
      <c r="I1339" s="60"/>
      <c r="J1339" s="60"/>
      <c r="K1339" s="60"/>
      <c r="L1339" s="60"/>
      <c r="M1339" s="60"/>
      <c r="N1339" s="60"/>
      <c r="O1339" s="60"/>
      <c r="P1339" s="60"/>
      <c r="Q1339" s="60"/>
      <c r="R1339" s="60"/>
      <c r="S1339" s="60"/>
      <c r="T1339" s="60"/>
      <c r="U1339" s="60"/>
      <c r="V1339" s="60"/>
      <c r="W1339" s="60"/>
      <c r="X1339" s="60"/>
      <c r="Y1339" s="60"/>
      <c r="Z1339" s="60"/>
      <c r="AA1339" s="60"/>
      <c r="AB1339" s="60"/>
      <c r="AC1339" s="60"/>
      <c r="AD1339" s="60"/>
      <c r="AE1339" s="60"/>
      <c r="AF1339" s="60" t="s">
        <v>4136</v>
      </c>
    </row>
    <row r="1340" spans="1:32">
      <c r="A1340" s="60" t="s">
        <v>3216</v>
      </c>
      <c r="B1340" s="60" t="s">
        <v>2733</v>
      </c>
      <c r="D1340" s="60" t="s">
        <v>2737</v>
      </c>
      <c r="E1340" s="67">
        <v>41640</v>
      </c>
      <c r="F1340" s="67">
        <v>42004</v>
      </c>
      <c r="G1340" s="60" t="s">
        <v>2730</v>
      </c>
      <c r="H1340" s="60">
        <v>1</v>
      </c>
      <c r="I1340" s="60"/>
      <c r="J1340" s="60"/>
      <c r="K1340" s="60"/>
      <c r="L1340" s="60"/>
      <c r="M1340" s="60"/>
      <c r="N1340" s="60"/>
      <c r="O1340" s="60"/>
      <c r="P1340" s="60"/>
      <c r="Q1340" s="60"/>
      <c r="R1340" s="60"/>
      <c r="S1340" s="60"/>
      <c r="T1340" s="60"/>
      <c r="U1340" s="60"/>
      <c r="V1340" s="60"/>
      <c r="W1340" s="60"/>
      <c r="X1340" s="60"/>
      <c r="Y1340" s="60"/>
      <c r="Z1340" s="60"/>
      <c r="AA1340" s="60"/>
      <c r="AB1340" s="60"/>
      <c r="AC1340" s="60"/>
      <c r="AD1340" s="60"/>
      <c r="AE1340" s="60"/>
      <c r="AF1340" s="60" t="s">
        <v>4136</v>
      </c>
    </row>
    <row r="1341" spans="1:32">
      <c r="A1341" s="60" t="s">
        <v>3216</v>
      </c>
      <c r="B1341" s="60" t="s">
        <v>2733</v>
      </c>
      <c r="D1341" s="60" t="s">
        <v>2798</v>
      </c>
      <c r="E1341" s="67">
        <v>41640</v>
      </c>
      <c r="F1341" s="67">
        <v>42004</v>
      </c>
      <c r="G1341" s="60" t="s">
        <v>2735</v>
      </c>
      <c r="H1341" s="60">
        <v>0.33</v>
      </c>
      <c r="I1341" s="60">
        <v>0.33</v>
      </c>
      <c r="J1341" s="60">
        <v>0.33</v>
      </c>
      <c r="K1341" s="60">
        <v>0.33</v>
      </c>
      <c r="L1341" s="60">
        <v>0.33</v>
      </c>
      <c r="M1341" s="60">
        <v>0.38</v>
      </c>
      <c r="N1341" s="60">
        <v>0.38</v>
      </c>
      <c r="O1341" s="60">
        <v>0.43</v>
      </c>
      <c r="P1341" s="60">
        <v>0.43</v>
      </c>
      <c r="Q1341" s="60">
        <v>0.43</v>
      </c>
      <c r="R1341" s="60">
        <v>1</v>
      </c>
      <c r="S1341" s="60">
        <v>1</v>
      </c>
      <c r="T1341" s="60">
        <v>0.94</v>
      </c>
      <c r="U1341" s="60">
        <v>1</v>
      </c>
      <c r="V1341" s="60">
        <v>1</v>
      </c>
      <c r="W1341" s="60">
        <v>1</v>
      </c>
      <c r="X1341" s="60">
        <v>1</v>
      </c>
      <c r="Y1341" s="60">
        <v>0.75</v>
      </c>
      <c r="Z1341" s="60">
        <v>0.63</v>
      </c>
      <c r="AA1341" s="60">
        <v>0.63</v>
      </c>
      <c r="AB1341" s="60">
        <v>0.48</v>
      </c>
      <c r="AC1341" s="60">
        <v>0.48</v>
      </c>
      <c r="AD1341" s="60">
        <v>0.33</v>
      </c>
      <c r="AE1341" s="60">
        <v>0.33</v>
      </c>
      <c r="AF1341" s="60" t="s">
        <v>4136</v>
      </c>
    </row>
    <row r="1342" spans="1:32">
      <c r="A1342" s="60" t="s">
        <v>3217</v>
      </c>
      <c r="B1342" s="60" t="s">
        <v>2</v>
      </c>
      <c r="D1342" s="60" t="s">
        <v>2738</v>
      </c>
      <c r="E1342" s="67">
        <v>41640</v>
      </c>
      <c r="F1342" s="67">
        <v>42004</v>
      </c>
      <c r="G1342" s="60" t="s">
        <v>2735</v>
      </c>
      <c r="H1342" s="60">
        <v>0.2</v>
      </c>
      <c r="I1342" s="60">
        <v>0.2</v>
      </c>
      <c r="J1342" s="60">
        <v>0.2</v>
      </c>
      <c r="K1342" s="60">
        <v>0.2</v>
      </c>
      <c r="L1342" s="60">
        <v>0.2</v>
      </c>
      <c r="M1342" s="60">
        <v>0.2</v>
      </c>
      <c r="N1342" s="60">
        <v>0.2</v>
      </c>
      <c r="O1342" s="60">
        <v>0.3</v>
      </c>
      <c r="P1342" s="60">
        <v>0.5</v>
      </c>
      <c r="Q1342" s="60">
        <v>0.5</v>
      </c>
      <c r="R1342" s="60">
        <v>0.5</v>
      </c>
      <c r="S1342" s="60">
        <v>0.5</v>
      </c>
      <c r="T1342" s="60">
        <v>0.5</v>
      </c>
      <c r="U1342" s="60">
        <v>0.5</v>
      </c>
      <c r="V1342" s="60">
        <v>0.5</v>
      </c>
      <c r="W1342" s="60">
        <v>0.5</v>
      </c>
      <c r="X1342" s="60">
        <v>0.5</v>
      </c>
      <c r="Y1342" s="60">
        <v>0.3</v>
      </c>
      <c r="Z1342" s="60">
        <v>0.2</v>
      </c>
      <c r="AA1342" s="60">
        <v>0.2</v>
      </c>
      <c r="AB1342" s="60">
        <v>0.2</v>
      </c>
      <c r="AC1342" s="60">
        <v>0.2</v>
      </c>
      <c r="AD1342" s="60">
        <v>0.2</v>
      </c>
      <c r="AE1342" s="60">
        <v>0.2</v>
      </c>
      <c r="AF1342" s="60" t="s">
        <v>4136</v>
      </c>
    </row>
    <row r="1343" spans="1:32">
      <c r="A1343" s="60" t="s">
        <v>3217</v>
      </c>
      <c r="B1343" s="60" t="s">
        <v>2</v>
      </c>
      <c r="D1343" s="60" t="s">
        <v>2736</v>
      </c>
      <c r="E1343" s="67">
        <v>41640</v>
      </c>
      <c r="F1343" s="67">
        <v>42004</v>
      </c>
      <c r="G1343" s="60" t="s">
        <v>2730</v>
      </c>
      <c r="H1343" s="60">
        <v>0</v>
      </c>
      <c r="I1343" s="60"/>
      <c r="J1343" s="60"/>
      <c r="K1343" s="60"/>
      <c r="L1343" s="60"/>
      <c r="M1343" s="60"/>
      <c r="N1343" s="60"/>
      <c r="O1343" s="60"/>
      <c r="P1343" s="60"/>
      <c r="Q1343" s="60"/>
      <c r="R1343" s="60"/>
      <c r="S1343" s="60"/>
      <c r="T1343" s="60"/>
      <c r="U1343" s="60"/>
      <c r="V1343" s="60"/>
      <c r="W1343" s="60"/>
      <c r="X1343" s="60"/>
      <c r="Y1343" s="60"/>
      <c r="Z1343" s="60"/>
      <c r="AA1343" s="60"/>
      <c r="AB1343" s="60"/>
      <c r="AC1343" s="60"/>
      <c r="AD1343" s="60"/>
      <c r="AE1343" s="60"/>
      <c r="AF1343" s="60" t="s">
        <v>4136</v>
      </c>
    </row>
    <row r="1344" spans="1:32">
      <c r="A1344" s="60" t="s">
        <v>3217</v>
      </c>
      <c r="B1344" s="60" t="s">
        <v>2</v>
      </c>
      <c r="D1344" s="60" t="s">
        <v>2737</v>
      </c>
      <c r="E1344" s="67">
        <v>41640</v>
      </c>
      <c r="F1344" s="67">
        <v>42004</v>
      </c>
      <c r="G1344" s="60" t="s">
        <v>2730</v>
      </c>
      <c r="H1344" s="60">
        <v>1</v>
      </c>
      <c r="I1344" s="60"/>
      <c r="J1344" s="60"/>
      <c r="K1344" s="60"/>
      <c r="L1344" s="60"/>
      <c r="M1344" s="60"/>
      <c r="N1344" s="60"/>
      <c r="O1344" s="60"/>
      <c r="P1344" s="60"/>
      <c r="Q1344" s="60"/>
      <c r="R1344" s="60"/>
      <c r="S1344" s="60"/>
      <c r="T1344" s="60"/>
      <c r="U1344" s="60"/>
      <c r="V1344" s="60"/>
      <c r="W1344" s="60"/>
      <c r="X1344" s="60"/>
      <c r="Y1344" s="60"/>
      <c r="Z1344" s="60"/>
      <c r="AA1344" s="60"/>
      <c r="AB1344" s="60"/>
      <c r="AC1344" s="60"/>
      <c r="AD1344" s="60"/>
      <c r="AE1344" s="60"/>
      <c r="AF1344" s="60" t="s">
        <v>4136</v>
      </c>
    </row>
    <row r="1345" spans="1:32">
      <c r="A1345" s="60" t="s">
        <v>3217</v>
      </c>
      <c r="B1345" s="60" t="s">
        <v>2</v>
      </c>
      <c r="D1345" s="60" t="s">
        <v>2798</v>
      </c>
      <c r="E1345" s="67">
        <v>41640</v>
      </c>
      <c r="F1345" s="67">
        <v>42004</v>
      </c>
      <c r="G1345" s="60" t="s">
        <v>2735</v>
      </c>
      <c r="H1345" s="60">
        <v>0.2</v>
      </c>
      <c r="I1345" s="60">
        <v>0.2</v>
      </c>
      <c r="J1345" s="60">
        <v>0.2</v>
      </c>
      <c r="K1345" s="60">
        <v>0.2</v>
      </c>
      <c r="L1345" s="60">
        <v>0.2</v>
      </c>
      <c r="M1345" s="60">
        <v>0.2</v>
      </c>
      <c r="N1345" s="60">
        <v>0.3</v>
      </c>
      <c r="O1345" s="60">
        <v>0.4</v>
      </c>
      <c r="P1345" s="60">
        <v>1</v>
      </c>
      <c r="Q1345" s="60">
        <v>1</v>
      </c>
      <c r="R1345" s="60">
        <v>1</v>
      </c>
      <c r="S1345" s="60">
        <v>1</v>
      </c>
      <c r="T1345" s="60">
        <v>0.5</v>
      </c>
      <c r="U1345" s="60">
        <v>1</v>
      </c>
      <c r="V1345" s="60">
        <v>1</v>
      </c>
      <c r="W1345" s="60">
        <v>1</v>
      </c>
      <c r="X1345" s="60">
        <v>1</v>
      </c>
      <c r="Y1345" s="60">
        <v>0.4</v>
      </c>
      <c r="Z1345" s="60">
        <v>0.3</v>
      </c>
      <c r="AA1345" s="60">
        <v>0.2</v>
      </c>
      <c r="AB1345" s="60">
        <v>0.2</v>
      </c>
      <c r="AC1345" s="60">
        <v>0.2</v>
      </c>
      <c r="AD1345" s="60">
        <v>0.2</v>
      </c>
      <c r="AE1345" s="60">
        <v>0.2</v>
      </c>
      <c r="AF1345" s="60" t="s">
        <v>4136</v>
      </c>
    </row>
    <row r="1346" spans="1:32">
      <c r="A1346" s="60" t="s">
        <v>3218</v>
      </c>
      <c r="B1346" s="60" t="s">
        <v>2728</v>
      </c>
      <c r="D1346" s="60" t="s">
        <v>2729</v>
      </c>
      <c r="E1346" s="67">
        <v>41640</v>
      </c>
      <c r="F1346" s="67">
        <v>42004</v>
      </c>
      <c r="G1346" s="60" t="s">
        <v>2730</v>
      </c>
      <c r="H1346" s="60">
        <v>1</v>
      </c>
      <c r="I1346" s="60"/>
      <c r="J1346" s="60"/>
      <c r="K1346" s="60"/>
      <c r="L1346" s="60"/>
      <c r="M1346" s="60"/>
      <c r="N1346" s="60"/>
      <c r="O1346" s="60"/>
      <c r="P1346" s="60"/>
      <c r="Q1346" s="60"/>
      <c r="R1346" s="60"/>
      <c r="S1346" s="60"/>
      <c r="T1346" s="60"/>
      <c r="U1346" s="60"/>
      <c r="V1346" s="60"/>
      <c r="W1346" s="60"/>
      <c r="X1346" s="60"/>
      <c r="Y1346" s="60"/>
      <c r="Z1346" s="60"/>
      <c r="AA1346" s="60"/>
      <c r="AB1346" s="60"/>
      <c r="AC1346" s="60"/>
      <c r="AD1346" s="60"/>
      <c r="AE1346" s="60"/>
      <c r="AF1346" s="60" t="s">
        <v>4136</v>
      </c>
    </row>
    <row r="1347" spans="1:32">
      <c r="A1347" s="60" t="s">
        <v>3219</v>
      </c>
      <c r="B1347" s="60" t="s">
        <v>2728</v>
      </c>
      <c r="D1347" s="60" t="s">
        <v>2729</v>
      </c>
      <c r="E1347" s="67">
        <v>41640</v>
      </c>
      <c r="F1347" s="67">
        <v>42004</v>
      </c>
      <c r="G1347" s="60" t="s">
        <v>2730</v>
      </c>
      <c r="H1347" s="60">
        <v>1</v>
      </c>
      <c r="I1347" s="60"/>
      <c r="J1347" s="60"/>
      <c r="K1347" s="60"/>
      <c r="L1347" s="60"/>
      <c r="M1347" s="60"/>
      <c r="N1347" s="60"/>
      <c r="O1347" s="60"/>
      <c r="P1347" s="60"/>
      <c r="Q1347" s="60"/>
      <c r="R1347" s="60"/>
      <c r="S1347" s="60"/>
      <c r="T1347" s="60"/>
      <c r="U1347" s="60"/>
      <c r="V1347" s="60"/>
      <c r="W1347" s="60"/>
      <c r="X1347" s="60"/>
      <c r="Y1347" s="60"/>
      <c r="Z1347" s="60"/>
      <c r="AA1347" s="60"/>
      <c r="AB1347" s="60"/>
      <c r="AC1347" s="60"/>
      <c r="AD1347" s="60"/>
      <c r="AE1347" s="60"/>
      <c r="AF1347" s="60" t="s">
        <v>4136</v>
      </c>
    </row>
    <row r="1348" spans="1:32">
      <c r="A1348" s="60" t="s">
        <v>3220</v>
      </c>
      <c r="B1348" s="60" t="s">
        <v>2733</v>
      </c>
      <c r="C1348" s="60" t="s">
        <v>2746</v>
      </c>
      <c r="D1348" s="60" t="s">
        <v>2729</v>
      </c>
      <c r="E1348" s="67">
        <v>41640</v>
      </c>
      <c r="F1348" s="67">
        <v>42004</v>
      </c>
      <c r="G1348" s="60" t="s">
        <v>2730</v>
      </c>
      <c r="H1348" s="60">
        <v>55</v>
      </c>
      <c r="I1348" s="60"/>
      <c r="J1348" s="60"/>
      <c r="K1348" s="60"/>
      <c r="L1348" s="60"/>
      <c r="M1348" s="60"/>
      <c r="N1348" s="60"/>
      <c r="O1348" s="60"/>
      <c r="P1348" s="60"/>
      <c r="Q1348" s="60"/>
      <c r="R1348" s="60"/>
      <c r="S1348" s="60"/>
      <c r="T1348" s="60"/>
      <c r="U1348" s="60"/>
      <c r="V1348" s="60"/>
      <c r="W1348" s="60"/>
      <c r="X1348" s="60"/>
      <c r="Y1348" s="60"/>
      <c r="Z1348" s="60"/>
      <c r="AA1348" s="60"/>
      <c r="AB1348" s="60"/>
      <c r="AC1348" s="60"/>
      <c r="AD1348" s="60"/>
      <c r="AE1348" s="60"/>
      <c r="AF1348" s="60" t="s">
        <v>4136</v>
      </c>
    </row>
    <row r="1349" spans="1:32">
      <c r="A1349" s="60" t="s">
        <v>3221</v>
      </c>
      <c r="B1349" s="60" t="s">
        <v>2733</v>
      </c>
      <c r="D1349" s="60" t="s">
        <v>2729</v>
      </c>
      <c r="E1349" s="67">
        <v>41640</v>
      </c>
      <c r="F1349" s="67">
        <v>42004</v>
      </c>
      <c r="G1349" s="60" t="s">
        <v>2730</v>
      </c>
      <c r="H1349" s="60">
        <v>0.05</v>
      </c>
      <c r="I1349" s="60"/>
      <c r="J1349" s="60"/>
      <c r="K1349" s="60"/>
      <c r="L1349" s="60"/>
      <c r="M1349" s="60"/>
      <c r="N1349" s="60"/>
      <c r="O1349" s="60"/>
      <c r="P1349" s="60"/>
      <c r="Q1349" s="60"/>
      <c r="R1349" s="60"/>
      <c r="S1349" s="60"/>
      <c r="T1349" s="60"/>
      <c r="U1349" s="60"/>
      <c r="V1349" s="60"/>
      <c r="W1349" s="60"/>
      <c r="X1349" s="60"/>
      <c r="Y1349" s="60"/>
      <c r="Z1349" s="60"/>
      <c r="AA1349" s="60"/>
      <c r="AB1349" s="60"/>
      <c r="AC1349" s="60"/>
      <c r="AD1349" s="60"/>
      <c r="AE1349" s="60"/>
      <c r="AF1349" s="60" t="s">
        <v>4136</v>
      </c>
    </row>
    <row r="1350" spans="1:32">
      <c r="A1350" s="60" t="s">
        <v>3222</v>
      </c>
      <c r="B1350" s="60" t="s">
        <v>2733</v>
      </c>
      <c r="D1350" s="60" t="s">
        <v>2729</v>
      </c>
      <c r="E1350" s="67">
        <v>41640</v>
      </c>
      <c r="F1350" s="67">
        <v>42004</v>
      </c>
      <c r="G1350" s="60" t="s">
        <v>2730</v>
      </c>
      <c r="H1350" s="60">
        <v>0.2</v>
      </c>
      <c r="I1350" s="60"/>
      <c r="J1350" s="60"/>
      <c r="K1350" s="60"/>
      <c r="L1350" s="60"/>
      <c r="M1350" s="60"/>
      <c r="N1350" s="60"/>
      <c r="O1350" s="60"/>
      <c r="P1350" s="60"/>
      <c r="Q1350" s="60"/>
      <c r="R1350" s="60"/>
      <c r="S1350" s="60"/>
      <c r="T1350" s="60"/>
      <c r="U1350" s="60"/>
      <c r="V1350" s="60"/>
      <c r="W1350" s="60"/>
      <c r="X1350" s="60"/>
      <c r="Y1350" s="60"/>
      <c r="Z1350" s="60"/>
      <c r="AA1350" s="60"/>
      <c r="AB1350" s="60"/>
      <c r="AC1350" s="60"/>
      <c r="AD1350" s="60"/>
      <c r="AE1350" s="60"/>
      <c r="AF1350" s="60" t="s">
        <v>4136</v>
      </c>
    </row>
    <row r="1351" spans="1:32">
      <c r="A1351" s="60" t="s">
        <v>3223</v>
      </c>
      <c r="B1351" s="60" t="s">
        <v>2733</v>
      </c>
      <c r="C1351" s="60" t="s">
        <v>2746</v>
      </c>
      <c r="D1351" s="60" t="s">
        <v>2729</v>
      </c>
      <c r="E1351" s="67">
        <v>41640</v>
      </c>
      <c r="F1351" s="67">
        <v>42004</v>
      </c>
      <c r="G1351" s="60" t="s">
        <v>2730</v>
      </c>
      <c r="H1351" s="60">
        <v>60</v>
      </c>
      <c r="I1351" s="60"/>
      <c r="J1351" s="60"/>
      <c r="K1351" s="60"/>
      <c r="L1351" s="60"/>
      <c r="M1351" s="60"/>
      <c r="N1351" s="60"/>
      <c r="O1351" s="60"/>
      <c r="P1351" s="60"/>
      <c r="Q1351" s="60"/>
      <c r="R1351" s="60"/>
      <c r="S1351" s="60"/>
      <c r="T1351" s="60"/>
      <c r="U1351" s="60"/>
      <c r="V1351" s="60"/>
      <c r="W1351" s="60"/>
      <c r="X1351" s="60"/>
      <c r="Y1351" s="60"/>
      <c r="Z1351" s="60"/>
      <c r="AA1351" s="60"/>
      <c r="AB1351" s="60"/>
      <c r="AC1351" s="60"/>
      <c r="AD1351" s="60"/>
      <c r="AE1351" s="60"/>
      <c r="AF1351" s="60" t="s">
        <v>4136</v>
      </c>
    </row>
    <row r="1352" spans="1:32">
      <c r="A1352" s="60" t="s">
        <v>3224</v>
      </c>
      <c r="B1352" s="60" t="s">
        <v>2733</v>
      </c>
      <c r="C1352" s="60" t="s">
        <v>2746</v>
      </c>
      <c r="D1352" s="60" t="s">
        <v>2729</v>
      </c>
      <c r="E1352" s="67">
        <v>41640</v>
      </c>
      <c r="F1352" s="67">
        <v>42004</v>
      </c>
      <c r="G1352" s="60" t="s">
        <v>2730</v>
      </c>
      <c r="H1352" s="60">
        <v>55</v>
      </c>
      <c r="I1352" s="60"/>
      <c r="J1352" s="60"/>
      <c r="K1352" s="60"/>
      <c r="L1352" s="60"/>
      <c r="M1352" s="60"/>
      <c r="N1352" s="60"/>
      <c r="O1352" s="60"/>
      <c r="P1352" s="60"/>
      <c r="Q1352" s="60"/>
      <c r="R1352" s="60"/>
      <c r="S1352" s="60"/>
      <c r="T1352" s="60"/>
      <c r="U1352" s="60"/>
      <c r="V1352" s="60"/>
      <c r="W1352" s="60"/>
      <c r="X1352" s="60"/>
      <c r="Y1352" s="60"/>
      <c r="Z1352" s="60"/>
      <c r="AA1352" s="60"/>
      <c r="AB1352" s="60"/>
      <c r="AC1352" s="60"/>
      <c r="AD1352" s="60"/>
      <c r="AE1352" s="60"/>
      <c r="AF1352" s="60" t="s">
        <v>4136</v>
      </c>
    </row>
    <row r="1353" spans="1:32">
      <c r="A1353" s="60" t="s">
        <v>3225</v>
      </c>
      <c r="B1353" s="60" t="s">
        <v>2733</v>
      </c>
      <c r="D1353" s="60" t="s">
        <v>2729</v>
      </c>
      <c r="E1353" s="67">
        <v>41640</v>
      </c>
      <c r="F1353" s="67">
        <v>42004</v>
      </c>
      <c r="G1353" s="60" t="s">
        <v>2730</v>
      </c>
      <c r="H1353" s="60">
        <v>0.05</v>
      </c>
      <c r="I1353" s="60"/>
      <c r="J1353" s="60"/>
      <c r="K1353" s="60"/>
      <c r="L1353" s="60"/>
      <c r="M1353" s="60"/>
      <c r="N1353" s="60"/>
      <c r="O1353" s="60"/>
      <c r="P1353" s="60"/>
      <c r="Q1353" s="60"/>
      <c r="R1353" s="60"/>
      <c r="S1353" s="60"/>
      <c r="T1353" s="60"/>
      <c r="U1353" s="60"/>
      <c r="V1353" s="60"/>
      <c r="W1353" s="60"/>
      <c r="X1353" s="60"/>
      <c r="Y1353" s="60"/>
      <c r="Z1353" s="60"/>
      <c r="AA1353" s="60"/>
      <c r="AB1353" s="60"/>
      <c r="AC1353" s="60"/>
      <c r="AD1353" s="60"/>
      <c r="AE1353" s="60"/>
      <c r="AF1353" s="60" t="s">
        <v>4136</v>
      </c>
    </row>
    <row r="1354" spans="1:32">
      <c r="A1354" s="60" t="s">
        <v>3226</v>
      </c>
      <c r="B1354" s="60" t="s">
        <v>2733</v>
      </c>
      <c r="D1354" s="60" t="s">
        <v>2729</v>
      </c>
      <c r="E1354" s="67">
        <v>41640</v>
      </c>
      <c r="F1354" s="67">
        <v>42004</v>
      </c>
      <c r="G1354" s="60" t="s">
        <v>2730</v>
      </c>
      <c r="H1354" s="60">
        <v>0.2</v>
      </c>
      <c r="I1354" s="60"/>
      <c r="J1354" s="60"/>
      <c r="K1354" s="60"/>
      <c r="L1354" s="60"/>
      <c r="M1354" s="60"/>
      <c r="N1354" s="60"/>
      <c r="O1354" s="60"/>
      <c r="P1354" s="60"/>
      <c r="Q1354" s="60"/>
      <c r="R1354" s="60"/>
      <c r="S1354" s="60"/>
      <c r="T1354" s="60"/>
      <c r="U1354" s="60"/>
      <c r="V1354" s="60"/>
      <c r="W1354" s="60"/>
      <c r="X1354" s="60"/>
      <c r="Y1354" s="60"/>
      <c r="Z1354" s="60"/>
      <c r="AA1354" s="60"/>
      <c r="AB1354" s="60"/>
      <c r="AC1354" s="60"/>
      <c r="AD1354" s="60"/>
      <c r="AE1354" s="60"/>
      <c r="AF1354" s="60" t="s">
        <v>4136</v>
      </c>
    </row>
    <row r="1355" spans="1:32">
      <c r="A1355" s="60" t="s">
        <v>3227</v>
      </c>
      <c r="B1355" s="60" t="s">
        <v>2733</v>
      </c>
      <c r="C1355" s="60" t="s">
        <v>2746</v>
      </c>
      <c r="D1355" s="60" t="s">
        <v>2729</v>
      </c>
      <c r="E1355" s="67">
        <v>41640</v>
      </c>
      <c r="F1355" s="67">
        <v>42004</v>
      </c>
      <c r="G1355" s="60" t="s">
        <v>2730</v>
      </c>
      <c r="H1355" s="60">
        <v>60</v>
      </c>
      <c r="I1355" s="60"/>
      <c r="J1355" s="60"/>
      <c r="K1355" s="60"/>
      <c r="L1355" s="60"/>
      <c r="M1355" s="60"/>
      <c r="N1355" s="60"/>
      <c r="O1355" s="60"/>
      <c r="P1355" s="60"/>
      <c r="Q1355" s="60"/>
      <c r="R1355" s="60"/>
      <c r="S1355" s="60"/>
      <c r="T1355" s="60"/>
      <c r="U1355" s="60"/>
      <c r="V1355" s="60"/>
      <c r="W1355" s="60"/>
      <c r="X1355" s="60"/>
      <c r="Y1355" s="60"/>
      <c r="Z1355" s="60"/>
      <c r="AA1355" s="60"/>
      <c r="AB1355" s="60"/>
      <c r="AC1355" s="60"/>
      <c r="AD1355" s="60"/>
      <c r="AE1355" s="60"/>
      <c r="AF1355" s="60" t="s">
        <v>4136</v>
      </c>
    </row>
    <row r="1356" spans="1:32">
      <c r="A1356" s="60" t="s">
        <v>3228</v>
      </c>
      <c r="B1356" s="60" t="s">
        <v>2733</v>
      </c>
      <c r="C1356" s="60" t="s">
        <v>2746</v>
      </c>
      <c r="D1356" s="60" t="s">
        <v>2729</v>
      </c>
      <c r="E1356" s="67">
        <v>41640</v>
      </c>
      <c r="F1356" s="67">
        <v>42004</v>
      </c>
      <c r="G1356" s="60" t="s">
        <v>2730</v>
      </c>
      <c r="H1356" s="60">
        <v>55</v>
      </c>
      <c r="I1356" s="60"/>
      <c r="J1356" s="60"/>
      <c r="K1356" s="60"/>
      <c r="L1356" s="60"/>
      <c r="M1356" s="60"/>
      <c r="N1356" s="60"/>
      <c r="O1356" s="60"/>
      <c r="P1356" s="60"/>
      <c r="Q1356" s="60"/>
      <c r="R1356" s="60"/>
      <c r="S1356" s="60"/>
      <c r="T1356" s="60"/>
      <c r="U1356" s="60"/>
      <c r="V1356" s="60"/>
      <c r="W1356" s="60"/>
      <c r="X1356" s="60"/>
      <c r="Y1356" s="60"/>
      <c r="Z1356" s="60"/>
      <c r="AA1356" s="60"/>
      <c r="AB1356" s="60"/>
      <c r="AC1356" s="60"/>
      <c r="AD1356" s="60"/>
      <c r="AE1356" s="60"/>
      <c r="AF1356" s="60" t="s">
        <v>4136</v>
      </c>
    </row>
    <row r="1357" spans="1:32">
      <c r="A1357" s="60" t="s">
        <v>3229</v>
      </c>
      <c r="B1357" s="60" t="s">
        <v>2733</v>
      </c>
      <c r="D1357" s="60" t="s">
        <v>2729</v>
      </c>
      <c r="E1357" s="67">
        <v>41640</v>
      </c>
      <c r="F1357" s="67">
        <v>42004</v>
      </c>
      <c r="G1357" s="60" t="s">
        <v>2730</v>
      </c>
      <c r="H1357" s="60">
        <v>0.05</v>
      </c>
      <c r="I1357" s="60"/>
      <c r="J1357" s="60"/>
      <c r="K1357" s="60"/>
      <c r="L1357" s="60"/>
      <c r="M1357" s="60"/>
      <c r="N1357" s="60"/>
      <c r="O1357" s="60"/>
      <c r="P1357" s="60"/>
      <c r="Q1357" s="60"/>
      <c r="R1357" s="60"/>
      <c r="S1357" s="60"/>
      <c r="T1357" s="60"/>
      <c r="U1357" s="60"/>
      <c r="V1357" s="60"/>
      <c r="W1357" s="60"/>
      <c r="X1357" s="60"/>
      <c r="Y1357" s="60"/>
      <c r="Z1357" s="60"/>
      <c r="AA1357" s="60"/>
      <c r="AB1357" s="60"/>
      <c r="AC1357" s="60"/>
      <c r="AD1357" s="60"/>
      <c r="AE1357" s="60"/>
      <c r="AF1357" s="60" t="s">
        <v>4136</v>
      </c>
    </row>
    <row r="1358" spans="1:32">
      <c r="A1358" s="60" t="s">
        <v>3230</v>
      </c>
      <c r="B1358" s="60" t="s">
        <v>2733</v>
      </c>
      <c r="D1358" s="60" t="s">
        <v>2729</v>
      </c>
      <c r="E1358" s="67">
        <v>41640</v>
      </c>
      <c r="F1358" s="67">
        <v>42004</v>
      </c>
      <c r="G1358" s="60" t="s">
        <v>2730</v>
      </c>
      <c r="H1358" s="60">
        <v>0.2</v>
      </c>
      <c r="I1358" s="60"/>
      <c r="J1358" s="60"/>
      <c r="K1358" s="60"/>
      <c r="L1358" s="60"/>
      <c r="M1358" s="60"/>
      <c r="N1358" s="60"/>
      <c r="O1358" s="60"/>
      <c r="P1358" s="60"/>
      <c r="Q1358" s="60"/>
      <c r="R1358" s="60"/>
      <c r="S1358" s="60"/>
      <c r="T1358" s="60"/>
      <c r="U1358" s="60"/>
      <c r="V1358" s="60"/>
      <c r="W1358" s="60"/>
      <c r="X1358" s="60"/>
      <c r="Y1358" s="60"/>
      <c r="Z1358" s="60"/>
      <c r="AA1358" s="60"/>
      <c r="AB1358" s="60"/>
      <c r="AC1358" s="60"/>
      <c r="AD1358" s="60"/>
      <c r="AE1358" s="60"/>
      <c r="AF1358" s="60" t="s">
        <v>4136</v>
      </c>
    </row>
    <row r="1359" spans="1:32">
      <c r="A1359" s="60" t="s">
        <v>3231</v>
      </c>
      <c r="B1359" s="60" t="s">
        <v>2733</v>
      </c>
      <c r="C1359" s="60" t="s">
        <v>2746</v>
      </c>
      <c r="D1359" s="60" t="s">
        <v>2729</v>
      </c>
      <c r="E1359" s="67">
        <v>41640</v>
      </c>
      <c r="F1359" s="67">
        <v>42004</v>
      </c>
      <c r="G1359" s="60" t="s">
        <v>2730</v>
      </c>
      <c r="H1359" s="60">
        <v>60</v>
      </c>
      <c r="I1359" s="60"/>
      <c r="J1359" s="60"/>
      <c r="K1359" s="60"/>
      <c r="L1359" s="60"/>
      <c r="M1359" s="60"/>
      <c r="N1359" s="60"/>
      <c r="O1359" s="60"/>
      <c r="P1359" s="60"/>
      <c r="Q1359" s="60"/>
      <c r="R1359" s="60"/>
      <c r="S1359" s="60"/>
      <c r="T1359" s="60"/>
      <c r="U1359" s="60"/>
      <c r="V1359" s="60"/>
      <c r="W1359" s="60"/>
      <c r="X1359" s="60"/>
      <c r="Y1359" s="60"/>
      <c r="Z1359" s="60"/>
      <c r="AA1359" s="60"/>
      <c r="AB1359" s="60"/>
      <c r="AC1359" s="60"/>
      <c r="AD1359" s="60"/>
      <c r="AE1359" s="60"/>
      <c r="AF1359" s="60" t="s">
        <v>4136</v>
      </c>
    </row>
    <row r="1360" spans="1:32">
      <c r="A1360" s="60" t="s">
        <v>3232</v>
      </c>
      <c r="B1360" s="60" t="s">
        <v>2733</v>
      </c>
      <c r="C1360" s="60" t="s">
        <v>2746</v>
      </c>
      <c r="D1360" s="60" t="s">
        <v>2729</v>
      </c>
      <c r="E1360" s="67">
        <v>41640</v>
      </c>
      <c r="F1360" s="67">
        <v>42004</v>
      </c>
      <c r="G1360" s="60" t="s">
        <v>2730</v>
      </c>
      <c r="H1360" s="60">
        <v>55</v>
      </c>
      <c r="I1360" s="60"/>
      <c r="J1360" s="60"/>
      <c r="K1360" s="60"/>
      <c r="L1360" s="60"/>
      <c r="M1360" s="60"/>
      <c r="N1360" s="60"/>
      <c r="O1360" s="60"/>
      <c r="P1360" s="60"/>
      <c r="Q1360" s="60"/>
      <c r="R1360" s="60"/>
      <c r="S1360" s="60"/>
      <c r="T1360" s="60"/>
      <c r="U1360" s="60"/>
      <c r="V1360" s="60"/>
      <c r="W1360" s="60"/>
      <c r="X1360" s="60"/>
      <c r="Y1360" s="60"/>
      <c r="Z1360" s="60"/>
      <c r="AA1360" s="60"/>
      <c r="AB1360" s="60"/>
      <c r="AC1360" s="60"/>
      <c r="AD1360" s="60"/>
      <c r="AE1360" s="60"/>
      <c r="AF1360" s="60" t="s">
        <v>4136</v>
      </c>
    </row>
    <row r="1361" spans="1:32">
      <c r="A1361" s="60" t="s">
        <v>3233</v>
      </c>
      <c r="B1361" s="60" t="s">
        <v>2733</v>
      </c>
      <c r="D1361" s="60" t="s">
        <v>2729</v>
      </c>
      <c r="E1361" s="67">
        <v>41640</v>
      </c>
      <c r="F1361" s="67">
        <v>42004</v>
      </c>
      <c r="G1361" s="60" t="s">
        <v>2730</v>
      </c>
      <c r="H1361" s="60">
        <v>0.05</v>
      </c>
      <c r="I1361" s="60"/>
      <c r="J1361" s="60"/>
      <c r="K1361" s="60"/>
      <c r="L1361" s="60"/>
      <c r="M1361" s="60"/>
      <c r="N1361" s="60"/>
      <c r="O1361" s="60"/>
      <c r="P1361" s="60"/>
      <c r="Q1361" s="60"/>
      <c r="R1361" s="60"/>
      <c r="S1361" s="60"/>
      <c r="T1361" s="60"/>
      <c r="U1361" s="60"/>
      <c r="V1361" s="60"/>
      <c r="W1361" s="60"/>
      <c r="X1361" s="60"/>
      <c r="Y1361" s="60"/>
      <c r="Z1361" s="60"/>
      <c r="AA1361" s="60"/>
      <c r="AB1361" s="60"/>
      <c r="AC1361" s="60"/>
      <c r="AD1361" s="60"/>
      <c r="AE1361" s="60"/>
      <c r="AF1361" s="60" t="s">
        <v>4136</v>
      </c>
    </row>
    <row r="1362" spans="1:32">
      <c r="A1362" s="60" t="s">
        <v>3234</v>
      </c>
      <c r="B1362" s="60" t="s">
        <v>2733</v>
      </c>
      <c r="D1362" s="60" t="s">
        <v>2729</v>
      </c>
      <c r="E1362" s="67">
        <v>41640</v>
      </c>
      <c r="F1362" s="67">
        <v>42004</v>
      </c>
      <c r="G1362" s="60" t="s">
        <v>2730</v>
      </c>
      <c r="H1362" s="60">
        <v>0.2</v>
      </c>
      <c r="I1362" s="60"/>
      <c r="J1362" s="60"/>
      <c r="K1362" s="60"/>
      <c r="L1362" s="60"/>
      <c r="M1362" s="60"/>
      <c r="N1362" s="60"/>
      <c r="O1362" s="60"/>
      <c r="P1362" s="60"/>
      <c r="Q1362" s="60"/>
      <c r="R1362" s="60"/>
      <c r="S1362" s="60"/>
      <c r="T1362" s="60"/>
      <c r="U1362" s="60"/>
      <c r="V1362" s="60"/>
      <c r="W1362" s="60"/>
      <c r="X1362" s="60"/>
      <c r="Y1362" s="60"/>
      <c r="Z1362" s="60"/>
      <c r="AA1362" s="60"/>
      <c r="AB1362" s="60"/>
      <c r="AC1362" s="60"/>
      <c r="AD1362" s="60"/>
      <c r="AE1362" s="60"/>
      <c r="AF1362" s="60" t="s">
        <v>4136</v>
      </c>
    </row>
    <row r="1363" spans="1:32">
      <c r="A1363" s="60" t="s">
        <v>3235</v>
      </c>
      <c r="B1363" s="60" t="s">
        <v>2733</v>
      </c>
      <c r="C1363" s="60" t="s">
        <v>2746</v>
      </c>
      <c r="D1363" s="60" t="s">
        <v>2729</v>
      </c>
      <c r="E1363" s="67">
        <v>41640</v>
      </c>
      <c r="F1363" s="67">
        <v>42004</v>
      </c>
      <c r="G1363" s="60" t="s">
        <v>2730</v>
      </c>
      <c r="H1363" s="60">
        <v>60</v>
      </c>
      <c r="I1363" s="60"/>
      <c r="J1363" s="60"/>
      <c r="K1363" s="60"/>
      <c r="L1363" s="60"/>
      <c r="M1363" s="60"/>
      <c r="N1363" s="60"/>
      <c r="O1363" s="60"/>
      <c r="P1363" s="60"/>
      <c r="Q1363" s="60"/>
      <c r="R1363" s="60"/>
      <c r="S1363" s="60"/>
      <c r="T1363" s="60"/>
      <c r="U1363" s="60"/>
      <c r="V1363" s="60"/>
      <c r="W1363" s="60"/>
      <c r="X1363" s="60"/>
      <c r="Y1363" s="60"/>
      <c r="Z1363" s="60"/>
      <c r="AA1363" s="60"/>
      <c r="AB1363" s="60"/>
      <c r="AC1363" s="60"/>
      <c r="AD1363" s="60"/>
      <c r="AE1363" s="60"/>
      <c r="AF1363" s="60" t="s">
        <v>4136</v>
      </c>
    </row>
    <row r="1364" spans="1:32">
      <c r="A1364" s="60" t="s">
        <v>3236</v>
      </c>
      <c r="B1364" s="60" t="s">
        <v>2733</v>
      </c>
      <c r="C1364" s="60" t="s">
        <v>2746</v>
      </c>
      <c r="D1364" s="60" t="s">
        <v>2729</v>
      </c>
      <c r="E1364" s="67">
        <v>41640</v>
      </c>
      <c r="F1364" s="67">
        <v>42004</v>
      </c>
      <c r="G1364" s="60" t="s">
        <v>2730</v>
      </c>
      <c r="H1364" s="60">
        <v>55</v>
      </c>
      <c r="I1364" s="60"/>
      <c r="J1364" s="60"/>
      <c r="K1364" s="60"/>
      <c r="L1364" s="60"/>
      <c r="M1364" s="60"/>
      <c r="N1364" s="60"/>
      <c r="O1364" s="60"/>
      <c r="P1364" s="60"/>
      <c r="Q1364" s="60"/>
      <c r="R1364" s="60"/>
      <c r="S1364" s="60"/>
      <c r="T1364" s="60"/>
      <c r="U1364" s="60"/>
      <c r="V1364" s="60"/>
      <c r="W1364" s="60"/>
      <c r="X1364" s="60"/>
      <c r="Y1364" s="60"/>
      <c r="Z1364" s="60"/>
      <c r="AA1364" s="60"/>
      <c r="AB1364" s="60"/>
      <c r="AC1364" s="60"/>
      <c r="AD1364" s="60"/>
      <c r="AE1364" s="60"/>
      <c r="AF1364" s="60" t="s">
        <v>4136</v>
      </c>
    </row>
    <row r="1365" spans="1:32">
      <c r="A1365" s="60" t="s">
        <v>3237</v>
      </c>
      <c r="B1365" s="60" t="s">
        <v>2733</v>
      </c>
      <c r="D1365" s="60" t="s">
        <v>2729</v>
      </c>
      <c r="E1365" s="67">
        <v>41640</v>
      </c>
      <c r="F1365" s="67">
        <v>42004</v>
      </c>
      <c r="G1365" s="60" t="s">
        <v>2730</v>
      </c>
      <c r="H1365" s="60">
        <v>0.05</v>
      </c>
      <c r="I1365" s="60"/>
      <c r="J1365" s="60"/>
      <c r="K1365" s="60"/>
      <c r="L1365" s="60"/>
      <c r="M1365" s="60"/>
      <c r="N1365" s="60"/>
      <c r="O1365" s="60"/>
      <c r="P1365" s="60"/>
      <c r="Q1365" s="60"/>
      <c r="R1365" s="60"/>
      <c r="S1365" s="60"/>
      <c r="T1365" s="60"/>
      <c r="U1365" s="60"/>
      <c r="V1365" s="60"/>
      <c r="W1365" s="60"/>
      <c r="X1365" s="60"/>
      <c r="Y1365" s="60"/>
      <c r="Z1365" s="60"/>
      <c r="AA1365" s="60"/>
      <c r="AB1365" s="60"/>
      <c r="AC1365" s="60"/>
      <c r="AD1365" s="60"/>
      <c r="AE1365" s="60"/>
      <c r="AF1365" s="60" t="s">
        <v>4136</v>
      </c>
    </row>
    <row r="1366" spans="1:32">
      <c r="A1366" s="60" t="s">
        <v>3238</v>
      </c>
      <c r="B1366" s="60" t="s">
        <v>2733</v>
      </c>
      <c r="D1366" s="60" t="s">
        <v>2729</v>
      </c>
      <c r="E1366" s="67">
        <v>41640</v>
      </c>
      <c r="F1366" s="67">
        <v>42004</v>
      </c>
      <c r="G1366" s="60" t="s">
        <v>2730</v>
      </c>
      <c r="H1366" s="60">
        <v>0.2</v>
      </c>
      <c r="I1366" s="60"/>
      <c r="J1366" s="60"/>
      <c r="K1366" s="60"/>
      <c r="L1366" s="60"/>
      <c r="M1366" s="60"/>
      <c r="N1366" s="60"/>
      <c r="O1366" s="60"/>
      <c r="P1366" s="60"/>
      <c r="Q1366" s="60"/>
      <c r="R1366" s="60"/>
      <c r="S1366" s="60"/>
      <c r="T1366" s="60"/>
      <c r="U1366" s="60"/>
      <c r="V1366" s="60"/>
      <c r="W1366" s="60"/>
      <c r="X1366" s="60"/>
      <c r="Y1366" s="60"/>
      <c r="Z1366" s="60"/>
      <c r="AA1366" s="60"/>
      <c r="AB1366" s="60"/>
      <c r="AC1366" s="60"/>
      <c r="AD1366" s="60"/>
      <c r="AE1366" s="60"/>
      <c r="AF1366" s="60" t="s">
        <v>4136</v>
      </c>
    </row>
    <row r="1367" spans="1:32">
      <c r="A1367" s="60" t="s">
        <v>3239</v>
      </c>
      <c r="B1367" s="60" t="s">
        <v>2733</v>
      </c>
      <c r="C1367" s="60" t="s">
        <v>2746</v>
      </c>
      <c r="D1367" s="60" t="s">
        <v>2729</v>
      </c>
      <c r="E1367" s="67">
        <v>41640</v>
      </c>
      <c r="F1367" s="67">
        <v>42004</v>
      </c>
      <c r="G1367" s="60" t="s">
        <v>2730</v>
      </c>
      <c r="H1367" s="60">
        <v>60</v>
      </c>
      <c r="I1367" s="60"/>
      <c r="J1367" s="60"/>
      <c r="K1367" s="60"/>
      <c r="L1367" s="60"/>
      <c r="M1367" s="60"/>
      <c r="N1367" s="60"/>
      <c r="O1367" s="60"/>
      <c r="P1367" s="60"/>
      <c r="Q1367" s="60"/>
      <c r="R1367" s="60"/>
      <c r="S1367" s="60"/>
      <c r="T1367" s="60"/>
      <c r="U1367" s="60"/>
      <c r="V1367" s="60"/>
      <c r="W1367" s="60"/>
      <c r="X1367" s="60"/>
      <c r="Y1367" s="60"/>
      <c r="Z1367" s="60"/>
      <c r="AA1367" s="60"/>
      <c r="AB1367" s="60"/>
      <c r="AC1367" s="60"/>
      <c r="AD1367" s="60"/>
      <c r="AE1367" s="60"/>
      <c r="AF1367" s="60" t="s">
        <v>4136</v>
      </c>
    </row>
    <row r="1368" spans="1:32">
      <c r="A1368" s="60" t="s">
        <v>3240</v>
      </c>
      <c r="B1368" s="60" t="s">
        <v>2733</v>
      </c>
      <c r="C1368" s="60" t="s">
        <v>2746</v>
      </c>
      <c r="D1368" s="60" t="s">
        <v>2729</v>
      </c>
      <c r="E1368" s="67">
        <v>41640</v>
      </c>
      <c r="F1368" s="67">
        <v>42004</v>
      </c>
      <c r="G1368" s="60" t="s">
        <v>2730</v>
      </c>
      <c r="H1368" s="60">
        <v>55</v>
      </c>
      <c r="I1368" s="60"/>
      <c r="J1368" s="60"/>
      <c r="K1368" s="60"/>
      <c r="L1368" s="60"/>
      <c r="M1368" s="60"/>
      <c r="N1368" s="60"/>
      <c r="O1368" s="60"/>
      <c r="P1368" s="60"/>
      <c r="Q1368" s="60"/>
      <c r="R1368" s="60"/>
      <c r="S1368" s="60"/>
      <c r="T1368" s="60"/>
      <c r="U1368" s="60"/>
      <c r="V1368" s="60"/>
      <c r="W1368" s="60"/>
      <c r="X1368" s="60"/>
      <c r="Y1368" s="60"/>
      <c r="Z1368" s="60"/>
      <c r="AA1368" s="60"/>
      <c r="AB1368" s="60"/>
      <c r="AC1368" s="60"/>
      <c r="AD1368" s="60"/>
      <c r="AE1368" s="60"/>
      <c r="AF1368" s="60" t="s">
        <v>4136</v>
      </c>
    </row>
    <row r="1369" spans="1:32">
      <c r="A1369" s="60" t="s">
        <v>3241</v>
      </c>
      <c r="B1369" s="60" t="s">
        <v>2733</v>
      </c>
      <c r="D1369" s="60" t="s">
        <v>2729</v>
      </c>
      <c r="E1369" s="67">
        <v>41640</v>
      </c>
      <c r="F1369" s="67">
        <v>42004</v>
      </c>
      <c r="G1369" s="60" t="s">
        <v>2730</v>
      </c>
      <c r="H1369" s="60">
        <v>0.05</v>
      </c>
      <c r="I1369" s="60"/>
      <c r="J1369" s="60"/>
      <c r="K1369" s="60"/>
      <c r="L1369" s="60"/>
      <c r="M1369" s="60"/>
      <c r="N1369" s="60"/>
      <c r="O1369" s="60"/>
      <c r="P1369" s="60"/>
      <c r="Q1369" s="60"/>
      <c r="R1369" s="60"/>
      <c r="S1369" s="60"/>
      <c r="T1369" s="60"/>
      <c r="U1369" s="60"/>
      <c r="V1369" s="60"/>
      <c r="W1369" s="60"/>
      <c r="X1369" s="60"/>
      <c r="Y1369" s="60"/>
      <c r="Z1369" s="60"/>
      <c r="AA1369" s="60"/>
      <c r="AB1369" s="60"/>
      <c r="AC1369" s="60"/>
      <c r="AD1369" s="60"/>
      <c r="AE1369" s="60"/>
      <c r="AF1369" s="60" t="s">
        <v>4136</v>
      </c>
    </row>
    <row r="1370" spans="1:32">
      <c r="A1370" s="60" t="s">
        <v>3242</v>
      </c>
      <c r="B1370" s="60" t="s">
        <v>2733</v>
      </c>
      <c r="D1370" s="60" t="s">
        <v>2729</v>
      </c>
      <c r="E1370" s="67">
        <v>41640</v>
      </c>
      <c r="F1370" s="67">
        <v>42004</v>
      </c>
      <c r="G1370" s="60" t="s">
        <v>2730</v>
      </c>
      <c r="H1370" s="60">
        <v>0.2</v>
      </c>
      <c r="I1370" s="60"/>
      <c r="J1370" s="60"/>
      <c r="K1370" s="60"/>
      <c r="L1370" s="60"/>
      <c r="M1370" s="60"/>
      <c r="N1370" s="60"/>
      <c r="O1370" s="60"/>
      <c r="P1370" s="60"/>
      <c r="Q1370" s="60"/>
      <c r="R1370" s="60"/>
      <c r="S1370" s="60"/>
      <c r="T1370" s="60"/>
      <c r="U1370" s="60"/>
      <c r="V1370" s="60"/>
      <c r="W1370" s="60"/>
      <c r="X1370" s="60"/>
      <c r="Y1370" s="60"/>
      <c r="Z1370" s="60"/>
      <c r="AA1370" s="60"/>
      <c r="AB1370" s="60"/>
      <c r="AC1370" s="60"/>
      <c r="AD1370" s="60"/>
      <c r="AE1370" s="60"/>
      <c r="AF1370" s="60" t="s">
        <v>4136</v>
      </c>
    </row>
    <row r="1371" spans="1:32">
      <c r="A1371" s="60" t="s">
        <v>3243</v>
      </c>
      <c r="B1371" s="60" t="s">
        <v>2733</v>
      </c>
      <c r="C1371" s="60" t="s">
        <v>2746</v>
      </c>
      <c r="D1371" s="60" t="s">
        <v>2729</v>
      </c>
      <c r="E1371" s="67">
        <v>41640</v>
      </c>
      <c r="F1371" s="67">
        <v>42004</v>
      </c>
      <c r="G1371" s="60" t="s">
        <v>2730</v>
      </c>
      <c r="H1371" s="60">
        <v>60</v>
      </c>
      <c r="I1371" s="60"/>
      <c r="J1371" s="60"/>
      <c r="K1371" s="60"/>
      <c r="L1371" s="60"/>
      <c r="M1371" s="60"/>
      <c r="N1371" s="60"/>
      <c r="O1371" s="60"/>
      <c r="P1371" s="60"/>
      <c r="Q1371" s="60"/>
      <c r="R1371" s="60"/>
      <c r="S1371" s="60"/>
      <c r="T1371" s="60"/>
      <c r="U1371" s="60"/>
      <c r="V1371" s="60"/>
      <c r="W1371" s="60"/>
      <c r="X1371" s="60"/>
      <c r="Y1371" s="60"/>
      <c r="Z1371" s="60"/>
      <c r="AA1371" s="60"/>
      <c r="AB1371" s="60"/>
      <c r="AC1371" s="60"/>
      <c r="AD1371" s="60"/>
      <c r="AE1371" s="60"/>
      <c r="AF1371" s="60" t="s">
        <v>4136</v>
      </c>
    </row>
    <row r="1372" spans="1:32">
      <c r="A1372" s="60" t="s">
        <v>3244</v>
      </c>
      <c r="B1372" s="60" t="s">
        <v>2733</v>
      </c>
      <c r="C1372" s="60" t="s">
        <v>2746</v>
      </c>
      <c r="D1372" s="60" t="s">
        <v>2729</v>
      </c>
      <c r="E1372" s="67">
        <v>41640</v>
      </c>
      <c r="F1372" s="67">
        <v>42004</v>
      </c>
      <c r="G1372" s="60" t="s">
        <v>2730</v>
      </c>
      <c r="H1372" s="60">
        <v>55</v>
      </c>
      <c r="I1372" s="60"/>
      <c r="J1372" s="60"/>
      <c r="K1372" s="60"/>
      <c r="L1372" s="60"/>
      <c r="M1372" s="60"/>
      <c r="N1372" s="60"/>
      <c r="O1372" s="60"/>
      <c r="P1372" s="60"/>
      <c r="Q1372" s="60"/>
      <c r="R1372" s="60"/>
      <c r="S1372" s="60"/>
      <c r="T1372" s="60"/>
      <c r="U1372" s="60"/>
      <c r="V1372" s="60"/>
      <c r="W1372" s="60"/>
      <c r="X1372" s="60"/>
      <c r="Y1372" s="60"/>
      <c r="Z1372" s="60"/>
      <c r="AA1372" s="60"/>
      <c r="AB1372" s="60"/>
      <c r="AC1372" s="60"/>
      <c r="AD1372" s="60"/>
      <c r="AE1372" s="60"/>
      <c r="AF1372" s="60" t="s">
        <v>4136</v>
      </c>
    </row>
    <row r="1373" spans="1:32">
      <c r="A1373" s="60" t="s">
        <v>3245</v>
      </c>
      <c r="B1373" s="60" t="s">
        <v>2733</v>
      </c>
      <c r="D1373" s="60" t="s">
        <v>2729</v>
      </c>
      <c r="E1373" s="67">
        <v>41640</v>
      </c>
      <c r="F1373" s="67">
        <v>42004</v>
      </c>
      <c r="G1373" s="60" t="s">
        <v>2730</v>
      </c>
      <c r="H1373" s="60">
        <v>0.05</v>
      </c>
      <c r="I1373" s="60"/>
      <c r="J1373" s="60"/>
      <c r="K1373" s="60"/>
      <c r="L1373" s="60"/>
      <c r="M1373" s="60"/>
      <c r="N1373" s="60"/>
      <c r="O1373" s="60"/>
      <c r="P1373" s="60"/>
      <c r="Q1373" s="60"/>
      <c r="R1373" s="60"/>
      <c r="S1373" s="60"/>
      <c r="T1373" s="60"/>
      <c r="U1373" s="60"/>
      <c r="V1373" s="60"/>
      <c r="W1373" s="60"/>
      <c r="X1373" s="60"/>
      <c r="Y1373" s="60"/>
      <c r="Z1373" s="60"/>
      <c r="AA1373" s="60"/>
      <c r="AB1373" s="60"/>
      <c r="AC1373" s="60"/>
      <c r="AD1373" s="60"/>
      <c r="AE1373" s="60"/>
      <c r="AF1373" s="60" t="s">
        <v>4136</v>
      </c>
    </row>
    <row r="1374" spans="1:32">
      <c r="A1374" s="60" t="s">
        <v>3246</v>
      </c>
      <c r="B1374" s="60" t="s">
        <v>2733</v>
      </c>
      <c r="D1374" s="60" t="s">
        <v>2729</v>
      </c>
      <c r="E1374" s="67">
        <v>41640</v>
      </c>
      <c r="F1374" s="67">
        <v>42004</v>
      </c>
      <c r="G1374" s="60" t="s">
        <v>2730</v>
      </c>
      <c r="H1374" s="60">
        <v>0.2</v>
      </c>
      <c r="I1374" s="60"/>
      <c r="J1374" s="60"/>
      <c r="K1374" s="60"/>
      <c r="L1374" s="60"/>
      <c r="M1374" s="60"/>
      <c r="N1374" s="60"/>
      <c r="O1374" s="60"/>
      <c r="P1374" s="60"/>
      <c r="Q1374" s="60"/>
      <c r="R1374" s="60"/>
      <c r="S1374" s="60"/>
      <c r="T1374" s="60"/>
      <c r="U1374" s="60"/>
      <c r="V1374" s="60"/>
      <c r="W1374" s="60"/>
      <c r="X1374" s="60"/>
      <c r="Y1374" s="60"/>
      <c r="Z1374" s="60"/>
      <c r="AA1374" s="60"/>
      <c r="AB1374" s="60"/>
      <c r="AC1374" s="60"/>
      <c r="AD1374" s="60"/>
      <c r="AE1374" s="60"/>
      <c r="AF1374" s="60" t="s">
        <v>4136</v>
      </c>
    </row>
    <row r="1375" spans="1:32">
      <c r="A1375" s="60" t="s">
        <v>3247</v>
      </c>
      <c r="B1375" s="60" t="s">
        <v>2733</v>
      </c>
      <c r="C1375" s="60" t="s">
        <v>2746</v>
      </c>
      <c r="D1375" s="60" t="s">
        <v>2729</v>
      </c>
      <c r="E1375" s="67">
        <v>41640</v>
      </c>
      <c r="F1375" s="67">
        <v>42004</v>
      </c>
      <c r="G1375" s="60" t="s">
        <v>2730</v>
      </c>
      <c r="H1375" s="60">
        <v>60</v>
      </c>
      <c r="I1375" s="60"/>
      <c r="J1375" s="60"/>
      <c r="K1375" s="60"/>
      <c r="L1375" s="60"/>
      <c r="M1375" s="60"/>
      <c r="N1375" s="60"/>
      <c r="O1375" s="60"/>
      <c r="P1375" s="60"/>
      <c r="Q1375" s="60"/>
      <c r="R1375" s="60"/>
      <c r="S1375" s="60"/>
      <c r="T1375" s="60"/>
      <c r="U1375" s="60"/>
      <c r="V1375" s="60"/>
      <c r="W1375" s="60"/>
      <c r="X1375" s="60"/>
      <c r="Y1375" s="60"/>
      <c r="Z1375" s="60"/>
      <c r="AA1375" s="60"/>
      <c r="AB1375" s="60"/>
      <c r="AC1375" s="60"/>
      <c r="AD1375" s="60"/>
      <c r="AE1375" s="60"/>
      <c r="AF1375" s="60" t="s">
        <v>4136</v>
      </c>
    </row>
    <row r="1376" spans="1:32">
      <c r="A1376" s="60" t="s">
        <v>3248</v>
      </c>
      <c r="B1376" s="60" t="s">
        <v>2733</v>
      </c>
      <c r="C1376" s="60" t="s">
        <v>2746</v>
      </c>
      <c r="D1376" s="60" t="s">
        <v>2729</v>
      </c>
      <c r="E1376" s="67">
        <v>41640</v>
      </c>
      <c r="F1376" s="67">
        <v>42004</v>
      </c>
      <c r="G1376" s="60" t="s">
        <v>2730</v>
      </c>
      <c r="H1376" s="60">
        <v>55</v>
      </c>
      <c r="I1376" s="60"/>
      <c r="J1376" s="60"/>
      <c r="K1376" s="60"/>
      <c r="L1376" s="60"/>
      <c r="M1376" s="60"/>
      <c r="N1376" s="60"/>
      <c r="O1376" s="60"/>
      <c r="P1376" s="60"/>
      <c r="Q1376" s="60"/>
      <c r="R1376" s="60"/>
      <c r="S1376" s="60"/>
      <c r="T1376" s="60"/>
      <c r="U1376" s="60"/>
      <c r="V1376" s="60"/>
      <c r="W1376" s="60"/>
      <c r="X1376" s="60"/>
      <c r="Y1376" s="60"/>
      <c r="Z1376" s="60"/>
      <c r="AA1376" s="60"/>
      <c r="AB1376" s="60"/>
      <c r="AC1376" s="60"/>
      <c r="AD1376" s="60"/>
      <c r="AE1376" s="60"/>
      <c r="AF1376" s="60" t="s">
        <v>4136</v>
      </c>
    </row>
    <row r="1377" spans="1:32">
      <c r="A1377" s="60" t="s">
        <v>3249</v>
      </c>
      <c r="B1377" s="60" t="s">
        <v>2733</v>
      </c>
      <c r="D1377" s="60" t="s">
        <v>2729</v>
      </c>
      <c r="E1377" s="67">
        <v>41640</v>
      </c>
      <c r="F1377" s="67">
        <v>42004</v>
      </c>
      <c r="G1377" s="60" t="s">
        <v>2730</v>
      </c>
      <c r="H1377" s="60">
        <v>0.05</v>
      </c>
      <c r="I1377" s="60"/>
      <c r="J1377" s="60"/>
      <c r="K1377" s="60"/>
      <c r="L1377" s="60"/>
      <c r="M1377" s="60"/>
      <c r="N1377" s="60"/>
      <c r="O1377" s="60"/>
      <c r="P1377" s="60"/>
      <c r="Q1377" s="60"/>
      <c r="R1377" s="60"/>
      <c r="S1377" s="60"/>
      <c r="T1377" s="60"/>
      <c r="U1377" s="60"/>
      <c r="V1377" s="60"/>
      <c r="W1377" s="60"/>
      <c r="X1377" s="60"/>
      <c r="Y1377" s="60"/>
      <c r="Z1377" s="60"/>
      <c r="AA1377" s="60"/>
      <c r="AB1377" s="60"/>
      <c r="AC1377" s="60"/>
      <c r="AD1377" s="60"/>
      <c r="AE1377" s="60"/>
      <c r="AF1377" s="60" t="s">
        <v>4136</v>
      </c>
    </row>
    <row r="1378" spans="1:32">
      <c r="A1378" s="60" t="s">
        <v>3250</v>
      </c>
      <c r="B1378" s="60" t="s">
        <v>2733</v>
      </c>
      <c r="D1378" s="60" t="s">
        <v>2729</v>
      </c>
      <c r="E1378" s="67">
        <v>41640</v>
      </c>
      <c r="F1378" s="67">
        <v>42004</v>
      </c>
      <c r="G1378" s="60" t="s">
        <v>2730</v>
      </c>
      <c r="H1378" s="60">
        <v>0.2</v>
      </c>
      <c r="I1378" s="60"/>
      <c r="J1378" s="60"/>
      <c r="K1378" s="60"/>
      <c r="L1378" s="60"/>
      <c r="M1378" s="60"/>
      <c r="N1378" s="60"/>
      <c r="O1378" s="60"/>
      <c r="P1378" s="60"/>
      <c r="Q1378" s="60"/>
      <c r="R1378" s="60"/>
      <c r="S1378" s="60"/>
      <c r="T1378" s="60"/>
      <c r="U1378" s="60"/>
      <c r="V1378" s="60"/>
      <c r="W1378" s="60"/>
      <c r="X1378" s="60"/>
      <c r="Y1378" s="60"/>
      <c r="Z1378" s="60"/>
      <c r="AA1378" s="60"/>
      <c r="AB1378" s="60"/>
      <c r="AC1378" s="60"/>
      <c r="AD1378" s="60"/>
      <c r="AE1378" s="60"/>
      <c r="AF1378" s="60" t="s">
        <v>4136</v>
      </c>
    </row>
    <row r="1379" spans="1:32">
      <c r="A1379" s="60" t="s">
        <v>3251</v>
      </c>
      <c r="B1379" s="60" t="s">
        <v>2733</v>
      </c>
      <c r="C1379" s="60" t="s">
        <v>2746</v>
      </c>
      <c r="D1379" s="60" t="s">
        <v>2729</v>
      </c>
      <c r="E1379" s="67">
        <v>41640</v>
      </c>
      <c r="F1379" s="67">
        <v>42004</v>
      </c>
      <c r="G1379" s="60" t="s">
        <v>2730</v>
      </c>
      <c r="H1379" s="60">
        <v>60</v>
      </c>
      <c r="I1379" s="60"/>
      <c r="J1379" s="60"/>
      <c r="K1379" s="60"/>
      <c r="L1379" s="60"/>
      <c r="M1379" s="60"/>
      <c r="N1379" s="60"/>
      <c r="O1379" s="60"/>
      <c r="P1379" s="60"/>
      <c r="Q1379" s="60"/>
      <c r="R1379" s="60"/>
      <c r="S1379" s="60"/>
      <c r="T1379" s="60"/>
      <c r="U1379" s="60"/>
      <c r="V1379" s="60"/>
      <c r="W1379" s="60"/>
      <c r="X1379" s="60"/>
      <c r="Y1379" s="60"/>
      <c r="Z1379" s="60"/>
      <c r="AA1379" s="60"/>
      <c r="AB1379" s="60"/>
      <c r="AC1379" s="60"/>
      <c r="AD1379" s="60"/>
      <c r="AE1379" s="60"/>
      <c r="AF1379" s="60" t="s">
        <v>4136</v>
      </c>
    </row>
    <row r="1380" spans="1:32">
      <c r="A1380" s="60" t="s">
        <v>3252</v>
      </c>
      <c r="B1380" s="60" t="s">
        <v>2733</v>
      </c>
      <c r="C1380" s="60" t="s">
        <v>2746</v>
      </c>
      <c r="D1380" s="60" t="s">
        <v>2729</v>
      </c>
      <c r="E1380" s="67">
        <v>41640</v>
      </c>
      <c r="F1380" s="67">
        <v>42004</v>
      </c>
      <c r="G1380" s="60" t="s">
        <v>2730</v>
      </c>
      <c r="H1380" s="60">
        <v>55</v>
      </c>
      <c r="I1380" s="60"/>
      <c r="J1380" s="60"/>
      <c r="K1380" s="60"/>
      <c r="L1380" s="60"/>
      <c r="M1380" s="60"/>
      <c r="N1380" s="60"/>
      <c r="O1380" s="60"/>
      <c r="P1380" s="60"/>
      <c r="Q1380" s="60"/>
      <c r="R1380" s="60"/>
      <c r="S1380" s="60"/>
      <c r="T1380" s="60"/>
      <c r="U1380" s="60"/>
      <c r="V1380" s="60"/>
      <c r="W1380" s="60"/>
      <c r="X1380" s="60"/>
      <c r="Y1380" s="60"/>
      <c r="Z1380" s="60"/>
      <c r="AA1380" s="60"/>
      <c r="AB1380" s="60"/>
      <c r="AC1380" s="60"/>
      <c r="AD1380" s="60"/>
      <c r="AE1380" s="60"/>
      <c r="AF1380" s="60" t="s">
        <v>4136</v>
      </c>
    </row>
    <row r="1381" spans="1:32">
      <c r="A1381" s="60" t="s">
        <v>3253</v>
      </c>
      <c r="B1381" s="60" t="s">
        <v>2733</v>
      </c>
      <c r="D1381" s="60" t="s">
        <v>2729</v>
      </c>
      <c r="E1381" s="67">
        <v>41640</v>
      </c>
      <c r="F1381" s="67">
        <v>42004</v>
      </c>
      <c r="G1381" s="60" t="s">
        <v>2730</v>
      </c>
      <c r="H1381" s="60">
        <v>0.05</v>
      </c>
      <c r="I1381" s="60"/>
      <c r="J1381" s="60"/>
      <c r="K1381" s="60"/>
      <c r="L1381" s="60"/>
      <c r="M1381" s="60"/>
      <c r="N1381" s="60"/>
      <c r="O1381" s="60"/>
      <c r="P1381" s="60"/>
      <c r="Q1381" s="60"/>
      <c r="R1381" s="60"/>
      <c r="S1381" s="60"/>
      <c r="T1381" s="60"/>
      <c r="U1381" s="60"/>
      <c r="V1381" s="60"/>
      <c r="W1381" s="60"/>
      <c r="X1381" s="60"/>
      <c r="Y1381" s="60"/>
      <c r="Z1381" s="60"/>
      <c r="AA1381" s="60"/>
      <c r="AB1381" s="60"/>
      <c r="AC1381" s="60"/>
      <c r="AD1381" s="60"/>
      <c r="AE1381" s="60"/>
      <c r="AF1381" s="60" t="s">
        <v>4136</v>
      </c>
    </row>
    <row r="1382" spans="1:32">
      <c r="A1382" s="60" t="s">
        <v>3254</v>
      </c>
      <c r="B1382" s="60" t="s">
        <v>2733</v>
      </c>
      <c r="D1382" s="60" t="s">
        <v>2729</v>
      </c>
      <c r="E1382" s="67">
        <v>41640</v>
      </c>
      <c r="F1382" s="67">
        <v>42004</v>
      </c>
      <c r="G1382" s="60" t="s">
        <v>2730</v>
      </c>
      <c r="H1382" s="60">
        <v>0.2</v>
      </c>
      <c r="I1382" s="60"/>
      <c r="J1382" s="60"/>
      <c r="K1382" s="60"/>
      <c r="L1382" s="60"/>
      <c r="M1382" s="60"/>
      <c r="N1382" s="60"/>
      <c r="O1382" s="60"/>
      <c r="P1382" s="60"/>
      <c r="Q1382" s="60"/>
      <c r="R1382" s="60"/>
      <c r="S1382" s="60"/>
      <c r="T1382" s="60"/>
      <c r="U1382" s="60"/>
      <c r="V1382" s="60"/>
      <c r="W1382" s="60"/>
      <c r="X1382" s="60"/>
      <c r="Y1382" s="60"/>
      <c r="Z1382" s="60"/>
      <c r="AA1382" s="60"/>
      <c r="AB1382" s="60"/>
      <c r="AC1382" s="60"/>
      <c r="AD1382" s="60"/>
      <c r="AE1382" s="60"/>
      <c r="AF1382" s="60" t="s">
        <v>4136</v>
      </c>
    </row>
    <row r="1383" spans="1:32">
      <c r="A1383" s="60" t="s">
        <v>3255</v>
      </c>
      <c r="B1383" s="60" t="s">
        <v>2733</v>
      </c>
      <c r="C1383" s="60" t="s">
        <v>2746</v>
      </c>
      <c r="D1383" s="60" t="s">
        <v>2729</v>
      </c>
      <c r="E1383" s="67">
        <v>41640</v>
      </c>
      <c r="F1383" s="67">
        <v>42004</v>
      </c>
      <c r="G1383" s="60" t="s">
        <v>2730</v>
      </c>
      <c r="H1383" s="60">
        <v>60</v>
      </c>
      <c r="I1383" s="60"/>
      <c r="J1383" s="60"/>
      <c r="K1383" s="60"/>
      <c r="L1383" s="60"/>
      <c r="M1383" s="60"/>
      <c r="N1383" s="60"/>
      <c r="O1383" s="60"/>
      <c r="P1383" s="60"/>
      <c r="Q1383" s="60"/>
      <c r="R1383" s="60"/>
      <c r="S1383" s="60"/>
      <c r="T1383" s="60"/>
      <c r="U1383" s="60"/>
      <c r="V1383" s="60"/>
      <c r="W1383" s="60"/>
      <c r="X1383" s="60"/>
      <c r="Y1383" s="60"/>
      <c r="Z1383" s="60"/>
      <c r="AA1383" s="60"/>
      <c r="AB1383" s="60"/>
      <c r="AC1383" s="60"/>
      <c r="AD1383" s="60"/>
      <c r="AE1383" s="60"/>
      <c r="AF1383" s="60" t="s">
        <v>4136</v>
      </c>
    </row>
    <row r="1384" spans="1:32">
      <c r="A1384" s="60" t="s">
        <v>3256</v>
      </c>
      <c r="B1384" s="60" t="s">
        <v>2745</v>
      </c>
      <c r="C1384" s="60" t="s">
        <v>2746</v>
      </c>
      <c r="D1384" s="60" t="s">
        <v>2738</v>
      </c>
      <c r="E1384" s="67">
        <v>41640</v>
      </c>
      <c r="F1384" s="67">
        <v>42004</v>
      </c>
      <c r="G1384" s="60" t="s">
        <v>2735</v>
      </c>
      <c r="H1384" s="60">
        <v>21.111000000000001</v>
      </c>
      <c r="I1384" s="60">
        <v>21.111000000000001</v>
      </c>
      <c r="J1384" s="60">
        <v>21.111000000000001</v>
      </c>
      <c r="K1384" s="60">
        <v>21.111000000000001</v>
      </c>
      <c r="L1384" s="60">
        <v>21.111000000000001</v>
      </c>
      <c r="M1384" s="60">
        <v>21.111000000000001</v>
      </c>
      <c r="N1384" s="60">
        <v>21.111000000000001</v>
      </c>
      <c r="O1384" s="60">
        <v>21.111000000000001</v>
      </c>
      <c r="P1384" s="60">
        <v>21.111000000000001</v>
      </c>
      <c r="Q1384" s="60">
        <v>23.332999999999998</v>
      </c>
      <c r="R1384" s="60">
        <v>23.332999999999998</v>
      </c>
      <c r="S1384" s="60">
        <v>23.332999999999998</v>
      </c>
      <c r="T1384" s="60">
        <v>23.332999999999998</v>
      </c>
      <c r="U1384" s="60">
        <v>23.332999999999998</v>
      </c>
      <c r="V1384" s="60">
        <v>23.332999999999998</v>
      </c>
      <c r="W1384" s="60">
        <v>23.332999999999998</v>
      </c>
      <c r="X1384" s="60">
        <v>21.111000000000001</v>
      </c>
      <c r="Y1384" s="60">
        <v>21.111000000000001</v>
      </c>
      <c r="Z1384" s="60">
        <v>21.111000000000001</v>
      </c>
      <c r="AA1384" s="60">
        <v>21.111000000000001</v>
      </c>
      <c r="AB1384" s="60">
        <v>21.111000000000001</v>
      </c>
      <c r="AC1384" s="60">
        <v>21.111000000000001</v>
      </c>
      <c r="AD1384" s="60">
        <v>21.111000000000001</v>
      </c>
      <c r="AE1384" s="60">
        <v>21.111000000000001</v>
      </c>
      <c r="AF1384" s="60" t="s">
        <v>4136</v>
      </c>
    </row>
    <row r="1385" spans="1:32">
      <c r="A1385" s="60" t="s">
        <v>3256</v>
      </c>
      <c r="B1385" s="60" t="s">
        <v>2745</v>
      </c>
      <c r="C1385" s="60" t="s">
        <v>2746</v>
      </c>
      <c r="D1385" s="60" t="s">
        <v>2762</v>
      </c>
      <c r="E1385" s="67">
        <v>41640</v>
      </c>
      <c r="F1385" s="67">
        <v>42004</v>
      </c>
      <c r="G1385" s="60" t="s">
        <v>2730</v>
      </c>
      <c r="H1385" s="60">
        <v>21.111000000000001</v>
      </c>
      <c r="I1385" s="60"/>
      <c r="J1385" s="60"/>
      <c r="K1385" s="60"/>
      <c r="L1385" s="60"/>
      <c r="M1385" s="60"/>
      <c r="N1385" s="60"/>
      <c r="O1385" s="60"/>
      <c r="P1385" s="60"/>
      <c r="Q1385" s="60"/>
      <c r="R1385" s="60"/>
      <c r="S1385" s="60"/>
      <c r="T1385" s="60"/>
      <c r="U1385" s="60"/>
      <c r="V1385" s="60"/>
      <c r="W1385" s="60"/>
      <c r="X1385" s="60"/>
      <c r="Y1385" s="60"/>
      <c r="Z1385" s="60"/>
      <c r="AA1385" s="60"/>
      <c r="AB1385" s="60"/>
      <c r="AC1385" s="60"/>
      <c r="AD1385" s="60"/>
      <c r="AE1385" s="60"/>
      <c r="AF1385" s="60" t="s">
        <v>4136</v>
      </c>
    </row>
    <row r="1386" spans="1:32">
      <c r="A1386" s="60" t="s">
        <v>3257</v>
      </c>
      <c r="B1386" s="60" t="s">
        <v>2745</v>
      </c>
      <c r="C1386" s="60" t="s">
        <v>2746</v>
      </c>
      <c r="D1386" s="60" t="s">
        <v>2738</v>
      </c>
      <c r="E1386" s="67">
        <v>41640</v>
      </c>
      <c r="F1386" s="67">
        <v>42004</v>
      </c>
      <c r="G1386" s="60" t="s">
        <v>2735</v>
      </c>
      <c r="H1386" s="60">
        <v>21.111000000000001</v>
      </c>
      <c r="I1386" s="60">
        <v>21.111000000000001</v>
      </c>
      <c r="J1386" s="60">
        <v>21.111000000000001</v>
      </c>
      <c r="K1386" s="60">
        <v>21.111000000000001</v>
      </c>
      <c r="L1386" s="60">
        <v>21.111000000000001</v>
      </c>
      <c r="M1386" s="60">
        <v>21.111000000000001</v>
      </c>
      <c r="N1386" s="60">
        <v>21.111000000000001</v>
      </c>
      <c r="O1386" s="60">
        <v>21.111000000000001</v>
      </c>
      <c r="P1386" s="60">
        <v>21.111000000000001</v>
      </c>
      <c r="Q1386" s="60">
        <v>18.888999999999999</v>
      </c>
      <c r="R1386" s="60">
        <v>18.888999999999999</v>
      </c>
      <c r="S1386" s="60">
        <v>18.888999999999999</v>
      </c>
      <c r="T1386" s="60">
        <v>18.888999999999999</v>
      </c>
      <c r="U1386" s="60">
        <v>18.888999999999999</v>
      </c>
      <c r="V1386" s="60">
        <v>18.888999999999999</v>
      </c>
      <c r="W1386" s="60">
        <v>18.888999999999999</v>
      </c>
      <c r="X1386" s="60">
        <v>21.111000000000001</v>
      </c>
      <c r="Y1386" s="60">
        <v>21.111000000000001</v>
      </c>
      <c r="Z1386" s="60">
        <v>21.111000000000001</v>
      </c>
      <c r="AA1386" s="60">
        <v>21.111000000000001</v>
      </c>
      <c r="AB1386" s="60">
        <v>21.111000000000001</v>
      </c>
      <c r="AC1386" s="60">
        <v>21.111000000000001</v>
      </c>
      <c r="AD1386" s="60">
        <v>21.111000000000001</v>
      </c>
      <c r="AE1386" s="60">
        <v>21.111000000000001</v>
      </c>
      <c r="AF1386" s="60" t="s">
        <v>4136</v>
      </c>
    </row>
    <row r="1387" spans="1:32">
      <c r="A1387" s="60" t="s">
        <v>3257</v>
      </c>
      <c r="B1387" s="60" t="s">
        <v>2745</v>
      </c>
      <c r="C1387" s="60" t="s">
        <v>2746</v>
      </c>
      <c r="D1387" s="60" t="s">
        <v>2762</v>
      </c>
      <c r="E1387" s="67">
        <v>41640</v>
      </c>
      <c r="F1387" s="67">
        <v>42004</v>
      </c>
      <c r="G1387" s="60" t="s">
        <v>2730</v>
      </c>
      <c r="H1387" s="60">
        <v>21.111000000000001</v>
      </c>
      <c r="I1387" s="60"/>
      <c r="J1387" s="60"/>
      <c r="K1387" s="60"/>
      <c r="L1387" s="60"/>
      <c r="M1387" s="60"/>
      <c r="N1387" s="60"/>
      <c r="O1387" s="60"/>
      <c r="P1387" s="60"/>
      <c r="Q1387" s="60"/>
      <c r="R1387" s="60"/>
      <c r="S1387" s="60"/>
      <c r="T1387" s="60"/>
      <c r="U1387" s="60"/>
      <c r="V1387" s="60"/>
      <c r="W1387" s="60"/>
      <c r="X1387" s="60"/>
      <c r="Y1387" s="60"/>
      <c r="Z1387" s="60"/>
      <c r="AA1387" s="60"/>
      <c r="AB1387" s="60"/>
      <c r="AC1387" s="60"/>
      <c r="AD1387" s="60"/>
      <c r="AE1387" s="60"/>
      <c r="AF1387" s="60" t="s">
        <v>4136</v>
      </c>
    </row>
    <row r="1388" spans="1:32">
      <c r="A1388" s="60" t="s">
        <v>3258</v>
      </c>
      <c r="B1388" s="60" t="s">
        <v>2728</v>
      </c>
      <c r="C1388" s="60" t="s">
        <v>2746</v>
      </c>
      <c r="D1388" s="60" t="s">
        <v>2729</v>
      </c>
      <c r="E1388" s="67">
        <v>41640</v>
      </c>
      <c r="F1388" s="67">
        <v>42004</v>
      </c>
      <c r="G1388" s="60" t="s">
        <v>2730</v>
      </c>
      <c r="H1388" s="60">
        <v>0</v>
      </c>
      <c r="I1388" s="60"/>
      <c r="J1388" s="60"/>
      <c r="K1388" s="60"/>
      <c r="L1388" s="60"/>
      <c r="M1388" s="60"/>
      <c r="N1388" s="60"/>
      <c r="O1388" s="60"/>
      <c r="P1388" s="60"/>
      <c r="Q1388" s="60"/>
      <c r="R1388" s="60"/>
      <c r="S1388" s="60"/>
      <c r="T1388" s="60"/>
      <c r="U1388" s="60"/>
      <c r="V1388" s="60"/>
      <c r="W1388" s="60"/>
      <c r="X1388" s="60"/>
      <c r="Y1388" s="60"/>
      <c r="Z1388" s="60"/>
      <c r="AA1388" s="60"/>
      <c r="AB1388" s="60"/>
      <c r="AC1388" s="60"/>
      <c r="AD1388" s="60"/>
      <c r="AE1388" s="60"/>
      <c r="AF1388" s="60" t="s">
        <v>4136</v>
      </c>
    </row>
    <row r="1389" spans="1:32">
      <c r="A1389" s="60" t="s">
        <v>3259</v>
      </c>
      <c r="B1389" s="60" t="s">
        <v>2728</v>
      </c>
      <c r="C1389" s="60" t="s">
        <v>2746</v>
      </c>
      <c r="D1389" s="60" t="s">
        <v>2729</v>
      </c>
      <c r="E1389" s="67">
        <v>41640</v>
      </c>
      <c r="F1389" s="67">
        <v>42004</v>
      </c>
      <c r="G1389" s="60" t="s">
        <v>2730</v>
      </c>
      <c r="H1389" s="60">
        <v>0</v>
      </c>
      <c r="I1389" s="60"/>
      <c r="J1389" s="60"/>
      <c r="K1389" s="60"/>
      <c r="L1389" s="60"/>
      <c r="M1389" s="60"/>
      <c r="N1389" s="60"/>
      <c r="O1389" s="60"/>
      <c r="P1389" s="60"/>
      <c r="Q1389" s="60"/>
      <c r="R1389" s="60"/>
      <c r="S1389" s="60"/>
      <c r="T1389" s="60"/>
      <c r="U1389" s="60"/>
      <c r="V1389" s="60"/>
      <c r="W1389" s="60"/>
      <c r="X1389" s="60"/>
      <c r="Y1389" s="60"/>
      <c r="Z1389" s="60"/>
      <c r="AA1389" s="60"/>
      <c r="AB1389" s="60"/>
      <c r="AC1389" s="60"/>
      <c r="AD1389" s="60"/>
      <c r="AE1389" s="60"/>
      <c r="AF1389" s="60" t="s">
        <v>4136</v>
      </c>
    </row>
    <row r="1390" spans="1:32">
      <c r="A1390" s="60" t="s">
        <v>3260</v>
      </c>
      <c r="B1390" s="60" t="s">
        <v>2728</v>
      </c>
      <c r="C1390" s="60" t="s">
        <v>2746</v>
      </c>
      <c r="D1390" s="60" t="s">
        <v>2729</v>
      </c>
      <c r="E1390" s="67">
        <v>41640</v>
      </c>
      <c r="F1390" s="67">
        <v>42004</v>
      </c>
      <c r="G1390" s="60" t="s">
        <v>2730</v>
      </c>
      <c r="H1390" s="60">
        <v>0</v>
      </c>
      <c r="I1390" s="60"/>
      <c r="J1390" s="60"/>
      <c r="K1390" s="60"/>
      <c r="L1390" s="60"/>
      <c r="M1390" s="60"/>
      <c r="N1390" s="60"/>
      <c r="O1390" s="60"/>
      <c r="P1390" s="60"/>
      <c r="Q1390" s="60"/>
      <c r="R1390" s="60"/>
      <c r="S1390" s="60"/>
      <c r="T1390" s="60"/>
      <c r="U1390" s="60"/>
      <c r="V1390" s="60"/>
      <c r="W1390" s="60"/>
      <c r="X1390" s="60"/>
      <c r="Y1390" s="60"/>
      <c r="Z1390" s="60"/>
      <c r="AA1390" s="60"/>
      <c r="AB1390" s="60"/>
      <c r="AC1390" s="60"/>
      <c r="AD1390" s="60"/>
      <c r="AE1390" s="60"/>
      <c r="AF1390" s="60" t="s">
        <v>4136</v>
      </c>
    </row>
    <row r="1391" spans="1:32">
      <c r="A1391" s="60" t="s">
        <v>3261</v>
      </c>
      <c r="B1391" s="60" t="s">
        <v>2728</v>
      </c>
      <c r="C1391" s="60" t="s">
        <v>2746</v>
      </c>
      <c r="D1391" s="60" t="s">
        <v>2729</v>
      </c>
      <c r="E1391" s="67">
        <v>41640</v>
      </c>
      <c r="F1391" s="67">
        <v>42004</v>
      </c>
      <c r="G1391" s="60" t="s">
        <v>2730</v>
      </c>
      <c r="H1391" s="60">
        <v>0</v>
      </c>
      <c r="I1391" s="60"/>
      <c r="J1391" s="60"/>
      <c r="K1391" s="60"/>
      <c r="L1391" s="60"/>
      <c r="M1391" s="60"/>
      <c r="N1391" s="60"/>
      <c r="O1391" s="60"/>
      <c r="P1391" s="60"/>
      <c r="Q1391" s="60"/>
      <c r="R1391" s="60"/>
      <c r="S1391" s="60"/>
      <c r="T1391" s="60"/>
      <c r="U1391" s="60"/>
      <c r="V1391" s="60"/>
      <c r="W1391" s="60"/>
      <c r="X1391" s="60"/>
      <c r="Y1391" s="60"/>
      <c r="Z1391" s="60"/>
      <c r="AA1391" s="60"/>
      <c r="AB1391" s="60"/>
      <c r="AC1391" s="60"/>
      <c r="AD1391" s="60"/>
      <c r="AE1391" s="60"/>
      <c r="AF1391" s="60" t="s">
        <v>4136</v>
      </c>
    </row>
    <row r="1392" spans="1:32">
      <c r="A1392" s="60" t="s">
        <v>3262</v>
      </c>
      <c r="B1392" s="60" t="s">
        <v>2728</v>
      </c>
      <c r="C1392" s="60" t="s">
        <v>2746</v>
      </c>
      <c r="D1392" s="60" t="s">
        <v>2729</v>
      </c>
      <c r="E1392" s="67">
        <v>41640</v>
      </c>
      <c r="F1392" s="67">
        <v>42004</v>
      </c>
      <c r="G1392" s="60" t="s">
        <v>2730</v>
      </c>
      <c r="H1392" s="60">
        <v>13</v>
      </c>
      <c r="I1392" s="60"/>
      <c r="J1392" s="60"/>
      <c r="K1392" s="60"/>
      <c r="L1392" s="60"/>
      <c r="M1392" s="60"/>
      <c r="N1392" s="60"/>
      <c r="O1392" s="60"/>
      <c r="P1392" s="60"/>
      <c r="Q1392" s="60"/>
      <c r="R1392" s="60"/>
      <c r="S1392" s="60"/>
      <c r="T1392" s="60"/>
      <c r="U1392" s="60"/>
      <c r="V1392" s="60"/>
      <c r="W1392" s="60"/>
      <c r="X1392" s="60"/>
      <c r="Y1392" s="60"/>
      <c r="Z1392" s="60"/>
      <c r="AA1392" s="60"/>
      <c r="AB1392" s="60"/>
      <c r="AC1392" s="60"/>
      <c r="AD1392" s="60"/>
      <c r="AE1392" s="60"/>
      <c r="AF1392" s="60" t="s">
        <v>4136</v>
      </c>
    </row>
    <row r="1393" spans="1:32">
      <c r="A1393" s="60" t="s">
        <v>3262</v>
      </c>
      <c r="B1393" s="60" t="s">
        <v>2728</v>
      </c>
      <c r="C1393" s="60" t="s">
        <v>2746</v>
      </c>
      <c r="D1393" s="60" t="s">
        <v>2750</v>
      </c>
      <c r="E1393" s="67">
        <v>41913</v>
      </c>
      <c r="F1393" s="67">
        <v>42004</v>
      </c>
      <c r="G1393" s="60" t="s">
        <v>2730</v>
      </c>
      <c r="H1393" s="60">
        <v>13</v>
      </c>
      <c r="I1393" s="60"/>
      <c r="J1393" s="60"/>
      <c r="K1393" s="60"/>
      <c r="L1393" s="60"/>
      <c r="M1393" s="60"/>
      <c r="N1393" s="60"/>
      <c r="O1393" s="60"/>
      <c r="P1393" s="60"/>
      <c r="Q1393" s="60"/>
      <c r="R1393" s="60"/>
      <c r="S1393" s="60"/>
      <c r="T1393" s="60"/>
      <c r="U1393" s="60"/>
      <c r="V1393" s="60"/>
      <c r="W1393" s="60"/>
      <c r="X1393" s="60"/>
      <c r="Y1393" s="60"/>
      <c r="Z1393" s="60"/>
      <c r="AA1393" s="60"/>
      <c r="AB1393" s="60"/>
      <c r="AC1393" s="60"/>
      <c r="AD1393" s="60"/>
      <c r="AE1393" s="60"/>
      <c r="AF1393" s="60" t="s">
        <v>4136</v>
      </c>
    </row>
    <row r="1394" spans="1:32">
      <c r="A1394" s="60" t="s">
        <v>3262</v>
      </c>
      <c r="B1394" s="60" t="s">
        <v>2728</v>
      </c>
      <c r="C1394" s="60" t="s">
        <v>2746</v>
      </c>
      <c r="D1394" s="60" t="s">
        <v>2750</v>
      </c>
      <c r="E1394" s="67">
        <v>41640</v>
      </c>
      <c r="F1394" s="67">
        <v>41729</v>
      </c>
      <c r="G1394" s="60" t="s">
        <v>2730</v>
      </c>
      <c r="H1394" s="60">
        <v>13</v>
      </c>
      <c r="I1394" s="60"/>
      <c r="J1394" s="60"/>
      <c r="K1394" s="60"/>
      <c r="L1394" s="60"/>
      <c r="M1394" s="60"/>
      <c r="N1394" s="60"/>
      <c r="O1394" s="60"/>
      <c r="P1394" s="60"/>
      <c r="Q1394" s="60"/>
      <c r="R1394" s="60"/>
      <c r="S1394" s="60"/>
      <c r="T1394" s="60"/>
      <c r="U1394" s="60"/>
      <c r="V1394" s="60"/>
      <c r="W1394" s="60"/>
      <c r="X1394" s="60"/>
      <c r="Y1394" s="60"/>
      <c r="Z1394" s="60"/>
      <c r="AA1394" s="60"/>
      <c r="AB1394" s="60"/>
      <c r="AC1394" s="60"/>
      <c r="AD1394" s="60"/>
      <c r="AE1394" s="60"/>
      <c r="AF1394" s="60" t="s">
        <v>4136</v>
      </c>
    </row>
    <row r="1395" spans="1:32">
      <c r="A1395" s="60" t="s">
        <v>3263</v>
      </c>
      <c r="B1395" s="60" t="s">
        <v>2728</v>
      </c>
      <c r="C1395" s="60" t="s">
        <v>2732</v>
      </c>
      <c r="D1395" s="60" t="s">
        <v>2729</v>
      </c>
      <c r="E1395" s="67">
        <v>41640</v>
      </c>
      <c r="F1395" s="67">
        <v>42004</v>
      </c>
      <c r="G1395" s="60" t="s">
        <v>2730</v>
      </c>
      <c r="H1395" s="60">
        <v>0</v>
      </c>
      <c r="I1395" s="60"/>
      <c r="J1395" s="60"/>
      <c r="K1395" s="60"/>
      <c r="L1395" s="60"/>
      <c r="M1395" s="60"/>
      <c r="N1395" s="60"/>
      <c r="O1395" s="60"/>
      <c r="P1395" s="60"/>
      <c r="Q1395" s="60"/>
      <c r="R1395" s="60"/>
      <c r="S1395" s="60"/>
      <c r="T1395" s="60"/>
      <c r="U1395" s="60"/>
      <c r="V1395" s="60"/>
      <c r="W1395" s="60"/>
      <c r="X1395" s="60"/>
      <c r="Y1395" s="60"/>
      <c r="Z1395" s="60"/>
      <c r="AA1395" s="60"/>
      <c r="AB1395" s="60"/>
      <c r="AC1395" s="60"/>
      <c r="AD1395" s="60"/>
      <c r="AE1395" s="60"/>
      <c r="AF1395" s="60" t="s">
        <v>4136</v>
      </c>
    </row>
    <row r="1396" spans="1:32">
      <c r="A1396" s="60" t="s">
        <v>3264</v>
      </c>
      <c r="B1396" s="60" t="s">
        <v>2728</v>
      </c>
      <c r="D1396" s="60" t="s">
        <v>2738</v>
      </c>
      <c r="E1396" s="67">
        <v>41640</v>
      </c>
      <c r="F1396" s="67">
        <v>42004</v>
      </c>
      <c r="G1396" s="60" t="s">
        <v>2735</v>
      </c>
      <c r="H1396" s="60">
        <v>0</v>
      </c>
      <c r="I1396" s="60">
        <v>0</v>
      </c>
      <c r="J1396" s="60">
        <v>0</v>
      </c>
      <c r="K1396" s="60">
        <v>0</v>
      </c>
      <c r="L1396" s="60">
        <v>0</v>
      </c>
      <c r="M1396" s="60">
        <v>0</v>
      </c>
      <c r="N1396" s="60">
        <v>1</v>
      </c>
      <c r="O1396" s="60">
        <v>1</v>
      </c>
      <c r="P1396" s="60">
        <v>1</v>
      </c>
      <c r="Q1396" s="60">
        <v>0</v>
      </c>
      <c r="R1396" s="60">
        <v>0</v>
      </c>
      <c r="S1396" s="60">
        <v>0</v>
      </c>
      <c r="T1396" s="60">
        <v>0</v>
      </c>
      <c r="U1396" s="60">
        <v>0</v>
      </c>
      <c r="V1396" s="60">
        <v>0</v>
      </c>
      <c r="W1396" s="60">
        <v>0</v>
      </c>
      <c r="X1396" s="60">
        <v>1</v>
      </c>
      <c r="Y1396" s="60">
        <v>1</v>
      </c>
      <c r="Z1396" s="60">
        <v>1</v>
      </c>
      <c r="AA1396" s="60">
        <v>1</v>
      </c>
      <c r="AB1396" s="60">
        <v>1</v>
      </c>
      <c r="AC1396" s="60">
        <v>1</v>
      </c>
      <c r="AD1396" s="60">
        <v>0</v>
      </c>
      <c r="AE1396" s="60">
        <v>0</v>
      </c>
      <c r="AF1396" s="60" t="s">
        <v>4136</v>
      </c>
    </row>
    <row r="1397" spans="1:32">
      <c r="A1397" s="60" t="s">
        <v>3264</v>
      </c>
      <c r="B1397" s="60" t="s">
        <v>2728</v>
      </c>
      <c r="D1397" s="60" t="s">
        <v>2762</v>
      </c>
      <c r="E1397" s="67">
        <v>41640</v>
      </c>
      <c r="F1397" s="67">
        <v>42004</v>
      </c>
      <c r="G1397" s="60" t="s">
        <v>2730</v>
      </c>
      <c r="H1397" s="60">
        <v>0</v>
      </c>
      <c r="I1397" s="60"/>
      <c r="J1397" s="60"/>
      <c r="K1397" s="60"/>
      <c r="L1397" s="60"/>
      <c r="M1397" s="60"/>
      <c r="N1397" s="60"/>
      <c r="O1397" s="60"/>
      <c r="P1397" s="60"/>
      <c r="Q1397" s="60"/>
      <c r="R1397" s="60"/>
      <c r="S1397" s="60"/>
      <c r="T1397" s="60"/>
      <c r="U1397" s="60"/>
      <c r="V1397" s="60"/>
      <c r="W1397" s="60"/>
      <c r="X1397" s="60"/>
      <c r="Y1397" s="60"/>
      <c r="Z1397" s="60"/>
      <c r="AA1397" s="60"/>
      <c r="AB1397" s="60"/>
      <c r="AC1397" s="60"/>
      <c r="AD1397" s="60"/>
      <c r="AE1397" s="60"/>
      <c r="AF1397" s="60" t="s">
        <v>4136</v>
      </c>
    </row>
    <row r="1398" spans="1:32">
      <c r="A1398" s="60" t="s">
        <v>3265</v>
      </c>
      <c r="B1398" s="60" t="s">
        <v>2742</v>
      </c>
      <c r="C1398" s="60" t="s">
        <v>2746</v>
      </c>
      <c r="D1398" s="60" t="s">
        <v>2729</v>
      </c>
      <c r="E1398" s="67">
        <v>41640</v>
      </c>
      <c r="F1398" s="67">
        <v>42004</v>
      </c>
      <c r="G1398" s="60" t="s">
        <v>2730</v>
      </c>
      <c r="H1398" s="60">
        <v>22</v>
      </c>
      <c r="I1398" s="60"/>
      <c r="J1398" s="60"/>
      <c r="K1398" s="60"/>
      <c r="L1398" s="60"/>
      <c r="M1398" s="60"/>
      <c r="N1398" s="60"/>
      <c r="O1398" s="60"/>
      <c r="P1398" s="60"/>
      <c r="Q1398" s="60"/>
      <c r="R1398" s="60"/>
      <c r="S1398" s="60"/>
      <c r="T1398" s="60"/>
      <c r="U1398" s="60"/>
      <c r="V1398" s="60"/>
      <c r="W1398" s="60"/>
      <c r="X1398" s="60"/>
      <c r="Y1398" s="60"/>
      <c r="Z1398" s="60"/>
      <c r="AA1398" s="60"/>
      <c r="AB1398" s="60"/>
      <c r="AC1398" s="60"/>
      <c r="AD1398" s="60"/>
      <c r="AE1398" s="60"/>
      <c r="AF1398" s="60" t="s">
        <v>4136</v>
      </c>
    </row>
    <row r="1399" spans="1:32">
      <c r="A1399" s="60" t="s">
        <v>3266</v>
      </c>
      <c r="B1399" s="60" t="s">
        <v>2742</v>
      </c>
      <c r="C1399" s="60" t="s">
        <v>2746</v>
      </c>
      <c r="D1399" s="60" t="s">
        <v>2729</v>
      </c>
      <c r="E1399" s="67">
        <v>41640</v>
      </c>
      <c r="F1399" s="67">
        <v>42004</v>
      </c>
      <c r="G1399" s="60" t="s">
        <v>2730</v>
      </c>
      <c r="H1399" s="60">
        <v>60</v>
      </c>
      <c r="I1399" s="60"/>
      <c r="J1399" s="60"/>
      <c r="K1399" s="60"/>
      <c r="L1399" s="60"/>
      <c r="M1399" s="60"/>
      <c r="N1399" s="60"/>
      <c r="O1399" s="60"/>
      <c r="P1399" s="60"/>
      <c r="Q1399" s="60"/>
      <c r="R1399" s="60"/>
      <c r="S1399" s="60"/>
      <c r="T1399" s="60"/>
      <c r="U1399" s="60"/>
      <c r="V1399" s="60"/>
      <c r="W1399" s="60"/>
      <c r="X1399" s="60"/>
      <c r="Y1399" s="60"/>
      <c r="Z1399" s="60"/>
      <c r="AA1399" s="60"/>
      <c r="AB1399" s="60"/>
      <c r="AC1399" s="60"/>
      <c r="AD1399" s="60"/>
      <c r="AE1399" s="60"/>
      <c r="AF1399" s="60" t="s">
        <v>4136</v>
      </c>
    </row>
    <row r="1400" spans="1:32">
      <c r="A1400" s="60" t="s">
        <v>3267</v>
      </c>
      <c r="B1400" s="60" t="s">
        <v>2742</v>
      </c>
      <c r="C1400" s="60" t="s">
        <v>2746</v>
      </c>
      <c r="D1400" s="60" t="s">
        <v>2729</v>
      </c>
      <c r="E1400" s="67">
        <v>41640</v>
      </c>
      <c r="F1400" s="67">
        <v>42004</v>
      </c>
      <c r="G1400" s="60" t="s">
        <v>2730</v>
      </c>
      <c r="H1400" s="60">
        <v>60</v>
      </c>
      <c r="I1400" s="60"/>
      <c r="J1400" s="60"/>
      <c r="K1400" s="60"/>
      <c r="L1400" s="60"/>
      <c r="M1400" s="60"/>
      <c r="N1400" s="60"/>
      <c r="O1400" s="60"/>
      <c r="P1400" s="60"/>
      <c r="Q1400" s="60"/>
      <c r="R1400" s="60"/>
      <c r="S1400" s="60"/>
      <c r="T1400" s="60"/>
      <c r="U1400" s="60"/>
      <c r="V1400" s="60"/>
      <c r="W1400" s="60"/>
      <c r="X1400" s="60"/>
      <c r="Y1400" s="60"/>
      <c r="Z1400" s="60"/>
      <c r="AA1400" s="60"/>
      <c r="AB1400" s="60"/>
      <c r="AC1400" s="60"/>
      <c r="AD1400" s="60"/>
      <c r="AE1400" s="60"/>
      <c r="AF1400" s="60" t="s">
        <v>4136</v>
      </c>
    </row>
    <row r="1401" spans="1:32">
      <c r="A1401" s="60" t="s">
        <v>3268</v>
      </c>
      <c r="B1401" s="60" t="s">
        <v>2</v>
      </c>
      <c r="D1401" s="60" t="s">
        <v>2738</v>
      </c>
      <c r="E1401" s="67">
        <v>41640</v>
      </c>
      <c r="F1401" s="67">
        <v>42004</v>
      </c>
      <c r="G1401" s="60" t="s">
        <v>2735</v>
      </c>
      <c r="H1401" s="60">
        <v>0.156</v>
      </c>
      <c r="I1401" s="60">
        <v>0.156</v>
      </c>
      <c r="J1401" s="60">
        <v>0.104</v>
      </c>
      <c r="K1401" s="60">
        <v>0.104</v>
      </c>
      <c r="L1401" s="60">
        <v>0.104</v>
      </c>
      <c r="M1401" s="60">
        <v>0.104</v>
      </c>
      <c r="N1401" s="60">
        <v>0.156</v>
      </c>
      <c r="O1401" s="60">
        <v>0.20799999999999999</v>
      </c>
      <c r="P1401" s="60">
        <v>0.20799999999999999</v>
      </c>
      <c r="Q1401" s="60">
        <v>0.156</v>
      </c>
      <c r="R1401" s="60">
        <v>0.156</v>
      </c>
      <c r="S1401" s="60">
        <v>0.156</v>
      </c>
      <c r="T1401" s="60">
        <v>0.156</v>
      </c>
      <c r="U1401" s="60">
        <v>0.104</v>
      </c>
      <c r="V1401" s="60">
        <v>0.104</v>
      </c>
      <c r="W1401" s="60">
        <v>0.104</v>
      </c>
      <c r="X1401" s="60">
        <v>0.104</v>
      </c>
      <c r="Y1401" s="60">
        <v>0.104</v>
      </c>
      <c r="Z1401" s="60">
        <v>0.26</v>
      </c>
      <c r="AA1401" s="60">
        <v>0.36399999999999999</v>
      </c>
      <c r="AB1401" s="60">
        <v>0.41599999999999998</v>
      </c>
      <c r="AC1401" s="60">
        <v>0.312</v>
      </c>
      <c r="AD1401" s="60">
        <v>0.26</v>
      </c>
      <c r="AE1401" s="60">
        <v>0.156</v>
      </c>
      <c r="AF1401" s="60" t="s">
        <v>4136</v>
      </c>
    </row>
    <row r="1402" spans="1:32">
      <c r="A1402" s="60" t="s">
        <v>3268</v>
      </c>
      <c r="B1402" s="60" t="s">
        <v>2</v>
      </c>
      <c r="D1402" s="60" t="s">
        <v>2736</v>
      </c>
      <c r="E1402" s="67">
        <v>41640</v>
      </c>
      <c r="F1402" s="67">
        <v>42004</v>
      </c>
      <c r="G1402" s="60" t="s">
        <v>2730</v>
      </c>
      <c r="H1402" s="60">
        <v>0</v>
      </c>
      <c r="I1402" s="60"/>
      <c r="J1402" s="60"/>
      <c r="K1402" s="60"/>
      <c r="L1402" s="60"/>
      <c r="M1402" s="60"/>
      <c r="N1402" s="60"/>
      <c r="O1402" s="60"/>
      <c r="P1402" s="60"/>
      <c r="Q1402" s="60"/>
      <c r="R1402" s="60"/>
      <c r="S1402" s="60"/>
      <c r="T1402" s="60"/>
      <c r="U1402" s="60"/>
      <c r="V1402" s="60"/>
      <c r="W1402" s="60"/>
      <c r="X1402" s="60"/>
      <c r="Y1402" s="60"/>
      <c r="Z1402" s="60"/>
      <c r="AA1402" s="60"/>
      <c r="AB1402" s="60"/>
      <c r="AC1402" s="60"/>
      <c r="AD1402" s="60"/>
      <c r="AE1402" s="60"/>
      <c r="AF1402" s="60" t="s">
        <v>4136</v>
      </c>
    </row>
    <row r="1403" spans="1:32">
      <c r="A1403" s="60" t="s">
        <v>3268</v>
      </c>
      <c r="B1403" s="60" t="s">
        <v>2</v>
      </c>
      <c r="D1403" s="60" t="s">
        <v>2737</v>
      </c>
      <c r="E1403" s="67">
        <v>41640</v>
      </c>
      <c r="F1403" s="67">
        <v>42004</v>
      </c>
      <c r="G1403" s="60" t="s">
        <v>2730</v>
      </c>
      <c r="H1403" s="60">
        <v>1</v>
      </c>
      <c r="I1403" s="60"/>
      <c r="J1403" s="60"/>
      <c r="K1403" s="60"/>
      <c r="L1403" s="60"/>
      <c r="M1403" s="60"/>
      <c r="N1403" s="60"/>
      <c r="O1403" s="60"/>
      <c r="P1403" s="60"/>
      <c r="Q1403" s="60"/>
      <c r="R1403" s="60"/>
      <c r="S1403" s="60"/>
      <c r="T1403" s="60"/>
      <c r="U1403" s="60"/>
      <c r="V1403" s="60"/>
      <c r="W1403" s="60"/>
      <c r="X1403" s="60"/>
      <c r="Y1403" s="60"/>
      <c r="Z1403" s="60"/>
      <c r="AA1403" s="60"/>
      <c r="AB1403" s="60"/>
      <c r="AC1403" s="60"/>
      <c r="AD1403" s="60"/>
      <c r="AE1403" s="60"/>
      <c r="AF1403" s="60" t="s">
        <v>4136</v>
      </c>
    </row>
    <row r="1404" spans="1:32">
      <c r="A1404" s="60" t="s">
        <v>3268</v>
      </c>
      <c r="B1404" s="60" t="s">
        <v>2</v>
      </c>
      <c r="D1404" s="60" t="s">
        <v>2740</v>
      </c>
      <c r="E1404" s="67">
        <v>41640</v>
      </c>
      <c r="F1404" s="67">
        <v>42004</v>
      </c>
      <c r="G1404" s="60" t="s">
        <v>2735</v>
      </c>
      <c r="H1404" s="60">
        <v>0.104</v>
      </c>
      <c r="I1404" s="60">
        <v>0.104</v>
      </c>
      <c r="J1404" s="60">
        <v>5.1999999999999998E-2</v>
      </c>
      <c r="K1404" s="60">
        <v>5.1999999999999998E-2</v>
      </c>
      <c r="L1404" s="60">
        <v>5.1999999999999998E-2</v>
      </c>
      <c r="M1404" s="60">
        <v>5.1999999999999998E-2</v>
      </c>
      <c r="N1404" s="60">
        <v>0.156</v>
      </c>
      <c r="O1404" s="60">
        <v>0.156</v>
      </c>
      <c r="P1404" s="60">
        <v>0.20799999999999999</v>
      </c>
      <c r="Q1404" s="60">
        <v>0.20799999999999999</v>
      </c>
      <c r="R1404" s="60">
        <v>0.156</v>
      </c>
      <c r="S1404" s="60">
        <v>0.13</v>
      </c>
      <c r="T1404" s="60">
        <v>0.13</v>
      </c>
      <c r="U1404" s="60">
        <v>0.13</v>
      </c>
      <c r="V1404" s="60">
        <v>0.13</v>
      </c>
      <c r="W1404" s="60">
        <v>0.13</v>
      </c>
      <c r="X1404" s="60">
        <v>0.13</v>
      </c>
      <c r="Y1404" s="60">
        <v>0.13</v>
      </c>
      <c r="Z1404" s="60">
        <v>0.312</v>
      </c>
      <c r="AA1404" s="60">
        <v>0.36399999999999999</v>
      </c>
      <c r="AB1404" s="60">
        <v>0.36399999999999999</v>
      </c>
      <c r="AC1404" s="60">
        <v>0.36399999999999999</v>
      </c>
      <c r="AD1404" s="60">
        <v>0.312</v>
      </c>
      <c r="AE1404" s="60">
        <v>0.156</v>
      </c>
      <c r="AF1404" s="60" t="s">
        <v>4136</v>
      </c>
    </row>
    <row r="1405" spans="1:32">
      <c r="A1405" s="60" t="s">
        <v>3268</v>
      </c>
      <c r="B1405" s="60" t="s">
        <v>2</v>
      </c>
      <c r="D1405" s="60" t="s">
        <v>2798</v>
      </c>
      <c r="E1405" s="67">
        <v>41640</v>
      </c>
      <c r="F1405" s="67">
        <v>42004</v>
      </c>
      <c r="G1405" s="60" t="s">
        <v>2735</v>
      </c>
      <c r="H1405" s="60">
        <v>0.104</v>
      </c>
      <c r="I1405" s="60">
        <v>7.8E-2</v>
      </c>
      <c r="J1405" s="60">
        <v>5.1999999999999998E-2</v>
      </c>
      <c r="K1405" s="60">
        <v>5.1999999999999998E-2</v>
      </c>
      <c r="L1405" s="60">
        <v>5.1999999999999998E-2</v>
      </c>
      <c r="M1405" s="60">
        <v>0.104</v>
      </c>
      <c r="N1405" s="60">
        <v>0.20799999999999999</v>
      </c>
      <c r="O1405" s="60">
        <v>0.26</v>
      </c>
      <c r="P1405" s="60">
        <v>0.20799999999999999</v>
      </c>
      <c r="Q1405" s="60">
        <v>0.20799999999999999</v>
      </c>
      <c r="R1405" s="60">
        <v>0.13</v>
      </c>
      <c r="S1405" s="60">
        <v>0.13</v>
      </c>
      <c r="T1405" s="60">
        <v>0.13</v>
      </c>
      <c r="U1405" s="60">
        <v>0.13</v>
      </c>
      <c r="V1405" s="60">
        <v>0.13</v>
      </c>
      <c r="W1405" s="60">
        <v>0.13</v>
      </c>
      <c r="X1405" s="60">
        <v>0.13</v>
      </c>
      <c r="Y1405" s="60">
        <v>0.13</v>
      </c>
      <c r="Z1405" s="60">
        <v>0.312</v>
      </c>
      <c r="AA1405" s="60">
        <v>0.41599999999999998</v>
      </c>
      <c r="AB1405" s="60">
        <v>0.46800000000000003</v>
      </c>
      <c r="AC1405" s="60">
        <v>0.41599999999999998</v>
      </c>
      <c r="AD1405" s="60">
        <v>0.312</v>
      </c>
      <c r="AE1405" s="60">
        <v>0.156</v>
      </c>
      <c r="AF1405" s="60" t="s">
        <v>4136</v>
      </c>
    </row>
    <row r="1406" spans="1:32">
      <c r="A1406" s="60" t="s">
        <v>3269</v>
      </c>
      <c r="B1406" s="60" t="s">
        <v>2728</v>
      </c>
      <c r="D1406" s="60" t="s">
        <v>2729</v>
      </c>
      <c r="E1406" s="67">
        <v>41640</v>
      </c>
      <c r="F1406" s="67">
        <v>42004</v>
      </c>
      <c r="G1406" s="60" t="s">
        <v>2730</v>
      </c>
      <c r="H1406" s="60">
        <v>0</v>
      </c>
      <c r="I1406" s="60"/>
      <c r="J1406" s="60"/>
      <c r="K1406" s="60"/>
      <c r="L1406" s="60"/>
      <c r="M1406" s="60"/>
      <c r="N1406" s="60"/>
      <c r="O1406" s="60"/>
      <c r="P1406" s="60"/>
      <c r="Q1406" s="60"/>
      <c r="R1406" s="60"/>
      <c r="S1406" s="60"/>
      <c r="T1406" s="60"/>
      <c r="U1406" s="60"/>
      <c r="V1406" s="60"/>
      <c r="W1406" s="60"/>
      <c r="X1406" s="60"/>
      <c r="Y1406" s="60"/>
      <c r="Z1406" s="60"/>
      <c r="AA1406" s="60"/>
      <c r="AB1406" s="60"/>
      <c r="AC1406" s="60"/>
      <c r="AD1406" s="60"/>
      <c r="AE1406" s="60"/>
      <c r="AF1406" s="60" t="s">
        <v>4136</v>
      </c>
    </row>
    <row r="1407" spans="1:32">
      <c r="A1407" s="60" t="s">
        <v>3270</v>
      </c>
      <c r="B1407" s="60" t="s">
        <v>2731</v>
      </c>
      <c r="C1407" s="60" t="s">
        <v>2732</v>
      </c>
      <c r="D1407" s="60" t="s">
        <v>2729</v>
      </c>
      <c r="E1407" s="67">
        <v>41640</v>
      </c>
      <c r="F1407" s="67">
        <v>42004</v>
      </c>
      <c r="G1407" s="60" t="s">
        <v>2730</v>
      </c>
      <c r="H1407" s="60">
        <v>132</v>
      </c>
      <c r="I1407" s="60"/>
      <c r="J1407" s="60"/>
      <c r="K1407" s="60"/>
      <c r="L1407" s="60"/>
      <c r="M1407" s="60"/>
      <c r="N1407" s="60"/>
      <c r="O1407" s="60"/>
      <c r="P1407" s="60"/>
      <c r="Q1407" s="60"/>
      <c r="R1407" s="60"/>
      <c r="S1407" s="60"/>
      <c r="T1407" s="60"/>
      <c r="U1407" s="60"/>
      <c r="V1407" s="60"/>
      <c r="W1407" s="60"/>
      <c r="X1407" s="60"/>
      <c r="Y1407" s="60"/>
      <c r="Z1407" s="60"/>
      <c r="AA1407" s="60"/>
      <c r="AB1407" s="60"/>
      <c r="AC1407" s="60"/>
      <c r="AD1407" s="60"/>
      <c r="AE1407" s="60"/>
      <c r="AF1407" s="60" t="s">
        <v>4136</v>
      </c>
    </row>
    <row r="1408" spans="1:32">
      <c r="A1408" s="60" t="s">
        <v>3271</v>
      </c>
      <c r="B1408" s="60" t="s">
        <v>2745</v>
      </c>
      <c r="C1408" s="60" t="s">
        <v>2746</v>
      </c>
      <c r="D1408" s="60" t="s">
        <v>2738</v>
      </c>
      <c r="E1408" s="67">
        <v>41640</v>
      </c>
      <c r="F1408" s="67">
        <v>42004</v>
      </c>
      <c r="G1408" s="60" t="s">
        <v>2735</v>
      </c>
      <c r="H1408" s="60">
        <v>21.111000000000001</v>
      </c>
      <c r="I1408" s="60">
        <v>21.111000000000001</v>
      </c>
      <c r="J1408" s="60">
        <v>21.111000000000001</v>
      </c>
      <c r="K1408" s="60">
        <v>21.111000000000001</v>
      </c>
      <c r="L1408" s="60">
        <v>21.111000000000001</v>
      </c>
      <c r="M1408" s="60">
        <v>21.111000000000001</v>
      </c>
      <c r="N1408" s="60">
        <v>21.111000000000001</v>
      </c>
      <c r="O1408" s="60">
        <v>21.111000000000001</v>
      </c>
      <c r="P1408" s="60">
        <v>21.111000000000001</v>
      </c>
      <c r="Q1408" s="60">
        <v>23.888000000000002</v>
      </c>
      <c r="R1408" s="60">
        <v>23.888000000000002</v>
      </c>
      <c r="S1408" s="60">
        <v>23.888000000000002</v>
      </c>
      <c r="T1408" s="60">
        <v>23.888000000000002</v>
      </c>
      <c r="U1408" s="60">
        <v>23.888000000000002</v>
      </c>
      <c r="V1408" s="60">
        <v>23.888000000000002</v>
      </c>
      <c r="W1408" s="60">
        <v>23.888000000000002</v>
      </c>
      <c r="X1408" s="60">
        <v>21.111000000000001</v>
      </c>
      <c r="Y1408" s="60">
        <v>21.111000000000001</v>
      </c>
      <c r="Z1408" s="60">
        <v>21.111000000000001</v>
      </c>
      <c r="AA1408" s="60">
        <v>21.111000000000001</v>
      </c>
      <c r="AB1408" s="60">
        <v>21.111000000000001</v>
      </c>
      <c r="AC1408" s="60">
        <v>21.111000000000001</v>
      </c>
      <c r="AD1408" s="60">
        <v>21.111000000000001</v>
      </c>
      <c r="AE1408" s="60">
        <v>21.111000000000001</v>
      </c>
      <c r="AF1408" s="60" t="s">
        <v>4136</v>
      </c>
    </row>
    <row r="1409" spans="1:32">
      <c r="A1409" s="60" t="s">
        <v>3271</v>
      </c>
      <c r="B1409" s="60" t="s">
        <v>2745</v>
      </c>
      <c r="C1409" s="60" t="s">
        <v>2746</v>
      </c>
      <c r="D1409" s="60" t="s">
        <v>2762</v>
      </c>
      <c r="E1409" s="67">
        <v>41640</v>
      </c>
      <c r="F1409" s="67">
        <v>42004</v>
      </c>
      <c r="G1409" s="60" t="s">
        <v>2730</v>
      </c>
      <c r="H1409" s="60">
        <v>21.111000000000001</v>
      </c>
      <c r="I1409" s="60"/>
      <c r="J1409" s="60"/>
      <c r="K1409" s="60"/>
      <c r="L1409" s="60"/>
      <c r="M1409" s="60"/>
      <c r="N1409" s="60"/>
      <c r="O1409" s="60"/>
      <c r="P1409" s="60"/>
      <c r="Q1409" s="60"/>
      <c r="R1409" s="60"/>
      <c r="S1409" s="60"/>
      <c r="T1409" s="60"/>
      <c r="U1409" s="60"/>
      <c r="V1409" s="60"/>
      <c r="W1409" s="60"/>
      <c r="X1409" s="60"/>
      <c r="Y1409" s="60"/>
      <c r="Z1409" s="60"/>
      <c r="AA1409" s="60"/>
      <c r="AB1409" s="60"/>
      <c r="AC1409" s="60"/>
      <c r="AD1409" s="60"/>
      <c r="AE1409" s="60"/>
      <c r="AF1409" s="60" t="s">
        <v>4136</v>
      </c>
    </row>
    <row r="1410" spans="1:32">
      <c r="A1410" s="60" t="s">
        <v>3272</v>
      </c>
      <c r="B1410" s="60" t="s">
        <v>2745</v>
      </c>
      <c r="C1410" s="60" t="s">
        <v>2746</v>
      </c>
      <c r="D1410" s="60" t="s">
        <v>2738</v>
      </c>
      <c r="E1410" s="67">
        <v>41640</v>
      </c>
      <c r="F1410" s="67">
        <v>42004</v>
      </c>
      <c r="G1410" s="60" t="s">
        <v>2735</v>
      </c>
      <c r="H1410" s="60">
        <v>21.111000000000001</v>
      </c>
      <c r="I1410" s="60">
        <v>21.111000000000001</v>
      </c>
      <c r="J1410" s="60">
        <v>21.111000000000001</v>
      </c>
      <c r="K1410" s="60">
        <v>21.111000000000001</v>
      </c>
      <c r="L1410" s="60">
        <v>21.111000000000001</v>
      </c>
      <c r="M1410" s="60">
        <v>21.111000000000001</v>
      </c>
      <c r="N1410" s="60">
        <v>21.111000000000001</v>
      </c>
      <c r="O1410" s="60">
        <v>21.111000000000001</v>
      </c>
      <c r="P1410" s="60">
        <v>21.111000000000001</v>
      </c>
      <c r="Q1410" s="60">
        <v>18.334</v>
      </c>
      <c r="R1410" s="60">
        <v>18.334</v>
      </c>
      <c r="S1410" s="60">
        <v>18.334</v>
      </c>
      <c r="T1410" s="60">
        <v>18.334</v>
      </c>
      <c r="U1410" s="60">
        <v>18.334</v>
      </c>
      <c r="V1410" s="60">
        <v>18.334</v>
      </c>
      <c r="W1410" s="60">
        <v>18.334</v>
      </c>
      <c r="X1410" s="60">
        <v>21.111000000000001</v>
      </c>
      <c r="Y1410" s="60">
        <v>21.111000000000001</v>
      </c>
      <c r="Z1410" s="60">
        <v>21.111000000000001</v>
      </c>
      <c r="AA1410" s="60">
        <v>21.111000000000001</v>
      </c>
      <c r="AB1410" s="60">
        <v>21.111000000000001</v>
      </c>
      <c r="AC1410" s="60">
        <v>21.111000000000001</v>
      </c>
      <c r="AD1410" s="60">
        <v>21.111000000000001</v>
      </c>
      <c r="AE1410" s="60">
        <v>21.111000000000001</v>
      </c>
      <c r="AF1410" s="60" t="s">
        <v>4136</v>
      </c>
    </row>
    <row r="1411" spans="1:32">
      <c r="A1411" s="60" t="s">
        <v>3272</v>
      </c>
      <c r="B1411" s="60" t="s">
        <v>2745</v>
      </c>
      <c r="C1411" s="60" t="s">
        <v>2746</v>
      </c>
      <c r="D1411" s="60" t="s">
        <v>2762</v>
      </c>
      <c r="E1411" s="67">
        <v>41640</v>
      </c>
      <c r="F1411" s="67">
        <v>42004</v>
      </c>
      <c r="G1411" s="60" t="s">
        <v>2730</v>
      </c>
      <c r="H1411" s="60">
        <v>21.111000000000001</v>
      </c>
      <c r="I1411" s="60"/>
      <c r="J1411" s="60"/>
      <c r="K1411" s="60"/>
      <c r="L1411" s="60"/>
      <c r="M1411" s="60"/>
      <c r="N1411" s="60"/>
      <c r="O1411" s="60"/>
      <c r="P1411" s="60"/>
      <c r="Q1411" s="60"/>
      <c r="R1411" s="60"/>
      <c r="S1411" s="60"/>
      <c r="T1411" s="60"/>
      <c r="U1411" s="60"/>
      <c r="V1411" s="60"/>
      <c r="W1411" s="60"/>
      <c r="X1411" s="60"/>
      <c r="Y1411" s="60"/>
      <c r="Z1411" s="60"/>
      <c r="AA1411" s="60"/>
      <c r="AB1411" s="60"/>
      <c r="AC1411" s="60"/>
      <c r="AD1411" s="60"/>
      <c r="AE1411" s="60"/>
      <c r="AF1411" s="60" t="s">
        <v>4136</v>
      </c>
    </row>
    <row r="1412" spans="1:32">
      <c r="A1412" s="60" t="s">
        <v>3273</v>
      </c>
      <c r="B1412" s="60" t="s">
        <v>2745</v>
      </c>
      <c r="C1412" s="60" t="s">
        <v>2746</v>
      </c>
      <c r="D1412" s="60" t="s">
        <v>2729</v>
      </c>
      <c r="E1412" s="67">
        <v>41640</v>
      </c>
      <c r="F1412" s="67">
        <v>42004</v>
      </c>
      <c r="G1412" s="60" t="s">
        <v>2735</v>
      </c>
      <c r="H1412" s="60">
        <v>26.667000000000002</v>
      </c>
      <c r="I1412" s="60">
        <v>26.667000000000002</v>
      </c>
      <c r="J1412" s="60">
        <v>26.667000000000002</v>
      </c>
      <c r="K1412" s="60">
        <v>26.667000000000002</v>
      </c>
      <c r="L1412" s="60">
        <v>26.667000000000002</v>
      </c>
      <c r="M1412" s="60">
        <v>23.888999999999999</v>
      </c>
      <c r="N1412" s="60">
        <v>23.888999999999999</v>
      </c>
      <c r="O1412" s="60">
        <v>23.888999999999999</v>
      </c>
      <c r="P1412" s="60">
        <v>23.888999999999999</v>
      </c>
      <c r="Q1412" s="60">
        <v>23.888999999999999</v>
      </c>
      <c r="R1412" s="60">
        <v>23.888999999999999</v>
      </c>
      <c r="S1412" s="60">
        <v>23.888999999999999</v>
      </c>
      <c r="T1412" s="60">
        <v>23.888999999999999</v>
      </c>
      <c r="U1412" s="60">
        <v>23.888999999999999</v>
      </c>
      <c r="V1412" s="60">
        <v>23.888999999999999</v>
      </c>
      <c r="W1412" s="60">
        <v>23.888999999999999</v>
      </c>
      <c r="X1412" s="60">
        <v>23.888999999999999</v>
      </c>
      <c r="Y1412" s="60">
        <v>23.888999999999999</v>
      </c>
      <c r="Z1412" s="60">
        <v>23.888999999999999</v>
      </c>
      <c r="AA1412" s="60">
        <v>23.888999999999999</v>
      </c>
      <c r="AB1412" s="60">
        <v>26.667000000000002</v>
      </c>
      <c r="AC1412" s="60">
        <v>26.667000000000002</v>
      </c>
      <c r="AD1412" s="60">
        <v>26.667000000000002</v>
      </c>
      <c r="AE1412" s="60">
        <v>26.667000000000002</v>
      </c>
      <c r="AF1412" s="60" t="s">
        <v>4136</v>
      </c>
    </row>
    <row r="1413" spans="1:32">
      <c r="A1413" s="60" t="s">
        <v>3274</v>
      </c>
      <c r="B1413" s="60" t="s">
        <v>2745</v>
      </c>
      <c r="C1413" s="60" t="s">
        <v>2746</v>
      </c>
      <c r="D1413" s="60" t="s">
        <v>2729</v>
      </c>
      <c r="E1413" s="67">
        <v>41640</v>
      </c>
      <c r="F1413" s="67">
        <v>42004</v>
      </c>
      <c r="G1413" s="60" t="s">
        <v>2735</v>
      </c>
      <c r="H1413" s="60">
        <v>18.332999999999998</v>
      </c>
      <c r="I1413" s="60">
        <v>18.332999999999998</v>
      </c>
      <c r="J1413" s="60">
        <v>18.332999999999998</v>
      </c>
      <c r="K1413" s="60">
        <v>18.332999999999998</v>
      </c>
      <c r="L1413" s="60">
        <v>18.332999999999998</v>
      </c>
      <c r="M1413" s="60">
        <v>21.111000000000001</v>
      </c>
      <c r="N1413" s="60">
        <v>21.111000000000001</v>
      </c>
      <c r="O1413" s="60">
        <v>21.111000000000001</v>
      </c>
      <c r="P1413" s="60">
        <v>21.111000000000001</v>
      </c>
      <c r="Q1413" s="60">
        <v>21.111000000000001</v>
      </c>
      <c r="R1413" s="60">
        <v>21.111000000000001</v>
      </c>
      <c r="S1413" s="60">
        <v>21.111000000000001</v>
      </c>
      <c r="T1413" s="60">
        <v>21.111000000000001</v>
      </c>
      <c r="U1413" s="60">
        <v>21.111000000000001</v>
      </c>
      <c r="V1413" s="60">
        <v>21.111000000000001</v>
      </c>
      <c r="W1413" s="60">
        <v>21.111000000000001</v>
      </c>
      <c r="X1413" s="60">
        <v>21.111000000000001</v>
      </c>
      <c r="Y1413" s="60">
        <v>21.111000000000001</v>
      </c>
      <c r="Z1413" s="60">
        <v>21.111000000000001</v>
      </c>
      <c r="AA1413" s="60">
        <v>21.111000000000001</v>
      </c>
      <c r="AB1413" s="60">
        <v>18.332999999999998</v>
      </c>
      <c r="AC1413" s="60">
        <v>18.332999999999998</v>
      </c>
      <c r="AD1413" s="60">
        <v>18.332999999999998</v>
      </c>
      <c r="AE1413" s="60">
        <v>18.332999999999998</v>
      </c>
      <c r="AF1413" s="60" t="s">
        <v>4136</v>
      </c>
    </row>
    <row r="1414" spans="1:32">
      <c r="A1414" s="60" t="s">
        <v>3275</v>
      </c>
      <c r="B1414" s="60" t="s">
        <v>2745</v>
      </c>
      <c r="C1414" s="60" t="s">
        <v>2746</v>
      </c>
      <c r="D1414" s="60" t="s">
        <v>2729</v>
      </c>
      <c r="E1414" s="67">
        <v>41640</v>
      </c>
      <c r="F1414" s="67">
        <v>42004</v>
      </c>
      <c r="G1414" s="60" t="s">
        <v>2735</v>
      </c>
      <c r="H1414" s="60">
        <v>26.667000000000002</v>
      </c>
      <c r="I1414" s="60">
        <v>26.667000000000002</v>
      </c>
      <c r="J1414" s="60">
        <v>26.667000000000002</v>
      </c>
      <c r="K1414" s="60">
        <v>26.667000000000002</v>
      </c>
      <c r="L1414" s="60">
        <v>26.667000000000002</v>
      </c>
      <c r="M1414" s="60">
        <v>26.667000000000002</v>
      </c>
      <c r="N1414" s="60">
        <v>23.888999999999999</v>
      </c>
      <c r="O1414" s="60">
        <v>23.888999999999999</v>
      </c>
      <c r="P1414" s="60">
        <v>23.888999999999999</v>
      </c>
      <c r="Q1414" s="60">
        <v>23.888999999999999</v>
      </c>
      <c r="R1414" s="60">
        <v>23.888999999999999</v>
      </c>
      <c r="S1414" s="60">
        <v>23.888999999999999</v>
      </c>
      <c r="T1414" s="60">
        <v>23.888999999999999</v>
      </c>
      <c r="U1414" s="60">
        <v>23.888999999999999</v>
      </c>
      <c r="V1414" s="60">
        <v>23.888999999999999</v>
      </c>
      <c r="W1414" s="60">
        <v>23.888999999999999</v>
      </c>
      <c r="X1414" s="60">
        <v>23.888999999999999</v>
      </c>
      <c r="Y1414" s="60">
        <v>23.888999999999999</v>
      </c>
      <c r="Z1414" s="60">
        <v>23.888999999999999</v>
      </c>
      <c r="AA1414" s="60">
        <v>23.888999999999999</v>
      </c>
      <c r="AB1414" s="60">
        <v>23.888999999999999</v>
      </c>
      <c r="AC1414" s="60">
        <v>23.888999999999999</v>
      </c>
      <c r="AD1414" s="60">
        <v>23.888999999999999</v>
      </c>
      <c r="AE1414" s="60">
        <v>26.667000000000002</v>
      </c>
      <c r="AF1414" s="60" t="s">
        <v>4136</v>
      </c>
    </row>
    <row r="1415" spans="1:32">
      <c r="A1415" s="60" t="s">
        <v>3276</v>
      </c>
      <c r="B1415" s="60" t="s">
        <v>2745</v>
      </c>
      <c r="C1415" s="60" t="s">
        <v>2746</v>
      </c>
      <c r="D1415" s="60" t="s">
        <v>2729</v>
      </c>
      <c r="E1415" s="67">
        <v>41640</v>
      </c>
      <c r="F1415" s="67">
        <v>42004</v>
      </c>
      <c r="G1415" s="60" t="s">
        <v>2735</v>
      </c>
      <c r="H1415" s="60">
        <v>18.332999999999998</v>
      </c>
      <c r="I1415" s="60">
        <v>18.332999999999998</v>
      </c>
      <c r="J1415" s="60">
        <v>18.332999999999998</v>
      </c>
      <c r="K1415" s="60">
        <v>18.332999999999998</v>
      </c>
      <c r="L1415" s="60">
        <v>18.332999999999998</v>
      </c>
      <c r="M1415" s="60">
        <v>18.332999999999998</v>
      </c>
      <c r="N1415" s="60">
        <v>21.111000000000001</v>
      </c>
      <c r="O1415" s="60">
        <v>21.111000000000001</v>
      </c>
      <c r="P1415" s="60">
        <v>21.111000000000001</v>
      </c>
      <c r="Q1415" s="60">
        <v>21.111000000000001</v>
      </c>
      <c r="R1415" s="60">
        <v>21.111000000000001</v>
      </c>
      <c r="S1415" s="60">
        <v>21.111000000000001</v>
      </c>
      <c r="T1415" s="60">
        <v>21.111000000000001</v>
      </c>
      <c r="U1415" s="60">
        <v>21.111000000000001</v>
      </c>
      <c r="V1415" s="60">
        <v>21.111000000000001</v>
      </c>
      <c r="W1415" s="60">
        <v>21.111000000000001</v>
      </c>
      <c r="X1415" s="60">
        <v>21.111000000000001</v>
      </c>
      <c r="Y1415" s="60">
        <v>21.111000000000001</v>
      </c>
      <c r="Z1415" s="60">
        <v>21.111000000000001</v>
      </c>
      <c r="AA1415" s="60">
        <v>21.111000000000001</v>
      </c>
      <c r="AB1415" s="60">
        <v>21.111000000000001</v>
      </c>
      <c r="AC1415" s="60">
        <v>21.111000000000001</v>
      </c>
      <c r="AD1415" s="60">
        <v>21.111000000000001</v>
      </c>
      <c r="AE1415" s="60">
        <v>18.332999999999998</v>
      </c>
      <c r="AF1415" s="60" t="s">
        <v>4136</v>
      </c>
    </row>
    <row r="1416" spans="1:32">
      <c r="A1416" s="60" t="s">
        <v>3277</v>
      </c>
      <c r="B1416" s="60" t="s">
        <v>2745</v>
      </c>
      <c r="C1416" s="60" t="s">
        <v>2746</v>
      </c>
      <c r="D1416" s="60" t="s">
        <v>2729</v>
      </c>
      <c r="E1416" s="67">
        <v>41640</v>
      </c>
      <c r="F1416" s="67">
        <v>42004</v>
      </c>
      <c r="G1416" s="60" t="s">
        <v>2735</v>
      </c>
      <c r="H1416" s="60">
        <v>26.667000000000002</v>
      </c>
      <c r="I1416" s="60">
        <v>26.667000000000002</v>
      </c>
      <c r="J1416" s="60">
        <v>26.667000000000002</v>
      </c>
      <c r="K1416" s="60">
        <v>26.667000000000002</v>
      </c>
      <c r="L1416" s="60">
        <v>26.667000000000002</v>
      </c>
      <c r="M1416" s="60">
        <v>26.667000000000002</v>
      </c>
      <c r="N1416" s="60">
        <v>26.667000000000002</v>
      </c>
      <c r="O1416" s="60">
        <v>23.888999999999999</v>
      </c>
      <c r="P1416" s="60">
        <v>23.888999999999999</v>
      </c>
      <c r="Q1416" s="60">
        <v>23.888999999999999</v>
      </c>
      <c r="R1416" s="60">
        <v>23.888999999999999</v>
      </c>
      <c r="S1416" s="60">
        <v>23.888999999999999</v>
      </c>
      <c r="T1416" s="60">
        <v>23.888999999999999</v>
      </c>
      <c r="U1416" s="60">
        <v>23.888999999999999</v>
      </c>
      <c r="V1416" s="60">
        <v>23.888999999999999</v>
      </c>
      <c r="W1416" s="60">
        <v>23.888999999999999</v>
      </c>
      <c r="X1416" s="60">
        <v>23.888999999999999</v>
      </c>
      <c r="Y1416" s="60">
        <v>23.888999999999999</v>
      </c>
      <c r="Z1416" s="60">
        <v>23.888999999999999</v>
      </c>
      <c r="AA1416" s="60">
        <v>26.667000000000002</v>
      </c>
      <c r="AB1416" s="60">
        <v>26.667000000000002</v>
      </c>
      <c r="AC1416" s="60">
        <v>26.667000000000002</v>
      </c>
      <c r="AD1416" s="60">
        <v>26.667000000000002</v>
      </c>
      <c r="AE1416" s="60">
        <v>26.667000000000002</v>
      </c>
      <c r="AF1416" s="60" t="s">
        <v>4136</v>
      </c>
    </row>
    <row r="1417" spans="1:32">
      <c r="A1417" s="60" t="s">
        <v>3278</v>
      </c>
      <c r="B1417" s="60" t="s">
        <v>2745</v>
      </c>
      <c r="C1417" s="60" t="s">
        <v>2746</v>
      </c>
      <c r="D1417" s="60" t="s">
        <v>2729</v>
      </c>
      <c r="E1417" s="67">
        <v>41640</v>
      </c>
      <c r="F1417" s="67">
        <v>42004</v>
      </c>
      <c r="G1417" s="60" t="s">
        <v>2735</v>
      </c>
      <c r="H1417" s="60">
        <v>18.332999999999998</v>
      </c>
      <c r="I1417" s="60">
        <v>18.332999999999998</v>
      </c>
      <c r="J1417" s="60">
        <v>18.332999999999998</v>
      </c>
      <c r="K1417" s="60">
        <v>18.332999999999998</v>
      </c>
      <c r="L1417" s="60">
        <v>18.332999999999998</v>
      </c>
      <c r="M1417" s="60">
        <v>18.332999999999998</v>
      </c>
      <c r="N1417" s="60">
        <v>18.332999999999998</v>
      </c>
      <c r="O1417" s="60">
        <v>21.111000000000001</v>
      </c>
      <c r="P1417" s="60">
        <v>21.111000000000001</v>
      </c>
      <c r="Q1417" s="60">
        <v>21.111000000000001</v>
      </c>
      <c r="R1417" s="60">
        <v>21.111000000000001</v>
      </c>
      <c r="S1417" s="60">
        <v>21.111000000000001</v>
      </c>
      <c r="T1417" s="60">
        <v>21.111000000000001</v>
      </c>
      <c r="U1417" s="60">
        <v>21.111000000000001</v>
      </c>
      <c r="V1417" s="60">
        <v>21.111000000000001</v>
      </c>
      <c r="W1417" s="60">
        <v>21.111000000000001</v>
      </c>
      <c r="X1417" s="60">
        <v>21.111000000000001</v>
      </c>
      <c r="Y1417" s="60">
        <v>21.111000000000001</v>
      </c>
      <c r="Z1417" s="60">
        <v>21.111000000000001</v>
      </c>
      <c r="AA1417" s="60">
        <v>18.332999999999998</v>
      </c>
      <c r="AB1417" s="60">
        <v>18.332999999999998</v>
      </c>
      <c r="AC1417" s="60">
        <v>18.332999999999998</v>
      </c>
      <c r="AD1417" s="60">
        <v>18.332999999999998</v>
      </c>
      <c r="AE1417" s="60">
        <v>18.332999999999998</v>
      </c>
      <c r="AF1417" s="60" t="s">
        <v>4136</v>
      </c>
    </row>
    <row r="1418" spans="1:32">
      <c r="A1418" s="60" t="s">
        <v>3279</v>
      </c>
      <c r="B1418" s="60" t="s">
        <v>2745</v>
      </c>
      <c r="C1418" s="60" t="s">
        <v>2746</v>
      </c>
      <c r="D1418" s="60" t="s">
        <v>2738</v>
      </c>
      <c r="E1418" s="67">
        <v>41640</v>
      </c>
      <c r="F1418" s="67">
        <v>42004</v>
      </c>
      <c r="G1418" s="60" t="s">
        <v>2735</v>
      </c>
      <c r="H1418" s="60">
        <v>21.111000000000001</v>
      </c>
      <c r="I1418" s="60">
        <v>21.111000000000001</v>
      </c>
      <c r="J1418" s="60">
        <v>21.111000000000001</v>
      </c>
      <c r="K1418" s="60">
        <v>21.111000000000001</v>
      </c>
      <c r="L1418" s="60">
        <v>21.111000000000001</v>
      </c>
      <c r="M1418" s="60">
        <v>21.111000000000001</v>
      </c>
      <c r="N1418" s="60">
        <v>21.111000000000001</v>
      </c>
      <c r="O1418" s="60">
        <v>21.111000000000001</v>
      </c>
      <c r="P1418" s="60">
        <v>21.111000000000001</v>
      </c>
      <c r="Q1418" s="60">
        <v>23.332999999999998</v>
      </c>
      <c r="R1418" s="60">
        <v>23.332999999999998</v>
      </c>
      <c r="S1418" s="60">
        <v>23.332999999999998</v>
      </c>
      <c r="T1418" s="60">
        <v>23.332999999999998</v>
      </c>
      <c r="U1418" s="60">
        <v>23.332999999999998</v>
      </c>
      <c r="V1418" s="60">
        <v>23.332999999999998</v>
      </c>
      <c r="W1418" s="60">
        <v>23.332999999999998</v>
      </c>
      <c r="X1418" s="60">
        <v>21.111000000000001</v>
      </c>
      <c r="Y1418" s="60">
        <v>21.111000000000001</v>
      </c>
      <c r="Z1418" s="60">
        <v>21.111000000000001</v>
      </c>
      <c r="AA1418" s="60">
        <v>21.111000000000001</v>
      </c>
      <c r="AB1418" s="60">
        <v>21.111000000000001</v>
      </c>
      <c r="AC1418" s="60">
        <v>21.111000000000001</v>
      </c>
      <c r="AD1418" s="60">
        <v>21.111000000000001</v>
      </c>
      <c r="AE1418" s="60">
        <v>21.111000000000001</v>
      </c>
      <c r="AF1418" s="60" t="s">
        <v>4136</v>
      </c>
    </row>
    <row r="1419" spans="1:32">
      <c r="A1419" s="60" t="s">
        <v>3279</v>
      </c>
      <c r="B1419" s="60" t="s">
        <v>2745</v>
      </c>
      <c r="C1419" s="60" t="s">
        <v>2746</v>
      </c>
      <c r="D1419" s="60" t="s">
        <v>2762</v>
      </c>
      <c r="E1419" s="67">
        <v>41640</v>
      </c>
      <c r="F1419" s="67">
        <v>42004</v>
      </c>
      <c r="G1419" s="60" t="s">
        <v>2730</v>
      </c>
      <c r="H1419" s="60">
        <v>21.111000000000001</v>
      </c>
      <c r="I1419" s="60"/>
      <c r="J1419" s="60"/>
      <c r="K1419" s="60"/>
      <c r="L1419" s="60"/>
      <c r="M1419" s="60"/>
      <c r="N1419" s="60"/>
      <c r="O1419" s="60"/>
      <c r="P1419" s="60"/>
      <c r="Q1419" s="60"/>
      <c r="R1419" s="60"/>
      <c r="S1419" s="60"/>
      <c r="T1419" s="60"/>
      <c r="U1419" s="60"/>
      <c r="V1419" s="60"/>
      <c r="W1419" s="60"/>
      <c r="X1419" s="60"/>
      <c r="Y1419" s="60"/>
      <c r="Z1419" s="60"/>
      <c r="AA1419" s="60"/>
      <c r="AB1419" s="60"/>
      <c r="AC1419" s="60"/>
      <c r="AD1419" s="60"/>
      <c r="AE1419" s="60"/>
      <c r="AF1419" s="60" t="s">
        <v>4136</v>
      </c>
    </row>
    <row r="1420" spans="1:32">
      <c r="A1420" s="60" t="s">
        <v>3280</v>
      </c>
      <c r="B1420" s="60" t="s">
        <v>2745</v>
      </c>
      <c r="C1420" s="60" t="s">
        <v>2746</v>
      </c>
      <c r="D1420" s="60" t="s">
        <v>2738</v>
      </c>
      <c r="E1420" s="67">
        <v>41640</v>
      </c>
      <c r="F1420" s="67">
        <v>42004</v>
      </c>
      <c r="G1420" s="60" t="s">
        <v>2735</v>
      </c>
      <c r="H1420" s="60">
        <v>21.111000000000001</v>
      </c>
      <c r="I1420" s="60">
        <v>21.111000000000001</v>
      </c>
      <c r="J1420" s="60">
        <v>21.111000000000001</v>
      </c>
      <c r="K1420" s="60">
        <v>21.111000000000001</v>
      </c>
      <c r="L1420" s="60">
        <v>21.111000000000001</v>
      </c>
      <c r="M1420" s="60">
        <v>21.111000000000001</v>
      </c>
      <c r="N1420" s="60">
        <v>21.111000000000001</v>
      </c>
      <c r="O1420" s="60">
        <v>21.111000000000001</v>
      </c>
      <c r="P1420" s="60">
        <v>21.111000000000001</v>
      </c>
      <c r="Q1420" s="60">
        <v>18.888999999999999</v>
      </c>
      <c r="R1420" s="60">
        <v>18.888999999999999</v>
      </c>
      <c r="S1420" s="60">
        <v>18.888999999999999</v>
      </c>
      <c r="T1420" s="60">
        <v>18.888999999999999</v>
      </c>
      <c r="U1420" s="60">
        <v>18.888999999999999</v>
      </c>
      <c r="V1420" s="60">
        <v>18.888999999999999</v>
      </c>
      <c r="W1420" s="60">
        <v>18.888999999999999</v>
      </c>
      <c r="X1420" s="60">
        <v>21.111000000000001</v>
      </c>
      <c r="Y1420" s="60">
        <v>21.111000000000001</v>
      </c>
      <c r="Z1420" s="60">
        <v>21.111000000000001</v>
      </c>
      <c r="AA1420" s="60">
        <v>21.111000000000001</v>
      </c>
      <c r="AB1420" s="60">
        <v>21.111000000000001</v>
      </c>
      <c r="AC1420" s="60">
        <v>21.111000000000001</v>
      </c>
      <c r="AD1420" s="60">
        <v>21.111000000000001</v>
      </c>
      <c r="AE1420" s="60">
        <v>21.111000000000001</v>
      </c>
      <c r="AF1420" s="60" t="s">
        <v>4136</v>
      </c>
    </row>
    <row r="1421" spans="1:32">
      <c r="A1421" s="60" t="s">
        <v>3280</v>
      </c>
      <c r="B1421" s="60" t="s">
        <v>2745</v>
      </c>
      <c r="C1421" s="60" t="s">
        <v>2746</v>
      </c>
      <c r="D1421" s="60" t="s">
        <v>2762</v>
      </c>
      <c r="E1421" s="67">
        <v>41640</v>
      </c>
      <c r="F1421" s="67">
        <v>42004</v>
      </c>
      <c r="G1421" s="60" t="s">
        <v>2730</v>
      </c>
      <c r="H1421" s="60">
        <v>21.111000000000001</v>
      </c>
      <c r="I1421" s="60"/>
      <c r="J1421" s="60"/>
      <c r="K1421" s="60"/>
      <c r="L1421" s="60"/>
      <c r="M1421" s="60"/>
      <c r="N1421" s="60"/>
      <c r="O1421" s="60"/>
      <c r="P1421" s="60"/>
      <c r="Q1421" s="60"/>
      <c r="R1421" s="60"/>
      <c r="S1421" s="60"/>
      <c r="T1421" s="60"/>
      <c r="U1421" s="60"/>
      <c r="V1421" s="60"/>
      <c r="W1421" s="60"/>
      <c r="X1421" s="60"/>
      <c r="Y1421" s="60"/>
      <c r="Z1421" s="60"/>
      <c r="AA1421" s="60"/>
      <c r="AB1421" s="60"/>
      <c r="AC1421" s="60"/>
      <c r="AD1421" s="60"/>
      <c r="AE1421" s="60"/>
      <c r="AF1421" s="60" t="s">
        <v>4136</v>
      </c>
    </row>
    <row r="1422" spans="1:32">
      <c r="A1422" s="60" t="s">
        <v>3281</v>
      </c>
      <c r="B1422" s="60" t="s">
        <v>2728</v>
      </c>
      <c r="D1422" s="60" t="s">
        <v>2729</v>
      </c>
      <c r="E1422" s="67">
        <v>41640</v>
      </c>
      <c r="F1422" s="67">
        <v>42004</v>
      </c>
      <c r="G1422" s="60" t="s">
        <v>2730</v>
      </c>
      <c r="H1422" s="60">
        <v>0</v>
      </c>
      <c r="I1422" s="60"/>
      <c r="J1422" s="60"/>
      <c r="K1422" s="60"/>
      <c r="L1422" s="60"/>
      <c r="M1422" s="60"/>
      <c r="N1422" s="60"/>
      <c r="O1422" s="60"/>
      <c r="P1422" s="60"/>
      <c r="Q1422" s="60"/>
      <c r="R1422" s="60"/>
      <c r="S1422" s="60"/>
      <c r="T1422" s="60"/>
      <c r="U1422" s="60"/>
      <c r="V1422" s="60"/>
      <c r="W1422" s="60"/>
      <c r="X1422" s="60"/>
      <c r="Y1422" s="60"/>
      <c r="Z1422" s="60"/>
      <c r="AA1422" s="60"/>
      <c r="AB1422" s="60"/>
      <c r="AC1422" s="60"/>
      <c r="AD1422" s="60"/>
      <c r="AE1422" s="60"/>
      <c r="AF1422" s="60" t="s">
        <v>4136</v>
      </c>
    </row>
    <row r="1423" spans="1:32">
      <c r="A1423" s="60" t="s">
        <v>3282</v>
      </c>
      <c r="B1423" s="60" t="s">
        <v>2728</v>
      </c>
      <c r="D1423" s="60" t="s">
        <v>2729</v>
      </c>
      <c r="E1423" s="67">
        <v>41640</v>
      </c>
      <c r="F1423" s="67">
        <v>42004</v>
      </c>
      <c r="G1423" s="60" t="s">
        <v>2730</v>
      </c>
      <c r="H1423" s="60">
        <v>0</v>
      </c>
      <c r="I1423" s="60"/>
      <c r="J1423" s="60"/>
      <c r="K1423" s="60"/>
      <c r="L1423" s="60"/>
      <c r="M1423" s="60"/>
      <c r="N1423" s="60"/>
      <c r="O1423" s="60"/>
      <c r="P1423" s="60"/>
      <c r="Q1423" s="60"/>
      <c r="R1423" s="60"/>
      <c r="S1423" s="60"/>
      <c r="T1423" s="60"/>
      <c r="U1423" s="60"/>
      <c r="V1423" s="60"/>
      <c r="W1423" s="60"/>
      <c r="X1423" s="60"/>
      <c r="Y1423" s="60"/>
      <c r="Z1423" s="60"/>
      <c r="AA1423" s="60"/>
      <c r="AB1423" s="60"/>
      <c r="AC1423" s="60"/>
      <c r="AD1423" s="60"/>
      <c r="AE1423" s="60"/>
      <c r="AF1423" s="60" t="s">
        <v>4136</v>
      </c>
    </row>
    <row r="1424" spans="1:32">
      <c r="A1424" s="60" t="s">
        <v>3283</v>
      </c>
      <c r="B1424" s="60" t="s">
        <v>2728</v>
      </c>
      <c r="D1424" s="60" t="s">
        <v>2729</v>
      </c>
      <c r="E1424" s="67">
        <v>41640</v>
      </c>
      <c r="F1424" s="67">
        <v>42004</v>
      </c>
      <c r="G1424" s="60" t="s">
        <v>2730</v>
      </c>
      <c r="H1424" s="60">
        <v>1</v>
      </c>
      <c r="I1424" s="60"/>
      <c r="J1424" s="60"/>
      <c r="K1424" s="60"/>
      <c r="L1424" s="60"/>
      <c r="M1424" s="60"/>
      <c r="N1424" s="60"/>
      <c r="O1424" s="60"/>
      <c r="P1424" s="60"/>
      <c r="Q1424" s="60"/>
      <c r="R1424" s="60"/>
      <c r="S1424" s="60"/>
      <c r="T1424" s="60"/>
      <c r="U1424" s="60"/>
      <c r="V1424" s="60"/>
      <c r="W1424" s="60"/>
      <c r="X1424" s="60"/>
      <c r="Y1424" s="60"/>
      <c r="Z1424" s="60"/>
      <c r="AA1424" s="60"/>
      <c r="AB1424" s="60"/>
      <c r="AC1424" s="60"/>
      <c r="AD1424" s="60"/>
      <c r="AE1424" s="60"/>
      <c r="AF1424" s="60" t="s">
        <v>4136</v>
      </c>
    </row>
    <row r="1425" spans="1:32">
      <c r="A1425" s="60" t="s">
        <v>3284</v>
      </c>
      <c r="B1425" s="60" t="s">
        <v>2728</v>
      </c>
      <c r="D1425" s="60" t="s">
        <v>2729</v>
      </c>
      <c r="E1425" s="67">
        <v>41640</v>
      </c>
      <c r="F1425" s="67">
        <v>42004</v>
      </c>
      <c r="G1425" s="60" t="s">
        <v>2730</v>
      </c>
      <c r="H1425" s="60">
        <v>1</v>
      </c>
      <c r="I1425" s="60"/>
      <c r="J1425" s="60"/>
      <c r="K1425" s="60"/>
      <c r="L1425" s="60"/>
      <c r="M1425" s="60"/>
      <c r="N1425" s="60"/>
      <c r="O1425" s="60"/>
      <c r="P1425" s="60"/>
      <c r="Q1425" s="60"/>
      <c r="R1425" s="60"/>
      <c r="S1425" s="60"/>
      <c r="T1425" s="60"/>
      <c r="U1425" s="60"/>
      <c r="V1425" s="60"/>
      <c r="W1425" s="60"/>
      <c r="X1425" s="60"/>
      <c r="Y1425" s="60"/>
      <c r="Z1425" s="60"/>
      <c r="AA1425" s="60"/>
      <c r="AB1425" s="60"/>
      <c r="AC1425" s="60"/>
      <c r="AD1425" s="60"/>
      <c r="AE1425" s="60"/>
      <c r="AF1425" s="60" t="s">
        <v>4136</v>
      </c>
    </row>
    <row r="1426" spans="1:32">
      <c r="A1426" s="60" t="s">
        <v>3285</v>
      </c>
      <c r="B1426" s="60" t="s">
        <v>2745</v>
      </c>
      <c r="C1426" s="60" t="s">
        <v>2746</v>
      </c>
      <c r="D1426" s="60" t="s">
        <v>2729</v>
      </c>
      <c r="E1426" s="67">
        <v>41640</v>
      </c>
      <c r="F1426" s="67">
        <v>42004</v>
      </c>
      <c r="G1426" s="60" t="s">
        <v>2730</v>
      </c>
      <c r="H1426" s="60">
        <v>21.111000000000001</v>
      </c>
      <c r="I1426" s="60"/>
      <c r="J1426" s="60"/>
      <c r="K1426" s="60"/>
      <c r="L1426" s="60"/>
      <c r="M1426" s="60"/>
      <c r="N1426" s="60"/>
      <c r="O1426" s="60"/>
      <c r="P1426" s="60"/>
      <c r="Q1426" s="60"/>
      <c r="R1426" s="60"/>
      <c r="S1426" s="60"/>
      <c r="T1426" s="60"/>
      <c r="U1426" s="60"/>
      <c r="V1426" s="60"/>
      <c r="W1426" s="60"/>
      <c r="X1426" s="60"/>
      <c r="Y1426" s="60"/>
      <c r="Z1426" s="60"/>
      <c r="AA1426" s="60"/>
      <c r="AB1426" s="60"/>
      <c r="AC1426" s="60"/>
      <c r="AD1426" s="60"/>
      <c r="AE1426" s="60"/>
      <c r="AF1426" s="60" t="s">
        <v>4136</v>
      </c>
    </row>
    <row r="1427" spans="1:32">
      <c r="A1427" s="60" t="s">
        <v>3286</v>
      </c>
      <c r="B1427" s="60" t="s">
        <v>2745</v>
      </c>
      <c r="C1427" s="60" t="s">
        <v>2746</v>
      </c>
      <c r="D1427" s="60" t="s">
        <v>2729</v>
      </c>
      <c r="E1427" s="67">
        <v>41640</v>
      </c>
      <c r="F1427" s="67">
        <v>42004</v>
      </c>
      <c r="G1427" s="60" t="s">
        <v>2730</v>
      </c>
      <c r="H1427" s="60">
        <v>21.111000000000001</v>
      </c>
      <c r="I1427" s="60"/>
      <c r="J1427" s="60"/>
      <c r="K1427" s="60"/>
      <c r="L1427" s="60"/>
      <c r="M1427" s="60"/>
      <c r="N1427" s="60"/>
      <c r="O1427" s="60"/>
      <c r="P1427" s="60"/>
      <c r="Q1427" s="60"/>
      <c r="R1427" s="60"/>
      <c r="S1427" s="60"/>
      <c r="T1427" s="60"/>
      <c r="U1427" s="60"/>
      <c r="V1427" s="60"/>
      <c r="W1427" s="60"/>
      <c r="X1427" s="60"/>
      <c r="Y1427" s="60"/>
      <c r="Z1427" s="60"/>
      <c r="AA1427" s="60"/>
      <c r="AB1427" s="60"/>
      <c r="AC1427" s="60"/>
      <c r="AD1427" s="60"/>
      <c r="AE1427" s="60"/>
      <c r="AF1427" s="60" t="s">
        <v>4136</v>
      </c>
    </row>
    <row r="1428" spans="1:32">
      <c r="A1428" s="60" t="s">
        <v>3287</v>
      </c>
      <c r="B1428" s="60" t="s">
        <v>2756</v>
      </c>
      <c r="D1428" s="60" t="s">
        <v>2738</v>
      </c>
      <c r="E1428" s="67">
        <v>41640</v>
      </c>
      <c r="F1428" s="67">
        <v>42004</v>
      </c>
      <c r="G1428" s="60" t="s">
        <v>2735</v>
      </c>
      <c r="H1428" s="60">
        <v>0.05</v>
      </c>
      <c r="I1428" s="60">
        <v>0.05</v>
      </c>
      <c r="J1428" s="60">
        <v>0.05</v>
      </c>
      <c r="K1428" s="60">
        <v>0.05</v>
      </c>
      <c r="L1428" s="60">
        <v>0.1</v>
      </c>
      <c r="M1428" s="60">
        <v>0.2</v>
      </c>
      <c r="N1428" s="60">
        <v>0.4</v>
      </c>
      <c r="O1428" s="60">
        <v>0.5</v>
      </c>
      <c r="P1428" s="60">
        <v>0.5</v>
      </c>
      <c r="Q1428" s="60">
        <v>0.35</v>
      </c>
      <c r="R1428" s="60">
        <v>0.15</v>
      </c>
      <c r="S1428" s="60">
        <v>0.15</v>
      </c>
      <c r="T1428" s="60">
        <v>0.15</v>
      </c>
      <c r="U1428" s="60">
        <v>0.15</v>
      </c>
      <c r="V1428" s="60">
        <v>0.15</v>
      </c>
      <c r="W1428" s="60">
        <v>0.15</v>
      </c>
      <c r="X1428" s="60">
        <v>0.35</v>
      </c>
      <c r="Y1428" s="60">
        <v>0.5</v>
      </c>
      <c r="Z1428" s="60">
        <v>0.5</v>
      </c>
      <c r="AA1428" s="60">
        <v>0.4</v>
      </c>
      <c r="AB1428" s="60">
        <v>0.4</v>
      </c>
      <c r="AC1428" s="60">
        <v>0.3</v>
      </c>
      <c r="AD1428" s="60">
        <v>0.2</v>
      </c>
      <c r="AE1428" s="60">
        <v>0.1</v>
      </c>
      <c r="AF1428" s="60" t="s">
        <v>4136</v>
      </c>
    </row>
    <row r="1429" spans="1:32">
      <c r="A1429" s="60" t="s">
        <v>3287</v>
      </c>
      <c r="B1429" s="60" t="s">
        <v>2756</v>
      </c>
      <c r="D1429" s="60" t="s">
        <v>2736</v>
      </c>
      <c r="E1429" s="67">
        <v>41640</v>
      </c>
      <c r="F1429" s="67">
        <v>42004</v>
      </c>
      <c r="G1429" s="60" t="s">
        <v>2730</v>
      </c>
      <c r="H1429" s="60">
        <v>0.05</v>
      </c>
      <c r="I1429" s="60"/>
      <c r="J1429" s="60"/>
      <c r="K1429" s="60"/>
      <c r="L1429" s="60"/>
      <c r="M1429" s="60"/>
      <c r="N1429" s="60"/>
      <c r="O1429" s="60"/>
      <c r="P1429" s="60"/>
      <c r="Q1429" s="60"/>
      <c r="R1429" s="60"/>
      <c r="S1429" s="60"/>
      <c r="T1429" s="60"/>
      <c r="U1429" s="60"/>
      <c r="V1429" s="60"/>
      <c r="W1429" s="60"/>
      <c r="X1429" s="60"/>
      <c r="Y1429" s="60"/>
      <c r="Z1429" s="60"/>
      <c r="AA1429" s="60"/>
      <c r="AB1429" s="60"/>
      <c r="AC1429" s="60"/>
      <c r="AD1429" s="60"/>
      <c r="AE1429" s="60"/>
      <c r="AF1429" s="60" t="s">
        <v>4136</v>
      </c>
    </row>
    <row r="1430" spans="1:32">
      <c r="A1430" s="60" t="s">
        <v>3287</v>
      </c>
      <c r="B1430" s="60" t="s">
        <v>2756</v>
      </c>
      <c r="D1430" s="60" t="s">
        <v>2737</v>
      </c>
      <c r="E1430" s="67">
        <v>41640</v>
      </c>
      <c r="F1430" s="67">
        <v>42004</v>
      </c>
      <c r="G1430" s="60" t="s">
        <v>2730</v>
      </c>
      <c r="H1430" s="60">
        <v>0.5</v>
      </c>
      <c r="I1430" s="60"/>
      <c r="J1430" s="60"/>
      <c r="K1430" s="60"/>
      <c r="L1430" s="60"/>
      <c r="M1430" s="60"/>
      <c r="N1430" s="60"/>
      <c r="O1430" s="60"/>
      <c r="P1430" s="60"/>
      <c r="Q1430" s="60"/>
      <c r="R1430" s="60"/>
      <c r="S1430" s="60"/>
      <c r="T1430" s="60"/>
      <c r="U1430" s="60"/>
      <c r="V1430" s="60"/>
      <c r="W1430" s="60"/>
      <c r="X1430" s="60"/>
      <c r="Y1430" s="60"/>
      <c r="Z1430" s="60"/>
      <c r="AA1430" s="60"/>
      <c r="AB1430" s="60"/>
      <c r="AC1430" s="60"/>
      <c r="AD1430" s="60"/>
      <c r="AE1430" s="60"/>
      <c r="AF1430" s="60" t="s">
        <v>4136</v>
      </c>
    </row>
    <row r="1431" spans="1:32">
      <c r="A1431" s="60" t="s">
        <v>3288</v>
      </c>
      <c r="B1431" s="60" t="s">
        <v>0</v>
      </c>
      <c r="D1431" s="60" t="s">
        <v>2729</v>
      </c>
      <c r="E1431" s="67">
        <v>41640</v>
      </c>
      <c r="F1431" s="67">
        <v>42004</v>
      </c>
      <c r="G1431" s="60" t="s">
        <v>2730</v>
      </c>
      <c r="H1431" s="60">
        <v>1</v>
      </c>
      <c r="I1431" s="60"/>
      <c r="J1431" s="60"/>
      <c r="K1431" s="60"/>
      <c r="L1431" s="60"/>
      <c r="M1431" s="60"/>
      <c r="N1431" s="60"/>
      <c r="O1431" s="60"/>
      <c r="P1431" s="60"/>
      <c r="Q1431" s="60"/>
      <c r="R1431" s="60"/>
      <c r="S1431" s="60"/>
      <c r="T1431" s="60"/>
      <c r="U1431" s="60"/>
      <c r="V1431" s="60"/>
      <c r="W1431" s="60"/>
      <c r="X1431" s="60"/>
      <c r="Y1431" s="60"/>
      <c r="Z1431" s="60"/>
      <c r="AA1431" s="60"/>
      <c r="AB1431" s="60"/>
      <c r="AC1431" s="60"/>
      <c r="AD1431" s="60"/>
      <c r="AE1431" s="60"/>
      <c r="AF1431" s="60" t="s">
        <v>4136</v>
      </c>
    </row>
    <row r="1432" spans="1:32">
      <c r="A1432" s="60" t="s">
        <v>3289</v>
      </c>
      <c r="B1432" s="60" t="s">
        <v>0</v>
      </c>
      <c r="D1432" s="60" t="s">
        <v>2738</v>
      </c>
      <c r="E1432" s="67">
        <v>41640</v>
      </c>
      <c r="F1432" s="67">
        <v>42004</v>
      </c>
      <c r="G1432" s="60" t="s">
        <v>2735</v>
      </c>
      <c r="H1432" s="60">
        <v>0</v>
      </c>
      <c r="I1432" s="60">
        <v>0</v>
      </c>
      <c r="J1432" s="60">
        <v>0</v>
      </c>
      <c r="K1432" s="60">
        <v>0</v>
      </c>
      <c r="L1432" s="60">
        <v>0</v>
      </c>
      <c r="M1432" s="60">
        <v>0.2</v>
      </c>
      <c r="N1432" s="60">
        <v>0.3</v>
      </c>
      <c r="O1432" s="60">
        <v>0.5</v>
      </c>
      <c r="P1432" s="60">
        <v>1</v>
      </c>
      <c r="Q1432" s="60">
        <v>1</v>
      </c>
      <c r="R1432" s="60">
        <v>1</v>
      </c>
      <c r="S1432" s="60">
        <v>1</v>
      </c>
      <c r="T1432" s="60">
        <v>1</v>
      </c>
      <c r="U1432" s="60">
        <v>1</v>
      </c>
      <c r="V1432" s="60">
        <v>1</v>
      </c>
      <c r="W1432" s="60">
        <v>1</v>
      </c>
      <c r="X1432" s="60">
        <v>1</v>
      </c>
      <c r="Y1432" s="60">
        <v>1</v>
      </c>
      <c r="Z1432" s="60">
        <v>0.5</v>
      </c>
      <c r="AA1432" s="60">
        <v>0.3</v>
      </c>
      <c r="AB1432" s="60">
        <v>0.2</v>
      </c>
      <c r="AC1432" s="60">
        <v>0.05</v>
      </c>
      <c r="AD1432" s="60">
        <v>0</v>
      </c>
      <c r="AE1432" s="60">
        <v>0</v>
      </c>
      <c r="AF1432" s="60" t="s">
        <v>4136</v>
      </c>
    </row>
    <row r="1433" spans="1:32">
      <c r="A1433" s="60" t="s">
        <v>3289</v>
      </c>
      <c r="B1433" s="60" t="s">
        <v>0</v>
      </c>
      <c r="D1433" s="60" t="s">
        <v>2736</v>
      </c>
      <c r="E1433" s="67">
        <v>41640</v>
      </c>
      <c r="F1433" s="67">
        <v>42004</v>
      </c>
      <c r="G1433" s="60" t="s">
        <v>2730</v>
      </c>
      <c r="H1433" s="60">
        <v>0</v>
      </c>
      <c r="I1433" s="60"/>
      <c r="J1433" s="60"/>
      <c r="K1433" s="60"/>
      <c r="L1433" s="60"/>
      <c r="M1433" s="60"/>
      <c r="N1433" s="60"/>
      <c r="O1433" s="60"/>
      <c r="P1433" s="60"/>
      <c r="Q1433" s="60"/>
      <c r="R1433" s="60"/>
      <c r="S1433" s="60"/>
      <c r="T1433" s="60"/>
      <c r="U1433" s="60"/>
      <c r="V1433" s="60"/>
      <c r="W1433" s="60"/>
      <c r="X1433" s="60"/>
      <c r="Y1433" s="60"/>
      <c r="Z1433" s="60"/>
      <c r="AA1433" s="60"/>
      <c r="AB1433" s="60"/>
      <c r="AC1433" s="60"/>
      <c r="AD1433" s="60"/>
      <c r="AE1433" s="60"/>
      <c r="AF1433" s="60" t="s">
        <v>4136</v>
      </c>
    </row>
    <row r="1434" spans="1:32">
      <c r="A1434" s="60" t="s">
        <v>3289</v>
      </c>
      <c r="B1434" s="60" t="s">
        <v>0</v>
      </c>
      <c r="D1434" s="60" t="s">
        <v>2737</v>
      </c>
      <c r="E1434" s="67">
        <v>41640</v>
      </c>
      <c r="F1434" s="67">
        <v>42004</v>
      </c>
      <c r="G1434" s="60" t="s">
        <v>2730</v>
      </c>
      <c r="H1434" s="60">
        <v>1</v>
      </c>
      <c r="I1434" s="60"/>
      <c r="J1434" s="60"/>
      <c r="K1434" s="60"/>
      <c r="L1434" s="60"/>
      <c r="M1434" s="60"/>
      <c r="N1434" s="60"/>
      <c r="O1434" s="60"/>
      <c r="P1434" s="60"/>
      <c r="Q1434" s="60"/>
      <c r="R1434" s="60"/>
      <c r="S1434" s="60"/>
      <c r="T1434" s="60"/>
      <c r="U1434" s="60"/>
      <c r="V1434" s="60"/>
      <c r="W1434" s="60"/>
      <c r="X1434" s="60"/>
      <c r="Y1434" s="60"/>
      <c r="Z1434" s="60"/>
      <c r="AA1434" s="60"/>
      <c r="AB1434" s="60"/>
      <c r="AC1434" s="60"/>
      <c r="AD1434" s="60"/>
      <c r="AE1434" s="60"/>
      <c r="AF1434" s="60" t="s">
        <v>4136</v>
      </c>
    </row>
    <row r="1435" spans="1:32">
      <c r="A1435" s="60" t="s">
        <v>3290</v>
      </c>
      <c r="B1435" s="60" t="s">
        <v>0</v>
      </c>
      <c r="D1435" s="60" t="s">
        <v>2729</v>
      </c>
      <c r="E1435" s="67">
        <v>41640</v>
      </c>
      <c r="F1435" s="67">
        <v>42004</v>
      </c>
      <c r="G1435" s="60" t="s">
        <v>2735</v>
      </c>
      <c r="H1435" s="60">
        <v>0</v>
      </c>
      <c r="I1435" s="60">
        <v>0</v>
      </c>
      <c r="J1435" s="60">
        <v>0</v>
      </c>
      <c r="K1435" s="60">
        <v>0</v>
      </c>
      <c r="L1435" s="60">
        <v>0</v>
      </c>
      <c r="M1435" s="60">
        <v>0</v>
      </c>
      <c r="N1435" s="60">
        <v>0.5</v>
      </c>
      <c r="O1435" s="60">
        <v>1</v>
      </c>
      <c r="P1435" s="60">
        <v>1</v>
      </c>
      <c r="Q1435" s="60">
        <v>1</v>
      </c>
      <c r="R1435" s="60">
        <v>1</v>
      </c>
      <c r="S1435" s="60">
        <v>1</v>
      </c>
      <c r="T1435" s="60">
        <v>1</v>
      </c>
      <c r="U1435" s="60">
        <v>1</v>
      </c>
      <c r="V1435" s="60">
        <v>1</v>
      </c>
      <c r="W1435" s="60">
        <v>1</v>
      </c>
      <c r="X1435" s="60">
        <v>1</v>
      </c>
      <c r="Y1435" s="60">
        <v>1</v>
      </c>
      <c r="Z1435" s="60">
        <v>1</v>
      </c>
      <c r="AA1435" s="60">
        <v>1</v>
      </c>
      <c r="AB1435" s="60">
        <v>1</v>
      </c>
      <c r="AC1435" s="60">
        <v>1</v>
      </c>
      <c r="AD1435" s="60">
        <v>0.5</v>
      </c>
      <c r="AE1435" s="60">
        <v>0</v>
      </c>
      <c r="AF1435" s="60" t="s">
        <v>4136</v>
      </c>
    </row>
    <row r="1436" spans="1:32">
      <c r="A1436" s="60" t="s">
        <v>3291</v>
      </c>
      <c r="B1436" s="60" t="s">
        <v>0</v>
      </c>
      <c r="D1436" s="60" t="s">
        <v>2738</v>
      </c>
      <c r="E1436" s="67">
        <v>41640</v>
      </c>
      <c r="F1436" s="67">
        <v>42004</v>
      </c>
      <c r="G1436" s="60" t="s">
        <v>2735</v>
      </c>
      <c r="H1436" s="60">
        <v>0</v>
      </c>
      <c r="I1436" s="60">
        <v>0</v>
      </c>
      <c r="J1436" s="60">
        <v>0</v>
      </c>
      <c r="K1436" s="60">
        <v>0</v>
      </c>
      <c r="L1436" s="60">
        <v>0</v>
      </c>
      <c r="M1436" s="60">
        <v>0.2</v>
      </c>
      <c r="N1436" s="60">
        <v>0.3</v>
      </c>
      <c r="O1436" s="60">
        <v>0.5</v>
      </c>
      <c r="P1436" s="60">
        <v>1</v>
      </c>
      <c r="Q1436" s="60">
        <v>1</v>
      </c>
      <c r="R1436" s="60">
        <v>1</v>
      </c>
      <c r="S1436" s="60">
        <v>1</v>
      </c>
      <c r="T1436" s="60">
        <v>1</v>
      </c>
      <c r="U1436" s="60">
        <v>1</v>
      </c>
      <c r="V1436" s="60">
        <v>1</v>
      </c>
      <c r="W1436" s="60">
        <v>1</v>
      </c>
      <c r="X1436" s="60">
        <v>1</v>
      </c>
      <c r="Y1436" s="60">
        <v>1</v>
      </c>
      <c r="Z1436" s="60">
        <v>0.5</v>
      </c>
      <c r="AA1436" s="60">
        <v>0.3</v>
      </c>
      <c r="AB1436" s="60">
        <v>0.2</v>
      </c>
      <c r="AC1436" s="60">
        <v>0.05</v>
      </c>
      <c r="AD1436" s="60">
        <v>0</v>
      </c>
      <c r="AE1436" s="60">
        <v>0</v>
      </c>
      <c r="AF1436" s="60" t="s">
        <v>4136</v>
      </c>
    </row>
    <row r="1437" spans="1:32">
      <c r="A1437" s="60" t="s">
        <v>3291</v>
      </c>
      <c r="B1437" s="60" t="s">
        <v>0</v>
      </c>
      <c r="D1437" s="60" t="s">
        <v>2736</v>
      </c>
      <c r="E1437" s="67">
        <v>41640</v>
      </c>
      <c r="F1437" s="67">
        <v>42004</v>
      </c>
      <c r="G1437" s="60" t="s">
        <v>2730</v>
      </c>
      <c r="H1437" s="60">
        <v>0</v>
      </c>
      <c r="I1437" s="60"/>
      <c r="J1437" s="60"/>
      <c r="K1437" s="60"/>
      <c r="L1437" s="60"/>
      <c r="M1437" s="60"/>
      <c r="N1437" s="60"/>
      <c r="O1437" s="60"/>
      <c r="P1437" s="60"/>
      <c r="Q1437" s="60"/>
      <c r="R1437" s="60"/>
      <c r="S1437" s="60"/>
      <c r="T1437" s="60"/>
      <c r="U1437" s="60"/>
      <c r="V1437" s="60"/>
      <c r="W1437" s="60"/>
      <c r="X1437" s="60"/>
      <c r="Y1437" s="60"/>
      <c r="Z1437" s="60"/>
      <c r="AA1437" s="60"/>
      <c r="AB1437" s="60"/>
      <c r="AC1437" s="60"/>
      <c r="AD1437" s="60"/>
      <c r="AE1437" s="60"/>
      <c r="AF1437" s="60" t="s">
        <v>4136</v>
      </c>
    </row>
    <row r="1438" spans="1:32">
      <c r="A1438" s="60" t="s">
        <v>3291</v>
      </c>
      <c r="B1438" s="60" t="s">
        <v>0</v>
      </c>
      <c r="D1438" s="60" t="s">
        <v>2737</v>
      </c>
      <c r="E1438" s="67">
        <v>41640</v>
      </c>
      <c r="F1438" s="67">
        <v>42004</v>
      </c>
      <c r="G1438" s="60" t="s">
        <v>2730</v>
      </c>
      <c r="H1438" s="60">
        <v>1</v>
      </c>
      <c r="I1438" s="60"/>
      <c r="J1438" s="60"/>
      <c r="K1438" s="60"/>
      <c r="L1438" s="60"/>
      <c r="M1438" s="60"/>
      <c r="N1438" s="60"/>
      <c r="O1438" s="60"/>
      <c r="P1438" s="60"/>
      <c r="Q1438" s="60"/>
      <c r="R1438" s="60"/>
      <c r="S1438" s="60"/>
      <c r="T1438" s="60"/>
      <c r="U1438" s="60"/>
      <c r="V1438" s="60"/>
      <c r="W1438" s="60"/>
      <c r="X1438" s="60"/>
      <c r="Y1438" s="60"/>
      <c r="Z1438" s="60"/>
      <c r="AA1438" s="60"/>
      <c r="AB1438" s="60"/>
      <c r="AC1438" s="60"/>
      <c r="AD1438" s="60"/>
      <c r="AE1438" s="60"/>
      <c r="AF1438" s="60" t="s">
        <v>4136</v>
      </c>
    </row>
    <row r="1439" spans="1:32">
      <c r="A1439" s="60" t="s">
        <v>3292</v>
      </c>
      <c r="B1439" s="60" t="s">
        <v>0</v>
      </c>
      <c r="D1439" s="60" t="s">
        <v>2738</v>
      </c>
      <c r="E1439" s="67">
        <v>41640</v>
      </c>
      <c r="F1439" s="67">
        <v>42004</v>
      </c>
      <c r="G1439" s="60" t="s">
        <v>2735</v>
      </c>
      <c r="H1439" s="60">
        <v>0.26</v>
      </c>
      <c r="I1439" s="60">
        <v>0.26</v>
      </c>
      <c r="J1439" s="60">
        <v>0.11</v>
      </c>
      <c r="K1439" s="60">
        <v>0.11</v>
      </c>
      <c r="L1439" s="60">
        <v>0.11</v>
      </c>
      <c r="M1439" s="60">
        <v>0.11</v>
      </c>
      <c r="N1439" s="60">
        <v>0.41</v>
      </c>
      <c r="O1439" s="60">
        <v>0.41</v>
      </c>
      <c r="P1439" s="60">
        <v>0.56000000000000005</v>
      </c>
      <c r="Q1439" s="60">
        <v>0.56000000000000005</v>
      </c>
      <c r="R1439" s="60">
        <v>0.41</v>
      </c>
      <c r="S1439" s="60">
        <v>0.33</v>
      </c>
      <c r="T1439" s="60">
        <v>0.33</v>
      </c>
      <c r="U1439" s="60">
        <v>0.33</v>
      </c>
      <c r="V1439" s="60">
        <v>0.33</v>
      </c>
      <c r="W1439" s="60">
        <v>0.33</v>
      </c>
      <c r="X1439" s="60">
        <v>0.33</v>
      </c>
      <c r="Y1439" s="60">
        <v>0.33</v>
      </c>
      <c r="Z1439" s="60">
        <v>0.85</v>
      </c>
      <c r="AA1439" s="60">
        <v>1</v>
      </c>
      <c r="AB1439" s="60">
        <v>1</v>
      </c>
      <c r="AC1439" s="60">
        <v>1</v>
      </c>
      <c r="AD1439" s="60">
        <v>0.85</v>
      </c>
      <c r="AE1439" s="60">
        <v>0.41</v>
      </c>
      <c r="AF1439" s="60" t="s">
        <v>4136</v>
      </c>
    </row>
    <row r="1440" spans="1:32">
      <c r="A1440" s="60" t="s">
        <v>3292</v>
      </c>
      <c r="B1440" s="60" t="s">
        <v>0</v>
      </c>
      <c r="D1440" s="60" t="s">
        <v>2736</v>
      </c>
      <c r="E1440" s="67">
        <v>41640</v>
      </c>
      <c r="F1440" s="67">
        <v>42004</v>
      </c>
      <c r="G1440" s="60" t="s">
        <v>2730</v>
      </c>
      <c r="H1440" s="60">
        <v>0</v>
      </c>
      <c r="I1440" s="60"/>
      <c r="J1440" s="60"/>
      <c r="K1440" s="60"/>
      <c r="L1440" s="60"/>
      <c r="M1440" s="60"/>
      <c r="N1440" s="60"/>
      <c r="O1440" s="60"/>
      <c r="P1440" s="60"/>
      <c r="Q1440" s="60"/>
      <c r="R1440" s="60"/>
      <c r="S1440" s="60"/>
      <c r="T1440" s="60"/>
      <c r="U1440" s="60"/>
      <c r="V1440" s="60"/>
      <c r="W1440" s="60"/>
      <c r="X1440" s="60"/>
      <c r="Y1440" s="60"/>
      <c r="Z1440" s="60"/>
      <c r="AA1440" s="60"/>
      <c r="AB1440" s="60"/>
      <c r="AC1440" s="60"/>
      <c r="AD1440" s="60"/>
      <c r="AE1440" s="60"/>
      <c r="AF1440" s="60" t="s">
        <v>4136</v>
      </c>
    </row>
    <row r="1441" spans="1:32">
      <c r="A1441" s="60" t="s">
        <v>3292</v>
      </c>
      <c r="B1441" s="60" t="s">
        <v>0</v>
      </c>
      <c r="D1441" s="60" t="s">
        <v>2737</v>
      </c>
      <c r="E1441" s="67">
        <v>41640</v>
      </c>
      <c r="F1441" s="67">
        <v>42004</v>
      </c>
      <c r="G1441" s="60" t="s">
        <v>2730</v>
      </c>
      <c r="H1441" s="60">
        <v>1</v>
      </c>
      <c r="I1441" s="60"/>
      <c r="J1441" s="60"/>
      <c r="K1441" s="60"/>
      <c r="L1441" s="60"/>
      <c r="M1441" s="60"/>
      <c r="N1441" s="60"/>
      <c r="O1441" s="60"/>
      <c r="P1441" s="60"/>
      <c r="Q1441" s="60"/>
      <c r="R1441" s="60"/>
      <c r="S1441" s="60"/>
      <c r="T1441" s="60"/>
      <c r="U1441" s="60"/>
      <c r="V1441" s="60"/>
      <c r="W1441" s="60"/>
      <c r="X1441" s="60"/>
      <c r="Y1441" s="60"/>
      <c r="Z1441" s="60"/>
      <c r="AA1441" s="60"/>
      <c r="AB1441" s="60"/>
      <c r="AC1441" s="60"/>
      <c r="AD1441" s="60"/>
      <c r="AE1441" s="60"/>
      <c r="AF1441" s="60" t="s">
        <v>4136</v>
      </c>
    </row>
    <row r="1442" spans="1:32">
      <c r="A1442" s="60" t="s">
        <v>3292</v>
      </c>
      <c r="B1442" s="60" t="s">
        <v>0</v>
      </c>
      <c r="D1442" s="60" t="s">
        <v>2798</v>
      </c>
      <c r="E1442" s="67">
        <v>41640</v>
      </c>
      <c r="F1442" s="67">
        <v>42004</v>
      </c>
      <c r="G1442" s="60" t="s">
        <v>2735</v>
      </c>
      <c r="H1442" s="60">
        <v>0.22</v>
      </c>
      <c r="I1442" s="60">
        <v>0.17</v>
      </c>
      <c r="J1442" s="60">
        <v>0.11</v>
      </c>
      <c r="K1442" s="60">
        <v>0.11</v>
      </c>
      <c r="L1442" s="60">
        <v>0.11</v>
      </c>
      <c r="M1442" s="60">
        <v>0.22</v>
      </c>
      <c r="N1442" s="60">
        <v>0.44</v>
      </c>
      <c r="O1442" s="60">
        <v>0.56000000000000005</v>
      </c>
      <c r="P1442" s="60">
        <v>0.44</v>
      </c>
      <c r="Q1442" s="60">
        <v>0.44</v>
      </c>
      <c r="R1442" s="60">
        <v>0.28000000000000003</v>
      </c>
      <c r="S1442" s="60">
        <v>0.28000000000000003</v>
      </c>
      <c r="T1442" s="60">
        <v>0.28000000000000003</v>
      </c>
      <c r="U1442" s="60">
        <v>0.28000000000000003</v>
      </c>
      <c r="V1442" s="60">
        <v>0.28000000000000003</v>
      </c>
      <c r="W1442" s="60">
        <v>0.28000000000000003</v>
      </c>
      <c r="X1442" s="60">
        <v>0.28000000000000003</v>
      </c>
      <c r="Y1442" s="60">
        <v>0.28000000000000003</v>
      </c>
      <c r="Z1442" s="60">
        <v>0.67</v>
      </c>
      <c r="AA1442" s="60">
        <v>0.89</v>
      </c>
      <c r="AB1442" s="60">
        <v>1</v>
      </c>
      <c r="AC1442" s="60">
        <v>0.89</v>
      </c>
      <c r="AD1442" s="60">
        <v>0.67</v>
      </c>
      <c r="AE1442" s="60">
        <v>0.33</v>
      </c>
      <c r="AF1442" s="60" t="s">
        <v>4136</v>
      </c>
    </row>
    <row r="1443" spans="1:32">
      <c r="A1443" s="60" t="s">
        <v>3293</v>
      </c>
      <c r="B1443" s="60" t="s">
        <v>0</v>
      </c>
      <c r="D1443" s="60" t="s">
        <v>2729</v>
      </c>
      <c r="E1443" s="67">
        <v>41640</v>
      </c>
      <c r="F1443" s="67">
        <v>42004</v>
      </c>
      <c r="G1443" s="60" t="s">
        <v>2735</v>
      </c>
      <c r="H1443" s="60">
        <v>0</v>
      </c>
      <c r="I1443" s="60">
        <v>0</v>
      </c>
      <c r="J1443" s="60">
        <v>0</v>
      </c>
      <c r="K1443" s="60">
        <v>0</v>
      </c>
      <c r="L1443" s="60">
        <v>0</v>
      </c>
      <c r="M1443" s="60">
        <v>0</v>
      </c>
      <c r="N1443" s="60">
        <v>0</v>
      </c>
      <c r="O1443" s="60">
        <v>0</v>
      </c>
      <c r="P1443" s="60">
        <v>1</v>
      </c>
      <c r="Q1443" s="60">
        <v>1</v>
      </c>
      <c r="R1443" s="60">
        <v>1</v>
      </c>
      <c r="S1443" s="60">
        <v>1</v>
      </c>
      <c r="T1443" s="60">
        <v>1</v>
      </c>
      <c r="U1443" s="60">
        <v>1</v>
      </c>
      <c r="V1443" s="60">
        <v>1</v>
      </c>
      <c r="W1443" s="60">
        <v>1</v>
      </c>
      <c r="X1443" s="60">
        <v>1</v>
      </c>
      <c r="Y1443" s="60">
        <v>0</v>
      </c>
      <c r="Z1443" s="60">
        <v>0</v>
      </c>
      <c r="AA1443" s="60">
        <v>0</v>
      </c>
      <c r="AB1443" s="60">
        <v>0</v>
      </c>
      <c r="AC1443" s="60">
        <v>0</v>
      </c>
      <c r="AD1443" s="60">
        <v>0</v>
      </c>
      <c r="AE1443" s="60">
        <v>0</v>
      </c>
      <c r="AF1443" s="60" t="s">
        <v>4136</v>
      </c>
    </row>
    <row r="1444" spans="1:32">
      <c r="A1444" s="60" t="s">
        <v>3294</v>
      </c>
      <c r="B1444" s="60" t="s">
        <v>0</v>
      </c>
      <c r="D1444" s="60" t="s">
        <v>3167</v>
      </c>
      <c r="E1444" s="67">
        <v>41640</v>
      </c>
      <c r="F1444" s="67">
        <v>42004</v>
      </c>
      <c r="G1444" s="60" t="s">
        <v>2735</v>
      </c>
      <c r="H1444" s="60">
        <v>0.1</v>
      </c>
      <c r="I1444" s="60">
        <v>0.1</v>
      </c>
      <c r="J1444" s="60">
        <v>0.1</v>
      </c>
      <c r="K1444" s="60">
        <v>0.1</v>
      </c>
      <c r="L1444" s="60">
        <v>0.1</v>
      </c>
      <c r="M1444" s="60">
        <v>0.1</v>
      </c>
      <c r="N1444" s="60">
        <v>0.1</v>
      </c>
      <c r="O1444" s="60">
        <v>0.2</v>
      </c>
      <c r="P1444" s="60">
        <v>0.4</v>
      </c>
      <c r="Q1444" s="60">
        <v>0.4</v>
      </c>
      <c r="R1444" s="60">
        <v>0.4</v>
      </c>
      <c r="S1444" s="60">
        <v>0.4</v>
      </c>
      <c r="T1444" s="60">
        <v>0.4</v>
      </c>
      <c r="U1444" s="60">
        <v>0.4</v>
      </c>
      <c r="V1444" s="60">
        <v>0.4</v>
      </c>
      <c r="W1444" s="60">
        <v>0.4</v>
      </c>
      <c r="X1444" s="60">
        <v>0.4</v>
      </c>
      <c r="Y1444" s="60">
        <v>0.4</v>
      </c>
      <c r="Z1444" s="60">
        <v>0.2</v>
      </c>
      <c r="AA1444" s="60">
        <v>0.2</v>
      </c>
      <c r="AB1444" s="60">
        <v>0.2</v>
      </c>
      <c r="AC1444" s="60">
        <v>0.2</v>
      </c>
      <c r="AD1444" s="60">
        <v>0.1</v>
      </c>
      <c r="AE1444" s="60">
        <v>0.1</v>
      </c>
      <c r="AF1444" s="60" t="s">
        <v>4136</v>
      </c>
    </row>
    <row r="1445" spans="1:32">
      <c r="A1445" s="60" t="s">
        <v>3294</v>
      </c>
      <c r="B1445" s="60" t="s">
        <v>0</v>
      </c>
      <c r="D1445" s="60" t="s">
        <v>2736</v>
      </c>
      <c r="E1445" s="67">
        <v>41640</v>
      </c>
      <c r="F1445" s="67">
        <v>42004</v>
      </c>
      <c r="G1445" s="60" t="s">
        <v>2730</v>
      </c>
      <c r="H1445" s="60">
        <v>0</v>
      </c>
      <c r="I1445" s="60"/>
      <c r="J1445" s="60"/>
      <c r="K1445" s="60"/>
      <c r="L1445" s="60"/>
      <c r="M1445" s="60"/>
      <c r="N1445" s="60"/>
      <c r="O1445" s="60"/>
      <c r="P1445" s="60"/>
      <c r="Q1445" s="60"/>
      <c r="R1445" s="60"/>
      <c r="S1445" s="60"/>
      <c r="T1445" s="60"/>
      <c r="U1445" s="60"/>
      <c r="V1445" s="60"/>
      <c r="W1445" s="60"/>
      <c r="X1445" s="60"/>
      <c r="Y1445" s="60"/>
      <c r="Z1445" s="60"/>
      <c r="AA1445" s="60"/>
      <c r="AB1445" s="60"/>
      <c r="AC1445" s="60"/>
      <c r="AD1445" s="60"/>
      <c r="AE1445" s="60"/>
      <c r="AF1445" s="60" t="s">
        <v>4136</v>
      </c>
    </row>
    <row r="1446" spans="1:32">
      <c r="A1446" s="60" t="s">
        <v>3294</v>
      </c>
      <c r="B1446" s="60" t="s">
        <v>0</v>
      </c>
      <c r="D1446" s="60" t="s">
        <v>2737</v>
      </c>
      <c r="E1446" s="67">
        <v>41640</v>
      </c>
      <c r="F1446" s="67">
        <v>42004</v>
      </c>
      <c r="G1446" s="60" t="s">
        <v>2730</v>
      </c>
      <c r="H1446" s="60">
        <v>1</v>
      </c>
      <c r="I1446" s="60"/>
      <c r="J1446" s="60"/>
      <c r="K1446" s="60"/>
      <c r="L1446" s="60"/>
      <c r="M1446" s="60"/>
      <c r="N1446" s="60"/>
      <c r="O1446" s="60"/>
      <c r="P1446" s="60"/>
      <c r="Q1446" s="60"/>
      <c r="R1446" s="60"/>
      <c r="S1446" s="60"/>
      <c r="T1446" s="60"/>
      <c r="U1446" s="60"/>
      <c r="V1446" s="60"/>
      <c r="W1446" s="60"/>
      <c r="X1446" s="60"/>
      <c r="Y1446" s="60"/>
      <c r="Z1446" s="60"/>
      <c r="AA1446" s="60"/>
      <c r="AB1446" s="60"/>
      <c r="AC1446" s="60"/>
      <c r="AD1446" s="60"/>
      <c r="AE1446" s="60"/>
      <c r="AF1446" s="60" t="s">
        <v>4136</v>
      </c>
    </row>
    <row r="1447" spans="1:32">
      <c r="A1447" s="60" t="s">
        <v>3295</v>
      </c>
      <c r="B1447" s="60" t="s">
        <v>0</v>
      </c>
      <c r="D1447" s="60" t="s">
        <v>2738</v>
      </c>
      <c r="E1447" s="67">
        <v>41640</v>
      </c>
      <c r="F1447" s="67">
        <v>42004</v>
      </c>
      <c r="G1447" s="60" t="s">
        <v>2735</v>
      </c>
      <c r="H1447" s="60">
        <v>0</v>
      </c>
      <c r="I1447" s="60">
        <v>0</v>
      </c>
      <c r="J1447" s="60">
        <v>0</v>
      </c>
      <c r="K1447" s="60">
        <v>0</v>
      </c>
      <c r="L1447" s="60">
        <v>0</v>
      </c>
      <c r="M1447" s="60">
        <v>0.2</v>
      </c>
      <c r="N1447" s="60">
        <v>0.3</v>
      </c>
      <c r="O1447" s="60">
        <v>0.5</v>
      </c>
      <c r="P1447" s="60">
        <v>1</v>
      </c>
      <c r="Q1447" s="60">
        <v>1</v>
      </c>
      <c r="R1447" s="60">
        <v>1</v>
      </c>
      <c r="S1447" s="60">
        <v>1</v>
      </c>
      <c r="T1447" s="60">
        <v>1</v>
      </c>
      <c r="U1447" s="60">
        <v>1</v>
      </c>
      <c r="V1447" s="60">
        <v>1</v>
      </c>
      <c r="W1447" s="60">
        <v>1</v>
      </c>
      <c r="X1447" s="60">
        <v>1</v>
      </c>
      <c r="Y1447" s="60">
        <v>1</v>
      </c>
      <c r="Z1447" s="60">
        <v>0.5</v>
      </c>
      <c r="AA1447" s="60">
        <v>0.3</v>
      </c>
      <c r="AB1447" s="60">
        <v>0.2</v>
      </c>
      <c r="AC1447" s="60">
        <v>0.05</v>
      </c>
      <c r="AD1447" s="60">
        <v>0</v>
      </c>
      <c r="AE1447" s="60">
        <v>0</v>
      </c>
      <c r="AF1447" s="60" t="s">
        <v>4136</v>
      </c>
    </row>
    <row r="1448" spans="1:32">
      <c r="A1448" s="60" t="s">
        <v>3295</v>
      </c>
      <c r="B1448" s="60" t="s">
        <v>0</v>
      </c>
      <c r="D1448" s="60" t="s">
        <v>2736</v>
      </c>
      <c r="E1448" s="67">
        <v>41640</v>
      </c>
      <c r="F1448" s="67">
        <v>42004</v>
      </c>
      <c r="G1448" s="60" t="s">
        <v>2730</v>
      </c>
      <c r="H1448" s="60">
        <v>0</v>
      </c>
      <c r="I1448" s="60"/>
      <c r="J1448" s="60"/>
      <c r="K1448" s="60"/>
      <c r="L1448" s="60"/>
      <c r="M1448" s="60"/>
      <c r="N1448" s="60"/>
      <c r="O1448" s="60"/>
      <c r="P1448" s="60"/>
      <c r="Q1448" s="60"/>
      <c r="R1448" s="60"/>
      <c r="S1448" s="60"/>
      <c r="T1448" s="60"/>
      <c r="U1448" s="60"/>
      <c r="V1448" s="60"/>
      <c r="W1448" s="60"/>
      <c r="X1448" s="60"/>
      <c r="Y1448" s="60"/>
      <c r="Z1448" s="60"/>
      <c r="AA1448" s="60"/>
      <c r="AB1448" s="60"/>
      <c r="AC1448" s="60"/>
      <c r="AD1448" s="60"/>
      <c r="AE1448" s="60"/>
      <c r="AF1448" s="60" t="s">
        <v>4136</v>
      </c>
    </row>
    <row r="1449" spans="1:32">
      <c r="A1449" s="60" t="s">
        <v>3295</v>
      </c>
      <c r="B1449" s="60" t="s">
        <v>0</v>
      </c>
      <c r="D1449" s="60" t="s">
        <v>2737</v>
      </c>
      <c r="E1449" s="67">
        <v>41640</v>
      </c>
      <c r="F1449" s="67">
        <v>42004</v>
      </c>
      <c r="G1449" s="60" t="s">
        <v>2730</v>
      </c>
      <c r="H1449" s="60">
        <v>1</v>
      </c>
      <c r="I1449" s="60"/>
      <c r="J1449" s="60"/>
      <c r="K1449" s="60"/>
      <c r="L1449" s="60"/>
      <c r="M1449" s="60"/>
      <c r="N1449" s="60"/>
      <c r="O1449" s="60"/>
      <c r="P1449" s="60"/>
      <c r="Q1449" s="60"/>
      <c r="R1449" s="60"/>
      <c r="S1449" s="60"/>
      <c r="T1449" s="60"/>
      <c r="U1449" s="60"/>
      <c r="V1449" s="60"/>
      <c r="W1449" s="60"/>
      <c r="X1449" s="60"/>
      <c r="Y1449" s="60"/>
      <c r="Z1449" s="60"/>
      <c r="AA1449" s="60"/>
      <c r="AB1449" s="60"/>
      <c r="AC1449" s="60"/>
      <c r="AD1449" s="60"/>
      <c r="AE1449" s="60"/>
      <c r="AF1449" s="60" t="s">
        <v>4136</v>
      </c>
    </row>
    <row r="1450" spans="1:32">
      <c r="A1450" s="60" t="s">
        <v>3296</v>
      </c>
      <c r="B1450" s="60" t="s">
        <v>0</v>
      </c>
      <c r="D1450" s="60" t="s">
        <v>2738</v>
      </c>
      <c r="E1450" s="67">
        <v>41640</v>
      </c>
      <c r="F1450" s="67">
        <v>42004</v>
      </c>
      <c r="G1450" s="60" t="s">
        <v>2735</v>
      </c>
      <c r="H1450" s="60">
        <v>0.5</v>
      </c>
      <c r="I1450" s="60">
        <v>0.5</v>
      </c>
      <c r="J1450" s="60">
        <v>0.5</v>
      </c>
      <c r="K1450" s="60">
        <v>0.5</v>
      </c>
      <c r="L1450" s="60">
        <v>0.5</v>
      </c>
      <c r="M1450" s="60">
        <v>0.5</v>
      </c>
      <c r="N1450" s="60">
        <v>0.5</v>
      </c>
      <c r="O1450" s="60">
        <v>0.61</v>
      </c>
      <c r="P1450" s="60">
        <v>0.9</v>
      </c>
      <c r="Q1450" s="60">
        <v>0.9</v>
      </c>
      <c r="R1450" s="60">
        <v>0.9</v>
      </c>
      <c r="S1450" s="60">
        <v>0.9</v>
      </c>
      <c r="T1450" s="60">
        <v>0.8</v>
      </c>
      <c r="U1450" s="60">
        <v>0.9</v>
      </c>
      <c r="V1450" s="60">
        <v>0.9</v>
      </c>
      <c r="W1450" s="60">
        <v>0.9</v>
      </c>
      <c r="X1450" s="60">
        <v>0.9</v>
      </c>
      <c r="Y1450" s="60">
        <v>0.61</v>
      </c>
      <c r="Z1450" s="60">
        <v>0.5</v>
      </c>
      <c r="AA1450" s="60">
        <v>0.5</v>
      </c>
      <c r="AB1450" s="60">
        <v>0.5</v>
      </c>
      <c r="AC1450" s="60">
        <v>0.5</v>
      </c>
      <c r="AD1450" s="60">
        <v>0.5</v>
      </c>
      <c r="AE1450" s="60">
        <v>0.5</v>
      </c>
      <c r="AF1450" s="60" t="s">
        <v>4136</v>
      </c>
    </row>
    <row r="1451" spans="1:32">
      <c r="A1451" s="60" t="s">
        <v>3296</v>
      </c>
      <c r="B1451" s="60" t="s">
        <v>0</v>
      </c>
      <c r="D1451" s="60" t="s">
        <v>2736</v>
      </c>
      <c r="E1451" s="67">
        <v>41640</v>
      </c>
      <c r="F1451" s="67">
        <v>42004</v>
      </c>
      <c r="G1451" s="60" t="s">
        <v>2730</v>
      </c>
      <c r="H1451" s="60">
        <v>0</v>
      </c>
      <c r="I1451" s="60"/>
      <c r="J1451" s="60"/>
      <c r="K1451" s="60"/>
      <c r="L1451" s="60"/>
      <c r="M1451" s="60"/>
      <c r="N1451" s="60"/>
      <c r="O1451" s="60"/>
      <c r="P1451" s="60"/>
      <c r="Q1451" s="60"/>
      <c r="R1451" s="60"/>
      <c r="S1451" s="60"/>
      <c r="T1451" s="60"/>
      <c r="U1451" s="60"/>
      <c r="V1451" s="60"/>
      <c r="W1451" s="60"/>
      <c r="X1451" s="60"/>
      <c r="Y1451" s="60"/>
      <c r="Z1451" s="60"/>
      <c r="AA1451" s="60"/>
      <c r="AB1451" s="60"/>
      <c r="AC1451" s="60"/>
      <c r="AD1451" s="60"/>
      <c r="AE1451" s="60"/>
      <c r="AF1451" s="60" t="s">
        <v>4136</v>
      </c>
    </row>
    <row r="1452" spans="1:32">
      <c r="A1452" s="60" t="s">
        <v>3296</v>
      </c>
      <c r="B1452" s="60" t="s">
        <v>0</v>
      </c>
      <c r="D1452" s="60" t="s">
        <v>2737</v>
      </c>
      <c r="E1452" s="67">
        <v>41640</v>
      </c>
      <c r="F1452" s="67">
        <v>42004</v>
      </c>
      <c r="G1452" s="60" t="s">
        <v>2730</v>
      </c>
      <c r="H1452" s="60">
        <v>1</v>
      </c>
      <c r="I1452" s="60"/>
      <c r="J1452" s="60"/>
      <c r="K1452" s="60"/>
      <c r="L1452" s="60"/>
      <c r="M1452" s="60"/>
      <c r="N1452" s="60"/>
      <c r="O1452" s="60"/>
      <c r="P1452" s="60"/>
      <c r="Q1452" s="60"/>
      <c r="R1452" s="60"/>
      <c r="S1452" s="60"/>
      <c r="T1452" s="60"/>
      <c r="U1452" s="60"/>
      <c r="V1452" s="60"/>
      <c r="W1452" s="60"/>
      <c r="X1452" s="60"/>
      <c r="Y1452" s="60"/>
      <c r="Z1452" s="60"/>
      <c r="AA1452" s="60"/>
      <c r="AB1452" s="60"/>
      <c r="AC1452" s="60"/>
      <c r="AD1452" s="60"/>
      <c r="AE1452" s="60"/>
      <c r="AF1452" s="60" t="s">
        <v>4136</v>
      </c>
    </row>
    <row r="1453" spans="1:32">
      <c r="A1453" s="60" t="s">
        <v>3297</v>
      </c>
      <c r="B1453" s="60" t="s">
        <v>0</v>
      </c>
      <c r="D1453" s="60" t="s">
        <v>2729</v>
      </c>
      <c r="E1453" s="67">
        <v>41640</v>
      </c>
      <c r="F1453" s="67">
        <v>42004</v>
      </c>
      <c r="G1453" s="60" t="s">
        <v>2730</v>
      </c>
      <c r="H1453" s="60">
        <v>1</v>
      </c>
      <c r="I1453" s="60"/>
      <c r="J1453" s="60"/>
      <c r="K1453" s="60"/>
      <c r="L1453" s="60"/>
      <c r="M1453" s="60"/>
      <c r="N1453" s="60"/>
      <c r="O1453" s="60"/>
      <c r="P1453" s="60"/>
      <c r="Q1453" s="60"/>
      <c r="R1453" s="60"/>
      <c r="S1453" s="60"/>
      <c r="T1453" s="60"/>
      <c r="U1453" s="60"/>
      <c r="V1453" s="60"/>
      <c r="W1453" s="60"/>
      <c r="X1453" s="60"/>
      <c r="Y1453" s="60"/>
      <c r="Z1453" s="60"/>
      <c r="AA1453" s="60"/>
      <c r="AB1453" s="60"/>
      <c r="AC1453" s="60"/>
      <c r="AD1453" s="60"/>
      <c r="AE1453" s="60"/>
      <c r="AF1453" s="60" t="s">
        <v>4136</v>
      </c>
    </row>
    <row r="1454" spans="1:32">
      <c r="A1454" s="60" t="s">
        <v>3298</v>
      </c>
      <c r="B1454" s="60" t="s">
        <v>0</v>
      </c>
      <c r="D1454" s="60" t="s">
        <v>2729</v>
      </c>
      <c r="E1454" s="67">
        <v>41640</v>
      </c>
      <c r="F1454" s="67">
        <v>42004</v>
      </c>
      <c r="G1454" s="60" t="s">
        <v>2730</v>
      </c>
      <c r="H1454" s="60">
        <v>1</v>
      </c>
      <c r="I1454" s="60"/>
      <c r="J1454" s="60"/>
      <c r="K1454" s="60"/>
      <c r="L1454" s="60"/>
      <c r="M1454" s="60"/>
      <c r="N1454" s="60"/>
      <c r="O1454" s="60"/>
      <c r="P1454" s="60"/>
      <c r="Q1454" s="60"/>
      <c r="R1454" s="60"/>
      <c r="S1454" s="60"/>
      <c r="T1454" s="60"/>
      <c r="U1454" s="60"/>
      <c r="V1454" s="60"/>
      <c r="W1454" s="60"/>
      <c r="X1454" s="60"/>
      <c r="Y1454" s="60"/>
      <c r="Z1454" s="60"/>
      <c r="AA1454" s="60"/>
      <c r="AB1454" s="60"/>
      <c r="AC1454" s="60"/>
      <c r="AD1454" s="60"/>
      <c r="AE1454" s="60"/>
      <c r="AF1454" s="60" t="s">
        <v>4136</v>
      </c>
    </row>
    <row r="1455" spans="1:32">
      <c r="A1455" s="60" t="s">
        <v>3299</v>
      </c>
      <c r="B1455" s="60" t="s">
        <v>0</v>
      </c>
      <c r="D1455" s="60" t="s">
        <v>3167</v>
      </c>
      <c r="E1455" s="67">
        <v>41640</v>
      </c>
      <c r="F1455" s="67">
        <v>42004</v>
      </c>
      <c r="G1455" s="60" t="s">
        <v>2735</v>
      </c>
      <c r="H1455" s="60">
        <v>0.1</v>
      </c>
      <c r="I1455" s="60">
        <v>0.1</v>
      </c>
      <c r="J1455" s="60">
        <v>0.1</v>
      </c>
      <c r="K1455" s="60">
        <v>0.1</v>
      </c>
      <c r="L1455" s="60">
        <v>0.1</v>
      </c>
      <c r="M1455" s="60">
        <v>0.1</v>
      </c>
      <c r="N1455" s="60">
        <v>0.1</v>
      </c>
      <c r="O1455" s="60">
        <v>0.2</v>
      </c>
      <c r="P1455" s="60">
        <v>0.4</v>
      </c>
      <c r="Q1455" s="60">
        <v>0.4</v>
      </c>
      <c r="R1455" s="60">
        <v>0.4</v>
      </c>
      <c r="S1455" s="60">
        <v>0.4</v>
      </c>
      <c r="T1455" s="60">
        <v>0.4</v>
      </c>
      <c r="U1455" s="60">
        <v>0.4</v>
      </c>
      <c r="V1455" s="60">
        <v>0.4</v>
      </c>
      <c r="W1455" s="60">
        <v>0.4</v>
      </c>
      <c r="X1455" s="60">
        <v>0.4</v>
      </c>
      <c r="Y1455" s="60">
        <v>0.4</v>
      </c>
      <c r="Z1455" s="60">
        <v>0.2</v>
      </c>
      <c r="AA1455" s="60">
        <v>0.2</v>
      </c>
      <c r="AB1455" s="60">
        <v>0.2</v>
      </c>
      <c r="AC1455" s="60">
        <v>0.2</v>
      </c>
      <c r="AD1455" s="60">
        <v>0.1</v>
      </c>
      <c r="AE1455" s="60">
        <v>0.1</v>
      </c>
      <c r="AF1455" s="60" t="s">
        <v>4136</v>
      </c>
    </row>
    <row r="1456" spans="1:32">
      <c r="A1456" s="60" t="s">
        <v>3299</v>
      </c>
      <c r="B1456" s="60" t="s">
        <v>0</v>
      </c>
      <c r="D1456" s="60" t="s">
        <v>2736</v>
      </c>
      <c r="E1456" s="67">
        <v>41640</v>
      </c>
      <c r="F1456" s="67">
        <v>42004</v>
      </c>
      <c r="G1456" s="60" t="s">
        <v>2730</v>
      </c>
      <c r="H1456" s="60">
        <v>0</v>
      </c>
      <c r="I1456" s="60"/>
      <c r="J1456" s="60"/>
      <c r="K1456" s="60"/>
      <c r="L1456" s="60"/>
      <c r="M1456" s="60"/>
      <c r="N1456" s="60"/>
      <c r="O1456" s="60"/>
      <c r="P1456" s="60"/>
      <c r="Q1456" s="60"/>
      <c r="R1456" s="60"/>
      <c r="S1456" s="60"/>
      <c r="T1456" s="60"/>
      <c r="U1456" s="60"/>
      <c r="V1456" s="60"/>
      <c r="W1456" s="60"/>
      <c r="X1456" s="60"/>
      <c r="Y1456" s="60"/>
      <c r="Z1456" s="60"/>
      <c r="AA1456" s="60"/>
      <c r="AB1456" s="60"/>
      <c r="AC1456" s="60"/>
      <c r="AD1456" s="60"/>
      <c r="AE1456" s="60"/>
      <c r="AF1456" s="60" t="s">
        <v>4136</v>
      </c>
    </row>
    <row r="1457" spans="1:32">
      <c r="A1457" s="60" t="s">
        <v>3299</v>
      </c>
      <c r="B1457" s="60" t="s">
        <v>0</v>
      </c>
      <c r="D1457" s="60" t="s">
        <v>2737</v>
      </c>
      <c r="E1457" s="67">
        <v>41640</v>
      </c>
      <c r="F1457" s="67">
        <v>42004</v>
      </c>
      <c r="G1457" s="60" t="s">
        <v>2730</v>
      </c>
      <c r="H1457" s="60">
        <v>1</v>
      </c>
      <c r="I1457" s="60"/>
      <c r="J1457" s="60"/>
      <c r="K1457" s="60"/>
      <c r="L1457" s="60"/>
      <c r="M1457" s="60"/>
      <c r="N1457" s="60"/>
      <c r="O1457" s="60"/>
      <c r="P1457" s="60"/>
      <c r="Q1457" s="60"/>
      <c r="R1457" s="60"/>
      <c r="S1457" s="60"/>
      <c r="T1457" s="60"/>
      <c r="U1457" s="60"/>
      <c r="V1457" s="60"/>
      <c r="W1457" s="60"/>
      <c r="X1457" s="60"/>
      <c r="Y1457" s="60"/>
      <c r="Z1457" s="60"/>
      <c r="AA1457" s="60"/>
      <c r="AB1457" s="60"/>
      <c r="AC1457" s="60"/>
      <c r="AD1457" s="60"/>
      <c r="AE1457" s="60"/>
      <c r="AF1457" s="60" t="s">
        <v>4136</v>
      </c>
    </row>
    <row r="1458" spans="1:32">
      <c r="A1458" s="60" t="s">
        <v>3300</v>
      </c>
      <c r="B1458" s="60" t="s">
        <v>2745</v>
      </c>
      <c r="C1458" s="60" t="s">
        <v>2746</v>
      </c>
      <c r="D1458" s="60" t="s">
        <v>2729</v>
      </c>
      <c r="E1458" s="67">
        <v>41640</v>
      </c>
      <c r="F1458" s="67">
        <v>42004</v>
      </c>
      <c r="G1458" s="60" t="s">
        <v>2730</v>
      </c>
      <c r="H1458" s="60">
        <v>23.888999999999999</v>
      </c>
      <c r="I1458" s="60"/>
      <c r="J1458" s="60"/>
      <c r="K1458" s="60"/>
      <c r="L1458" s="60"/>
      <c r="M1458" s="60"/>
      <c r="N1458" s="60"/>
      <c r="O1458" s="60"/>
      <c r="P1458" s="60"/>
      <c r="Q1458" s="60"/>
      <c r="R1458" s="60"/>
      <c r="S1458" s="60"/>
      <c r="T1458" s="60"/>
      <c r="U1458" s="60"/>
      <c r="V1458" s="60"/>
      <c r="W1458" s="60"/>
      <c r="X1458" s="60"/>
      <c r="Y1458" s="60"/>
      <c r="Z1458" s="60"/>
      <c r="AA1458" s="60"/>
      <c r="AB1458" s="60"/>
      <c r="AC1458" s="60"/>
      <c r="AD1458" s="60"/>
      <c r="AE1458" s="60"/>
      <c r="AF1458" s="60" t="s">
        <v>4136</v>
      </c>
    </row>
    <row r="1459" spans="1:32">
      <c r="A1459" s="60" t="s">
        <v>3301</v>
      </c>
      <c r="B1459" s="60" t="s">
        <v>2745</v>
      </c>
      <c r="C1459" s="60" t="s">
        <v>2746</v>
      </c>
      <c r="D1459" s="60" t="s">
        <v>2729</v>
      </c>
      <c r="E1459" s="67">
        <v>41640</v>
      </c>
      <c r="F1459" s="67">
        <v>42004</v>
      </c>
      <c r="G1459" s="60" t="s">
        <v>2730</v>
      </c>
      <c r="H1459" s="60">
        <v>21.111000000000001</v>
      </c>
      <c r="I1459" s="60"/>
      <c r="J1459" s="60"/>
      <c r="K1459" s="60"/>
      <c r="L1459" s="60"/>
      <c r="M1459" s="60"/>
      <c r="N1459" s="60"/>
      <c r="O1459" s="60"/>
      <c r="P1459" s="60"/>
      <c r="Q1459" s="60"/>
      <c r="R1459" s="60"/>
      <c r="S1459" s="60"/>
      <c r="T1459" s="60"/>
      <c r="U1459" s="60"/>
      <c r="V1459" s="60"/>
      <c r="W1459" s="60"/>
      <c r="X1459" s="60"/>
      <c r="Y1459" s="60"/>
      <c r="Z1459" s="60"/>
      <c r="AA1459" s="60"/>
      <c r="AB1459" s="60"/>
      <c r="AC1459" s="60"/>
      <c r="AD1459" s="60"/>
      <c r="AE1459" s="60"/>
      <c r="AF1459" s="60" t="s">
        <v>4136</v>
      </c>
    </row>
    <row r="1460" spans="1:32">
      <c r="A1460" s="60" t="s">
        <v>3302</v>
      </c>
      <c r="B1460" s="60" t="s">
        <v>6</v>
      </c>
      <c r="D1460" s="60" t="s">
        <v>2738</v>
      </c>
      <c r="E1460" s="67">
        <v>41640</v>
      </c>
      <c r="F1460" s="67">
        <v>42004</v>
      </c>
      <c r="G1460" s="60" t="s">
        <v>2730</v>
      </c>
      <c r="H1460" s="60">
        <v>0.25</v>
      </c>
      <c r="I1460" s="60"/>
      <c r="J1460" s="60"/>
      <c r="K1460" s="60"/>
      <c r="L1460" s="60"/>
      <c r="M1460" s="60"/>
      <c r="N1460" s="60"/>
      <c r="O1460" s="60"/>
      <c r="P1460" s="60"/>
      <c r="Q1460" s="60"/>
      <c r="R1460" s="60"/>
      <c r="S1460" s="60"/>
      <c r="T1460" s="60"/>
      <c r="U1460" s="60"/>
      <c r="V1460" s="60"/>
      <c r="W1460" s="60"/>
      <c r="X1460" s="60"/>
      <c r="Y1460" s="60"/>
      <c r="Z1460" s="60"/>
      <c r="AA1460" s="60"/>
      <c r="AB1460" s="60"/>
      <c r="AC1460" s="60"/>
      <c r="AD1460" s="60"/>
      <c r="AE1460" s="60"/>
      <c r="AF1460" s="60" t="s">
        <v>4136</v>
      </c>
    </row>
    <row r="1461" spans="1:32">
      <c r="A1461" s="60" t="s">
        <v>3302</v>
      </c>
      <c r="B1461" s="60" t="s">
        <v>6</v>
      </c>
      <c r="D1461" s="60" t="s">
        <v>2736</v>
      </c>
      <c r="E1461" s="67">
        <v>41640</v>
      </c>
      <c r="F1461" s="67">
        <v>42004</v>
      </c>
      <c r="G1461" s="60" t="s">
        <v>2730</v>
      </c>
      <c r="H1461" s="60">
        <v>0</v>
      </c>
      <c r="I1461" s="60"/>
      <c r="J1461" s="60"/>
      <c r="K1461" s="60"/>
      <c r="L1461" s="60"/>
      <c r="M1461" s="60"/>
      <c r="N1461" s="60"/>
      <c r="O1461" s="60"/>
      <c r="P1461" s="60"/>
      <c r="Q1461" s="60"/>
      <c r="R1461" s="60"/>
      <c r="S1461" s="60"/>
      <c r="T1461" s="60"/>
      <c r="U1461" s="60"/>
      <c r="V1461" s="60"/>
      <c r="W1461" s="60"/>
      <c r="X1461" s="60"/>
      <c r="Y1461" s="60"/>
      <c r="Z1461" s="60"/>
      <c r="AA1461" s="60"/>
      <c r="AB1461" s="60"/>
      <c r="AC1461" s="60"/>
      <c r="AD1461" s="60"/>
      <c r="AE1461" s="60"/>
      <c r="AF1461" s="60" t="s">
        <v>4136</v>
      </c>
    </row>
    <row r="1462" spans="1:32">
      <c r="A1462" s="60" t="s">
        <v>3302</v>
      </c>
      <c r="B1462" s="60" t="s">
        <v>6</v>
      </c>
      <c r="D1462" s="60" t="s">
        <v>2737</v>
      </c>
      <c r="E1462" s="67">
        <v>41640</v>
      </c>
      <c r="F1462" s="67">
        <v>42004</v>
      </c>
      <c r="G1462" s="60" t="s">
        <v>2730</v>
      </c>
      <c r="H1462" s="60">
        <v>1</v>
      </c>
      <c r="I1462" s="60"/>
      <c r="J1462" s="60"/>
      <c r="K1462" s="60"/>
      <c r="L1462" s="60"/>
      <c r="M1462" s="60"/>
      <c r="N1462" s="60"/>
      <c r="O1462" s="60"/>
      <c r="P1462" s="60"/>
      <c r="Q1462" s="60"/>
      <c r="R1462" s="60"/>
      <c r="S1462" s="60"/>
      <c r="T1462" s="60"/>
      <c r="U1462" s="60"/>
      <c r="V1462" s="60"/>
      <c r="W1462" s="60"/>
      <c r="X1462" s="60"/>
      <c r="Y1462" s="60"/>
      <c r="Z1462" s="60"/>
      <c r="AA1462" s="60"/>
      <c r="AB1462" s="60"/>
      <c r="AC1462" s="60"/>
      <c r="AD1462" s="60"/>
      <c r="AE1462" s="60"/>
      <c r="AF1462" s="60" t="s">
        <v>4136</v>
      </c>
    </row>
    <row r="1463" spans="1:32">
      <c r="A1463" s="60" t="s">
        <v>3303</v>
      </c>
      <c r="B1463" s="60" t="s">
        <v>2728</v>
      </c>
      <c r="D1463" s="60" t="s">
        <v>2729</v>
      </c>
      <c r="E1463" s="67">
        <v>41640</v>
      </c>
      <c r="F1463" s="67">
        <v>42004</v>
      </c>
      <c r="G1463" s="60" t="s">
        <v>2730</v>
      </c>
      <c r="H1463" s="60">
        <v>0</v>
      </c>
      <c r="I1463" s="60"/>
      <c r="J1463" s="60"/>
      <c r="K1463" s="60"/>
      <c r="L1463" s="60"/>
      <c r="M1463" s="60"/>
      <c r="N1463" s="60"/>
      <c r="O1463" s="60"/>
      <c r="P1463" s="60"/>
      <c r="Q1463" s="60"/>
      <c r="R1463" s="60"/>
      <c r="S1463" s="60"/>
      <c r="T1463" s="60"/>
      <c r="U1463" s="60"/>
      <c r="V1463" s="60"/>
      <c r="W1463" s="60"/>
      <c r="X1463" s="60"/>
      <c r="Y1463" s="60"/>
      <c r="Z1463" s="60"/>
      <c r="AA1463" s="60"/>
      <c r="AB1463" s="60"/>
      <c r="AC1463" s="60"/>
      <c r="AD1463" s="60"/>
      <c r="AE1463" s="60"/>
      <c r="AF1463" s="60" t="s">
        <v>4136</v>
      </c>
    </row>
    <row r="1464" spans="1:32">
      <c r="A1464" s="60" t="s">
        <v>3304</v>
      </c>
      <c r="B1464" s="60" t="s">
        <v>2728</v>
      </c>
      <c r="D1464" s="60" t="s">
        <v>2729</v>
      </c>
      <c r="E1464" s="67">
        <v>41640</v>
      </c>
      <c r="F1464" s="67">
        <v>42004</v>
      </c>
      <c r="G1464" s="60" t="s">
        <v>2730</v>
      </c>
      <c r="H1464" s="60">
        <v>1</v>
      </c>
      <c r="I1464" s="60"/>
      <c r="J1464" s="60"/>
      <c r="K1464" s="60"/>
      <c r="L1464" s="60"/>
      <c r="M1464" s="60"/>
      <c r="N1464" s="60"/>
      <c r="O1464" s="60"/>
      <c r="P1464" s="60"/>
      <c r="Q1464" s="60"/>
      <c r="R1464" s="60"/>
      <c r="S1464" s="60"/>
      <c r="T1464" s="60"/>
      <c r="U1464" s="60"/>
      <c r="V1464" s="60"/>
      <c r="W1464" s="60"/>
      <c r="X1464" s="60"/>
      <c r="Y1464" s="60"/>
      <c r="Z1464" s="60"/>
      <c r="AA1464" s="60"/>
      <c r="AB1464" s="60"/>
      <c r="AC1464" s="60"/>
      <c r="AD1464" s="60"/>
      <c r="AE1464" s="60"/>
      <c r="AF1464" s="60" t="s">
        <v>4136</v>
      </c>
    </row>
    <row r="1465" spans="1:32">
      <c r="A1465" s="60" t="s">
        <v>3305</v>
      </c>
      <c r="B1465" s="60" t="s">
        <v>2728</v>
      </c>
      <c r="D1465" s="60" t="s">
        <v>2729</v>
      </c>
      <c r="E1465" s="67">
        <v>41640</v>
      </c>
      <c r="F1465" s="67">
        <v>42004</v>
      </c>
      <c r="G1465" s="60" t="s">
        <v>2730</v>
      </c>
      <c r="H1465" s="60">
        <v>4</v>
      </c>
      <c r="I1465" s="60"/>
      <c r="J1465" s="60"/>
      <c r="K1465" s="60"/>
      <c r="L1465" s="60"/>
      <c r="M1465" s="60"/>
      <c r="N1465" s="60"/>
      <c r="O1465" s="60"/>
      <c r="P1465" s="60"/>
      <c r="Q1465" s="60"/>
      <c r="R1465" s="60"/>
      <c r="S1465" s="60"/>
      <c r="T1465" s="60"/>
      <c r="U1465" s="60"/>
      <c r="V1465" s="60"/>
      <c r="W1465" s="60"/>
      <c r="X1465" s="60"/>
      <c r="Y1465" s="60"/>
      <c r="Z1465" s="60"/>
      <c r="AA1465" s="60"/>
      <c r="AB1465" s="60"/>
      <c r="AC1465" s="60"/>
      <c r="AD1465" s="60"/>
      <c r="AE1465" s="60"/>
      <c r="AF1465" s="60" t="s">
        <v>4136</v>
      </c>
    </row>
    <row r="1466" spans="1:32">
      <c r="A1466" s="60" t="s">
        <v>3306</v>
      </c>
      <c r="B1466" s="60" t="s">
        <v>0</v>
      </c>
      <c r="D1466" s="60" t="s">
        <v>2729</v>
      </c>
      <c r="E1466" s="67">
        <v>41640</v>
      </c>
      <c r="F1466" s="67">
        <v>42004</v>
      </c>
      <c r="G1466" s="60" t="s">
        <v>2730</v>
      </c>
      <c r="H1466" s="60">
        <v>1</v>
      </c>
      <c r="I1466" s="60"/>
      <c r="J1466" s="60"/>
      <c r="K1466" s="60"/>
      <c r="L1466" s="60"/>
      <c r="M1466" s="60"/>
      <c r="N1466" s="60"/>
      <c r="O1466" s="60"/>
      <c r="P1466" s="60"/>
      <c r="Q1466" s="60"/>
      <c r="R1466" s="60"/>
      <c r="S1466" s="60"/>
      <c r="T1466" s="60"/>
      <c r="U1466" s="60"/>
      <c r="V1466" s="60"/>
      <c r="W1466" s="60"/>
      <c r="X1466" s="60"/>
      <c r="Y1466" s="60"/>
      <c r="Z1466" s="60"/>
      <c r="AA1466" s="60"/>
      <c r="AB1466" s="60"/>
      <c r="AC1466" s="60"/>
      <c r="AD1466" s="60"/>
      <c r="AE1466" s="60"/>
      <c r="AF1466" s="60" t="s">
        <v>4136</v>
      </c>
    </row>
    <row r="1467" spans="1:32">
      <c r="A1467" s="60" t="s">
        <v>3307</v>
      </c>
      <c r="B1467" s="60" t="s">
        <v>0</v>
      </c>
      <c r="D1467" s="60" t="s">
        <v>2738</v>
      </c>
      <c r="E1467" s="67">
        <v>41640</v>
      </c>
      <c r="F1467" s="67">
        <v>42004</v>
      </c>
      <c r="G1467" s="60" t="s">
        <v>2735</v>
      </c>
      <c r="H1467" s="60">
        <v>0.05</v>
      </c>
      <c r="I1467" s="60">
        <v>0.05</v>
      </c>
      <c r="J1467" s="60">
        <v>0.05</v>
      </c>
      <c r="K1467" s="60">
        <v>0.05</v>
      </c>
      <c r="L1467" s="60">
        <v>0.1</v>
      </c>
      <c r="M1467" s="60">
        <v>0.2</v>
      </c>
      <c r="N1467" s="60">
        <v>0.4</v>
      </c>
      <c r="O1467" s="60">
        <v>0.5</v>
      </c>
      <c r="P1467" s="60">
        <v>0.5</v>
      </c>
      <c r="Q1467" s="60">
        <v>0.35</v>
      </c>
      <c r="R1467" s="60">
        <v>0.15</v>
      </c>
      <c r="S1467" s="60">
        <v>0.15</v>
      </c>
      <c r="T1467" s="60">
        <v>0.15</v>
      </c>
      <c r="U1467" s="60">
        <v>0.15</v>
      </c>
      <c r="V1467" s="60">
        <v>0.15</v>
      </c>
      <c r="W1467" s="60">
        <v>0.15</v>
      </c>
      <c r="X1467" s="60">
        <v>0.35</v>
      </c>
      <c r="Y1467" s="60">
        <v>0.5</v>
      </c>
      <c r="Z1467" s="60">
        <v>0.5</v>
      </c>
      <c r="AA1467" s="60">
        <v>0.4</v>
      </c>
      <c r="AB1467" s="60">
        <v>0.4</v>
      </c>
      <c r="AC1467" s="60">
        <v>0.3</v>
      </c>
      <c r="AD1467" s="60">
        <v>0.2</v>
      </c>
      <c r="AE1467" s="60">
        <v>0.1</v>
      </c>
      <c r="AF1467" s="60" t="s">
        <v>4136</v>
      </c>
    </row>
    <row r="1468" spans="1:32">
      <c r="A1468" s="60" t="s">
        <v>3307</v>
      </c>
      <c r="B1468" s="60" t="s">
        <v>0</v>
      </c>
      <c r="D1468" s="60" t="s">
        <v>2736</v>
      </c>
      <c r="E1468" s="67">
        <v>41640</v>
      </c>
      <c r="F1468" s="67">
        <v>42004</v>
      </c>
      <c r="G1468" s="60" t="s">
        <v>2730</v>
      </c>
      <c r="H1468" s="60">
        <v>0.05</v>
      </c>
      <c r="I1468" s="60"/>
      <c r="J1468" s="60"/>
      <c r="K1468" s="60"/>
      <c r="L1468" s="60"/>
      <c r="M1468" s="60"/>
      <c r="N1468" s="60"/>
      <c r="O1468" s="60"/>
      <c r="P1468" s="60"/>
      <c r="Q1468" s="60"/>
      <c r="R1468" s="60"/>
      <c r="S1468" s="60"/>
      <c r="T1468" s="60"/>
      <c r="U1468" s="60"/>
      <c r="V1468" s="60"/>
      <c r="W1468" s="60"/>
      <c r="X1468" s="60"/>
      <c r="Y1468" s="60"/>
      <c r="Z1468" s="60"/>
      <c r="AA1468" s="60"/>
      <c r="AB1468" s="60"/>
      <c r="AC1468" s="60"/>
      <c r="AD1468" s="60"/>
      <c r="AE1468" s="60"/>
      <c r="AF1468" s="60" t="s">
        <v>4136</v>
      </c>
    </row>
    <row r="1469" spans="1:32">
      <c r="A1469" s="60" t="s">
        <v>3307</v>
      </c>
      <c r="B1469" s="60" t="s">
        <v>0</v>
      </c>
      <c r="D1469" s="60" t="s">
        <v>2737</v>
      </c>
      <c r="E1469" s="67">
        <v>41640</v>
      </c>
      <c r="F1469" s="67">
        <v>42004</v>
      </c>
      <c r="G1469" s="60" t="s">
        <v>2730</v>
      </c>
      <c r="H1469" s="60">
        <v>0.5</v>
      </c>
      <c r="I1469" s="60"/>
      <c r="J1469" s="60"/>
      <c r="K1469" s="60"/>
      <c r="L1469" s="60"/>
      <c r="M1469" s="60"/>
      <c r="N1469" s="60"/>
      <c r="O1469" s="60"/>
      <c r="P1469" s="60"/>
      <c r="Q1469" s="60"/>
      <c r="R1469" s="60"/>
      <c r="S1469" s="60"/>
      <c r="T1469" s="60"/>
      <c r="U1469" s="60"/>
      <c r="V1469" s="60"/>
      <c r="W1469" s="60"/>
      <c r="X1469" s="60"/>
      <c r="Y1469" s="60"/>
      <c r="Z1469" s="60"/>
      <c r="AA1469" s="60"/>
      <c r="AB1469" s="60"/>
      <c r="AC1469" s="60"/>
      <c r="AD1469" s="60"/>
      <c r="AE1469" s="60"/>
      <c r="AF1469" s="60" t="s">
        <v>4136</v>
      </c>
    </row>
    <row r="1470" spans="1:32">
      <c r="A1470" s="60" t="s">
        <v>3308</v>
      </c>
      <c r="B1470" s="60" t="s">
        <v>2733</v>
      </c>
      <c r="D1470" s="60" t="s">
        <v>3167</v>
      </c>
      <c r="E1470" s="67">
        <v>41640</v>
      </c>
      <c r="F1470" s="67">
        <v>42004</v>
      </c>
      <c r="G1470" s="60" t="s">
        <v>2735</v>
      </c>
      <c r="H1470" s="60">
        <v>0.11</v>
      </c>
      <c r="I1470" s="60">
        <v>0.11</v>
      </c>
      <c r="J1470" s="60">
        <v>0.11</v>
      </c>
      <c r="K1470" s="60">
        <v>0.11</v>
      </c>
      <c r="L1470" s="60">
        <v>0.11</v>
      </c>
      <c r="M1470" s="60">
        <v>0.19</v>
      </c>
      <c r="N1470" s="60">
        <v>0.19</v>
      </c>
      <c r="O1470" s="60">
        <v>0.25</v>
      </c>
      <c r="P1470" s="60">
        <v>1</v>
      </c>
      <c r="Q1470" s="60">
        <v>1</v>
      </c>
      <c r="R1470" s="60">
        <v>0.86</v>
      </c>
      <c r="S1470" s="60">
        <v>0.86</v>
      </c>
      <c r="T1470" s="60">
        <v>1</v>
      </c>
      <c r="U1470" s="60">
        <v>0.86</v>
      </c>
      <c r="V1470" s="60">
        <v>0.86</v>
      </c>
      <c r="W1470" s="60">
        <v>0.86</v>
      </c>
      <c r="X1470" s="60">
        <v>0.86</v>
      </c>
      <c r="Y1470" s="60">
        <v>0.86</v>
      </c>
      <c r="Z1470" s="60">
        <v>0.25</v>
      </c>
      <c r="AA1470" s="60">
        <v>0.19</v>
      </c>
      <c r="AB1470" s="60">
        <v>0.11</v>
      </c>
      <c r="AC1470" s="60">
        <v>0.11</v>
      </c>
      <c r="AD1470" s="60">
        <v>0.11</v>
      </c>
      <c r="AE1470" s="60">
        <v>0.11</v>
      </c>
      <c r="AF1470" s="60" t="s">
        <v>4136</v>
      </c>
    </row>
    <row r="1471" spans="1:32">
      <c r="A1471" s="60" t="s">
        <v>3308</v>
      </c>
      <c r="B1471" s="60" t="s">
        <v>2733</v>
      </c>
      <c r="D1471" s="60" t="s">
        <v>2736</v>
      </c>
      <c r="E1471" s="67">
        <v>41640</v>
      </c>
      <c r="F1471" s="67">
        <v>42004</v>
      </c>
      <c r="G1471" s="60" t="s">
        <v>2730</v>
      </c>
      <c r="H1471" s="60">
        <v>0</v>
      </c>
      <c r="I1471" s="60"/>
      <c r="J1471" s="60"/>
      <c r="K1471" s="60"/>
      <c r="L1471" s="60"/>
      <c r="M1471" s="60"/>
      <c r="N1471" s="60"/>
      <c r="O1471" s="60"/>
      <c r="P1471" s="60"/>
      <c r="Q1471" s="60"/>
      <c r="R1471" s="60"/>
      <c r="S1471" s="60"/>
      <c r="T1471" s="60"/>
      <c r="U1471" s="60"/>
      <c r="V1471" s="60"/>
      <c r="W1471" s="60"/>
      <c r="X1471" s="60"/>
      <c r="Y1471" s="60"/>
      <c r="Z1471" s="60"/>
      <c r="AA1471" s="60"/>
      <c r="AB1471" s="60"/>
      <c r="AC1471" s="60"/>
      <c r="AD1471" s="60"/>
      <c r="AE1471" s="60"/>
      <c r="AF1471" s="60" t="s">
        <v>4136</v>
      </c>
    </row>
    <row r="1472" spans="1:32">
      <c r="A1472" s="60" t="s">
        <v>3308</v>
      </c>
      <c r="B1472" s="60" t="s">
        <v>2733</v>
      </c>
      <c r="D1472" s="60" t="s">
        <v>2737</v>
      </c>
      <c r="E1472" s="67">
        <v>41640</v>
      </c>
      <c r="F1472" s="67">
        <v>42004</v>
      </c>
      <c r="G1472" s="60" t="s">
        <v>2730</v>
      </c>
      <c r="H1472" s="60">
        <v>1</v>
      </c>
      <c r="I1472" s="60"/>
      <c r="J1472" s="60"/>
      <c r="K1472" s="60"/>
      <c r="L1472" s="60"/>
      <c r="M1472" s="60"/>
      <c r="N1472" s="60"/>
      <c r="O1472" s="60"/>
      <c r="P1472" s="60"/>
      <c r="Q1472" s="60"/>
      <c r="R1472" s="60"/>
      <c r="S1472" s="60"/>
      <c r="T1472" s="60"/>
      <c r="U1472" s="60"/>
      <c r="V1472" s="60"/>
      <c r="W1472" s="60"/>
      <c r="X1472" s="60"/>
      <c r="Y1472" s="60"/>
      <c r="Z1472" s="60"/>
      <c r="AA1472" s="60"/>
      <c r="AB1472" s="60"/>
      <c r="AC1472" s="60"/>
      <c r="AD1472" s="60"/>
      <c r="AE1472" s="60"/>
      <c r="AF1472" s="60" t="s">
        <v>4136</v>
      </c>
    </row>
    <row r="1473" spans="1:32">
      <c r="A1473" s="60" t="s">
        <v>3309</v>
      </c>
      <c r="B1473" s="60" t="s">
        <v>2</v>
      </c>
      <c r="D1473" s="60" t="s">
        <v>2738</v>
      </c>
      <c r="E1473" s="67">
        <v>41640</v>
      </c>
      <c r="F1473" s="67">
        <v>42004</v>
      </c>
      <c r="G1473" s="60" t="s">
        <v>2735</v>
      </c>
      <c r="H1473" s="60">
        <v>0</v>
      </c>
      <c r="I1473" s="60">
        <v>0</v>
      </c>
      <c r="J1473" s="60">
        <v>0</v>
      </c>
      <c r="K1473" s="60">
        <v>0</v>
      </c>
      <c r="L1473" s="60">
        <v>0</v>
      </c>
      <c r="M1473" s="60">
        <v>0.05</v>
      </c>
      <c r="N1473" s="60">
        <v>0.05</v>
      </c>
      <c r="O1473" s="60">
        <v>0.05</v>
      </c>
      <c r="P1473" s="60">
        <v>0.1</v>
      </c>
      <c r="Q1473" s="60">
        <v>0.1</v>
      </c>
      <c r="R1473" s="60">
        <v>0.1</v>
      </c>
      <c r="S1473" s="60">
        <v>0.1</v>
      </c>
      <c r="T1473" s="60">
        <v>0.2</v>
      </c>
      <c r="U1473" s="60">
        <v>0.1</v>
      </c>
      <c r="V1473" s="60">
        <v>0.1</v>
      </c>
      <c r="W1473" s="60">
        <v>0.1</v>
      </c>
      <c r="X1473" s="60">
        <v>0.1</v>
      </c>
      <c r="Y1473" s="60">
        <v>0.1</v>
      </c>
      <c r="Z1473" s="60">
        <v>0.05</v>
      </c>
      <c r="AA1473" s="60">
        <v>0.05</v>
      </c>
      <c r="AB1473" s="60">
        <v>0</v>
      </c>
      <c r="AC1473" s="60">
        <v>0</v>
      </c>
      <c r="AD1473" s="60">
        <v>0</v>
      </c>
      <c r="AE1473" s="60">
        <v>0</v>
      </c>
      <c r="AF1473" s="60" t="s">
        <v>4136</v>
      </c>
    </row>
    <row r="1474" spans="1:32">
      <c r="A1474" s="60" t="s">
        <v>3309</v>
      </c>
      <c r="B1474" s="60" t="s">
        <v>2</v>
      </c>
      <c r="D1474" s="60" t="s">
        <v>2736</v>
      </c>
      <c r="E1474" s="67">
        <v>41640</v>
      </c>
      <c r="F1474" s="67">
        <v>42004</v>
      </c>
      <c r="G1474" s="60" t="s">
        <v>2730</v>
      </c>
      <c r="H1474" s="60">
        <v>0</v>
      </c>
      <c r="I1474" s="60"/>
      <c r="J1474" s="60"/>
      <c r="K1474" s="60"/>
      <c r="L1474" s="60"/>
      <c r="M1474" s="60"/>
      <c r="N1474" s="60"/>
      <c r="O1474" s="60"/>
      <c r="P1474" s="60"/>
      <c r="Q1474" s="60"/>
      <c r="R1474" s="60"/>
      <c r="S1474" s="60"/>
      <c r="T1474" s="60"/>
      <c r="U1474" s="60"/>
      <c r="V1474" s="60"/>
      <c r="W1474" s="60"/>
      <c r="X1474" s="60"/>
      <c r="Y1474" s="60"/>
      <c r="Z1474" s="60"/>
      <c r="AA1474" s="60"/>
      <c r="AB1474" s="60"/>
      <c r="AC1474" s="60"/>
      <c r="AD1474" s="60"/>
      <c r="AE1474" s="60"/>
      <c r="AF1474" s="60" t="s">
        <v>4136</v>
      </c>
    </row>
    <row r="1475" spans="1:32">
      <c r="A1475" s="60" t="s">
        <v>3309</v>
      </c>
      <c r="B1475" s="60" t="s">
        <v>2</v>
      </c>
      <c r="D1475" s="60" t="s">
        <v>2737</v>
      </c>
      <c r="E1475" s="67">
        <v>41640</v>
      </c>
      <c r="F1475" s="67">
        <v>42004</v>
      </c>
      <c r="G1475" s="60" t="s">
        <v>2730</v>
      </c>
      <c r="H1475" s="60">
        <v>1</v>
      </c>
      <c r="I1475" s="60"/>
      <c r="J1475" s="60"/>
      <c r="K1475" s="60"/>
      <c r="L1475" s="60"/>
      <c r="M1475" s="60"/>
      <c r="N1475" s="60"/>
      <c r="O1475" s="60"/>
      <c r="P1475" s="60"/>
      <c r="Q1475" s="60"/>
      <c r="R1475" s="60"/>
      <c r="S1475" s="60"/>
      <c r="T1475" s="60"/>
      <c r="U1475" s="60"/>
      <c r="V1475" s="60"/>
      <c r="W1475" s="60"/>
      <c r="X1475" s="60"/>
      <c r="Y1475" s="60"/>
      <c r="Z1475" s="60"/>
      <c r="AA1475" s="60"/>
      <c r="AB1475" s="60"/>
      <c r="AC1475" s="60"/>
      <c r="AD1475" s="60"/>
      <c r="AE1475" s="60"/>
      <c r="AF1475" s="60" t="s">
        <v>4136</v>
      </c>
    </row>
    <row r="1476" spans="1:32">
      <c r="A1476" s="60" t="s">
        <v>3309</v>
      </c>
      <c r="B1476" s="60" t="s">
        <v>2</v>
      </c>
      <c r="D1476" s="60" t="s">
        <v>2798</v>
      </c>
      <c r="E1476" s="67">
        <v>41640</v>
      </c>
      <c r="F1476" s="67">
        <v>42004</v>
      </c>
      <c r="G1476" s="60" t="s">
        <v>2735</v>
      </c>
      <c r="H1476" s="60">
        <v>0</v>
      </c>
      <c r="I1476" s="60">
        <v>0</v>
      </c>
      <c r="J1476" s="60">
        <v>0</v>
      </c>
      <c r="K1476" s="60">
        <v>0</v>
      </c>
      <c r="L1476" s="60">
        <v>0</v>
      </c>
      <c r="M1476" s="60">
        <v>0.1</v>
      </c>
      <c r="N1476" s="60">
        <v>0.1</v>
      </c>
      <c r="O1476" s="60">
        <v>0.2</v>
      </c>
      <c r="P1476" s="60">
        <v>0.2</v>
      </c>
      <c r="Q1476" s="60">
        <v>0.2</v>
      </c>
      <c r="R1476" s="60">
        <v>0.2</v>
      </c>
      <c r="S1476" s="60">
        <v>0.2</v>
      </c>
      <c r="T1476" s="60">
        <v>0.7</v>
      </c>
      <c r="U1476" s="60">
        <v>0.2</v>
      </c>
      <c r="V1476" s="60">
        <v>0.2</v>
      </c>
      <c r="W1476" s="60">
        <v>0.2</v>
      </c>
      <c r="X1476" s="60">
        <v>0.2</v>
      </c>
      <c r="Y1476" s="60">
        <v>0.2</v>
      </c>
      <c r="Z1476" s="60">
        <v>0.1</v>
      </c>
      <c r="AA1476" s="60">
        <v>0.1</v>
      </c>
      <c r="AB1476" s="60">
        <v>0</v>
      </c>
      <c r="AC1476" s="60">
        <v>0</v>
      </c>
      <c r="AD1476" s="60">
        <v>0</v>
      </c>
      <c r="AE1476" s="60">
        <v>0</v>
      </c>
      <c r="AF1476" s="60" t="s">
        <v>4136</v>
      </c>
    </row>
    <row r="1477" spans="1:32">
      <c r="A1477" s="60" t="s">
        <v>3310</v>
      </c>
      <c r="B1477" s="60" t="s">
        <v>2733</v>
      </c>
      <c r="D1477" s="60" t="s">
        <v>2729</v>
      </c>
      <c r="E1477" s="67">
        <v>41640</v>
      </c>
      <c r="F1477" s="67">
        <v>42004</v>
      </c>
      <c r="G1477" s="60" t="s">
        <v>2735</v>
      </c>
      <c r="H1477" s="60">
        <v>0</v>
      </c>
      <c r="I1477" s="60">
        <v>0</v>
      </c>
      <c r="J1477" s="60">
        <v>0</v>
      </c>
      <c r="K1477" s="60">
        <v>0</v>
      </c>
      <c r="L1477" s="60">
        <v>0</v>
      </c>
      <c r="M1477" s="60">
        <v>0</v>
      </c>
      <c r="N1477" s="60">
        <v>0.5</v>
      </c>
      <c r="O1477" s="60">
        <v>1</v>
      </c>
      <c r="P1477" s="60">
        <v>1</v>
      </c>
      <c r="Q1477" s="60">
        <v>0.5</v>
      </c>
      <c r="R1477" s="60">
        <v>0.5</v>
      </c>
      <c r="S1477" s="60">
        <v>0.5</v>
      </c>
      <c r="T1477" s="60">
        <v>0</v>
      </c>
      <c r="U1477" s="60">
        <v>0.5</v>
      </c>
      <c r="V1477" s="60">
        <v>0.5</v>
      </c>
      <c r="W1477" s="60">
        <v>0.5</v>
      </c>
      <c r="X1477" s="60">
        <v>1</v>
      </c>
      <c r="Y1477" s="60">
        <v>0.5</v>
      </c>
      <c r="Z1477" s="60">
        <v>0.5</v>
      </c>
      <c r="AA1477" s="60">
        <v>1</v>
      </c>
      <c r="AB1477" s="60">
        <v>1</v>
      </c>
      <c r="AC1477" s="60">
        <v>0.5</v>
      </c>
      <c r="AD1477" s="60">
        <v>0.5</v>
      </c>
      <c r="AE1477" s="60">
        <v>0</v>
      </c>
      <c r="AF1477" s="60" t="s">
        <v>4136</v>
      </c>
    </row>
    <row r="1478" spans="1:32">
      <c r="A1478" s="60" t="s">
        <v>3311</v>
      </c>
      <c r="B1478" s="60" t="s">
        <v>2</v>
      </c>
      <c r="D1478" s="60" t="s">
        <v>2729</v>
      </c>
      <c r="E1478" s="67">
        <v>41640</v>
      </c>
      <c r="F1478" s="67">
        <v>42004</v>
      </c>
      <c r="G1478" s="60" t="s">
        <v>2735</v>
      </c>
      <c r="H1478" s="60">
        <v>0</v>
      </c>
      <c r="I1478" s="60">
        <v>0</v>
      </c>
      <c r="J1478" s="60">
        <v>0</v>
      </c>
      <c r="K1478" s="60">
        <v>0</v>
      </c>
      <c r="L1478" s="60">
        <v>0</v>
      </c>
      <c r="M1478" s="60">
        <v>0</v>
      </c>
      <c r="N1478" s="60">
        <v>0.5</v>
      </c>
      <c r="O1478" s="60">
        <v>1</v>
      </c>
      <c r="P1478" s="60">
        <v>1</v>
      </c>
      <c r="Q1478" s="60">
        <v>1</v>
      </c>
      <c r="R1478" s="60">
        <v>1</v>
      </c>
      <c r="S1478" s="60">
        <v>0.5</v>
      </c>
      <c r="T1478" s="60">
        <v>0</v>
      </c>
      <c r="U1478" s="60">
        <v>1</v>
      </c>
      <c r="V1478" s="60">
        <v>1</v>
      </c>
      <c r="W1478" s="60">
        <v>1</v>
      </c>
      <c r="X1478" s="60">
        <v>1</v>
      </c>
      <c r="Y1478" s="60">
        <v>1</v>
      </c>
      <c r="Z1478" s="60">
        <v>1</v>
      </c>
      <c r="AA1478" s="60">
        <v>1</v>
      </c>
      <c r="AB1478" s="60">
        <v>1</v>
      </c>
      <c r="AC1478" s="60">
        <v>1</v>
      </c>
      <c r="AD1478" s="60">
        <v>0.5</v>
      </c>
      <c r="AE1478" s="60">
        <v>0</v>
      </c>
      <c r="AF1478" s="60" t="s">
        <v>4136</v>
      </c>
    </row>
    <row r="1479" spans="1:32">
      <c r="A1479" s="60" t="s">
        <v>3312</v>
      </c>
      <c r="B1479" s="60" t="s">
        <v>2728</v>
      </c>
      <c r="D1479" s="60" t="s">
        <v>2729</v>
      </c>
      <c r="E1479" s="67">
        <v>41640</v>
      </c>
      <c r="F1479" s="67">
        <v>42004</v>
      </c>
      <c r="G1479" s="60" t="s">
        <v>2730</v>
      </c>
      <c r="H1479" s="60">
        <v>1</v>
      </c>
      <c r="I1479" s="60"/>
      <c r="J1479" s="60"/>
      <c r="K1479" s="60"/>
      <c r="L1479" s="60"/>
      <c r="M1479" s="60"/>
      <c r="N1479" s="60"/>
      <c r="O1479" s="60"/>
      <c r="P1479" s="60"/>
      <c r="Q1479" s="60"/>
      <c r="R1479" s="60"/>
      <c r="S1479" s="60"/>
      <c r="T1479" s="60"/>
      <c r="U1479" s="60"/>
      <c r="V1479" s="60"/>
      <c r="W1479" s="60"/>
      <c r="X1479" s="60"/>
      <c r="Y1479" s="60"/>
      <c r="Z1479" s="60"/>
      <c r="AA1479" s="60"/>
      <c r="AB1479" s="60"/>
      <c r="AC1479" s="60"/>
      <c r="AD1479" s="60"/>
      <c r="AE1479" s="60"/>
      <c r="AF1479" s="60" t="s">
        <v>4136</v>
      </c>
    </row>
    <row r="1480" spans="1:32">
      <c r="A1480" s="60" t="s">
        <v>3313</v>
      </c>
      <c r="B1480" s="60" t="s">
        <v>2728</v>
      </c>
      <c r="D1480" s="60" t="s">
        <v>2729</v>
      </c>
      <c r="E1480" s="67">
        <v>41640</v>
      </c>
      <c r="F1480" s="67">
        <v>42004</v>
      </c>
      <c r="G1480" s="60" t="s">
        <v>2735</v>
      </c>
      <c r="H1480" s="60">
        <v>1</v>
      </c>
      <c r="I1480" s="60">
        <v>1</v>
      </c>
      <c r="J1480" s="60">
        <v>1</v>
      </c>
      <c r="K1480" s="60">
        <v>1</v>
      </c>
      <c r="L1480" s="60">
        <v>1</v>
      </c>
      <c r="M1480" s="60">
        <v>1</v>
      </c>
      <c r="N1480" s="60">
        <v>1</v>
      </c>
      <c r="O1480" s="60">
        <v>0</v>
      </c>
      <c r="P1480" s="60">
        <v>0</v>
      </c>
      <c r="Q1480" s="60">
        <v>0</v>
      </c>
      <c r="R1480" s="60">
        <v>0</v>
      </c>
      <c r="S1480" s="60">
        <v>0</v>
      </c>
      <c r="T1480" s="60">
        <v>0</v>
      </c>
      <c r="U1480" s="60">
        <v>0</v>
      </c>
      <c r="V1480" s="60">
        <v>0</v>
      </c>
      <c r="W1480" s="60">
        <v>0</v>
      </c>
      <c r="X1480" s="60">
        <v>0</v>
      </c>
      <c r="Y1480" s="60">
        <v>0</v>
      </c>
      <c r="Z1480" s="60">
        <v>0</v>
      </c>
      <c r="AA1480" s="60">
        <v>1</v>
      </c>
      <c r="AB1480" s="60">
        <v>1</v>
      </c>
      <c r="AC1480" s="60">
        <v>1</v>
      </c>
      <c r="AD1480" s="60">
        <v>1</v>
      </c>
      <c r="AE1480" s="60">
        <v>1</v>
      </c>
      <c r="AF1480" s="60" t="s">
        <v>4136</v>
      </c>
    </row>
    <row r="1481" spans="1:32">
      <c r="A1481" s="60" t="s">
        <v>3314</v>
      </c>
      <c r="B1481" s="60" t="s">
        <v>2733</v>
      </c>
      <c r="D1481" s="60" t="s">
        <v>2738</v>
      </c>
      <c r="E1481" s="67">
        <v>41640</v>
      </c>
      <c r="F1481" s="67">
        <v>42004</v>
      </c>
      <c r="G1481" s="60" t="s">
        <v>2735</v>
      </c>
      <c r="H1481" s="60">
        <v>0.09</v>
      </c>
      <c r="I1481" s="60">
        <v>0.09</v>
      </c>
      <c r="J1481" s="60">
        <v>0.09</v>
      </c>
      <c r="K1481" s="60">
        <v>0.09</v>
      </c>
      <c r="L1481" s="60">
        <v>0.09</v>
      </c>
      <c r="M1481" s="60">
        <v>0.09</v>
      </c>
      <c r="N1481" s="60">
        <v>0.3</v>
      </c>
      <c r="O1481" s="60">
        <v>0.62</v>
      </c>
      <c r="P1481" s="60">
        <v>0.9</v>
      </c>
      <c r="Q1481" s="60">
        <v>0.62</v>
      </c>
      <c r="R1481" s="60">
        <v>0.13</v>
      </c>
      <c r="S1481" s="60">
        <v>0.13</v>
      </c>
      <c r="T1481" s="60">
        <v>0.13</v>
      </c>
      <c r="U1481" s="60">
        <v>0.13</v>
      </c>
      <c r="V1481" s="60">
        <v>0.13</v>
      </c>
      <c r="W1481" s="60">
        <v>0.13</v>
      </c>
      <c r="X1481" s="60">
        <v>0.21</v>
      </c>
      <c r="Y1481" s="60">
        <v>0.4</v>
      </c>
      <c r="Z1481" s="60">
        <v>0.48</v>
      </c>
      <c r="AA1481" s="60">
        <v>0.46</v>
      </c>
      <c r="AB1481" s="60">
        <v>0.62</v>
      </c>
      <c r="AC1481" s="60">
        <v>0.69</v>
      </c>
      <c r="AD1481" s="60">
        <v>0.34</v>
      </c>
      <c r="AE1481" s="60">
        <v>0.09</v>
      </c>
      <c r="AF1481" s="60" t="s">
        <v>4136</v>
      </c>
    </row>
    <row r="1482" spans="1:32">
      <c r="A1482" s="60" t="s">
        <v>3314</v>
      </c>
      <c r="B1482" s="60" t="s">
        <v>2733</v>
      </c>
      <c r="D1482" s="60" t="s">
        <v>2736</v>
      </c>
      <c r="E1482" s="67">
        <v>41640</v>
      </c>
      <c r="F1482" s="67">
        <v>42004</v>
      </c>
      <c r="G1482" s="60" t="s">
        <v>2730</v>
      </c>
      <c r="H1482" s="60">
        <v>0</v>
      </c>
      <c r="I1482" s="60"/>
      <c r="J1482" s="60"/>
      <c r="K1482" s="60"/>
      <c r="L1482" s="60"/>
      <c r="M1482" s="60"/>
      <c r="N1482" s="60"/>
      <c r="O1482" s="60"/>
      <c r="P1482" s="60"/>
      <c r="Q1482" s="60"/>
      <c r="R1482" s="60"/>
      <c r="S1482" s="60"/>
      <c r="T1482" s="60"/>
      <c r="U1482" s="60"/>
      <c r="V1482" s="60"/>
      <c r="W1482" s="60"/>
      <c r="X1482" s="60"/>
      <c r="Y1482" s="60"/>
      <c r="Z1482" s="60"/>
      <c r="AA1482" s="60"/>
      <c r="AB1482" s="60"/>
      <c r="AC1482" s="60"/>
      <c r="AD1482" s="60"/>
      <c r="AE1482" s="60"/>
      <c r="AF1482" s="60" t="s">
        <v>4136</v>
      </c>
    </row>
    <row r="1483" spans="1:32">
      <c r="A1483" s="60" t="s">
        <v>3314</v>
      </c>
      <c r="B1483" s="60" t="s">
        <v>2733</v>
      </c>
      <c r="D1483" s="60" t="s">
        <v>2737</v>
      </c>
      <c r="E1483" s="67">
        <v>41640</v>
      </c>
      <c r="F1483" s="67">
        <v>42004</v>
      </c>
      <c r="G1483" s="60" t="s">
        <v>2730</v>
      </c>
      <c r="H1483" s="60">
        <v>1</v>
      </c>
      <c r="I1483" s="60"/>
      <c r="J1483" s="60"/>
      <c r="K1483" s="60"/>
      <c r="L1483" s="60"/>
      <c r="M1483" s="60"/>
      <c r="N1483" s="60"/>
      <c r="O1483" s="60"/>
      <c r="P1483" s="60"/>
      <c r="Q1483" s="60"/>
      <c r="R1483" s="60"/>
      <c r="S1483" s="60"/>
      <c r="T1483" s="60"/>
      <c r="U1483" s="60"/>
      <c r="V1483" s="60"/>
      <c r="W1483" s="60"/>
      <c r="X1483" s="60"/>
      <c r="Y1483" s="60"/>
      <c r="Z1483" s="60"/>
      <c r="AA1483" s="60"/>
      <c r="AB1483" s="60"/>
      <c r="AC1483" s="60"/>
      <c r="AD1483" s="60"/>
      <c r="AE1483" s="60"/>
      <c r="AF1483" s="60" t="s">
        <v>4136</v>
      </c>
    </row>
    <row r="1484" spans="1:32">
      <c r="A1484" s="60" t="s">
        <v>3314</v>
      </c>
      <c r="B1484" s="60" t="s">
        <v>2733</v>
      </c>
      <c r="D1484" s="60" t="s">
        <v>2798</v>
      </c>
      <c r="E1484" s="67">
        <v>41640</v>
      </c>
      <c r="F1484" s="67">
        <v>42004</v>
      </c>
      <c r="G1484" s="60" t="s">
        <v>2735</v>
      </c>
      <c r="H1484" s="60">
        <v>0.09</v>
      </c>
      <c r="I1484" s="60">
        <v>0.09</v>
      </c>
      <c r="J1484" s="60">
        <v>0.09</v>
      </c>
      <c r="K1484" s="60">
        <v>0.09</v>
      </c>
      <c r="L1484" s="60">
        <v>0.09</v>
      </c>
      <c r="M1484" s="60">
        <v>0.09</v>
      </c>
      <c r="N1484" s="60">
        <v>0.62</v>
      </c>
      <c r="O1484" s="60">
        <v>0.9</v>
      </c>
      <c r="P1484" s="60">
        <v>0.43</v>
      </c>
      <c r="Q1484" s="60">
        <v>0.43</v>
      </c>
      <c r="R1484" s="60">
        <v>0.12</v>
      </c>
      <c r="S1484" s="60">
        <v>0.12</v>
      </c>
      <c r="T1484" s="60">
        <v>0.12</v>
      </c>
      <c r="U1484" s="60">
        <v>0.12</v>
      </c>
      <c r="V1484" s="60">
        <v>0.12</v>
      </c>
      <c r="W1484" s="60">
        <v>0.12</v>
      </c>
      <c r="X1484" s="60">
        <v>0.19</v>
      </c>
      <c r="Y1484" s="60">
        <v>0.48</v>
      </c>
      <c r="Z1484" s="60">
        <v>0.48</v>
      </c>
      <c r="AA1484" s="60">
        <v>0.46</v>
      </c>
      <c r="AB1484" s="60">
        <v>0.62</v>
      </c>
      <c r="AC1484" s="60">
        <v>0.69</v>
      </c>
      <c r="AD1484" s="60">
        <v>0.34</v>
      </c>
      <c r="AE1484" s="60">
        <v>0.09</v>
      </c>
      <c r="AF1484" s="60" t="s">
        <v>4136</v>
      </c>
    </row>
    <row r="1485" spans="1:32">
      <c r="A1485" s="60" t="s">
        <v>3315</v>
      </c>
      <c r="B1485" s="60" t="s">
        <v>2733</v>
      </c>
      <c r="D1485" s="60" t="s">
        <v>2738</v>
      </c>
      <c r="E1485" s="67">
        <v>41640</v>
      </c>
      <c r="F1485" s="67">
        <v>42004</v>
      </c>
      <c r="G1485" s="60" t="s">
        <v>2735</v>
      </c>
      <c r="H1485" s="60">
        <v>0.11</v>
      </c>
      <c r="I1485" s="60">
        <v>0.11</v>
      </c>
      <c r="J1485" s="60">
        <v>0.11</v>
      </c>
      <c r="K1485" s="60">
        <v>0.11</v>
      </c>
      <c r="L1485" s="60">
        <v>0.11</v>
      </c>
      <c r="M1485" s="60">
        <v>0.11</v>
      </c>
      <c r="N1485" s="60">
        <v>0.3</v>
      </c>
      <c r="O1485" s="60">
        <v>0.62</v>
      </c>
      <c r="P1485" s="60">
        <v>0.9</v>
      </c>
      <c r="Q1485" s="60">
        <v>0.62</v>
      </c>
      <c r="R1485" s="60">
        <v>0.28999999999999998</v>
      </c>
      <c r="S1485" s="60">
        <v>0.28999999999999998</v>
      </c>
      <c r="T1485" s="60">
        <v>0.28999999999999998</v>
      </c>
      <c r="U1485" s="60">
        <v>0.28999999999999998</v>
      </c>
      <c r="V1485" s="60">
        <v>0.28999999999999998</v>
      </c>
      <c r="W1485" s="60">
        <v>0.28999999999999998</v>
      </c>
      <c r="X1485" s="60">
        <v>0.28999999999999998</v>
      </c>
      <c r="Y1485" s="60">
        <v>0.43</v>
      </c>
      <c r="Z1485" s="60">
        <v>0.51</v>
      </c>
      <c r="AA1485" s="60">
        <v>0.49</v>
      </c>
      <c r="AB1485" s="60">
        <v>0.66</v>
      </c>
      <c r="AC1485" s="60">
        <v>0.7</v>
      </c>
      <c r="AD1485" s="60">
        <v>0.35</v>
      </c>
      <c r="AE1485" s="60">
        <v>0.11</v>
      </c>
      <c r="AF1485" s="60" t="s">
        <v>4136</v>
      </c>
    </row>
    <row r="1486" spans="1:32">
      <c r="A1486" s="60" t="s">
        <v>3315</v>
      </c>
      <c r="B1486" s="60" t="s">
        <v>2733</v>
      </c>
      <c r="D1486" s="60" t="s">
        <v>2736</v>
      </c>
      <c r="E1486" s="67">
        <v>41640</v>
      </c>
      <c r="F1486" s="67">
        <v>42004</v>
      </c>
      <c r="G1486" s="60" t="s">
        <v>2730</v>
      </c>
      <c r="H1486" s="60">
        <v>0</v>
      </c>
      <c r="I1486" s="60"/>
      <c r="J1486" s="60"/>
      <c r="K1486" s="60"/>
      <c r="L1486" s="60"/>
      <c r="M1486" s="60"/>
      <c r="N1486" s="60"/>
      <c r="O1486" s="60"/>
      <c r="P1486" s="60"/>
      <c r="Q1486" s="60"/>
      <c r="R1486" s="60"/>
      <c r="S1486" s="60"/>
      <c r="T1486" s="60"/>
      <c r="U1486" s="60"/>
      <c r="V1486" s="60"/>
      <c r="W1486" s="60"/>
      <c r="X1486" s="60"/>
      <c r="Y1486" s="60"/>
      <c r="Z1486" s="60"/>
      <c r="AA1486" s="60"/>
      <c r="AB1486" s="60"/>
      <c r="AC1486" s="60"/>
      <c r="AD1486" s="60"/>
      <c r="AE1486" s="60"/>
      <c r="AF1486" s="60" t="s">
        <v>4136</v>
      </c>
    </row>
    <row r="1487" spans="1:32">
      <c r="A1487" s="60" t="s">
        <v>3315</v>
      </c>
      <c r="B1487" s="60" t="s">
        <v>2733</v>
      </c>
      <c r="D1487" s="60" t="s">
        <v>2737</v>
      </c>
      <c r="E1487" s="67">
        <v>41640</v>
      </c>
      <c r="F1487" s="67">
        <v>42004</v>
      </c>
      <c r="G1487" s="60" t="s">
        <v>2730</v>
      </c>
      <c r="H1487" s="60">
        <v>1</v>
      </c>
      <c r="I1487" s="60"/>
      <c r="J1487" s="60"/>
      <c r="K1487" s="60"/>
      <c r="L1487" s="60"/>
      <c r="M1487" s="60"/>
      <c r="N1487" s="60"/>
      <c r="O1487" s="60"/>
      <c r="P1487" s="60"/>
      <c r="Q1487" s="60"/>
      <c r="R1487" s="60"/>
      <c r="S1487" s="60"/>
      <c r="T1487" s="60"/>
      <c r="U1487" s="60"/>
      <c r="V1487" s="60"/>
      <c r="W1487" s="60"/>
      <c r="X1487" s="60"/>
      <c r="Y1487" s="60"/>
      <c r="Z1487" s="60"/>
      <c r="AA1487" s="60"/>
      <c r="AB1487" s="60"/>
      <c r="AC1487" s="60"/>
      <c r="AD1487" s="60"/>
      <c r="AE1487" s="60"/>
      <c r="AF1487" s="60" t="s">
        <v>4136</v>
      </c>
    </row>
    <row r="1488" spans="1:32">
      <c r="A1488" s="60" t="s">
        <v>3315</v>
      </c>
      <c r="B1488" s="60" t="s">
        <v>2733</v>
      </c>
      <c r="D1488" s="60" t="s">
        <v>2798</v>
      </c>
      <c r="E1488" s="67">
        <v>41640</v>
      </c>
      <c r="F1488" s="67">
        <v>42004</v>
      </c>
      <c r="G1488" s="60" t="s">
        <v>2735</v>
      </c>
      <c r="H1488" s="60">
        <v>0.11</v>
      </c>
      <c r="I1488" s="60">
        <v>0.11</v>
      </c>
      <c r="J1488" s="60">
        <v>0.11</v>
      </c>
      <c r="K1488" s="60">
        <v>0.11</v>
      </c>
      <c r="L1488" s="60">
        <v>0.11</v>
      </c>
      <c r="M1488" s="60">
        <v>0.11</v>
      </c>
      <c r="N1488" s="60">
        <v>0.62</v>
      </c>
      <c r="O1488" s="60">
        <v>0.9</v>
      </c>
      <c r="P1488" s="60">
        <v>0.43</v>
      </c>
      <c r="Q1488" s="60">
        <v>0.43</v>
      </c>
      <c r="R1488" s="60">
        <v>0.26</v>
      </c>
      <c r="S1488" s="60">
        <v>0.26</v>
      </c>
      <c r="T1488" s="60">
        <v>0.26</v>
      </c>
      <c r="U1488" s="60">
        <v>0.26</v>
      </c>
      <c r="V1488" s="60">
        <v>0.26</v>
      </c>
      <c r="W1488" s="60">
        <v>0.26</v>
      </c>
      <c r="X1488" s="60">
        <v>0.26</v>
      </c>
      <c r="Y1488" s="60">
        <v>0.51</v>
      </c>
      <c r="Z1488" s="60">
        <v>0.51</v>
      </c>
      <c r="AA1488" s="60">
        <v>0.49</v>
      </c>
      <c r="AB1488" s="60">
        <v>0.66</v>
      </c>
      <c r="AC1488" s="60">
        <v>0.7</v>
      </c>
      <c r="AD1488" s="60">
        <v>0.35</v>
      </c>
      <c r="AE1488" s="60">
        <v>0.11</v>
      </c>
      <c r="AF1488" s="60" t="s">
        <v>4136</v>
      </c>
    </row>
    <row r="1489" spans="1:32">
      <c r="A1489" s="60" t="s">
        <v>3316</v>
      </c>
      <c r="B1489" s="60" t="s">
        <v>6</v>
      </c>
      <c r="D1489" s="60" t="s">
        <v>2738</v>
      </c>
      <c r="E1489" s="67">
        <v>41640</v>
      </c>
      <c r="F1489" s="67">
        <v>42004</v>
      </c>
      <c r="G1489" s="60" t="s">
        <v>2730</v>
      </c>
      <c r="H1489" s="60">
        <v>0.25</v>
      </c>
      <c r="I1489" s="60"/>
      <c r="J1489" s="60"/>
      <c r="K1489" s="60"/>
      <c r="L1489" s="60"/>
      <c r="M1489" s="60"/>
      <c r="N1489" s="60"/>
      <c r="O1489" s="60"/>
      <c r="P1489" s="60"/>
      <c r="Q1489" s="60"/>
      <c r="R1489" s="60"/>
      <c r="S1489" s="60"/>
      <c r="T1489" s="60"/>
      <c r="U1489" s="60"/>
      <c r="V1489" s="60"/>
      <c r="W1489" s="60"/>
      <c r="X1489" s="60"/>
      <c r="Y1489" s="60"/>
      <c r="Z1489" s="60"/>
      <c r="AA1489" s="60"/>
      <c r="AB1489" s="60"/>
      <c r="AC1489" s="60"/>
      <c r="AD1489" s="60"/>
      <c r="AE1489" s="60"/>
      <c r="AF1489" s="60" t="s">
        <v>4136</v>
      </c>
    </row>
    <row r="1490" spans="1:32">
      <c r="A1490" s="60" t="s">
        <v>3316</v>
      </c>
      <c r="B1490" s="60" t="s">
        <v>6</v>
      </c>
      <c r="D1490" s="60" t="s">
        <v>2736</v>
      </c>
      <c r="E1490" s="67">
        <v>41640</v>
      </c>
      <c r="F1490" s="67">
        <v>42004</v>
      </c>
      <c r="G1490" s="60" t="s">
        <v>2730</v>
      </c>
      <c r="H1490" s="60">
        <v>0</v>
      </c>
      <c r="I1490" s="60"/>
      <c r="J1490" s="60"/>
      <c r="K1490" s="60"/>
      <c r="L1490" s="60"/>
      <c r="M1490" s="60"/>
      <c r="N1490" s="60"/>
      <c r="O1490" s="60"/>
      <c r="P1490" s="60"/>
      <c r="Q1490" s="60"/>
      <c r="R1490" s="60"/>
      <c r="S1490" s="60"/>
      <c r="T1490" s="60"/>
      <c r="U1490" s="60"/>
      <c r="V1490" s="60"/>
      <c r="W1490" s="60"/>
      <c r="X1490" s="60"/>
      <c r="Y1490" s="60"/>
      <c r="Z1490" s="60"/>
      <c r="AA1490" s="60"/>
      <c r="AB1490" s="60"/>
      <c r="AC1490" s="60"/>
      <c r="AD1490" s="60"/>
      <c r="AE1490" s="60"/>
      <c r="AF1490" s="60" t="s">
        <v>4136</v>
      </c>
    </row>
    <row r="1491" spans="1:32">
      <c r="A1491" s="60" t="s">
        <v>3316</v>
      </c>
      <c r="B1491" s="60" t="s">
        <v>6</v>
      </c>
      <c r="D1491" s="60" t="s">
        <v>2737</v>
      </c>
      <c r="E1491" s="67">
        <v>41640</v>
      </c>
      <c r="F1491" s="67">
        <v>42004</v>
      </c>
      <c r="G1491" s="60" t="s">
        <v>2730</v>
      </c>
      <c r="H1491" s="60">
        <v>1</v>
      </c>
      <c r="I1491" s="60"/>
      <c r="J1491" s="60"/>
      <c r="K1491" s="60"/>
      <c r="L1491" s="60"/>
      <c r="M1491" s="60"/>
      <c r="N1491" s="60"/>
      <c r="O1491" s="60"/>
      <c r="P1491" s="60"/>
      <c r="Q1491" s="60"/>
      <c r="R1491" s="60"/>
      <c r="S1491" s="60"/>
      <c r="T1491" s="60"/>
      <c r="U1491" s="60"/>
      <c r="V1491" s="60"/>
      <c r="W1491" s="60"/>
      <c r="X1491" s="60"/>
      <c r="Y1491" s="60"/>
      <c r="Z1491" s="60"/>
      <c r="AA1491" s="60"/>
      <c r="AB1491" s="60"/>
      <c r="AC1491" s="60"/>
      <c r="AD1491" s="60"/>
      <c r="AE1491" s="60"/>
      <c r="AF1491" s="60" t="s">
        <v>4136</v>
      </c>
    </row>
    <row r="1492" spans="1:32">
      <c r="A1492" s="60" t="s">
        <v>3317</v>
      </c>
      <c r="B1492" s="60" t="s">
        <v>2</v>
      </c>
      <c r="D1492" s="60" t="s">
        <v>2738</v>
      </c>
      <c r="E1492" s="67">
        <v>41640</v>
      </c>
      <c r="F1492" s="67">
        <v>42004</v>
      </c>
      <c r="G1492" s="60" t="s">
        <v>2735</v>
      </c>
      <c r="H1492" s="60">
        <v>1</v>
      </c>
      <c r="I1492" s="60">
        <v>1</v>
      </c>
      <c r="J1492" s="60">
        <v>1</v>
      </c>
      <c r="K1492" s="60">
        <v>1</v>
      </c>
      <c r="L1492" s="60">
        <v>1</v>
      </c>
      <c r="M1492" s="60">
        <v>1</v>
      </c>
      <c r="N1492" s="60">
        <v>0.77</v>
      </c>
      <c r="O1492" s="60">
        <v>0.53</v>
      </c>
      <c r="P1492" s="60">
        <v>0.53</v>
      </c>
      <c r="Q1492" s="60">
        <v>0.3</v>
      </c>
      <c r="R1492" s="60">
        <v>0.3</v>
      </c>
      <c r="S1492" s="60">
        <v>0.3</v>
      </c>
      <c r="T1492" s="60">
        <v>0.3</v>
      </c>
      <c r="U1492" s="60">
        <v>0.3</v>
      </c>
      <c r="V1492" s="60">
        <v>0.3</v>
      </c>
      <c r="W1492" s="60">
        <v>0.3</v>
      </c>
      <c r="X1492" s="60">
        <v>0.3</v>
      </c>
      <c r="Y1492" s="60">
        <v>0.53</v>
      </c>
      <c r="Z1492" s="60">
        <v>0.54</v>
      </c>
      <c r="AA1492" s="60">
        <v>0.65</v>
      </c>
      <c r="AB1492" s="60">
        <v>0.65</v>
      </c>
      <c r="AC1492" s="60">
        <v>0.77</v>
      </c>
      <c r="AD1492" s="60">
        <v>0.77</v>
      </c>
      <c r="AE1492" s="60">
        <v>0.77</v>
      </c>
      <c r="AF1492" s="60" t="s">
        <v>4136</v>
      </c>
    </row>
    <row r="1493" spans="1:32">
      <c r="A1493" s="60" t="s">
        <v>3317</v>
      </c>
      <c r="B1493" s="60" t="s">
        <v>2</v>
      </c>
      <c r="D1493" s="60" t="s">
        <v>2736</v>
      </c>
      <c r="E1493" s="67">
        <v>41640</v>
      </c>
      <c r="F1493" s="67">
        <v>42004</v>
      </c>
      <c r="G1493" s="60" t="s">
        <v>2730</v>
      </c>
      <c r="H1493" s="60">
        <v>0</v>
      </c>
      <c r="I1493" s="60"/>
      <c r="J1493" s="60"/>
      <c r="K1493" s="60"/>
      <c r="L1493" s="60"/>
      <c r="M1493" s="60"/>
      <c r="N1493" s="60"/>
      <c r="O1493" s="60"/>
      <c r="P1493" s="60"/>
      <c r="Q1493" s="60"/>
      <c r="R1493" s="60"/>
      <c r="S1493" s="60"/>
      <c r="T1493" s="60"/>
      <c r="U1493" s="60"/>
      <c r="V1493" s="60"/>
      <c r="W1493" s="60"/>
      <c r="X1493" s="60"/>
      <c r="Y1493" s="60"/>
      <c r="Z1493" s="60"/>
      <c r="AA1493" s="60"/>
      <c r="AB1493" s="60"/>
      <c r="AC1493" s="60"/>
      <c r="AD1493" s="60"/>
      <c r="AE1493" s="60"/>
      <c r="AF1493" s="60" t="s">
        <v>4136</v>
      </c>
    </row>
    <row r="1494" spans="1:32">
      <c r="A1494" s="60" t="s">
        <v>3317</v>
      </c>
      <c r="B1494" s="60" t="s">
        <v>2</v>
      </c>
      <c r="D1494" s="60" t="s">
        <v>2737</v>
      </c>
      <c r="E1494" s="67">
        <v>41640</v>
      </c>
      <c r="F1494" s="67">
        <v>42004</v>
      </c>
      <c r="G1494" s="60" t="s">
        <v>2730</v>
      </c>
      <c r="H1494" s="60">
        <v>1</v>
      </c>
      <c r="I1494" s="60"/>
      <c r="J1494" s="60"/>
      <c r="K1494" s="60"/>
      <c r="L1494" s="60"/>
      <c r="M1494" s="60"/>
      <c r="N1494" s="60"/>
      <c r="O1494" s="60"/>
      <c r="P1494" s="60"/>
      <c r="Q1494" s="60"/>
      <c r="R1494" s="60"/>
      <c r="S1494" s="60"/>
      <c r="T1494" s="60"/>
      <c r="U1494" s="60"/>
      <c r="V1494" s="60"/>
      <c r="W1494" s="60"/>
      <c r="X1494" s="60"/>
      <c r="Y1494" s="60"/>
      <c r="Z1494" s="60"/>
      <c r="AA1494" s="60"/>
      <c r="AB1494" s="60"/>
      <c r="AC1494" s="60"/>
      <c r="AD1494" s="60"/>
      <c r="AE1494" s="60"/>
      <c r="AF1494" s="60" t="s">
        <v>4136</v>
      </c>
    </row>
    <row r="1495" spans="1:32">
      <c r="A1495" s="60" t="s">
        <v>3317</v>
      </c>
      <c r="B1495" s="60" t="s">
        <v>2</v>
      </c>
      <c r="D1495" s="60" t="s">
        <v>2798</v>
      </c>
      <c r="E1495" s="67">
        <v>41640</v>
      </c>
      <c r="F1495" s="67">
        <v>42004</v>
      </c>
      <c r="G1495" s="60" t="s">
        <v>2735</v>
      </c>
      <c r="H1495" s="60">
        <v>1</v>
      </c>
      <c r="I1495" s="60">
        <v>1</v>
      </c>
      <c r="J1495" s="60">
        <v>1</v>
      </c>
      <c r="K1495" s="60">
        <v>1</v>
      </c>
      <c r="L1495" s="60">
        <v>1</v>
      </c>
      <c r="M1495" s="60">
        <v>1</v>
      </c>
      <c r="N1495" s="60">
        <v>0.77</v>
      </c>
      <c r="O1495" s="60">
        <v>0.43</v>
      </c>
      <c r="P1495" s="60">
        <v>0.43</v>
      </c>
      <c r="Q1495" s="60">
        <v>0.2</v>
      </c>
      <c r="R1495" s="60">
        <v>0.2</v>
      </c>
      <c r="S1495" s="60">
        <v>0.2</v>
      </c>
      <c r="T1495" s="60">
        <v>0.2</v>
      </c>
      <c r="U1495" s="60">
        <v>0.2</v>
      </c>
      <c r="V1495" s="60">
        <v>0.2</v>
      </c>
      <c r="W1495" s="60">
        <v>0.31</v>
      </c>
      <c r="X1495" s="60">
        <v>0.54</v>
      </c>
      <c r="Y1495" s="60">
        <v>0.54</v>
      </c>
      <c r="Z1495" s="60">
        <v>0.54</v>
      </c>
      <c r="AA1495" s="60">
        <v>0.77</v>
      </c>
      <c r="AB1495" s="60">
        <v>0.77</v>
      </c>
      <c r="AC1495" s="60">
        <v>0.89</v>
      </c>
      <c r="AD1495" s="60">
        <v>1</v>
      </c>
      <c r="AE1495" s="60">
        <v>1</v>
      </c>
      <c r="AF1495" s="60" t="s">
        <v>4136</v>
      </c>
    </row>
    <row r="1496" spans="1:32">
      <c r="A1496" s="60" t="s">
        <v>3318</v>
      </c>
      <c r="B1496" s="60" t="s">
        <v>2742</v>
      </c>
      <c r="D1496" s="60" t="s">
        <v>2729</v>
      </c>
      <c r="E1496" s="67">
        <v>41640</v>
      </c>
      <c r="F1496" s="67">
        <v>42004</v>
      </c>
      <c r="G1496" s="60" t="s">
        <v>2735</v>
      </c>
      <c r="H1496" s="60">
        <v>0.2</v>
      </c>
      <c r="I1496" s="60">
        <v>0.15</v>
      </c>
      <c r="J1496" s="60">
        <v>0.15</v>
      </c>
      <c r="K1496" s="60">
        <v>0.15</v>
      </c>
      <c r="L1496" s="60">
        <v>0.2</v>
      </c>
      <c r="M1496" s="60">
        <v>0.25</v>
      </c>
      <c r="N1496" s="60">
        <v>0.35</v>
      </c>
      <c r="O1496" s="60">
        <v>0.6</v>
      </c>
      <c r="P1496" s="60">
        <v>0.8</v>
      </c>
      <c r="Q1496" s="60">
        <v>0.55000000000000004</v>
      </c>
      <c r="R1496" s="60">
        <v>0.4</v>
      </c>
      <c r="S1496" s="60">
        <v>0.3</v>
      </c>
      <c r="T1496" s="60">
        <v>0.2</v>
      </c>
      <c r="U1496" s="60">
        <v>0.2</v>
      </c>
      <c r="V1496" s="60">
        <v>0.2</v>
      </c>
      <c r="W1496" s="60">
        <v>0.2</v>
      </c>
      <c r="X1496" s="60">
        <v>0.2</v>
      </c>
      <c r="Y1496" s="60">
        <v>0.25</v>
      </c>
      <c r="Z1496" s="60">
        <v>0.3</v>
      </c>
      <c r="AA1496" s="60">
        <v>0.4</v>
      </c>
      <c r="AB1496" s="60">
        <v>0.4</v>
      </c>
      <c r="AC1496" s="60">
        <v>0.4</v>
      </c>
      <c r="AD1496" s="60">
        <v>0.6</v>
      </c>
      <c r="AE1496" s="60">
        <v>0.35</v>
      </c>
      <c r="AF1496" s="60" t="s">
        <v>4136</v>
      </c>
    </row>
    <row r="1497" spans="1:32">
      <c r="A1497" s="60" t="s">
        <v>3318</v>
      </c>
      <c r="B1497" s="60" t="s">
        <v>2742</v>
      </c>
      <c r="D1497" s="60" t="s">
        <v>2798</v>
      </c>
      <c r="E1497" s="67">
        <v>41640</v>
      </c>
      <c r="F1497" s="67">
        <v>42004</v>
      </c>
      <c r="G1497" s="60" t="s">
        <v>2735</v>
      </c>
      <c r="H1497" s="60">
        <v>0.2</v>
      </c>
      <c r="I1497" s="60">
        <v>0.15</v>
      </c>
      <c r="J1497" s="60">
        <v>0.15</v>
      </c>
      <c r="K1497" s="60">
        <v>0.15</v>
      </c>
      <c r="L1497" s="60">
        <v>0.2</v>
      </c>
      <c r="M1497" s="60">
        <v>0.35</v>
      </c>
      <c r="N1497" s="60">
        <v>0.6</v>
      </c>
      <c r="O1497" s="60">
        <v>0.8</v>
      </c>
      <c r="P1497" s="60">
        <v>0.55000000000000004</v>
      </c>
      <c r="Q1497" s="60">
        <v>0.4</v>
      </c>
      <c r="R1497" s="60">
        <v>0.3</v>
      </c>
      <c r="S1497" s="60">
        <v>0.2</v>
      </c>
      <c r="T1497" s="60">
        <v>0.2</v>
      </c>
      <c r="U1497" s="60">
        <v>0.2</v>
      </c>
      <c r="V1497" s="60">
        <v>0.2</v>
      </c>
      <c r="W1497" s="60">
        <v>0.2</v>
      </c>
      <c r="X1497" s="60">
        <v>0.2</v>
      </c>
      <c r="Y1497" s="60">
        <v>0.3</v>
      </c>
      <c r="Z1497" s="60">
        <v>0.55000000000000004</v>
      </c>
      <c r="AA1497" s="60">
        <v>0.4</v>
      </c>
      <c r="AB1497" s="60">
        <v>0.4</v>
      </c>
      <c r="AC1497" s="60">
        <v>0.6</v>
      </c>
      <c r="AD1497" s="60">
        <v>0.45</v>
      </c>
      <c r="AE1497" s="60">
        <v>0.25</v>
      </c>
      <c r="AF1497" s="60" t="s">
        <v>4136</v>
      </c>
    </row>
    <row r="1498" spans="1:32">
      <c r="A1498" s="60" t="s">
        <v>3319</v>
      </c>
      <c r="B1498" s="60" t="s">
        <v>2728</v>
      </c>
      <c r="C1498" s="60" t="s">
        <v>2746</v>
      </c>
      <c r="D1498" s="60" t="s">
        <v>2729</v>
      </c>
      <c r="E1498" s="67">
        <v>41640</v>
      </c>
      <c r="F1498" s="67">
        <v>42004</v>
      </c>
      <c r="G1498" s="60" t="s">
        <v>2730</v>
      </c>
      <c r="H1498" s="60">
        <v>14</v>
      </c>
      <c r="I1498" s="60"/>
      <c r="J1498" s="60"/>
      <c r="K1498" s="60"/>
      <c r="L1498" s="60"/>
      <c r="M1498" s="60"/>
      <c r="N1498" s="60"/>
      <c r="O1498" s="60"/>
      <c r="P1498" s="60"/>
      <c r="Q1498" s="60"/>
      <c r="R1498" s="60"/>
      <c r="S1498" s="60"/>
      <c r="T1498" s="60"/>
      <c r="U1498" s="60"/>
      <c r="V1498" s="60"/>
      <c r="W1498" s="60"/>
      <c r="X1498" s="60"/>
      <c r="Y1498" s="60"/>
      <c r="Z1498" s="60"/>
      <c r="AA1498" s="60"/>
      <c r="AB1498" s="60"/>
      <c r="AC1498" s="60"/>
      <c r="AD1498" s="60"/>
      <c r="AE1498" s="60"/>
      <c r="AF1498" s="60" t="s">
        <v>4136</v>
      </c>
    </row>
    <row r="1499" spans="1:32">
      <c r="A1499" s="60" t="s">
        <v>3320</v>
      </c>
      <c r="B1499" s="60" t="s">
        <v>6</v>
      </c>
      <c r="D1499" s="60" t="s">
        <v>2729</v>
      </c>
      <c r="E1499" s="67">
        <v>41640</v>
      </c>
      <c r="F1499" s="67">
        <v>42004</v>
      </c>
      <c r="G1499" s="60" t="s">
        <v>2735</v>
      </c>
      <c r="H1499" s="60">
        <v>0</v>
      </c>
      <c r="I1499" s="60">
        <v>0</v>
      </c>
      <c r="J1499" s="60">
        <v>0</v>
      </c>
      <c r="K1499" s="60">
        <v>0</v>
      </c>
      <c r="L1499" s="60">
        <v>0</v>
      </c>
      <c r="M1499" s="60">
        <v>0</v>
      </c>
      <c r="N1499" s="60">
        <v>0.14399999999999999</v>
      </c>
      <c r="O1499" s="60">
        <v>1</v>
      </c>
      <c r="P1499" s="60">
        <v>0.14399999999999999</v>
      </c>
      <c r="Q1499" s="60">
        <v>0.14399999999999999</v>
      </c>
      <c r="R1499" s="60">
        <v>0.14399999999999999</v>
      </c>
      <c r="S1499" s="60">
        <v>0.14399999999999999</v>
      </c>
      <c r="T1499" s="60">
        <v>0.14399999999999999</v>
      </c>
      <c r="U1499" s="60">
        <v>0.14399999999999999</v>
      </c>
      <c r="V1499" s="60">
        <v>0.14399999999999999</v>
      </c>
      <c r="W1499" s="60">
        <v>0.14399999999999999</v>
      </c>
      <c r="X1499" s="60">
        <v>0.14399999999999999</v>
      </c>
      <c r="Y1499" s="60">
        <v>1</v>
      </c>
      <c r="Z1499" s="60">
        <v>0.14399999999999999</v>
      </c>
      <c r="AA1499" s="60">
        <v>0.14399999999999999</v>
      </c>
      <c r="AB1499" s="60">
        <v>0.14399999999999999</v>
      </c>
      <c r="AC1499" s="60">
        <v>0.14399999999999999</v>
      </c>
      <c r="AD1499" s="60">
        <v>0</v>
      </c>
      <c r="AE1499" s="60">
        <v>0</v>
      </c>
      <c r="AF1499" s="60" t="s">
        <v>4136</v>
      </c>
    </row>
    <row r="1500" spans="1:32">
      <c r="A1500" s="60" t="s">
        <v>3321</v>
      </c>
      <c r="B1500" s="60" t="s">
        <v>2733</v>
      </c>
      <c r="D1500" s="60" t="s">
        <v>2738</v>
      </c>
      <c r="E1500" s="67">
        <v>41640</v>
      </c>
      <c r="F1500" s="67">
        <v>42004</v>
      </c>
      <c r="G1500" s="60" t="s">
        <v>2735</v>
      </c>
      <c r="H1500" s="60">
        <v>0</v>
      </c>
      <c r="I1500" s="60">
        <v>0</v>
      </c>
      <c r="J1500" s="60">
        <v>0</v>
      </c>
      <c r="K1500" s="60">
        <v>0</v>
      </c>
      <c r="L1500" s="60">
        <v>0</v>
      </c>
      <c r="M1500" s="60">
        <v>0</v>
      </c>
      <c r="N1500" s="60">
        <v>0</v>
      </c>
      <c r="O1500" s="60">
        <v>0</v>
      </c>
      <c r="P1500" s="60">
        <v>1</v>
      </c>
      <c r="Q1500" s="60">
        <v>1</v>
      </c>
      <c r="R1500" s="60">
        <v>1</v>
      </c>
      <c r="S1500" s="60">
        <v>1</v>
      </c>
      <c r="T1500" s="60">
        <v>1</v>
      </c>
      <c r="U1500" s="60">
        <v>1</v>
      </c>
      <c r="V1500" s="60">
        <v>1</v>
      </c>
      <c r="W1500" s="60">
        <v>1</v>
      </c>
      <c r="X1500" s="60">
        <v>0</v>
      </c>
      <c r="Y1500" s="60">
        <v>0</v>
      </c>
      <c r="Z1500" s="60">
        <v>0</v>
      </c>
      <c r="AA1500" s="60">
        <v>0</v>
      </c>
      <c r="AB1500" s="60">
        <v>0</v>
      </c>
      <c r="AC1500" s="60">
        <v>0</v>
      </c>
      <c r="AD1500" s="60">
        <v>0</v>
      </c>
      <c r="AE1500" s="60">
        <v>0</v>
      </c>
      <c r="AF1500" s="60" t="s">
        <v>4136</v>
      </c>
    </row>
    <row r="1501" spans="1:32">
      <c r="A1501" s="60" t="s">
        <v>3321</v>
      </c>
      <c r="B1501" s="60" t="s">
        <v>2733</v>
      </c>
      <c r="D1501" s="60" t="s">
        <v>2736</v>
      </c>
      <c r="E1501" s="67">
        <v>41640</v>
      </c>
      <c r="F1501" s="67">
        <v>42004</v>
      </c>
      <c r="G1501" s="60" t="s">
        <v>2730</v>
      </c>
      <c r="H1501" s="60">
        <v>0</v>
      </c>
      <c r="I1501" s="60"/>
      <c r="J1501" s="60"/>
      <c r="K1501" s="60"/>
      <c r="L1501" s="60"/>
      <c r="M1501" s="60"/>
      <c r="N1501" s="60"/>
      <c r="O1501" s="60"/>
      <c r="P1501" s="60"/>
      <c r="Q1501" s="60"/>
      <c r="R1501" s="60"/>
      <c r="S1501" s="60"/>
      <c r="T1501" s="60"/>
      <c r="U1501" s="60"/>
      <c r="V1501" s="60"/>
      <c r="W1501" s="60"/>
      <c r="X1501" s="60"/>
      <c r="Y1501" s="60"/>
      <c r="Z1501" s="60"/>
      <c r="AA1501" s="60"/>
      <c r="AB1501" s="60"/>
      <c r="AC1501" s="60"/>
      <c r="AD1501" s="60"/>
      <c r="AE1501" s="60"/>
      <c r="AF1501" s="60" t="s">
        <v>4136</v>
      </c>
    </row>
    <row r="1502" spans="1:32">
      <c r="A1502" s="60" t="s">
        <v>3321</v>
      </c>
      <c r="B1502" s="60" t="s">
        <v>2733</v>
      </c>
      <c r="D1502" s="60" t="s">
        <v>2737</v>
      </c>
      <c r="E1502" s="67">
        <v>41640</v>
      </c>
      <c r="F1502" s="67">
        <v>42004</v>
      </c>
      <c r="G1502" s="60" t="s">
        <v>2730</v>
      </c>
      <c r="H1502" s="60">
        <v>1</v>
      </c>
      <c r="I1502" s="60"/>
      <c r="J1502" s="60"/>
      <c r="K1502" s="60"/>
      <c r="L1502" s="60"/>
      <c r="M1502" s="60"/>
      <c r="N1502" s="60"/>
      <c r="O1502" s="60"/>
      <c r="P1502" s="60"/>
      <c r="Q1502" s="60"/>
      <c r="R1502" s="60"/>
      <c r="S1502" s="60"/>
      <c r="T1502" s="60"/>
      <c r="U1502" s="60"/>
      <c r="V1502" s="60"/>
      <c r="W1502" s="60"/>
      <c r="X1502" s="60"/>
      <c r="Y1502" s="60"/>
      <c r="Z1502" s="60"/>
      <c r="AA1502" s="60"/>
      <c r="AB1502" s="60"/>
      <c r="AC1502" s="60"/>
      <c r="AD1502" s="60"/>
      <c r="AE1502" s="60"/>
      <c r="AF1502" s="60" t="s">
        <v>4136</v>
      </c>
    </row>
    <row r="1503" spans="1:32">
      <c r="A1503" s="60" t="s">
        <v>3322</v>
      </c>
      <c r="B1503" s="60" t="s">
        <v>2733</v>
      </c>
      <c r="D1503" s="60" t="s">
        <v>2738</v>
      </c>
      <c r="E1503" s="67">
        <v>41640</v>
      </c>
      <c r="F1503" s="67">
        <v>42004</v>
      </c>
      <c r="G1503" s="60" t="s">
        <v>2735</v>
      </c>
      <c r="H1503" s="60">
        <v>0</v>
      </c>
      <c r="I1503" s="60">
        <v>0</v>
      </c>
      <c r="J1503" s="60">
        <v>0</v>
      </c>
      <c r="K1503" s="60">
        <v>0</v>
      </c>
      <c r="L1503" s="60">
        <v>0</v>
      </c>
      <c r="M1503" s="60">
        <v>0</v>
      </c>
      <c r="N1503" s="60">
        <v>0</v>
      </c>
      <c r="O1503" s="60">
        <v>0</v>
      </c>
      <c r="P1503" s="60">
        <v>0</v>
      </c>
      <c r="Q1503" s="60">
        <v>1</v>
      </c>
      <c r="R1503" s="60">
        <v>1</v>
      </c>
      <c r="S1503" s="60">
        <v>1</v>
      </c>
      <c r="T1503" s="60">
        <v>1</v>
      </c>
      <c r="U1503" s="60">
        <v>1</v>
      </c>
      <c r="V1503" s="60">
        <v>1</v>
      </c>
      <c r="W1503" s="60">
        <v>1</v>
      </c>
      <c r="X1503" s="60">
        <v>1</v>
      </c>
      <c r="Y1503" s="60">
        <v>0</v>
      </c>
      <c r="Z1503" s="60">
        <v>0</v>
      </c>
      <c r="AA1503" s="60">
        <v>0</v>
      </c>
      <c r="AB1503" s="60">
        <v>0</v>
      </c>
      <c r="AC1503" s="60">
        <v>0</v>
      </c>
      <c r="AD1503" s="60">
        <v>0</v>
      </c>
      <c r="AE1503" s="60">
        <v>0</v>
      </c>
      <c r="AF1503" s="60" t="s">
        <v>4136</v>
      </c>
    </row>
    <row r="1504" spans="1:32">
      <c r="A1504" s="60" t="s">
        <v>3322</v>
      </c>
      <c r="B1504" s="60" t="s">
        <v>2733</v>
      </c>
      <c r="D1504" s="60" t="s">
        <v>2736</v>
      </c>
      <c r="E1504" s="67">
        <v>41640</v>
      </c>
      <c r="F1504" s="67">
        <v>42004</v>
      </c>
      <c r="G1504" s="60" t="s">
        <v>2730</v>
      </c>
      <c r="H1504" s="60">
        <v>0</v>
      </c>
      <c r="I1504" s="60"/>
      <c r="J1504" s="60"/>
      <c r="K1504" s="60"/>
      <c r="L1504" s="60"/>
      <c r="M1504" s="60"/>
      <c r="N1504" s="60"/>
      <c r="O1504" s="60"/>
      <c r="P1504" s="60"/>
      <c r="Q1504" s="60"/>
      <c r="R1504" s="60"/>
      <c r="S1504" s="60"/>
      <c r="T1504" s="60"/>
      <c r="U1504" s="60"/>
      <c r="V1504" s="60"/>
      <c r="W1504" s="60"/>
      <c r="X1504" s="60"/>
      <c r="Y1504" s="60"/>
      <c r="Z1504" s="60"/>
      <c r="AA1504" s="60"/>
      <c r="AB1504" s="60"/>
      <c r="AC1504" s="60"/>
      <c r="AD1504" s="60"/>
      <c r="AE1504" s="60"/>
      <c r="AF1504" s="60" t="s">
        <v>4136</v>
      </c>
    </row>
    <row r="1505" spans="1:32">
      <c r="A1505" s="60" t="s">
        <v>3322</v>
      </c>
      <c r="B1505" s="60" t="s">
        <v>2733</v>
      </c>
      <c r="D1505" s="60" t="s">
        <v>2737</v>
      </c>
      <c r="E1505" s="67">
        <v>41640</v>
      </c>
      <c r="F1505" s="67">
        <v>42004</v>
      </c>
      <c r="G1505" s="60" t="s">
        <v>2730</v>
      </c>
      <c r="H1505" s="60">
        <v>1</v>
      </c>
      <c r="I1505" s="60"/>
      <c r="J1505" s="60"/>
      <c r="K1505" s="60"/>
      <c r="L1505" s="60"/>
      <c r="M1505" s="60"/>
      <c r="N1505" s="60"/>
      <c r="O1505" s="60"/>
      <c r="P1505" s="60"/>
      <c r="Q1505" s="60"/>
      <c r="R1505" s="60"/>
      <c r="S1505" s="60"/>
      <c r="T1505" s="60"/>
      <c r="U1505" s="60"/>
      <c r="V1505" s="60"/>
      <c r="W1505" s="60"/>
      <c r="X1505" s="60"/>
      <c r="Y1505" s="60"/>
      <c r="Z1505" s="60"/>
      <c r="AA1505" s="60"/>
      <c r="AB1505" s="60"/>
      <c r="AC1505" s="60"/>
      <c r="AD1505" s="60"/>
      <c r="AE1505" s="60"/>
      <c r="AF1505" s="60" t="s">
        <v>4136</v>
      </c>
    </row>
    <row r="1506" spans="1:32">
      <c r="A1506" s="60" t="s">
        <v>3323</v>
      </c>
      <c r="B1506" s="60" t="s">
        <v>2</v>
      </c>
      <c r="D1506" s="60" t="s">
        <v>3167</v>
      </c>
      <c r="E1506" s="67">
        <v>41640</v>
      </c>
      <c r="F1506" s="67">
        <v>42004</v>
      </c>
      <c r="G1506" s="60" t="s">
        <v>2735</v>
      </c>
      <c r="H1506" s="60">
        <v>0</v>
      </c>
      <c r="I1506" s="60">
        <v>0</v>
      </c>
      <c r="J1506" s="60">
        <v>0</v>
      </c>
      <c r="K1506" s="60">
        <v>0</v>
      </c>
      <c r="L1506" s="60">
        <v>0</v>
      </c>
      <c r="M1506" s="60">
        <v>0</v>
      </c>
      <c r="N1506" s="60">
        <v>0</v>
      </c>
      <c r="O1506" s="60">
        <v>0</v>
      </c>
      <c r="P1506" s="60">
        <v>0.09</v>
      </c>
      <c r="Q1506" s="60">
        <v>0.09</v>
      </c>
      <c r="R1506" s="60">
        <v>0.18</v>
      </c>
      <c r="S1506" s="60">
        <v>0.18</v>
      </c>
      <c r="T1506" s="60">
        <v>0</v>
      </c>
      <c r="U1506" s="60">
        <v>0.18</v>
      </c>
      <c r="V1506" s="60">
        <v>0.18</v>
      </c>
      <c r="W1506" s="60">
        <v>0.18</v>
      </c>
      <c r="X1506" s="60">
        <v>0.09</v>
      </c>
      <c r="Y1506" s="60">
        <v>0</v>
      </c>
      <c r="Z1506" s="60">
        <v>0</v>
      </c>
      <c r="AA1506" s="60">
        <v>0</v>
      </c>
      <c r="AB1506" s="60">
        <v>0</v>
      </c>
      <c r="AC1506" s="60">
        <v>0</v>
      </c>
      <c r="AD1506" s="60">
        <v>0</v>
      </c>
      <c r="AE1506" s="60">
        <v>0</v>
      </c>
      <c r="AF1506" s="60" t="s">
        <v>4136</v>
      </c>
    </row>
    <row r="1507" spans="1:32">
      <c r="A1507" s="60" t="s">
        <v>3323</v>
      </c>
      <c r="B1507" s="60" t="s">
        <v>2</v>
      </c>
      <c r="D1507" s="60" t="s">
        <v>2736</v>
      </c>
      <c r="E1507" s="67">
        <v>41640</v>
      </c>
      <c r="F1507" s="67">
        <v>42004</v>
      </c>
      <c r="G1507" s="60" t="s">
        <v>2730</v>
      </c>
      <c r="H1507" s="60">
        <v>0</v>
      </c>
      <c r="I1507" s="60"/>
      <c r="J1507" s="60"/>
      <c r="K1507" s="60"/>
      <c r="L1507" s="60"/>
      <c r="M1507" s="60"/>
      <c r="N1507" s="60"/>
      <c r="O1507" s="60"/>
      <c r="P1507" s="60"/>
      <c r="Q1507" s="60"/>
      <c r="R1507" s="60"/>
      <c r="S1507" s="60"/>
      <c r="T1507" s="60"/>
      <c r="U1507" s="60"/>
      <c r="V1507" s="60"/>
      <c r="W1507" s="60"/>
      <c r="X1507" s="60"/>
      <c r="Y1507" s="60"/>
      <c r="Z1507" s="60"/>
      <c r="AA1507" s="60"/>
      <c r="AB1507" s="60"/>
      <c r="AC1507" s="60"/>
      <c r="AD1507" s="60"/>
      <c r="AE1507" s="60"/>
      <c r="AF1507" s="60" t="s">
        <v>4136</v>
      </c>
    </row>
    <row r="1508" spans="1:32">
      <c r="A1508" s="60" t="s">
        <v>3323</v>
      </c>
      <c r="B1508" s="60" t="s">
        <v>2</v>
      </c>
      <c r="D1508" s="60" t="s">
        <v>2737</v>
      </c>
      <c r="E1508" s="67">
        <v>41640</v>
      </c>
      <c r="F1508" s="67">
        <v>42004</v>
      </c>
      <c r="G1508" s="60" t="s">
        <v>2730</v>
      </c>
      <c r="H1508" s="60">
        <v>1</v>
      </c>
      <c r="I1508" s="60"/>
      <c r="J1508" s="60"/>
      <c r="K1508" s="60"/>
      <c r="L1508" s="60"/>
      <c r="M1508" s="60"/>
      <c r="N1508" s="60"/>
      <c r="O1508" s="60"/>
      <c r="P1508" s="60"/>
      <c r="Q1508" s="60"/>
      <c r="R1508" s="60"/>
      <c r="S1508" s="60"/>
      <c r="T1508" s="60"/>
      <c r="U1508" s="60"/>
      <c r="V1508" s="60"/>
      <c r="W1508" s="60"/>
      <c r="X1508" s="60"/>
      <c r="Y1508" s="60"/>
      <c r="Z1508" s="60"/>
      <c r="AA1508" s="60"/>
      <c r="AB1508" s="60"/>
      <c r="AC1508" s="60"/>
      <c r="AD1508" s="60"/>
      <c r="AE1508" s="60"/>
      <c r="AF1508" s="60" t="s">
        <v>4136</v>
      </c>
    </row>
    <row r="1509" spans="1:32">
      <c r="A1509" s="60" t="s">
        <v>3324</v>
      </c>
      <c r="B1509" s="60" t="s">
        <v>2733</v>
      </c>
      <c r="D1509" s="60" t="s">
        <v>2729</v>
      </c>
      <c r="E1509" s="67">
        <v>41640</v>
      </c>
      <c r="F1509" s="67">
        <v>42004</v>
      </c>
      <c r="G1509" s="60" t="s">
        <v>2735</v>
      </c>
      <c r="H1509" s="60">
        <v>0</v>
      </c>
      <c r="I1509" s="60">
        <v>0</v>
      </c>
      <c r="J1509" s="60">
        <v>0</v>
      </c>
      <c r="K1509" s="60">
        <v>0</v>
      </c>
      <c r="L1509" s="60">
        <v>0</v>
      </c>
      <c r="M1509" s="60">
        <v>0</v>
      </c>
      <c r="N1509" s="60">
        <v>0</v>
      </c>
      <c r="O1509" s="60">
        <v>0</v>
      </c>
      <c r="P1509" s="60">
        <v>1</v>
      </c>
      <c r="Q1509" s="60">
        <v>1</v>
      </c>
      <c r="R1509" s="60">
        <v>1</v>
      </c>
      <c r="S1509" s="60">
        <v>1</v>
      </c>
      <c r="T1509" s="60">
        <v>1</v>
      </c>
      <c r="U1509" s="60">
        <v>1</v>
      </c>
      <c r="V1509" s="60">
        <v>1</v>
      </c>
      <c r="W1509" s="60">
        <v>1</v>
      </c>
      <c r="X1509" s="60">
        <v>0</v>
      </c>
      <c r="Y1509" s="60">
        <v>0</v>
      </c>
      <c r="Z1509" s="60">
        <v>0</v>
      </c>
      <c r="AA1509" s="60">
        <v>0</v>
      </c>
      <c r="AB1509" s="60">
        <v>0</v>
      </c>
      <c r="AC1509" s="60">
        <v>0</v>
      </c>
      <c r="AD1509" s="60">
        <v>0</v>
      </c>
      <c r="AE1509" s="60">
        <v>0</v>
      </c>
      <c r="AF1509" s="60" t="s">
        <v>4136</v>
      </c>
    </row>
    <row r="1510" spans="1:32">
      <c r="A1510" s="60" t="s">
        <v>3325</v>
      </c>
      <c r="B1510" s="60" t="s">
        <v>2733</v>
      </c>
      <c r="D1510" s="60" t="s">
        <v>2738</v>
      </c>
      <c r="E1510" s="67">
        <v>41640</v>
      </c>
      <c r="F1510" s="67">
        <v>42004</v>
      </c>
      <c r="G1510" s="60" t="s">
        <v>2735</v>
      </c>
      <c r="H1510" s="60">
        <v>0.21</v>
      </c>
      <c r="I1510" s="60">
        <v>0.21</v>
      </c>
      <c r="J1510" s="60">
        <v>0.21</v>
      </c>
      <c r="K1510" s="60">
        <v>0.21</v>
      </c>
      <c r="L1510" s="60">
        <v>0.21</v>
      </c>
      <c r="M1510" s="60">
        <v>0.68</v>
      </c>
      <c r="N1510" s="60">
        <v>1</v>
      </c>
      <c r="O1510" s="60">
        <v>1</v>
      </c>
      <c r="P1510" s="60">
        <v>1</v>
      </c>
      <c r="Q1510" s="60">
        <v>1</v>
      </c>
      <c r="R1510" s="60">
        <v>0.32</v>
      </c>
      <c r="S1510" s="60">
        <v>0.23</v>
      </c>
      <c r="T1510" s="60">
        <v>0.23</v>
      </c>
      <c r="U1510" s="60">
        <v>0.23</v>
      </c>
      <c r="V1510" s="60">
        <v>0.23</v>
      </c>
      <c r="W1510" s="60">
        <v>0.23</v>
      </c>
      <c r="X1510" s="60">
        <v>0.23</v>
      </c>
      <c r="Y1510" s="60">
        <v>0.23</v>
      </c>
      <c r="Z1510" s="60">
        <v>0.23</v>
      </c>
      <c r="AA1510" s="60">
        <v>0.23</v>
      </c>
      <c r="AB1510" s="60">
        <v>0.23</v>
      </c>
      <c r="AC1510" s="60">
        <v>0.23</v>
      </c>
      <c r="AD1510" s="60">
        <v>0.23</v>
      </c>
      <c r="AE1510" s="60">
        <v>0.21</v>
      </c>
      <c r="AF1510" s="60" t="s">
        <v>4136</v>
      </c>
    </row>
    <row r="1511" spans="1:32">
      <c r="A1511" s="60" t="s">
        <v>3325</v>
      </c>
      <c r="B1511" s="60" t="s">
        <v>2733</v>
      </c>
      <c r="D1511" s="60" t="s">
        <v>2736</v>
      </c>
      <c r="E1511" s="67">
        <v>41640</v>
      </c>
      <c r="F1511" s="67">
        <v>42004</v>
      </c>
      <c r="G1511" s="60" t="s">
        <v>2730</v>
      </c>
      <c r="H1511" s="60">
        <v>0</v>
      </c>
      <c r="I1511" s="60"/>
      <c r="J1511" s="60"/>
      <c r="K1511" s="60"/>
      <c r="L1511" s="60"/>
      <c r="M1511" s="60"/>
      <c r="N1511" s="60"/>
      <c r="O1511" s="60"/>
      <c r="P1511" s="60"/>
      <c r="Q1511" s="60"/>
      <c r="R1511" s="60"/>
      <c r="S1511" s="60"/>
      <c r="T1511" s="60"/>
      <c r="U1511" s="60"/>
      <c r="V1511" s="60"/>
      <c r="W1511" s="60"/>
      <c r="X1511" s="60"/>
      <c r="Y1511" s="60"/>
      <c r="Z1511" s="60"/>
      <c r="AA1511" s="60"/>
      <c r="AB1511" s="60"/>
      <c r="AC1511" s="60"/>
      <c r="AD1511" s="60"/>
      <c r="AE1511" s="60"/>
      <c r="AF1511" s="60" t="s">
        <v>4136</v>
      </c>
    </row>
    <row r="1512" spans="1:32">
      <c r="A1512" s="60" t="s">
        <v>3325</v>
      </c>
      <c r="B1512" s="60" t="s">
        <v>2733</v>
      </c>
      <c r="D1512" s="60" t="s">
        <v>2737</v>
      </c>
      <c r="E1512" s="67">
        <v>41640</v>
      </c>
      <c r="F1512" s="67">
        <v>42004</v>
      </c>
      <c r="G1512" s="60" t="s">
        <v>2730</v>
      </c>
      <c r="H1512" s="60">
        <v>1</v>
      </c>
      <c r="I1512" s="60"/>
      <c r="J1512" s="60"/>
      <c r="K1512" s="60"/>
      <c r="L1512" s="60"/>
      <c r="M1512" s="60"/>
      <c r="N1512" s="60"/>
      <c r="O1512" s="60"/>
      <c r="P1512" s="60"/>
      <c r="Q1512" s="60"/>
      <c r="R1512" s="60"/>
      <c r="S1512" s="60"/>
      <c r="T1512" s="60"/>
      <c r="U1512" s="60"/>
      <c r="V1512" s="60"/>
      <c r="W1512" s="60"/>
      <c r="X1512" s="60"/>
      <c r="Y1512" s="60"/>
      <c r="Z1512" s="60"/>
      <c r="AA1512" s="60"/>
      <c r="AB1512" s="60"/>
      <c r="AC1512" s="60"/>
      <c r="AD1512" s="60"/>
      <c r="AE1512" s="60"/>
      <c r="AF1512" s="60" t="s">
        <v>4136</v>
      </c>
    </row>
    <row r="1513" spans="1:32">
      <c r="A1513" s="60" t="s">
        <v>3326</v>
      </c>
      <c r="B1513" s="60" t="s">
        <v>2</v>
      </c>
      <c r="D1513" s="60" t="s">
        <v>2738</v>
      </c>
      <c r="E1513" s="67">
        <v>41640</v>
      </c>
      <c r="F1513" s="67">
        <v>42004</v>
      </c>
      <c r="G1513" s="60" t="s">
        <v>2735</v>
      </c>
      <c r="H1513" s="60">
        <v>0.1</v>
      </c>
      <c r="I1513" s="60">
        <v>0.1</v>
      </c>
      <c r="J1513" s="60">
        <v>0.1</v>
      </c>
      <c r="K1513" s="60">
        <v>0.1</v>
      </c>
      <c r="L1513" s="60">
        <v>0.1</v>
      </c>
      <c r="M1513" s="60">
        <v>0.1</v>
      </c>
      <c r="N1513" s="60">
        <v>0.3</v>
      </c>
      <c r="O1513" s="60">
        <v>0.7</v>
      </c>
      <c r="P1513" s="60">
        <v>0.7</v>
      </c>
      <c r="Q1513" s="60">
        <v>0.7</v>
      </c>
      <c r="R1513" s="60">
        <v>0.2</v>
      </c>
      <c r="S1513" s="60">
        <v>0.2</v>
      </c>
      <c r="T1513" s="60">
        <v>0.2</v>
      </c>
      <c r="U1513" s="60">
        <v>0.2</v>
      </c>
      <c r="V1513" s="60">
        <v>0.2</v>
      </c>
      <c r="W1513" s="60">
        <v>0.2</v>
      </c>
      <c r="X1513" s="60">
        <v>0.2</v>
      </c>
      <c r="Y1513" s="60">
        <v>0.2</v>
      </c>
      <c r="Z1513" s="60">
        <v>0.2</v>
      </c>
      <c r="AA1513" s="60">
        <v>0.2</v>
      </c>
      <c r="AB1513" s="60">
        <v>0.2</v>
      </c>
      <c r="AC1513" s="60">
        <v>0.2</v>
      </c>
      <c r="AD1513" s="60">
        <v>0.1</v>
      </c>
      <c r="AE1513" s="60">
        <v>0.1</v>
      </c>
      <c r="AF1513" s="60" t="s">
        <v>4136</v>
      </c>
    </row>
    <row r="1514" spans="1:32">
      <c r="A1514" s="60" t="s">
        <v>3326</v>
      </c>
      <c r="B1514" s="60" t="s">
        <v>2</v>
      </c>
      <c r="D1514" s="60" t="s">
        <v>2736</v>
      </c>
      <c r="E1514" s="67">
        <v>41640</v>
      </c>
      <c r="F1514" s="67">
        <v>42004</v>
      </c>
      <c r="G1514" s="60" t="s">
        <v>2730</v>
      </c>
      <c r="H1514" s="60">
        <v>0</v>
      </c>
      <c r="I1514" s="60"/>
      <c r="J1514" s="60"/>
      <c r="K1514" s="60"/>
      <c r="L1514" s="60"/>
      <c r="M1514" s="60"/>
      <c r="N1514" s="60"/>
      <c r="O1514" s="60"/>
      <c r="P1514" s="60"/>
      <c r="Q1514" s="60"/>
      <c r="R1514" s="60"/>
      <c r="S1514" s="60"/>
      <c r="T1514" s="60"/>
      <c r="U1514" s="60"/>
      <c r="V1514" s="60"/>
      <c r="W1514" s="60"/>
      <c r="X1514" s="60"/>
      <c r="Y1514" s="60"/>
      <c r="Z1514" s="60"/>
      <c r="AA1514" s="60"/>
      <c r="AB1514" s="60"/>
      <c r="AC1514" s="60"/>
      <c r="AD1514" s="60"/>
      <c r="AE1514" s="60"/>
      <c r="AF1514" s="60" t="s">
        <v>4136</v>
      </c>
    </row>
    <row r="1515" spans="1:32">
      <c r="A1515" s="60" t="s">
        <v>3326</v>
      </c>
      <c r="B1515" s="60" t="s">
        <v>2</v>
      </c>
      <c r="D1515" s="60" t="s">
        <v>2737</v>
      </c>
      <c r="E1515" s="67">
        <v>41640</v>
      </c>
      <c r="F1515" s="67">
        <v>42004</v>
      </c>
      <c r="G1515" s="60" t="s">
        <v>2730</v>
      </c>
      <c r="H1515" s="60">
        <v>1</v>
      </c>
      <c r="I1515" s="60"/>
      <c r="J1515" s="60"/>
      <c r="K1515" s="60"/>
      <c r="L1515" s="60"/>
      <c r="M1515" s="60"/>
      <c r="N1515" s="60"/>
      <c r="O1515" s="60"/>
      <c r="P1515" s="60"/>
      <c r="Q1515" s="60"/>
      <c r="R1515" s="60"/>
      <c r="S1515" s="60"/>
      <c r="T1515" s="60"/>
      <c r="U1515" s="60"/>
      <c r="V1515" s="60"/>
      <c r="W1515" s="60"/>
      <c r="X1515" s="60"/>
      <c r="Y1515" s="60"/>
      <c r="Z1515" s="60"/>
      <c r="AA1515" s="60"/>
      <c r="AB1515" s="60"/>
      <c r="AC1515" s="60"/>
      <c r="AD1515" s="60"/>
      <c r="AE1515" s="60"/>
      <c r="AF1515" s="60" t="s">
        <v>4136</v>
      </c>
    </row>
    <row r="1516" spans="1:32">
      <c r="A1516" s="60" t="s">
        <v>3326</v>
      </c>
      <c r="B1516" s="60" t="s">
        <v>2</v>
      </c>
      <c r="D1516" s="60" t="s">
        <v>2798</v>
      </c>
      <c r="E1516" s="67">
        <v>41640</v>
      </c>
      <c r="F1516" s="67">
        <v>42004</v>
      </c>
      <c r="G1516" s="60" t="s">
        <v>2735</v>
      </c>
      <c r="H1516" s="60">
        <v>0.1</v>
      </c>
      <c r="I1516" s="60">
        <v>0.1</v>
      </c>
      <c r="J1516" s="60">
        <v>0.1</v>
      </c>
      <c r="K1516" s="60">
        <v>0.1</v>
      </c>
      <c r="L1516" s="60">
        <v>0.1</v>
      </c>
      <c r="M1516" s="60">
        <v>0.3</v>
      </c>
      <c r="N1516" s="60">
        <v>0.7</v>
      </c>
      <c r="O1516" s="60">
        <v>0.7</v>
      </c>
      <c r="P1516" s="60">
        <v>0.7</v>
      </c>
      <c r="Q1516" s="60">
        <v>0.7</v>
      </c>
      <c r="R1516" s="60">
        <v>0.2</v>
      </c>
      <c r="S1516" s="60">
        <v>0.2</v>
      </c>
      <c r="T1516" s="60">
        <v>0.2</v>
      </c>
      <c r="U1516" s="60">
        <v>0.2</v>
      </c>
      <c r="V1516" s="60">
        <v>0.2</v>
      </c>
      <c r="W1516" s="60">
        <v>0.2</v>
      </c>
      <c r="X1516" s="60">
        <v>0.4</v>
      </c>
      <c r="Y1516" s="60">
        <v>0.4</v>
      </c>
      <c r="Z1516" s="60">
        <v>0.2</v>
      </c>
      <c r="AA1516" s="60">
        <v>0.2</v>
      </c>
      <c r="AB1516" s="60">
        <v>0.2</v>
      </c>
      <c r="AC1516" s="60">
        <v>0.2</v>
      </c>
      <c r="AD1516" s="60">
        <v>0.1</v>
      </c>
      <c r="AE1516" s="60">
        <v>0.1</v>
      </c>
      <c r="AF1516" s="60" t="s">
        <v>4136</v>
      </c>
    </row>
    <row r="1517" spans="1:32">
      <c r="A1517" s="60" t="s">
        <v>3327</v>
      </c>
      <c r="B1517" s="60" t="s">
        <v>2733</v>
      </c>
      <c r="D1517" s="60" t="s">
        <v>2729</v>
      </c>
      <c r="E1517" s="67">
        <v>41640</v>
      </c>
      <c r="F1517" s="67">
        <v>42004</v>
      </c>
      <c r="G1517" s="60" t="s">
        <v>2735</v>
      </c>
      <c r="H1517" s="60">
        <v>0</v>
      </c>
      <c r="I1517" s="60">
        <v>0</v>
      </c>
      <c r="J1517" s="60">
        <v>0</v>
      </c>
      <c r="K1517" s="60">
        <v>0</v>
      </c>
      <c r="L1517" s="60">
        <v>0</v>
      </c>
      <c r="M1517" s="60">
        <v>0</v>
      </c>
      <c r="N1517" s="60">
        <v>0</v>
      </c>
      <c r="O1517" s="60">
        <v>0.05</v>
      </c>
      <c r="P1517" s="60">
        <v>0.54</v>
      </c>
      <c r="Q1517" s="60">
        <v>0.54</v>
      </c>
      <c r="R1517" s="60">
        <v>0.26</v>
      </c>
      <c r="S1517" s="60">
        <v>0.26</v>
      </c>
      <c r="T1517" s="60">
        <v>0.05</v>
      </c>
      <c r="U1517" s="60">
        <v>0.54</v>
      </c>
      <c r="V1517" s="60">
        <v>0.54</v>
      </c>
      <c r="W1517" s="60">
        <v>0.26</v>
      </c>
      <c r="X1517" s="60">
        <v>0.26</v>
      </c>
      <c r="Y1517" s="60">
        <v>0.26</v>
      </c>
      <c r="Z1517" s="60">
        <v>0.05</v>
      </c>
      <c r="AA1517" s="60">
        <v>0.05</v>
      </c>
      <c r="AB1517" s="60">
        <v>0</v>
      </c>
      <c r="AC1517" s="60">
        <v>0</v>
      </c>
      <c r="AD1517" s="60">
        <v>0</v>
      </c>
      <c r="AE1517" s="60">
        <v>0</v>
      </c>
      <c r="AF1517" s="60" t="s">
        <v>4136</v>
      </c>
    </row>
    <row r="1518" spans="1:32">
      <c r="A1518" s="60" t="s">
        <v>3328</v>
      </c>
      <c r="B1518" s="60" t="s">
        <v>2</v>
      </c>
      <c r="D1518" s="60" t="s">
        <v>3167</v>
      </c>
      <c r="E1518" s="67">
        <v>41640</v>
      </c>
      <c r="F1518" s="67">
        <v>42004</v>
      </c>
      <c r="G1518" s="60" t="s">
        <v>2735</v>
      </c>
      <c r="H1518" s="60">
        <v>0</v>
      </c>
      <c r="I1518" s="60">
        <v>0</v>
      </c>
      <c r="J1518" s="60">
        <v>0</v>
      </c>
      <c r="K1518" s="60">
        <v>0</v>
      </c>
      <c r="L1518" s="60">
        <v>0</v>
      </c>
      <c r="M1518" s="60">
        <v>0</v>
      </c>
      <c r="N1518" s="60">
        <v>0</v>
      </c>
      <c r="O1518" s="60">
        <v>0.05</v>
      </c>
      <c r="P1518" s="60">
        <v>0.5</v>
      </c>
      <c r="Q1518" s="60">
        <v>0.5</v>
      </c>
      <c r="R1518" s="60">
        <v>0.2</v>
      </c>
      <c r="S1518" s="60">
        <v>0.2</v>
      </c>
      <c r="T1518" s="60">
        <v>0.05</v>
      </c>
      <c r="U1518" s="60">
        <v>0.5</v>
      </c>
      <c r="V1518" s="60">
        <v>0.5</v>
      </c>
      <c r="W1518" s="60">
        <v>0.2</v>
      </c>
      <c r="X1518" s="60">
        <v>0.2</v>
      </c>
      <c r="Y1518" s="60">
        <v>0.2</v>
      </c>
      <c r="Z1518" s="60">
        <v>0.05</v>
      </c>
      <c r="AA1518" s="60">
        <v>0.05</v>
      </c>
      <c r="AB1518" s="60">
        <v>0</v>
      </c>
      <c r="AC1518" s="60">
        <v>0</v>
      </c>
      <c r="AD1518" s="60">
        <v>0</v>
      </c>
      <c r="AE1518" s="60">
        <v>0</v>
      </c>
      <c r="AF1518" s="60" t="s">
        <v>4136</v>
      </c>
    </row>
    <row r="1519" spans="1:32">
      <c r="A1519" s="60" t="s">
        <v>3328</v>
      </c>
      <c r="B1519" s="60" t="s">
        <v>2</v>
      </c>
      <c r="D1519" s="60" t="s">
        <v>2736</v>
      </c>
      <c r="E1519" s="67">
        <v>41640</v>
      </c>
      <c r="F1519" s="67">
        <v>42004</v>
      </c>
      <c r="G1519" s="60" t="s">
        <v>2730</v>
      </c>
      <c r="H1519" s="60">
        <v>0</v>
      </c>
      <c r="I1519" s="60"/>
      <c r="J1519" s="60"/>
      <c r="K1519" s="60"/>
      <c r="L1519" s="60"/>
      <c r="M1519" s="60"/>
      <c r="N1519" s="60"/>
      <c r="O1519" s="60"/>
      <c r="P1519" s="60"/>
      <c r="Q1519" s="60"/>
      <c r="R1519" s="60"/>
      <c r="S1519" s="60"/>
      <c r="T1519" s="60"/>
      <c r="U1519" s="60"/>
      <c r="V1519" s="60"/>
      <c r="W1519" s="60"/>
      <c r="X1519" s="60"/>
      <c r="Y1519" s="60"/>
      <c r="Z1519" s="60"/>
      <c r="AA1519" s="60"/>
      <c r="AB1519" s="60"/>
      <c r="AC1519" s="60"/>
      <c r="AD1519" s="60"/>
      <c r="AE1519" s="60"/>
      <c r="AF1519" s="60" t="s">
        <v>4136</v>
      </c>
    </row>
    <row r="1520" spans="1:32">
      <c r="A1520" s="60" t="s">
        <v>3328</v>
      </c>
      <c r="B1520" s="60" t="s">
        <v>2</v>
      </c>
      <c r="D1520" s="60" t="s">
        <v>2737</v>
      </c>
      <c r="E1520" s="67">
        <v>41640</v>
      </c>
      <c r="F1520" s="67">
        <v>42004</v>
      </c>
      <c r="G1520" s="60" t="s">
        <v>2730</v>
      </c>
      <c r="H1520" s="60">
        <v>1</v>
      </c>
      <c r="I1520" s="60"/>
      <c r="J1520" s="60"/>
      <c r="K1520" s="60"/>
      <c r="L1520" s="60"/>
      <c r="M1520" s="60"/>
      <c r="N1520" s="60"/>
      <c r="O1520" s="60"/>
      <c r="P1520" s="60"/>
      <c r="Q1520" s="60"/>
      <c r="R1520" s="60"/>
      <c r="S1520" s="60"/>
      <c r="T1520" s="60"/>
      <c r="U1520" s="60"/>
      <c r="V1520" s="60"/>
      <c r="W1520" s="60"/>
      <c r="X1520" s="60"/>
      <c r="Y1520" s="60"/>
      <c r="Z1520" s="60"/>
      <c r="AA1520" s="60"/>
      <c r="AB1520" s="60"/>
      <c r="AC1520" s="60"/>
      <c r="AD1520" s="60"/>
      <c r="AE1520" s="60"/>
      <c r="AF1520" s="60" t="s">
        <v>4136</v>
      </c>
    </row>
    <row r="1521" spans="1:32">
      <c r="A1521" s="60" t="s">
        <v>3329</v>
      </c>
      <c r="B1521" s="60" t="s">
        <v>2946</v>
      </c>
      <c r="D1521" s="60" t="s">
        <v>2729</v>
      </c>
      <c r="E1521" s="67">
        <v>41640</v>
      </c>
      <c r="F1521" s="67">
        <v>42004</v>
      </c>
      <c r="G1521" s="60" t="s">
        <v>2730</v>
      </c>
      <c r="H1521" s="60">
        <v>1</v>
      </c>
      <c r="I1521" s="60"/>
      <c r="J1521" s="60"/>
      <c r="K1521" s="60"/>
      <c r="L1521" s="60"/>
      <c r="M1521" s="60"/>
      <c r="N1521" s="60"/>
      <c r="O1521" s="60"/>
      <c r="P1521" s="60"/>
      <c r="Q1521" s="60"/>
      <c r="R1521" s="60"/>
      <c r="S1521" s="60"/>
      <c r="T1521" s="60"/>
      <c r="U1521" s="60"/>
      <c r="V1521" s="60"/>
      <c r="W1521" s="60"/>
      <c r="X1521" s="60"/>
      <c r="Y1521" s="60"/>
      <c r="Z1521" s="60"/>
      <c r="AA1521" s="60"/>
      <c r="AB1521" s="60"/>
      <c r="AC1521" s="60"/>
      <c r="AD1521" s="60"/>
      <c r="AE1521" s="60"/>
      <c r="AF1521" s="60" t="s">
        <v>4136</v>
      </c>
    </row>
    <row r="1522" spans="1:32">
      <c r="A1522" s="60" t="s">
        <v>3330</v>
      </c>
      <c r="B1522" s="60" t="s">
        <v>2745</v>
      </c>
      <c r="C1522" s="60" t="s">
        <v>2746</v>
      </c>
      <c r="D1522" s="60" t="s">
        <v>2738</v>
      </c>
      <c r="E1522" s="67">
        <v>41640</v>
      </c>
      <c r="F1522" s="67">
        <v>42004</v>
      </c>
      <c r="G1522" s="60" t="s">
        <v>2735</v>
      </c>
      <c r="H1522" s="60">
        <v>21.111000000000001</v>
      </c>
      <c r="I1522" s="60">
        <v>21.111000000000001</v>
      </c>
      <c r="J1522" s="60">
        <v>21.111000000000001</v>
      </c>
      <c r="K1522" s="60">
        <v>21.111000000000001</v>
      </c>
      <c r="L1522" s="60">
        <v>21.111000000000001</v>
      </c>
      <c r="M1522" s="60">
        <v>21.111000000000001</v>
      </c>
      <c r="N1522" s="60">
        <v>21.111000000000001</v>
      </c>
      <c r="O1522" s="60">
        <v>21.111000000000001</v>
      </c>
      <c r="P1522" s="60">
        <v>21.111000000000001</v>
      </c>
      <c r="Q1522" s="60">
        <v>23.332999999999998</v>
      </c>
      <c r="R1522" s="60">
        <v>23.332999999999998</v>
      </c>
      <c r="S1522" s="60">
        <v>23.332999999999998</v>
      </c>
      <c r="T1522" s="60">
        <v>23.332999999999998</v>
      </c>
      <c r="U1522" s="60">
        <v>23.332999999999998</v>
      </c>
      <c r="V1522" s="60">
        <v>23.332999999999998</v>
      </c>
      <c r="W1522" s="60">
        <v>23.332999999999998</v>
      </c>
      <c r="X1522" s="60">
        <v>21.111000000000001</v>
      </c>
      <c r="Y1522" s="60">
        <v>21.111000000000001</v>
      </c>
      <c r="Z1522" s="60">
        <v>21.111000000000001</v>
      </c>
      <c r="AA1522" s="60">
        <v>21.111000000000001</v>
      </c>
      <c r="AB1522" s="60">
        <v>21.111000000000001</v>
      </c>
      <c r="AC1522" s="60">
        <v>21.111000000000001</v>
      </c>
      <c r="AD1522" s="60">
        <v>21.111000000000001</v>
      </c>
      <c r="AE1522" s="60">
        <v>21.111000000000001</v>
      </c>
      <c r="AF1522" s="60" t="s">
        <v>4136</v>
      </c>
    </row>
    <row r="1523" spans="1:32">
      <c r="A1523" s="60" t="s">
        <v>3330</v>
      </c>
      <c r="B1523" s="60" t="s">
        <v>2745</v>
      </c>
      <c r="C1523" s="60" t="s">
        <v>2746</v>
      </c>
      <c r="D1523" s="60" t="s">
        <v>2762</v>
      </c>
      <c r="E1523" s="67">
        <v>41640</v>
      </c>
      <c r="F1523" s="67">
        <v>42004</v>
      </c>
      <c r="G1523" s="60" t="s">
        <v>2730</v>
      </c>
      <c r="H1523" s="60">
        <v>21.111000000000001</v>
      </c>
      <c r="I1523" s="60"/>
      <c r="J1523" s="60"/>
      <c r="K1523" s="60"/>
      <c r="L1523" s="60"/>
      <c r="M1523" s="60"/>
      <c r="N1523" s="60"/>
      <c r="O1523" s="60"/>
      <c r="P1523" s="60"/>
      <c r="Q1523" s="60"/>
      <c r="R1523" s="60"/>
      <c r="S1523" s="60"/>
      <c r="T1523" s="60"/>
      <c r="U1523" s="60"/>
      <c r="V1523" s="60"/>
      <c r="W1523" s="60"/>
      <c r="X1523" s="60"/>
      <c r="Y1523" s="60"/>
      <c r="Z1523" s="60"/>
      <c r="AA1523" s="60"/>
      <c r="AB1523" s="60"/>
      <c r="AC1523" s="60"/>
      <c r="AD1523" s="60"/>
      <c r="AE1523" s="60"/>
      <c r="AF1523" s="60" t="s">
        <v>4136</v>
      </c>
    </row>
    <row r="1524" spans="1:32">
      <c r="A1524" s="60" t="s">
        <v>3331</v>
      </c>
      <c r="B1524" s="60" t="s">
        <v>2745</v>
      </c>
      <c r="C1524" s="60" t="s">
        <v>2746</v>
      </c>
      <c r="D1524" s="60" t="s">
        <v>2738</v>
      </c>
      <c r="E1524" s="67">
        <v>41640</v>
      </c>
      <c r="F1524" s="67">
        <v>42004</v>
      </c>
      <c r="G1524" s="60" t="s">
        <v>2735</v>
      </c>
      <c r="H1524" s="60">
        <v>21.111000000000001</v>
      </c>
      <c r="I1524" s="60">
        <v>21.111000000000001</v>
      </c>
      <c r="J1524" s="60">
        <v>21.111000000000001</v>
      </c>
      <c r="K1524" s="60">
        <v>21.111000000000001</v>
      </c>
      <c r="L1524" s="60">
        <v>21.111000000000001</v>
      </c>
      <c r="M1524" s="60">
        <v>21.111000000000001</v>
      </c>
      <c r="N1524" s="60">
        <v>21.111000000000001</v>
      </c>
      <c r="O1524" s="60">
        <v>21.111000000000001</v>
      </c>
      <c r="P1524" s="60">
        <v>21.111000000000001</v>
      </c>
      <c r="Q1524" s="60">
        <v>18.888999999999999</v>
      </c>
      <c r="R1524" s="60">
        <v>18.888999999999999</v>
      </c>
      <c r="S1524" s="60">
        <v>18.888999999999999</v>
      </c>
      <c r="T1524" s="60">
        <v>18.888999999999999</v>
      </c>
      <c r="U1524" s="60">
        <v>18.888999999999999</v>
      </c>
      <c r="V1524" s="60">
        <v>18.888999999999999</v>
      </c>
      <c r="W1524" s="60">
        <v>18.888999999999999</v>
      </c>
      <c r="X1524" s="60">
        <v>21.111000000000001</v>
      </c>
      <c r="Y1524" s="60">
        <v>21.111000000000001</v>
      </c>
      <c r="Z1524" s="60">
        <v>21.111000000000001</v>
      </c>
      <c r="AA1524" s="60">
        <v>21.111000000000001</v>
      </c>
      <c r="AB1524" s="60">
        <v>21.111000000000001</v>
      </c>
      <c r="AC1524" s="60">
        <v>21.111000000000001</v>
      </c>
      <c r="AD1524" s="60">
        <v>21.111000000000001</v>
      </c>
      <c r="AE1524" s="60">
        <v>21.111000000000001</v>
      </c>
      <c r="AF1524" s="60" t="s">
        <v>4136</v>
      </c>
    </row>
    <row r="1525" spans="1:32">
      <c r="A1525" s="60" t="s">
        <v>3331</v>
      </c>
      <c r="B1525" s="60" t="s">
        <v>2745</v>
      </c>
      <c r="C1525" s="60" t="s">
        <v>2746</v>
      </c>
      <c r="D1525" s="60" t="s">
        <v>2762</v>
      </c>
      <c r="E1525" s="67">
        <v>41640</v>
      </c>
      <c r="F1525" s="67">
        <v>42004</v>
      </c>
      <c r="G1525" s="60" t="s">
        <v>2730</v>
      </c>
      <c r="H1525" s="60">
        <v>21.111000000000001</v>
      </c>
      <c r="I1525" s="60"/>
      <c r="J1525" s="60"/>
      <c r="K1525" s="60"/>
      <c r="L1525" s="60"/>
      <c r="M1525" s="60"/>
      <c r="N1525" s="60"/>
      <c r="O1525" s="60"/>
      <c r="P1525" s="60"/>
      <c r="Q1525" s="60"/>
      <c r="R1525" s="60"/>
      <c r="S1525" s="60"/>
      <c r="T1525" s="60"/>
      <c r="U1525" s="60"/>
      <c r="V1525" s="60"/>
      <c r="W1525" s="60"/>
      <c r="X1525" s="60"/>
      <c r="Y1525" s="60"/>
      <c r="Z1525" s="60"/>
      <c r="AA1525" s="60"/>
      <c r="AB1525" s="60"/>
      <c r="AC1525" s="60"/>
      <c r="AD1525" s="60"/>
      <c r="AE1525" s="60"/>
      <c r="AF1525" s="60" t="s">
        <v>4136</v>
      </c>
    </row>
    <row r="1526" spans="1:32">
      <c r="A1526" s="60" t="s">
        <v>3332</v>
      </c>
      <c r="B1526" s="60" t="s">
        <v>2</v>
      </c>
      <c r="D1526" s="60" t="s">
        <v>2729</v>
      </c>
      <c r="E1526" s="67">
        <v>41640</v>
      </c>
      <c r="F1526" s="67">
        <v>42004</v>
      </c>
      <c r="G1526" s="60" t="s">
        <v>2735</v>
      </c>
      <c r="H1526" s="60">
        <v>0</v>
      </c>
      <c r="I1526" s="60">
        <v>0</v>
      </c>
      <c r="J1526" s="60">
        <v>0</v>
      </c>
      <c r="K1526" s="60">
        <v>0</v>
      </c>
      <c r="L1526" s="60">
        <v>0</v>
      </c>
      <c r="M1526" s="60">
        <v>0</v>
      </c>
      <c r="N1526" s="60">
        <v>0</v>
      </c>
      <c r="O1526" s="60">
        <v>0</v>
      </c>
      <c r="P1526" s="60">
        <v>1</v>
      </c>
      <c r="Q1526" s="60">
        <v>1</v>
      </c>
      <c r="R1526" s="60">
        <v>1</v>
      </c>
      <c r="S1526" s="60">
        <v>1</v>
      </c>
      <c r="T1526" s="60">
        <v>1</v>
      </c>
      <c r="U1526" s="60">
        <v>1</v>
      </c>
      <c r="V1526" s="60">
        <v>1</v>
      </c>
      <c r="W1526" s="60">
        <v>1</v>
      </c>
      <c r="X1526" s="60">
        <v>1</v>
      </c>
      <c r="Y1526" s="60">
        <v>1</v>
      </c>
      <c r="Z1526" s="60">
        <v>0</v>
      </c>
      <c r="AA1526" s="60">
        <v>0</v>
      </c>
      <c r="AB1526" s="60">
        <v>0</v>
      </c>
      <c r="AC1526" s="60">
        <v>0</v>
      </c>
      <c r="AD1526" s="60">
        <v>0</v>
      </c>
      <c r="AE1526" s="60">
        <v>0</v>
      </c>
      <c r="AF1526" s="60" t="s">
        <v>4136</v>
      </c>
    </row>
    <row r="1527" spans="1:32">
      <c r="A1527" s="60" t="s">
        <v>3333</v>
      </c>
      <c r="B1527" s="60" t="s">
        <v>2</v>
      </c>
      <c r="D1527" s="60" t="s">
        <v>2738</v>
      </c>
      <c r="E1527" s="67">
        <v>41640</v>
      </c>
      <c r="F1527" s="67">
        <v>42004</v>
      </c>
      <c r="G1527" s="60" t="s">
        <v>2735</v>
      </c>
      <c r="H1527" s="60">
        <v>0.2</v>
      </c>
      <c r="I1527" s="60">
        <v>0.2</v>
      </c>
      <c r="J1527" s="60">
        <v>0.2</v>
      </c>
      <c r="K1527" s="60">
        <v>0.2</v>
      </c>
      <c r="L1527" s="60">
        <v>0.2</v>
      </c>
      <c r="M1527" s="60">
        <v>0.2</v>
      </c>
      <c r="N1527" s="60">
        <v>0.2</v>
      </c>
      <c r="O1527" s="60">
        <v>0.3</v>
      </c>
      <c r="P1527" s="60">
        <v>0.5</v>
      </c>
      <c r="Q1527" s="60">
        <v>0.5</v>
      </c>
      <c r="R1527" s="60">
        <v>0.5</v>
      </c>
      <c r="S1527" s="60">
        <v>0.5</v>
      </c>
      <c r="T1527" s="60">
        <v>0.5</v>
      </c>
      <c r="U1527" s="60">
        <v>0.5</v>
      </c>
      <c r="V1527" s="60">
        <v>0.5</v>
      </c>
      <c r="W1527" s="60">
        <v>0.5</v>
      </c>
      <c r="X1527" s="60">
        <v>0.5</v>
      </c>
      <c r="Y1527" s="60">
        <v>0.3</v>
      </c>
      <c r="Z1527" s="60">
        <v>0.2</v>
      </c>
      <c r="AA1527" s="60">
        <v>0.2</v>
      </c>
      <c r="AB1527" s="60">
        <v>0.2</v>
      </c>
      <c r="AC1527" s="60">
        <v>0.2</v>
      </c>
      <c r="AD1527" s="60">
        <v>0.2</v>
      </c>
      <c r="AE1527" s="60">
        <v>0.2</v>
      </c>
      <c r="AF1527" s="60" t="s">
        <v>4136</v>
      </c>
    </row>
    <row r="1528" spans="1:32">
      <c r="A1528" s="60" t="s">
        <v>3333</v>
      </c>
      <c r="B1528" s="60" t="s">
        <v>2</v>
      </c>
      <c r="D1528" s="60" t="s">
        <v>2736</v>
      </c>
      <c r="E1528" s="67">
        <v>41640</v>
      </c>
      <c r="F1528" s="67">
        <v>42004</v>
      </c>
      <c r="G1528" s="60" t="s">
        <v>2730</v>
      </c>
      <c r="H1528" s="60">
        <v>0</v>
      </c>
      <c r="I1528" s="60"/>
      <c r="J1528" s="60"/>
      <c r="K1528" s="60"/>
      <c r="L1528" s="60"/>
      <c r="M1528" s="60"/>
      <c r="N1528" s="60"/>
      <c r="O1528" s="60"/>
      <c r="P1528" s="60"/>
      <c r="Q1528" s="60"/>
      <c r="R1528" s="60"/>
      <c r="S1528" s="60"/>
      <c r="T1528" s="60"/>
      <c r="U1528" s="60"/>
      <c r="V1528" s="60"/>
      <c r="W1528" s="60"/>
      <c r="X1528" s="60"/>
      <c r="Y1528" s="60"/>
      <c r="Z1528" s="60"/>
      <c r="AA1528" s="60"/>
      <c r="AB1528" s="60"/>
      <c r="AC1528" s="60"/>
      <c r="AD1528" s="60"/>
      <c r="AE1528" s="60"/>
      <c r="AF1528" s="60" t="s">
        <v>4136</v>
      </c>
    </row>
    <row r="1529" spans="1:32">
      <c r="A1529" s="60" t="s">
        <v>3333</v>
      </c>
      <c r="B1529" s="60" t="s">
        <v>2</v>
      </c>
      <c r="D1529" s="60" t="s">
        <v>2737</v>
      </c>
      <c r="E1529" s="67">
        <v>41640</v>
      </c>
      <c r="F1529" s="67">
        <v>42004</v>
      </c>
      <c r="G1529" s="60" t="s">
        <v>2730</v>
      </c>
      <c r="H1529" s="60">
        <v>1</v>
      </c>
      <c r="I1529" s="60"/>
      <c r="J1529" s="60"/>
      <c r="K1529" s="60"/>
      <c r="L1529" s="60"/>
      <c r="M1529" s="60"/>
      <c r="N1529" s="60"/>
      <c r="O1529" s="60"/>
      <c r="P1529" s="60"/>
      <c r="Q1529" s="60"/>
      <c r="R1529" s="60"/>
      <c r="S1529" s="60"/>
      <c r="T1529" s="60"/>
      <c r="U1529" s="60"/>
      <c r="V1529" s="60"/>
      <c r="W1529" s="60"/>
      <c r="X1529" s="60"/>
      <c r="Y1529" s="60"/>
      <c r="Z1529" s="60"/>
      <c r="AA1529" s="60"/>
      <c r="AB1529" s="60"/>
      <c r="AC1529" s="60"/>
      <c r="AD1529" s="60"/>
      <c r="AE1529" s="60"/>
      <c r="AF1529" s="60" t="s">
        <v>4136</v>
      </c>
    </row>
    <row r="1530" spans="1:32">
      <c r="A1530" s="60" t="s">
        <v>3333</v>
      </c>
      <c r="B1530" s="60" t="s">
        <v>2</v>
      </c>
      <c r="D1530" s="60" t="s">
        <v>2798</v>
      </c>
      <c r="E1530" s="67">
        <v>41640</v>
      </c>
      <c r="F1530" s="67">
        <v>42004</v>
      </c>
      <c r="G1530" s="60" t="s">
        <v>2735</v>
      </c>
      <c r="H1530" s="60">
        <v>0.2</v>
      </c>
      <c r="I1530" s="60">
        <v>0.2</v>
      </c>
      <c r="J1530" s="60">
        <v>0.2</v>
      </c>
      <c r="K1530" s="60">
        <v>0.2</v>
      </c>
      <c r="L1530" s="60">
        <v>0.2</v>
      </c>
      <c r="M1530" s="60">
        <v>0.2</v>
      </c>
      <c r="N1530" s="60">
        <v>0.3</v>
      </c>
      <c r="O1530" s="60">
        <v>0.4</v>
      </c>
      <c r="P1530" s="60">
        <v>1</v>
      </c>
      <c r="Q1530" s="60">
        <v>1</v>
      </c>
      <c r="R1530" s="60">
        <v>1</v>
      </c>
      <c r="S1530" s="60">
        <v>1</v>
      </c>
      <c r="T1530" s="60">
        <v>0.5</v>
      </c>
      <c r="U1530" s="60">
        <v>1</v>
      </c>
      <c r="V1530" s="60">
        <v>1</v>
      </c>
      <c r="W1530" s="60">
        <v>1</v>
      </c>
      <c r="X1530" s="60">
        <v>1</v>
      </c>
      <c r="Y1530" s="60">
        <v>0.4</v>
      </c>
      <c r="Z1530" s="60">
        <v>0.3</v>
      </c>
      <c r="AA1530" s="60">
        <v>0.2</v>
      </c>
      <c r="AB1530" s="60">
        <v>0.2</v>
      </c>
      <c r="AC1530" s="60">
        <v>0.2</v>
      </c>
      <c r="AD1530" s="60">
        <v>0.2</v>
      </c>
      <c r="AE1530" s="60">
        <v>0.2</v>
      </c>
      <c r="AF1530" s="60" t="s">
        <v>4136</v>
      </c>
    </row>
    <row r="1531" spans="1:32">
      <c r="A1531" s="60" t="s">
        <v>3334</v>
      </c>
      <c r="B1531" s="60" t="s">
        <v>2733</v>
      </c>
      <c r="D1531" s="60" t="s">
        <v>2738</v>
      </c>
      <c r="E1531" s="67">
        <v>41640</v>
      </c>
      <c r="F1531" s="67">
        <v>42004</v>
      </c>
      <c r="G1531" s="60" t="s">
        <v>2735</v>
      </c>
      <c r="H1531" s="60">
        <v>0.33</v>
      </c>
      <c r="I1531" s="60">
        <v>0.33</v>
      </c>
      <c r="J1531" s="60">
        <v>0.33</v>
      </c>
      <c r="K1531" s="60">
        <v>0.33</v>
      </c>
      <c r="L1531" s="60">
        <v>0.33</v>
      </c>
      <c r="M1531" s="60">
        <v>0.38</v>
      </c>
      <c r="N1531" s="60">
        <v>0.38</v>
      </c>
      <c r="O1531" s="60">
        <v>0.43</v>
      </c>
      <c r="P1531" s="60">
        <v>0.63</v>
      </c>
      <c r="Q1531" s="60">
        <v>0.63</v>
      </c>
      <c r="R1531" s="60">
        <v>0.63</v>
      </c>
      <c r="S1531" s="60">
        <v>0.63</v>
      </c>
      <c r="T1531" s="60">
        <v>0.63</v>
      </c>
      <c r="U1531" s="60">
        <v>0.63</v>
      </c>
      <c r="V1531" s="60">
        <v>0.63</v>
      </c>
      <c r="W1531" s="60">
        <v>0.63</v>
      </c>
      <c r="X1531" s="60">
        <v>0.63</v>
      </c>
      <c r="Y1531" s="60">
        <v>0.63</v>
      </c>
      <c r="Z1531" s="60">
        <v>0.48</v>
      </c>
      <c r="AA1531" s="60">
        <v>0.48</v>
      </c>
      <c r="AB1531" s="60">
        <v>0.48</v>
      </c>
      <c r="AC1531" s="60">
        <v>0.48</v>
      </c>
      <c r="AD1531" s="60">
        <v>0.33</v>
      </c>
      <c r="AE1531" s="60">
        <v>0.33</v>
      </c>
      <c r="AF1531" s="60" t="s">
        <v>4136</v>
      </c>
    </row>
    <row r="1532" spans="1:32">
      <c r="A1532" s="60" t="s">
        <v>3334</v>
      </c>
      <c r="B1532" s="60" t="s">
        <v>2733</v>
      </c>
      <c r="D1532" s="60" t="s">
        <v>2736</v>
      </c>
      <c r="E1532" s="67">
        <v>41640</v>
      </c>
      <c r="F1532" s="67">
        <v>42004</v>
      </c>
      <c r="G1532" s="60" t="s">
        <v>2730</v>
      </c>
      <c r="H1532" s="60">
        <v>0</v>
      </c>
      <c r="I1532" s="60"/>
      <c r="J1532" s="60"/>
      <c r="K1532" s="60"/>
      <c r="L1532" s="60"/>
      <c r="M1532" s="60"/>
      <c r="N1532" s="60"/>
      <c r="O1532" s="60"/>
      <c r="P1532" s="60"/>
      <c r="Q1532" s="60"/>
      <c r="R1532" s="60"/>
      <c r="S1532" s="60"/>
      <c r="T1532" s="60"/>
      <c r="U1532" s="60"/>
      <c r="V1532" s="60"/>
      <c r="W1532" s="60"/>
      <c r="X1532" s="60"/>
      <c r="Y1532" s="60"/>
      <c r="Z1532" s="60"/>
      <c r="AA1532" s="60"/>
      <c r="AB1532" s="60"/>
      <c r="AC1532" s="60"/>
      <c r="AD1532" s="60"/>
      <c r="AE1532" s="60"/>
      <c r="AF1532" s="60" t="s">
        <v>4136</v>
      </c>
    </row>
    <row r="1533" spans="1:32">
      <c r="A1533" s="60" t="s">
        <v>3334</v>
      </c>
      <c r="B1533" s="60" t="s">
        <v>2733</v>
      </c>
      <c r="D1533" s="60" t="s">
        <v>2737</v>
      </c>
      <c r="E1533" s="67">
        <v>41640</v>
      </c>
      <c r="F1533" s="67">
        <v>42004</v>
      </c>
      <c r="G1533" s="60" t="s">
        <v>2730</v>
      </c>
      <c r="H1533" s="60">
        <v>1</v>
      </c>
      <c r="I1533" s="60"/>
      <c r="J1533" s="60"/>
      <c r="K1533" s="60"/>
      <c r="L1533" s="60"/>
      <c r="M1533" s="60"/>
      <c r="N1533" s="60"/>
      <c r="O1533" s="60"/>
      <c r="P1533" s="60"/>
      <c r="Q1533" s="60"/>
      <c r="R1533" s="60"/>
      <c r="S1533" s="60"/>
      <c r="T1533" s="60"/>
      <c r="U1533" s="60"/>
      <c r="V1533" s="60"/>
      <c r="W1533" s="60"/>
      <c r="X1533" s="60"/>
      <c r="Y1533" s="60"/>
      <c r="Z1533" s="60"/>
      <c r="AA1533" s="60"/>
      <c r="AB1533" s="60"/>
      <c r="AC1533" s="60"/>
      <c r="AD1533" s="60"/>
      <c r="AE1533" s="60"/>
      <c r="AF1533" s="60" t="s">
        <v>4136</v>
      </c>
    </row>
    <row r="1534" spans="1:32">
      <c r="A1534" s="60" t="s">
        <v>3334</v>
      </c>
      <c r="B1534" s="60" t="s">
        <v>2733</v>
      </c>
      <c r="D1534" s="60" t="s">
        <v>2798</v>
      </c>
      <c r="E1534" s="67">
        <v>41640</v>
      </c>
      <c r="F1534" s="67">
        <v>42004</v>
      </c>
      <c r="G1534" s="60" t="s">
        <v>2735</v>
      </c>
      <c r="H1534" s="60">
        <v>0.33</v>
      </c>
      <c r="I1534" s="60">
        <v>0.33</v>
      </c>
      <c r="J1534" s="60">
        <v>0.33</v>
      </c>
      <c r="K1534" s="60">
        <v>0.33</v>
      </c>
      <c r="L1534" s="60">
        <v>0.33</v>
      </c>
      <c r="M1534" s="60">
        <v>0.38</v>
      </c>
      <c r="N1534" s="60">
        <v>0.38</v>
      </c>
      <c r="O1534" s="60">
        <v>0.43</v>
      </c>
      <c r="P1534" s="60">
        <v>0.43</v>
      </c>
      <c r="Q1534" s="60">
        <v>0.43</v>
      </c>
      <c r="R1534" s="60">
        <v>1</v>
      </c>
      <c r="S1534" s="60">
        <v>1</v>
      </c>
      <c r="T1534" s="60">
        <v>0.94</v>
      </c>
      <c r="U1534" s="60">
        <v>1</v>
      </c>
      <c r="V1534" s="60">
        <v>1</v>
      </c>
      <c r="W1534" s="60">
        <v>1</v>
      </c>
      <c r="X1534" s="60">
        <v>1</v>
      </c>
      <c r="Y1534" s="60">
        <v>0.75</v>
      </c>
      <c r="Z1534" s="60">
        <v>0.63</v>
      </c>
      <c r="AA1534" s="60">
        <v>0.63</v>
      </c>
      <c r="AB1534" s="60">
        <v>0.48</v>
      </c>
      <c r="AC1534" s="60">
        <v>0.48</v>
      </c>
      <c r="AD1534" s="60">
        <v>0.33</v>
      </c>
      <c r="AE1534" s="60">
        <v>0.33</v>
      </c>
      <c r="AF1534" s="60" t="s">
        <v>4136</v>
      </c>
    </row>
    <row r="1535" spans="1:32">
      <c r="A1535" s="60" t="s">
        <v>3335</v>
      </c>
      <c r="B1535" s="60" t="s">
        <v>2728</v>
      </c>
      <c r="D1535" s="60" t="s">
        <v>2729</v>
      </c>
      <c r="E1535" s="67">
        <v>41640</v>
      </c>
      <c r="F1535" s="67">
        <v>42004</v>
      </c>
      <c r="G1535" s="60" t="s">
        <v>2730</v>
      </c>
      <c r="H1535" s="60">
        <v>1</v>
      </c>
      <c r="I1535" s="60"/>
      <c r="J1535" s="60"/>
      <c r="K1535" s="60"/>
      <c r="L1535" s="60"/>
      <c r="M1535" s="60"/>
      <c r="N1535" s="60"/>
      <c r="O1535" s="60"/>
      <c r="P1535" s="60"/>
      <c r="Q1535" s="60"/>
      <c r="R1535" s="60"/>
      <c r="S1535" s="60"/>
      <c r="T1535" s="60"/>
      <c r="U1535" s="60"/>
      <c r="V1535" s="60"/>
      <c r="W1535" s="60"/>
      <c r="X1535" s="60"/>
      <c r="Y1535" s="60"/>
      <c r="Z1535" s="60"/>
      <c r="AA1535" s="60"/>
      <c r="AB1535" s="60"/>
      <c r="AC1535" s="60"/>
      <c r="AD1535" s="60"/>
      <c r="AE1535" s="60"/>
      <c r="AF1535" s="60" t="s">
        <v>4136</v>
      </c>
    </row>
    <row r="1536" spans="1:32">
      <c r="A1536" s="60" t="s">
        <v>3336</v>
      </c>
      <c r="B1536" s="60" t="s">
        <v>2745</v>
      </c>
      <c r="C1536" s="60" t="s">
        <v>2746</v>
      </c>
      <c r="D1536" s="60" t="s">
        <v>2738</v>
      </c>
      <c r="E1536" s="67">
        <v>41640</v>
      </c>
      <c r="F1536" s="67">
        <v>42004</v>
      </c>
      <c r="G1536" s="60" t="s">
        <v>2735</v>
      </c>
      <c r="H1536" s="60">
        <v>21.111000000000001</v>
      </c>
      <c r="I1536" s="60">
        <v>21.111000000000001</v>
      </c>
      <c r="J1536" s="60">
        <v>21.111000000000001</v>
      </c>
      <c r="K1536" s="60">
        <v>21.111000000000001</v>
      </c>
      <c r="L1536" s="60">
        <v>21.111000000000001</v>
      </c>
      <c r="M1536" s="60">
        <v>21.111000000000001</v>
      </c>
      <c r="N1536" s="60">
        <v>21.111000000000001</v>
      </c>
      <c r="O1536" s="60">
        <v>21.111000000000001</v>
      </c>
      <c r="P1536" s="60">
        <v>21.111000000000001</v>
      </c>
      <c r="Q1536" s="60">
        <v>23.332999999999998</v>
      </c>
      <c r="R1536" s="60">
        <v>23.332999999999998</v>
      </c>
      <c r="S1536" s="60">
        <v>23.332999999999998</v>
      </c>
      <c r="T1536" s="60">
        <v>23.332999999999998</v>
      </c>
      <c r="U1536" s="60">
        <v>23.332999999999998</v>
      </c>
      <c r="V1536" s="60">
        <v>23.332999999999998</v>
      </c>
      <c r="W1536" s="60">
        <v>23.332999999999998</v>
      </c>
      <c r="X1536" s="60">
        <v>21.111000000000001</v>
      </c>
      <c r="Y1536" s="60">
        <v>21.111000000000001</v>
      </c>
      <c r="Z1536" s="60">
        <v>21.111000000000001</v>
      </c>
      <c r="AA1536" s="60">
        <v>21.111000000000001</v>
      </c>
      <c r="AB1536" s="60">
        <v>21.111000000000001</v>
      </c>
      <c r="AC1536" s="60">
        <v>21.111000000000001</v>
      </c>
      <c r="AD1536" s="60">
        <v>21.111000000000001</v>
      </c>
      <c r="AE1536" s="60">
        <v>21.111000000000001</v>
      </c>
      <c r="AF1536" s="60" t="s">
        <v>4136</v>
      </c>
    </row>
    <row r="1537" spans="1:32">
      <c r="A1537" s="60" t="s">
        <v>3336</v>
      </c>
      <c r="B1537" s="60" t="s">
        <v>2745</v>
      </c>
      <c r="C1537" s="60" t="s">
        <v>2746</v>
      </c>
      <c r="D1537" s="60" t="s">
        <v>2762</v>
      </c>
      <c r="E1537" s="67">
        <v>41640</v>
      </c>
      <c r="F1537" s="67">
        <v>42004</v>
      </c>
      <c r="G1537" s="60" t="s">
        <v>2730</v>
      </c>
      <c r="H1537" s="60">
        <v>21.111000000000001</v>
      </c>
      <c r="I1537" s="60"/>
      <c r="J1537" s="60"/>
      <c r="K1537" s="60"/>
      <c r="L1537" s="60"/>
      <c r="M1537" s="60"/>
      <c r="N1537" s="60"/>
      <c r="O1537" s="60"/>
      <c r="P1537" s="60"/>
      <c r="Q1537" s="60"/>
      <c r="R1537" s="60"/>
      <c r="S1537" s="60"/>
      <c r="T1537" s="60"/>
      <c r="U1537" s="60"/>
      <c r="V1537" s="60"/>
      <c r="W1537" s="60"/>
      <c r="X1537" s="60"/>
      <c r="Y1537" s="60"/>
      <c r="Z1537" s="60"/>
      <c r="AA1537" s="60"/>
      <c r="AB1537" s="60"/>
      <c r="AC1537" s="60"/>
      <c r="AD1537" s="60"/>
      <c r="AE1537" s="60"/>
      <c r="AF1537" s="60" t="s">
        <v>4136</v>
      </c>
    </row>
    <row r="1538" spans="1:32">
      <c r="A1538" s="60" t="s">
        <v>3337</v>
      </c>
      <c r="B1538" s="60" t="s">
        <v>2745</v>
      </c>
      <c r="C1538" s="60" t="s">
        <v>2746</v>
      </c>
      <c r="D1538" s="60" t="s">
        <v>2738</v>
      </c>
      <c r="E1538" s="67">
        <v>41640</v>
      </c>
      <c r="F1538" s="67">
        <v>42004</v>
      </c>
      <c r="G1538" s="60" t="s">
        <v>2735</v>
      </c>
      <c r="H1538" s="60">
        <v>21.111000000000001</v>
      </c>
      <c r="I1538" s="60">
        <v>21.111000000000001</v>
      </c>
      <c r="J1538" s="60">
        <v>21.111000000000001</v>
      </c>
      <c r="K1538" s="60">
        <v>21.111000000000001</v>
      </c>
      <c r="L1538" s="60">
        <v>21.111000000000001</v>
      </c>
      <c r="M1538" s="60">
        <v>21.111000000000001</v>
      </c>
      <c r="N1538" s="60">
        <v>21.111000000000001</v>
      </c>
      <c r="O1538" s="60">
        <v>21.111000000000001</v>
      </c>
      <c r="P1538" s="60">
        <v>21.111000000000001</v>
      </c>
      <c r="Q1538" s="60">
        <v>18.888999999999999</v>
      </c>
      <c r="R1538" s="60">
        <v>18.888999999999999</v>
      </c>
      <c r="S1538" s="60">
        <v>18.888999999999999</v>
      </c>
      <c r="T1538" s="60">
        <v>18.888999999999999</v>
      </c>
      <c r="U1538" s="60">
        <v>18.888999999999999</v>
      </c>
      <c r="V1538" s="60">
        <v>18.888999999999999</v>
      </c>
      <c r="W1538" s="60">
        <v>18.888999999999999</v>
      </c>
      <c r="X1538" s="60">
        <v>21.111000000000001</v>
      </c>
      <c r="Y1538" s="60">
        <v>21.111000000000001</v>
      </c>
      <c r="Z1538" s="60">
        <v>21.111000000000001</v>
      </c>
      <c r="AA1538" s="60">
        <v>21.111000000000001</v>
      </c>
      <c r="AB1538" s="60">
        <v>21.111000000000001</v>
      </c>
      <c r="AC1538" s="60">
        <v>21.111000000000001</v>
      </c>
      <c r="AD1538" s="60">
        <v>21.111000000000001</v>
      </c>
      <c r="AE1538" s="60">
        <v>21.111000000000001</v>
      </c>
      <c r="AF1538" s="60" t="s">
        <v>4136</v>
      </c>
    </row>
    <row r="1539" spans="1:32">
      <c r="A1539" s="60" t="s">
        <v>3337</v>
      </c>
      <c r="B1539" s="60" t="s">
        <v>2745</v>
      </c>
      <c r="C1539" s="60" t="s">
        <v>2746</v>
      </c>
      <c r="D1539" s="60" t="s">
        <v>2762</v>
      </c>
      <c r="E1539" s="67">
        <v>41640</v>
      </c>
      <c r="F1539" s="67">
        <v>42004</v>
      </c>
      <c r="G1539" s="60" t="s">
        <v>2730</v>
      </c>
      <c r="H1539" s="60">
        <v>21.111000000000001</v>
      </c>
      <c r="I1539" s="60"/>
      <c r="J1539" s="60"/>
      <c r="K1539" s="60"/>
      <c r="L1539" s="60"/>
      <c r="M1539" s="60"/>
      <c r="N1539" s="60"/>
      <c r="O1539" s="60"/>
      <c r="P1539" s="60"/>
      <c r="Q1539" s="60"/>
      <c r="R1539" s="60"/>
      <c r="S1539" s="60"/>
      <c r="T1539" s="60"/>
      <c r="U1539" s="60"/>
      <c r="V1539" s="60"/>
      <c r="W1539" s="60"/>
      <c r="X1539" s="60"/>
      <c r="Y1539" s="60"/>
      <c r="Z1539" s="60"/>
      <c r="AA1539" s="60"/>
      <c r="AB1539" s="60"/>
      <c r="AC1539" s="60"/>
      <c r="AD1539" s="60"/>
      <c r="AE1539" s="60"/>
      <c r="AF1539" s="60" t="s">
        <v>4136</v>
      </c>
    </row>
    <row r="1540" spans="1:32">
      <c r="A1540" s="60" t="s">
        <v>3338</v>
      </c>
      <c r="B1540" s="60" t="s">
        <v>2745</v>
      </c>
      <c r="C1540" s="60" t="s">
        <v>2746</v>
      </c>
      <c r="D1540" s="60" t="s">
        <v>2729</v>
      </c>
      <c r="E1540" s="67">
        <v>41640</v>
      </c>
      <c r="F1540" s="67">
        <v>42004</v>
      </c>
      <c r="G1540" s="60" t="s">
        <v>2730</v>
      </c>
      <c r="H1540" s="60">
        <v>7.2</v>
      </c>
      <c r="I1540" s="60"/>
      <c r="J1540" s="60"/>
      <c r="K1540" s="60"/>
      <c r="L1540" s="60"/>
      <c r="M1540" s="60"/>
      <c r="N1540" s="60"/>
      <c r="O1540" s="60"/>
      <c r="P1540" s="60"/>
      <c r="Q1540" s="60"/>
      <c r="R1540" s="60"/>
      <c r="S1540" s="60"/>
      <c r="T1540" s="60"/>
      <c r="U1540" s="60"/>
      <c r="V1540" s="60"/>
      <c r="W1540" s="60"/>
      <c r="X1540" s="60"/>
      <c r="Y1540" s="60"/>
      <c r="Z1540" s="60"/>
      <c r="AA1540" s="60"/>
      <c r="AB1540" s="60"/>
      <c r="AC1540" s="60"/>
      <c r="AD1540" s="60"/>
      <c r="AE1540" s="60"/>
      <c r="AF1540" s="60" t="s">
        <v>4136</v>
      </c>
    </row>
    <row r="1541" spans="1:32">
      <c r="A1541" s="60" t="s">
        <v>3339</v>
      </c>
      <c r="B1541" s="60" t="s">
        <v>2742</v>
      </c>
      <c r="D1541" s="60" t="s">
        <v>2729</v>
      </c>
      <c r="E1541" s="67">
        <v>41640</v>
      </c>
      <c r="F1541" s="67">
        <v>42004</v>
      </c>
      <c r="G1541" s="60" t="s">
        <v>2730</v>
      </c>
      <c r="H1541" s="60">
        <v>0.05</v>
      </c>
      <c r="I1541" s="60"/>
      <c r="J1541" s="60"/>
      <c r="K1541" s="60"/>
      <c r="L1541" s="60"/>
      <c r="M1541" s="60"/>
      <c r="N1541" s="60"/>
      <c r="O1541" s="60"/>
      <c r="P1541" s="60"/>
      <c r="Q1541" s="60"/>
      <c r="R1541" s="60"/>
      <c r="S1541" s="60"/>
      <c r="T1541" s="60"/>
      <c r="U1541" s="60"/>
      <c r="V1541" s="60"/>
      <c r="W1541" s="60"/>
      <c r="X1541" s="60"/>
      <c r="Y1541" s="60"/>
      <c r="Z1541" s="60"/>
      <c r="AA1541" s="60"/>
      <c r="AB1541" s="60"/>
      <c r="AC1541" s="60"/>
      <c r="AD1541" s="60"/>
      <c r="AE1541" s="60"/>
      <c r="AF1541" s="60" t="s">
        <v>4136</v>
      </c>
    </row>
    <row r="1542" spans="1:32">
      <c r="A1542" s="60" t="s">
        <v>3340</v>
      </c>
      <c r="B1542" s="60" t="s">
        <v>2733</v>
      </c>
      <c r="C1542" s="60" t="s">
        <v>2746</v>
      </c>
      <c r="D1542" s="60" t="s">
        <v>2729</v>
      </c>
      <c r="E1542" s="67">
        <v>41640</v>
      </c>
      <c r="F1542" s="67">
        <v>42004</v>
      </c>
      <c r="G1542" s="60" t="s">
        <v>2730</v>
      </c>
      <c r="H1542" s="60">
        <v>82.22</v>
      </c>
      <c r="I1542" s="60"/>
      <c r="J1542" s="60"/>
      <c r="K1542" s="60"/>
      <c r="L1542" s="60"/>
      <c r="M1542" s="60"/>
      <c r="N1542" s="60"/>
      <c r="O1542" s="60"/>
      <c r="P1542" s="60"/>
      <c r="Q1542" s="60"/>
      <c r="R1542" s="60"/>
      <c r="S1542" s="60"/>
      <c r="T1542" s="60"/>
      <c r="U1542" s="60"/>
      <c r="V1542" s="60"/>
      <c r="W1542" s="60"/>
      <c r="X1542" s="60"/>
      <c r="Y1542" s="60"/>
      <c r="Z1542" s="60"/>
      <c r="AA1542" s="60"/>
      <c r="AB1542" s="60"/>
      <c r="AC1542" s="60"/>
      <c r="AD1542" s="60"/>
      <c r="AE1542" s="60"/>
      <c r="AF1542" s="60" t="s">
        <v>4136</v>
      </c>
    </row>
    <row r="1543" spans="1:32">
      <c r="A1543" s="60" t="s">
        <v>3341</v>
      </c>
      <c r="B1543" s="60" t="s">
        <v>2742</v>
      </c>
      <c r="D1543" s="60" t="s">
        <v>2729</v>
      </c>
      <c r="E1543" s="67">
        <v>41640</v>
      </c>
      <c r="F1543" s="67">
        <v>42004</v>
      </c>
      <c r="G1543" s="60" t="s">
        <v>2730</v>
      </c>
      <c r="H1543" s="60">
        <v>0.2</v>
      </c>
      <c r="I1543" s="60"/>
      <c r="J1543" s="60"/>
      <c r="K1543" s="60"/>
      <c r="L1543" s="60"/>
      <c r="M1543" s="60"/>
      <c r="N1543" s="60"/>
      <c r="O1543" s="60"/>
      <c r="P1543" s="60"/>
      <c r="Q1543" s="60"/>
      <c r="R1543" s="60"/>
      <c r="S1543" s="60"/>
      <c r="T1543" s="60"/>
      <c r="U1543" s="60"/>
      <c r="V1543" s="60"/>
      <c r="W1543" s="60"/>
      <c r="X1543" s="60"/>
      <c r="Y1543" s="60"/>
      <c r="Z1543" s="60"/>
      <c r="AA1543" s="60"/>
      <c r="AB1543" s="60"/>
      <c r="AC1543" s="60"/>
      <c r="AD1543" s="60"/>
      <c r="AE1543" s="60"/>
      <c r="AF1543" s="60" t="s">
        <v>4136</v>
      </c>
    </row>
    <row r="1544" spans="1:32">
      <c r="A1544" s="60" t="s">
        <v>3342</v>
      </c>
      <c r="B1544" s="60" t="s">
        <v>2742</v>
      </c>
      <c r="C1544" s="60" t="s">
        <v>2746</v>
      </c>
      <c r="D1544" s="60" t="s">
        <v>2729</v>
      </c>
      <c r="E1544" s="67">
        <v>41640</v>
      </c>
      <c r="F1544" s="67">
        <v>42004</v>
      </c>
      <c r="G1544" s="60" t="s">
        <v>2730</v>
      </c>
      <c r="H1544" s="60">
        <v>60</v>
      </c>
      <c r="I1544" s="60"/>
      <c r="J1544" s="60"/>
      <c r="K1544" s="60"/>
      <c r="L1544" s="60"/>
      <c r="M1544" s="60"/>
      <c r="N1544" s="60"/>
      <c r="O1544" s="60"/>
      <c r="P1544" s="60"/>
      <c r="Q1544" s="60"/>
      <c r="R1544" s="60"/>
      <c r="S1544" s="60"/>
      <c r="T1544" s="60"/>
      <c r="U1544" s="60"/>
      <c r="V1544" s="60"/>
      <c r="W1544" s="60"/>
      <c r="X1544" s="60"/>
      <c r="Y1544" s="60"/>
      <c r="Z1544" s="60"/>
      <c r="AA1544" s="60"/>
      <c r="AB1544" s="60"/>
      <c r="AC1544" s="60"/>
      <c r="AD1544" s="60"/>
      <c r="AE1544" s="60"/>
      <c r="AF1544" s="60" t="s">
        <v>4136</v>
      </c>
    </row>
    <row r="1545" spans="1:32">
      <c r="A1545" s="60" t="s">
        <v>3343</v>
      </c>
      <c r="B1545" s="60" t="s">
        <v>2742</v>
      </c>
      <c r="C1545" s="60" t="s">
        <v>2746</v>
      </c>
      <c r="D1545" s="60" t="s">
        <v>2729</v>
      </c>
      <c r="E1545" s="67">
        <v>41640</v>
      </c>
      <c r="F1545" s="67">
        <v>42004</v>
      </c>
      <c r="G1545" s="60" t="s">
        <v>2730</v>
      </c>
      <c r="H1545" s="60">
        <v>21.1</v>
      </c>
      <c r="I1545" s="60"/>
      <c r="J1545" s="60"/>
      <c r="K1545" s="60"/>
      <c r="L1545" s="60"/>
      <c r="M1545" s="60"/>
      <c r="N1545" s="60"/>
      <c r="O1545" s="60"/>
      <c r="P1545" s="60"/>
      <c r="Q1545" s="60"/>
      <c r="R1545" s="60"/>
      <c r="S1545" s="60"/>
      <c r="T1545" s="60"/>
      <c r="U1545" s="60"/>
      <c r="V1545" s="60"/>
      <c r="W1545" s="60"/>
      <c r="X1545" s="60"/>
      <c r="Y1545" s="60"/>
      <c r="Z1545" s="60"/>
      <c r="AA1545" s="60"/>
      <c r="AB1545" s="60"/>
      <c r="AC1545" s="60"/>
      <c r="AD1545" s="60"/>
      <c r="AE1545" s="60"/>
      <c r="AF1545" s="60" t="s">
        <v>4136</v>
      </c>
    </row>
    <row r="1546" spans="1:32">
      <c r="A1546" s="60" t="s">
        <v>3344</v>
      </c>
      <c r="B1546" s="60" t="s">
        <v>2733</v>
      </c>
      <c r="C1546" s="60" t="s">
        <v>2746</v>
      </c>
      <c r="D1546" s="60" t="s">
        <v>2729</v>
      </c>
      <c r="E1546" s="67">
        <v>41640</v>
      </c>
      <c r="F1546" s="67">
        <v>42004</v>
      </c>
      <c r="G1546" s="60" t="s">
        <v>2730</v>
      </c>
      <c r="H1546" s="60">
        <v>60</v>
      </c>
      <c r="I1546" s="60"/>
      <c r="J1546" s="60"/>
      <c r="K1546" s="60"/>
      <c r="L1546" s="60"/>
      <c r="M1546" s="60"/>
      <c r="N1546" s="60"/>
      <c r="O1546" s="60"/>
      <c r="P1546" s="60"/>
      <c r="Q1546" s="60"/>
      <c r="R1546" s="60"/>
      <c r="S1546" s="60"/>
      <c r="T1546" s="60"/>
      <c r="U1546" s="60"/>
      <c r="V1546" s="60"/>
      <c r="W1546" s="60"/>
      <c r="X1546" s="60"/>
      <c r="Y1546" s="60"/>
      <c r="Z1546" s="60"/>
      <c r="AA1546" s="60"/>
      <c r="AB1546" s="60"/>
      <c r="AC1546" s="60"/>
      <c r="AD1546" s="60"/>
      <c r="AE1546" s="60"/>
      <c r="AF1546" s="60" t="s">
        <v>4136</v>
      </c>
    </row>
    <row r="1547" spans="1:32">
      <c r="A1547" s="60" t="s">
        <v>3345</v>
      </c>
      <c r="B1547" s="60" t="s">
        <v>2733</v>
      </c>
      <c r="C1547" s="60" t="s">
        <v>2746</v>
      </c>
      <c r="D1547" s="60" t="s">
        <v>2729</v>
      </c>
      <c r="E1547" s="67">
        <v>41640</v>
      </c>
      <c r="F1547" s="67">
        <v>42004</v>
      </c>
      <c r="G1547" s="60" t="s">
        <v>2730</v>
      </c>
      <c r="H1547" s="60">
        <v>60</v>
      </c>
      <c r="I1547" s="60"/>
      <c r="J1547" s="60"/>
      <c r="K1547" s="60"/>
      <c r="L1547" s="60"/>
      <c r="M1547" s="60"/>
      <c r="N1547" s="60"/>
      <c r="O1547" s="60"/>
      <c r="P1547" s="60"/>
      <c r="Q1547" s="60"/>
      <c r="R1547" s="60"/>
      <c r="S1547" s="60"/>
      <c r="T1547" s="60"/>
      <c r="U1547" s="60"/>
      <c r="V1547" s="60"/>
      <c r="W1547" s="60"/>
      <c r="X1547" s="60"/>
      <c r="Y1547" s="60"/>
      <c r="Z1547" s="60"/>
      <c r="AA1547" s="60"/>
      <c r="AB1547" s="60"/>
      <c r="AC1547" s="60"/>
      <c r="AD1547" s="60"/>
      <c r="AE1547" s="60"/>
      <c r="AF1547" s="60" t="s">
        <v>4136</v>
      </c>
    </row>
    <row r="1548" spans="1:32">
      <c r="A1548" s="60" t="s">
        <v>3346</v>
      </c>
      <c r="B1548" s="60" t="s">
        <v>2742</v>
      </c>
      <c r="C1548" s="60" t="s">
        <v>2746</v>
      </c>
      <c r="D1548" s="60" t="s">
        <v>2729</v>
      </c>
      <c r="E1548" s="67">
        <v>41640</v>
      </c>
      <c r="F1548" s="67">
        <v>42004</v>
      </c>
      <c r="G1548" s="60" t="s">
        <v>2730</v>
      </c>
      <c r="H1548" s="60">
        <v>60</v>
      </c>
      <c r="I1548" s="60"/>
      <c r="J1548" s="60"/>
      <c r="K1548" s="60"/>
      <c r="L1548" s="60"/>
      <c r="M1548" s="60"/>
      <c r="N1548" s="60"/>
      <c r="O1548" s="60"/>
      <c r="P1548" s="60"/>
      <c r="Q1548" s="60"/>
      <c r="R1548" s="60"/>
      <c r="S1548" s="60"/>
      <c r="T1548" s="60"/>
      <c r="U1548" s="60"/>
      <c r="V1548" s="60"/>
      <c r="W1548" s="60"/>
      <c r="X1548" s="60"/>
      <c r="Y1548" s="60"/>
      <c r="Z1548" s="60"/>
      <c r="AA1548" s="60"/>
      <c r="AB1548" s="60"/>
      <c r="AC1548" s="60"/>
      <c r="AD1548" s="60"/>
      <c r="AE1548" s="60"/>
      <c r="AF1548" s="60" t="s">
        <v>4136</v>
      </c>
    </row>
    <row r="1549" spans="1:32">
      <c r="A1549" s="60" t="s">
        <v>3347</v>
      </c>
      <c r="B1549" s="60" t="s">
        <v>2742</v>
      </c>
      <c r="C1549" s="60" t="s">
        <v>2746</v>
      </c>
      <c r="D1549" s="60" t="s">
        <v>2729</v>
      </c>
      <c r="E1549" s="67">
        <v>41640</v>
      </c>
      <c r="F1549" s="67">
        <v>42004</v>
      </c>
      <c r="G1549" s="60" t="s">
        <v>2730</v>
      </c>
      <c r="H1549" s="60">
        <v>60</v>
      </c>
      <c r="I1549" s="60"/>
      <c r="J1549" s="60"/>
      <c r="K1549" s="60"/>
      <c r="L1549" s="60"/>
      <c r="M1549" s="60"/>
      <c r="N1549" s="60"/>
      <c r="O1549" s="60"/>
      <c r="P1549" s="60"/>
      <c r="Q1549" s="60"/>
      <c r="R1549" s="60"/>
      <c r="S1549" s="60"/>
      <c r="T1549" s="60"/>
      <c r="U1549" s="60"/>
      <c r="V1549" s="60"/>
      <c r="W1549" s="60"/>
      <c r="X1549" s="60"/>
      <c r="Y1549" s="60"/>
      <c r="Z1549" s="60"/>
      <c r="AA1549" s="60"/>
      <c r="AB1549" s="60"/>
      <c r="AC1549" s="60"/>
      <c r="AD1549" s="60"/>
      <c r="AE1549" s="60"/>
      <c r="AF1549" s="60" t="s">
        <v>4136</v>
      </c>
    </row>
    <row r="1550" spans="1:32">
      <c r="A1550" s="60" t="s">
        <v>3348</v>
      </c>
      <c r="B1550" s="60" t="s">
        <v>2728</v>
      </c>
      <c r="D1550" s="60" t="s">
        <v>2738</v>
      </c>
      <c r="E1550" s="67">
        <v>41640</v>
      </c>
      <c r="F1550" s="67">
        <v>42004</v>
      </c>
      <c r="G1550" s="60" t="s">
        <v>2735</v>
      </c>
      <c r="H1550" s="60">
        <v>0</v>
      </c>
      <c r="I1550" s="60">
        <v>0</v>
      </c>
      <c r="J1550" s="60">
        <v>0</v>
      </c>
      <c r="K1550" s="60">
        <v>0</v>
      </c>
      <c r="L1550" s="60">
        <v>0</v>
      </c>
      <c r="M1550" s="60">
        <v>0</v>
      </c>
      <c r="N1550" s="60">
        <v>1</v>
      </c>
      <c r="O1550" s="60">
        <v>1</v>
      </c>
      <c r="P1550" s="60">
        <v>1</v>
      </c>
      <c r="Q1550" s="60">
        <v>0</v>
      </c>
      <c r="R1550" s="60">
        <v>0</v>
      </c>
      <c r="S1550" s="60">
        <v>0</v>
      </c>
      <c r="T1550" s="60">
        <v>0</v>
      </c>
      <c r="U1550" s="60">
        <v>0</v>
      </c>
      <c r="V1550" s="60">
        <v>0</v>
      </c>
      <c r="W1550" s="60">
        <v>0</v>
      </c>
      <c r="X1550" s="60">
        <v>1</v>
      </c>
      <c r="Y1550" s="60">
        <v>1</v>
      </c>
      <c r="Z1550" s="60">
        <v>1</v>
      </c>
      <c r="AA1550" s="60">
        <v>1</v>
      </c>
      <c r="AB1550" s="60">
        <v>1</v>
      </c>
      <c r="AC1550" s="60">
        <v>1</v>
      </c>
      <c r="AD1550" s="60">
        <v>0</v>
      </c>
      <c r="AE1550" s="60">
        <v>0</v>
      </c>
      <c r="AF1550" s="60" t="s">
        <v>4136</v>
      </c>
    </row>
    <row r="1551" spans="1:32">
      <c r="A1551" s="60" t="s">
        <v>3348</v>
      </c>
      <c r="B1551" s="60" t="s">
        <v>2728</v>
      </c>
      <c r="D1551" s="60" t="s">
        <v>2762</v>
      </c>
      <c r="E1551" s="67">
        <v>41640</v>
      </c>
      <c r="F1551" s="67">
        <v>42004</v>
      </c>
      <c r="G1551" s="60" t="s">
        <v>2730</v>
      </c>
      <c r="H1551" s="60">
        <v>0</v>
      </c>
      <c r="I1551" s="60"/>
      <c r="J1551" s="60"/>
      <c r="K1551" s="60"/>
      <c r="L1551" s="60"/>
      <c r="M1551" s="60"/>
      <c r="N1551" s="60"/>
      <c r="O1551" s="60"/>
      <c r="P1551" s="60"/>
      <c r="Q1551" s="60"/>
      <c r="R1551" s="60"/>
      <c r="S1551" s="60"/>
      <c r="T1551" s="60"/>
      <c r="U1551" s="60"/>
      <c r="V1551" s="60"/>
      <c r="W1551" s="60"/>
      <c r="X1551" s="60"/>
      <c r="Y1551" s="60"/>
      <c r="Z1551" s="60"/>
      <c r="AA1551" s="60"/>
      <c r="AB1551" s="60"/>
      <c r="AC1551" s="60"/>
      <c r="AD1551" s="60"/>
      <c r="AE1551" s="60"/>
      <c r="AF1551" s="60" t="s">
        <v>4136</v>
      </c>
    </row>
    <row r="1552" spans="1:32">
      <c r="A1552" s="60" t="s">
        <v>3349</v>
      </c>
      <c r="B1552" s="60" t="s">
        <v>2745</v>
      </c>
      <c r="C1552" s="60" t="s">
        <v>2746</v>
      </c>
      <c r="D1552" s="60" t="s">
        <v>2729</v>
      </c>
      <c r="E1552" s="67">
        <v>41640</v>
      </c>
      <c r="F1552" s="67">
        <v>42004</v>
      </c>
      <c r="G1552" s="60" t="s">
        <v>2730</v>
      </c>
      <c r="H1552" s="60">
        <v>23.332999999999998</v>
      </c>
      <c r="I1552" s="60"/>
      <c r="J1552" s="60"/>
      <c r="K1552" s="60"/>
      <c r="L1552" s="60"/>
      <c r="M1552" s="60"/>
      <c r="N1552" s="60"/>
      <c r="O1552" s="60"/>
      <c r="P1552" s="60"/>
      <c r="Q1552" s="60"/>
      <c r="R1552" s="60"/>
      <c r="S1552" s="60"/>
      <c r="T1552" s="60"/>
      <c r="U1552" s="60"/>
      <c r="V1552" s="60"/>
      <c r="W1552" s="60"/>
      <c r="X1552" s="60"/>
      <c r="Y1552" s="60"/>
      <c r="Z1552" s="60"/>
      <c r="AA1552" s="60"/>
      <c r="AB1552" s="60"/>
      <c r="AC1552" s="60"/>
      <c r="AD1552" s="60"/>
      <c r="AE1552" s="60"/>
      <c r="AF1552" s="60" t="s">
        <v>4136</v>
      </c>
    </row>
    <row r="1553" spans="1:32">
      <c r="A1553" s="60" t="s">
        <v>3350</v>
      </c>
      <c r="B1553" s="60" t="s">
        <v>2745</v>
      </c>
      <c r="C1553" s="60" t="s">
        <v>2746</v>
      </c>
      <c r="D1553" s="60" t="s">
        <v>2729</v>
      </c>
      <c r="E1553" s="67">
        <v>41640</v>
      </c>
      <c r="F1553" s="67">
        <v>42004</v>
      </c>
      <c r="G1553" s="60" t="s">
        <v>2730</v>
      </c>
      <c r="H1553" s="60">
        <v>18.888999999999999</v>
      </c>
      <c r="I1553" s="60"/>
      <c r="J1553" s="60"/>
      <c r="K1553" s="60"/>
      <c r="L1553" s="60"/>
      <c r="M1553" s="60"/>
      <c r="N1553" s="60"/>
      <c r="O1553" s="60"/>
      <c r="P1553" s="60"/>
      <c r="Q1553" s="60"/>
      <c r="R1553" s="60"/>
      <c r="S1553" s="60"/>
      <c r="T1553" s="60"/>
      <c r="U1553" s="60"/>
      <c r="V1553" s="60"/>
      <c r="W1553" s="60"/>
      <c r="X1553" s="60"/>
      <c r="Y1553" s="60"/>
      <c r="Z1553" s="60"/>
      <c r="AA1553" s="60"/>
      <c r="AB1553" s="60"/>
      <c r="AC1553" s="60"/>
      <c r="AD1553" s="60"/>
      <c r="AE1553" s="60"/>
      <c r="AF1553" s="60" t="s">
        <v>4136</v>
      </c>
    </row>
    <row r="1554" spans="1:32">
      <c r="A1554" s="60" t="s">
        <v>3351</v>
      </c>
      <c r="B1554" s="60" t="s">
        <v>2731</v>
      </c>
      <c r="C1554" s="60" t="s">
        <v>2732</v>
      </c>
      <c r="D1554" s="60" t="s">
        <v>2729</v>
      </c>
      <c r="E1554" s="67">
        <v>41640</v>
      </c>
      <c r="F1554" s="67">
        <v>42004</v>
      </c>
      <c r="G1554" s="60" t="s">
        <v>2730</v>
      </c>
      <c r="H1554" s="60">
        <v>120</v>
      </c>
      <c r="I1554" s="60"/>
      <c r="J1554" s="60"/>
      <c r="K1554" s="60"/>
      <c r="L1554" s="60"/>
      <c r="M1554" s="60"/>
      <c r="N1554" s="60"/>
      <c r="O1554" s="60"/>
      <c r="P1554" s="60"/>
      <c r="Q1554" s="60"/>
      <c r="R1554" s="60"/>
      <c r="S1554" s="60"/>
      <c r="T1554" s="60"/>
      <c r="U1554" s="60"/>
      <c r="V1554" s="60"/>
      <c r="W1554" s="60"/>
      <c r="X1554" s="60"/>
      <c r="Y1554" s="60"/>
      <c r="Z1554" s="60"/>
      <c r="AA1554" s="60"/>
      <c r="AB1554" s="60"/>
      <c r="AC1554" s="60"/>
      <c r="AD1554" s="60"/>
      <c r="AE1554" s="60"/>
      <c r="AF1554" s="60" t="s">
        <v>4136</v>
      </c>
    </row>
    <row r="1555" spans="1:32">
      <c r="A1555" s="60" t="s">
        <v>3352</v>
      </c>
      <c r="B1555" s="60" t="s">
        <v>2728</v>
      </c>
      <c r="C1555" s="60" t="s">
        <v>2732</v>
      </c>
      <c r="D1555" s="60" t="s">
        <v>2729</v>
      </c>
      <c r="E1555" s="67">
        <v>41640</v>
      </c>
      <c r="F1555" s="67">
        <v>42004</v>
      </c>
      <c r="G1555" s="60" t="s">
        <v>2730</v>
      </c>
      <c r="H1555" s="60">
        <v>0.2</v>
      </c>
      <c r="I1555" s="60"/>
      <c r="J1555" s="60"/>
      <c r="K1555" s="60"/>
      <c r="L1555" s="60"/>
      <c r="M1555" s="60"/>
      <c r="N1555" s="60"/>
      <c r="O1555" s="60"/>
      <c r="P1555" s="60"/>
      <c r="Q1555" s="60"/>
      <c r="R1555" s="60"/>
      <c r="S1555" s="60"/>
      <c r="T1555" s="60"/>
      <c r="U1555" s="60"/>
      <c r="V1555" s="60"/>
      <c r="W1555" s="60"/>
      <c r="X1555" s="60"/>
      <c r="Y1555" s="60"/>
      <c r="Z1555" s="60"/>
      <c r="AA1555" s="60"/>
      <c r="AB1555" s="60"/>
      <c r="AC1555" s="60"/>
      <c r="AD1555" s="60"/>
      <c r="AE1555" s="60"/>
      <c r="AF1555" s="60" t="s">
        <v>4136</v>
      </c>
    </row>
    <row r="1556" spans="1:32">
      <c r="A1556" s="60" t="s">
        <v>3353</v>
      </c>
      <c r="B1556" s="60" t="s">
        <v>2728</v>
      </c>
      <c r="D1556" s="60" t="s">
        <v>2729</v>
      </c>
      <c r="E1556" s="67">
        <v>41640</v>
      </c>
      <c r="F1556" s="67">
        <v>42004</v>
      </c>
      <c r="G1556" s="60" t="s">
        <v>2730</v>
      </c>
      <c r="H1556" s="60">
        <v>0</v>
      </c>
      <c r="I1556" s="60"/>
      <c r="J1556" s="60"/>
      <c r="K1556" s="60"/>
      <c r="L1556" s="60"/>
      <c r="M1556" s="60"/>
      <c r="N1556" s="60"/>
      <c r="O1556" s="60"/>
      <c r="P1556" s="60"/>
      <c r="Q1556" s="60"/>
      <c r="R1556" s="60"/>
      <c r="S1556" s="60"/>
      <c r="T1556" s="60"/>
      <c r="U1556" s="60"/>
      <c r="V1556" s="60"/>
      <c r="W1556" s="60"/>
      <c r="X1556" s="60"/>
      <c r="Y1556" s="60"/>
      <c r="Z1556" s="60"/>
      <c r="AA1556" s="60"/>
      <c r="AB1556" s="60"/>
      <c r="AC1556" s="60"/>
      <c r="AD1556" s="60"/>
      <c r="AE1556" s="60"/>
      <c r="AF1556" s="60" t="s">
        <v>4136</v>
      </c>
    </row>
    <row r="1557" spans="1:32">
      <c r="A1557" s="60" t="s">
        <v>3354</v>
      </c>
      <c r="B1557" s="60" t="s">
        <v>2728</v>
      </c>
      <c r="D1557" s="60" t="s">
        <v>2729</v>
      </c>
      <c r="E1557" s="67">
        <v>41640</v>
      </c>
      <c r="F1557" s="67">
        <v>42004</v>
      </c>
      <c r="G1557" s="60" t="s">
        <v>2730</v>
      </c>
      <c r="H1557" s="60">
        <v>1</v>
      </c>
      <c r="I1557" s="60"/>
      <c r="J1557" s="60"/>
      <c r="K1557" s="60"/>
      <c r="L1557" s="60"/>
      <c r="M1557" s="60"/>
      <c r="N1557" s="60"/>
      <c r="O1557" s="60"/>
      <c r="P1557" s="60"/>
      <c r="Q1557" s="60"/>
      <c r="R1557" s="60"/>
      <c r="S1557" s="60"/>
      <c r="T1557" s="60"/>
      <c r="U1557" s="60"/>
      <c r="V1557" s="60"/>
      <c r="W1557" s="60"/>
      <c r="X1557" s="60"/>
      <c r="Y1557" s="60"/>
      <c r="Z1557" s="60"/>
      <c r="AA1557" s="60"/>
      <c r="AB1557" s="60"/>
      <c r="AC1557" s="60"/>
      <c r="AD1557" s="60"/>
      <c r="AE1557" s="60"/>
      <c r="AF1557" s="60" t="s">
        <v>4136</v>
      </c>
    </row>
    <row r="1558" spans="1:32">
      <c r="A1558" s="60" t="s">
        <v>3355</v>
      </c>
      <c r="B1558" s="60" t="s">
        <v>2756</v>
      </c>
      <c r="D1558" s="60" t="s">
        <v>2738</v>
      </c>
      <c r="E1558" s="67">
        <v>41640</v>
      </c>
      <c r="F1558" s="67">
        <v>42004</v>
      </c>
      <c r="G1558" s="60" t="s">
        <v>2735</v>
      </c>
      <c r="H1558" s="60">
        <v>0.05</v>
      </c>
      <c r="I1558" s="60">
        <v>0.05</v>
      </c>
      <c r="J1558" s="60">
        <v>0.05</v>
      </c>
      <c r="K1558" s="60">
        <v>0.05</v>
      </c>
      <c r="L1558" s="60">
        <v>0.1</v>
      </c>
      <c r="M1558" s="60">
        <v>0.2</v>
      </c>
      <c r="N1558" s="60">
        <v>0.4</v>
      </c>
      <c r="O1558" s="60">
        <v>0.5</v>
      </c>
      <c r="P1558" s="60">
        <v>0.5</v>
      </c>
      <c r="Q1558" s="60">
        <v>0.35</v>
      </c>
      <c r="R1558" s="60">
        <v>0.15</v>
      </c>
      <c r="S1558" s="60">
        <v>0.15</v>
      </c>
      <c r="T1558" s="60">
        <v>0.15</v>
      </c>
      <c r="U1558" s="60">
        <v>0.15</v>
      </c>
      <c r="V1558" s="60">
        <v>0.15</v>
      </c>
      <c r="W1558" s="60">
        <v>0.15</v>
      </c>
      <c r="X1558" s="60">
        <v>0.35</v>
      </c>
      <c r="Y1558" s="60">
        <v>0.5</v>
      </c>
      <c r="Z1558" s="60">
        <v>0.5</v>
      </c>
      <c r="AA1558" s="60">
        <v>0.4</v>
      </c>
      <c r="AB1558" s="60">
        <v>0.4</v>
      </c>
      <c r="AC1558" s="60">
        <v>0.3</v>
      </c>
      <c r="AD1558" s="60">
        <v>0.2</v>
      </c>
      <c r="AE1558" s="60">
        <v>0.1</v>
      </c>
      <c r="AF1558" s="60" t="s">
        <v>4136</v>
      </c>
    </row>
    <row r="1559" spans="1:32">
      <c r="A1559" s="60" t="s">
        <v>3355</v>
      </c>
      <c r="B1559" s="60" t="s">
        <v>2756</v>
      </c>
      <c r="D1559" s="60" t="s">
        <v>2736</v>
      </c>
      <c r="E1559" s="67">
        <v>41640</v>
      </c>
      <c r="F1559" s="67">
        <v>42004</v>
      </c>
      <c r="G1559" s="60" t="s">
        <v>2730</v>
      </c>
      <c r="H1559" s="60">
        <v>0.05</v>
      </c>
      <c r="I1559" s="60"/>
      <c r="J1559" s="60"/>
      <c r="K1559" s="60"/>
      <c r="L1559" s="60"/>
      <c r="M1559" s="60"/>
      <c r="N1559" s="60"/>
      <c r="O1559" s="60"/>
      <c r="P1559" s="60"/>
      <c r="Q1559" s="60"/>
      <c r="R1559" s="60"/>
      <c r="S1559" s="60"/>
      <c r="T1559" s="60"/>
      <c r="U1559" s="60"/>
      <c r="V1559" s="60"/>
      <c r="W1559" s="60"/>
      <c r="X1559" s="60"/>
      <c r="Y1559" s="60"/>
      <c r="Z1559" s="60"/>
      <c r="AA1559" s="60"/>
      <c r="AB1559" s="60"/>
      <c r="AC1559" s="60"/>
      <c r="AD1559" s="60"/>
      <c r="AE1559" s="60"/>
      <c r="AF1559" s="60" t="s">
        <v>4136</v>
      </c>
    </row>
    <row r="1560" spans="1:32">
      <c r="A1560" s="60" t="s">
        <v>3355</v>
      </c>
      <c r="B1560" s="60" t="s">
        <v>2756</v>
      </c>
      <c r="D1560" s="60" t="s">
        <v>2737</v>
      </c>
      <c r="E1560" s="67">
        <v>41640</v>
      </c>
      <c r="F1560" s="67">
        <v>42004</v>
      </c>
      <c r="G1560" s="60" t="s">
        <v>2730</v>
      </c>
      <c r="H1560" s="60">
        <v>0.5</v>
      </c>
      <c r="I1560" s="60"/>
      <c r="J1560" s="60"/>
      <c r="K1560" s="60"/>
      <c r="L1560" s="60"/>
      <c r="M1560" s="60"/>
      <c r="N1560" s="60"/>
      <c r="O1560" s="60"/>
      <c r="P1560" s="60"/>
      <c r="Q1560" s="60"/>
      <c r="R1560" s="60"/>
      <c r="S1560" s="60"/>
      <c r="T1560" s="60"/>
      <c r="U1560" s="60"/>
      <c r="V1560" s="60"/>
      <c r="W1560" s="60"/>
      <c r="X1560" s="60"/>
      <c r="Y1560" s="60"/>
      <c r="Z1560" s="60"/>
      <c r="AA1560" s="60"/>
      <c r="AB1560" s="60"/>
      <c r="AC1560" s="60"/>
      <c r="AD1560" s="60"/>
      <c r="AE1560" s="60"/>
      <c r="AF1560" s="60" t="s">
        <v>4136</v>
      </c>
    </row>
    <row r="1561" spans="1:32">
      <c r="A1561" s="60" t="s">
        <v>3356</v>
      </c>
      <c r="B1561" s="60" t="s">
        <v>2733</v>
      </c>
      <c r="D1561" s="60" t="s">
        <v>2738</v>
      </c>
      <c r="E1561" s="67">
        <v>41640</v>
      </c>
      <c r="F1561" s="67">
        <v>42004</v>
      </c>
      <c r="G1561" s="60" t="s">
        <v>2730</v>
      </c>
      <c r="H1561" s="60">
        <v>0.3</v>
      </c>
      <c r="I1561" s="60"/>
      <c r="J1561" s="60"/>
      <c r="K1561" s="60"/>
      <c r="L1561" s="60"/>
      <c r="M1561" s="60"/>
      <c r="N1561" s="60"/>
      <c r="O1561" s="60"/>
      <c r="P1561" s="60"/>
      <c r="Q1561" s="60"/>
      <c r="R1561" s="60"/>
      <c r="S1561" s="60"/>
      <c r="T1561" s="60"/>
      <c r="U1561" s="60"/>
      <c r="V1561" s="60"/>
      <c r="W1561" s="60"/>
      <c r="X1561" s="60"/>
      <c r="Y1561" s="60"/>
      <c r="Z1561" s="60"/>
      <c r="AA1561" s="60"/>
      <c r="AB1561" s="60"/>
      <c r="AC1561" s="60"/>
      <c r="AD1561" s="60"/>
      <c r="AE1561" s="60"/>
      <c r="AF1561" s="60" t="s">
        <v>4136</v>
      </c>
    </row>
    <row r="1562" spans="1:32">
      <c r="A1562" s="60" t="s">
        <v>3356</v>
      </c>
      <c r="B1562" s="60" t="s">
        <v>2733</v>
      </c>
      <c r="D1562" s="60" t="s">
        <v>2736</v>
      </c>
      <c r="E1562" s="67">
        <v>41640</v>
      </c>
      <c r="F1562" s="67">
        <v>42004</v>
      </c>
      <c r="G1562" s="60" t="s">
        <v>2730</v>
      </c>
      <c r="H1562" s="60">
        <v>0</v>
      </c>
      <c r="I1562" s="60"/>
      <c r="J1562" s="60"/>
      <c r="K1562" s="60"/>
      <c r="L1562" s="60"/>
      <c r="M1562" s="60"/>
      <c r="N1562" s="60"/>
      <c r="O1562" s="60"/>
      <c r="P1562" s="60"/>
      <c r="Q1562" s="60"/>
      <c r="R1562" s="60"/>
      <c r="S1562" s="60"/>
      <c r="T1562" s="60"/>
      <c r="U1562" s="60"/>
      <c r="V1562" s="60"/>
      <c r="W1562" s="60"/>
      <c r="X1562" s="60"/>
      <c r="Y1562" s="60"/>
      <c r="Z1562" s="60"/>
      <c r="AA1562" s="60"/>
      <c r="AB1562" s="60"/>
      <c r="AC1562" s="60"/>
      <c r="AD1562" s="60"/>
      <c r="AE1562" s="60"/>
      <c r="AF1562" s="60" t="s">
        <v>4136</v>
      </c>
    </row>
    <row r="1563" spans="1:32">
      <c r="A1563" s="60" t="s">
        <v>3356</v>
      </c>
      <c r="B1563" s="60" t="s">
        <v>2733</v>
      </c>
      <c r="D1563" s="60" t="s">
        <v>2737</v>
      </c>
      <c r="E1563" s="67">
        <v>41640</v>
      </c>
      <c r="F1563" s="67">
        <v>42004</v>
      </c>
      <c r="G1563" s="60" t="s">
        <v>2730</v>
      </c>
      <c r="H1563" s="60">
        <v>1</v>
      </c>
      <c r="I1563" s="60"/>
      <c r="J1563" s="60"/>
      <c r="K1563" s="60"/>
      <c r="L1563" s="60"/>
      <c r="M1563" s="60"/>
      <c r="N1563" s="60"/>
      <c r="O1563" s="60"/>
      <c r="P1563" s="60"/>
      <c r="Q1563" s="60"/>
      <c r="R1563" s="60"/>
      <c r="S1563" s="60"/>
      <c r="T1563" s="60"/>
      <c r="U1563" s="60"/>
      <c r="V1563" s="60"/>
      <c r="W1563" s="60"/>
      <c r="X1563" s="60"/>
      <c r="Y1563" s="60"/>
      <c r="Z1563" s="60"/>
      <c r="AA1563" s="60"/>
      <c r="AB1563" s="60"/>
      <c r="AC1563" s="60"/>
      <c r="AD1563" s="60"/>
      <c r="AE1563" s="60"/>
      <c r="AF1563" s="60" t="s">
        <v>4136</v>
      </c>
    </row>
    <row r="1564" spans="1:32">
      <c r="A1564" s="60" t="s">
        <v>3356</v>
      </c>
      <c r="B1564" s="60" t="s">
        <v>2733</v>
      </c>
      <c r="D1564" s="60" t="s">
        <v>2740</v>
      </c>
      <c r="E1564" s="67">
        <v>41640</v>
      </c>
      <c r="F1564" s="67">
        <v>42004</v>
      </c>
      <c r="G1564" s="60" t="s">
        <v>2735</v>
      </c>
      <c r="H1564" s="60">
        <v>0.3</v>
      </c>
      <c r="I1564" s="60">
        <v>0.3</v>
      </c>
      <c r="J1564" s="60">
        <v>0.3</v>
      </c>
      <c r="K1564" s="60">
        <v>0.3</v>
      </c>
      <c r="L1564" s="60">
        <v>0.3</v>
      </c>
      <c r="M1564" s="60">
        <v>0.3</v>
      </c>
      <c r="N1564" s="60">
        <v>0.4</v>
      </c>
      <c r="O1564" s="60">
        <v>0.4</v>
      </c>
      <c r="P1564" s="60">
        <v>0.5</v>
      </c>
      <c r="Q1564" s="60">
        <v>0.5</v>
      </c>
      <c r="R1564" s="60">
        <v>0.5</v>
      </c>
      <c r="S1564" s="60">
        <v>0.5</v>
      </c>
      <c r="T1564" s="60">
        <v>0.35</v>
      </c>
      <c r="U1564" s="60">
        <v>0.35</v>
      </c>
      <c r="V1564" s="60">
        <v>0.35</v>
      </c>
      <c r="W1564" s="60">
        <v>0.35</v>
      </c>
      <c r="X1564" s="60">
        <v>0.35</v>
      </c>
      <c r="Y1564" s="60">
        <v>0.3</v>
      </c>
      <c r="Z1564" s="60">
        <v>0.3</v>
      </c>
      <c r="AA1564" s="60">
        <v>0.3</v>
      </c>
      <c r="AB1564" s="60">
        <v>0.3</v>
      </c>
      <c r="AC1564" s="60">
        <v>0.3</v>
      </c>
      <c r="AD1564" s="60">
        <v>0.3</v>
      </c>
      <c r="AE1564" s="60">
        <v>0.3</v>
      </c>
      <c r="AF1564" s="60" t="s">
        <v>4136</v>
      </c>
    </row>
    <row r="1565" spans="1:32">
      <c r="A1565" s="60" t="s">
        <v>3356</v>
      </c>
      <c r="B1565" s="60" t="s">
        <v>2733</v>
      </c>
      <c r="D1565" s="60" t="s">
        <v>2798</v>
      </c>
      <c r="E1565" s="67">
        <v>41640</v>
      </c>
      <c r="F1565" s="67">
        <v>42004</v>
      </c>
      <c r="G1565" s="60" t="s">
        <v>2735</v>
      </c>
      <c r="H1565" s="60">
        <v>0.4</v>
      </c>
      <c r="I1565" s="60">
        <v>0.4</v>
      </c>
      <c r="J1565" s="60">
        <v>0.4</v>
      </c>
      <c r="K1565" s="60">
        <v>0.4</v>
      </c>
      <c r="L1565" s="60">
        <v>0.4</v>
      </c>
      <c r="M1565" s="60">
        <v>0.4</v>
      </c>
      <c r="N1565" s="60">
        <v>0.4</v>
      </c>
      <c r="O1565" s="60">
        <v>0.4</v>
      </c>
      <c r="P1565" s="60">
        <v>0.9</v>
      </c>
      <c r="Q1565" s="60">
        <v>0.9</v>
      </c>
      <c r="R1565" s="60">
        <v>0.9</v>
      </c>
      <c r="S1565" s="60">
        <v>0.9</v>
      </c>
      <c r="T1565" s="60">
        <v>0.8</v>
      </c>
      <c r="U1565" s="60">
        <v>0.9</v>
      </c>
      <c r="V1565" s="60">
        <v>0.9</v>
      </c>
      <c r="W1565" s="60">
        <v>0.9</v>
      </c>
      <c r="X1565" s="60">
        <v>0.9</v>
      </c>
      <c r="Y1565" s="60">
        <v>0.5</v>
      </c>
      <c r="Z1565" s="60">
        <v>0.4</v>
      </c>
      <c r="AA1565" s="60">
        <v>0.4</v>
      </c>
      <c r="AB1565" s="60">
        <v>0.4</v>
      </c>
      <c r="AC1565" s="60">
        <v>0.4</v>
      </c>
      <c r="AD1565" s="60">
        <v>0.4</v>
      </c>
      <c r="AE1565" s="60">
        <v>0.4</v>
      </c>
      <c r="AF1565" s="60" t="s">
        <v>4136</v>
      </c>
    </row>
    <row r="1566" spans="1:32">
      <c r="A1566" s="60" t="s">
        <v>3357</v>
      </c>
      <c r="B1566" s="60" t="s">
        <v>0</v>
      </c>
      <c r="D1566" s="60" t="s">
        <v>2738</v>
      </c>
      <c r="E1566" s="67">
        <v>41640</v>
      </c>
      <c r="F1566" s="67">
        <v>42004</v>
      </c>
      <c r="G1566" s="60" t="s">
        <v>2730</v>
      </c>
      <c r="H1566" s="60">
        <v>0.05</v>
      </c>
      <c r="I1566" s="60"/>
      <c r="J1566" s="60"/>
      <c r="K1566" s="60"/>
      <c r="L1566" s="60"/>
      <c r="M1566" s="60"/>
      <c r="N1566" s="60"/>
      <c r="O1566" s="60"/>
      <c r="P1566" s="60"/>
      <c r="Q1566" s="60"/>
      <c r="R1566" s="60"/>
      <c r="S1566" s="60"/>
      <c r="T1566" s="60"/>
      <c r="U1566" s="60"/>
      <c r="V1566" s="60"/>
      <c r="W1566" s="60"/>
      <c r="X1566" s="60"/>
      <c r="Y1566" s="60"/>
      <c r="Z1566" s="60"/>
      <c r="AA1566" s="60"/>
      <c r="AB1566" s="60"/>
      <c r="AC1566" s="60"/>
      <c r="AD1566" s="60"/>
      <c r="AE1566" s="60"/>
      <c r="AF1566" s="60" t="s">
        <v>4136</v>
      </c>
    </row>
    <row r="1567" spans="1:32">
      <c r="A1567" s="60" t="s">
        <v>3357</v>
      </c>
      <c r="B1567" s="60" t="s">
        <v>0</v>
      </c>
      <c r="D1567" s="60" t="s">
        <v>2736</v>
      </c>
      <c r="E1567" s="67">
        <v>41640</v>
      </c>
      <c r="F1567" s="67">
        <v>42004</v>
      </c>
      <c r="G1567" s="60" t="s">
        <v>2730</v>
      </c>
      <c r="H1567" s="60">
        <v>0</v>
      </c>
      <c r="I1567" s="60"/>
      <c r="J1567" s="60"/>
      <c r="K1567" s="60"/>
      <c r="L1567" s="60"/>
      <c r="M1567" s="60"/>
      <c r="N1567" s="60"/>
      <c r="O1567" s="60"/>
      <c r="P1567" s="60"/>
      <c r="Q1567" s="60"/>
      <c r="R1567" s="60"/>
      <c r="S1567" s="60"/>
      <c r="T1567" s="60"/>
      <c r="U1567" s="60"/>
      <c r="V1567" s="60"/>
      <c r="W1567" s="60"/>
      <c r="X1567" s="60"/>
      <c r="Y1567" s="60"/>
      <c r="Z1567" s="60"/>
      <c r="AA1567" s="60"/>
      <c r="AB1567" s="60"/>
      <c r="AC1567" s="60"/>
      <c r="AD1567" s="60"/>
      <c r="AE1567" s="60"/>
      <c r="AF1567" s="60" t="s">
        <v>4136</v>
      </c>
    </row>
    <row r="1568" spans="1:32">
      <c r="A1568" s="60" t="s">
        <v>3357</v>
      </c>
      <c r="B1568" s="60" t="s">
        <v>0</v>
      </c>
      <c r="D1568" s="60" t="s">
        <v>2737</v>
      </c>
      <c r="E1568" s="67">
        <v>41640</v>
      </c>
      <c r="F1568" s="67">
        <v>42004</v>
      </c>
      <c r="G1568" s="60" t="s">
        <v>2730</v>
      </c>
      <c r="H1568" s="60">
        <v>1</v>
      </c>
      <c r="I1568" s="60"/>
      <c r="J1568" s="60"/>
      <c r="K1568" s="60"/>
      <c r="L1568" s="60"/>
      <c r="M1568" s="60"/>
      <c r="N1568" s="60"/>
      <c r="O1568" s="60"/>
      <c r="P1568" s="60"/>
      <c r="Q1568" s="60"/>
      <c r="R1568" s="60"/>
      <c r="S1568" s="60"/>
      <c r="T1568" s="60"/>
      <c r="U1568" s="60"/>
      <c r="V1568" s="60"/>
      <c r="W1568" s="60"/>
      <c r="X1568" s="60"/>
      <c r="Y1568" s="60"/>
      <c r="Z1568" s="60"/>
      <c r="AA1568" s="60"/>
      <c r="AB1568" s="60"/>
      <c r="AC1568" s="60"/>
      <c r="AD1568" s="60"/>
      <c r="AE1568" s="60"/>
      <c r="AF1568" s="60" t="s">
        <v>4136</v>
      </c>
    </row>
    <row r="1569" spans="1:32">
      <c r="A1569" s="60" t="s">
        <v>3357</v>
      </c>
      <c r="B1569" s="60" t="s">
        <v>0</v>
      </c>
      <c r="D1569" s="60" t="s">
        <v>2740</v>
      </c>
      <c r="E1569" s="67">
        <v>41640</v>
      </c>
      <c r="F1569" s="67">
        <v>42004</v>
      </c>
      <c r="G1569" s="60" t="s">
        <v>2735</v>
      </c>
      <c r="H1569" s="60">
        <v>0.05</v>
      </c>
      <c r="I1569" s="60">
        <v>0.05</v>
      </c>
      <c r="J1569" s="60">
        <v>0.05</v>
      </c>
      <c r="K1569" s="60">
        <v>0.05</v>
      </c>
      <c r="L1569" s="60">
        <v>0.05</v>
      </c>
      <c r="M1569" s="60">
        <v>0.05</v>
      </c>
      <c r="N1569" s="60">
        <v>0.1</v>
      </c>
      <c r="O1569" s="60">
        <v>0.1</v>
      </c>
      <c r="P1569" s="60">
        <v>0.3</v>
      </c>
      <c r="Q1569" s="60">
        <v>0.3</v>
      </c>
      <c r="R1569" s="60">
        <v>0.3</v>
      </c>
      <c r="S1569" s="60">
        <v>0.3</v>
      </c>
      <c r="T1569" s="60">
        <v>0.15</v>
      </c>
      <c r="U1569" s="60">
        <v>0.15</v>
      </c>
      <c r="V1569" s="60">
        <v>0.15</v>
      </c>
      <c r="W1569" s="60">
        <v>0.15</v>
      </c>
      <c r="X1569" s="60">
        <v>0.15</v>
      </c>
      <c r="Y1569" s="60">
        <v>0.05</v>
      </c>
      <c r="Z1569" s="60">
        <v>0.05</v>
      </c>
      <c r="AA1569" s="60">
        <v>0.05</v>
      </c>
      <c r="AB1569" s="60">
        <v>0.05</v>
      </c>
      <c r="AC1569" s="60">
        <v>0.05</v>
      </c>
      <c r="AD1569" s="60">
        <v>0.05</v>
      </c>
      <c r="AE1569" s="60">
        <v>0.05</v>
      </c>
      <c r="AF1569" s="60" t="s">
        <v>4136</v>
      </c>
    </row>
    <row r="1570" spans="1:32">
      <c r="A1570" s="60" t="s">
        <v>3357</v>
      </c>
      <c r="B1570" s="60" t="s">
        <v>0</v>
      </c>
      <c r="D1570" s="60" t="s">
        <v>2798</v>
      </c>
      <c r="E1570" s="67">
        <v>41640</v>
      </c>
      <c r="F1570" s="67">
        <v>42004</v>
      </c>
      <c r="G1570" s="60" t="s">
        <v>2735</v>
      </c>
      <c r="H1570" s="60">
        <v>0.05</v>
      </c>
      <c r="I1570" s="60">
        <v>0.05</v>
      </c>
      <c r="J1570" s="60">
        <v>0.05</v>
      </c>
      <c r="K1570" s="60">
        <v>0.05</v>
      </c>
      <c r="L1570" s="60">
        <v>0.05</v>
      </c>
      <c r="M1570" s="60">
        <v>0.1</v>
      </c>
      <c r="N1570" s="60">
        <v>0.1</v>
      </c>
      <c r="O1570" s="60">
        <v>0.3</v>
      </c>
      <c r="P1570" s="60">
        <v>0.9</v>
      </c>
      <c r="Q1570" s="60">
        <v>0.9</v>
      </c>
      <c r="R1570" s="60">
        <v>0.9</v>
      </c>
      <c r="S1570" s="60">
        <v>0.9</v>
      </c>
      <c r="T1570" s="60">
        <v>0.9</v>
      </c>
      <c r="U1570" s="60">
        <v>0.9</v>
      </c>
      <c r="V1570" s="60">
        <v>0.9</v>
      </c>
      <c r="W1570" s="60">
        <v>0.9</v>
      </c>
      <c r="X1570" s="60">
        <v>0.9</v>
      </c>
      <c r="Y1570" s="60">
        <v>0.5</v>
      </c>
      <c r="Z1570" s="60">
        <v>0.3</v>
      </c>
      <c r="AA1570" s="60">
        <v>0.3</v>
      </c>
      <c r="AB1570" s="60">
        <v>0.2</v>
      </c>
      <c r="AC1570" s="60">
        <v>0.2</v>
      </c>
      <c r="AD1570" s="60">
        <v>0.1</v>
      </c>
      <c r="AE1570" s="60">
        <v>0.05</v>
      </c>
      <c r="AF1570" s="60" t="s">
        <v>4136</v>
      </c>
    </row>
    <row r="1571" spans="1:32">
      <c r="A1571" s="60" t="s">
        <v>3358</v>
      </c>
      <c r="B1571" s="60" t="s">
        <v>2</v>
      </c>
      <c r="D1571" s="60" t="s">
        <v>2738</v>
      </c>
      <c r="E1571" s="67">
        <v>41640</v>
      </c>
      <c r="F1571" s="67">
        <v>42004</v>
      </c>
      <c r="G1571" s="60" t="s">
        <v>2735</v>
      </c>
      <c r="H1571" s="60">
        <v>0</v>
      </c>
      <c r="I1571" s="60">
        <v>0</v>
      </c>
      <c r="J1571" s="60">
        <v>0</v>
      </c>
      <c r="K1571" s="60">
        <v>0</v>
      </c>
      <c r="L1571" s="60">
        <v>0</v>
      </c>
      <c r="M1571" s="60">
        <v>0</v>
      </c>
      <c r="N1571" s="60">
        <v>0.05</v>
      </c>
      <c r="O1571" s="60">
        <v>0.05</v>
      </c>
      <c r="P1571" s="60">
        <v>0.05</v>
      </c>
      <c r="Q1571" s="60">
        <v>0.05</v>
      </c>
      <c r="R1571" s="60">
        <v>0.05</v>
      </c>
      <c r="S1571" s="60">
        <v>0.05</v>
      </c>
      <c r="T1571" s="60">
        <v>0.05</v>
      </c>
      <c r="U1571" s="60">
        <v>0.05</v>
      </c>
      <c r="V1571" s="60">
        <v>0.05</v>
      </c>
      <c r="W1571" s="60">
        <v>0.05</v>
      </c>
      <c r="X1571" s="60">
        <v>0.05</v>
      </c>
      <c r="Y1571" s="60">
        <v>0.05</v>
      </c>
      <c r="Z1571" s="60">
        <v>0</v>
      </c>
      <c r="AA1571" s="60">
        <v>0</v>
      </c>
      <c r="AB1571" s="60">
        <v>0</v>
      </c>
      <c r="AC1571" s="60">
        <v>0</v>
      </c>
      <c r="AD1571" s="60">
        <v>0</v>
      </c>
      <c r="AE1571" s="60">
        <v>0</v>
      </c>
      <c r="AF1571" s="60" t="s">
        <v>4136</v>
      </c>
    </row>
    <row r="1572" spans="1:32">
      <c r="A1572" s="60" t="s">
        <v>3358</v>
      </c>
      <c r="B1572" s="60" t="s">
        <v>2</v>
      </c>
      <c r="D1572" s="60" t="s">
        <v>2736</v>
      </c>
      <c r="E1572" s="67">
        <v>41640</v>
      </c>
      <c r="F1572" s="67">
        <v>42004</v>
      </c>
      <c r="G1572" s="60" t="s">
        <v>2730</v>
      </c>
      <c r="H1572" s="60">
        <v>0</v>
      </c>
      <c r="I1572" s="60"/>
      <c r="J1572" s="60"/>
      <c r="K1572" s="60"/>
      <c r="L1572" s="60"/>
      <c r="M1572" s="60"/>
      <c r="N1572" s="60"/>
      <c r="O1572" s="60"/>
      <c r="P1572" s="60"/>
      <c r="Q1572" s="60"/>
      <c r="R1572" s="60"/>
      <c r="S1572" s="60"/>
      <c r="T1572" s="60"/>
      <c r="U1572" s="60"/>
      <c r="V1572" s="60"/>
      <c r="W1572" s="60"/>
      <c r="X1572" s="60"/>
      <c r="Y1572" s="60"/>
      <c r="Z1572" s="60"/>
      <c r="AA1572" s="60"/>
      <c r="AB1572" s="60"/>
      <c r="AC1572" s="60"/>
      <c r="AD1572" s="60"/>
      <c r="AE1572" s="60"/>
      <c r="AF1572" s="60" t="s">
        <v>4136</v>
      </c>
    </row>
    <row r="1573" spans="1:32">
      <c r="A1573" s="60" t="s">
        <v>3358</v>
      </c>
      <c r="B1573" s="60" t="s">
        <v>2</v>
      </c>
      <c r="D1573" s="60" t="s">
        <v>2737</v>
      </c>
      <c r="E1573" s="67">
        <v>41640</v>
      </c>
      <c r="F1573" s="67">
        <v>42004</v>
      </c>
      <c r="G1573" s="60" t="s">
        <v>2735</v>
      </c>
      <c r="H1573" s="60">
        <v>0</v>
      </c>
      <c r="I1573" s="60">
        <v>0</v>
      </c>
      <c r="J1573" s="60">
        <v>0</v>
      </c>
      <c r="K1573" s="60">
        <v>0</v>
      </c>
      <c r="L1573" s="60">
        <v>0</v>
      </c>
      <c r="M1573" s="60">
        <v>0</v>
      </c>
      <c r="N1573" s="60">
        <v>1</v>
      </c>
      <c r="O1573" s="60">
        <v>1</v>
      </c>
      <c r="P1573" s="60">
        <v>1</v>
      </c>
      <c r="Q1573" s="60">
        <v>1</v>
      </c>
      <c r="R1573" s="60">
        <v>1</v>
      </c>
      <c r="S1573" s="60">
        <v>1</v>
      </c>
      <c r="T1573" s="60">
        <v>1</v>
      </c>
      <c r="U1573" s="60">
        <v>1</v>
      </c>
      <c r="V1573" s="60">
        <v>1</v>
      </c>
      <c r="W1573" s="60">
        <v>1</v>
      </c>
      <c r="X1573" s="60">
        <v>1</v>
      </c>
      <c r="Y1573" s="60">
        <v>1</v>
      </c>
      <c r="Z1573" s="60">
        <v>1</v>
      </c>
      <c r="AA1573" s="60">
        <v>1</v>
      </c>
      <c r="AB1573" s="60">
        <v>1</v>
      </c>
      <c r="AC1573" s="60">
        <v>1</v>
      </c>
      <c r="AD1573" s="60">
        <v>0.05</v>
      </c>
      <c r="AE1573" s="60">
        <v>0.05</v>
      </c>
      <c r="AF1573" s="60" t="s">
        <v>4136</v>
      </c>
    </row>
    <row r="1574" spans="1:32">
      <c r="A1574" s="60" t="s">
        <v>3358</v>
      </c>
      <c r="B1574" s="60" t="s">
        <v>2</v>
      </c>
      <c r="D1574" s="60" t="s">
        <v>2740</v>
      </c>
      <c r="E1574" s="67">
        <v>41640</v>
      </c>
      <c r="F1574" s="67">
        <v>42004</v>
      </c>
      <c r="G1574" s="60" t="s">
        <v>2735</v>
      </c>
      <c r="H1574" s="60">
        <v>0</v>
      </c>
      <c r="I1574" s="60">
        <v>0</v>
      </c>
      <c r="J1574" s="60">
        <v>0</v>
      </c>
      <c r="K1574" s="60">
        <v>0</v>
      </c>
      <c r="L1574" s="60">
        <v>0</v>
      </c>
      <c r="M1574" s="60">
        <v>0</v>
      </c>
      <c r="N1574" s="60">
        <v>0.1</v>
      </c>
      <c r="O1574" s="60">
        <v>0.1</v>
      </c>
      <c r="P1574" s="60">
        <v>0.3</v>
      </c>
      <c r="Q1574" s="60">
        <v>0.3</v>
      </c>
      <c r="R1574" s="60">
        <v>0.3</v>
      </c>
      <c r="S1574" s="60">
        <v>0.3</v>
      </c>
      <c r="T1574" s="60">
        <v>0.1</v>
      </c>
      <c r="U1574" s="60">
        <v>0.1</v>
      </c>
      <c r="V1574" s="60">
        <v>0.1</v>
      </c>
      <c r="W1574" s="60">
        <v>0.1</v>
      </c>
      <c r="X1574" s="60">
        <v>0.1</v>
      </c>
      <c r="Y1574" s="60">
        <v>0.05</v>
      </c>
      <c r="Z1574" s="60">
        <v>0.05</v>
      </c>
      <c r="AA1574" s="60">
        <v>0</v>
      </c>
      <c r="AB1574" s="60">
        <v>0</v>
      </c>
      <c r="AC1574" s="60">
        <v>0</v>
      </c>
      <c r="AD1574" s="60">
        <v>0</v>
      </c>
      <c r="AE1574" s="60">
        <v>0</v>
      </c>
      <c r="AF1574" s="60" t="s">
        <v>4136</v>
      </c>
    </row>
    <row r="1575" spans="1:32">
      <c r="A1575" s="60" t="s">
        <v>3358</v>
      </c>
      <c r="B1575" s="60" t="s">
        <v>2</v>
      </c>
      <c r="D1575" s="60" t="s">
        <v>2798</v>
      </c>
      <c r="E1575" s="67">
        <v>41640</v>
      </c>
      <c r="F1575" s="67">
        <v>42004</v>
      </c>
      <c r="G1575" s="60" t="s">
        <v>2735</v>
      </c>
      <c r="H1575" s="60">
        <v>0</v>
      </c>
      <c r="I1575" s="60">
        <v>0</v>
      </c>
      <c r="J1575" s="60">
        <v>0</v>
      </c>
      <c r="K1575" s="60">
        <v>0</v>
      </c>
      <c r="L1575" s="60">
        <v>0</v>
      </c>
      <c r="M1575" s="60">
        <v>0</v>
      </c>
      <c r="N1575" s="60">
        <v>0.1</v>
      </c>
      <c r="O1575" s="60">
        <v>0.2</v>
      </c>
      <c r="P1575" s="60">
        <v>0.95</v>
      </c>
      <c r="Q1575" s="60">
        <v>0.95</v>
      </c>
      <c r="R1575" s="60">
        <v>0.95</v>
      </c>
      <c r="S1575" s="60">
        <v>0.95</v>
      </c>
      <c r="T1575" s="60">
        <v>0.5</v>
      </c>
      <c r="U1575" s="60">
        <v>0.95</v>
      </c>
      <c r="V1575" s="60">
        <v>0.95</v>
      </c>
      <c r="W1575" s="60">
        <v>0.95</v>
      </c>
      <c r="X1575" s="60">
        <v>0.95</v>
      </c>
      <c r="Y1575" s="60">
        <v>0.3</v>
      </c>
      <c r="Z1575" s="60">
        <v>0.1</v>
      </c>
      <c r="AA1575" s="60">
        <v>0.1</v>
      </c>
      <c r="AB1575" s="60">
        <v>0.1</v>
      </c>
      <c r="AC1575" s="60">
        <v>0.1</v>
      </c>
      <c r="AD1575" s="60">
        <v>0.05</v>
      </c>
      <c r="AE1575" s="60">
        <v>0.05</v>
      </c>
      <c r="AF1575" s="60" t="s">
        <v>4136</v>
      </c>
    </row>
    <row r="1576" spans="1:32">
      <c r="A1576" s="60" t="s">
        <v>3359</v>
      </c>
      <c r="B1576" s="60" t="s">
        <v>2742</v>
      </c>
      <c r="D1576" s="60" t="s">
        <v>2738</v>
      </c>
      <c r="E1576" s="67">
        <v>41640</v>
      </c>
      <c r="F1576" s="67">
        <v>42004</v>
      </c>
      <c r="G1576" s="60" t="s">
        <v>2735</v>
      </c>
      <c r="H1576" s="60">
        <v>0</v>
      </c>
      <c r="I1576" s="60">
        <v>0</v>
      </c>
      <c r="J1576" s="60">
        <v>0</v>
      </c>
      <c r="K1576" s="60">
        <v>0</v>
      </c>
      <c r="L1576" s="60">
        <v>0</v>
      </c>
      <c r="M1576" s="60">
        <v>0</v>
      </c>
      <c r="N1576" s="60">
        <v>7.0000000000000007E-2</v>
      </c>
      <c r="O1576" s="60">
        <v>0.04</v>
      </c>
      <c r="P1576" s="60">
        <v>0.04</v>
      </c>
      <c r="Q1576" s="60">
        <v>0.04</v>
      </c>
      <c r="R1576" s="60">
        <v>0.04</v>
      </c>
      <c r="S1576" s="60">
        <v>0.06</v>
      </c>
      <c r="T1576" s="60">
        <v>0.06</v>
      </c>
      <c r="U1576" s="60">
        <v>0.09</v>
      </c>
      <c r="V1576" s="60">
        <v>0.06</v>
      </c>
      <c r="W1576" s="60">
        <v>0.04</v>
      </c>
      <c r="X1576" s="60">
        <v>0.04</v>
      </c>
      <c r="Y1576" s="60">
        <v>0.04</v>
      </c>
      <c r="Z1576" s="60">
        <v>0.04</v>
      </c>
      <c r="AA1576" s="60">
        <v>0.04</v>
      </c>
      <c r="AB1576" s="60">
        <v>0.04</v>
      </c>
      <c r="AC1576" s="60">
        <v>7.0000000000000007E-2</v>
      </c>
      <c r="AD1576" s="60">
        <v>0.04</v>
      </c>
      <c r="AE1576" s="60">
        <v>0.04</v>
      </c>
      <c r="AF1576" s="60" t="s">
        <v>4136</v>
      </c>
    </row>
    <row r="1577" spans="1:32">
      <c r="A1577" s="60" t="s">
        <v>3359</v>
      </c>
      <c r="B1577" s="60" t="s">
        <v>2742</v>
      </c>
      <c r="D1577" s="60" t="s">
        <v>2744</v>
      </c>
      <c r="E1577" s="67">
        <v>41640</v>
      </c>
      <c r="F1577" s="67">
        <v>42004</v>
      </c>
      <c r="G1577" s="60" t="s">
        <v>2735</v>
      </c>
      <c r="H1577" s="60">
        <v>0</v>
      </c>
      <c r="I1577" s="60">
        <v>0</v>
      </c>
      <c r="J1577" s="60">
        <v>0</v>
      </c>
      <c r="K1577" s="60">
        <v>0</v>
      </c>
      <c r="L1577" s="60">
        <v>0</v>
      </c>
      <c r="M1577" s="60">
        <v>0</v>
      </c>
      <c r="N1577" s="60">
        <v>7.0000000000000007E-2</v>
      </c>
      <c r="O1577" s="60">
        <v>0.11</v>
      </c>
      <c r="P1577" s="60">
        <v>0.15</v>
      </c>
      <c r="Q1577" s="60">
        <v>0.21</v>
      </c>
      <c r="R1577" s="60">
        <v>0.19</v>
      </c>
      <c r="S1577" s="60">
        <v>0.23</v>
      </c>
      <c r="T1577" s="60">
        <v>0.2</v>
      </c>
      <c r="U1577" s="60">
        <v>0.19</v>
      </c>
      <c r="V1577" s="60">
        <v>0.15</v>
      </c>
      <c r="W1577" s="60">
        <v>0.13</v>
      </c>
      <c r="X1577" s="60">
        <v>0.14000000000000001</v>
      </c>
      <c r="Y1577" s="60">
        <v>7.0000000000000007E-2</v>
      </c>
      <c r="Z1577" s="60">
        <v>7.0000000000000007E-2</v>
      </c>
      <c r="AA1577" s="60">
        <v>7.0000000000000007E-2</v>
      </c>
      <c r="AB1577" s="60">
        <v>7.0000000000000007E-2</v>
      </c>
      <c r="AC1577" s="60">
        <v>0.09</v>
      </c>
      <c r="AD1577" s="60">
        <v>0.05</v>
      </c>
      <c r="AE1577" s="60">
        <v>0.05</v>
      </c>
      <c r="AF1577" s="60" t="s">
        <v>4136</v>
      </c>
    </row>
    <row r="1578" spans="1:32">
      <c r="A1578" s="60" t="s">
        <v>3359</v>
      </c>
      <c r="B1578" s="60" t="s">
        <v>2742</v>
      </c>
      <c r="D1578" s="60" t="s">
        <v>2952</v>
      </c>
      <c r="E1578" s="67">
        <v>41640</v>
      </c>
      <c r="F1578" s="67">
        <v>42004</v>
      </c>
      <c r="G1578" s="60" t="s">
        <v>2735</v>
      </c>
      <c r="H1578" s="60">
        <v>0</v>
      </c>
      <c r="I1578" s="60">
        <v>0</v>
      </c>
      <c r="J1578" s="60">
        <v>0</v>
      </c>
      <c r="K1578" s="60">
        <v>0</v>
      </c>
      <c r="L1578" s="60">
        <v>0</v>
      </c>
      <c r="M1578" s="60">
        <v>0</v>
      </c>
      <c r="N1578" s="60">
        <v>7.0000000000000007E-2</v>
      </c>
      <c r="O1578" s="60">
        <v>0.19</v>
      </c>
      <c r="P1578" s="60">
        <v>0.35</v>
      </c>
      <c r="Q1578" s="60">
        <v>0.38</v>
      </c>
      <c r="R1578" s="60">
        <v>0.39</v>
      </c>
      <c r="S1578" s="60">
        <v>0.47</v>
      </c>
      <c r="T1578" s="60">
        <v>0.56999999999999995</v>
      </c>
      <c r="U1578" s="60">
        <v>0.54</v>
      </c>
      <c r="V1578" s="60">
        <v>0.34</v>
      </c>
      <c r="W1578" s="60">
        <v>0.33</v>
      </c>
      <c r="X1578" s="60">
        <v>0.44</v>
      </c>
      <c r="Y1578" s="60">
        <v>0.26</v>
      </c>
      <c r="Z1578" s="60">
        <v>0.21</v>
      </c>
      <c r="AA1578" s="60">
        <v>0.15</v>
      </c>
      <c r="AB1578" s="60">
        <v>0.17</v>
      </c>
      <c r="AC1578" s="60">
        <v>0.08</v>
      </c>
      <c r="AD1578" s="60">
        <v>0.05</v>
      </c>
      <c r="AE1578" s="60">
        <v>0.05</v>
      </c>
      <c r="AF1578" s="60" t="s">
        <v>4136</v>
      </c>
    </row>
    <row r="1579" spans="1:32">
      <c r="A1579" s="60" t="s">
        <v>3360</v>
      </c>
      <c r="B1579" s="60" t="s">
        <v>2745</v>
      </c>
      <c r="C1579" s="60" t="s">
        <v>2746</v>
      </c>
      <c r="D1579" s="60" t="s">
        <v>2738</v>
      </c>
      <c r="E1579" s="67">
        <v>41640</v>
      </c>
      <c r="F1579" s="67">
        <v>42004</v>
      </c>
      <c r="G1579" s="60" t="s">
        <v>2730</v>
      </c>
      <c r="H1579" s="60">
        <v>0</v>
      </c>
      <c r="I1579" s="60"/>
      <c r="J1579" s="60"/>
      <c r="K1579" s="60"/>
      <c r="L1579" s="60"/>
      <c r="M1579" s="60"/>
      <c r="N1579" s="60"/>
      <c r="O1579" s="60"/>
      <c r="P1579" s="60"/>
      <c r="Q1579" s="60"/>
      <c r="R1579" s="60"/>
      <c r="S1579" s="60"/>
      <c r="T1579" s="60"/>
      <c r="U1579" s="60"/>
      <c r="V1579" s="60"/>
      <c r="W1579" s="60"/>
      <c r="X1579" s="60"/>
      <c r="Y1579" s="60"/>
      <c r="Z1579" s="60"/>
      <c r="AA1579" s="60"/>
      <c r="AB1579" s="60"/>
      <c r="AC1579" s="60"/>
      <c r="AD1579" s="60"/>
      <c r="AE1579" s="60"/>
      <c r="AF1579" s="60" t="s">
        <v>4136</v>
      </c>
    </row>
    <row r="1580" spans="1:32">
      <c r="A1580" s="60" t="s">
        <v>3360</v>
      </c>
      <c r="B1580" s="60" t="s">
        <v>2745</v>
      </c>
      <c r="C1580" s="60" t="s">
        <v>2746</v>
      </c>
      <c r="D1580" s="60" t="s">
        <v>2762</v>
      </c>
      <c r="E1580" s="67">
        <v>41640</v>
      </c>
      <c r="F1580" s="67">
        <v>42004</v>
      </c>
      <c r="G1580" s="60" t="s">
        <v>2730</v>
      </c>
      <c r="H1580" s="60">
        <v>27</v>
      </c>
      <c r="I1580" s="60"/>
      <c r="J1580" s="60"/>
      <c r="K1580" s="60"/>
      <c r="L1580" s="60"/>
      <c r="M1580" s="60"/>
      <c r="N1580" s="60"/>
      <c r="O1580" s="60"/>
      <c r="P1580" s="60"/>
      <c r="Q1580" s="60"/>
      <c r="R1580" s="60"/>
      <c r="S1580" s="60"/>
      <c r="T1580" s="60"/>
      <c r="U1580" s="60"/>
      <c r="V1580" s="60"/>
      <c r="W1580" s="60"/>
      <c r="X1580" s="60"/>
      <c r="Y1580" s="60"/>
      <c r="Z1580" s="60"/>
      <c r="AA1580" s="60"/>
      <c r="AB1580" s="60"/>
      <c r="AC1580" s="60"/>
      <c r="AD1580" s="60"/>
      <c r="AE1580" s="60"/>
      <c r="AF1580" s="60" t="s">
        <v>4136</v>
      </c>
    </row>
    <row r="1581" spans="1:32">
      <c r="A1581" s="60" t="s">
        <v>3361</v>
      </c>
      <c r="B1581" s="60" t="s">
        <v>2745</v>
      </c>
      <c r="C1581" s="60" t="s">
        <v>2746</v>
      </c>
      <c r="D1581" s="60" t="s">
        <v>2749</v>
      </c>
      <c r="E1581" s="67">
        <v>41640</v>
      </c>
      <c r="F1581" s="67">
        <v>42004</v>
      </c>
      <c r="G1581" s="60" t="s">
        <v>2730</v>
      </c>
      <c r="H1581" s="60">
        <v>26.7</v>
      </c>
      <c r="I1581" s="60"/>
      <c r="J1581" s="60"/>
      <c r="K1581" s="60"/>
      <c r="L1581" s="60"/>
      <c r="M1581" s="60"/>
      <c r="N1581" s="60"/>
      <c r="O1581" s="60"/>
      <c r="P1581" s="60"/>
      <c r="Q1581" s="60"/>
      <c r="R1581" s="60"/>
      <c r="S1581" s="60"/>
      <c r="T1581" s="60"/>
      <c r="U1581" s="60"/>
      <c r="V1581" s="60"/>
      <c r="W1581" s="60"/>
      <c r="X1581" s="60"/>
      <c r="Y1581" s="60"/>
      <c r="Z1581" s="60"/>
      <c r="AA1581" s="60"/>
      <c r="AB1581" s="60"/>
      <c r="AC1581" s="60"/>
      <c r="AD1581" s="60"/>
      <c r="AE1581" s="60"/>
      <c r="AF1581" s="60" t="s">
        <v>4136</v>
      </c>
    </row>
    <row r="1582" spans="1:32">
      <c r="A1582" s="60" t="s">
        <v>3361</v>
      </c>
      <c r="B1582" s="60" t="s">
        <v>2745</v>
      </c>
      <c r="C1582" s="60" t="s">
        <v>2746</v>
      </c>
      <c r="D1582" s="60" t="s">
        <v>2737</v>
      </c>
      <c r="E1582" s="67">
        <v>41640</v>
      </c>
      <c r="F1582" s="67">
        <v>42004</v>
      </c>
      <c r="G1582" s="60" t="s">
        <v>2735</v>
      </c>
      <c r="H1582" s="60">
        <v>26.7</v>
      </c>
      <c r="I1582" s="60">
        <v>26.7</v>
      </c>
      <c r="J1582" s="60">
        <v>26.7</v>
      </c>
      <c r="K1582" s="60">
        <v>26.7</v>
      </c>
      <c r="L1582" s="60">
        <v>26.7</v>
      </c>
      <c r="M1582" s="60">
        <v>25.7</v>
      </c>
      <c r="N1582" s="60">
        <v>25</v>
      </c>
      <c r="O1582" s="60">
        <v>24</v>
      </c>
      <c r="P1582" s="60">
        <v>24</v>
      </c>
      <c r="Q1582" s="60">
        <v>24</v>
      </c>
      <c r="R1582" s="60">
        <v>24</v>
      </c>
      <c r="S1582" s="60">
        <v>24</v>
      </c>
      <c r="T1582" s="60">
        <v>24</v>
      </c>
      <c r="U1582" s="60">
        <v>24</v>
      </c>
      <c r="V1582" s="60">
        <v>24</v>
      </c>
      <c r="W1582" s="60">
        <v>24</v>
      </c>
      <c r="X1582" s="60">
        <v>24</v>
      </c>
      <c r="Y1582" s="60">
        <v>24</v>
      </c>
      <c r="Z1582" s="60">
        <v>24</v>
      </c>
      <c r="AA1582" s="60">
        <v>24</v>
      </c>
      <c r="AB1582" s="60">
        <v>24</v>
      </c>
      <c r="AC1582" s="60">
        <v>24</v>
      </c>
      <c r="AD1582" s="60">
        <v>26.7</v>
      </c>
      <c r="AE1582" s="60">
        <v>26.7</v>
      </c>
      <c r="AF1582" s="60" t="s">
        <v>4136</v>
      </c>
    </row>
    <row r="1583" spans="1:32">
      <c r="A1583" s="60" t="s">
        <v>3361</v>
      </c>
      <c r="B1583" s="60" t="s">
        <v>2745</v>
      </c>
      <c r="C1583" s="60" t="s">
        <v>2746</v>
      </c>
      <c r="D1583" s="60" t="s">
        <v>2740</v>
      </c>
      <c r="E1583" s="67">
        <v>41640</v>
      </c>
      <c r="F1583" s="67">
        <v>42004</v>
      </c>
      <c r="G1583" s="60" t="s">
        <v>2735</v>
      </c>
      <c r="H1583" s="60">
        <v>26.7</v>
      </c>
      <c r="I1583" s="60">
        <v>26.7</v>
      </c>
      <c r="J1583" s="60">
        <v>26.7</v>
      </c>
      <c r="K1583" s="60">
        <v>26.7</v>
      </c>
      <c r="L1583" s="60">
        <v>24</v>
      </c>
      <c r="M1583" s="60">
        <v>24</v>
      </c>
      <c r="N1583" s="60">
        <v>24</v>
      </c>
      <c r="O1583" s="60">
        <v>24</v>
      </c>
      <c r="P1583" s="60">
        <v>24</v>
      </c>
      <c r="Q1583" s="60">
        <v>24</v>
      </c>
      <c r="R1583" s="60">
        <v>24</v>
      </c>
      <c r="S1583" s="60">
        <v>24</v>
      </c>
      <c r="T1583" s="60">
        <v>24</v>
      </c>
      <c r="U1583" s="60">
        <v>24</v>
      </c>
      <c r="V1583" s="60">
        <v>24</v>
      </c>
      <c r="W1583" s="60">
        <v>24</v>
      </c>
      <c r="X1583" s="60">
        <v>24</v>
      </c>
      <c r="Y1583" s="60">
        <v>26.7</v>
      </c>
      <c r="Z1583" s="60">
        <v>26.7</v>
      </c>
      <c r="AA1583" s="60">
        <v>26.7</v>
      </c>
      <c r="AB1583" s="60">
        <v>26.7</v>
      </c>
      <c r="AC1583" s="60">
        <v>26.7</v>
      </c>
      <c r="AD1583" s="60">
        <v>26.7</v>
      </c>
      <c r="AE1583" s="60">
        <v>26.7</v>
      </c>
      <c r="AF1583" s="60" t="s">
        <v>4136</v>
      </c>
    </row>
    <row r="1584" spans="1:32">
      <c r="A1584" s="60" t="s">
        <v>3361</v>
      </c>
      <c r="B1584" s="60" t="s">
        <v>2745</v>
      </c>
      <c r="C1584" s="60" t="s">
        <v>2746</v>
      </c>
      <c r="D1584" s="60" t="s">
        <v>2798</v>
      </c>
      <c r="E1584" s="67">
        <v>41640</v>
      </c>
      <c r="F1584" s="67">
        <v>42004</v>
      </c>
      <c r="G1584" s="60" t="s">
        <v>2735</v>
      </c>
      <c r="H1584" s="60">
        <v>26.7</v>
      </c>
      <c r="I1584" s="60">
        <v>26.7</v>
      </c>
      <c r="J1584" s="60">
        <v>26.7</v>
      </c>
      <c r="K1584" s="60">
        <v>26.7</v>
      </c>
      <c r="L1584" s="60">
        <v>24</v>
      </c>
      <c r="M1584" s="60">
        <v>24</v>
      </c>
      <c r="N1584" s="60">
        <v>24</v>
      </c>
      <c r="O1584" s="60">
        <v>24</v>
      </c>
      <c r="P1584" s="60">
        <v>24</v>
      </c>
      <c r="Q1584" s="60">
        <v>24</v>
      </c>
      <c r="R1584" s="60">
        <v>24</v>
      </c>
      <c r="S1584" s="60">
        <v>24</v>
      </c>
      <c r="T1584" s="60">
        <v>24</v>
      </c>
      <c r="U1584" s="60">
        <v>24</v>
      </c>
      <c r="V1584" s="60">
        <v>24</v>
      </c>
      <c r="W1584" s="60">
        <v>24</v>
      </c>
      <c r="X1584" s="60">
        <v>24</v>
      </c>
      <c r="Y1584" s="60">
        <v>24</v>
      </c>
      <c r="Z1584" s="60">
        <v>24</v>
      </c>
      <c r="AA1584" s="60">
        <v>24</v>
      </c>
      <c r="AB1584" s="60">
        <v>24</v>
      </c>
      <c r="AC1584" s="60">
        <v>24</v>
      </c>
      <c r="AD1584" s="60">
        <v>26.7</v>
      </c>
      <c r="AE1584" s="60">
        <v>26.7</v>
      </c>
      <c r="AF1584" s="60" t="s">
        <v>4136</v>
      </c>
    </row>
    <row r="1585" spans="1:32">
      <c r="A1585" s="60" t="s">
        <v>3362</v>
      </c>
      <c r="B1585" s="60" t="s">
        <v>2745</v>
      </c>
      <c r="C1585" s="60" t="s">
        <v>2746</v>
      </c>
      <c r="D1585" s="60" t="s">
        <v>2749</v>
      </c>
      <c r="E1585" s="67">
        <v>41640</v>
      </c>
      <c r="F1585" s="67">
        <v>42004</v>
      </c>
      <c r="G1585" s="60" t="s">
        <v>2730</v>
      </c>
      <c r="H1585" s="60">
        <v>26.7</v>
      </c>
      <c r="I1585" s="60"/>
      <c r="J1585" s="60"/>
      <c r="K1585" s="60"/>
      <c r="L1585" s="60"/>
      <c r="M1585" s="60"/>
      <c r="N1585" s="60"/>
      <c r="O1585" s="60"/>
      <c r="P1585" s="60"/>
      <c r="Q1585" s="60"/>
      <c r="R1585" s="60"/>
      <c r="S1585" s="60"/>
      <c r="T1585" s="60"/>
      <c r="U1585" s="60"/>
      <c r="V1585" s="60"/>
      <c r="W1585" s="60"/>
      <c r="X1585" s="60"/>
      <c r="Y1585" s="60"/>
      <c r="Z1585" s="60"/>
      <c r="AA1585" s="60"/>
      <c r="AB1585" s="60"/>
      <c r="AC1585" s="60"/>
      <c r="AD1585" s="60"/>
      <c r="AE1585" s="60"/>
      <c r="AF1585" s="60" t="s">
        <v>4136</v>
      </c>
    </row>
    <row r="1586" spans="1:32">
      <c r="A1586" s="60" t="s">
        <v>3362</v>
      </c>
      <c r="B1586" s="60" t="s">
        <v>2745</v>
      </c>
      <c r="C1586" s="60" t="s">
        <v>2746</v>
      </c>
      <c r="D1586" s="60" t="s">
        <v>2737</v>
      </c>
      <c r="E1586" s="67">
        <v>41640</v>
      </c>
      <c r="F1586" s="67">
        <v>42004</v>
      </c>
      <c r="G1586" s="60" t="s">
        <v>2735</v>
      </c>
      <c r="H1586" s="60">
        <v>26.7</v>
      </c>
      <c r="I1586" s="60">
        <v>26.7</v>
      </c>
      <c r="J1586" s="60">
        <v>26.7</v>
      </c>
      <c r="K1586" s="60">
        <v>26.7</v>
      </c>
      <c r="L1586" s="60">
        <v>26.7</v>
      </c>
      <c r="M1586" s="60">
        <v>25.7</v>
      </c>
      <c r="N1586" s="60">
        <v>25</v>
      </c>
      <c r="O1586" s="60">
        <v>24</v>
      </c>
      <c r="P1586" s="60">
        <v>24</v>
      </c>
      <c r="Q1586" s="60">
        <v>24</v>
      </c>
      <c r="R1586" s="60">
        <v>24</v>
      </c>
      <c r="S1586" s="60">
        <v>24</v>
      </c>
      <c r="T1586" s="60">
        <v>24</v>
      </c>
      <c r="U1586" s="60">
        <v>24</v>
      </c>
      <c r="V1586" s="60">
        <v>24</v>
      </c>
      <c r="W1586" s="60">
        <v>24</v>
      </c>
      <c r="X1586" s="60">
        <v>24</v>
      </c>
      <c r="Y1586" s="60">
        <v>24</v>
      </c>
      <c r="Z1586" s="60">
        <v>24</v>
      </c>
      <c r="AA1586" s="60">
        <v>24</v>
      </c>
      <c r="AB1586" s="60">
        <v>24</v>
      </c>
      <c r="AC1586" s="60">
        <v>24</v>
      </c>
      <c r="AD1586" s="60">
        <v>26.7</v>
      </c>
      <c r="AE1586" s="60">
        <v>26.7</v>
      </c>
      <c r="AF1586" s="60" t="s">
        <v>4136</v>
      </c>
    </row>
    <row r="1587" spans="1:32">
      <c r="A1587" s="60" t="s">
        <v>3362</v>
      </c>
      <c r="B1587" s="60" t="s">
        <v>2745</v>
      </c>
      <c r="C1587" s="60" t="s">
        <v>2746</v>
      </c>
      <c r="D1587" s="60" t="s">
        <v>2740</v>
      </c>
      <c r="E1587" s="67">
        <v>41640</v>
      </c>
      <c r="F1587" s="67">
        <v>42004</v>
      </c>
      <c r="G1587" s="60" t="s">
        <v>2735</v>
      </c>
      <c r="H1587" s="60">
        <v>26.7</v>
      </c>
      <c r="I1587" s="60">
        <v>26.7</v>
      </c>
      <c r="J1587" s="60">
        <v>26.7</v>
      </c>
      <c r="K1587" s="60">
        <v>26.7</v>
      </c>
      <c r="L1587" s="60">
        <v>24</v>
      </c>
      <c r="M1587" s="60">
        <v>24</v>
      </c>
      <c r="N1587" s="60">
        <v>24</v>
      </c>
      <c r="O1587" s="60">
        <v>24</v>
      </c>
      <c r="P1587" s="60">
        <v>24</v>
      </c>
      <c r="Q1587" s="60">
        <v>24</v>
      </c>
      <c r="R1587" s="60">
        <v>24</v>
      </c>
      <c r="S1587" s="60">
        <v>24</v>
      </c>
      <c r="T1587" s="60">
        <v>24</v>
      </c>
      <c r="U1587" s="60">
        <v>24</v>
      </c>
      <c r="V1587" s="60">
        <v>24</v>
      </c>
      <c r="W1587" s="60">
        <v>24</v>
      </c>
      <c r="X1587" s="60">
        <v>24</v>
      </c>
      <c r="Y1587" s="60">
        <v>26.7</v>
      </c>
      <c r="Z1587" s="60">
        <v>26.7</v>
      </c>
      <c r="AA1587" s="60">
        <v>26.7</v>
      </c>
      <c r="AB1587" s="60">
        <v>26.7</v>
      </c>
      <c r="AC1587" s="60">
        <v>26.7</v>
      </c>
      <c r="AD1587" s="60">
        <v>26.7</v>
      </c>
      <c r="AE1587" s="60">
        <v>26.7</v>
      </c>
      <c r="AF1587" s="60" t="s">
        <v>4136</v>
      </c>
    </row>
    <row r="1588" spans="1:32">
      <c r="A1588" s="60" t="s">
        <v>3362</v>
      </c>
      <c r="B1588" s="60" t="s">
        <v>2745</v>
      </c>
      <c r="C1588" s="60" t="s">
        <v>2746</v>
      </c>
      <c r="D1588" s="60" t="s">
        <v>2798</v>
      </c>
      <c r="E1588" s="67">
        <v>41640</v>
      </c>
      <c r="F1588" s="67">
        <v>42004</v>
      </c>
      <c r="G1588" s="60" t="s">
        <v>2735</v>
      </c>
      <c r="H1588" s="60">
        <v>26.7</v>
      </c>
      <c r="I1588" s="60">
        <v>26.7</v>
      </c>
      <c r="J1588" s="60">
        <v>26.7</v>
      </c>
      <c r="K1588" s="60">
        <v>26.7</v>
      </c>
      <c r="L1588" s="60">
        <v>24</v>
      </c>
      <c r="M1588" s="60">
        <v>24</v>
      </c>
      <c r="N1588" s="60">
        <v>24</v>
      </c>
      <c r="O1588" s="60">
        <v>24</v>
      </c>
      <c r="P1588" s="60">
        <v>24</v>
      </c>
      <c r="Q1588" s="60">
        <v>24</v>
      </c>
      <c r="R1588" s="60">
        <v>24</v>
      </c>
      <c r="S1588" s="60">
        <v>24</v>
      </c>
      <c r="T1588" s="60">
        <v>24</v>
      </c>
      <c r="U1588" s="60">
        <v>24</v>
      </c>
      <c r="V1588" s="60">
        <v>24</v>
      </c>
      <c r="W1588" s="60">
        <v>24</v>
      </c>
      <c r="X1588" s="60">
        <v>24</v>
      </c>
      <c r="Y1588" s="60">
        <v>24</v>
      </c>
      <c r="Z1588" s="60">
        <v>24</v>
      </c>
      <c r="AA1588" s="60">
        <v>24</v>
      </c>
      <c r="AB1588" s="60">
        <v>24</v>
      </c>
      <c r="AC1588" s="60">
        <v>24</v>
      </c>
      <c r="AD1588" s="60">
        <v>26.7</v>
      </c>
      <c r="AE1588" s="60">
        <v>26.7</v>
      </c>
      <c r="AF1588" s="60" t="s">
        <v>4136</v>
      </c>
    </row>
    <row r="1589" spans="1:32">
      <c r="A1589" s="60" t="s">
        <v>3363</v>
      </c>
      <c r="B1589" s="60" t="s">
        <v>2745</v>
      </c>
      <c r="C1589" s="60" t="s">
        <v>2746</v>
      </c>
      <c r="D1589" s="60" t="s">
        <v>3364</v>
      </c>
      <c r="E1589" s="67">
        <v>41640</v>
      </c>
      <c r="F1589" s="67">
        <v>42004</v>
      </c>
      <c r="G1589" s="60" t="s">
        <v>2730</v>
      </c>
      <c r="H1589" s="60">
        <v>24</v>
      </c>
      <c r="I1589" s="60"/>
      <c r="J1589" s="60"/>
      <c r="K1589" s="60"/>
      <c r="L1589" s="60"/>
      <c r="M1589" s="60"/>
      <c r="N1589" s="60"/>
      <c r="O1589" s="60"/>
      <c r="P1589" s="60"/>
      <c r="Q1589" s="60"/>
      <c r="R1589" s="60"/>
      <c r="S1589" s="60"/>
      <c r="T1589" s="60"/>
      <c r="U1589" s="60"/>
      <c r="V1589" s="60"/>
      <c r="W1589" s="60"/>
      <c r="X1589" s="60"/>
      <c r="Y1589" s="60"/>
      <c r="Z1589" s="60"/>
      <c r="AA1589" s="60"/>
      <c r="AB1589" s="60"/>
      <c r="AC1589" s="60"/>
      <c r="AD1589" s="60"/>
      <c r="AE1589" s="60"/>
      <c r="AF1589" s="60" t="s">
        <v>4136</v>
      </c>
    </row>
    <row r="1590" spans="1:32">
      <c r="A1590" s="60" t="s">
        <v>3363</v>
      </c>
      <c r="B1590" s="60" t="s">
        <v>2745</v>
      </c>
      <c r="C1590" s="60" t="s">
        <v>2746</v>
      </c>
      <c r="D1590" s="60" t="s">
        <v>2737</v>
      </c>
      <c r="E1590" s="67">
        <v>41640</v>
      </c>
      <c r="F1590" s="67">
        <v>42004</v>
      </c>
      <c r="G1590" s="60" t="s">
        <v>2735</v>
      </c>
      <c r="H1590" s="60">
        <v>26.7</v>
      </c>
      <c r="I1590" s="60">
        <v>26.7</v>
      </c>
      <c r="J1590" s="60">
        <v>26.7</v>
      </c>
      <c r="K1590" s="60">
        <v>26.7</v>
      </c>
      <c r="L1590" s="60">
        <v>26.7</v>
      </c>
      <c r="M1590" s="60">
        <v>25.7</v>
      </c>
      <c r="N1590" s="60">
        <v>25</v>
      </c>
      <c r="O1590" s="60">
        <v>24</v>
      </c>
      <c r="P1590" s="60">
        <v>24</v>
      </c>
      <c r="Q1590" s="60">
        <v>24</v>
      </c>
      <c r="R1590" s="60">
        <v>24</v>
      </c>
      <c r="S1590" s="60">
        <v>24</v>
      </c>
      <c r="T1590" s="60">
        <v>24</v>
      </c>
      <c r="U1590" s="60">
        <v>24</v>
      </c>
      <c r="V1590" s="60">
        <v>24</v>
      </c>
      <c r="W1590" s="60">
        <v>24</v>
      </c>
      <c r="X1590" s="60">
        <v>24</v>
      </c>
      <c r="Y1590" s="60">
        <v>24</v>
      </c>
      <c r="Z1590" s="60">
        <v>24</v>
      </c>
      <c r="AA1590" s="60">
        <v>24</v>
      </c>
      <c r="AB1590" s="60">
        <v>24</v>
      </c>
      <c r="AC1590" s="60">
        <v>24</v>
      </c>
      <c r="AD1590" s="60">
        <v>26.7</v>
      </c>
      <c r="AE1590" s="60">
        <v>26.7</v>
      </c>
      <c r="AF1590" s="60" t="s">
        <v>4136</v>
      </c>
    </row>
    <row r="1591" spans="1:32">
      <c r="A1591" s="60" t="s">
        <v>3365</v>
      </c>
      <c r="B1591" s="60" t="s">
        <v>2745</v>
      </c>
      <c r="C1591" s="60" t="s">
        <v>2746</v>
      </c>
      <c r="D1591" s="60" t="s">
        <v>2749</v>
      </c>
      <c r="E1591" s="67">
        <v>41640</v>
      </c>
      <c r="F1591" s="67">
        <v>42004</v>
      </c>
      <c r="G1591" s="60" t="s">
        <v>2730</v>
      </c>
      <c r="H1591" s="60">
        <v>26.7</v>
      </c>
      <c r="I1591" s="60"/>
      <c r="J1591" s="60"/>
      <c r="K1591" s="60"/>
      <c r="L1591" s="60"/>
      <c r="M1591" s="60"/>
      <c r="N1591" s="60"/>
      <c r="O1591" s="60"/>
      <c r="P1591" s="60"/>
      <c r="Q1591" s="60"/>
      <c r="R1591" s="60"/>
      <c r="S1591" s="60"/>
      <c r="T1591" s="60"/>
      <c r="U1591" s="60"/>
      <c r="V1591" s="60"/>
      <c r="W1591" s="60"/>
      <c r="X1591" s="60"/>
      <c r="Y1591" s="60"/>
      <c r="Z1591" s="60"/>
      <c r="AA1591" s="60"/>
      <c r="AB1591" s="60"/>
      <c r="AC1591" s="60"/>
      <c r="AD1591" s="60"/>
      <c r="AE1591" s="60"/>
      <c r="AF1591" s="60" t="s">
        <v>4136</v>
      </c>
    </row>
    <row r="1592" spans="1:32">
      <c r="A1592" s="60" t="s">
        <v>3365</v>
      </c>
      <c r="B1592" s="60" t="s">
        <v>2745</v>
      </c>
      <c r="C1592" s="60" t="s">
        <v>2746</v>
      </c>
      <c r="D1592" s="60" t="s">
        <v>2737</v>
      </c>
      <c r="E1592" s="67">
        <v>41640</v>
      </c>
      <c r="F1592" s="67">
        <v>42004</v>
      </c>
      <c r="G1592" s="60" t="s">
        <v>2735</v>
      </c>
      <c r="H1592" s="60">
        <v>26.7</v>
      </c>
      <c r="I1592" s="60">
        <v>26.7</v>
      </c>
      <c r="J1592" s="60">
        <v>26.7</v>
      </c>
      <c r="K1592" s="60">
        <v>26.7</v>
      </c>
      <c r="L1592" s="60">
        <v>26.7</v>
      </c>
      <c r="M1592" s="60">
        <v>25.7</v>
      </c>
      <c r="N1592" s="60">
        <v>25</v>
      </c>
      <c r="O1592" s="60">
        <v>24</v>
      </c>
      <c r="P1592" s="60">
        <v>24</v>
      </c>
      <c r="Q1592" s="60">
        <v>24</v>
      </c>
      <c r="R1592" s="60">
        <v>24</v>
      </c>
      <c r="S1592" s="60">
        <v>24</v>
      </c>
      <c r="T1592" s="60">
        <v>24</v>
      </c>
      <c r="U1592" s="60">
        <v>24</v>
      </c>
      <c r="V1592" s="60">
        <v>24</v>
      </c>
      <c r="W1592" s="60">
        <v>24</v>
      </c>
      <c r="X1592" s="60">
        <v>24</v>
      </c>
      <c r="Y1592" s="60">
        <v>24</v>
      </c>
      <c r="Z1592" s="60">
        <v>24</v>
      </c>
      <c r="AA1592" s="60">
        <v>24</v>
      </c>
      <c r="AB1592" s="60">
        <v>24</v>
      </c>
      <c r="AC1592" s="60">
        <v>24</v>
      </c>
      <c r="AD1592" s="60">
        <v>26.7</v>
      </c>
      <c r="AE1592" s="60">
        <v>26.7</v>
      </c>
      <c r="AF1592" s="60" t="s">
        <v>4136</v>
      </c>
    </row>
    <row r="1593" spans="1:32">
      <c r="A1593" s="60" t="s">
        <v>3365</v>
      </c>
      <c r="B1593" s="60" t="s">
        <v>2745</v>
      </c>
      <c r="C1593" s="60" t="s">
        <v>2746</v>
      </c>
      <c r="D1593" s="60" t="s">
        <v>2740</v>
      </c>
      <c r="E1593" s="67">
        <v>41640</v>
      </c>
      <c r="F1593" s="67">
        <v>42004</v>
      </c>
      <c r="G1593" s="60" t="s">
        <v>2735</v>
      </c>
      <c r="H1593" s="60">
        <v>26.7</v>
      </c>
      <c r="I1593" s="60">
        <v>26.7</v>
      </c>
      <c r="J1593" s="60">
        <v>26.7</v>
      </c>
      <c r="K1593" s="60">
        <v>26.7</v>
      </c>
      <c r="L1593" s="60">
        <v>25.6</v>
      </c>
      <c r="M1593" s="60">
        <v>25</v>
      </c>
      <c r="N1593" s="60">
        <v>24</v>
      </c>
      <c r="O1593" s="60">
        <v>24</v>
      </c>
      <c r="P1593" s="60">
        <v>24</v>
      </c>
      <c r="Q1593" s="60">
        <v>24</v>
      </c>
      <c r="R1593" s="60">
        <v>24</v>
      </c>
      <c r="S1593" s="60">
        <v>24</v>
      </c>
      <c r="T1593" s="60">
        <v>24</v>
      </c>
      <c r="U1593" s="60">
        <v>24</v>
      </c>
      <c r="V1593" s="60">
        <v>24</v>
      </c>
      <c r="W1593" s="60">
        <v>24</v>
      </c>
      <c r="X1593" s="60">
        <v>24</v>
      </c>
      <c r="Y1593" s="60">
        <v>26.7</v>
      </c>
      <c r="Z1593" s="60">
        <v>26.7</v>
      </c>
      <c r="AA1593" s="60">
        <v>26.7</v>
      </c>
      <c r="AB1593" s="60">
        <v>26.7</v>
      </c>
      <c r="AC1593" s="60">
        <v>26.7</v>
      </c>
      <c r="AD1593" s="60">
        <v>26.7</v>
      </c>
      <c r="AE1593" s="60">
        <v>26.7</v>
      </c>
      <c r="AF1593" s="60" t="s">
        <v>4136</v>
      </c>
    </row>
    <row r="1594" spans="1:32">
      <c r="A1594" s="60" t="s">
        <v>3365</v>
      </c>
      <c r="B1594" s="60" t="s">
        <v>2745</v>
      </c>
      <c r="C1594" s="60" t="s">
        <v>2746</v>
      </c>
      <c r="D1594" s="60" t="s">
        <v>2798</v>
      </c>
      <c r="E1594" s="67">
        <v>41640</v>
      </c>
      <c r="F1594" s="67">
        <v>42004</v>
      </c>
      <c r="G1594" s="60" t="s">
        <v>2735</v>
      </c>
      <c r="H1594" s="60">
        <v>26.7</v>
      </c>
      <c r="I1594" s="60">
        <v>26.7</v>
      </c>
      <c r="J1594" s="60">
        <v>26.7</v>
      </c>
      <c r="K1594" s="60">
        <v>26.7</v>
      </c>
      <c r="L1594" s="60">
        <v>25.6</v>
      </c>
      <c r="M1594" s="60">
        <v>25</v>
      </c>
      <c r="N1594" s="60">
        <v>24</v>
      </c>
      <c r="O1594" s="60">
        <v>24</v>
      </c>
      <c r="P1594" s="60">
        <v>24</v>
      </c>
      <c r="Q1594" s="60">
        <v>24</v>
      </c>
      <c r="R1594" s="60">
        <v>24</v>
      </c>
      <c r="S1594" s="60">
        <v>24</v>
      </c>
      <c r="T1594" s="60">
        <v>24</v>
      </c>
      <c r="U1594" s="60">
        <v>24</v>
      </c>
      <c r="V1594" s="60">
        <v>24</v>
      </c>
      <c r="W1594" s="60">
        <v>24</v>
      </c>
      <c r="X1594" s="60">
        <v>24</v>
      </c>
      <c r="Y1594" s="60">
        <v>24</v>
      </c>
      <c r="Z1594" s="60">
        <v>24</v>
      </c>
      <c r="AA1594" s="60">
        <v>24</v>
      </c>
      <c r="AB1594" s="60">
        <v>24</v>
      </c>
      <c r="AC1594" s="60">
        <v>24</v>
      </c>
      <c r="AD1594" s="60">
        <v>26.7</v>
      </c>
      <c r="AE1594" s="60">
        <v>26.7</v>
      </c>
      <c r="AF1594" s="60" t="s">
        <v>4136</v>
      </c>
    </row>
    <row r="1595" spans="1:32">
      <c r="A1595" s="60" t="s">
        <v>3366</v>
      </c>
      <c r="B1595" s="60" t="s">
        <v>2745</v>
      </c>
      <c r="C1595" s="60" t="s">
        <v>2746</v>
      </c>
      <c r="D1595" s="60" t="s">
        <v>2749</v>
      </c>
      <c r="E1595" s="67">
        <v>41640</v>
      </c>
      <c r="F1595" s="67">
        <v>42004</v>
      </c>
      <c r="G1595" s="60" t="s">
        <v>2730</v>
      </c>
      <c r="H1595" s="60">
        <v>26.7</v>
      </c>
      <c r="I1595" s="60"/>
      <c r="J1595" s="60"/>
      <c r="K1595" s="60"/>
      <c r="L1595" s="60"/>
      <c r="M1595" s="60"/>
      <c r="N1595" s="60"/>
      <c r="O1595" s="60"/>
      <c r="P1595" s="60"/>
      <c r="Q1595" s="60"/>
      <c r="R1595" s="60"/>
      <c r="S1595" s="60"/>
      <c r="T1595" s="60"/>
      <c r="U1595" s="60"/>
      <c r="V1595" s="60"/>
      <c r="W1595" s="60"/>
      <c r="X1595" s="60"/>
      <c r="Y1595" s="60"/>
      <c r="Z1595" s="60"/>
      <c r="AA1595" s="60"/>
      <c r="AB1595" s="60"/>
      <c r="AC1595" s="60"/>
      <c r="AD1595" s="60"/>
      <c r="AE1595" s="60"/>
      <c r="AF1595" s="60" t="s">
        <v>4136</v>
      </c>
    </row>
    <row r="1596" spans="1:32">
      <c r="A1596" s="60" t="s">
        <v>3366</v>
      </c>
      <c r="B1596" s="60" t="s">
        <v>2745</v>
      </c>
      <c r="C1596" s="60" t="s">
        <v>2746</v>
      </c>
      <c r="D1596" s="60" t="s">
        <v>2737</v>
      </c>
      <c r="E1596" s="67">
        <v>41640</v>
      </c>
      <c r="F1596" s="67">
        <v>42004</v>
      </c>
      <c r="G1596" s="60" t="s">
        <v>2735</v>
      </c>
      <c r="H1596" s="60">
        <v>26.7</v>
      </c>
      <c r="I1596" s="60">
        <v>26.7</v>
      </c>
      <c r="J1596" s="60">
        <v>26.7</v>
      </c>
      <c r="K1596" s="60">
        <v>26.7</v>
      </c>
      <c r="L1596" s="60">
        <v>26.7</v>
      </c>
      <c r="M1596" s="60">
        <v>25.7</v>
      </c>
      <c r="N1596" s="60">
        <v>25</v>
      </c>
      <c r="O1596" s="60">
        <v>24</v>
      </c>
      <c r="P1596" s="60">
        <v>24</v>
      </c>
      <c r="Q1596" s="60">
        <v>24</v>
      </c>
      <c r="R1596" s="60">
        <v>24</v>
      </c>
      <c r="S1596" s="60">
        <v>24</v>
      </c>
      <c r="T1596" s="60">
        <v>24</v>
      </c>
      <c r="U1596" s="60">
        <v>24</v>
      </c>
      <c r="V1596" s="60">
        <v>24</v>
      </c>
      <c r="W1596" s="60">
        <v>24</v>
      </c>
      <c r="X1596" s="60">
        <v>24</v>
      </c>
      <c r="Y1596" s="60">
        <v>24</v>
      </c>
      <c r="Z1596" s="60">
        <v>24</v>
      </c>
      <c r="AA1596" s="60">
        <v>24</v>
      </c>
      <c r="AB1596" s="60">
        <v>24</v>
      </c>
      <c r="AC1596" s="60">
        <v>24</v>
      </c>
      <c r="AD1596" s="60">
        <v>26.7</v>
      </c>
      <c r="AE1596" s="60">
        <v>26.7</v>
      </c>
      <c r="AF1596" s="60" t="s">
        <v>4136</v>
      </c>
    </row>
    <row r="1597" spans="1:32">
      <c r="A1597" s="60" t="s">
        <v>3366</v>
      </c>
      <c r="B1597" s="60" t="s">
        <v>2745</v>
      </c>
      <c r="C1597" s="60" t="s">
        <v>2746</v>
      </c>
      <c r="D1597" s="60" t="s">
        <v>2740</v>
      </c>
      <c r="E1597" s="67">
        <v>41640</v>
      </c>
      <c r="F1597" s="67">
        <v>42004</v>
      </c>
      <c r="G1597" s="60" t="s">
        <v>2735</v>
      </c>
      <c r="H1597" s="60">
        <v>26.7</v>
      </c>
      <c r="I1597" s="60">
        <v>26.7</v>
      </c>
      <c r="J1597" s="60">
        <v>26.7</v>
      </c>
      <c r="K1597" s="60">
        <v>26.7</v>
      </c>
      <c r="L1597" s="60">
        <v>25.6</v>
      </c>
      <c r="M1597" s="60">
        <v>25</v>
      </c>
      <c r="N1597" s="60">
        <v>24</v>
      </c>
      <c r="O1597" s="60">
        <v>24</v>
      </c>
      <c r="P1597" s="60">
        <v>24</v>
      </c>
      <c r="Q1597" s="60">
        <v>24</v>
      </c>
      <c r="R1597" s="60">
        <v>24</v>
      </c>
      <c r="S1597" s="60">
        <v>24</v>
      </c>
      <c r="T1597" s="60">
        <v>24</v>
      </c>
      <c r="U1597" s="60">
        <v>24</v>
      </c>
      <c r="V1597" s="60">
        <v>24</v>
      </c>
      <c r="W1597" s="60">
        <v>24</v>
      </c>
      <c r="X1597" s="60">
        <v>24</v>
      </c>
      <c r="Y1597" s="60">
        <v>26.7</v>
      </c>
      <c r="Z1597" s="60">
        <v>26.7</v>
      </c>
      <c r="AA1597" s="60">
        <v>26.7</v>
      </c>
      <c r="AB1597" s="60">
        <v>26.7</v>
      </c>
      <c r="AC1597" s="60">
        <v>26.7</v>
      </c>
      <c r="AD1597" s="60">
        <v>26.7</v>
      </c>
      <c r="AE1597" s="60">
        <v>26.7</v>
      </c>
      <c r="AF1597" s="60" t="s">
        <v>4136</v>
      </c>
    </row>
    <row r="1598" spans="1:32">
      <c r="A1598" s="60" t="s">
        <v>3366</v>
      </c>
      <c r="B1598" s="60" t="s">
        <v>2745</v>
      </c>
      <c r="C1598" s="60" t="s">
        <v>2746</v>
      </c>
      <c r="D1598" s="60" t="s">
        <v>2798</v>
      </c>
      <c r="E1598" s="67">
        <v>41640</v>
      </c>
      <c r="F1598" s="67">
        <v>42004</v>
      </c>
      <c r="G1598" s="60" t="s">
        <v>2735</v>
      </c>
      <c r="H1598" s="60">
        <v>26.7</v>
      </c>
      <c r="I1598" s="60">
        <v>26.7</v>
      </c>
      <c r="J1598" s="60">
        <v>26.7</v>
      </c>
      <c r="K1598" s="60">
        <v>26.7</v>
      </c>
      <c r="L1598" s="60">
        <v>25.6</v>
      </c>
      <c r="M1598" s="60">
        <v>25</v>
      </c>
      <c r="N1598" s="60">
        <v>24</v>
      </c>
      <c r="O1598" s="60">
        <v>24</v>
      </c>
      <c r="P1598" s="60">
        <v>24</v>
      </c>
      <c r="Q1598" s="60">
        <v>24</v>
      </c>
      <c r="R1598" s="60">
        <v>24</v>
      </c>
      <c r="S1598" s="60">
        <v>24</v>
      </c>
      <c r="T1598" s="60">
        <v>24</v>
      </c>
      <c r="U1598" s="60">
        <v>24</v>
      </c>
      <c r="V1598" s="60">
        <v>24</v>
      </c>
      <c r="W1598" s="60">
        <v>24</v>
      </c>
      <c r="X1598" s="60">
        <v>24</v>
      </c>
      <c r="Y1598" s="60">
        <v>24</v>
      </c>
      <c r="Z1598" s="60">
        <v>24</v>
      </c>
      <c r="AA1598" s="60">
        <v>24</v>
      </c>
      <c r="AB1598" s="60">
        <v>24</v>
      </c>
      <c r="AC1598" s="60">
        <v>24</v>
      </c>
      <c r="AD1598" s="60">
        <v>26.7</v>
      </c>
      <c r="AE1598" s="60">
        <v>26.7</v>
      </c>
      <c r="AF1598" s="60" t="s">
        <v>4136</v>
      </c>
    </row>
    <row r="1599" spans="1:32">
      <c r="A1599" s="60" t="s">
        <v>3367</v>
      </c>
      <c r="B1599" s="60" t="s">
        <v>2748</v>
      </c>
      <c r="C1599" s="60" t="s">
        <v>2732</v>
      </c>
      <c r="D1599" s="60" t="s">
        <v>2743</v>
      </c>
      <c r="E1599" s="67">
        <v>41640</v>
      </c>
      <c r="F1599" s="67">
        <v>42004</v>
      </c>
      <c r="G1599" s="60" t="s">
        <v>2730</v>
      </c>
      <c r="H1599" s="60">
        <v>0.5</v>
      </c>
      <c r="I1599" s="60"/>
      <c r="J1599" s="60"/>
      <c r="K1599" s="60"/>
      <c r="L1599" s="60"/>
      <c r="M1599" s="60"/>
      <c r="N1599" s="60"/>
      <c r="O1599" s="60"/>
      <c r="P1599" s="60"/>
      <c r="Q1599" s="60"/>
      <c r="R1599" s="60"/>
      <c r="S1599" s="60"/>
      <c r="T1599" s="60"/>
      <c r="U1599" s="60"/>
      <c r="V1599" s="60"/>
      <c r="W1599" s="60"/>
      <c r="X1599" s="60"/>
      <c r="Y1599" s="60"/>
      <c r="Z1599" s="60"/>
      <c r="AA1599" s="60"/>
      <c r="AB1599" s="60"/>
      <c r="AC1599" s="60"/>
      <c r="AD1599" s="60"/>
      <c r="AE1599" s="60"/>
      <c r="AF1599" s="60" t="s">
        <v>4136</v>
      </c>
    </row>
    <row r="1600" spans="1:32">
      <c r="A1600" s="60" t="s">
        <v>3367</v>
      </c>
      <c r="B1600" s="60" t="s">
        <v>2748</v>
      </c>
      <c r="C1600" s="60" t="s">
        <v>2732</v>
      </c>
      <c r="D1600" s="60" t="s">
        <v>2736</v>
      </c>
      <c r="E1600" s="67">
        <v>41640</v>
      </c>
      <c r="F1600" s="67">
        <v>42004</v>
      </c>
      <c r="G1600" s="60" t="s">
        <v>2730</v>
      </c>
      <c r="H1600" s="60">
        <v>1</v>
      </c>
      <c r="I1600" s="60"/>
      <c r="J1600" s="60"/>
      <c r="K1600" s="60"/>
      <c r="L1600" s="60"/>
      <c r="M1600" s="60"/>
      <c r="N1600" s="60"/>
      <c r="O1600" s="60"/>
      <c r="P1600" s="60"/>
      <c r="Q1600" s="60"/>
      <c r="R1600" s="60"/>
      <c r="S1600" s="60"/>
      <c r="T1600" s="60"/>
      <c r="U1600" s="60"/>
      <c r="V1600" s="60"/>
      <c r="W1600" s="60"/>
      <c r="X1600" s="60"/>
      <c r="Y1600" s="60"/>
      <c r="Z1600" s="60"/>
      <c r="AA1600" s="60"/>
      <c r="AB1600" s="60"/>
      <c r="AC1600" s="60"/>
      <c r="AD1600" s="60"/>
      <c r="AE1600" s="60"/>
      <c r="AF1600" s="60" t="s">
        <v>4136</v>
      </c>
    </row>
    <row r="1601" spans="1:32">
      <c r="A1601" s="60" t="s">
        <v>3367</v>
      </c>
      <c r="B1601" s="60" t="s">
        <v>2748</v>
      </c>
      <c r="C1601" s="60" t="s">
        <v>2732</v>
      </c>
      <c r="D1601" s="60" t="s">
        <v>2750</v>
      </c>
      <c r="E1601" s="67">
        <v>41913</v>
      </c>
      <c r="F1601" s="67">
        <v>42004</v>
      </c>
      <c r="G1601" s="60" t="s">
        <v>2730</v>
      </c>
      <c r="H1601" s="60">
        <v>1</v>
      </c>
      <c r="I1601" s="60"/>
      <c r="J1601" s="60"/>
      <c r="K1601" s="60"/>
      <c r="L1601" s="60"/>
      <c r="M1601" s="60"/>
      <c r="N1601" s="60"/>
      <c r="O1601" s="60"/>
      <c r="P1601" s="60"/>
      <c r="Q1601" s="60"/>
      <c r="R1601" s="60"/>
      <c r="S1601" s="60"/>
      <c r="T1601" s="60"/>
      <c r="U1601" s="60"/>
      <c r="V1601" s="60"/>
      <c r="W1601" s="60"/>
      <c r="X1601" s="60"/>
      <c r="Y1601" s="60"/>
      <c r="Z1601" s="60"/>
      <c r="AA1601" s="60"/>
      <c r="AB1601" s="60"/>
      <c r="AC1601" s="60"/>
      <c r="AD1601" s="60"/>
      <c r="AE1601" s="60"/>
      <c r="AF1601" s="60" t="s">
        <v>4136</v>
      </c>
    </row>
    <row r="1602" spans="1:32">
      <c r="A1602" s="60" t="s">
        <v>3367</v>
      </c>
      <c r="B1602" s="60" t="s">
        <v>2748</v>
      </c>
      <c r="C1602" s="60" t="s">
        <v>2732</v>
      </c>
      <c r="D1602" s="60" t="s">
        <v>2750</v>
      </c>
      <c r="E1602" s="67">
        <v>41640</v>
      </c>
      <c r="F1602" s="67">
        <v>41759</v>
      </c>
      <c r="G1602" s="60" t="s">
        <v>2730</v>
      </c>
      <c r="H1602" s="60">
        <v>1</v>
      </c>
      <c r="I1602" s="60"/>
      <c r="J1602" s="60"/>
      <c r="K1602" s="60"/>
      <c r="L1602" s="60"/>
      <c r="M1602" s="60"/>
      <c r="N1602" s="60"/>
      <c r="O1602" s="60"/>
      <c r="P1602" s="60"/>
      <c r="Q1602" s="60"/>
      <c r="R1602" s="60"/>
      <c r="S1602" s="60"/>
      <c r="T1602" s="60"/>
      <c r="U1602" s="60"/>
      <c r="V1602" s="60"/>
      <c r="W1602" s="60"/>
      <c r="X1602" s="60"/>
      <c r="Y1602" s="60"/>
      <c r="Z1602" s="60"/>
      <c r="AA1602" s="60"/>
      <c r="AB1602" s="60"/>
      <c r="AC1602" s="60"/>
      <c r="AD1602" s="60"/>
      <c r="AE1602" s="60"/>
      <c r="AF1602" s="60" t="s">
        <v>4136</v>
      </c>
    </row>
    <row r="1603" spans="1:32">
      <c r="A1603" s="60" t="s">
        <v>3368</v>
      </c>
      <c r="B1603" s="60" t="s">
        <v>2728</v>
      </c>
      <c r="C1603" s="60" t="s">
        <v>2746</v>
      </c>
      <c r="D1603" s="60" t="s">
        <v>2729</v>
      </c>
      <c r="E1603" s="67">
        <v>41640</v>
      </c>
      <c r="F1603" s="67">
        <v>42004</v>
      </c>
      <c r="G1603" s="60" t="s">
        <v>2730</v>
      </c>
      <c r="H1603" s="60">
        <v>12.8</v>
      </c>
      <c r="I1603" s="60"/>
      <c r="J1603" s="60"/>
      <c r="K1603" s="60"/>
      <c r="L1603" s="60"/>
      <c r="M1603" s="60"/>
      <c r="N1603" s="60"/>
      <c r="O1603" s="60"/>
      <c r="P1603" s="60"/>
      <c r="Q1603" s="60"/>
      <c r="R1603" s="60"/>
      <c r="S1603" s="60"/>
      <c r="T1603" s="60"/>
      <c r="U1603" s="60"/>
      <c r="V1603" s="60"/>
      <c r="W1603" s="60"/>
      <c r="X1603" s="60"/>
      <c r="Y1603" s="60"/>
      <c r="Z1603" s="60"/>
      <c r="AA1603" s="60"/>
      <c r="AB1603" s="60"/>
      <c r="AC1603" s="60"/>
      <c r="AD1603" s="60"/>
      <c r="AE1603" s="60"/>
      <c r="AF1603" s="60" t="s">
        <v>4136</v>
      </c>
    </row>
    <row r="1604" spans="1:32">
      <c r="A1604" s="60" t="s">
        <v>3369</v>
      </c>
      <c r="B1604" s="60" t="s">
        <v>2728</v>
      </c>
      <c r="D1604" s="60" t="s">
        <v>2729</v>
      </c>
      <c r="E1604" s="67">
        <v>41640</v>
      </c>
      <c r="F1604" s="67">
        <v>42004</v>
      </c>
      <c r="G1604" s="60" t="s">
        <v>2730</v>
      </c>
      <c r="H1604" s="60">
        <v>1</v>
      </c>
      <c r="I1604" s="60"/>
      <c r="J1604" s="60"/>
      <c r="K1604" s="60"/>
      <c r="L1604" s="60"/>
      <c r="M1604" s="60"/>
      <c r="N1604" s="60"/>
      <c r="O1604" s="60"/>
      <c r="P1604" s="60"/>
      <c r="Q1604" s="60"/>
      <c r="R1604" s="60"/>
      <c r="S1604" s="60"/>
      <c r="T1604" s="60"/>
      <c r="U1604" s="60"/>
      <c r="V1604" s="60"/>
      <c r="W1604" s="60"/>
      <c r="X1604" s="60"/>
      <c r="Y1604" s="60"/>
      <c r="Z1604" s="60"/>
      <c r="AA1604" s="60"/>
      <c r="AB1604" s="60"/>
      <c r="AC1604" s="60"/>
      <c r="AD1604" s="60"/>
      <c r="AE1604" s="60"/>
      <c r="AF1604" s="60" t="s">
        <v>4136</v>
      </c>
    </row>
    <row r="1605" spans="1:32">
      <c r="A1605" s="60" t="s">
        <v>3370</v>
      </c>
      <c r="B1605" s="60" t="s">
        <v>2728</v>
      </c>
      <c r="D1605" s="60" t="s">
        <v>2729</v>
      </c>
      <c r="E1605" s="67">
        <v>41640</v>
      </c>
      <c r="F1605" s="67">
        <v>42004</v>
      </c>
      <c r="G1605" s="60" t="s">
        <v>2730</v>
      </c>
      <c r="H1605" s="60">
        <v>0.05</v>
      </c>
      <c r="I1605" s="60"/>
      <c r="J1605" s="60"/>
      <c r="K1605" s="60"/>
      <c r="L1605" s="60"/>
      <c r="M1605" s="60"/>
      <c r="N1605" s="60"/>
      <c r="O1605" s="60"/>
      <c r="P1605" s="60"/>
      <c r="Q1605" s="60"/>
      <c r="R1605" s="60"/>
      <c r="S1605" s="60"/>
      <c r="T1605" s="60"/>
      <c r="U1605" s="60"/>
      <c r="V1605" s="60"/>
      <c r="W1605" s="60"/>
      <c r="X1605" s="60"/>
      <c r="Y1605" s="60"/>
      <c r="Z1605" s="60"/>
      <c r="AA1605" s="60"/>
      <c r="AB1605" s="60"/>
      <c r="AC1605" s="60"/>
      <c r="AD1605" s="60"/>
      <c r="AE1605" s="60"/>
      <c r="AF1605" s="60" t="s">
        <v>4136</v>
      </c>
    </row>
    <row r="1606" spans="1:32">
      <c r="A1606" s="60" t="s">
        <v>3371</v>
      </c>
      <c r="B1606" s="60" t="s">
        <v>2728</v>
      </c>
      <c r="D1606" s="60" t="s">
        <v>2729</v>
      </c>
      <c r="E1606" s="67">
        <v>41640</v>
      </c>
      <c r="F1606" s="67">
        <v>42004</v>
      </c>
      <c r="G1606" s="60" t="s">
        <v>2730</v>
      </c>
      <c r="H1606" s="60">
        <v>0.2</v>
      </c>
      <c r="I1606" s="60"/>
      <c r="J1606" s="60"/>
      <c r="K1606" s="60"/>
      <c r="L1606" s="60"/>
      <c r="M1606" s="60"/>
      <c r="N1606" s="60"/>
      <c r="O1606" s="60"/>
      <c r="P1606" s="60"/>
      <c r="Q1606" s="60"/>
      <c r="R1606" s="60"/>
      <c r="S1606" s="60"/>
      <c r="T1606" s="60"/>
      <c r="U1606" s="60"/>
      <c r="V1606" s="60"/>
      <c r="W1606" s="60"/>
      <c r="X1606" s="60"/>
      <c r="Y1606" s="60"/>
      <c r="Z1606" s="60"/>
      <c r="AA1606" s="60"/>
      <c r="AB1606" s="60"/>
      <c r="AC1606" s="60"/>
      <c r="AD1606" s="60"/>
      <c r="AE1606" s="60"/>
      <c r="AF1606" s="60" t="s">
        <v>4136</v>
      </c>
    </row>
    <row r="1607" spans="1:32">
      <c r="A1607" s="60" t="s">
        <v>3372</v>
      </c>
      <c r="B1607" s="60" t="s">
        <v>2728</v>
      </c>
      <c r="C1607" s="60" t="s">
        <v>2746</v>
      </c>
      <c r="D1607" s="60" t="s">
        <v>2729</v>
      </c>
      <c r="E1607" s="67">
        <v>41640</v>
      </c>
      <c r="F1607" s="67">
        <v>42004</v>
      </c>
      <c r="G1607" s="60" t="s">
        <v>2730</v>
      </c>
      <c r="H1607" s="60">
        <v>60</v>
      </c>
      <c r="I1607" s="60"/>
      <c r="J1607" s="60"/>
      <c r="K1607" s="60"/>
      <c r="L1607" s="60"/>
      <c r="M1607" s="60"/>
      <c r="N1607" s="60"/>
      <c r="O1607" s="60"/>
      <c r="P1607" s="60"/>
      <c r="Q1607" s="60"/>
      <c r="R1607" s="60"/>
      <c r="S1607" s="60"/>
      <c r="T1607" s="60"/>
      <c r="U1607" s="60"/>
      <c r="V1607" s="60"/>
      <c r="W1607" s="60"/>
      <c r="X1607" s="60"/>
      <c r="Y1607" s="60"/>
      <c r="Z1607" s="60"/>
      <c r="AA1607" s="60"/>
      <c r="AB1607" s="60"/>
      <c r="AC1607" s="60"/>
      <c r="AD1607" s="60"/>
      <c r="AE1607" s="60"/>
      <c r="AF1607" s="60" t="s">
        <v>4136</v>
      </c>
    </row>
    <row r="1608" spans="1:32">
      <c r="A1608" s="60" t="s">
        <v>3373</v>
      </c>
      <c r="B1608" s="60" t="s">
        <v>2728</v>
      </c>
      <c r="C1608" s="60" t="s">
        <v>2746</v>
      </c>
      <c r="D1608" s="60" t="s">
        <v>2729</v>
      </c>
      <c r="E1608" s="67">
        <v>41640</v>
      </c>
      <c r="F1608" s="67">
        <v>42004</v>
      </c>
      <c r="G1608" s="60" t="s">
        <v>2730</v>
      </c>
      <c r="H1608" s="60">
        <v>55</v>
      </c>
      <c r="I1608" s="60"/>
      <c r="J1608" s="60"/>
      <c r="K1608" s="60"/>
      <c r="L1608" s="60"/>
      <c r="M1608" s="60"/>
      <c r="N1608" s="60"/>
      <c r="O1608" s="60"/>
      <c r="P1608" s="60"/>
      <c r="Q1608" s="60"/>
      <c r="R1608" s="60"/>
      <c r="S1608" s="60"/>
      <c r="T1608" s="60"/>
      <c r="U1608" s="60"/>
      <c r="V1608" s="60"/>
      <c r="W1608" s="60"/>
      <c r="X1608" s="60"/>
      <c r="Y1608" s="60"/>
      <c r="Z1608" s="60"/>
      <c r="AA1608" s="60"/>
      <c r="AB1608" s="60"/>
      <c r="AC1608" s="60"/>
      <c r="AD1608" s="60"/>
      <c r="AE1608" s="60"/>
      <c r="AF1608" s="60" t="s">
        <v>4136</v>
      </c>
    </row>
    <row r="1609" spans="1:32">
      <c r="A1609" s="60" t="s">
        <v>3374</v>
      </c>
      <c r="B1609" s="60" t="s">
        <v>2728</v>
      </c>
      <c r="D1609" s="60" t="s">
        <v>2729</v>
      </c>
      <c r="E1609" s="67">
        <v>41640</v>
      </c>
      <c r="F1609" s="67">
        <v>42004</v>
      </c>
      <c r="G1609" s="60" t="s">
        <v>2730</v>
      </c>
      <c r="H1609" s="60">
        <v>0.05</v>
      </c>
      <c r="I1609" s="60"/>
      <c r="J1609" s="60"/>
      <c r="K1609" s="60"/>
      <c r="L1609" s="60"/>
      <c r="M1609" s="60"/>
      <c r="N1609" s="60"/>
      <c r="O1609" s="60"/>
      <c r="P1609" s="60"/>
      <c r="Q1609" s="60"/>
      <c r="R1609" s="60"/>
      <c r="S1609" s="60"/>
      <c r="T1609" s="60"/>
      <c r="U1609" s="60"/>
      <c r="V1609" s="60"/>
      <c r="W1609" s="60"/>
      <c r="X1609" s="60"/>
      <c r="Y1609" s="60"/>
      <c r="Z1609" s="60"/>
      <c r="AA1609" s="60"/>
      <c r="AB1609" s="60"/>
      <c r="AC1609" s="60"/>
      <c r="AD1609" s="60"/>
      <c r="AE1609" s="60"/>
      <c r="AF1609" s="60" t="s">
        <v>4136</v>
      </c>
    </row>
    <row r="1610" spans="1:32">
      <c r="A1610" s="60" t="s">
        <v>3375</v>
      </c>
      <c r="B1610" s="60" t="s">
        <v>2728</v>
      </c>
      <c r="D1610" s="60" t="s">
        <v>2729</v>
      </c>
      <c r="E1610" s="67">
        <v>41640</v>
      </c>
      <c r="F1610" s="67">
        <v>42004</v>
      </c>
      <c r="G1610" s="60" t="s">
        <v>2730</v>
      </c>
      <c r="H1610" s="60">
        <v>0.2</v>
      </c>
      <c r="I1610" s="60"/>
      <c r="J1610" s="60"/>
      <c r="K1610" s="60"/>
      <c r="L1610" s="60"/>
      <c r="M1610" s="60"/>
      <c r="N1610" s="60"/>
      <c r="O1610" s="60"/>
      <c r="P1610" s="60"/>
      <c r="Q1610" s="60"/>
      <c r="R1610" s="60"/>
      <c r="S1610" s="60"/>
      <c r="T1610" s="60"/>
      <c r="U1610" s="60"/>
      <c r="V1610" s="60"/>
      <c r="W1610" s="60"/>
      <c r="X1610" s="60"/>
      <c r="Y1610" s="60"/>
      <c r="Z1610" s="60"/>
      <c r="AA1610" s="60"/>
      <c r="AB1610" s="60"/>
      <c r="AC1610" s="60"/>
      <c r="AD1610" s="60"/>
      <c r="AE1610" s="60"/>
      <c r="AF1610" s="60" t="s">
        <v>4136</v>
      </c>
    </row>
    <row r="1611" spans="1:32">
      <c r="A1611" s="60" t="s">
        <v>3376</v>
      </c>
      <c r="B1611" s="60" t="s">
        <v>2728</v>
      </c>
      <c r="C1611" s="60" t="s">
        <v>2746</v>
      </c>
      <c r="D1611" s="60" t="s">
        <v>2729</v>
      </c>
      <c r="E1611" s="67">
        <v>41640</v>
      </c>
      <c r="F1611" s="67">
        <v>42004</v>
      </c>
      <c r="G1611" s="60" t="s">
        <v>2730</v>
      </c>
      <c r="H1611" s="60">
        <v>60</v>
      </c>
      <c r="I1611" s="60"/>
      <c r="J1611" s="60"/>
      <c r="K1611" s="60"/>
      <c r="L1611" s="60"/>
      <c r="M1611" s="60"/>
      <c r="N1611" s="60"/>
      <c r="O1611" s="60"/>
      <c r="P1611" s="60"/>
      <c r="Q1611" s="60"/>
      <c r="R1611" s="60"/>
      <c r="S1611" s="60"/>
      <c r="T1611" s="60"/>
      <c r="U1611" s="60"/>
      <c r="V1611" s="60"/>
      <c r="W1611" s="60"/>
      <c r="X1611" s="60"/>
      <c r="Y1611" s="60"/>
      <c r="Z1611" s="60"/>
      <c r="AA1611" s="60"/>
      <c r="AB1611" s="60"/>
      <c r="AC1611" s="60"/>
      <c r="AD1611" s="60"/>
      <c r="AE1611" s="60"/>
      <c r="AF1611" s="60" t="s">
        <v>4136</v>
      </c>
    </row>
    <row r="1612" spans="1:32">
      <c r="A1612" s="60" t="s">
        <v>3377</v>
      </c>
      <c r="B1612" s="60" t="s">
        <v>2728</v>
      </c>
      <c r="C1612" s="60" t="s">
        <v>2746</v>
      </c>
      <c r="D1612" s="60" t="s">
        <v>2729</v>
      </c>
      <c r="E1612" s="67">
        <v>41640</v>
      </c>
      <c r="F1612" s="67">
        <v>42004</v>
      </c>
      <c r="G1612" s="60" t="s">
        <v>2730</v>
      </c>
      <c r="H1612" s="60">
        <v>55</v>
      </c>
      <c r="I1612" s="60"/>
      <c r="J1612" s="60"/>
      <c r="K1612" s="60"/>
      <c r="L1612" s="60"/>
      <c r="M1612" s="60"/>
      <c r="N1612" s="60"/>
      <c r="O1612" s="60"/>
      <c r="P1612" s="60"/>
      <c r="Q1612" s="60"/>
      <c r="R1612" s="60"/>
      <c r="S1612" s="60"/>
      <c r="T1612" s="60"/>
      <c r="U1612" s="60"/>
      <c r="V1612" s="60"/>
      <c r="W1612" s="60"/>
      <c r="X1612" s="60"/>
      <c r="Y1612" s="60"/>
      <c r="Z1612" s="60"/>
      <c r="AA1612" s="60"/>
      <c r="AB1612" s="60"/>
      <c r="AC1612" s="60"/>
      <c r="AD1612" s="60"/>
      <c r="AE1612" s="60"/>
      <c r="AF1612" s="60" t="s">
        <v>4136</v>
      </c>
    </row>
    <row r="1613" spans="1:32">
      <c r="A1613" s="60" t="s">
        <v>3378</v>
      </c>
      <c r="B1613" s="60" t="s">
        <v>2728</v>
      </c>
      <c r="D1613" s="60" t="s">
        <v>2729</v>
      </c>
      <c r="E1613" s="67">
        <v>41640</v>
      </c>
      <c r="F1613" s="67">
        <v>42004</v>
      </c>
      <c r="G1613" s="60" t="s">
        <v>2730</v>
      </c>
      <c r="H1613" s="60">
        <v>0.05</v>
      </c>
      <c r="I1613" s="60"/>
      <c r="J1613" s="60"/>
      <c r="K1613" s="60"/>
      <c r="L1613" s="60"/>
      <c r="M1613" s="60"/>
      <c r="N1613" s="60"/>
      <c r="O1613" s="60"/>
      <c r="P1613" s="60"/>
      <c r="Q1613" s="60"/>
      <c r="R1613" s="60"/>
      <c r="S1613" s="60"/>
      <c r="T1613" s="60"/>
      <c r="U1613" s="60"/>
      <c r="V1613" s="60"/>
      <c r="W1613" s="60"/>
      <c r="X1613" s="60"/>
      <c r="Y1613" s="60"/>
      <c r="Z1613" s="60"/>
      <c r="AA1613" s="60"/>
      <c r="AB1613" s="60"/>
      <c r="AC1613" s="60"/>
      <c r="AD1613" s="60"/>
      <c r="AE1613" s="60"/>
      <c r="AF1613" s="60" t="s">
        <v>4136</v>
      </c>
    </row>
    <row r="1614" spans="1:32">
      <c r="A1614" s="60" t="s">
        <v>3379</v>
      </c>
      <c r="B1614" s="60" t="s">
        <v>2728</v>
      </c>
      <c r="D1614" s="60" t="s">
        <v>2729</v>
      </c>
      <c r="E1614" s="67">
        <v>41640</v>
      </c>
      <c r="F1614" s="67">
        <v>42004</v>
      </c>
      <c r="G1614" s="60" t="s">
        <v>2730</v>
      </c>
      <c r="H1614" s="60">
        <v>0.2</v>
      </c>
      <c r="I1614" s="60"/>
      <c r="J1614" s="60"/>
      <c r="K1614" s="60"/>
      <c r="L1614" s="60"/>
      <c r="M1614" s="60"/>
      <c r="N1614" s="60"/>
      <c r="O1614" s="60"/>
      <c r="P1614" s="60"/>
      <c r="Q1614" s="60"/>
      <c r="R1614" s="60"/>
      <c r="S1614" s="60"/>
      <c r="T1614" s="60"/>
      <c r="U1614" s="60"/>
      <c r="V1614" s="60"/>
      <c r="W1614" s="60"/>
      <c r="X1614" s="60"/>
      <c r="Y1614" s="60"/>
      <c r="Z1614" s="60"/>
      <c r="AA1614" s="60"/>
      <c r="AB1614" s="60"/>
      <c r="AC1614" s="60"/>
      <c r="AD1614" s="60"/>
      <c r="AE1614" s="60"/>
      <c r="AF1614" s="60" t="s">
        <v>4136</v>
      </c>
    </row>
    <row r="1615" spans="1:32">
      <c r="A1615" s="60" t="s">
        <v>3380</v>
      </c>
      <c r="B1615" s="60" t="s">
        <v>2728</v>
      </c>
      <c r="C1615" s="60" t="s">
        <v>2746</v>
      </c>
      <c r="D1615" s="60" t="s">
        <v>2729</v>
      </c>
      <c r="E1615" s="67">
        <v>41640</v>
      </c>
      <c r="F1615" s="67">
        <v>42004</v>
      </c>
      <c r="G1615" s="60" t="s">
        <v>2730</v>
      </c>
      <c r="H1615" s="60">
        <v>60</v>
      </c>
      <c r="I1615" s="60"/>
      <c r="J1615" s="60"/>
      <c r="K1615" s="60"/>
      <c r="L1615" s="60"/>
      <c r="M1615" s="60"/>
      <c r="N1615" s="60"/>
      <c r="O1615" s="60"/>
      <c r="P1615" s="60"/>
      <c r="Q1615" s="60"/>
      <c r="R1615" s="60"/>
      <c r="S1615" s="60"/>
      <c r="T1615" s="60"/>
      <c r="U1615" s="60"/>
      <c r="V1615" s="60"/>
      <c r="W1615" s="60"/>
      <c r="X1615" s="60"/>
      <c r="Y1615" s="60"/>
      <c r="Z1615" s="60"/>
      <c r="AA1615" s="60"/>
      <c r="AB1615" s="60"/>
      <c r="AC1615" s="60"/>
      <c r="AD1615" s="60"/>
      <c r="AE1615" s="60"/>
      <c r="AF1615" s="60" t="s">
        <v>4136</v>
      </c>
    </row>
    <row r="1616" spans="1:32">
      <c r="A1616" s="60" t="s">
        <v>3381</v>
      </c>
      <c r="B1616" s="60" t="s">
        <v>2728</v>
      </c>
      <c r="C1616" s="60" t="s">
        <v>2746</v>
      </c>
      <c r="D1616" s="60" t="s">
        <v>2729</v>
      </c>
      <c r="E1616" s="67">
        <v>41640</v>
      </c>
      <c r="F1616" s="67">
        <v>42004</v>
      </c>
      <c r="G1616" s="60" t="s">
        <v>2730</v>
      </c>
      <c r="H1616" s="60">
        <v>55</v>
      </c>
      <c r="I1616" s="60"/>
      <c r="J1616" s="60"/>
      <c r="K1616" s="60"/>
      <c r="L1616" s="60"/>
      <c r="M1616" s="60"/>
      <c r="N1616" s="60"/>
      <c r="O1616" s="60"/>
      <c r="P1616" s="60"/>
      <c r="Q1616" s="60"/>
      <c r="R1616" s="60"/>
      <c r="S1616" s="60"/>
      <c r="T1616" s="60"/>
      <c r="U1616" s="60"/>
      <c r="V1616" s="60"/>
      <c r="W1616" s="60"/>
      <c r="X1616" s="60"/>
      <c r="Y1616" s="60"/>
      <c r="Z1616" s="60"/>
      <c r="AA1616" s="60"/>
      <c r="AB1616" s="60"/>
      <c r="AC1616" s="60"/>
      <c r="AD1616" s="60"/>
      <c r="AE1616" s="60"/>
      <c r="AF1616" s="60" t="s">
        <v>4136</v>
      </c>
    </row>
    <row r="1617" spans="1:32">
      <c r="A1617" s="60" t="s">
        <v>3382</v>
      </c>
      <c r="B1617" s="60" t="s">
        <v>2728</v>
      </c>
      <c r="C1617" s="60" t="s">
        <v>2746</v>
      </c>
      <c r="D1617" s="60" t="s">
        <v>2729</v>
      </c>
      <c r="E1617" s="67">
        <v>41640</v>
      </c>
      <c r="F1617" s="67">
        <v>42004</v>
      </c>
      <c r="G1617" s="60" t="s">
        <v>2730</v>
      </c>
      <c r="H1617" s="60">
        <v>6.7</v>
      </c>
      <c r="I1617" s="60"/>
      <c r="J1617" s="60"/>
      <c r="K1617" s="60"/>
      <c r="L1617" s="60"/>
      <c r="M1617" s="60"/>
      <c r="N1617" s="60"/>
      <c r="O1617" s="60"/>
      <c r="P1617" s="60"/>
      <c r="Q1617" s="60"/>
      <c r="R1617" s="60"/>
      <c r="S1617" s="60"/>
      <c r="T1617" s="60"/>
      <c r="U1617" s="60"/>
      <c r="V1617" s="60"/>
      <c r="W1617" s="60"/>
      <c r="X1617" s="60"/>
      <c r="Y1617" s="60"/>
      <c r="Z1617" s="60"/>
      <c r="AA1617" s="60"/>
      <c r="AB1617" s="60"/>
      <c r="AC1617" s="60"/>
      <c r="AD1617" s="60"/>
      <c r="AE1617" s="60"/>
      <c r="AF1617" s="60" t="s">
        <v>4136</v>
      </c>
    </row>
    <row r="1618" spans="1:32">
      <c r="A1618" s="60" t="s">
        <v>3383</v>
      </c>
      <c r="B1618" s="60" t="s">
        <v>2728</v>
      </c>
      <c r="D1618" s="60" t="s">
        <v>2729</v>
      </c>
      <c r="E1618" s="67">
        <v>41640</v>
      </c>
      <c r="F1618" s="67">
        <v>42004</v>
      </c>
      <c r="G1618" s="60" t="s">
        <v>2730</v>
      </c>
      <c r="H1618" s="60">
        <v>1</v>
      </c>
      <c r="I1618" s="60"/>
      <c r="J1618" s="60"/>
      <c r="K1618" s="60"/>
      <c r="L1618" s="60"/>
      <c r="M1618" s="60"/>
      <c r="N1618" s="60"/>
      <c r="O1618" s="60"/>
      <c r="P1618" s="60"/>
      <c r="Q1618" s="60"/>
      <c r="R1618" s="60"/>
      <c r="S1618" s="60"/>
      <c r="T1618" s="60"/>
      <c r="U1618" s="60"/>
      <c r="V1618" s="60"/>
      <c r="W1618" s="60"/>
      <c r="X1618" s="60"/>
      <c r="Y1618" s="60"/>
      <c r="Z1618" s="60"/>
      <c r="AA1618" s="60"/>
      <c r="AB1618" s="60"/>
      <c r="AC1618" s="60"/>
      <c r="AD1618" s="60"/>
      <c r="AE1618" s="60"/>
      <c r="AF1618" s="60" t="s">
        <v>4136</v>
      </c>
    </row>
    <row r="1619" spans="1:32">
      <c r="A1619" s="60" t="s">
        <v>3384</v>
      </c>
      <c r="B1619" s="60" t="s">
        <v>2728</v>
      </c>
      <c r="D1619" s="60" t="s">
        <v>2729</v>
      </c>
      <c r="E1619" s="67">
        <v>41640</v>
      </c>
      <c r="F1619" s="67">
        <v>42004</v>
      </c>
      <c r="G1619" s="60" t="s">
        <v>2730</v>
      </c>
      <c r="H1619" s="60">
        <v>1</v>
      </c>
      <c r="I1619" s="60"/>
      <c r="J1619" s="60"/>
      <c r="K1619" s="60"/>
      <c r="L1619" s="60"/>
      <c r="M1619" s="60"/>
      <c r="N1619" s="60"/>
      <c r="O1619" s="60"/>
      <c r="P1619" s="60"/>
      <c r="Q1619" s="60"/>
      <c r="R1619" s="60"/>
      <c r="S1619" s="60"/>
      <c r="T1619" s="60"/>
      <c r="U1619" s="60"/>
      <c r="V1619" s="60"/>
      <c r="W1619" s="60"/>
      <c r="X1619" s="60"/>
      <c r="Y1619" s="60"/>
      <c r="Z1619" s="60"/>
      <c r="AA1619" s="60"/>
      <c r="AB1619" s="60"/>
      <c r="AC1619" s="60"/>
      <c r="AD1619" s="60"/>
      <c r="AE1619" s="60"/>
      <c r="AF1619" s="60" t="s">
        <v>4136</v>
      </c>
    </row>
    <row r="1620" spans="1:32">
      <c r="A1620" s="60" t="s">
        <v>3385</v>
      </c>
      <c r="B1620" s="60" t="s">
        <v>2728</v>
      </c>
      <c r="D1620" s="60" t="s">
        <v>2729</v>
      </c>
      <c r="E1620" s="67">
        <v>41640</v>
      </c>
      <c r="F1620" s="67">
        <v>42004</v>
      </c>
      <c r="G1620" s="60" t="s">
        <v>2730</v>
      </c>
      <c r="H1620" s="60">
        <v>30</v>
      </c>
      <c r="I1620" s="60"/>
      <c r="J1620" s="60"/>
      <c r="K1620" s="60"/>
      <c r="L1620" s="60"/>
      <c r="M1620" s="60"/>
      <c r="N1620" s="60"/>
      <c r="O1620" s="60"/>
      <c r="P1620" s="60"/>
      <c r="Q1620" s="60"/>
      <c r="R1620" s="60"/>
      <c r="S1620" s="60"/>
      <c r="T1620" s="60"/>
      <c r="U1620" s="60"/>
      <c r="V1620" s="60"/>
      <c r="W1620" s="60"/>
      <c r="X1620" s="60"/>
      <c r="Y1620" s="60"/>
      <c r="Z1620" s="60"/>
      <c r="AA1620" s="60"/>
      <c r="AB1620" s="60"/>
      <c r="AC1620" s="60"/>
      <c r="AD1620" s="60"/>
      <c r="AE1620" s="60"/>
      <c r="AF1620" s="60" t="s">
        <v>4136</v>
      </c>
    </row>
    <row r="1621" spans="1:32">
      <c r="A1621" s="60" t="s">
        <v>3386</v>
      </c>
      <c r="B1621" s="60" t="s">
        <v>2728</v>
      </c>
      <c r="D1621" s="60" t="s">
        <v>2729</v>
      </c>
      <c r="E1621" s="67">
        <v>41640</v>
      </c>
      <c r="F1621" s="67">
        <v>42004</v>
      </c>
      <c r="G1621" s="60" t="s">
        <v>2730</v>
      </c>
      <c r="H1621" s="60">
        <v>4</v>
      </c>
      <c r="I1621" s="60"/>
      <c r="J1621" s="60"/>
      <c r="K1621" s="60"/>
      <c r="L1621" s="60"/>
      <c r="M1621" s="60"/>
      <c r="N1621" s="60"/>
      <c r="O1621" s="60"/>
      <c r="P1621" s="60"/>
      <c r="Q1621" s="60"/>
      <c r="R1621" s="60"/>
      <c r="S1621" s="60"/>
      <c r="T1621" s="60"/>
      <c r="U1621" s="60"/>
      <c r="V1621" s="60"/>
      <c r="W1621" s="60"/>
      <c r="X1621" s="60"/>
      <c r="Y1621" s="60"/>
      <c r="Z1621" s="60"/>
      <c r="AA1621" s="60"/>
      <c r="AB1621" s="60"/>
      <c r="AC1621" s="60"/>
      <c r="AD1621" s="60"/>
      <c r="AE1621" s="60"/>
      <c r="AF1621" s="60" t="s">
        <v>4136</v>
      </c>
    </row>
    <row r="1622" spans="1:32">
      <c r="A1622" s="60" t="s">
        <v>3387</v>
      </c>
      <c r="B1622" s="60" t="s">
        <v>0</v>
      </c>
      <c r="D1622" s="60" t="s">
        <v>2729</v>
      </c>
      <c r="E1622" s="67">
        <v>41640</v>
      </c>
      <c r="F1622" s="67">
        <v>42004</v>
      </c>
      <c r="G1622" s="60" t="s">
        <v>2730</v>
      </c>
      <c r="H1622" s="60">
        <v>1</v>
      </c>
      <c r="I1622" s="60"/>
      <c r="J1622" s="60"/>
      <c r="K1622" s="60"/>
      <c r="L1622" s="60"/>
      <c r="M1622" s="60"/>
      <c r="N1622" s="60"/>
      <c r="O1622" s="60"/>
      <c r="P1622" s="60"/>
      <c r="Q1622" s="60"/>
      <c r="R1622" s="60"/>
      <c r="S1622" s="60"/>
      <c r="T1622" s="60"/>
      <c r="U1622" s="60"/>
      <c r="V1622" s="60"/>
      <c r="W1622" s="60"/>
      <c r="X1622" s="60"/>
      <c r="Y1622" s="60"/>
      <c r="Z1622" s="60"/>
      <c r="AA1622" s="60"/>
      <c r="AB1622" s="60"/>
      <c r="AC1622" s="60"/>
      <c r="AD1622" s="60"/>
      <c r="AE1622" s="60"/>
      <c r="AF1622" s="60" t="s">
        <v>4136</v>
      </c>
    </row>
    <row r="1623" spans="1:32">
      <c r="A1623" s="60" t="s">
        <v>3388</v>
      </c>
      <c r="B1623" s="60" t="s">
        <v>0</v>
      </c>
      <c r="D1623" s="60" t="s">
        <v>2738</v>
      </c>
      <c r="E1623" s="67">
        <v>41640</v>
      </c>
      <c r="F1623" s="67">
        <v>42004</v>
      </c>
      <c r="G1623" s="60" t="s">
        <v>2735</v>
      </c>
      <c r="H1623" s="60">
        <v>0.05</v>
      </c>
      <c r="I1623" s="60">
        <v>0.05</v>
      </c>
      <c r="J1623" s="60">
        <v>0.05</v>
      </c>
      <c r="K1623" s="60">
        <v>0.05</v>
      </c>
      <c r="L1623" s="60">
        <v>0.1</v>
      </c>
      <c r="M1623" s="60">
        <v>0.2</v>
      </c>
      <c r="N1623" s="60">
        <v>0.4</v>
      </c>
      <c r="O1623" s="60">
        <v>0.5</v>
      </c>
      <c r="P1623" s="60">
        <v>0.5</v>
      </c>
      <c r="Q1623" s="60">
        <v>0.35</v>
      </c>
      <c r="R1623" s="60">
        <v>0.15</v>
      </c>
      <c r="S1623" s="60">
        <v>0.15</v>
      </c>
      <c r="T1623" s="60">
        <v>0.15</v>
      </c>
      <c r="U1623" s="60">
        <v>0.15</v>
      </c>
      <c r="V1623" s="60">
        <v>0.15</v>
      </c>
      <c r="W1623" s="60">
        <v>0.15</v>
      </c>
      <c r="X1623" s="60">
        <v>0.35</v>
      </c>
      <c r="Y1623" s="60">
        <v>0.5</v>
      </c>
      <c r="Z1623" s="60">
        <v>0.5</v>
      </c>
      <c r="AA1623" s="60">
        <v>0.4</v>
      </c>
      <c r="AB1623" s="60">
        <v>0.4</v>
      </c>
      <c r="AC1623" s="60">
        <v>0.3</v>
      </c>
      <c r="AD1623" s="60">
        <v>0.2</v>
      </c>
      <c r="AE1623" s="60">
        <v>0.1</v>
      </c>
      <c r="AF1623" s="60" t="s">
        <v>4136</v>
      </c>
    </row>
    <row r="1624" spans="1:32">
      <c r="A1624" s="60" t="s">
        <v>3388</v>
      </c>
      <c r="B1624" s="60" t="s">
        <v>0</v>
      </c>
      <c r="D1624" s="60" t="s">
        <v>2736</v>
      </c>
      <c r="E1624" s="67">
        <v>41640</v>
      </c>
      <c r="F1624" s="67">
        <v>42004</v>
      </c>
      <c r="G1624" s="60" t="s">
        <v>2730</v>
      </c>
      <c r="H1624" s="60">
        <v>0.05</v>
      </c>
      <c r="I1624" s="60"/>
      <c r="J1624" s="60"/>
      <c r="K1624" s="60"/>
      <c r="L1624" s="60"/>
      <c r="M1624" s="60"/>
      <c r="N1624" s="60"/>
      <c r="O1624" s="60"/>
      <c r="P1624" s="60"/>
      <c r="Q1624" s="60"/>
      <c r="R1624" s="60"/>
      <c r="S1624" s="60"/>
      <c r="T1624" s="60"/>
      <c r="U1624" s="60"/>
      <c r="V1624" s="60"/>
      <c r="W1624" s="60"/>
      <c r="X1624" s="60"/>
      <c r="Y1624" s="60"/>
      <c r="Z1624" s="60"/>
      <c r="AA1624" s="60"/>
      <c r="AB1624" s="60"/>
      <c r="AC1624" s="60"/>
      <c r="AD1624" s="60"/>
      <c r="AE1624" s="60"/>
      <c r="AF1624" s="60" t="s">
        <v>4136</v>
      </c>
    </row>
    <row r="1625" spans="1:32">
      <c r="A1625" s="60" t="s">
        <v>3388</v>
      </c>
      <c r="B1625" s="60" t="s">
        <v>0</v>
      </c>
      <c r="D1625" s="60" t="s">
        <v>2737</v>
      </c>
      <c r="E1625" s="67">
        <v>41640</v>
      </c>
      <c r="F1625" s="67">
        <v>42004</v>
      </c>
      <c r="G1625" s="60" t="s">
        <v>2730</v>
      </c>
      <c r="H1625" s="60">
        <v>0.5</v>
      </c>
      <c r="I1625" s="60"/>
      <c r="J1625" s="60"/>
      <c r="K1625" s="60"/>
      <c r="L1625" s="60"/>
      <c r="M1625" s="60"/>
      <c r="N1625" s="60"/>
      <c r="O1625" s="60"/>
      <c r="P1625" s="60"/>
      <c r="Q1625" s="60"/>
      <c r="R1625" s="60"/>
      <c r="S1625" s="60"/>
      <c r="T1625" s="60"/>
      <c r="U1625" s="60"/>
      <c r="V1625" s="60"/>
      <c r="W1625" s="60"/>
      <c r="X1625" s="60"/>
      <c r="Y1625" s="60"/>
      <c r="Z1625" s="60"/>
      <c r="AA1625" s="60"/>
      <c r="AB1625" s="60"/>
      <c r="AC1625" s="60"/>
      <c r="AD1625" s="60"/>
      <c r="AE1625" s="60"/>
      <c r="AF1625" s="60" t="s">
        <v>4136</v>
      </c>
    </row>
    <row r="1626" spans="1:32">
      <c r="A1626" s="60" t="s">
        <v>3389</v>
      </c>
      <c r="B1626" s="60" t="s">
        <v>2728</v>
      </c>
      <c r="D1626" s="60" t="s">
        <v>2729</v>
      </c>
      <c r="E1626" s="67">
        <v>41640</v>
      </c>
      <c r="F1626" s="67">
        <v>42004</v>
      </c>
      <c r="G1626" s="60" t="s">
        <v>2735</v>
      </c>
      <c r="H1626" s="60">
        <v>0.5</v>
      </c>
      <c r="I1626" s="60">
        <v>0.5</v>
      </c>
      <c r="J1626" s="60">
        <v>0.5</v>
      </c>
      <c r="K1626" s="60">
        <v>0.5</v>
      </c>
      <c r="L1626" s="60">
        <v>0.5</v>
      </c>
      <c r="M1626" s="60">
        <v>0.5</v>
      </c>
      <c r="N1626" s="60">
        <v>0.5</v>
      </c>
      <c r="O1626" s="60">
        <v>0.5</v>
      </c>
      <c r="P1626" s="60">
        <v>0.5</v>
      </c>
      <c r="Q1626" s="60">
        <v>1</v>
      </c>
      <c r="R1626" s="60">
        <v>1</v>
      </c>
      <c r="S1626" s="60">
        <v>1</v>
      </c>
      <c r="T1626" s="60">
        <v>1</v>
      </c>
      <c r="U1626" s="60">
        <v>1</v>
      </c>
      <c r="V1626" s="60">
        <v>1</v>
      </c>
      <c r="W1626" s="60">
        <v>1</v>
      </c>
      <c r="X1626" s="60">
        <v>1</v>
      </c>
      <c r="Y1626" s="60">
        <v>1</v>
      </c>
      <c r="Z1626" s="60">
        <v>0.5</v>
      </c>
      <c r="AA1626" s="60">
        <v>0.5</v>
      </c>
      <c r="AB1626" s="60">
        <v>0.5</v>
      </c>
      <c r="AC1626" s="60">
        <v>0.5</v>
      </c>
      <c r="AD1626" s="60">
        <v>0.5</v>
      </c>
      <c r="AE1626" s="60">
        <v>0.5</v>
      </c>
      <c r="AF1626" s="60" t="s">
        <v>4136</v>
      </c>
    </row>
    <row r="1627" spans="1:32">
      <c r="A1627" s="60" t="s">
        <v>3390</v>
      </c>
      <c r="B1627" s="60" t="s">
        <v>2728</v>
      </c>
      <c r="D1627" s="60" t="s">
        <v>2729</v>
      </c>
      <c r="E1627" s="67">
        <v>41640</v>
      </c>
      <c r="F1627" s="67">
        <v>42004</v>
      </c>
      <c r="G1627" s="60" t="s">
        <v>2730</v>
      </c>
      <c r="H1627" s="60">
        <v>1</v>
      </c>
      <c r="I1627" s="60"/>
      <c r="J1627" s="60"/>
      <c r="K1627" s="60"/>
      <c r="L1627" s="60"/>
      <c r="M1627" s="60"/>
      <c r="N1627" s="60"/>
      <c r="O1627" s="60"/>
      <c r="P1627" s="60"/>
      <c r="Q1627" s="60"/>
      <c r="R1627" s="60"/>
      <c r="S1627" s="60"/>
      <c r="T1627" s="60"/>
      <c r="U1627" s="60"/>
      <c r="V1627" s="60"/>
      <c r="W1627" s="60"/>
      <c r="X1627" s="60"/>
      <c r="Y1627" s="60"/>
      <c r="Z1627" s="60"/>
      <c r="AA1627" s="60"/>
      <c r="AB1627" s="60"/>
      <c r="AC1627" s="60"/>
      <c r="AD1627" s="60"/>
      <c r="AE1627" s="60"/>
      <c r="AF1627" s="60" t="s">
        <v>4136</v>
      </c>
    </row>
    <row r="1628" spans="1:32">
      <c r="A1628" s="60" t="s">
        <v>3391</v>
      </c>
      <c r="B1628" s="60" t="s">
        <v>0</v>
      </c>
      <c r="D1628" s="60" t="s">
        <v>2729</v>
      </c>
      <c r="E1628" s="67">
        <v>41640</v>
      </c>
      <c r="F1628" s="67">
        <v>42004</v>
      </c>
      <c r="G1628" s="60" t="s">
        <v>2730</v>
      </c>
      <c r="H1628" s="60">
        <v>0</v>
      </c>
      <c r="I1628" s="60"/>
      <c r="J1628" s="60"/>
      <c r="K1628" s="60"/>
      <c r="L1628" s="60"/>
      <c r="M1628" s="60"/>
      <c r="N1628" s="60"/>
      <c r="O1628" s="60"/>
      <c r="P1628" s="60"/>
      <c r="Q1628" s="60"/>
      <c r="R1628" s="60"/>
      <c r="S1628" s="60"/>
      <c r="T1628" s="60"/>
      <c r="U1628" s="60"/>
      <c r="V1628" s="60"/>
      <c r="W1628" s="60"/>
      <c r="X1628" s="60"/>
      <c r="Y1628" s="60"/>
      <c r="Z1628" s="60"/>
      <c r="AA1628" s="60"/>
      <c r="AB1628" s="60"/>
      <c r="AC1628" s="60"/>
      <c r="AD1628" s="60"/>
      <c r="AE1628" s="60"/>
      <c r="AF1628" s="60" t="s">
        <v>4136</v>
      </c>
    </row>
    <row r="1629" spans="1:32">
      <c r="A1629" s="60" t="s">
        <v>3392</v>
      </c>
      <c r="B1629" s="60" t="s">
        <v>0</v>
      </c>
      <c r="D1629" s="60" t="s">
        <v>2729</v>
      </c>
      <c r="E1629" s="67">
        <v>41640</v>
      </c>
      <c r="F1629" s="67">
        <v>42004</v>
      </c>
      <c r="G1629" s="60" t="s">
        <v>2730</v>
      </c>
      <c r="H1629" s="60">
        <v>0</v>
      </c>
      <c r="I1629" s="60"/>
      <c r="J1629" s="60"/>
      <c r="K1629" s="60"/>
      <c r="L1629" s="60"/>
      <c r="M1629" s="60"/>
      <c r="N1629" s="60"/>
      <c r="O1629" s="60"/>
      <c r="P1629" s="60"/>
      <c r="Q1629" s="60"/>
      <c r="R1629" s="60"/>
      <c r="S1629" s="60"/>
      <c r="T1629" s="60"/>
      <c r="U1629" s="60"/>
      <c r="V1629" s="60"/>
      <c r="W1629" s="60"/>
      <c r="X1629" s="60"/>
      <c r="Y1629" s="60"/>
      <c r="Z1629" s="60"/>
      <c r="AA1629" s="60"/>
      <c r="AB1629" s="60"/>
      <c r="AC1629" s="60"/>
      <c r="AD1629" s="60"/>
      <c r="AE1629" s="60"/>
      <c r="AF1629" s="60" t="s">
        <v>4136</v>
      </c>
    </row>
    <row r="1630" spans="1:32">
      <c r="A1630" s="60" t="s">
        <v>3393</v>
      </c>
      <c r="B1630" s="60" t="s">
        <v>0</v>
      </c>
      <c r="D1630" s="60" t="s">
        <v>2729</v>
      </c>
      <c r="E1630" s="67">
        <v>41640</v>
      </c>
      <c r="F1630" s="67">
        <v>42004</v>
      </c>
      <c r="G1630" s="60" t="s">
        <v>2735</v>
      </c>
      <c r="H1630" s="60">
        <v>1</v>
      </c>
      <c r="I1630" s="60">
        <v>1</v>
      </c>
      <c r="J1630" s="60">
        <v>1</v>
      </c>
      <c r="K1630" s="60">
        <v>1</v>
      </c>
      <c r="L1630" s="60">
        <v>1</v>
      </c>
      <c r="M1630" s="60">
        <v>1</v>
      </c>
      <c r="N1630" s="60">
        <v>1</v>
      </c>
      <c r="O1630" s="60">
        <v>0</v>
      </c>
      <c r="P1630" s="60">
        <v>0</v>
      </c>
      <c r="Q1630" s="60">
        <v>0</v>
      </c>
      <c r="R1630" s="60">
        <v>0</v>
      </c>
      <c r="S1630" s="60">
        <v>0</v>
      </c>
      <c r="T1630" s="60">
        <v>0</v>
      </c>
      <c r="U1630" s="60">
        <v>0</v>
      </c>
      <c r="V1630" s="60">
        <v>0</v>
      </c>
      <c r="W1630" s="60">
        <v>0</v>
      </c>
      <c r="X1630" s="60">
        <v>0</v>
      </c>
      <c r="Y1630" s="60">
        <v>0</v>
      </c>
      <c r="Z1630" s="60">
        <v>0</v>
      </c>
      <c r="AA1630" s="60">
        <v>1</v>
      </c>
      <c r="AB1630" s="60">
        <v>1</v>
      </c>
      <c r="AC1630" s="60">
        <v>1</v>
      </c>
      <c r="AD1630" s="60">
        <v>1</v>
      </c>
      <c r="AE1630" s="60">
        <v>1</v>
      </c>
      <c r="AF1630" s="60" t="s">
        <v>4136</v>
      </c>
    </row>
    <row r="1631" spans="1:32">
      <c r="A1631" s="60" t="s">
        <v>3394</v>
      </c>
      <c r="B1631" s="60" t="s">
        <v>2728</v>
      </c>
      <c r="D1631" s="60" t="s">
        <v>2729</v>
      </c>
      <c r="E1631" s="67">
        <v>41640</v>
      </c>
      <c r="F1631" s="67">
        <v>42004</v>
      </c>
      <c r="G1631" s="60" t="s">
        <v>2730</v>
      </c>
      <c r="H1631" s="60">
        <v>1</v>
      </c>
      <c r="I1631" s="60"/>
      <c r="J1631" s="60"/>
      <c r="K1631" s="60"/>
      <c r="L1631" s="60"/>
      <c r="M1631" s="60"/>
      <c r="N1631" s="60"/>
      <c r="O1631" s="60"/>
      <c r="P1631" s="60"/>
      <c r="Q1631" s="60"/>
      <c r="R1631" s="60"/>
      <c r="S1631" s="60"/>
      <c r="T1631" s="60"/>
      <c r="U1631" s="60"/>
      <c r="V1631" s="60"/>
      <c r="W1631" s="60"/>
      <c r="X1631" s="60"/>
      <c r="Y1631" s="60"/>
      <c r="Z1631" s="60"/>
      <c r="AA1631" s="60"/>
      <c r="AB1631" s="60"/>
      <c r="AC1631" s="60"/>
      <c r="AD1631" s="60"/>
      <c r="AE1631" s="60"/>
      <c r="AF1631" s="60" t="s">
        <v>4136</v>
      </c>
    </row>
    <row r="1632" spans="1:32">
      <c r="A1632" s="60" t="s">
        <v>3395</v>
      </c>
      <c r="B1632" s="60" t="s">
        <v>2728</v>
      </c>
      <c r="C1632" s="60" t="s">
        <v>2746</v>
      </c>
      <c r="D1632" s="60" t="s">
        <v>2729</v>
      </c>
      <c r="E1632" s="67">
        <v>41640</v>
      </c>
      <c r="F1632" s="67">
        <v>42004</v>
      </c>
      <c r="G1632" s="60" t="s">
        <v>2730</v>
      </c>
      <c r="H1632" s="60">
        <v>12.8</v>
      </c>
      <c r="I1632" s="60"/>
      <c r="J1632" s="60"/>
      <c r="K1632" s="60"/>
      <c r="L1632" s="60"/>
      <c r="M1632" s="60"/>
      <c r="N1632" s="60"/>
      <c r="O1632" s="60"/>
      <c r="P1632" s="60"/>
      <c r="Q1632" s="60"/>
      <c r="R1632" s="60"/>
      <c r="S1632" s="60"/>
      <c r="T1632" s="60"/>
      <c r="U1632" s="60"/>
      <c r="V1632" s="60"/>
      <c r="W1632" s="60"/>
      <c r="X1632" s="60"/>
      <c r="Y1632" s="60"/>
      <c r="Z1632" s="60"/>
      <c r="AA1632" s="60"/>
      <c r="AB1632" s="60"/>
      <c r="AC1632" s="60"/>
      <c r="AD1632" s="60"/>
      <c r="AE1632" s="60"/>
      <c r="AF1632" s="60" t="s">
        <v>4136</v>
      </c>
    </row>
    <row r="1633" spans="1:32">
      <c r="A1633" s="60" t="s">
        <v>3396</v>
      </c>
      <c r="B1633" s="60" t="s">
        <v>2784</v>
      </c>
      <c r="D1633" s="60" t="s">
        <v>2738</v>
      </c>
      <c r="E1633" s="67">
        <v>41640</v>
      </c>
      <c r="F1633" s="67">
        <v>42004</v>
      </c>
      <c r="G1633" s="60" t="s">
        <v>2730</v>
      </c>
      <c r="H1633" s="60">
        <v>0</v>
      </c>
      <c r="I1633" s="60"/>
      <c r="J1633" s="60"/>
      <c r="K1633" s="60"/>
      <c r="L1633" s="60"/>
      <c r="M1633" s="60"/>
      <c r="N1633" s="60"/>
      <c r="O1633" s="60"/>
      <c r="P1633" s="60"/>
      <c r="Q1633" s="60"/>
      <c r="R1633" s="60"/>
      <c r="S1633" s="60"/>
      <c r="T1633" s="60"/>
      <c r="U1633" s="60"/>
      <c r="V1633" s="60"/>
      <c r="W1633" s="60"/>
      <c r="X1633" s="60"/>
      <c r="Y1633" s="60"/>
      <c r="Z1633" s="60"/>
      <c r="AA1633" s="60"/>
      <c r="AB1633" s="60"/>
      <c r="AC1633" s="60"/>
      <c r="AD1633" s="60"/>
      <c r="AE1633" s="60"/>
      <c r="AF1633" s="60" t="s">
        <v>4136</v>
      </c>
    </row>
    <row r="1634" spans="1:32">
      <c r="A1634" s="60" t="s">
        <v>3396</v>
      </c>
      <c r="B1634" s="60" t="s">
        <v>2784</v>
      </c>
      <c r="D1634" s="60" t="s">
        <v>2744</v>
      </c>
      <c r="E1634" s="67">
        <v>41640</v>
      </c>
      <c r="F1634" s="67">
        <v>42004</v>
      </c>
      <c r="G1634" s="60" t="s">
        <v>2735</v>
      </c>
      <c r="H1634" s="60">
        <v>0</v>
      </c>
      <c r="I1634" s="60">
        <v>0</v>
      </c>
      <c r="J1634" s="60">
        <v>0</v>
      </c>
      <c r="K1634" s="60">
        <v>0</v>
      </c>
      <c r="L1634" s="60">
        <v>0</v>
      </c>
      <c r="M1634" s="60">
        <v>0</v>
      </c>
      <c r="N1634" s="60">
        <v>1</v>
      </c>
      <c r="O1634" s="60">
        <v>1</v>
      </c>
      <c r="P1634" s="60">
        <v>1</v>
      </c>
      <c r="Q1634" s="60">
        <v>1</v>
      </c>
      <c r="R1634" s="60">
        <v>1</v>
      </c>
      <c r="S1634" s="60">
        <v>1</v>
      </c>
      <c r="T1634" s="60">
        <v>1</v>
      </c>
      <c r="U1634" s="60">
        <v>1</v>
      </c>
      <c r="V1634" s="60">
        <v>1</v>
      </c>
      <c r="W1634" s="60">
        <v>1</v>
      </c>
      <c r="X1634" s="60">
        <v>1</v>
      </c>
      <c r="Y1634" s="60">
        <v>1</v>
      </c>
      <c r="Z1634" s="60">
        <v>0</v>
      </c>
      <c r="AA1634" s="60">
        <v>0</v>
      </c>
      <c r="AB1634" s="60">
        <v>0</v>
      </c>
      <c r="AC1634" s="60">
        <v>0</v>
      </c>
      <c r="AD1634" s="60">
        <v>0</v>
      </c>
      <c r="AE1634" s="60">
        <v>0</v>
      </c>
      <c r="AF1634" s="60" t="s">
        <v>4136</v>
      </c>
    </row>
    <row r="1635" spans="1:32">
      <c r="A1635" s="60" t="s">
        <v>3396</v>
      </c>
      <c r="B1635" s="60" t="s">
        <v>2784</v>
      </c>
      <c r="D1635" s="60" t="s">
        <v>2952</v>
      </c>
      <c r="E1635" s="67">
        <v>41640</v>
      </c>
      <c r="F1635" s="67">
        <v>42004</v>
      </c>
      <c r="G1635" s="60" t="s">
        <v>2735</v>
      </c>
      <c r="H1635" s="60">
        <v>0</v>
      </c>
      <c r="I1635" s="60">
        <v>0</v>
      </c>
      <c r="J1635" s="60">
        <v>0</v>
      </c>
      <c r="K1635" s="60">
        <v>0</v>
      </c>
      <c r="L1635" s="60">
        <v>0</v>
      </c>
      <c r="M1635" s="60">
        <v>0</v>
      </c>
      <c r="N1635" s="60">
        <v>1</v>
      </c>
      <c r="O1635" s="60">
        <v>1</v>
      </c>
      <c r="P1635" s="60">
        <v>1</v>
      </c>
      <c r="Q1635" s="60">
        <v>1</v>
      </c>
      <c r="R1635" s="60">
        <v>1</v>
      </c>
      <c r="S1635" s="60">
        <v>1</v>
      </c>
      <c r="T1635" s="60">
        <v>1</v>
      </c>
      <c r="U1635" s="60">
        <v>1</v>
      </c>
      <c r="V1635" s="60">
        <v>1</v>
      </c>
      <c r="W1635" s="60">
        <v>1</v>
      </c>
      <c r="X1635" s="60">
        <v>1</v>
      </c>
      <c r="Y1635" s="60">
        <v>1</v>
      </c>
      <c r="Z1635" s="60">
        <v>1</v>
      </c>
      <c r="AA1635" s="60">
        <v>1</v>
      </c>
      <c r="AB1635" s="60">
        <v>1</v>
      </c>
      <c r="AC1635" s="60">
        <v>1</v>
      </c>
      <c r="AD1635" s="60">
        <v>0</v>
      </c>
      <c r="AE1635" s="60">
        <v>0</v>
      </c>
      <c r="AF1635" s="60" t="s">
        <v>4136</v>
      </c>
    </row>
    <row r="1636" spans="1:32">
      <c r="A1636" s="60" t="s">
        <v>3397</v>
      </c>
      <c r="B1636" s="60" t="s">
        <v>2745</v>
      </c>
      <c r="C1636" s="60" t="s">
        <v>2746</v>
      </c>
      <c r="D1636" s="60" t="s">
        <v>2729</v>
      </c>
      <c r="E1636" s="67">
        <v>41640</v>
      </c>
      <c r="F1636" s="67">
        <v>42004</v>
      </c>
      <c r="G1636" s="60" t="s">
        <v>2730</v>
      </c>
      <c r="H1636" s="60">
        <v>0</v>
      </c>
      <c r="I1636" s="60"/>
      <c r="J1636" s="60"/>
      <c r="K1636" s="60"/>
      <c r="L1636" s="60"/>
      <c r="M1636" s="60"/>
      <c r="N1636" s="60"/>
      <c r="O1636" s="60"/>
      <c r="P1636" s="60"/>
      <c r="Q1636" s="60"/>
      <c r="R1636" s="60"/>
      <c r="S1636" s="60"/>
      <c r="T1636" s="60"/>
      <c r="U1636" s="60"/>
      <c r="V1636" s="60"/>
      <c r="W1636" s="60"/>
      <c r="X1636" s="60"/>
      <c r="Y1636" s="60"/>
      <c r="Z1636" s="60"/>
      <c r="AA1636" s="60"/>
      <c r="AB1636" s="60"/>
      <c r="AC1636" s="60"/>
      <c r="AD1636" s="60"/>
      <c r="AE1636" s="60"/>
      <c r="AF1636" s="60" t="s">
        <v>4136</v>
      </c>
    </row>
    <row r="1637" spans="1:32">
      <c r="A1637" s="60" t="s">
        <v>3398</v>
      </c>
      <c r="B1637" s="60" t="s">
        <v>2745</v>
      </c>
      <c r="C1637" s="60" t="s">
        <v>2746</v>
      </c>
      <c r="D1637" s="60" t="s">
        <v>2743</v>
      </c>
      <c r="E1637" s="67">
        <v>41640</v>
      </c>
      <c r="F1637" s="67">
        <v>42004</v>
      </c>
      <c r="G1637" s="60" t="s">
        <v>2730</v>
      </c>
      <c r="H1637" s="60">
        <v>15.6</v>
      </c>
      <c r="I1637" s="60"/>
      <c r="J1637" s="60"/>
      <c r="K1637" s="60"/>
      <c r="L1637" s="60"/>
      <c r="M1637" s="60"/>
      <c r="N1637" s="60"/>
      <c r="O1637" s="60"/>
      <c r="P1637" s="60"/>
      <c r="Q1637" s="60"/>
      <c r="R1637" s="60"/>
      <c r="S1637" s="60"/>
      <c r="T1637" s="60"/>
      <c r="U1637" s="60"/>
      <c r="V1637" s="60"/>
      <c r="W1637" s="60"/>
      <c r="X1637" s="60"/>
      <c r="Y1637" s="60"/>
      <c r="Z1637" s="60"/>
      <c r="AA1637" s="60"/>
      <c r="AB1637" s="60"/>
      <c r="AC1637" s="60"/>
      <c r="AD1637" s="60"/>
      <c r="AE1637" s="60"/>
      <c r="AF1637" s="60" t="s">
        <v>4136</v>
      </c>
    </row>
    <row r="1638" spans="1:32">
      <c r="A1638" s="60" t="s">
        <v>3398</v>
      </c>
      <c r="B1638" s="60" t="s">
        <v>2745</v>
      </c>
      <c r="C1638" s="60" t="s">
        <v>2746</v>
      </c>
      <c r="D1638" s="60" t="s">
        <v>2736</v>
      </c>
      <c r="E1638" s="67">
        <v>41640</v>
      </c>
      <c r="F1638" s="67">
        <v>42004</v>
      </c>
      <c r="G1638" s="60" t="s">
        <v>2735</v>
      </c>
      <c r="H1638" s="60">
        <v>15.6</v>
      </c>
      <c r="I1638" s="60">
        <v>15.6</v>
      </c>
      <c r="J1638" s="60">
        <v>15.6</v>
      </c>
      <c r="K1638" s="60">
        <v>15.6</v>
      </c>
      <c r="L1638" s="60">
        <v>15.6</v>
      </c>
      <c r="M1638" s="60">
        <v>17.600000000000001</v>
      </c>
      <c r="N1638" s="60">
        <v>19.600000000000001</v>
      </c>
      <c r="O1638" s="60">
        <v>21</v>
      </c>
      <c r="P1638" s="60">
        <v>21</v>
      </c>
      <c r="Q1638" s="60">
        <v>21</v>
      </c>
      <c r="R1638" s="60">
        <v>21</v>
      </c>
      <c r="S1638" s="60">
        <v>21</v>
      </c>
      <c r="T1638" s="60">
        <v>21</v>
      </c>
      <c r="U1638" s="60">
        <v>21</v>
      </c>
      <c r="V1638" s="60">
        <v>21</v>
      </c>
      <c r="W1638" s="60">
        <v>21</v>
      </c>
      <c r="X1638" s="60">
        <v>21</v>
      </c>
      <c r="Y1638" s="60">
        <v>21</v>
      </c>
      <c r="Z1638" s="60">
        <v>21</v>
      </c>
      <c r="AA1638" s="60">
        <v>21</v>
      </c>
      <c r="AB1638" s="60">
        <v>21</v>
      </c>
      <c r="AC1638" s="60">
        <v>21</v>
      </c>
      <c r="AD1638" s="60">
        <v>15.6</v>
      </c>
      <c r="AE1638" s="60">
        <v>15.6</v>
      </c>
      <c r="AF1638" s="60" t="s">
        <v>4136</v>
      </c>
    </row>
    <row r="1639" spans="1:32">
      <c r="A1639" s="60" t="s">
        <v>3398</v>
      </c>
      <c r="B1639" s="60" t="s">
        <v>2745</v>
      </c>
      <c r="C1639" s="60" t="s">
        <v>2746</v>
      </c>
      <c r="D1639" s="60" t="s">
        <v>2740</v>
      </c>
      <c r="E1639" s="67">
        <v>41640</v>
      </c>
      <c r="F1639" s="67">
        <v>42004</v>
      </c>
      <c r="G1639" s="60" t="s">
        <v>2735</v>
      </c>
      <c r="H1639" s="60">
        <v>15.6</v>
      </c>
      <c r="I1639" s="60">
        <v>15.6</v>
      </c>
      <c r="J1639" s="60">
        <v>15.6</v>
      </c>
      <c r="K1639" s="60">
        <v>15.6</v>
      </c>
      <c r="L1639" s="60">
        <v>21</v>
      </c>
      <c r="M1639" s="60">
        <v>21</v>
      </c>
      <c r="N1639" s="60">
        <v>21</v>
      </c>
      <c r="O1639" s="60">
        <v>21</v>
      </c>
      <c r="P1639" s="60">
        <v>21</v>
      </c>
      <c r="Q1639" s="60">
        <v>21</v>
      </c>
      <c r="R1639" s="60">
        <v>21</v>
      </c>
      <c r="S1639" s="60">
        <v>21</v>
      </c>
      <c r="T1639" s="60">
        <v>21</v>
      </c>
      <c r="U1639" s="60">
        <v>21</v>
      </c>
      <c r="V1639" s="60">
        <v>21</v>
      </c>
      <c r="W1639" s="60">
        <v>21</v>
      </c>
      <c r="X1639" s="60">
        <v>21</v>
      </c>
      <c r="Y1639" s="60">
        <v>15.6</v>
      </c>
      <c r="Z1639" s="60">
        <v>15.6</v>
      </c>
      <c r="AA1639" s="60">
        <v>15.6</v>
      </c>
      <c r="AB1639" s="60">
        <v>15.6</v>
      </c>
      <c r="AC1639" s="60">
        <v>15.6</v>
      </c>
      <c r="AD1639" s="60">
        <v>15.6</v>
      </c>
      <c r="AE1639" s="60">
        <v>15.6</v>
      </c>
      <c r="AF1639" s="60" t="s">
        <v>4136</v>
      </c>
    </row>
    <row r="1640" spans="1:32">
      <c r="A1640" s="60" t="s">
        <v>3398</v>
      </c>
      <c r="B1640" s="60" t="s">
        <v>2745</v>
      </c>
      <c r="C1640" s="60" t="s">
        <v>2746</v>
      </c>
      <c r="D1640" s="60" t="s">
        <v>2798</v>
      </c>
      <c r="E1640" s="67">
        <v>41640</v>
      </c>
      <c r="F1640" s="67">
        <v>42004</v>
      </c>
      <c r="G1640" s="60" t="s">
        <v>2735</v>
      </c>
      <c r="H1640" s="60">
        <v>15.6</v>
      </c>
      <c r="I1640" s="60">
        <v>15.6</v>
      </c>
      <c r="J1640" s="60">
        <v>15.6</v>
      </c>
      <c r="K1640" s="60">
        <v>15.6</v>
      </c>
      <c r="L1640" s="60">
        <v>21</v>
      </c>
      <c r="M1640" s="60">
        <v>21</v>
      </c>
      <c r="N1640" s="60">
        <v>21</v>
      </c>
      <c r="O1640" s="60">
        <v>21</v>
      </c>
      <c r="P1640" s="60">
        <v>21</v>
      </c>
      <c r="Q1640" s="60">
        <v>21</v>
      </c>
      <c r="R1640" s="60">
        <v>21</v>
      </c>
      <c r="S1640" s="60">
        <v>21</v>
      </c>
      <c r="T1640" s="60">
        <v>21</v>
      </c>
      <c r="U1640" s="60">
        <v>21</v>
      </c>
      <c r="V1640" s="60">
        <v>21</v>
      </c>
      <c r="W1640" s="60">
        <v>21</v>
      </c>
      <c r="X1640" s="60">
        <v>21</v>
      </c>
      <c r="Y1640" s="60">
        <v>21</v>
      </c>
      <c r="Z1640" s="60">
        <v>21</v>
      </c>
      <c r="AA1640" s="60">
        <v>21</v>
      </c>
      <c r="AB1640" s="60">
        <v>21</v>
      </c>
      <c r="AC1640" s="60">
        <v>21</v>
      </c>
      <c r="AD1640" s="60">
        <v>15.6</v>
      </c>
      <c r="AE1640" s="60">
        <v>15.6</v>
      </c>
      <c r="AF1640" s="60" t="s">
        <v>4136</v>
      </c>
    </row>
    <row r="1641" spans="1:32">
      <c r="A1641" s="60" t="s">
        <v>3399</v>
      </c>
      <c r="B1641" s="60" t="s">
        <v>2745</v>
      </c>
      <c r="C1641" s="60" t="s">
        <v>2746</v>
      </c>
      <c r="D1641" s="60" t="s">
        <v>2743</v>
      </c>
      <c r="E1641" s="67">
        <v>41640</v>
      </c>
      <c r="F1641" s="67">
        <v>42004</v>
      </c>
      <c r="G1641" s="60" t="s">
        <v>2730</v>
      </c>
      <c r="H1641" s="60">
        <v>15.6</v>
      </c>
      <c r="I1641" s="60"/>
      <c r="J1641" s="60"/>
      <c r="K1641" s="60"/>
      <c r="L1641" s="60"/>
      <c r="M1641" s="60"/>
      <c r="N1641" s="60"/>
      <c r="O1641" s="60"/>
      <c r="P1641" s="60"/>
      <c r="Q1641" s="60"/>
      <c r="R1641" s="60"/>
      <c r="S1641" s="60"/>
      <c r="T1641" s="60"/>
      <c r="U1641" s="60"/>
      <c r="V1641" s="60"/>
      <c r="W1641" s="60"/>
      <c r="X1641" s="60"/>
      <c r="Y1641" s="60"/>
      <c r="Z1641" s="60"/>
      <c r="AA1641" s="60"/>
      <c r="AB1641" s="60"/>
      <c r="AC1641" s="60"/>
      <c r="AD1641" s="60"/>
      <c r="AE1641" s="60"/>
      <c r="AF1641" s="60" t="s">
        <v>4136</v>
      </c>
    </row>
    <row r="1642" spans="1:32">
      <c r="A1642" s="60" t="s">
        <v>3399</v>
      </c>
      <c r="B1642" s="60" t="s">
        <v>2745</v>
      </c>
      <c r="C1642" s="60" t="s">
        <v>2746</v>
      </c>
      <c r="D1642" s="60" t="s">
        <v>2736</v>
      </c>
      <c r="E1642" s="67">
        <v>41640</v>
      </c>
      <c r="F1642" s="67">
        <v>42004</v>
      </c>
      <c r="G1642" s="60" t="s">
        <v>2735</v>
      </c>
      <c r="H1642" s="60">
        <v>15.6</v>
      </c>
      <c r="I1642" s="60">
        <v>15.6</v>
      </c>
      <c r="J1642" s="60">
        <v>15.6</v>
      </c>
      <c r="K1642" s="60">
        <v>15.6</v>
      </c>
      <c r="L1642" s="60">
        <v>15.6</v>
      </c>
      <c r="M1642" s="60">
        <v>17.600000000000001</v>
      </c>
      <c r="N1642" s="60">
        <v>19.600000000000001</v>
      </c>
      <c r="O1642" s="60">
        <v>21</v>
      </c>
      <c r="P1642" s="60">
        <v>21</v>
      </c>
      <c r="Q1642" s="60">
        <v>21</v>
      </c>
      <c r="R1642" s="60">
        <v>21</v>
      </c>
      <c r="S1642" s="60">
        <v>21</v>
      </c>
      <c r="T1642" s="60">
        <v>21</v>
      </c>
      <c r="U1642" s="60">
        <v>21</v>
      </c>
      <c r="V1642" s="60">
        <v>21</v>
      </c>
      <c r="W1642" s="60">
        <v>21</v>
      </c>
      <c r="X1642" s="60">
        <v>21</v>
      </c>
      <c r="Y1642" s="60">
        <v>21</v>
      </c>
      <c r="Z1642" s="60">
        <v>21</v>
      </c>
      <c r="AA1642" s="60">
        <v>21</v>
      </c>
      <c r="AB1642" s="60">
        <v>21</v>
      </c>
      <c r="AC1642" s="60">
        <v>21</v>
      </c>
      <c r="AD1642" s="60">
        <v>15.6</v>
      </c>
      <c r="AE1642" s="60">
        <v>15.6</v>
      </c>
      <c r="AF1642" s="60" t="s">
        <v>4136</v>
      </c>
    </row>
    <row r="1643" spans="1:32">
      <c r="A1643" s="60" t="s">
        <v>3399</v>
      </c>
      <c r="B1643" s="60" t="s">
        <v>2745</v>
      </c>
      <c r="C1643" s="60" t="s">
        <v>2746</v>
      </c>
      <c r="D1643" s="60" t="s">
        <v>2740</v>
      </c>
      <c r="E1643" s="67">
        <v>41640</v>
      </c>
      <c r="F1643" s="67">
        <v>42004</v>
      </c>
      <c r="G1643" s="60" t="s">
        <v>2735</v>
      </c>
      <c r="H1643" s="60">
        <v>15.6</v>
      </c>
      <c r="I1643" s="60">
        <v>15.6</v>
      </c>
      <c r="J1643" s="60">
        <v>15.6</v>
      </c>
      <c r="K1643" s="60">
        <v>15.6</v>
      </c>
      <c r="L1643" s="60">
        <v>21</v>
      </c>
      <c r="M1643" s="60">
        <v>21</v>
      </c>
      <c r="N1643" s="60">
        <v>21</v>
      </c>
      <c r="O1643" s="60">
        <v>21</v>
      </c>
      <c r="P1643" s="60">
        <v>21</v>
      </c>
      <c r="Q1643" s="60">
        <v>21</v>
      </c>
      <c r="R1643" s="60">
        <v>21</v>
      </c>
      <c r="S1643" s="60">
        <v>21</v>
      </c>
      <c r="T1643" s="60">
        <v>21</v>
      </c>
      <c r="U1643" s="60">
        <v>21</v>
      </c>
      <c r="V1643" s="60">
        <v>21</v>
      </c>
      <c r="W1643" s="60">
        <v>21</v>
      </c>
      <c r="X1643" s="60">
        <v>21</v>
      </c>
      <c r="Y1643" s="60">
        <v>15.6</v>
      </c>
      <c r="Z1643" s="60">
        <v>15.6</v>
      </c>
      <c r="AA1643" s="60">
        <v>15.6</v>
      </c>
      <c r="AB1643" s="60">
        <v>15.6</v>
      </c>
      <c r="AC1643" s="60">
        <v>15.6</v>
      </c>
      <c r="AD1643" s="60">
        <v>15.6</v>
      </c>
      <c r="AE1643" s="60">
        <v>15.6</v>
      </c>
      <c r="AF1643" s="60" t="s">
        <v>4136</v>
      </c>
    </row>
    <row r="1644" spans="1:32">
      <c r="A1644" s="60" t="s">
        <v>3399</v>
      </c>
      <c r="B1644" s="60" t="s">
        <v>2745</v>
      </c>
      <c r="C1644" s="60" t="s">
        <v>2746</v>
      </c>
      <c r="D1644" s="60" t="s">
        <v>2798</v>
      </c>
      <c r="E1644" s="67">
        <v>41640</v>
      </c>
      <c r="F1644" s="67">
        <v>42004</v>
      </c>
      <c r="G1644" s="60" t="s">
        <v>2735</v>
      </c>
      <c r="H1644" s="60">
        <v>15.6</v>
      </c>
      <c r="I1644" s="60">
        <v>15.6</v>
      </c>
      <c r="J1644" s="60">
        <v>15.6</v>
      </c>
      <c r="K1644" s="60">
        <v>15.6</v>
      </c>
      <c r="L1644" s="60">
        <v>21</v>
      </c>
      <c r="M1644" s="60">
        <v>21</v>
      </c>
      <c r="N1644" s="60">
        <v>21</v>
      </c>
      <c r="O1644" s="60">
        <v>21</v>
      </c>
      <c r="P1644" s="60">
        <v>21</v>
      </c>
      <c r="Q1644" s="60">
        <v>21</v>
      </c>
      <c r="R1644" s="60">
        <v>21</v>
      </c>
      <c r="S1644" s="60">
        <v>21</v>
      </c>
      <c r="T1644" s="60">
        <v>21</v>
      </c>
      <c r="U1644" s="60">
        <v>21</v>
      </c>
      <c r="V1644" s="60">
        <v>21</v>
      </c>
      <c r="W1644" s="60">
        <v>21</v>
      </c>
      <c r="X1644" s="60">
        <v>21</v>
      </c>
      <c r="Y1644" s="60">
        <v>21</v>
      </c>
      <c r="Z1644" s="60">
        <v>21</v>
      </c>
      <c r="AA1644" s="60">
        <v>21</v>
      </c>
      <c r="AB1644" s="60">
        <v>21</v>
      </c>
      <c r="AC1644" s="60">
        <v>21</v>
      </c>
      <c r="AD1644" s="60">
        <v>15.6</v>
      </c>
      <c r="AE1644" s="60">
        <v>15.6</v>
      </c>
      <c r="AF1644" s="60" t="s">
        <v>4136</v>
      </c>
    </row>
    <row r="1645" spans="1:32">
      <c r="A1645" s="60" t="s">
        <v>3400</v>
      </c>
      <c r="B1645" s="60" t="s">
        <v>2745</v>
      </c>
      <c r="C1645" s="60" t="s">
        <v>2746</v>
      </c>
      <c r="D1645" s="60" t="s">
        <v>2743</v>
      </c>
      <c r="E1645" s="67">
        <v>41640</v>
      </c>
      <c r="F1645" s="67">
        <v>42004</v>
      </c>
      <c r="G1645" s="60" t="s">
        <v>2730</v>
      </c>
      <c r="H1645" s="60">
        <v>15.6</v>
      </c>
      <c r="I1645" s="60"/>
      <c r="J1645" s="60"/>
      <c r="K1645" s="60"/>
      <c r="L1645" s="60"/>
      <c r="M1645" s="60"/>
      <c r="N1645" s="60"/>
      <c r="O1645" s="60"/>
      <c r="P1645" s="60"/>
      <c r="Q1645" s="60"/>
      <c r="R1645" s="60"/>
      <c r="S1645" s="60"/>
      <c r="T1645" s="60"/>
      <c r="U1645" s="60"/>
      <c r="V1645" s="60"/>
      <c r="W1645" s="60"/>
      <c r="X1645" s="60"/>
      <c r="Y1645" s="60"/>
      <c r="Z1645" s="60"/>
      <c r="AA1645" s="60"/>
      <c r="AB1645" s="60"/>
      <c r="AC1645" s="60"/>
      <c r="AD1645" s="60"/>
      <c r="AE1645" s="60"/>
      <c r="AF1645" s="60" t="s">
        <v>4136</v>
      </c>
    </row>
    <row r="1646" spans="1:32">
      <c r="A1646" s="60" t="s">
        <v>3400</v>
      </c>
      <c r="B1646" s="60" t="s">
        <v>2745</v>
      </c>
      <c r="C1646" s="60" t="s">
        <v>2746</v>
      </c>
      <c r="D1646" s="60" t="s">
        <v>2736</v>
      </c>
      <c r="E1646" s="67">
        <v>41640</v>
      </c>
      <c r="F1646" s="67">
        <v>42004</v>
      </c>
      <c r="G1646" s="60" t="s">
        <v>2735</v>
      </c>
      <c r="H1646" s="60">
        <v>15.6</v>
      </c>
      <c r="I1646" s="60">
        <v>15.6</v>
      </c>
      <c r="J1646" s="60">
        <v>15.6</v>
      </c>
      <c r="K1646" s="60">
        <v>15.6</v>
      </c>
      <c r="L1646" s="60">
        <v>15.6</v>
      </c>
      <c r="M1646" s="60">
        <v>17.600000000000001</v>
      </c>
      <c r="N1646" s="60">
        <v>19.600000000000001</v>
      </c>
      <c r="O1646" s="60">
        <v>21</v>
      </c>
      <c r="P1646" s="60">
        <v>21</v>
      </c>
      <c r="Q1646" s="60">
        <v>21</v>
      </c>
      <c r="R1646" s="60">
        <v>21</v>
      </c>
      <c r="S1646" s="60">
        <v>21</v>
      </c>
      <c r="T1646" s="60">
        <v>21</v>
      </c>
      <c r="U1646" s="60">
        <v>21</v>
      </c>
      <c r="V1646" s="60">
        <v>21</v>
      </c>
      <c r="W1646" s="60">
        <v>21</v>
      </c>
      <c r="X1646" s="60">
        <v>21</v>
      </c>
      <c r="Y1646" s="60">
        <v>21</v>
      </c>
      <c r="Z1646" s="60">
        <v>21</v>
      </c>
      <c r="AA1646" s="60">
        <v>21</v>
      </c>
      <c r="AB1646" s="60">
        <v>21</v>
      </c>
      <c r="AC1646" s="60">
        <v>21</v>
      </c>
      <c r="AD1646" s="60">
        <v>15.6</v>
      </c>
      <c r="AE1646" s="60">
        <v>15.6</v>
      </c>
      <c r="AF1646" s="60" t="s">
        <v>4136</v>
      </c>
    </row>
    <row r="1647" spans="1:32">
      <c r="A1647" s="60" t="s">
        <v>3400</v>
      </c>
      <c r="B1647" s="60" t="s">
        <v>2745</v>
      </c>
      <c r="C1647" s="60" t="s">
        <v>2746</v>
      </c>
      <c r="D1647" s="60" t="s">
        <v>2740</v>
      </c>
      <c r="E1647" s="67">
        <v>41640</v>
      </c>
      <c r="F1647" s="67">
        <v>42004</v>
      </c>
      <c r="G1647" s="60" t="s">
        <v>2735</v>
      </c>
      <c r="H1647" s="60">
        <v>15.6</v>
      </c>
      <c r="I1647" s="60">
        <v>15.6</v>
      </c>
      <c r="J1647" s="60">
        <v>15.6</v>
      </c>
      <c r="K1647" s="60">
        <v>15.6</v>
      </c>
      <c r="L1647" s="60">
        <v>17.8</v>
      </c>
      <c r="M1647" s="60">
        <v>20</v>
      </c>
      <c r="N1647" s="60">
        <v>21</v>
      </c>
      <c r="O1647" s="60">
        <v>21</v>
      </c>
      <c r="P1647" s="60">
        <v>21</v>
      </c>
      <c r="Q1647" s="60">
        <v>21</v>
      </c>
      <c r="R1647" s="60">
        <v>21</v>
      </c>
      <c r="S1647" s="60">
        <v>21</v>
      </c>
      <c r="T1647" s="60">
        <v>21</v>
      </c>
      <c r="U1647" s="60">
        <v>21</v>
      </c>
      <c r="V1647" s="60">
        <v>21</v>
      </c>
      <c r="W1647" s="60">
        <v>21</v>
      </c>
      <c r="X1647" s="60">
        <v>21</v>
      </c>
      <c r="Y1647" s="60">
        <v>15.6</v>
      </c>
      <c r="Z1647" s="60">
        <v>15.6</v>
      </c>
      <c r="AA1647" s="60">
        <v>15.6</v>
      </c>
      <c r="AB1647" s="60">
        <v>15.6</v>
      </c>
      <c r="AC1647" s="60">
        <v>15.6</v>
      </c>
      <c r="AD1647" s="60">
        <v>15.6</v>
      </c>
      <c r="AE1647" s="60">
        <v>15.6</v>
      </c>
      <c r="AF1647" s="60" t="s">
        <v>4136</v>
      </c>
    </row>
    <row r="1648" spans="1:32">
      <c r="A1648" s="60" t="s">
        <v>3400</v>
      </c>
      <c r="B1648" s="60" t="s">
        <v>2745</v>
      </c>
      <c r="C1648" s="60" t="s">
        <v>2746</v>
      </c>
      <c r="D1648" s="60" t="s">
        <v>2798</v>
      </c>
      <c r="E1648" s="67">
        <v>41640</v>
      </c>
      <c r="F1648" s="67">
        <v>42004</v>
      </c>
      <c r="G1648" s="60" t="s">
        <v>2735</v>
      </c>
      <c r="H1648" s="60">
        <v>15.6</v>
      </c>
      <c r="I1648" s="60">
        <v>15.6</v>
      </c>
      <c r="J1648" s="60">
        <v>15.6</v>
      </c>
      <c r="K1648" s="60">
        <v>15.6</v>
      </c>
      <c r="L1648" s="60">
        <v>17.8</v>
      </c>
      <c r="M1648" s="60">
        <v>20</v>
      </c>
      <c r="N1648" s="60">
        <v>21</v>
      </c>
      <c r="O1648" s="60">
        <v>21</v>
      </c>
      <c r="P1648" s="60">
        <v>21</v>
      </c>
      <c r="Q1648" s="60">
        <v>21</v>
      </c>
      <c r="R1648" s="60">
        <v>21</v>
      </c>
      <c r="S1648" s="60">
        <v>21</v>
      </c>
      <c r="T1648" s="60">
        <v>21</v>
      </c>
      <c r="U1648" s="60">
        <v>21</v>
      </c>
      <c r="V1648" s="60">
        <v>21</v>
      </c>
      <c r="W1648" s="60">
        <v>21</v>
      </c>
      <c r="X1648" s="60">
        <v>21</v>
      </c>
      <c r="Y1648" s="60">
        <v>21</v>
      </c>
      <c r="Z1648" s="60">
        <v>21</v>
      </c>
      <c r="AA1648" s="60">
        <v>21</v>
      </c>
      <c r="AB1648" s="60">
        <v>21</v>
      </c>
      <c r="AC1648" s="60">
        <v>21</v>
      </c>
      <c r="AD1648" s="60">
        <v>15.6</v>
      </c>
      <c r="AE1648" s="60">
        <v>15.6</v>
      </c>
      <c r="AF1648" s="60" t="s">
        <v>4136</v>
      </c>
    </row>
    <row r="1649" spans="1:32">
      <c r="A1649" s="60" t="s">
        <v>3401</v>
      </c>
      <c r="B1649" s="60" t="s">
        <v>2745</v>
      </c>
      <c r="C1649" s="60" t="s">
        <v>2746</v>
      </c>
      <c r="D1649" s="60" t="s">
        <v>2743</v>
      </c>
      <c r="E1649" s="67">
        <v>41640</v>
      </c>
      <c r="F1649" s="67">
        <v>42004</v>
      </c>
      <c r="G1649" s="60" t="s">
        <v>2730</v>
      </c>
      <c r="H1649" s="60">
        <v>15.6</v>
      </c>
      <c r="I1649" s="60"/>
      <c r="J1649" s="60"/>
      <c r="K1649" s="60"/>
      <c r="L1649" s="60"/>
      <c r="M1649" s="60"/>
      <c r="N1649" s="60"/>
      <c r="O1649" s="60"/>
      <c r="P1649" s="60"/>
      <c r="Q1649" s="60"/>
      <c r="R1649" s="60"/>
      <c r="S1649" s="60"/>
      <c r="T1649" s="60"/>
      <c r="U1649" s="60"/>
      <c r="V1649" s="60"/>
      <c r="W1649" s="60"/>
      <c r="X1649" s="60"/>
      <c r="Y1649" s="60"/>
      <c r="Z1649" s="60"/>
      <c r="AA1649" s="60"/>
      <c r="AB1649" s="60"/>
      <c r="AC1649" s="60"/>
      <c r="AD1649" s="60"/>
      <c r="AE1649" s="60"/>
      <c r="AF1649" s="60" t="s">
        <v>4136</v>
      </c>
    </row>
    <row r="1650" spans="1:32">
      <c r="A1650" s="60" t="s">
        <v>3401</v>
      </c>
      <c r="B1650" s="60" t="s">
        <v>2745</v>
      </c>
      <c r="C1650" s="60" t="s">
        <v>2746</v>
      </c>
      <c r="D1650" s="60" t="s">
        <v>2736</v>
      </c>
      <c r="E1650" s="67">
        <v>41640</v>
      </c>
      <c r="F1650" s="67">
        <v>42004</v>
      </c>
      <c r="G1650" s="60" t="s">
        <v>2735</v>
      </c>
      <c r="H1650" s="60">
        <v>15.6</v>
      </c>
      <c r="I1650" s="60">
        <v>15.6</v>
      </c>
      <c r="J1650" s="60">
        <v>15.6</v>
      </c>
      <c r="K1650" s="60">
        <v>15.6</v>
      </c>
      <c r="L1650" s="60">
        <v>15.6</v>
      </c>
      <c r="M1650" s="60">
        <v>17.600000000000001</v>
      </c>
      <c r="N1650" s="60">
        <v>19.600000000000001</v>
      </c>
      <c r="O1650" s="60">
        <v>21</v>
      </c>
      <c r="P1650" s="60">
        <v>21</v>
      </c>
      <c r="Q1650" s="60">
        <v>21</v>
      </c>
      <c r="R1650" s="60">
        <v>21</v>
      </c>
      <c r="S1650" s="60">
        <v>21</v>
      </c>
      <c r="T1650" s="60">
        <v>21</v>
      </c>
      <c r="U1650" s="60">
        <v>21</v>
      </c>
      <c r="V1650" s="60">
        <v>21</v>
      </c>
      <c r="W1650" s="60">
        <v>21</v>
      </c>
      <c r="X1650" s="60">
        <v>21</v>
      </c>
      <c r="Y1650" s="60">
        <v>21</v>
      </c>
      <c r="Z1650" s="60">
        <v>21</v>
      </c>
      <c r="AA1650" s="60">
        <v>21</v>
      </c>
      <c r="AB1650" s="60">
        <v>21</v>
      </c>
      <c r="AC1650" s="60">
        <v>21</v>
      </c>
      <c r="AD1650" s="60">
        <v>15.6</v>
      </c>
      <c r="AE1650" s="60">
        <v>15.6</v>
      </c>
      <c r="AF1650" s="60" t="s">
        <v>4136</v>
      </c>
    </row>
    <row r="1651" spans="1:32">
      <c r="A1651" s="60" t="s">
        <v>3401</v>
      </c>
      <c r="B1651" s="60" t="s">
        <v>2745</v>
      </c>
      <c r="C1651" s="60" t="s">
        <v>2746</v>
      </c>
      <c r="D1651" s="60" t="s">
        <v>2740</v>
      </c>
      <c r="E1651" s="67">
        <v>41640</v>
      </c>
      <c r="F1651" s="67">
        <v>42004</v>
      </c>
      <c r="G1651" s="60" t="s">
        <v>2735</v>
      </c>
      <c r="H1651" s="60">
        <v>15.6</v>
      </c>
      <c r="I1651" s="60">
        <v>15.6</v>
      </c>
      <c r="J1651" s="60">
        <v>15.6</v>
      </c>
      <c r="K1651" s="60">
        <v>15.6</v>
      </c>
      <c r="L1651" s="60">
        <v>17.8</v>
      </c>
      <c r="M1651" s="60">
        <v>20</v>
      </c>
      <c r="N1651" s="60">
        <v>21</v>
      </c>
      <c r="O1651" s="60">
        <v>21</v>
      </c>
      <c r="P1651" s="60">
        <v>21</v>
      </c>
      <c r="Q1651" s="60">
        <v>21</v>
      </c>
      <c r="R1651" s="60">
        <v>21</v>
      </c>
      <c r="S1651" s="60">
        <v>21</v>
      </c>
      <c r="T1651" s="60">
        <v>21</v>
      </c>
      <c r="U1651" s="60">
        <v>21</v>
      </c>
      <c r="V1651" s="60">
        <v>21</v>
      </c>
      <c r="W1651" s="60">
        <v>21</v>
      </c>
      <c r="X1651" s="60">
        <v>21</v>
      </c>
      <c r="Y1651" s="60">
        <v>15.6</v>
      </c>
      <c r="Z1651" s="60">
        <v>15.6</v>
      </c>
      <c r="AA1651" s="60">
        <v>15.6</v>
      </c>
      <c r="AB1651" s="60">
        <v>15.6</v>
      </c>
      <c r="AC1651" s="60">
        <v>15.6</v>
      </c>
      <c r="AD1651" s="60">
        <v>15.6</v>
      </c>
      <c r="AE1651" s="60">
        <v>15.6</v>
      </c>
      <c r="AF1651" s="60" t="s">
        <v>4136</v>
      </c>
    </row>
    <row r="1652" spans="1:32">
      <c r="A1652" s="60" t="s">
        <v>3401</v>
      </c>
      <c r="B1652" s="60" t="s">
        <v>2745</v>
      </c>
      <c r="C1652" s="60" t="s">
        <v>2746</v>
      </c>
      <c r="D1652" s="60" t="s">
        <v>2798</v>
      </c>
      <c r="E1652" s="67">
        <v>41640</v>
      </c>
      <c r="F1652" s="67">
        <v>42004</v>
      </c>
      <c r="G1652" s="60" t="s">
        <v>2735</v>
      </c>
      <c r="H1652" s="60">
        <v>15.6</v>
      </c>
      <c r="I1652" s="60">
        <v>15.6</v>
      </c>
      <c r="J1652" s="60">
        <v>15.6</v>
      </c>
      <c r="K1652" s="60">
        <v>15.6</v>
      </c>
      <c r="L1652" s="60">
        <v>17.8</v>
      </c>
      <c r="M1652" s="60">
        <v>20</v>
      </c>
      <c r="N1652" s="60">
        <v>21</v>
      </c>
      <c r="O1652" s="60">
        <v>21</v>
      </c>
      <c r="P1652" s="60">
        <v>21</v>
      </c>
      <c r="Q1652" s="60">
        <v>21</v>
      </c>
      <c r="R1652" s="60">
        <v>21</v>
      </c>
      <c r="S1652" s="60">
        <v>21</v>
      </c>
      <c r="T1652" s="60">
        <v>21</v>
      </c>
      <c r="U1652" s="60">
        <v>21</v>
      </c>
      <c r="V1652" s="60">
        <v>21</v>
      </c>
      <c r="W1652" s="60">
        <v>21</v>
      </c>
      <c r="X1652" s="60">
        <v>21</v>
      </c>
      <c r="Y1652" s="60">
        <v>21</v>
      </c>
      <c r="Z1652" s="60">
        <v>21</v>
      </c>
      <c r="AA1652" s="60">
        <v>21</v>
      </c>
      <c r="AB1652" s="60">
        <v>21</v>
      </c>
      <c r="AC1652" s="60">
        <v>21</v>
      </c>
      <c r="AD1652" s="60">
        <v>15.6</v>
      </c>
      <c r="AE1652" s="60">
        <v>15.6</v>
      </c>
      <c r="AF1652" s="60" t="s">
        <v>4136</v>
      </c>
    </row>
    <row r="1653" spans="1:32">
      <c r="A1653" s="60" t="s">
        <v>3402</v>
      </c>
      <c r="B1653" s="60" t="s">
        <v>2784</v>
      </c>
      <c r="D1653" s="60" t="s">
        <v>2738</v>
      </c>
      <c r="E1653" s="67">
        <v>41640</v>
      </c>
      <c r="F1653" s="67">
        <v>42004</v>
      </c>
      <c r="G1653" s="60" t="s">
        <v>2730</v>
      </c>
      <c r="H1653" s="60">
        <v>0</v>
      </c>
      <c r="I1653" s="60"/>
      <c r="J1653" s="60"/>
      <c r="K1653" s="60"/>
      <c r="L1653" s="60"/>
      <c r="M1653" s="60"/>
      <c r="N1653" s="60"/>
      <c r="O1653" s="60"/>
      <c r="P1653" s="60"/>
      <c r="Q1653" s="60"/>
      <c r="R1653" s="60"/>
      <c r="S1653" s="60"/>
      <c r="T1653" s="60"/>
      <c r="U1653" s="60"/>
      <c r="V1653" s="60"/>
      <c r="W1653" s="60"/>
      <c r="X1653" s="60"/>
      <c r="Y1653" s="60"/>
      <c r="Z1653" s="60"/>
      <c r="AA1653" s="60"/>
      <c r="AB1653" s="60"/>
      <c r="AC1653" s="60"/>
      <c r="AD1653" s="60"/>
      <c r="AE1653" s="60"/>
      <c r="AF1653" s="60" t="s">
        <v>4136</v>
      </c>
    </row>
    <row r="1654" spans="1:32">
      <c r="A1654" s="60" t="s">
        <v>3402</v>
      </c>
      <c r="B1654" s="60" t="s">
        <v>2784</v>
      </c>
      <c r="D1654" s="60" t="s">
        <v>2744</v>
      </c>
      <c r="E1654" s="67">
        <v>41640</v>
      </c>
      <c r="F1654" s="67">
        <v>42004</v>
      </c>
      <c r="G1654" s="60" t="s">
        <v>2735</v>
      </c>
      <c r="H1654" s="60">
        <v>0</v>
      </c>
      <c r="I1654" s="60">
        <v>0</v>
      </c>
      <c r="J1654" s="60">
        <v>0</v>
      </c>
      <c r="K1654" s="60">
        <v>0</v>
      </c>
      <c r="L1654" s="60">
        <v>0</v>
      </c>
      <c r="M1654" s="60">
        <v>0</v>
      </c>
      <c r="N1654" s="60">
        <v>1</v>
      </c>
      <c r="O1654" s="60">
        <v>1</v>
      </c>
      <c r="P1654" s="60">
        <v>1</v>
      </c>
      <c r="Q1654" s="60">
        <v>1</v>
      </c>
      <c r="R1654" s="60">
        <v>1</v>
      </c>
      <c r="S1654" s="60">
        <v>1</v>
      </c>
      <c r="T1654" s="60">
        <v>1</v>
      </c>
      <c r="U1654" s="60">
        <v>1</v>
      </c>
      <c r="V1654" s="60">
        <v>1</v>
      </c>
      <c r="W1654" s="60">
        <v>1</v>
      </c>
      <c r="X1654" s="60">
        <v>1</v>
      </c>
      <c r="Y1654" s="60">
        <v>1</v>
      </c>
      <c r="Z1654" s="60">
        <v>0</v>
      </c>
      <c r="AA1654" s="60">
        <v>0</v>
      </c>
      <c r="AB1654" s="60">
        <v>0</v>
      </c>
      <c r="AC1654" s="60">
        <v>0</v>
      </c>
      <c r="AD1654" s="60">
        <v>0</v>
      </c>
      <c r="AE1654" s="60">
        <v>0</v>
      </c>
      <c r="AF1654" s="60" t="s">
        <v>4136</v>
      </c>
    </row>
    <row r="1655" spans="1:32">
      <c r="A1655" s="60" t="s">
        <v>3402</v>
      </c>
      <c r="B1655" s="60" t="s">
        <v>2784</v>
      </c>
      <c r="D1655" s="60" t="s">
        <v>2952</v>
      </c>
      <c r="E1655" s="67">
        <v>41640</v>
      </c>
      <c r="F1655" s="67">
        <v>42004</v>
      </c>
      <c r="G1655" s="60" t="s">
        <v>2735</v>
      </c>
      <c r="H1655" s="60">
        <v>0</v>
      </c>
      <c r="I1655" s="60">
        <v>0</v>
      </c>
      <c r="J1655" s="60">
        <v>0</v>
      </c>
      <c r="K1655" s="60">
        <v>0</v>
      </c>
      <c r="L1655" s="60">
        <v>0</v>
      </c>
      <c r="M1655" s="60">
        <v>0</v>
      </c>
      <c r="N1655" s="60">
        <v>1</v>
      </c>
      <c r="O1655" s="60">
        <v>1</v>
      </c>
      <c r="P1655" s="60">
        <v>1</v>
      </c>
      <c r="Q1655" s="60">
        <v>1</v>
      </c>
      <c r="R1655" s="60">
        <v>1</v>
      </c>
      <c r="S1655" s="60">
        <v>1</v>
      </c>
      <c r="T1655" s="60">
        <v>1</v>
      </c>
      <c r="U1655" s="60">
        <v>1</v>
      </c>
      <c r="V1655" s="60">
        <v>1</v>
      </c>
      <c r="W1655" s="60">
        <v>1</v>
      </c>
      <c r="X1655" s="60">
        <v>1</v>
      </c>
      <c r="Y1655" s="60">
        <v>1</v>
      </c>
      <c r="Z1655" s="60">
        <v>1</v>
      </c>
      <c r="AA1655" s="60">
        <v>1</v>
      </c>
      <c r="AB1655" s="60">
        <v>1</v>
      </c>
      <c r="AC1655" s="60">
        <v>1</v>
      </c>
      <c r="AD1655" s="60">
        <v>0</v>
      </c>
      <c r="AE1655" s="60">
        <v>0</v>
      </c>
      <c r="AF1655" s="60" t="s">
        <v>4136</v>
      </c>
    </row>
    <row r="1656" spans="1:32">
      <c r="A1656" s="60" t="s">
        <v>3403</v>
      </c>
      <c r="B1656" s="60" t="s">
        <v>2728</v>
      </c>
      <c r="C1656" s="60" t="s">
        <v>2746</v>
      </c>
      <c r="D1656" s="60" t="s">
        <v>2729</v>
      </c>
      <c r="E1656" s="67">
        <v>41640</v>
      </c>
      <c r="F1656" s="67">
        <v>42004</v>
      </c>
      <c r="G1656" s="60" t="s">
        <v>2730</v>
      </c>
      <c r="H1656" s="60">
        <v>82</v>
      </c>
      <c r="I1656" s="60"/>
      <c r="J1656" s="60"/>
      <c r="K1656" s="60"/>
      <c r="L1656" s="60"/>
      <c r="M1656" s="60"/>
      <c r="N1656" s="60"/>
      <c r="O1656" s="60"/>
      <c r="P1656" s="60"/>
      <c r="Q1656" s="60"/>
      <c r="R1656" s="60"/>
      <c r="S1656" s="60"/>
      <c r="T1656" s="60"/>
      <c r="U1656" s="60"/>
      <c r="V1656" s="60"/>
      <c r="W1656" s="60"/>
      <c r="X1656" s="60"/>
      <c r="Y1656" s="60"/>
      <c r="Z1656" s="60"/>
      <c r="AA1656" s="60"/>
      <c r="AB1656" s="60"/>
      <c r="AC1656" s="60"/>
      <c r="AD1656" s="60"/>
      <c r="AE1656" s="60"/>
      <c r="AF1656" s="60" t="s">
        <v>4136</v>
      </c>
    </row>
    <row r="1657" spans="1:32">
      <c r="A1657" s="60" t="s">
        <v>3404</v>
      </c>
      <c r="B1657" s="60" t="s">
        <v>6</v>
      </c>
      <c r="D1657" s="60" t="s">
        <v>2738</v>
      </c>
      <c r="E1657" s="67">
        <v>41640</v>
      </c>
      <c r="F1657" s="67">
        <v>42004</v>
      </c>
      <c r="G1657" s="60" t="s">
        <v>2730</v>
      </c>
      <c r="H1657" s="60">
        <v>1</v>
      </c>
      <c r="I1657" s="60"/>
      <c r="J1657" s="60"/>
      <c r="K1657" s="60"/>
      <c r="L1657" s="60"/>
      <c r="M1657" s="60"/>
      <c r="N1657" s="60"/>
      <c r="O1657" s="60"/>
      <c r="P1657" s="60"/>
      <c r="Q1657" s="60"/>
      <c r="R1657" s="60"/>
      <c r="S1657" s="60"/>
      <c r="T1657" s="60"/>
      <c r="U1657" s="60"/>
      <c r="V1657" s="60"/>
      <c r="W1657" s="60"/>
      <c r="X1657" s="60"/>
      <c r="Y1657" s="60"/>
      <c r="Z1657" s="60"/>
      <c r="AA1657" s="60"/>
      <c r="AB1657" s="60"/>
      <c r="AC1657" s="60"/>
      <c r="AD1657" s="60"/>
      <c r="AE1657" s="60"/>
      <c r="AF1657" s="60" t="s">
        <v>4136</v>
      </c>
    </row>
    <row r="1658" spans="1:32">
      <c r="A1658" s="60" t="s">
        <v>3404</v>
      </c>
      <c r="B1658" s="60" t="s">
        <v>6</v>
      </c>
      <c r="D1658" s="60" t="s">
        <v>2744</v>
      </c>
      <c r="E1658" s="67">
        <v>41640</v>
      </c>
      <c r="F1658" s="67">
        <v>42004</v>
      </c>
      <c r="G1658" s="60" t="s">
        <v>2735</v>
      </c>
      <c r="H1658" s="60">
        <v>1</v>
      </c>
      <c r="I1658" s="60">
        <v>1</v>
      </c>
      <c r="J1658" s="60">
        <v>1</v>
      </c>
      <c r="K1658" s="60">
        <v>1</v>
      </c>
      <c r="L1658" s="60">
        <v>1</v>
      </c>
      <c r="M1658" s="60">
        <v>1</v>
      </c>
      <c r="N1658" s="60">
        <v>0.5</v>
      </c>
      <c r="O1658" s="60">
        <v>0.5</v>
      </c>
      <c r="P1658" s="60">
        <v>0.5</v>
      </c>
      <c r="Q1658" s="60">
        <v>0.5</v>
      </c>
      <c r="R1658" s="60">
        <v>0.5</v>
      </c>
      <c r="S1658" s="60">
        <v>0.5</v>
      </c>
      <c r="T1658" s="60">
        <v>0.5</v>
      </c>
      <c r="U1658" s="60">
        <v>0.5</v>
      </c>
      <c r="V1658" s="60">
        <v>0.5</v>
      </c>
      <c r="W1658" s="60">
        <v>0.5</v>
      </c>
      <c r="X1658" s="60">
        <v>0.5</v>
      </c>
      <c r="Y1658" s="60">
        <v>0.5</v>
      </c>
      <c r="Z1658" s="60">
        <v>1</v>
      </c>
      <c r="AA1658" s="60">
        <v>1</v>
      </c>
      <c r="AB1658" s="60">
        <v>1</v>
      </c>
      <c r="AC1658" s="60">
        <v>1</v>
      </c>
      <c r="AD1658" s="60">
        <v>1</v>
      </c>
      <c r="AE1658" s="60">
        <v>1</v>
      </c>
      <c r="AF1658" s="60" t="s">
        <v>4136</v>
      </c>
    </row>
    <row r="1659" spans="1:32">
      <c r="A1659" s="60" t="s">
        <v>3404</v>
      </c>
      <c r="B1659" s="60" t="s">
        <v>6</v>
      </c>
      <c r="D1659" s="60" t="s">
        <v>2952</v>
      </c>
      <c r="E1659" s="67">
        <v>41640</v>
      </c>
      <c r="F1659" s="67">
        <v>42004</v>
      </c>
      <c r="G1659" s="60" t="s">
        <v>2735</v>
      </c>
      <c r="H1659" s="60">
        <v>1</v>
      </c>
      <c r="I1659" s="60">
        <v>1</v>
      </c>
      <c r="J1659" s="60">
        <v>1</v>
      </c>
      <c r="K1659" s="60">
        <v>1</v>
      </c>
      <c r="L1659" s="60">
        <v>1</v>
      </c>
      <c r="M1659" s="60">
        <v>1</v>
      </c>
      <c r="N1659" s="60">
        <v>0.5</v>
      </c>
      <c r="O1659" s="60">
        <v>0.5</v>
      </c>
      <c r="P1659" s="60">
        <v>0.5</v>
      </c>
      <c r="Q1659" s="60">
        <v>0.5</v>
      </c>
      <c r="R1659" s="60">
        <v>0.5</v>
      </c>
      <c r="S1659" s="60">
        <v>0.5</v>
      </c>
      <c r="T1659" s="60">
        <v>0.5</v>
      </c>
      <c r="U1659" s="60">
        <v>0.5</v>
      </c>
      <c r="V1659" s="60">
        <v>0.5</v>
      </c>
      <c r="W1659" s="60">
        <v>0.5</v>
      </c>
      <c r="X1659" s="60">
        <v>0.5</v>
      </c>
      <c r="Y1659" s="60">
        <v>0.5</v>
      </c>
      <c r="Z1659" s="60">
        <v>0.5</v>
      </c>
      <c r="AA1659" s="60">
        <v>0.5</v>
      </c>
      <c r="AB1659" s="60">
        <v>0.5</v>
      </c>
      <c r="AC1659" s="60">
        <v>0.5</v>
      </c>
      <c r="AD1659" s="60">
        <v>1</v>
      </c>
      <c r="AE1659" s="60">
        <v>1</v>
      </c>
      <c r="AF1659" s="60" t="s">
        <v>4136</v>
      </c>
    </row>
    <row r="1660" spans="1:32">
      <c r="A1660" s="60" t="s">
        <v>3405</v>
      </c>
      <c r="B1660" s="60" t="s">
        <v>6</v>
      </c>
      <c r="D1660" s="60" t="s">
        <v>2738</v>
      </c>
      <c r="E1660" s="67">
        <v>41640</v>
      </c>
      <c r="F1660" s="67">
        <v>42004</v>
      </c>
      <c r="G1660" s="60" t="s">
        <v>2730</v>
      </c>
      <c r="H1660" s="60">
        <v>1</v>
      </c>
      <c r="I1660" s="60"/>
      <c r="J1660" s="60"/>
      <c r="K1660" s="60"/>
      <c r="L1660" s="60"/>
      <c r="M1660" s="60"/>
      <c r="N1660" s="60"/>
      <c r="O1660" s="60"/>
      <c r="P1660" s="60"/>
      <c r="Q1660" s="60"/>
      <c r="R1660" s="60"/>
      <c r="S1660" s="60"/>
      <c r="T1660" s="60"/>
      <c r="U1660" s="60"/>
      <c r="V1660" s="60"/>
      <c r="W1660" s="60"/>
      <c r="X1660" s="60"/>
      <c r="Y1660" s="60"/>
      <c r="Z1660" s="60"/>
      <c r="AA1660" s="60"/>
      <c r="AB1660" s="60"/>
      <c r="AC1660" s="60"/>
      <c r="AD1660" s="60"/>
      <c r="AE1660" s="60"/>
      <c r="AF1660" s="60" t="s">
        <v>4136</v>
      </c>
    </row>
    <row r="1661" spans="1:32">
      <c r="A1661" s="60" t="s">
        <v>3405</v>
      </c>
      <c r="B1661" s="60" t="s">
        <v>6</v>
      </c>
      <c r="D1661" s="60" t="s">
        <v>2744</v>
      </c>
      <c r="E1661" s="67">
        <v>41640</v>
      </c>
      <c r="F1661" s="67">
        <v>42004</v>
      </c>
      <c r="G1661" s="60" t="s">
        <v>2735</v>
      </c>
      <c r="H1661" s="60">
        <v>1</v>
      </c>
      <c r="I1661" s="60">
        <v>1</v>
      </c>
      <c r="J1661" s="60">
        <v>1</v>
      </c>
      <c r="K1661" s="60">
        <v>1</v>
      </c>
      <c r="L1661" s="60">
        <v>1</v>
      </c>
      <c r="M1661" s="60">
        <v>1</v>
      </c>
      <c r="N1661" s="60">
        <v>0</v>
      </c>
      <c r="O1661" s="60">
        <v>0</v>
      </c>
      <c r="P1661" s="60">
        <v>0</v>
      </c>
      <c r="Q1661" s="60">
        <v>0</v>
      </c>
      <c r="R1661" s="60">
        <v>0</v>
      </c>
      <c r="S1661" s="60">
        <v>0</v>
      </c>
      <c r="T1661" s="60">
        <v>0</v>
      </c>
      <c r="U1661" s="60">
        <v>0</v>
      </c>
      <c r="V1661" s="60">
        <v>0</v>
      </c>
      <c r="W1661" s="60">
        <v>0</v>
      </c>
      <c r="X1661" s="60">
        <v>0</v>
      </c>
      <c r="Y1661" s="60">
        <v>0</v>
      </c>
      <c r="Z1661" s="60">
        <v>1</v>
      </c>
      <c r="AA1661" s="60">
        <v>1</v>
      </c>
      <c r="AB1661" s="60">
        <v>1</v>
      </c>
      <c r="AC1661" s="60">
        <v>1</v>
      </c>
      <c r="AD1661" s="60">
        <v>1</v>
      </c>
      <c r="AE1661" s="60">
        <v>1</v>
      </c>
      <c r="AF1661" s="60" t="s">
        <v>4136</v>
      </c>
    </row>
    <row r="1662" spans="1:32">
      <c r="A1662" s="60" t="s">
        <v>3405</v>
      </c>
      <c r="B1662" s="60" t="s">
        <v>6</v>
      </c>
      <c r="D1662" s="60" t="s">
        <v>2952</v>
      </c>
      <c r="E1662" s="67">
        <v>41640</v>
      </c>
      <c r="F1662" s="67">
        <v>42004</v>
      </c>
      <c r="G1662" s="60" t="s">
        <v>2735</v>
      </c>
      <c r="H1662" s="60">
        <v>1</v>
      </c>
      <c r="I1662" s="60">
        <v>1</v>
      </c>
      <c r="J1662" s="60">
        <v>1</v>
      </c>
      <c r="K1662" s="60">
        <v>1</v>
      </c>
      <c r="L1662" s="60">
        <v>1</v>
      </c>
      <c r="M1662" s="60">
        <v>1</v>
      </c>
      <c r="N1662" s="60">
        <v>0</v>
      </c>
      <c r="O1662" s="60">
        <v>0</v>
      </c>
      <c r="P1662" s="60">
        <v>0</v>
      </c>
      <c r="Q1662" s="60">
        <v>0</v>
      </c>
      <c r="R1662" s="60">
        <v>0</v>
      </c>
      <c r="S1662" s="60">
        <v>0</v>
      </c>
      <c r="T1662" s="60">
        <v>0</v>
      </c>
      <c r="U1662" s="60">
        <v>0</v>
      </c>
      <c r="V1662" s="60">
        <v>0</v>
      </c>
      <c r="W1662" s="60">
        <v>0</v>
      </c>
      <c r="X1662" s="60">
        <v>0</v>
      </c>
      <c r="Y1662" s="60">
        <v>0</v>
      </c>
      <c r="Z1662" s="60">
        <v>0</v>
      </c>
      <c r="AA1662" s="60">
        <v>0</v>
      </c>
      <c r="AB1662" s="60">
        <v>0</v>
      </c>
      <c r="AC1662" s="60">
        <v>0</v>
      </c>
      <c r="AD1662" s="60">
        <v>1</v>
      </c>
      <c r="AE1662" s="60">
        <v>1</v>
      </c>
      <c r="AF1662" s="60" t="s">
        <v>4136</v>
      </c>
    </row>
    <row r="1663" spans="1:32">
      <c r="A1663" s="60" t="s">
        <v>3406</v>
      </c>
      <c r="B1663" s="60" t="s">
        <v>6</v>
      </c>
      <c r="D1663" s="60" t="s">
        <v>2738</v>
      </c>
      <c r="E1663" s="67">
        <v>41640</v>
      </c>
      <c r="F1663" s="67">
        <v>42004</v>
      </c>
      <c r="G1663" s="60" t="s">
        <v>2730</v>
      </c>
      <c r="H1663" s="60">
        <v>1</v>
      </c>
      <c r="I1663" s="60"/>
      <c r="J1663" s="60"/>
      <c r="K1663" s="60"/>
      <c r="L1663" s="60"/>
      <c r="M1663" s="60"/>
      <c r="N1663" s="60"/>
      <c r="O1663" s="60"/>
      <c r="P1663" s="60"/>
      <c r="Q1663" s="60"/>
      <c r="R1663" s="60"/>
      <c r="S1663" s="60"/>
      <c r="T1663" s="60"/>
      <c r="U1663" s="60"/>
      <c r="V1663" s="60"/>
      <c r="W1663" s="60"/>
      <c r="X1663" s="60"/>
      <c r="Y1663" s="60"/>
      <c r="Z1663" s="60"/>
      <c r="AA1663" s="60"/>
      <c r="AB1663" s="60"/>
      <c r="AC1663" s="60"/>
      <c r="AD1663" s="60"/>
      <c r="AE1663" s="60"/>
      <c r="AF1663" s="60" t="s">
        <v>4136</v>
      </c>
    </row>
    <row r="1664" spans="1:32">
      <c r="A1664" s="60" t="s">
        <v>3406</v>
      </c>
      <c r="B1664" s="60" t="s">
        <v>6</v>
      </c>
      <c r="D1664" s="60" t="s">
        <v>2744</v>
      </c>
      <c r="E1664" s="67">
        <v>41640</v>
      </c>
      <c r="F1664" s="67">
        <v>42004</v>
      </c>
      <c r="G1664" s="60" t="s">
        <v>2735</v>
      </c>
      <c r="H1664" s="60">
        <v>1</v>
      </c>
      <c r="I1664" s="60">
        <v>1</v>
      </c>
      <c r="J1664" s="60">
        <v>1</v>
      </c>
      <c r="K1664" s="60">
        <v>1</v>
      </c>
      <c r="L1664" s="60">
        <v>1</v>
      </c>
      <c r="M1664" s="60">
        <v>1</v>
      </c>
      <c r="N1664" s="60">
        <v>0.25</v>
      </c>
      <c r="O1664" s="60">
        <v>0.25</v>
      </c>
      <c r="P1664" s="60">
        <v>0.25</v>
      </c>
      <c r="Q1664" s="60">
        <v>0.25</v>
      </c>
      <c r="R1664" s="60">
        <v>0.25</v>
      </c>
      <c r="S1664" s="60">
        <v>0.25</v>
      </c>
      <c r="T1664" s="60">
        <v>0.25</v>
      </c>
      <c r="U1664" s="60">
        <v>0.25</v>
      </c>
      <c r="V1664" s="60">
        <v>0.25</v>
      </c>
      <c r="W1664" s="60">
        <v>0.25</v>
      </c>
      <c r="X1664" s="60">
        <v>0.25</v>
      </c>
      <c r="Y1664" s="60">
        <v>0.25</v>
      </c>
      <c r="Z1664" s="60">
        <v>1</v>
      </c>
      <c r="AA1664" s="60">
        <v>1</v>
      </c>
      <c r="AB1664" s="60">
        <v>1</v>
      </c>
      <c r="AC1664" s="60">
        <v>1</v>
      </c>
      <c r="AD1664" s="60">
        <v>1</v>
      </c>
      <c r="AE1664" s="60">
        <v>1</v>
      </c>
      <c r="AF1664" s="60" t="s">
        <v>4136</v>
      </c>
    </row>
    <row r="1665" spans="1:32">
      <c r="A1665" s="60" t="s">
        <v>3406</v>
      </c>
      <c r="B1665" s="60" t="s">
        <v>6</v>
      </c>
      <c r="D1665" s="60" t="s">
        <v>2952</v>
      </c>
      <c r="E1665" s="67">
        <v>41640</v>
      </c>
      <c r="F1665" s="67">
        <v>42004</v>
      </c>
      <c r="G1665" s="60" t="s">
        <v>2735</v>
      </c>
      <c r="H1665" s="60">
        <v>1</v>
      </c>
      <c r="I1665" s="60">
        <v>1</v>
      </c>
      <c r="J1665" s="60">
        <v>1</v>
      </c>
      <c r="K1665" s="60">
        <v>1</v>
      </c>
      <c r="L1665" s="60">
        <v>1</v>
      </c>
      <c r="M1665" s="60">
        <v>1</v>
      </c>
      <c r="N1665" s="60">
        <v>0.25</v>
      </c>
      <c r="O1665" s="60">
        <v>0.25</v>
      </c>
      <c r="P1665" s="60">
        <v>0.25</v>
      </c>
      <c r="Q1665" s="60">
        <v>0.25</v>
      </c>
      <c r="R1665" s="60">
        <v>0.25</v>
      </c>
      <c r="S1665" s="60">
        <v>0.25</v>
      </c>
      <c r="T1665" s="60">
        <v>0.25</v>
      </c>
      <c r="U1665" s="60">
        <v>0.25</v>
      </c>
      <c r="V1665" s="60">
        <v>0.25</v>
      </c>
      <c r="W1665" s="60">
        <v>0.25</v>
      </c>
      <c r="X1665" s="60">
        <v>0.25</v>
      </c>
      <c r="Y1665" s="60">
        <v>0.25</v>
      </c>
      <c r="Z1665" s="60">
        <v>0.25</v>
      </c>
      <c r="AA1665" s="60">
        <v>0.25</v>
      </c>
      <c r="AB1665" s="60">
        <v>0.25</v>
      </c>
      <c r="AC1665" s="60">
        <v>0.25</v>
      </c>
      <c r="AD1665" s="60">
        <v>1</v>
      </c>
      <c r="AE1665" s="60">
        <v>1</v>
      </c>
      <c r="AF1665" s="60" t="s">
        <v>4136</v>
      </c>
    </row>
    <row r="1666" spans="1:32">
      <c r="A1666" s="60" t="s">
        <v>3407</v>
      </c>
      <c r="B1666" s="60" t="s">
        <v>2946</v>
      </c>
      <c r="D1666" s="60" t="s">
        <v>2738</v>
      </c>
      <c r="E1666" s="67">
        <v>41640</v>
      </c>
      <c r="F1666" s="67">
        <v>42004</v>
      </c>
      <c r="G1666" s="60" t="s">
        <v>2730</v>
      </c>
      <c r="H1666" s="60">
        <v>0</v>
      </c>
      <c r="I1666" s="60"/>
      <c r="J1666" s="60"/>
      <c r="K1666" s="60"/>
      <c r="L1666" s="60"/>
      <c r="M1666" s="60"/>
      <c r="N1666" s="60"/>
      <c r="O1666" s="60"/>
      <c r="P1666" s="60"/>
      <c r="Q1666" s="60"/>
      <c r="R1666" s="60"/>
      <c r="S1666" s="60"/>
      <c r="T1666" s="60"/>
      <c r="U1666" s="60"/>
      <c r="V1666" s="60"/>
      <c r="W1666" s="60"/>
      <c r="X1666" s="60"/>
      <c r="Y1666" s="60"/>
      <c r="Z1666" s="60"/>
      <c r="AA1666" s="60"/>
      <c r="AB1666" s="60"/>
      <c r="AC1666" s="60"/>
      <c r="AD1666" s="60"/>
      <c r="AE1666" s="60"/>
      <c r="AF1666" s="60" t="s">
        <v>4136</v>
      </c>
    </row>
    <row r="1667" spans="1:32">
      <c r="A1667" s="60" t="s">
        <v>3407</v>
      </c>
      <c r="B1667" s="60" t="s">
        <v>2946</v>
      </c>
      <c r="D1667" s="60" t="s">
        <v>2744</v>
      </c>
      <c r="E1667" s="67">
        <v>41640</v>
      </c>
      <c r="F1667" s="67">
        <v>42004</v>
      </c>
      <c r="G1667" s="60" t="s">
        <v>2735</v>
      </c>
      <c r="H1667" s="60">
        <v>0</v>
      </c>
      <c r="I1667" s="60">
        <v>0</v>
      </c>
      <c r="J1667" s="60">
        <v>0</v>
      </c>
      <c r="K1667" s="60">
        <v>0</v>
      </c>
      <c r="L1667" s="60">
        <v>0</v>
      </c>
      <c r="M1667" s="60">
        <v>0</v>
      </c>
      <c r="N1667" s="60">
        <v>0</v>
      </c>
      <c r="O1667" s="60">
        <v>1</v>
      </c>
      <c r="P1667" s="60">
        <v>1</v>
      </c>
      <c r="Q1667" s="60">
        <v>1</v>
      </c>
      <c r="R1667" s="60">
        <v>1</v>
      </c>
      <c r="S1667" s="60">
        <v>1</v>
      </c>
      <c r="T1667" s="60">
        <v>1</v>
      </c>
      <c r="U1667" s="60">
        <v>1</v>
      </c>
      <c r="V1667" s="60">
        <v>1</v>
      </c>
      <c r="W1667" s="60">
        <v>1</v>
      </c>
      <c r="X1667" s="60">
        <v>1</v>
      </c>
      <c r="Y1667" s="60">
        <v>1</v>
      </c>
      <c r="Z1667" s="60">
        <v>0</v>
      </c>
      <c r="AA1667" s="60">
        <v>0</v>
      </c>
      <c r="AB1667" s="60">
        <v>0</v>
      </c>
      <c r="AC1667" s="60">
        <v>0</v>
      </c>
      <c r="AD1667" s="60">
        <v>0</v>
      </c>
      <c r="AE1667" s="60">
        <v>0</v>
      </c>
      <c r="AF1667" s="60" t="s">
        <v>4136</v>
      </c>
    </row>
    <row r="1668" spans="1:32">
      <c r="A1668" s="60" t="s">
        <v>3407</v>
      </c>
      <c r="B1668" s="60" t="s">
        <v>2946</v>
      </c>
      <c r="D1668" s="60" t="s">
        <v>2952</v>
      </c>
      <c r="E1668" s="67">
        <v>41640</v>
      </c>
      <c r="F1668" s="67">
        <v>42004</v>
      </c>
      <c r="G1668" s="60" t="s">
        <v>2735</v>
      </c>
      <c r="H1668" s="60">
        <v>0</v>
      </c>
      <c r="I1668" s="60">
        <v>0</v>
      </c>
      <c r="J1668" s="60">
        <v>0</v>
      </c>
      <c r="K1668" s="60">
        <v>0</v>
      </c>
      <c r="L1668" s="60">
        <v>0</v>
      </c>
      <c r="M1668" s="60">
        <v>0</v>
      </c>
      <c r="N1668" s="60">
        <v>0</v>
      </c>
      <c r="O1668" s="60">
        <v>1</v>
      </c>
      <c r="P1668" s="60">
        <v>1</v>
      </c>
      <c r="Q1668" s="60">
        <v>1</v>
      </c>
      <c r="R1668" s="60">
        <v>1</v>
      </c>
      <c r="S1668" s="60">
        <v>1</v>
      </c>
      <c r="T1668" s="60">
        <v>1</v>
      </c>
      <c r="U1668" s="60">
        <v>1</v>
      </c>
      <c r="V1668" s="60">
        <v>1</v>
      </c>
      <c r="W1668" s="60">
        <v>1</v>
      </c>
      <c r="X1668" s="60">
        <v>1</v>
      </c>
      <c r="Y1668" s="60">
        <v>1</v>
      </c>
      <c r="Z1668" s="60">
        <v>1</v>
      </c>
      <c r="AA1668" s="60">
        <v>1</v>
      </c>
      <c r="AB1668" s="60">
        <v>1</v>
      </c>
      <c r="AC1668" s="60">
        <v>1</v>
      </c>
      <c r="AD1668" s="60">
        <v>0</v>
      </c>
      <c r="AE1668" s="60">
        <v>0</v>
      </c>
      <c r="AF1668" s="60" t="s">
        <v>4136</v>
      </c>
    </row>
    <row r="1669" spans="1:32">
      <c r="A1669" s="60" t="s">
        <v>3408</v>
      </c>
      <c r="B1669" s="60" t="s">
        <v>2946</v>
      </c>
      <c r="D1669" s="60" t="s">
        <v>2729</v>
      </c>
      <c r="E1669" s="67">
        <v>41640</v>
      </c>
      <c r="F1669" s="67">
        <v>42004</v>
      </c>
      <c r="G1669" s="60" t="s">
        <v>2730</v>
      </c>
      <c r="H1669" s="60">
        <v>1</v>
      </c>
      <c r="I1669" s="60"/>
      <c r="J1669" s="60"/>
      <c r="K1669" s="60"/>
      <c r="L1669" s="60"/>
      <c r="M1669" s="60"/>
      <c r="N1669" s="60"/>
      <c r="O1669" s="60"/>
      <c r="P1669" s="60"/>
      <c r="Q1669" s="60"/>
      <c r="R1669" s="60"/>
      <c r="S1669" s="60"/>
      <c r="T1669" s="60"/>
      <c r="U1669" s="60"/>
      <c r="V1669" s="60"/>
      <c r="W1669" s="60"/>
      <c r="X1669" s="60"/>
      <c r="Y1669" s="60"/>
      <c r="Z1669" s="60"/>
      <c r="AA1669" s="60"/>
      <c r="AB1669" s="60"/>
      <c r="AC1669" s="60"/>
      <c r="AD1669" s="60"/>
      <c r="AE1669" s="60"/>
      <c r="AF1669" s="60" t="s">
        <v>4136</v>
      </c>
    </row>
    <row r="1670" spans="1:32">
      <c r="A1670" s="60" t="s">
        <v>3409</v>
      </c>
      <c r="B1670" s="60" t="s">
        <v>2728</v>
      </c>
      <c r="C1670" s="60" t="s">
        <v>2746</v>
      </c>
      <c r="D1670" s="60" t="s">
        <v>2729</v>
      </c>
      <c r="E1670" s="67">
        <v>41640</v>
      </c>
      <c r="F1670" s="67">
        <v>42004</v>
      </c>
      <c r="G1670" s="60" t="s">
        <v>2730</v>
      </c>
      <c r="H1670" s="60">
        <v>18.329999999999998</v>
      </c>
      <c r="I1670" s="60"/>
      <c r="J1670" s="60"/>
      <c r="K1670" s="60"/>
      <c r="L1670" s="60"/>
      <c r="M1670" s="60"/>
      <c r="N1670" s="60"/>
      <c r="O1670" s="60"/>
      <c r="P1670" s="60"/>
      <c r="Q1670" s="60"/>
      <c r="R1670" s="60"/>
      <c r="S1670" s="60"/>
      <c r="T1670" s="60"/>
      <c r="U1670" s="60"/>
      <c r="V1670" s="60"/>
      <c r="W1670" s="60"/>
      <c r="X1670" s="60"/>
      <c r="Y1670" s="60"/>
      <c r="Z1670" s="60"/>
      <c r="AA1670" s="60"/>
      <c r="AB1670" s="60"/>
      <c r="AC1670" s="60"/>
      <c r="AD1670" s="60"/>
      <c r="AE1670" s="60"/>
      <c r="AF1670" s="60" t="s">
        <v>4136</v>
      </c>
    </row>
    <row r="1671" spans="1:32">
      <c r="A1671" s="60" t="s">
        <v>3410</v>
      </c>
      <c r="B1671" s="60" t="s">
        <v>2728</v>
      </c>
      <c r="C1671" s="60" t="s">
        <v>2746</v>
      </c>
      <c r="D1671" s="60" t="s">
        <v>2729</v>
      </c>
      <c r="E1671" s="67">
        <v>41640</v>
      </c>
      <c r="F1671" s="67">
        <v>42004</v>
      </c>
      <c r="G1671" s="60" t="s">
        <v>2730</v>
      </c>
      <c r="H1671" s="60">
        <v>5</v>
      </c>
      <c r="I1671" s="60"/>
      <c r="J1671" s="60"/>
      <c r="K1671" s="60"/>
      <c r="L1671" s="60"/>
      <c r="M1671" s="60"/>
      <c r="N1671" s="60"/>
      <c r="O1671" s="60"/>
      <c r="P1671" s="60"/>
      <c r="Q1671" s="60"/>
      <c r="R1671" s="60"/>
      <c r="S1671" s="60"/>
      <c r="T1671" s="60"/>
      <c r="U1671" s="60"/>
      <c r="V1671" s="60"/>
      <c r="W1671" s="60"/>
      <c r="X1671" s="60"/>
      <c r="Y1671" s="60"/>
      <c r="Z1671" s="60"/>
      <c r="AA1671" s="60"/>
      <c r="AB1671" s="60"/>
      <c r="AC1671" s="60"/>
      <c r="AD1671" s="60"/>
      <c r="AE1671" s="60"/>
      <c r="AF1671" s="60" t="s">
        <v>4136</v>
      </c>
    </row>
    <row r="1672" spans="1:32">
      <c r="A1672" s="60" t="s">
        <v>3411</v>
      </c>
      <c r="B1672" s="60" t="s">
        <v>2728</v>
      </c>
      <c r="D1672" s="60" t="s">
        <v>2729</v>
      </c>
      <c r="E1672" s="67">
        <v>41640</v>
      </c>
      <c r="F1672" s="67">
        <v>42004</v>
      </c>
      <c r="G1672" s="60" t="s">
        <v>2730</v>
      </c>
      <c r="H1672" s="60">
        <v>1</v>
      </c>
      <c r="I1672" s="60"/>
      <c r="J1672" s="60"/>
      <c r="K1672" s="60"/>
      <c r="L1672" s="60"/>
      <c r="M1672" s="60"/>
      <c r="N1672" s="60"/>
      <c r="O1672" s="60"/>
      <c r="P1672" s="60"/>
      <c r="Q1672" s="60"/>
      <c r="R1672" s="60"/>
      <c r="S1672" s="60"/>
      <c r="T1672" s="60"/>
      <c r="U1672" s="60"/>
      <c r="V1672" s="60"/>
      <c r="W1672" s="60"/>
      <c r="X1672" s="60"/>
      <c r="Y1672" s="60"/>
      <c r="Z1672" s="60"/>
      <c r="AA1672" s="60"/>
      <c r="AB1672" s="60"/>
      <c r="AC1672" s="60"/>
      <c r="AD1672" s="60"/>
      <c r="AE1672" s="60"/>
      <c r="AF1672" s="60" t="s">
        <v>4136</v>
      </c>
    </row>
    <row r="1673" spans="1:32">
      <c r="A1673" s="60" t="s">
        <v>3412</v>
      </c>
      <c r="B1673" s="60" t="s">
        <v>2728</v>
      </c>
      <c r="D1673" s="60" t="s">
        <v>2729</v>
      </c>
      <c r="E1673" s="67">
        <v>41640</v>
      </c>
      <c r="F1673" s="67">
        <v>42004</v>
      </c>
      <c r="G1673" s="60" t="s">
        <v>2730</v>
      </c>
      <c r="H1673" s="60">
        <v>1</v>
      </c>
      <c r="I1673" s="60"/>
      <c r="J1673" s="60"/>
      <c r="K1673" s="60"/>
      <c r="L1673" s="60"/>
      <c r="M1673" s="60"/>
      <c r="N1673" s="60"/>
      <c r="O1673" s="60"/>
      <c r="P1673" s="60"/>
      <c r="Q1673" s="60"/>
      <c r="R1673" s="60"/>
      <c r="S1673" s="60"/>
      <c r="T1673" s="60"/>
      <c r="U1673" s="60"/>
      <c r="V1673" s="60"/>
      <c r="W1673" s="60"/>
      <c r="X1673" s="60"/>
      <c r="Y1673" s="60"/>
      <c r="Z1673" s="60"/>
      <c r="AA1673" s="60"/>
      <c r="AB1673" s="60"/>
      <c r="AC1673" s="60"/>
      <c r="AD1673" s="60"/>
      <c r="AE1673" s="60"/>
      <c r="AF1673" s="60" t="s">
        <v>4136</v>
      </c>
    </row>
    <row r="1674" spans="1:32">
      <c r="A1674" s="60" t="s">
        <v>3413</v>
      </c>
      <c r="B1674" s="60" t="s">
        <v>2728</v>
      </c>
      <c r="C1674" s="60" t="s">
        <v>2746</v>
      </c>
      <c r="D1674" s="60" t="s">
        <v>2729</v>
      </c>
      <c r="E1674" s="67">
        <v>41640</v>
      </c>
      <c r="F1674" s="67">
        <v>42004</v>
      </c>
      <c r="G1674" s="60" t="s">
        <v>2730</v>
      </c>
      <c r="H1674" s="60">
        <v>0</v>
      </c>
      <c r="I1674" s="60"/>
      <c r="J1674" s="60"/>
      <c r="K1674" s="60"/>
      <c r="L1674" s="60"/>
      <c r="M1674" s="60"/>
      <c r="N1674" s="60"/>
      <c r="O1674" s="60"/>
      <c r="P1674" s="60"/>
      <c r="Q1674" s="60"/>
      <c r="R1674" s="60"/>
      <c r="S1674" s="60"/>
      <c r="T1674" s="60"/>
      <c r="U1674" s="60"/>
      <c r="V1674" s="60"/>
      <c r="W1674" s="60"/>
      <c r="X1674" s="60"/>
      <c r="Y1674" s="60"/>
      <c r="Z1674" s="60"/>
      <c r="AA1674" s="60"/>
      <c r="AB1674" s="60"/>
      <c r="AC1674" s="60"/>
      <c r="AD1674" s="60"/>
      <c r="AE1674" s="60"/>
      <c r="AF1674" s="60" t="s">
        <v>4136</v>
      </c>
    </row>
    <row r="1675" spans="1:32">
      <c r="A1675" s="60" t="s">
        <v>3414</v>
      </c>
      <c r="B1675" s="60" t="s">
        <v>2728</v>
      </c>
      <c r="C1675" s="60" t="s">
        <v>2746</v>
      </c>
      <c r="D1675" s="60" t="s">
        <v>2729</v>
      </c>
      <c r="E1675" s="67">
        <v>41640</v>
      </c>
      <c r="F1675" s="67">
        <v>42004</v>
      </c>
      <c r="G1675" s="60" t="s">
        <v>2730</v>
      </c>
      <c r="H1675" s="60">
        <v>0</v>
      </c>
      <c r="I1675" s="60"/>
      <c r="J1675" s="60"/>
      <c r="K1675" s="60"/>
      <c r="L1675" s="60"/>
      <c r="M1675" s="60"/>
      <c r="N1675" s="60"/>
      <c r="O1675" s="60"/>
      <c r="P1675" s="60"/>
      <c r="Q1675" s="60"/>
      <c r="R1675" s="60"/>
      <c r="S1675" s="60"/>
      <c r="T1675" s="60"/>
      <c r="U1675" s="60"/>
      <c r="V1675" s="60"/>
      <c r="W1675" s="60"/>
      <c r="X1675" s="60"/>
      <c r="Y1675" s="60"/>
      <c r="Z1675" s="60"/>
      <c r="AA1675" s="60"/>
      <c r="AB1675" s="60"/>
      <c r="AC1675" s="60"/>
      <c r="AD1675" s="60"/>
      <c r="AE1675" s="60"/>
      <c r="AF1675" s="60" t="s">
        <v>4136</v>
      </c>
    </row>
    <row r="1676" spans="1:32">
      <c r="A1676" s="60" t="s">
        <v>3415</v>
      </c>
      <c r="B1676" s="60" t="s">
        <v>2728</v>
      </c>
      <c r="C1676" s="60" t="s">
        <v>2746</v>
      </c>
      <c r="D1676" s="60" t="s">
        <v>2729</v>
      </c>
      <c r="E1676" s="67">
        <v>41640</v>
      </c>
      <c r="F1676" s="67">
        <v>42004</v>
      </c>
      <c r="G1676" s="60" t="s">
        <v>2730</v>
      </c>
      <c r="H1676" s="60">
        <v>0</v>
      </c>
      <c r="I1676" s="60"/>
      <c r="J1676" s="60"/>
      <c r="K1676" s="60"/>
      <c r="L1676" s="60"/>
      <c r="M1676" s="60"/>
      <c r="N1676" s="60"/>
      <c r="O1676" s="60"/>
      <c r="P1676" s="60"/>
      <c r="Q1676" s="60"/>
      <c r="R1676" s="60"/>
      <c r="S1676" s="60"/>
      <c r="T1676" s="60"/>
      <c r="U1676" s="60"/>
      <c r="V1676" s="60"/>
      <c r="W1676" s="60"/>
      <c r="X1676" s="60"/>
      <c r="Y1676" s="60"/>
      <c r="Z1676" s="60"/>
      <c r="AA1676" s="60"/>
      <c r="AB1676" s="60"/>
      <c r="AC1676" s="60"/>
      <c r="AD1676" s="60"/>
      <c r="AE1676" s="60"/>
      <c r="AF1676" s="60" t="s">
        <v>4136</v>
      </c>
    </row>
    <row r="1677" spans="1:32">
      <c r="A1677" s="60" t="s">
        <v>3416</v>
      </c>
      <c r="B1677" s="60" t="s">
        <v>2728</v>
      </c>
      <c r="C1677" s="60" t="s">
        <v>2746</v>
      </c>
      <c r="D1677" s="60" t="s">
        <v>2729</v>
      </c>
      <c r="E1677" s="67">
        <v>41640</v>
      </c>
      <c r="F1677" s="67">
        <v>42004</v>
      </c>
      <c r="G1677" s="60" t="s">
        <v>2730</v>
      </c>
      <c r="H1677" s="60">
        <v>0</v>
      </c>
      <c r="I1677" s="60"/>
      <c r="J1677" s="60"/>
      <c r="K1677" s="60"/>
      <c r="L1677" s="60"/>
      <c r="M1677" s="60"/>
      <c r="N1677" s="60"/>
      <c r="O1677" s="60"/>
      <c r="P1677" s="60"/>
      <c r="Q1677" s="60"/>
      <c r="R1677" s="60"/>
      <c r="S1677" s="60"/>
      <c r="T1677" s="60"/>
      <c r="U1677" s="60"/>
      <c r="V1677" s="60"/>
      <c r="W1677" s="60"/>
      <c r="X1677" s="60"/>
      <c r="Y1677" s="60"/>
      <c r="Z1677" s="60"/>
      <c r="AA1677" s="60"/>
      <c r="AB1677" s="60"/>
      <c r="AC1677" s="60"/>
      <c r="AD1677" s="60"/>
      <c r="AE1677" s="60"/>
      <c r="AF1677" s="60" t="s">
        <v>4136</v>
      </c>
    </row>
    <row r="1678" spans="1:32">
      <c r="A1678" s="60" t="s">
        <v>3417</v>
      </c>
      <c r="B1678" s="60" t="s">
        <v>2728</v>
      </c>
      <c r="C1678" s="60" t="s">
        <v>2732</v>
      </c>
      <c r="D1678" s="60" t="s">
        <v>2729</v>
      </c>
      <c r="E1678" s="67">
        <v>41640</v>
      </c>
      <c r="F1678" s="67">
        <v>42004</v>
      </c>
      <c r="G1678" s="60" t="s">
        <v>2730</v>
      </c>
      <c r="H1678" s="60">
        <v>0</v>
      </c>
      <c r="I1678" s="60"/>
      <c r="J1678" s="60"/>
      <c r="K1678" s="60"/>
      <c r="L1678" s="60"/>
      <c r="M1678" s="60"/>
      <c r="N1678" s="60"/>
      <c r="O1678" s="60"/>
      <c r="P1678" s="60"/>
      <c r="Q1678" s="60"/>
      <c r="R1678" s="60"/>
      <c r="S1678" s="60"/>
      <c r="T1678" s="60"/>
      <c r="U1678" s="60"/>
      <c r="V1678" s="60"/>
      <c r="W1678" s="60"/>
      <c r="X1678" s="60"/>
      <c r="Y1678" s="60"/>
      <c r="Z1678" s="60"/>
      <c r="AA1678" s="60"/>
      <c r="AB1678" s="60"/>
      <c r="AC1678" s="60"/>
      <c r="AD1678" s="60"/>
      <c r="AE1678" s="60"/>
      <c r="AF1678" s="60" t="s">
        <v>4136</v>
      </c>
    </row>
    <row r="1679" spans="1:32">
      <c r="A1679" s="60" t="s">
        <v>3418</v>
      </c>
      <c r="B1679" s="60" t="s">
        <v>2742</v>
      </c>
      <c r="C1679" s="60" t="s">
        <v>2746</v>
      </c>
      <c r="D1679" s="60" t="s">
        <v>2729</v>
      </c>
      <c r="E1679" s="67">
        <v>41640</v>
      </c>
      <c r="F1679" s="67">
        <v>42004</v>
      </c>
      <c r="G1679" s="60" t="s">
        <v>2730</v>
      </c>
      <c r="H1679" s="60">
        <v>22</v>
      </c>
      <c r="I1679" s="60"/>
      <c r="J1679" s="60"/>
      <c r="K1679" s="60"/>
      <c r="L1679" s="60"/>
      <c r="M1679" s="60"/>
      <c r="N1679" s="60"/>
      <c r="O1679" s="60"/>
      <c r="P1679" s="60"/>
      <c r="Q1679" s="60"/>
      <c r="R1679" s="60"/>
      <c r="S1679" s="60"/>
      <c r="T1679" s="60"/>
      <c r="U1679" s="60"/>
      <c r="V1679" s="60"/>
      <c r="W1679" s="60"/>
      <c r="X1679" s="60"/>
      <c r="Y1679" s="60"/>
      <c r="Z1679" s="60"/>
      <c r="AA1679" s="60"/>
      <c r="AB1679" s="60"/>
      <c r="AC1679" s="60"/>
      <c r="AD1679" s="60"/>
      <c r="AE1679" s="60"/>
      <c r="AF1679" s="60" t="s">
        <v>4136</v>
      </c>
    </row>
    <row r="1680" spans="1:32">
      <c r="A1680" s="60" t="s">
        <v>3419</v>
      </c>
      <c r="B1680" s="60" t="s">
        <v>2742</v>
      </c>
      <c r="C1680" s="60" t="s">
        <v>2746</v>
      </c>
      <c r="D1680" s="60" t="s">
        <v>2729</v>
      </c>
      <c r="E1680" s="67">
        <v>41640</v>
      </c>
      <c r="F1680" s="67">
        <v>42004</v>
      </c>
      <c r="G1680" s="60" t="s">
        <v>2730</v>
      </c>
      <c r="H1680" s="60">
        <v>60</v>
      </c>
      <c r="I1680" s="60"/>
      <c r="J1680" s="60"/>
      <c r="K1680" s="60"/>
      <c r="L1680" s="60"/>
      <c r="M1680" s="60"/>
      <c r="N1680" s="60"/>
      <c r="O1680" s="60"/>
      <c r="P1680" s="60"/>
      <c r="Q1680" s="60"/>
      <c r="R1680" s="60"/>
      <c r="S1680" s="60"/>
      <c r="T1680" s="60"/>
      <c r="U1680" s="60"/>
      <c r="V1680" s="60"/>
      <c r="W1680" s="60"/>
      <c r="X1680" s="60"/>
      <c r="Y1680" s="60"/>
      <c r="Z1680" s="60"/>
      <c r="AA1680" s="60"/>
      <c r="AB1680" s="60"/>
      <c r="AC1680" s="60"/>
      <c r="AD1680" s="60"/>
      <c r="AE1680" s="60"/>
      <c r="AF1680" s="60" t="s">
        <v>4136</v>
      </c>
    </row>
    <row r="1681" spans="1:32">
      <c r="A1681" s="60" t="s">
        <v>3420</v>
      </c>
      <c r="B1681" s="60" t="s">
        <v>2742</v>
      </c>
      <c r="C1681" s="60" t="s">
        <v>2746</v>
      </c>
      <c r="D1681" s="60" t="s">
        <v>2729</v>
      </c>
      <c r="E1681" s="67">
        <v>41640</v>
      </c>
      <c r="F1681" s="67">
        <v>42004</v>
      </c>
      <c r="G1681" s="60" t="s">
        <v>2730</v>
      </c>
      <c r="H1681" s="60">
        <v>60</v>
      </c>
      <c r="I1681" s="60"/>
      <c r="J1681" s="60"/>
      <c r="K1681" s="60"/>
      <c r="L1681" s="60"/>
      <c r="M1681" s="60"/>
      <c r="N1681" s="60"/>
      <c r="O1681" s="60"/>
      <c r="P1681" s="60"/>
      <c r="Q1681" s="60"/>
      <c r="R1681" s="60"/>
      <c r="S1681" s="60"/>
      <c r="T1681" s="60"/>
      <c r="U1681" s="60"/>
      <c r="V1681" s="60"/>
      <c r="W1681" s="60"/>
      <c r="X1681" s="60"/>
      <c r="Y1681" s="60"/>
      <c r="Z1681" s="60"/>
      <c r="AA1681" s="60"/>
      <c r="AB1681" s="60"/>
      <c r="AC1681" s="60"/>
      <c r="AD1681" s="60"/>
      <c r="AE1681" s="60"/>
      <c r="AF1681" s="60" t="s">
        <v>4136</v>
      </c>
    </row>
    <row r="1682" spans="1:32">
      <c r="A1682" s="60" t="s">
        <v>3421</v>
      </c>
      <c r="B1682" s="60" t="s">
        <v>2728</v>
      </c>
      <c r="D1682" s="60" t="s">
        <v>2729</v>
      </c>
      <c r="E1682" s="67">
        <v>41640</v>
      </c>
      <c r="F1682" s="67">
        <v>42004</v>
      </c>
      <c r="G1682" s="60" t="s">
        <v>2730</v>
      </c>
      <c r="H1682" s="60">
        <v>1</v>
      </c>
      <c r="I1682" s="60"/>
      <c r="J1682" s="60"/>
      <c r="K1682" s="60"/>
      <c r="L1682" s="60"/>
      <c r="M1682" s="60"/>
      <c r="N1682" s="60"/>
      <c r="O1682" s="60"/>
      <c r="P1682" s="60"/>
      <c r="Q1682" s="60"/>
      <c r="R1682" s="60"/>
      <c r="S1682" s="60"/>
      <c r="T1682" s="60"/>
      <c r="U1682" s="60"/>
      <c r="V1682" s="60"/>
      <c r="W1682" s="60"/>
      <c r="X1682" s="60"/>
      <c r="Y1682" s="60"/>
      <c r="Z1682" s="60"/>
      <c r="AA1682" s="60"/>
      <c r="AB1682" s="60"/>
      <c r="AC1682" s="60"/>
      <c r="AD1682" s="60"/>
      <c r="AE1682" s="60"/>
      <c r="AF1682" s="60" t="s">
        <v>4136</v>
      </c>
    </row>
    <row r="1683" spans="1:32">
      <c r="A1683" s="60" t="s">
        <v>3422</v>
      </c>
      <c r="B1683" s="60" t="s">
        <v>2728</v>
      </c>
      <c r="C1683" s="60" t="s">
        <v>2746</v>
      </c>
      <c r="D1683" s="60" t="s">
        <v>2729</v>
      </c>
      <c r="E1683" s="67">
        <v>41640</v>
      </c>
      <c r="F1683" s="67">
        <v>42004</v>
      </c>
      <c r="G1683" s="60" t="s">
        <v>2730</v>
      </c>
      <c r="H1683" s="60">
        <v>21.1</v>
      </c>
      <c r="I1683" s="60"/>
      <c r="J1683" s="60"/>
      <c r="K1683" s="60"/>
      <c r="L1683" s="60"/>
      <c r="M1683" s="60"/>
      <c r="N1683" s="60"/>
      <c r="O1683" s="60"/>
      <c r="P1683" s="60"/>
      <c r="Q1683" s="60"/>
      <c r="R1683" s="60"/>
      <c r="S1683" s="60"/>
      <c r="T1683" s="60"/>
      <c r="U1683" s="60"/>
      <c r="V1683" s="60"/>
      <c r="W1683" s="60"/>
      <c r="X1683" s="60"/>
      <c r="Y1683" s="60"/>
      <c r="Z1683" s="60"/>
      <c r="AA1683" s="60"/>
      <c r="AB1683" s="60"/>
      <c r="AC1683" s="60"/>
      <c r="AD1683" s="60"/>
      <c r="AE1683" s="60"/>
      <c r="AF1683" s="60" t="s">
        <v>4136</v>
      </c>
    </row>
    <row r="1684" spans="1:32">
      <c r="A1684" s="60" t="s">
        <v>3423</v>
      </c>
      <c r="B1684" s="60" t="s">
        <v>2728</v>
      </c>
      <c r="D1684" s="60" t="s">
        <v>2729</v>
      </c>
      <c r="E1684" s="67">
        <v>41640</v>
      </c>
      <c r="F1684" s="67">
        <v>42004</v>
      </c>
      <c r="G1684" s="60" t="s">
        <v>2730</v>
      </c>
      <c r="H1684" s="60">
        <v>0</v>
      </c>
      <c r="I1684" s="60"/>
      <c r="J1684" s="60"/>
      <c r="K1684" s="60"/>
      <c r="L1684" s="60"/>
      <c r="M1684" s="60"/>
      <c r="N1684" s="60"/>
      <c r="O1684" s="60"/>
      <c r="P1684" s="60"/>
      <c r="Q1684" s="60"/>
      <c r="R1684" s="60"/>
      <c r="S1684" s="60"/>
      <c r="T1684" s="60"/>
      <c r="U1684" s="60"/>
      <c r="V1684" s="60"/>
      <c r="W1684" s="60"/>
      <c r="X1684" s="60"/>
      <c r="Y1684" s="60"/>
      <c r="Z1684" s="60"/>
      <c r="AA1684" s="60"/>
      <c r="AB1684" s="60"/>
      <c r="AC1684" s="60"/>
      <c r="AD1684" s="60"/>
      <c r="AE1684" s="60"/>
      <c r="AF1684" s="60" t="s">
        <v>4136</v>
      </c>
    </row>
    <row r="1685" spans="1:32">
      <c r="A1685" s="60" t="s">
        <v>3424</v>
      </c>
      <c r="B1685" s="60" t="s">
        <v>2731</v>
      </c>
      <c r="C1685" s="60" t="s">
        <v>2732</v>
      </c>
      <c r="D1685" s="60" t="s">
        <v>2729</v>
      </c>
      <c r="E1685" s="67">
        <v>41640</v>
      </c>
      <c r="F1685" s="67">
        <v>42004</v>
      </c>
      <c r="G1685" s="60" t="s">
        <v>2730</v>
      </c>
      <c r="H1685" s="60">
        <v>120</v>
      </c>
      <c r="I1685" s="60"/>
      <c r="J1685" s="60"/>
      <c r="K1685" s="60"/>
      <c r="L1685" s="60"/>
      <c r="M1685" s="60"/>
      <c r="N1685" s="60"/>
      <c r="O1685" s="60"/>
      <c r="P1685" s="60"/>
      <c r="Q1685" s="60"/>
      <c r="R1685" s="60"/>
      <c r="S1685" s="60"/>
      <c r="T1685" s="60"/>
      <c r="U1685" s="60"/>
      <c r="V1685" s="60"/>
      <c r="W1685" s="60"/>
      <c r="X1685" s="60"/>
      <c r="Y1685" s="60"/>
      <c r="Z1685" s="60"/>
      <c r="AA1685" s="60"/>
      <c r="AB1685" s="60"/>
      <c r="AC1685" s="60"/>
      <c r="AD1685" s="60"/>
      <c r="AE1685" s="60"/>
      <c r="AF1685" s="60" t="s">
        <v>4136</v>
      </c>
    </row>
    <row r="1686" spans="1:32">
      <c r="A1686" s="60" t="s">
        <v>3425</v>
      </c>
      <c r="B1686" s="60" t="s">
        <v>2728</v>
      </c>
      <c r="C1686" s="60" t="s">
        <v>2732</v>
      </c>
      <c r="D1686" s="60" t="s">
        <v>2729</v>
      </c>
      <c r="E1686" s="67">
        <v>41640</v>
      </c>
      <c r="F1686" s="67">
        <v>42004</v>
      </c>
      <c r="G1686" s="60" t="s">
        <v>2730</v>
      </c>
      <c r="H1686" s="60">
        <v>0.2</v>
      </c>
      <c r="I1686" s="60"/>
      <c r="J1686" s="60"/>
      <c r="K1686" s="60"/>
      <c r="L1686" s="60"/>
      <c r="M1686" s="60"/>
      <c r="N1686" s="60"/>
      <c r="O1686" s="60"/>
      <c r="P1686" s="60"/>
      <c r="Q1686" s="60"/>
      <c r="R1686" s="60"/>
      <c r="S1686" s="60"/>
      <c r="T1686" s="60"/>
      <c r="U1686" s="60"/>
      <c r="V1686" s="60"/>
      <c r="W1686" s="60"/>
      <c r="X1686" s="60"/>
      <c r="Y1686" s="60"/>
      <c r="Z1686" s="60"/>
      <c r="AA1686" s="60"/>
      <c r="AB1686" s="60"/>
      <c r="AC1686" s="60"/>
      <c r="AD1686" s="60"/>
      <c r="AE1686" s="60"/>
      <c r="AF1686" s="60" t="s">
        <v>4136</v>
      </c>
    </row>
    <row r="1687" spans="1:32">
      <c r="A1687" s="60" t="s">
        <v>3426</v>
      </c>
      <c r="B1687" s="60" t="s">
        <v>2728</v>
      </c>
      <c r="D1687" s="60" t="s">
        <v>2729</v>
      </c>
      <c r="E1687" s="67">
        <v>41640</v>
      </c>
      <c r="F1687" s="67">
        <v>42004</v>
      </c>
      <c r="G1687" s="60" t="s">
        <v>2730</v>
      </c>
      <c r="H1687" s="60">
        <v>0</v>
      </c>
      <c r="I1687" s="60"/>
      <c r="J1687" s="60"/>
      <c r="K1687" s="60"/>
      <c r="L1687" s="60"/>
      <c r="M1687" s="60"/>
      <c r="N1687" s="60"/>
      <c r="O1687" s="60"/>
      <c r="P1687" s="60"/>
      <c r="Q1687" s="60"/>
      <c r="R1687" s="60"/>
      <c r="S1687" s="60"/>
      <c r="T1687" s="60"/>
      <c r="U1687" s="60"/>
      <c r="V1687" s="60"/>
      <c r="W1687" s="60"/>
      <c r="X1687" s="60"/>
      <c r="Y1687" s="60"/>
      <c r="Z1687" s="60"/>
      <c r="AA1687" s="60"/>
      <c r="AB1687" s="60"/>
      <c r="AC1687" s="60"/>
      <c r="AD1687" s="60"/>
      <c r="AE1687" s="60"/>
      <c r="AF1687" s="60" t="s">
        <v>4136</v>
      </c>
    </row>
    <row r="1688" spans="1:32">
      <c r="A1688" s="60" t="s">
        <v>3427</v>
      </c>
      <c r="B1688" s="60" t="s">
        <v>2728</v>
      </c>
      <c r="D1688" s="60" t="s">
        <v>2729</v>
      </c>
      <c r="E1688" s="67">
        <v>41640</v>
      </c>
      <c r="F1688" s="67">
        <v>42004</v>
      </c>
      <c r="G1688" s="60" t="s">
        <v>2730</v>
      </c>
      <c r="H1688" s="60">
        <v>1</v>
      </c>
      <c r="I1688" s="60"/>
      <c r="J1688" s="60"/>
      <c r="K1688" s="60"/>
      <c r="L1688" s="60"/>
      <c r="M1688" s="60"/>
      <c r="N1688" s="60"/>
      <c r="O1688" s="60"/>
      <c r="P1688" s="60"/>
      <c r="Q1688" s="60"/>
      <c r="R1688" s="60"/>
      <c r="S1688" s="60"/>
      <c r="T1688" s="60"/>
      <c r="U1688" s="60"/>
      <c r="V1688" s="60"/>
      <c r="W1688" s="60"/>
      <c r="X1688" s="60"/>
      <c r="Y1688" s="60"/>
      <c r="Z1688" s="60"/>
      <c r="AA1688" s="60"/>
      <c r="AB1688" s="60"/>
      <c r="AC1688" s="60"/>
      <c r="AD1688" s="60"/>
      <c r="AE1688" s="60"/>
      <c r="AF1688" s="60" t="s">
        <v>4136</v>
      </c>
    </row>
    <row r="1689" spans="1:32">
      <c r="A1689" s="60" t="s">
        <v>3428</v>
      </c>
      <c r="B1689" s="60" t="s">
        <v>2756</v>
      </c>
      <c r="D1689" s="60" t="s">
        <v>2749</v>
      </c>
      <c r="E1689" s="67">
        <v>41640</v>
      </c>
      <c r="F1689" s="67">
        <v>42004</v>
      </c>
      <c r="G1689" s="60" t="s">
        <v>2730</v>
      </c>
      <c r="H1689" s="60">
        <v>0</v>
      </c>
      <c r="I1689" s="60"/>
      <c r="J1689" s="60"/>
      <c r="K1689" s="60"/>
      <c r="L1689" s="60"/>
      <c r="M1689" s="60"/>
      <c r="N1689" s="60"/>
      <c r="O1689" s="60"/>
      <c r="P1689" s="60"/>
      <c r="Q1689" s="60"/>
      <c r="R1689" s="60"/>
      <c r="S1689" s="60"/>
      <c r="T1689" s="60"/>
      <c r="U1689" s="60"/>
      <c r="V1689" s="60"/>
      <c r="W1689" s="60"/>
      <c r="X1689" s="60"/>
      <c r="Y1689" s="60"/>
      <c r="Z1689" s="60"/>
      <c r="AA1689" s="60"/>
      <c r="AB1689" s="60"/>
      <c r="AC1689" s="60"/>
      <c r="AD1689" s="60"/>
      <c r="AE1689" s="60"/>
      <c r="AF1689" s="60" t="s">
        <v>4136</v>
      </c>
    </row>
    <row r="1690" spans="1:32">
      <c r="A1690" s="60" t="s">
        <v>3428</v>
      </c>
      <c r="B1690" s="60" t="s">
        <v>2756</v>
      </c>
      <c r="D1690" s="60" t="s">
        <v>2737</v>
      </c>
      <c r="E1690" s="67">
        <v>41640</v>
      </c>
      <c r="F1690" s="67">
        <v>42004</v>
      </c>
      <c r="G1690" s="60" t="s">
        <v>2730</v>
      </c>
      <c r="H1690" s="60">
        <v>0.69</v>
      </c>
      <c r="I1690" s="60"/>
      <c r="J1690" s="60"/>
      <c r="K1690" s="60"/>
      <c r="L1690" s="60"/>
      <c r="M1690" s="60"/>
      <c r="N1690" s="60"/>
      <c r="O1690" s="60"/>
      <c r="P1690" s="60"/>
      <c r="Q1690" s="60"/>
      <c r="R1690" s="60"/>
      <c r="S1690" s="60"/>
      <c r="T1690" s="60"/>
      <c r="U1690" s="60"/>
      <c r="V1690" s="60"/>
      <c r="W1690" s="60"/>
      <c r="X1690" s="60"/>
      <c r="Y1690" s="60"/>
      <c r="Z1690" s="60"/>
      <c r="AA1690" s="60"/>
      <c r="AB1690" s="60"/>
      <c r="AC1690" s="60"/>
      <c r="AD1690" s="60"/>
      <c r="AE1690" s="60"/>
      <c r="AF1690" s="60" t="s">
        <v>4136</v>
      </c>
    </row>
    <row r="1691" spans="1:32">
      <c r="A1691" s="60" t="s">
        <v>3428</v>
      </c>
      <c r="B1691" s="60" t="s">
        <v>2756</v>
      </c>
      <c r="D1691" s="60" t="s">
        <v>2740</v>
      </c>
      <c r="E1691" s="67">
        <v>41640</v>
      </c>
      <c r="F1691" s="67">
        <v>42004</v>
      </c>
      <c r="G1691" s="60" t="s">
        <v>2735</v>
      </c>
      <c r="H1691" s="60">
        <v>0</v>
      </c>
      <c r="I1691" s="60">
        <v>0</v>
      </c>
      <c r="J1691" s="60">
        <v>0</v>
      </c>
      <c r="K1691" s="60">
        <v>0</v>
      </c>
      <c r="L1691" s="60">
        <v>0</v>
      </c>
      <c r="M1691" s="60">
        <v>0</v>
      </c>
      <c r="N1691" s="60">
        <v>0</v>
      </c>
      <c r="O1691" s="60">
        <v>0.16</v>
      </c>
      <c r="P1691" s="60">
        <v>0.14000000000000001</v>
      </c>
      <c r="Q1691" s="60">
        <v>0.21</v>
      </c>
      <c r="R1691" s="60">
        <v>0.18</v>
      </c>
      <c r="S1691" s="60">
        <v>0.25</v>
      </c>
      <c r="T1691" s="60">
        <v>0.21</v>
      </c>
      <c r="U1691" s="60">
        <v>0.13</v>
      </c>
      <c r="V1691" s="60">
        <v>0.08</v>
      </c>
      <c r="W1691" s="60">
        <v>0.04</v>
      </c>
      <c r="X1691" s="60">
        <v>0.05</v>
      </c>
      <c r="Y1691" s="60">
        <v>0.06</v>
      </c>
      <c r="Z1691" s="60">
        <v>0</v>
      </c>
      <c r="AA1691" s="60">
        <v>0</v>
      </c>
      <c r="AB1691" s="60">
        <v>0</v>
      </c>
      <c r="AC1691" s="60">
        <v>0</v>
      </c>
      <c r="AD1691" s="60">
        <v>0</v>
      </c>
      <c r="AE1691" s="60">
        <v>0</v>
      </c>
      <c r="AF1691" s="60" t="s">
        <v>4136</v>
      </c>
    </row>
    <row r="1692" spans="1:32">
      <c r="A1692" s="60" t="s">
        <v>3428</v>
      </c>
      <c r="B1692" s="60" t="s">
        <v>2756</v>
      </c>
      <c r="D1692" s="60" t="s">
        <v>2798</v>
      </c>
      <c r="E1692" s="67">
        <v>41640</v>
      </c>
      <c r="F1692" s="67">
        <v>42004</v>
      </c>
      <c r="G1692" s="60" t="s">
        <v>2735</v>
      </c>
      <c r="H1692" s="60">
        <v>0</v>
      </c>
      <c r="I1692" s="60">
        <v>0</v>
      </c>
      <c r="J1692" s="60">
        <v>0</v>
      </c>
      <c r="K1692" s="60">
        <v>0</v>
      </c>
      <c r="L1692" s="60">
        <v>0</v>
      </c>
      <c r="M1692" s="60">
        <v>0</v>
      </c>
      <c r="N1692" s="60">
        <v>0</v>
      </c>
      <c r="O1692" s="60">
        <v>0.35</v>
      </c>
      <c r="P1692" s="60">
        <v>0.69</v>
      </c>
      <c r="Q1692" s="60">
        <v>0.43</v>
      </c>
      <c r="R1692" s="60">
        <v>0.37</v>
      </c>
      <c r="S1692" s="60">
        <v>0.43</v>
      </c>
      <c r="T1692" s="60">
        <v>0.57999999999999996</v>
      </c>
      <c r="U1692" s="60">
        <v>0.48</v>
      </c>
      <c r="V1692" s="60">
        <v>0.37</v>
      </c>
      <c r="W1692" s="60">
        <v>0.37</v>
      </c>
      <c r="X1692" s="60">
        <v>0.46</v>
      </c>
      <c r="Y1692" s="60">
        <v>0.62</v>
      </c>
      <c r="Z1692" s="60">
        <v>0.12</v>
      </c>
      <c r="AA1692" s="60">
        <v>0.04</v>
      </c>
      <c r="AB1692" s="60">
        <v>0.04</v>
      </c>
      <c r="AC1692" s="60">
        <v>0</v>
      </c>
      <c r="AD1692" s="60">
        <v>0</v>
      </c>
      <c r="AE1692" s="60">
        <v>0</v>
      </c>
      <c r="AF1692" s="60" t="s">
        <v>4136</v>
      </c>
    </row>
    <row r="1693" spans="1:32">
      <c r="A1693" s="60" t="s">
        <v>3429</v>
      </c>
      <c r="B1693" s="60" t="s">
        <v>2733</v>
      </c>
      <c r="D1693" s="60" t="s">
        <v>2738</v>
      </c>
      <c r="E1693" s="67">
        <v>41640</v>
      </c>
      <c r="F1693" s="67">
        <v>42004</v>
      </c>
      <c r="G1693" s="60" t="s">
        <v>2730</v>
      </c>
      <c r="H1693" s="60">
        <v>0.3</v>
      </c>
      <c r="I1693" s="60"/>
      <c r="J1693" s="60"/>
      <c r="K1693" s="60"/>
      <c r="L1693" s="60"/>
      <c r="M1693" s="60"/>
      <c r="N1693" s="60"/>
      <c r="O1693" s="60"/>
      <c r="P1693" s="60"/>
      <c r="Q1693" s="60"/>
      <c r="R1693" s="60"/>
      <c r="S1693" s="60"/>
      <c r="T1693" s="60"/>
      <c r="U1693" s="60"/>
      <c r="V1693" s="60"/>
      <c r="W1693" s="60"/>
      <c r="X1693" s="60"/>
      <c r="Y1693" s="60"/>
      <c r="Z1693" s="60"/>
      <c r="AA1693" s="60"/>
      <c r="AB1693" s="60"/>
      <c r="AC1693" s="60"/>
      <c r="AD1693" s="60"/>
      <c r="AE1693" s="60"/>
      <c r="AF1693" s="60" t="s">
        <v>4136</v>
      </c>
    </row>
    <row r="1694" spans="1:32">
      <c r="A1694" s="60" t="s">
        <v>3429</v>
      </c>
      <c r="B1694" s="60" t="s">
        <v>2733</v>
      </c>
      <c r="D1694" s="60" t="s">
        <v>2736</v>
      </c>
      <c r="E1694" s="67">
        <v>41640</v>
      </c>
      <c r="F1694" s="67">
        <v>42004</v>
      </c>
      <c r="G1694" s="60" t="s">
        <v>2730</v>
      </c>
      <c r="H1694" s="60">
        <v>0</v>
      </c>
      <c r="I1694" s="60"/>
      <c r="J1694" s="60"/>
      <c r="K1694" s="60"/>
      <c r="L1694" s="60"/>
      <c r="M1694" s="60"/>
      <c r="N1694" s="60"/>
      <c r="O1694" s="60"/>
      <c r="P1694" s="60"/>
      <c r="Q1694" s="60"/>
      <c r="R1694" s="60"/>
      <c r="S1694" s="60"/>
      <c r="T1694" s="60"/>
      <c r="U1694" s="60"/>
      <c r="V1694" s="60"/>
      <c r="W1694" s="60"/>
      <c r="X1694" s="60"/>
      <c r="Y1694" s="60"/>
      <c r="Z1694" s="60"/>
      <c r="AA1694" s="60"/>
      <c r="AB1694" s="60"/>
      <c r="AC1694" s="60"/>
      <c r="AD1694" s="60"/>
      <c r="AE1694" s="60"/>
      <c r="AF1694" s="60" t="s">
        <v>4136</v>
      </c>
    </row>
    <row r="1695" spans="1:32">
      <c r="A1695" s="60" t="s">
        <v>3429</v>
      </c>
      <c r="B1695" s="60" t="s">
        <v>2733</v>
      </c>
      <c r="D1695" s="60" t="s">
        <v>2737</v>
      </c>
      <c r="E1695" s="67">
        <v>41640</v>
      </c>
      <c r="F1695" s="67">
        <v>42004</v>
      </c>
      <c r="G1695" s="60" t="s">
        <v>2730</v>
      </c>
      <c r="H1695" s="60">
        <v>1</v>
      </c>
      <c r="I1695" s="60"/>
      <c r="J1695" s="60"/>
      <c r="K1695" s="60"/>
      <c r="L1695" s="60"/>
      <c r="M1695" s="60"/>
      <c r="N1695" s="60"/>
      <c r="O1695" s="60"/>
      <c r="P1695" s="60"/>
      <c r="Q1695" s="60"/>
      <c r="R1695" s="60"/>
      <c r="S1695" s="60"/>
      <c r="T1695" s="60"/>
      <c r="U1695" s="60"/>
      <c r="V1695" s="60"/>
      <c r="W1695" s="60"/>
      <c r="X1695" s="60"/>
      <c r="Y1695" s="60"/>
      <c r="Z1695" s="60"/>
      <c r="AA1695" s="60"/>
      <c r="AB1695" s="60"/>
      <c r="AC1695" s="60"/>
      <c r="AD1695" s="60"/>
      <c r="AE1695" s="60"/>
      <c r="AF1695" s="60" t="s">
        <v>4136</v>
      </c>
    </row>
    <row r="1696" spans="1:32">
      <c r="A1696" s="60" t="s">
        <v>3429</v>
      </c>
      <c r="B1696" s="60" t="s">
        <v>2733</v>
      </c>
      <c r="D1696" s="60" t="s">
        <v>2740</v>
      </c>
      <c r="E1696" s="67">
        <v>41640</v>
      </c>
      <c r="F1696" s="67">
        <v>42004</v>
      </c>
      <c r="G1696" s="60" t="s">
        <v>2735</v>
      </c>
      <c r="H1696" s="60">
        <v>0.3</v>
      </c>
      <c r="I1696" s="60">
        <v>0.3</v>
      </c>
      <c r="J1696" s="60">
        <v>0.3</v>
      </c>
      <c r="K1696" s="60">
        <v>0.3</v>
      </c>
      <c r="L1696" s="60">
        <v>0.3</v>
      </c>
      <c r="M1696" s="60">
        <v>0.3</v>
      </c>
      <c r="N1696" s="60">
        <v>0.4</v>
      </c>
      <c r="O1696" s="60">
        <v>0.4</v>
      </c>
      <c r="P1696" s="60">
        <v>0.5</v>
      </c>
      <c r="Q1696" s="60">
        <v>0.5</v>
      </c>
      <c r="R1696" s="60">
        <v>0.5</v>
      </c>
      <c r="S1696" s="60">
        <v>0.5</v>
      </c>
      <c r="T1696" s="60">
        <v>0.35</v>
      </c>
      <c r="U1696" s="60">
        <v>0.35</v>
      </c>
      <c r="V1696" s="60">
        <v>0.35</v>
      </c>
      <c r="W1696" s="60">
        <v>0.35</v>
      </c>
      <c r="X1696" s="60">
        <v>0.35</v>
      </c>
      <c r="Y1696" s="60">
        <v>0.3</v>
      </c>
      <c r="Z1696" s="60">
        <v>0.3</v>
      </c>
      <c r="AA1696" s="60">
        <v>0.3</v>
      </c>
      <c r="AB1696" s="60">
        <v>0.3</v>
      </c>
      <c r="AC1696" s="60">
        <v>0.3</v>
      </c>
      <c r="AD1696" s="60">
        <v>0.3</v>
      </c>
      <c r="AE1696" s="60">
        <v>0.3</v>
      </c>
      <c r="AF1696" s="60" t="s">
        <v>4136</v>
      </c>
    </row>
    <row r="1697" spans="1:32">
      <c r="A1697" s="60" t="s">
        <v>3429</v>
      </c>
      <c r="B1697" s="60" t="s">
        <v>2733</v>
      </c>
      <c r="D1697" s="60" t="s">
        <v>2798</v>
      </c>
      <c r="E1697" s="67">
        <v>41640</v>
      </c>
      <c r="F1697" s="67">
        <v>42004</v>
      </c>
      <c r="G1697" s="60" t="s">
        <v>2735</v>
      </c>
      <c r="H1697" s="60">
        <v>0.4</v>
      </c>
      <c r="I1697" s="60">
        <v>0.4</v>
      </c>
      <c r="J1697" s="60">
        <v>0.4</v>
      </c>
      <c r="K1697" s="60">
        <v>0.4</v>
      </c>
      <c r="L1697" s="60">
        <v>0.4</v>
      </c>
      <c r="M1697" s="60">
        <v>0.4</v>
      </c>
      <c r="N1697" s="60">
        <v>0.4</v>
      </c>
      <c r="O1697" s="60">
        <v>0.4</v>
      </c>
      <c r="P1697" s="60">
        <v>0.9</v>
      </c>
      <c r="Q1697" s="60">
        <v>0.9</v>
      </c>
      <c r="R1697" s="60">
        <v>0.9</v>
      </c>
      <c r="S1697" s="60">
        <v>0.9</v>
      </c>
      <c r="T1697" s="60">
        <v>0.8</v>
      </c>
      <c r="U1697" s="60">
        <v>0.9</v>
      </c>
      <c r="V1697" s="60">
        <v>0.9</v>
      </c>
      <c r="W1697" s="60">
        <v>0.9</v>
      </c>
      <c r="X1697" s="60">
        <v>0.9</v>
      </c>
      <c r="Y1697" s="60">
        <v>0.5</v>
      </c>
      <c r="Z1697" s="60">
        <v>0.4</v>
      </c>
      <c r="AA1697" s="60">
        <v>0.4</v>
      </c>
      <c r="AB1697" s="60">
        <v>0.4</v>
      </c>
      <c r="AC1697" s="60">
        <v>0.4</v>
      </c>
      <c r="AD1697" s="60">
        <v>0.4</v>
      </c>
      <c r="AE1697" s="60">
        <v>0.4</v>
      </c>
      <c r="AF1697" s="60" t="s">
        <v>4136</v>
      </c>
    </row>
    <row r="1698" spans="1:32">
      <c r="A1698" s="60" t="s">
        <v>3430</v>
      </c>
      <c r="B1698" s="60" t="s">
        <v>0</v>
      </c>
      <c r="D1698" s="60" t="s">
        <v>2738</v>
      </c>
      <c r="E1698" s="67">
        <v>41640</v>
      </c>
      <c r="F1698" s="67">
        <v>42004</v>
      </c>
      <c r="G1698" s="60" t="s">
        <v>2730</v>
      </c>
      <c r="H1698" s="60">
        <v>0.05</v>
      </c>
      <c r="I1698" s="60"/>
      <c r="J1698" s="60"/>
      <c r="K1698" s="60"/>
      <c r="L1698" s="60"/>
      <c r="M1698" s="60"/>
      <c r="N1698" s="60"/>
      <c r="O1698" s="60"/>
      <c r="P1698" s="60"/>
      <c r="Q1698" s="60"/>
      <c r="R1698" s="60"/>
      <c r="S1698" s="60"/>
      <c r="T1698" s="60"/>
      <c r="U1698" s="60"/>
      <c r="V1698" s="60"/>
      <c r="W1698" s="60"/>
      <c r="X1698" s="60"/>
      <c r="Y1698" s="60"/>
      <c r="Z1698" s="60"/>
      <c r="AA1698" s="60"/>
      <c r="AB1698" s="60"/>
      <c r="AC1698" s="60"/>
      <c r="AD1698" s="60"/>
      <c r="AE1698" s="60"/>
      <c r="AF1698" s="60" t="s">
        <v>4136</v>
      </c>
    </row>
    <row r="1699" spans="1:32">
      <c r="A1699" s="60" t="s">
        <v>3430</v>
      </c>
      <c r="B1699" s="60" t="s">
        <v>0</v>
      </c>
      <c r="D1699" s="60" t="s">
        <v>2736</v>
      </c>
      <c r="E1699" s="67">
        <v>41640</v>
      </c>
      <c r="F1699" s="67">
        <v>42004</v>
      </c>
      <c r="G1699" s="60" t="s">
        <v>2730</v>
      </c>
      <c r="H1699" s="60">
        <v>0</v>
      </c>
      <c r="I1699" s="60"/>
      <c r="J1699" s="60"/>
      <c r="K1699" s="60"/>
      <c r="L1699" s="60"/>
      <c r="M1699" s="60"/>
      <c r="N1699" s="60"/>
      <c r="O1699" s="60"/>
      <c r="P1699" s="60"/>
      <c r="Q1699" s="60"/>
      <c r="R1699" s="60"/>
      <c r="S1699" s="60"/>
      <c r="T1699" s="60"/>
      <c r="U1699" s="60"/>
      <c r="V1699" s="60"/>
      <c r="W1699" s="60"/>
      <c r="X1699" s="60"/>
      <c r="Y1699" s="60"/>
      <c r="Z1699" s="60"/>
      <c r="AA1699" s="60"/>
      <c r="AB1699" s="60"/>
      <c r="AC1699" s="60"/>
      <c r="AD1699" s="60"/>
      <c r="AE1699" s="60"/>
      <c r="AF1699" s="60" t="s">
        <v>4136</v>
      </c>
    </row>
    <row r="1700" spans="1:32">
      <c r="A1700" s="60" t="s">
        <v>3430</v>
      </c>
      <c r="B1700" s="60" t="s">
        <v>0</v>
      </c>
      <c r="D1700" s="60" t="s">
        <v>2737</v>
      </c>
      <c r="E1700" s="67">
        <v>41640</v>
      </c>
      <c r="F1700" s="67">
        <v>42004</v>
      </c>
      <c r="G1700" s="60" t="s">
        <v>2730</v>
      </c>
      <c r="H1700" s="60">
        <v>1</v>
      </c>
      <c r="I1700" s="60"/>
      <c r="J1700" s="60"/>
      <c r="K1700" s="60"/>
      <c r="L1700" s="60"/>
      <c r="M1700" s="60"/>
      <c r="N1700" s="60"/>
      <c r="O1700" s="60"/>
      <c r="P1700" s="60"/>
      <c r="Q1700" s="60"/>
      <c r="R1700" s="60"/>
      <c r="S1700" s="60"/>
      <c r="T1700" s="60"/>
      <c r="U1700" s="60"/>
      <c r="V1700" s="60"/>
      <c r="W1700" s="60"/>
      <c r="X1700" s="60"/>
      <c r="Y1700" s="60"/>
      <c r="Z1700" s="60"/>
      <c r="AA1700" s="60"/>
      <c r="AB1700" s="60"/>
      <c r="AC1700" s="60"/>
      <c r="AD1700" s="60"/>
      <c r="AE1700" s="60"/>
      <c r="AF1700" s="60" t="s">
        <v>4136</v>
      </c>
    </row>
    <row r="1701" spans="1:32">
      <c r="A1701" s="60" t="s">
        <v>3430</v>
      </c>
      <c r="B1701" s="60" t="s">
        <v>0</v>
      </c>
      <c r="D1701" s="60" t="s">
        <v>2740</v>
      </c>
      <c r="E1701" s="67">
        <v>41640</v>
      </c>
      <c r="F1701" s="67">
        <v>42004</v>
      </c>
      <c r="G1701" s="60" t="s">
        <v>2735</v>
      </c>
      <c r="H1701" s="60">
        <v>0.05</v>
      </c>
      <c r="I1701" s="60">
        <v>0.05</v>
      </c>
      <c r="J1701" s="60">
        <v>0.05</v>
      </c>
      <c r="K1701" s="60">
        <v>0.05</v>
      </c>
      <c r="L1701" s="60">
        <v>0.05</v>
      </c>
      <c r="M1701" s="60">
        <v>0.05</v>
      </c>
      <c r="N1701" s="60">
        <v>0.1</v>
      </c>
      <c r="O1701" s="60">
        <v>0.1</v>
      </c>
      <c r="P1701" s="60">
        <v>0.3</v>
      </c>
      <c r="Q1701" s="60">
        <v>0.3</v>
      </c>
      <c r="R1701" s="60">
        <v>0.3</v>
      </c>
      <c r="S1701" s="60">
        <v>0.3</v>
      </c>
      <c r="T1701" s="60">
        <v>0.15</v>
      </c>
      <c r="U1701" s="60">
        <v>0.15</v>
      </c>
      <c r="V1701" s="60">
        <v>0.15</v>
      </c>
      <c r="W1701" s="60">
        <v>0.15</v>
      </c>
      <c r="X1701" s="60">
        <v>0.15</v>
      </c>
      <c r="Y1701" s="60">
        <v>0.05</v>
      </c>
      <c r="Z1701" s="60">
        <v>0.05</v>
      </c>
      <c r="AA1701" s="60">
        <v>0.05</v>
      </c>
      <c r="AB1701" s="60">
        <v>0.05</v>
      </c>
      <c r="AC1701" s="60">
        <v>0.05</v>
      </c>
      <c r="AD1701" s="60">
        <v>0.05</v>
      </c>
      <c r="AE1701" s="60">
        <v>0.05</v>
      </c>
      <c r="AF1701" s="60" t="s">
        <v>4136</v>
      </c>
    </row>
    <row r="1702" spans="1:32">
      <c r="A1702" s="60" t="s">
        <v>3430</v>
      </c>
      <c r="B1702" s="60" t="s">
        <v>0</v>
      </c>
      <c r="D1702" s="60" t="s">
        <v>2798</v>
      </c>
      <c r="E1702" s="67">
        <v>41640</v>
      </c>
      <c r="F1702" s="67">
        <v>42004</v>
      </c>
      <c r="G1702" s="60" t="s">
        <v>2735</v>
      </c>
      <c r="H1702" s="60">
        <v>0.05</v>
      </c>
      <c r="I1702" s="60">
        <v>0.05</v>
      </c>
      <c r="J1702" s="60">
        <v>0.05</v>
      </c>
      <c r="K1702" s="60">
        <v>0.05</v>
      </c>
      <c r="L1702" s="60">
        <v>0.05</v>
      </c>
      <c r="M1702" s="60">
        <v>0.1</v>
      </c>
      <c r="N1702" s="60">
        <v>0.1</v>
      </c>
      <c r="O1702" s="60">
        <v>0.3</v>
      </c>
      <c r="P1702" s="60">
        <v>0.9</v>
      </c>
      <c r="Q1702" s="60">
        <v>0.9</v>
      </c>
      <c r="R1702" s="60">
        <v>0.9</v>
      </c>
      <c r="S1702" s="60">
        <v>0.9</v>
      </c>
      <c r="T1702" s="60">
        <v>0.9</v>
      </c>
      <c r="U1702" s="60">
        <v>0.9</v>
      </c>
      <c r="V1702" s="60">
        <v>0.9</v>
      </c>
      <c r="W1702" s="60">
        <v>0.9</v>
      </c>
      <c r="X1702" s="60">
        <v>0.9</v>
      </c>
      <c r="Y1702" s="60">
        <v>0.5</v>
      </c>
      <c r="Z1702" s="60">
        <v>0.3</v>
      </c>
      <c r="AA1702" s="60">
        <v>0.3</v>
      </c>
      <c r="AB1702" s="60">
        <v>0.2</v>
      </c>
      <c r="AC1702" s="60">
        <v>0.2</v>
      </c>
      <c r="AD1702" s="60">
        <v>0.1</v>
      </c>
      <c r="AE1702" s="60">
        <v>0.05</v>
      </c>
      <c r="AF1702" s="60" t="s">
        <v>4136</v>
      </c>
    </row>
    <row r="1703" spans="1:32">
      <c r="A1703" s="60" t="s">
        <v>3431</v>
      </c>
      <c r="B1703" s="60" t="s">
        <v>2</v>
      </c>
      <c r="D1703" s="60" t="s">
        <v>2738</v>
      </c>
      <c r="E1703" s="67">
        <v>41640</v>
      </c>
      <c r="F1703" s="67">
        <v>42004</v>
      </c>
      <c r="G1703" s="60" t="s">
        <v>2735</v>
      </c>
      <c r="H1703" s="60">
        <v>0</v>
      </c>
      <c r="I1703" s="60">
        <v>0</v>
      </c>
      <c r="J1703" s="60">
        <v>0</v>
      </c>
      <c r="K1703" s="60">
        <v>0</v>
      </c>
      <c r="L1703" s="60">
        <v>0</v>
      </c>
      <c r="M1703" s="60">
        <v>0</v>
      </c>
      <c r="N1703" s="60">
        <v>0.05</v>
      </c>
      <c r="O1703" s="60">
        <v>0.05</v>
      </c>
      <c r="P1703" s="60">
        <v>0.05</v>
      </c>
      <c r="Q1703" s="60">
        <v>0.05</v>
      </c>
      <c r="R1703" s="60">
        <v>0.05</v>
      </c>
      <c r="S1703" s="60">
        <v>0.05</v>
      </c>
      <c r="T1703" s="60">
        <v>0.05</v>
      </c>
      <c r="U1703" s="60">
        <v>0.05</v>
      </c>
      <c r="V1703" s="60">
        <v>0.05</v>
      </c>
      <c r="W1703" s="60">
        <v>0.05</v>
      </c>
      <c r="X1703" s="60">
        <v>0.05</v>
      </c>
      <c r="Y1703" s="60">
        <v>0.05</v>
      </c>
      <c r="Z1703" s="60">
        <v>0</v>
      </c>
      <c r="AA1703" s="60">
        <v>0</v>
      </c>
      <c r="AB1703" s="60">
        <v>0</v>
      </c>
      <c r="AC1703" s="60">
        <v>0</v>
      </c>
      <c r="AD1703" s="60">
        <v>0</v>
      </c>
      <c r="AE1703" s="60">
        <v>0</v>
      </c>
      <c r="AF1703" s="60" t="s">
        <v>4136</v>
      </c>
    </row>
    <row r="1704" spans="1:32">
      <c r="A1704" s="60" t="s">
        <v>3431</v>
      </c>
      <c r="B1704" s="60" t="s">
        <v>2</v>
      </c>
      <c r="D1704" s="60" t="s">
        <v>2736</v>
      </c>
      <c r="E1704" s="67">
        <v>41640</v>
      </c>
      <c r="F1704" s="67">
        <v>42004</v>
      </c>
      <c r="G1704" s="60" t="s">
        <v>2730</v>
      </c>
      <c r="H1704" s="60">
        <v>0</v>
      </c>
      <c r="I1704" s="60"/>
      <c r="J1704" s="60"/>
      <c r="K1704" s="60"/>
      <c r="L1704" s="60"/>
      <c r="M1704" s="60"/>
      <c r="N1704" s="60"/>
      <c r="O1704" s="60"/>
      <c r="P1704" s="60"/>
      <c r="Q1704" s="60"/>
      <c r="R1704" s="60"/>
      <c r="S1704" s="60"/>
      <c r="T1704" s="60"/>
      <c r="U1704" s="60"/>
      <c r="V1704" s="60"/>
      <c r="W1704" s="60"/>
      <c r="X1704" s="60"/>
      <c r="Y1704" s="60"/>
      <c r="Z1704" s="60"/>
      <c r="AA1704" s="60"/>
      <c r="AB1704" s="60"/>
      <c r="AC1704" s="60"/>
      <c r="AD1704" s="60"/>
      <c r="AE1704" s="60"/>
      <c r="AF1704" s="60" t="s">
        <v>4136</v>
      </c>
    </row>
    <row r="1705" spans="1:32">
      <c r="A1705" s="60" t="s">
        <v>3431</v>
      </c>
      <c r="B1705" s="60" t="s">
        <v>2</v>
      </c>
      <c r="D1705" s="60" t="s">
        <v>2737</v>
      </c>
      <c r="E1705" s="67">
        <v>41640</v>
      </c>
      <c r="F1705" s="67">
        <v>42004</v>
      </c>
      <c r="G1705" s="60" t="s">
        <v>2735</v>
      </c>
      <c r="H1705" s="60">
        <v>0</v>
      </c>
      <c r="I1705" s="60">
        <v>0</v>
      </c>
      <c r="J1705" s="60">
        <v>0</v>
      </c>
      <c r="K1705" s="60">
        <v>0</v>
      </c>
      <c r="L1705" s="60">
        <v>0</v>
      </c>
      <c r="M1705" s="60">
        <v>0</v>
      </c>
      <c r="N1705" s="60">
        <v>1</v>
      </c>
      <c r="O1705" s="60">
        <v>1</v>
      </c>
      <c r="P1705" s="60">
        <v>1</v>
      </c>
      <c r="Q1705" s="60">
        <v>1</v>
      </c>
      <c r="R1705" s="60">
        <v>1</v>
      </c>
      <c r="S1705" s="60">
        <v>1</v>
      </c>
      <c r="T1705" s="60">
        <v>1</v>
      </c>
      <c r="U1705" s="60">
        <v>1</v>
      </c>
      <c r="V1705" s="60">
        <v>1</v>
      </c>
      <c r="W1705" s="60">
        <v>1</v>
      </c>
      <c r="X1705" s="60">
        <v>1</v>
      </c>
      <c r="Y1705" s="60">
        <v>1</v>
      </c>
      <c r="Z1705" s="60">
        <v>1</v>
      </c>
      <c r="AA1705" s="60">
        <v>1</v>
      </c>
      <c r="AB1705" s="60">
        <v>1</v>
      </c>
      <c r="AC1705" s="60">
        <v>1</v>
      </c>
      <c r="AD1705" s="60">
        <v>0.05</v>
      </c>
      <c r="AE1705" s="60">
        <v>0.05</v>
      </c>
      <c r="AF1705" s="60" t="s">
        <v>4136</v>
      </c>
    </row>
    <row r="1706" spans="1:32">
      <c r="A1706" s="60" t="s">
        <v>3431</v>
      </c>
      <c r="B1706" s="60" t="s">
        <v>2</v>
      </c>
      <c r="D1706" s="60" t="s">
        <v>2740</v>
      </c>
      <c r="E1706" s="67">
        <v>41640</v>
      </c>
      <c r="F1706" s="67">
        <v>42004</v>
      </c>
      <c r="G1706" s="60" t="s">
        <v>2735</v>
      </c>
      <c r="H1706" s="60">
        <v>0</v>
      </c>
      <c r="I1706" s="60">
        <v>0</v>
      </c>
      <c r="J1706" s="60">
        <v>0</v>
      </c>
      <c r="K1706" s="60">
        <v>0</v>
      </c>
      <c r="L1706" s="60">
        <v>0</v>
      </c>
      <c r="M1706" s="60">
        <v>0</v>
      </c>
      <c r="N1706" s="60">
        <v>0.1</v>
      </c>
      <c r="O1706" s="60">
        <v>0.1</v>
      </c>
      <c r="P1706" s="60">
        <v>0.3</v>
      </c>
      <c r="Q1706" s="60">
        <v>0.3</v>
      </c>
      <c r="R1706" s="60">
        <v>0.3</v>
      </c>
      <c r="S1706" s="60">
        <v>0.3</v>
      </c>
      <c r="T1706" s="60">
        <v>0.1</v>
      </c>
      <c r="U1706" s="60">
        <v>0.1</v>
      </c>
      <c r="V1706" s="60">
        <v>0.1</v>
      </c>
      <c r="W1706" s="60">
        <v>0.1</v>
      </c>
      <c r="X1706" s="60">
        <v>0.1</v>
      </c>
      <c r="Y1706" s="60">
        <v>0.05</v>
      </c>
      <c r="Z1706" s="60">
        <v>0.05</v>
      </c>
      <c r="AA1706" s="60">
        <v>0</v>
      </c>
      <c r="AB1706" s="60">
        <v>0</v>
      </c>
      <c r="AC1706" s="60">
        <v>0</v>
      </c>
      <c r="AD1706" s="60">
        <v>0</v>
      </c>
      <c r="AE1706" s="60">
        <v>0</v>
      </c>
      <c r="AF1706" s="60" t="s">
        <v>4136</v>
      </c>
    </row>
    <row r="1707" spans="1:32">
      <c r="A1707" s="60" t="s">
        <v>3431</v>
      </c>
      <c r="B1707" s="60" t="s">
        <v>2</v>
      </c>
      <c r="D1707" s="60" t="s">
        <v>2798</v>
      </c>
      <c r="E1707" s="67">
        <v>41640</v>
      </c>
      <c r="F1707" s="67">
        <v>42004</v>
      </c>
      <c r="G1707" s="60" t="s">
        <v>2735</v>
      </c>
      <c r="H1707" s="60">
        <v>0</v>
      </c>
      <c r="I1707" s="60">
        <v>0</v>
      </c>
      <c r="J1707" s="60">
        <v>0</v>
      </c>
      <c r="K1707" s="60">
        <v>0</v>
      </c>
      <c r="L1707" s="60">
        <v>0</v>
      </c>
      <c r="M1707" s="60">
        <v>0</v>
      </c>
      <c r="N1707" s="60">
        <v>0.1</v>
      </c>
      <c r="O1707" s="60">
        <v>0.2</v>
      </c>
      <c r="P1707" s="60">
        <v>0.95</v>
      </c>
      <c r="Q1707" s="60">
        <v>0.95</v>
      </c>
      <c r="R1707" s="60">
        <v>0.95</v>
      </c>
      <c r="S1707" s="60">
        <v>0.95</v>
      </c>
      <c r="T1707" s="60">
        <v>0.5</v>
      </c>
      <c r="U1707" s="60">
        <v>0.95</v>
      </c>
      <c r="V1707" s="60">
        <v>0.95</v>
      </c>
      <c r="W1707" s="60">
        <v>0.95</v>
      </c>
      <c r="X1707" s="60">
        <v>0.95</v>
      </c>
      <c r="Y1707" s="60">
        <v>0.3</v>
      </c>
      <c r="Z1707" s="60">
        <v>0.1</v>
      </c>
      <c r="AA1707" s="60">
        <v>0.1</v>
      </c>
      <c r="AB1707" s="60">
        <v>0.1</v>
      </c>
      <c r="AC1707" s="60">
        <v>0.1</v>
      </c>
      <c r="AD1707" s="60">
        <v>0.05</v>
      </c>
      <c r="AE1707" s="60">
        <v>0.05</v>
      </c>
      <c r="AF1707" s="60" t="s">
        <v>4136</v>
      </c>
    </row>
    <row r="1708" spans="1:32">
      <c r="A1708" s="60" t="s">
        <v>3432</v>
      </c>
      <c r="B1708" s="60" t="s">
        <v>2742</v>
      </c>
      <c r="D1708" s="60" t="s">
        <v>2738</v>
      </c>
      <c r="E1708" s="67">
        <v>41640</v>
      </c>
      <c r="F1708" s="67">
        <v>42004</v>
      </c>
      <c r="G1708" s="60" t="s">
        <v>2735</v>
      </c>
      <c r="H1708" s="60">
        <v>0</v>
      </c>
      <c r="I1708" s="60">
        <v>0</v>
      </c>
      <c r="J1708" s="60">
        <v>0</v>
      </c>
      <c r="K1708" s="60">
        <v>0</v>
      </c>
      <c r="L1708" s="60">
        <v>0</v>
      </c>
      <c r="M1708" s="60">
        <v>0</v>
      </c>
      <c r="N1708" s="60">
        <v>0.04</v>
      </c>
      <c r="O1708" s="60">
        <v>0.04</v>
      </c>
      <c r="P1708" s="60">
        <v>0.04</v>
      </c>
      <c r="Q1708" s="60">
        <v>0.04</v>
      </c>
      <c r="R1708" s="60">
        <v>0.04</v>
      </c>
      <c r="S1708" s="60">
        <v>0.06</v>
      </c>
      <c r="T1708" s="60">
        <v>0.06</v>
      </c>
      <c r="U1708" s="60">
        <v>0.09</v>
      </c>
      <c r="V1708" s="60">
        <v>0.06</v>
      </c>
      <c r="W1708" s="60">
        <v>0.04</v>
      </c>
      <c r="X1708" s="60">
        <v>0.04</v>
      </c>
      <c r="Y1708" s="60">
        <v>0.04</v>
      </c>
      <c r="Z1708" s="60">
        <v>0</v>
      </c>
      <c r="AA1708" s="60">
        <v>0</v>
      </c>
      <c r="AB1708" s="60">
        <v>0</v>
      </c>
      <c r="AC1708" s="60">
        <v>0</v>
      </c>
      <c r="AD1708" s="60">
        <v>0</v>
      </c>
      <c r="AE1708" s="60">
        <v>0</v>
      </c>
      <c r="AF1708" s="60" t="s">
        <v>4136</v>
      </c>
    </row>
    <row r="1709" spans="1:32">
      <c r="A1709" s="60" t="s">
        <v>3432</v>
      </c>
      <c r="B1709" s="60" t="s">
        <v>2742</v>
      </c>
      <c r="D1709" s="60" t="s">
        <v>2744</v>
      </c>
      <c r="E1709" s="67">
        <v>41640</v>
      </c>
      <c r="F1709" s="67">
        <v>42004</v>
      </c>
      <c r="G1709" s="60" t="s">
        <v>2735</v>
      </c>
      <c r="H1709" s="60">
        <v>0</v>
      </c>
      <c r="I1709" s="60">
        <v>0</v>
      </c>
      <c r="J1709" s="60">
        <v>0</v>
      </c>
      <c r="K1709" s="60">
        <v>0</v>
      </c>
      <c r="L1709" s="60">
        <v>0</v>
      </c>
      <c r="M1709" s="60">
        <v>0</v>
      </c>
      <c r="N1709" s="60">
        <v>7.0000000000000007E-2</v>
      </c>
      <c r="O1709" s="60">
        <v>0.11</v>
      </c>
      <c r="P1709" s="60">
        <v>0.15</v>
      </c>
      <c r="Q1709" s="60">
        <v>0.21</v>
      </c>
      <c r="R1709" s="60">
        <v>0.19</v>
      </c>
      <c r="S1709" s="60">
        <v>0.23</v>
      </c>
      <c r="T1709" s="60">
        <v>0.2</v>
      </c>
      <c r="U1709" s="60">
        <v>0.19</v>
      </c>
      <c r="V1709" s="60">
        <v>0.15</v>
      </c>
      <c r="W1709" s="60">
        <v>0.13</v>
      </c>
      <c r="X1709" s="60">
        <v>0.14000000000000001</v>
      </c>
      <c r="Y1709" s="60">
        <v>7.0000000000000007E-2</v>
      </c>
      <c r="Z1709" s="60">
        <v>7.0000000000000007E-2</v>
      </c>
      <c r="AA1709" s="60">
        <v>0</v>
      </c>
      <c r="AB1709" s="60">
        <v>0</v>
      </c>
      <c r="AC1709" s="60">
        <v>0</v>
      </c>
      <c r="AD1709" s="60">
        <v>0</v>
      </c>
      <c r="AE1709" s="60">
        <v>0</v>
      </c>
      <c r="AF1709" s="60" t="s">
        <v>4136</v>
      </c>
    </row>
    <row r="1710" spans="1:32">
      <c r="A1710" s="60" t="s">
        <v>3432</v>
      </c>
      <c r="B1710" s="60" t="s">
        <v>2742</v>
      </c>
      <c r="D1710" s="60" t="s">
        <v>2952</v>
      </c>
      <c r="E1710" s="67">
        <v>41640</v>
      </c>
      <c r="F1710" s="67">
        <v>42004</v>
      </c>
      <c r="G1710" s="60" t="s">
        <v>2735</v>
      </c>
      <c r="H1710" s="60">
        <v>0</v>
      </c>
      <c r="I1710" s="60">
        <v>0</v>
      </c>
      <c r="J1710" s="60">
        <v>0</v>
      </c>
      <c r="K1710" s="60">
        <v>0</v>
      </c>
      <c r="L1710" s="60">
        <v>0</v>
      </c>
      <c r="M1710" s="60">
        <v>0</v>
      </c>
      <c r="N1710" s="60">
        <v>7.0000000000000007E-2</v>
      </c>
      <c r="O1710" s="60">
        <v>0.19</v>
      </c>
      <c r="P1710" s="60">
        <v>0.35</v>
      </c>
      <c r="Q1710" s="60">
        <v>0.38</v>
      </c>
      <c r="R1710" s="60">
        <v>0.39</v>
      </c>
      <c r="S1710" s="60">
        <v>0.47</v>
      </c>
      <c r="T1710" s="60">
        <v>0.56999999999999995</v>
      </c>
      <c r="U1710" s="60">
        <v>0.54</v>
      </c>
      <c r="V1710" s="60">
        <v>0.34</v>
      </c>
      <c r="W1710" s="60">
        <v>0.33</v>
      </c>
      <c r="X1710" s="60">
        <v>0.44</v>
      </c>
      <c r="Y1710" s="60">
        <v>0.26</v>
      </c>
      <c r="Z1710" s="60">
        <v>0.21</v>
      </c>
      <c r="AA1710" s="60">
        <v>0.15</v>
      </c>
      <c r="AB1710" s="60">
        <v>0.17</v>
      </c>
      <c r="AC1710" s="60">
        <v>0.08</v>
      </c>
      <c r="AD1710" s="60">
        <v>0.05</v>
      </c>
      <c r="AE1710" s="60">
        <v>0.05</v>
      </c>
      <c r="AF1710" s="60" t="s">
        <v>4136</v>
      </c>
    </row>
    <row r="1711" spans="1:32">
      <c r="A1711" s="60" t="s">
        <v>3433</v>
      </c>
      <c r="B1711" s="60" t="s">
        <v>2745</v>
      </c>
      <c r="C1711" s="60" t="s">
        <v>2746</v>
      </c>
      <c r="D1711" s="60" t="s">
        <v>2749</v>
      </c>
      <c r="E1711" s="67">
        <v>41640</v>
      </c>
      <c r="F1711" s="67">
        <v>42004</v>
      </c>
      <c r="G1711" s="60" t="s">
        <v>2730</v>
      </c>
      <c r="H1711" s="60">
        <v>26.7</v>
      </c>
      <c r="I1711" s="60"/>
      <c r="J1711" s="60"/>
      <c r="K1711" s="60"/>
      <c r="L1711" s="60"/>
      <c r="M1711" s="60"/>
      <c r="N1711" s="60"/>
      <c r="O1711" s="60"/>
      <c r="P1711" s="60"/>
      <c r="Q1711" s="60"/>
      <c r="R1711" s="60"/>
      <c r="S1711" s="60"/>
      <c r="T1711" s="60"/>
      <c r="U1711" s="60"/>
      <c r="V1711" s="60"/>
      <c r="W1711" s="60"/>
      <c r="X1711" s="60"/>
      <c r="Y1711" s="60"/>
      <c r="Z1711" s="60"/>
      <c r="AA1711" s="60"/>
      <c r="AB1711" s="60"/>
      <c r="AC1711" s="60"/>
      <c r="AD1711" s="60"/>
      <c r="AE1711" s="60"/>
      <c r="AF1711" s="60" t="s">
        <v>4136</v>
      </c>
    </row>
    <row r="1712" spans="1:32">
      <c r="A1712" s="60" t="s">
        <v>3433</v>
      </c>
      <c r="B1712" s="60" t="s">
        <v>2745</v>
      </c>
      <c r="C1712" s="60" t="s">
        <v>2746</v>
      </c>
      <c r="D1712" s="60" t="s">
        <v>2737</v>
      </c>
      <c r="E1712" s="67">
        <v>41640</v>
      </c>
      <c r="F1712" s="67">
        <v>42004</v>
      </c>
      <c r="G1712" s="60" t="s">
        <v>2735</v>
      </c>
      <c r="H1712" s="60">
        <v>26.7</v>
      </c>
      <c r="I1712" s="60">
        <v>26.7</v>
      </c>
      <c r="J1712" s="60">
        <v>26.7</v>
      </c>
      <c r="K1712" s="60">
        <v>26.7</v>
      </c>
      <c r="L1712" s="60">
        <v>26.7</v>
      </c>
      <c r="M1712" s="60">
        <v>25.7</v>
      </c>
      <c r="N1712" s="60">
        <v>25</v>
      </c>
      <c r="O1712" s="60">
        <v>24</v>
      </c>
      <c r="P1712" s="60">
        <v>24</v>
      </c>
      <c r="Q1712" s="60">
        <v>24</v>
      </c>
      <c r="R1712" s="60">
        <v>24</v>
      </c>
      <c r="S1712" s="60">
        <v>24</v>
      </c>
      <c r="T1712" s="60">
        <v>24</v>
      </c>
      <c r="U1712" s="60">
        <v>24</v>
      </c>
      <c r="V1712" s="60">
        <v>24</v>
      </c>
      <c r="W1712" s="60">
        <v>24</v>
      </c>
      <c r="X1712" s="60">
        <v>24</v>
      </c>
      <c r="Y1712" s="60">
        <v>24</v>
      </c>
      <c r="Z1712" s="60">
        <v>24</v>
      </c>
      <c r="AA1712" s="60">
        <v>24</v>
      </c>
      <c r="AB1712" s="60">
        <v>24</v>
      </c>
      <c r="AC1712" s="60">
        <v>24</v>
      </c>
      <c r="AD1712" s="60">
        <v>26.7</v>
      </c>
      <c r="AE1712" s="60">
        <v>26.7</v>
      </c>
      <c r="AF1712" s="60" t="s">
        <v>4136</v>
      </c>
    </row>
    <row r="1713" spans="1:32">
      <c r="A1713" s="60" t="s">
        <v>3433</v>
      </c>
      <c r="B1713" s="60" t="s">
        <v>2745</v>
      </c>
      <c r="C1713" s="60" t="s">
        <v>2746</v>
      </c>
      <c r="D1713" s="60" t="s">
        <v>2740</v>
      </c>
      <c r="E1713" s="67">
        <v>41640</v>
      </c>
      <c r="F1713" s="67">
        <v>42004</v>
      </c>
      <c r="G1713" s="60" t="s">
        <v>2735</v>
      </c>
      <c r="H1713" s="60">
        <v>26.7</v>
      </c>
      <c r="I1713" s="60">
        <v>26.7</v>
      </c>
      <c r="J1713" s="60">
        <v>26.7</v>
      </c>
      <c r="K1713" s="60">
        <v>26.7</v>
      </c>
      <c r="L1713" s="60">
        <v>26.7</v>
      </c>
      <c r="M1713" s="60">
        <v>24</v>
      </c>
      <c r="N1713" s="60">
        <v>24</v>
      </c>
      <c r="O1713" s="60">
        <v>24</v>
      </c>
      <c r="P1713" s="60">
        <v>24</v>
      </c>
      <c r="Q1713" s="60">
        <v>24</v>
      </c>
      <c r="R1713" s="60">
        <v>24</v>
      </c>
      <c r="S1713" s="60">
        <v>24</v>
      </c>
      <c r="T1713" s="60">
        <v>24</v>
      </c>
      <c r="U1713" s="60">
        <v>24</v>
      </c>
      <c r="V1713" s="60">
        <v>24</v>
      </c>
      <c r="W1713" s="60">
        <v>24</v>
      </c>
      <c r="X1713" s="60">
        <v>24</v>
      </c>
      <c r="Y1713" s="60">
        <v>26.7</v>
      </c>
      <c r="Z1713" s="60">
        <v>26.7</v>
      </c>
      <c r="AA1713" s="60">
        <v>26.7</v>
      </c>
      <c r="AB1713" s="60">
        <v>26.7</v>
      </c>
      <c r="AC1713" s="60">
        <v>26.7</v>
      </c>
      <c r="AD1713" s="60">
        <v>26.7</v>
      </c>
      <c r="AE1713" s="60">
        <v>26.7</v>
      </c>
      <c r="AF1713" s="60" t="s">
        <v>4136</v>
      </c>
    </row>
    <row r="1714" spans="1:32">
      <c r="A1714" s="60" t="s">
        <v>3433</v>
      </c>
      <c r="B1714" s="60" t="s">
        <v>2745</v>
      </c>
      <c r="C1714" s="60" t="s">
        <v>2746</v>
      </c>
      <c r="D1714" s="60" t="s">
        <v>2798</v>
      </c>
      <c r="E1714" s="67">
        <v>41640</v>
      </c>
      <c r="F1714" s="67">
        <v>42004</v>
      </c>
      <c r="G1714" s="60" t="s">
        <v>2735</v>
      </c>
      <c r="H1714" s="60">
        <v>26.7</v>
      </c>
      <c r="I1714" s="60">
        <v>26.7</v>
      </c>
      <c r="J1714" s="60">
        <v>26.7</v>
      </c>
      <c r="K1714" s="60">
        <v>26.7</v>
      </c>
      <c r="L1714" s="60">
        <v>26.7</v>
      </c>
      <c r="M1714" s="60">
        <v>24</v>
      </c>
      <c r="N1714" s="60">
        <v>24</v>
      </c>
      <c r="O1714" s="60">
        <v>24</v>
      </c>
      <c r="P1714" s="60">
        <v>24</v>
      </c>
      <c r="Q1714" s="60">
        <v>24</v>
      </c>
      <c r="R1714" s="60">
        <v>24</v>
      </c>
      <c r="S1714" s="60">
        <v>24</v>
      </c>
      <c r="T1714" s="60">
        <v>24</v>
      </c>
      <c r="U1714" s="60">
        <v>24</v>
      </c>
      <c r="V1714" s="60">
        <v>24</v>
      </c>
      <c r="W1714" s="60">
        <v>24</v>
      </c>
      <c r="X1714" s="60">
        <v>24</v>
      </c>
      <c r="Y1714" s="60">
        <v>24</v>
      </c>
      <c r="Z1714" s="60">
        <v>24</v>
      </c>
      <c r="AA1714" s="60">
        <v>24</v>
      </c>
      <c r="AB1714" s="60">
        <v>24</v>
      </c>
      <c r="AC1714" s="60">
        <v>24</v>
      </c>
      <c r="AD1714" s="60">
        <v>26.7</v>
      </c>
      <c r="AE1714" s="60">
        <v>26.7</v>
      </c>
      <c r="AF1714" s="60" t="s">
        <v>4136</v>
      </c>
    </row>
    <row r="1715" spans="1:32">
      <c r="A1715" s="60" t="s">
        <v>3434</v>
      </c>
      <c r="B1715" s="60" t="s">
        <v>2745</v>
      </c>
      <c r="C1715" s="60" t="s">
        <v>2746</v>
      </c>
      <c r="D1715" s="60" t="s">
        <v>3364</v>
      </c>
      <c r="E1715" s="67">
        <v>41640</v>
      </c>
      <c r="F1715" s="67">
        <v>42004</v>
      </c>
      <c r="G1715" s="60" t="s">
        <v>2730</v>
      </c>
      <c r="H1715" s="60">
        <v>24</v>
      </c>
      <c r="I1715" s="60"/>
      <c r="J1715" s="60"/>
      <c r="K1715" s="60"/>
      <c r="L1715" s="60"/>
      <c r="M1715" s="60"/>
      <c r="N1715" s="60"/>
      <c r="O1715" s="60"/>
      <c r="P1715" s="60"/>
      <c r="Q1715" s="60"/>
      <c r="R1715" s="60"/>
      <c r="S1715" s="60"/>
      <c r="T1715" s="60"/>
      <c r="U1715" s="60"/>
      <c r="V1715" s="60"/>
      <c r="W1715" s="60"/>
      <c r="X1715" s="60"/>
      <c r="Y1715" s="60"/>
      <c r="Z1715" s="60"/>
      <c r="AA1715" s="60"/>
      <c r="AB1715" s="60"/>
      <c r="AC1715" s="60"/>
      <c r="AD1715" s="60"/>
      <c r="AE1715" s="60"/>
      <c r="AF1715" s="60" t="s">
        <v>4136</v>
      </c>
    </row>
    <row r="1716" spans="1:32">
      <c r="A1716" s="60" t="s">
        <v>3434</v>
      </c>
      <c r="B1716" s="60" t="s">
        <v>2745</v>
      </c>
      <c r="C1716" s="60" t="s">
        <v>2746</v>
      </c>
      <c r="D1716" s="60" t="s">
        <v>2737</v>
      </c>
      <c r="E1716" s="67">
        <v>41640</v>
      </c>
      <c r="F1716" s="67">
        <v>42004</v>
      </c>
      <c r="G1716" s="60" t="s">
        <v>2735</v>
      </c>
      <c r="H1716" s="60">
        <v>26.7</v>
      </c>
      <c r="I1716" s="60">
        <v>26.7</v>
      </c>
      <c r="J1716" s="60">
        <v>26.7</v>
      </c>
      <c r="K1716" s="60">
        <v>26.7</v>
      </c>
      <c r="L1716" s="60">
        <v>26.7</v>
      </c>
      <c r="M1716" s="60">
        <v>25.7</v>
      </c>
      <c r="N1716" s="60">
        <v>25</v>
      </c>
      <c r="O1716" s="60">
        <v>24</v>
      </c>
      <c r="P1716" s="60">
        <v>24</v>
      </c>
      <c r="Q1716" s="60">
        <v>24</v>
      </c>
      <c r="R1716" s="60">
        <v>24</v>
      </c>
      <c r="S1716" s="60">
        <v>24</v>
      </c>
      <c r="T1716" s="60">
        <v>24</v>
      </c>
      <c r="U1716" s="60">
        <v>24</v>
      </c>
      <c r="V1716" s="60">
        <v>24</v>
      </c>
      <c r="W1716" s="60">
        <v>24</v>
      </c>
      <c r="X1716" s="60">
        <v>24</v>
      </c>
      <c r="Y1716" s="60">
        <v>24</v>
      </c>
      <c r="Z1716" s="60">
        <v>24</v>
      </c>
      <c r="AA1716" s="60">
        <v>24</v>
      </c>
      <c r="AB1716" s="60">
        <v>24</v>
      </c>
      <c r="AC1716" s="60">
        <v>24</v>
      </c>
      <c r="AD1716" s="60">
        <v>26.7</v>
      </c>
      <c r="AE1716" s="60">
        <v>26.7</v>
      </c>
      <c r="AF1716" s="60" t="s">
        <v>4136</v>
      </c>
    </row>
    <row r="1717" spans="1:32">
      <c r="A1717" s="60" t="s">
        <v>3435</v>
      </c>
      <c r="B1717" s="60" t="s">
        <v>2745</v>
      </c>
      <c r="C1717" s="60" t="s">
        <v>2746</v>
      </c>
      <c r="D1717" s="60" t="s">
        <v>2749</v>
      </c>
      <c r="E1717" s="67">
        <v>41640</v>
      </c>
      <c r="F1717" s="67">
        <v>42004</v>
      </c>
      <c r="G1717" s="60" t="s">
        <v>2730</v>
      </c>
      <c r="H1717" s="60">
        <v>26.7</v>
      </c>
      <c r="I1717" s="60"/>
      <c r="J1717" s="60"/>
      <c r="K1717" s="60"/>
      <c r="L1717" s="60"/>
      <c r="M1717" s="60"/>
      <c r="N1717" s="60"/>
      <c r="O1717" s="60"/>
      <c r="P1717" s="60"/>
      <c r="Q1717" s="60"/>
      <c r="R1717" s="60"/>
      <c r="S1717" s="60"/>
      <c r="T1717" s="60"/>
      <c r="U1717" s="60"/>
      <c r="V1717" s="60"/>
      <c r="W1717" s="60"/>
      <c r="X1717" s="60"/>
      <c r="Y1717" s="60"/>
      <c r="Z1717" s="60"/>
      <c r="AA1717" s="60"/>
      <c r="AB1717" s="60"/>
      <c r="AC1717" s="60"/>
      <c r="AD1717" s="60"/>
      <c r="AE1717" s="60"/>
      <c r="AF1717" s="60" t="s">
        <v>4136</v>
      </c>
    </row>
    <row r="1718" spans="1:32">
      <c r="A1718" s="60" t="s">
        <v>3435</v>
      </c>
      <c r="B1718" s="60" t="s">
        <v>2745</v>
      </c>
      <c r="C1718" s="60" t="s">
        <v>2746</v>
      </c>
      <c r="D1718" s="60" t="s">
        <v>2737</v>
      </c>
      <c r="E1718" s="67">
        <v>41640</v>
      </c>
      <c r="F1718" s="67">
        <v>42004</v>
      </c>
      <c r="G1718" s="60" t="s">
        <v>2735</v>
      </c>
      <c r="H1718" s="60">
        <v>26.7</v>
      </c>
      <c r="I1718" s="60">
        <v>26.7</v>
      </c>
      <c r="J1718" s="60">
        <v>26.7</v>
      </c>
      <c r="K1718" s="60">
        <v>26.7</v>
      </c>
      <c r="L1718" s="60">
        <v>26.7</v>
      </c>
      <c r="M1718" s="60">
        <v>25.7</v>
      </c>
      <c r="N1718" s="60">
        <v>25</v>
      </c>
      <c r="O1718" s="60">
        <v>24</v>
      </c>
      <c r="P1718" s="60">
        <v>24</v>
      </c>
      <c r="Q1718" s="60">
        <v>24</v>
      </c>
      <c r="R1718" s="60">
        <v>24</v>
      </c>
      <c r="S1718" s="60">
        <v>24</v>
      </c>
      <c r="T1718" s="60">
        <v>24</v>
      </c>
      <c r="U1718" s="60">
        <v>24</v>
      </c>
      <c r="V1718" s="60">
        <v>24</v>
      </c>
      <c r="W1718" s="60">
        <v>24</v>
      </c>
      <c r="X1718" s="60">
        <v>24</v>
      </c>
      <c r="Y1718" s="60">
        <v>24</v>
      </c>
      <c r="Z1718" s="60">
        <v>24</v>
      </c>
      <c r="AA1718" s="60">
        <v>24</v>
      </c>
      <c r="AB1718" s="60">
        <v>24</v>
      </c>
      <c r="AC1718" s="60">
        <v>24</v>
      </c>
      <c r="AD1718" s="60">
        <v>26.7</v>
      </c>
      <c r="AE1718" s="60">
        <v>26.7</v>
      </c>
      <c r="AF1718" s="60" t="s">
        <v>4136</v>
      </c>
    </row>
    <row r="1719" spans="1:32">
      <c r="A1719" s="60" t="s">
        <v>3435</v>
      </c>
      <c r="B1719" s="60" t="s">
        <v>2745</v>
      </c>
      <c r="C1719" s="60" t="s">
        <v>2746</v>
      </c>
      <c r="D1719" s="60" t="s">
        <v>2740</v>
      </c>
      <c r="E1719" s="67">
        <v>41640</v>
      </c>
      <c r="F1719" s="67">
        <v>42004</v>
      </c>
      <c r="G1719" s="60" t="s">
        <v>2735</v>
      </c>
      <c r="H1719" s="60">
        <v>26.7</v>
      </c>
      <c r="I1719" s="60">
        <v>26.7</v>
      </c>
      <c r="J1719" s="60">
        <v>26.7</v>
      </c>
      <c r="K1719" s="60">
        <v>26.7</v>
      </c>
      <c r="L1719" s="60">
        <v>26.7</v>
      </c>
      <c r="M1719" s="60">
        <v>24</v>
      </c>
      <c r="N1719" s="60">
        <v>24</v>
      </c>
      <c r="O1719" s="60">
        <v>24</v>
      </c>
      <c r="P1719" s="60">
        <v>24</v>
      </c>
      <c r="Q1719" s="60">
        <v>24</v>
      </c>
      <c r="R1719" s="60">
        <v>24</v>
      </c>
      <c r="S1719" s="60">
        <v>24</v>
      </c>
      <c r="T1719" s="60">
        <v>24</v>
      </c>
      <c r="U1719" s="60">
        <v>24</v>
      </c>
      <c r="V1719" s="60">
        <v>24</v>
      </c>
      <c r="W1719" s="60">
        <v>24</v>
      </c>
      <c r="X1719" s="60">
        <v>24</v>
      </c>
      <c r="Y1719" s="60">
        <v>26.7</v>
      </c>
      <c r="Z1719" s="60">
        <v>26.7</v>
      </c>
      <c r="AA1719" s="60">
        <v>26.7</v>
      </c>
      <c r="AB1719" s="60">
        <v>26.7</v>
      </c>
      <c r="AC1719" s="60">
        <v>26.7</v>
      </c>
      <c r="AD1719" s="60">
        <v>26.7</v>
      </c>
      <c r="AE1719" s="60">
        <v>26.7</v>
      </c>
      <c r="AF1719" s="60" t="s">
        <v>4136</v>
      </c>
    </row>
    <row r="1720" spans="1:32">
      <c r="A1720" s="60" t="s">
        <v>3435</v>
      </c>
      <c r="B1720" s="60" t="s">
        <v>2745</v>
      </c>
      <c r="C1720" s="60" t="s">
        <v>2746</v>
      </c>
      <c r="D1720" s="60" t="s">
        <v>2798</v>
      </c>
      <c r="E1720" s="67">
        <v>41640</v>
      </c>
      <c r="F1720" s="67">
        <v>42004</v>
      </c>
      <c r="G1720" s="60" t="s">
        <v>2735</v>
      </c>
      <c r="H1720" s="60">
        <v>26.7</v>
      </c>
      <c r="I1720" s="60">
        <v>26.7</v>
      </c>
      <c r="J1720" s="60">
        <v>26.7</v>
      </c>
      <c r="K1720" s="60">
        <v>26.7</v>
      </c>
      <c r="L1720" s="60">
        <v>26.7</v>
      </c>
      <c r="M1720" s="60">
        <v>24</v>
      </c>
      <c r="N1720" s="60">
        <v>24</v>
      </c>
      <c r="O1720" s="60">
        <v>24</v>
      </c>
      <c r="P1720" s="60">
        <v>24</v>
      </c>
      <c r="Q1720" s="60">
        <v>24</v>
      </c>
      <c r="R1720" s="60">
        <v>24</v>
      </c>
      <c r="S1720" s="60">
        <v>24</v>
      </c>
      <c r="T1720" s="60">
        <v>24</v>
      </c>
      <c r="U1720" s="60">
        <v>24</v>
      </c>
      <c r="V1720" s="60">
        <v>24</v>
      </c>
      <c r="W1720" s="60">
        <v>24</v>
      </c>
      <c r="X1720" s="60">
        <v>24</v>
      </c>
      <c r="Y1720" s="60">
        <v>24</v>
      </c>
      <c r="Z1720" s="60">
        <v>24</v>
      </c>
      <c r="AA1720" s="60">
        <v>24</v>
      </c>
      <c r="AB1720" s="60">
        <v>24</v>
      </c>
      <c r="AC1720" s="60">
        <v>24</v>
      </c>
      <c r="AD1720" s="60">
        <v>26.7</v>
      </c>
      <c r="AE1720" s="60">
        <v>26.7</v>
      </c>
      <c r="AF1720" s="60" t="s">
        <v>4136</v>
      </c>
    </row>
    <row r="1721" spans="1:32">
      <c r="A1721" s="60" t="s">
        <v>3436</v>
      </c>
      <c r="B1721" s="60" t="s">
        <v>2745</v>
      </c>
      <c r="C1721" s="60" t="s">
        <v>2746</v>
      </c>
      <c r="D1721" s="60" t="s">
        <v>2749</v>
      </c>
      <c r="E1721" s="67">
        <v>41640</v>
      </c>
      <c r="F1721" s="67">
        <v>42004</v>
      </c>
      <c r="G1721" s="60" t="s">
        <v>2730</v>
      </c>
      <c r="H1721" s="60">
        <v>26.7</v>
      </c>
      <c r="I1721" s="60"/>
      <c r="J1721" s="60"/>
      <c r="K1721" s="60"/>
      <c r="L1721" s="60"/>
      <c r="M1721" s="60"/>
      <c r="N1721" s="60"/>
      <c r="O1721" s="60"/>
      <c r="P1721" s="60"/>
      <c r="Q1721" s="60"/>
      <c r="R1721" s="60"/>
      <c r="S1721" s="60"/>
      <c r="T1721" s="60"/>
      <c r="U1721" s="60"/>
      <c r="V1721" s="60"/>
      <c r="W1721" s="60"/>
      <c r="X1721" s="60"/>
      <c r="Y1721" s="60"/>
      <c r="Z1721" s="60"/>
      <c r="AA1721" s="60"/>
      <c r="AB1721" s="60"/>
      <c r="AC1721" s="60"/>
      <c r="AD1721" s="60"/>
      <c r="AE1721" s="60"/>
      <c r="AF1721" s="60" t="s">
        <v>4136</v>
      </c>
    </row>
    <row r="1722" spans="1:32">
      <c r="A1722" s="60" t="s">
        <v>3436</v>
      </c>
      <c r="B1722" s="60" t="s">
        <v>2745</v>
      </c>
      <c r="C1722" s="60" t="s">
        <v>2746</v>
      </c>
      <c r="D1722" s="60" t="s">
        <v>2737</v>
      </c>
      <c r="E1722" s="67">
        <v>41640</v>
      </c>
      <c r="F1722" s="67">
        <v>42004</v>
      </c>
      <c r="G1722" s="60" t="s">
        <v>2735</v>
      </c>
      <c r="H1722" s="60">
        <v>26.7</v>
      </c>
      <c r="I1722" s="60">
        <v>26.7</v>
      </c>
      <c r="J1722" s="60">
        <v>26.7</v>
      </c>
      <c r="K1722" s="60">
        <v>26.7</v>
      </c>
      <c r="L1722" s="60">
        <v>26.7</v>
      </c>
      <c r="M1722" s="60">
        <v>25.7</v>
      </c>
      <c r="N1722" s="60">
        <v>25</v>
      </c>
      <c r="O1722" s="60">
        <v>24</v>
      </c>
      <c r="P1722" s="60">
        <v>24</v>
      </c>
      <c r="Q1722" s="60">
        <v>24</v>
      </c>
      <c r="R1722" s="60">
        <v>24</v>
      </c>
      <c r="S1722" s="60">
        <v>24</v>
      </c>
      <c r="T1722" s="60">
        <v>24</v>
      </c>
      <c r="U1722" s="60">
        <v>24</v>
      </c>
      <c r="V1722" s="60">
        <v>24</v>
      </c>
      <c r="W1722" s="60">
        <v>24</v>
      </c>
      <c r="X1722" s="60">
        <v>24</v>
      </c>
      <c r="Y1722" s="60">
        <v>24</v>
      </c>
      <c r="Z1722" s="60">
        <v>24</v>
      </c>
      <c r="AA1722" s="60">
        <v>24</v>
      </c>
      <c r="AB1722" s="60">
        <v>24</v>
      </c>
      <c r="AC1722" s="60">
        <v>24</v>
      </c>
      <c r="AD1722" s="60">
        <v>26.7</v>
      </c>
      <c r="AE1722" s="60">
        <v>26.7</v>
      </c>
      <c r="AF1722" s="60" t="s">
        <v>4136</v>
      </c>
    </row>
    <row r="1723" spans="1:32">
      <c r="A1723" s="60" t="s">
        <v>3436</v>
      </c>
      <c r="B1723" s="60" t="s">
        <v>2745</v>
      </c>
      <c r="C1723" s="60" t="s">
        <v>2746</v>
      </c>
      <c r="D1723" s="60" t="s">
        <v>2740</v>
      </c>
      <c r="E1723" s="67">
        <v>41640</v>
      </c>
      <c r="F1723" s="67">
        <v>42004</v>
      </c>
      <c r="G1723" s="60" t="s">
        <v>2735</v>
      </c>
      <c r="H1723" s="60">
        <v>26.7</v>
      </c>
      <c r="I1723" s="60">
        <v>26.7</v>
      </c>
      <c r="J1723" s="60">
        <v>26.7</v>
      </c>
      <c r="K1723" s="60">
        <v>26.7</v>
      </c>
      <c r="L1723" s="60">
        <v>26.7</v>
      </c>
      <c r="M1723" s="60">
        <v>24</v>
      </c>
      <c r="N1723" s="60">
        <v>24</v>
      </c>
      <c r="O1723" s="60">
        <v>24</v>
      </c>
      <c r="P1723" s="60">
        <v>24</v>
      </c>
      <c r="Q1723" s="60">
        <v>24</v>
      </c>
      <c r="R1723" s="60">
        <v>24</v>
      </c>
      <c r="S1723" s="60">
        <v>24</v>
      </c>
      <c r="T1723" s="60">
        <v>24</v>
      </c>
      <c r="U1723" s="60">
        <v>24</v>
      </c>
      <c r="V1723" s="60">
        <v>24</v>
      </c>
      <c r="W1723" s="60">
        <v>24</v>
      </c>
      <c r="X1723" s="60">
        <v>24</v>
      </c>
      <c r="Y1723" s="60">
        <v>26.7</v>
      </c>
      <c r="Z1723" s="60">
        <v>26.7</v>
      </c>
      <c r="AA1723" s="60">
        <v>26.7</v>
      </c>
      <c r="AB1723" s="60">
        <v>26.7</v>
      </c>
      <c r="AC1723" s="60">
        <v>26.7</v>
      </c>
      <c r="AD1723" s="60">
        <v>26.7</v>
      </c>
      <c r="AE1723" s="60">
        <v>26.7</v>
      </c>
      <c r="AF1723" s="60" t="s">
        <v>4136</v>
      </c>
    </row>
    <row r="1724" spans="1:32">
      <c r="A1724" s="60" t="s">
        <v>3436</v>
      </c>
      <c r="B1724" s="60" t="s">
        <v>2745</v>
      </c>
      <c r="C1724" s="60" t="s">
        <v>2746</v>
      </c>
      <c r="D1724" s="60" t="s">
        <v>2798</v>
      </c>
      <c r="E1724" s="67">
        <v>41640</v>
      </c>
      <c r="F1724" s="67">
        <v>42004</v>
      </c>
      <c r="G1724" s="60" t="s">
        <v>2735</v>
      </c>
      <c r="H1724" s="60">
        <v>26.7</v>
      </c>
      <c r="I1724" s="60">
        <v>26.7</v>
      </c>
      <c r="J1724" s="60">
        <v>26.7</v>
      </c>
      <c r="K1724" s="60">
        <v>26.7</v>
      </c>
      <c r="L1724" s="60">
        <v>26.7</v>
      </c>
      <c r="M1724" s="60">
        <v>24</v>
      </c>
      <c r="N1724" s="60">
        <v>24</v>
      </c>
      <c r="O1724" s="60">
        <v>24</v>
      </c>
      <c r="P1724" s="60">
        <v>24</v>
      </c>
      <c r="Q1724" s="60">
        <v>24</v>
      </c>
      <c r="R1724" s="60">
        <v>24</v>
      </c>
      <c r="S1724" s="60">
        <v>24</v>
      </c>
      <c r="T1724" s="60">
        <v>24</v>
      </c>
      <c r="U1724" s="60">
        <v>24</v>
      </c>
      <c r="V1724" s="60">
        <v>24</v>
      </c>
      <c r="W1724" s="60">
        <v>24</v>
      </c>
      <c r="X1724" s="60">
        <v>24</v>
      </c>
      <c r="Y1724" s="60">
        <v>24</v>
      </c>
      <c r="Z1724" s="60">
        <v>24</v>
      </c>
      <c r="AA1724" s="60">
        <v>24</v>
      </c>
      <c r="AB1724" s="60">
        <v>24</v>
      </c>
      <c r="AC1724" s="60">
        <v>24</v>
      </c>
      <c r="AD1724" s="60">
        <v>26.7</v>
      </c>
      <c r="AE1724" s="60">
        <v>26.7</v>
      </c>
      <c r="AF1724" s="60" t="s">
        <v>4136</v>
      </c>
    </row>
    <row r="1725" spans="1:32">
      <c r="A1725" s="60" t="s">
        <v>3437</v>
      </c>
      <c r="B1725" s="60" t="s">
        <v>2745</v>
      </c>
      <c r="C1725" s="60" t="s">
        <v>2746</v>
      </c>
      <c r="D1725" s="60" t="s">
        <v>2749</v>
      </c>
      <c r="E1725" s="67">
        <v>41640</v>
      </c>
      <c r="F1725" s="67">
        <v>42004</v>
      </c>
      <c r="G1725" s="60" t="s">
        <v>2730</v>
      </c>
      <c r="H1725" s="60">
        <v>26.7</v>
      </c>
      <c r="I1725" s="60"/>
      <c r="J1725" s="60"/>
      <c r="K1725" s="60"/>
      <c r="L1725" s="60"/>
      <c r="M1725" s="60"/>
      <c r="N1725" s="60"/>
      <c r="O1725" s="60"/>
      <c r="P1725" s="60"/>
      <c r="Q1725" s="60"/>
      <c r="R1725" s="60"/>
      <c r="S1725" s="60"/>
      <c r="T1725" s="60"/>
      <c r="U1725" s="60"/>
      <c r="V1725" s="60"/>
      <c r="W1725" s="60"/>
      <c r="X1725" s="60"/>
      <c r="Y1725" s="60"/>
      <c r="Z1725" s="60"/>
      <c r="AA1725" s="60"/>
      <c r="AB1725" s="60"/>
      <c r="AC1725" s="60"/>
      <c r="AD1725" s="60"/>
      <c r="AE1725" s="60"/>
      <c r="AF1725" s="60" t="s">
        <v>4136</v>
      </c>
    </row>
    <row r="1726" spans="1:32">
      <c r="A1726" s="60" t="s">
        <v>3437</v>
      </c>
      <c r="B1726" s="60" t="s">
        <v>2745</v>
      </c>
      <c r="C1726" s="60" t="s">
        <v>2746</v>
      </c>
      <c r="D1726" s="60" t="s">
        <v>2737</v>
      </c>
      <c r="E1726" s="67">
        <v>41640</v>
      </c>
      <c r="F1726" s="67">
        <v>42004</v>
      </c>
      <c r="G1726" s="60" t="s">
        <v>2735</v>
      </c>
      <c r="H1726" s="60">
        <v>26.7</v>
      </c>
      <c r="I1726" s="60">
        <v>26.7</v>
      </c>
      <c r="J1726" s="60">
        <v>26.7</v>
      </c>
      <c r="K1726" s="60">
        <v>26.7</v>
      </c>
      <c r="L1726" s="60">
        <v>26.7</v>
      </c>
      <c r="M1726" s="60">
        <v>25.7</v>
      </c>
      <c r="N1726" s="60">
        <v>25</v>
      </c>
      <c r="O1726" s="60">
        <v>24</v>
      </c>
      <c r="P1726" s="60">
        <v>24</v>
      </c>
      <c r="Q1726" s="60">
        <v>24</v>
      </c>
      <c r="R1726" s="60">
        <v>24</v>
      </c>
      <c r="S1726" s="60">
        <v>24</v>
      </c>
      <c r="T1726" s="60">
        <v>24</v>
      </c>
      <c r="U1726" s="60">
        <v>24</v>
      </c>
      <c r="V1726" s="60">
        <v>24</v>
      </c>
      <c r="W1726" s="60">
        <v>24</v>
      </c>
      <c r="X1726" s="60">
        <v>24</v>
      </c>
      <c r="Y1726" s="60">
        <v>24</v>
      </c>
      <c r="Z1726" s="60">
        <v>24</v>
      </c>
      <c r="AA1726" s="60">
        <v>24</v>
      </c>
      <c r="AB1726" s="60">
        <v>24</v>
      </c>
      <c r="AC1726" s="60">
        <v>24</v>
      </c>
      <c r="AD1726" s="60">
        <v>26.7</v>
      </c>
      <c r="AE1726" s="60">
        <v>26.7</v>
      </c>
      <c r="AF1726" s="60" t="s">
        <v>4136</v>
      </c>
    </row>
    <row r="1727" spans="1:32">
      <c r="A1727" s="60" t="s">
        <v>3437</v>
      </c>
      <c r="B1727" s="60" t="s">
        <v>2745</v>
      </c>
      <c r="C1727" s="60" t="s">
        <v>2746</v>
      </c>
      <c r="D1727" s="60" t="s">
        <v>2740</v>
      </c>
      <c r="E1727" s="67">
        <v>41640</v>
      </c>
      <c r="F1727" s="67">
        <v>42004</v>
      </c>
      <c r="G1727" s="60" t="s">
        <v>2735</v>
      </c>
      <c r="H1727" s="60">
        <v>26.7</v>
      </c>
      <c r="I1727" s="60">
        <v>26.7</v>
      </c>
      <c r="J1727" s="60">
        <v>26.7</v>
      </c>
      <c r="K1727" s="60">
        <v>26.7</v>
      </c>
      <c r="L1727" s="60">
        <v>26.7</v>
      </c>
      <c r="M1727" s="60">
        <v>24</v>
      </c>
      <c r="N1727" s="60">
        <v>24</v>
      </c>
      <c r="O1727" s="60">
        <v>24</v>
      </c>
      <c r="P1727" s="60">
        <v>24</v>
      </c>
      <c r="Q1727" s="60">
        <v>24</v>
      </c>
      <c r="R1727" s="60">
        <v>24</v>
      </c>
      <c r="S1727" s="60">
        <v>24</v>
      </c>
      <c r="T1727" s="60">
        <v>24</v>
      </c>
      <c r="U1727" s="60">
        <v>24</v>
      </c>
      <c r="V1727" s="60">
        <v>24</v>
      </c>
      <c r="W1727" s="60">
        <v>24</v>
      </c>
      <c r="X1727" s="60">
        <v>24</v>
      </c>
      <c r="Y1727" s="60">
        <v>26.7</v>
      </c>
      <c r="Z1727" s="60">
        <v>26.7</v>
      </c>
      <c r="AA1727" s="60">
        <v>26.7</v>
      </c>
      <c r="AB1727" s="60">
        <v>26.7</v>
      </c>
      <c r="AC1727" s="60">
        <v>26.7</v>
      </c>
      <c r="AD1727" s="60">
        <v>26.7</v>
      </c>
      <c r="AE1727" s="60">
        <v>26.7</v>
      </c>
      <c r="AF1727" s="60" t="s">
        <v>4136</v>
      </c>
    </row>
    <row r="1728" spans="1:32">
      <c r="A1728" s="60" t="s">
        <v>3437</v>
      </c>
      <c r="B1728" s="60" t="s">
        <v>2745</v>
      </c>
      <c r="C1728" s="60" t="s">
        <v>2746</v>
      </c>
      <c r="D1728" s="60" t="s">
        <v>2798</v>
      </c>
      <c r="E1728" s="67">
        <v>41640</v>
      </c>
      <c r="F1728" s="67">
        <v>42004</v>
      </c>
      <c r="G1728" s="60" t="s">
        <v>2735</v>
      </c>
      <c r="H1728" s="60">
        <v>26.7</v>
      </c>
      <c r="I1728" s="60">
        <v>26.7</v>
      </c>
      <c r="J1728" s="60">
        <v>26.7</v>
      </c>
      <c r="K1728" s="60">
        <v>26.7</v>
      </c>
      <c r="L1728" s="60">
        <v>26.7</v>
      </c>
      <c r="M1728" s="60">
        <v>24</v>
      </c>
      <c r="N1728" s="60">
        <v>24</v>
      </c>
      <c r="O1728" s="60">
        <v>24</v>
      </c>
      <c r="P1728" s="60">
        <v>24</v>
      </c>
      <c r="Q1728" s="60">
        <v>24</v>
      </c>
      <c r="R1728" s="60">
        <v>24</v>
      </c>
      <c r="S1728" s="60">
        <v>24</v>
      </c>
      <c r="T1728" s="60">
        <v>24</v>
      </c>
      <c r="U1728" s="60">
        <v>24</v>
      </c>
      <c r="V1728" s="60">
        <v>24</v>
      </c>
      <c r="W1728" s="60">
        <v>24</v>
      </c>
      <c r="X1728" s="60">
        <v>24</v>
      </c>
      <c r="Y1728" s="60">
        <v>24</v>
      </c>
      <c r="Z1728" s="60">
        <v>24</v>
      </c>
      <c r="AA1728" s="60">
        <v>24</v>
      </c>
      <c r="AB1728" s="60">
        <v>24</v>
      </c>
      <c r="AC1728" s="60">
        <v>24</v>
      </c>
      <c r="AD1728" s="60">
        <v>26.7</v>
      </c>
      <c r="AE1728" s="60">
        <v>26.7</v>
      </c>
      <c r="AF1728" s="60" t="s">
        <v>4136</v>
      </c>
    </row>
    <row r="1729" spans="1:32">
      <c r="A1729" s="60" t="s">
        <v>3438</v>
      </c>
      <c r="B1729" s="60" t="s">
        <v>2745</v>
      </c>
      <c r="C1729" s="60" t="s">
        <v>2746</v>
      </c>
      <c r="D1729" s="60" t="s">
        <v>2749</v>
      </c>
      <c r="E1729" s="67">
        <v>41640</v>
      </c>
      <c r="F1729" s="67">
        <v>42004</v>
      </c>
      <c r="G1729" s="60" t="s">
        <v>2730</v>
      </c>
      <c r="H1729" s="60">
        <v>26.7</v>
      </c>
      <c r="I1729" s="60"/>
      <c r="J1729" s="60"/>
      <c r="K1729" s="60"/>
      <c r="L1729" s="60"/>
      <c r="M1729" s="60"/>
      <c r="N1729" s="60"/>
      <c r="O1729" s="60"/>
      <c r="P1729" s="60"/>
      <c r="Q1729" s="60"/>
      <c r="R1729" s="60"/>
      <c r="S1729" s="60"/>
      <c r="T1729" s="60"/>
      <c r="U1729" s="60"/>
      <c r="V1729" s="60"/>
      <c r="W1729" s="60"/>
      <c r="X1729" s="60"/>
      <c r="Y1729" s="60"/>
      <c r="Z1729" s="60"/>
      <c r="AA1729" s="60"/>
      <c r="AB1729" s="60"/>
      <c r="AC1729" s="60"/>
      <c r="AD1729" s="60"/>
      <c r="AE1729" s="60"/>
      <c r="AF1729" s="60" t="s">
        <v>4136</v>
      </c>
    </row>
    <row r="1730" spans="1:32">
      <c r="A1730" s="60" t="s">
        <v>3438</v>
      </c>
      <c r="B1730" s="60" t="s">
        <v>2745</v>
      </c>
      <c r="C1730" s="60" t="s">
        <v>2746</v>
      </c>
      <c r="D1730" s="60" t="s">
        <v>2737</v>
      </c>
      <c r="E1730" s="67">
        <v>41640</v>
      </c>
      <c r="F1730" s="67">
        <v>42004</v>
      </c>
      <c r="G1730" s="60" t="s">
        <v>2735</v>
      </c>
      <c r="H1730" s="60">
        <v>26.7</v>
      </c>
      <c r="I1730" s="60">
        <v>26.7</v>
      </c>
      <c r="J1730" s="60">
        <v>26.7</v>
      </c>
      <c r="K1730" s="60">
        <v>26.7</v>
      </c>
      <c r="L1730" s="60">
        <v>26.7</v>
      </c>
      <c r="M1730" s="60">
        <v>25.7</v>
      </c>
      <c r="N1730" s="60">
        <v>25</v>
      </c>
      <c r="O1730" s="60">
        <v>24</v>
      </c>
      <c r="P1730" s="60">
        <v>24</v>
      </c>
      <c r="Q1730" s="60">
        <v>24</v>
      </c>
      <c r="R1730" s="60">
        <v>24</v>
      </c>
      <c r="S1730" s="60">
        <v>24</v>
      </c>
      <c r="T1730" s="60">
        <v>24</v>
      </c>
      <c r="U1730" s="60">
        <v>24</v>
      </c>
      <c r="V1730" s="60">
        <v>24</v>
      </c>
      <c r="W1730" s="60">
        <v>24</v>
      </c>
      <c r="X1730" s="60">
        <v>24</v>
      </c>
      <c r="Y1730" s="60">
        <v>24</v>
      </c>
      <c r="Z1730" s="60">
        <v>24</v>
      </c>
      <c r="AA1730" s="60">
        <v>24</v>
      </c>
      <c r="AB1730" s="60">
        <v>24</v>
      </c>
      <c r="AC1730" s="60">
        <v>24</v>
      </c>
      <c r="AD1730" s="60">
        <v>26.7</v>
      </c>
      <c r="AE1730" s="60">
        <v>26.7</v>
      </c>
      <c r="AF1730" s="60" t="s">
        <v>4136</v>
      </c>
    </row>
    <row r="1731" spans="1:32">
      <c r="A1731" s="60" t="s">
        <v>3438</v>
      </c>
      <c r="B1731" s="60" t="s">
        <v>2745</v>
      </c>
      <c r="C1731" s="60" t="s">
        <v>2746</v>
      </c>
      <c r="D1731" s="60" t="s">
        <v>2740</v>
      </c>
      <c r="E1731" s="67">
        <v>41640</v>
      </c>
      <c r="F1731" s="67">
        <v>42004</v>
      </c>
      <c r="G1731" s="60" t="s">
        <v>2735</v>
      </c>
      <c r="H1731" s="60">
        <v>26.7</v>
      </c>
      <c r="I1731" s="60">
        <v>26.7</v>
      </c>
      <c r="J1731" s="60">
        <v>26.7</v>
      </c>
      <c r="K1731" s="60">
        <v>26.7</v>
      </c>
      <c r="L1731" s="60">
        <v>26.7</v>
      </c>
      <c r="M1731" s="60">
        <v>25.7</v>
      </c>
      <c r="N1731" s="60">
        <v>25</v>
      </c>
      <c r="O1731" s="60">
        <v>24</v>
      </c>
      <c r="P1731" s="60">
        <v>24</v>
      </c>
      <c r="Q1731" s="60">
        <v>24</v>
      </c>
      <c r="R1731" s="60">
        <v>24</v>
      </c>
      <c r="S1731" s="60">
        <v>24</v>
      </c>
      <c r="T1731" s="60">
        <v>24</v>
      </c>
      <c r="U1731" s="60">
        <v>24</v>
      </c>
      <c r="V1731" s="60">
        <v>24</v>
      </c>
      <c r="W1731" s="60">
        <v>24</v>
      </c>
      <c r="X1731" s="60">
        <v>24</v>
      </c>
      <c r="Y1731" s="60">
        <v>26.7</v>
      </c>
      <c r="Z1731" s="60">
        <v>26.7</v>
      </c>
      <c r="AA1731" s="60">
        <v>26.7</v>
      </c>
      <c r="AB1731" s="60">
        <v>26.7</v>
      </c>
      <c r="AC1731" s="60">
        <v>26.7</v>
      </c>
      <c r="AD1731" s="60">
        <v>26.7</v>
      </c>
      <c r="AE1731" s="60">
        <v>26.7</v>
      </c>
      <c r="AF1731" s="60" t="s">
        <v>4136</v>
      </c>
    </row>
    <row r="1732" spans="1:32">
      <c r="A1732" s="60" t="s">
        <v>3438</v>
      </c>
      <c r="B1732" s="60" t="s">
        <v>2745</v>
      </c>
      <c r="C1732" s="60" t="s">
        <v>2746</v>
      </c>
      <c r="D1732" s="60" t="s">
        <v>2798</v>
      </c>
      <c r="E1732" s="67">
        <v>41640</v>
      </c>
      <c r="F1732" s="67">
        <v>42004</v>
      </c>
      <c r="G1732" s="60" t="s">
        <v>2735</v>
      </c>
      <c r="H1732" s="60">
        <v>26.7</v>
      </c>
      <c r="I1732" s="60">
        <v>26.7</v>
      </c>
      <c r="J1732" s="60">
        <v>26.7</v>
      </c>
      <c r="K1732" s="60">
        <v>26.7</v>
      </c>
      <c r="L1732" s="60">
        <v>26.7</v>
      </c>
      <c r="M1732" s="60">
        <v>25.6</v>
      </c>
      <c r="N1732" s="60">
        <v>25</v>
      </c>
      <c r="O1732" s="60">
        <v>24</v>
      </c>
      <c r="P1732" s="60">
        <v>24</v>
      </c>
      <c r="Q1732" s="60">
        <v>24</v>
      </c>
      <c r="R1732" s="60">
        <v>24</v>
      </c>
      <c r="S1732" s="60">
        <v>24</v>
      </c>
      <c r="T1732" s="60">
        <v>24</v>
      </c>
      <c r="U1732" s="60">
        <v>24</v>
      </c>
      <c r="V1732" s="60">
        <v>24</v>
      </c>
      <c r="W1732" s="60">
        <v>24</v>
      </c>
      <c r="X1732" s="60">
        <v>24</v>
      </c>
      <c r="Y1732" s="60">
        <v>24</v>
      </c>
      <c r="Z1732" s="60">
        <v>24</v>
      </c>
      <c r="AA1732" s="60">
        <v>24</v>
      </c>
      <c r="AB1732" s="60">
        <v>24</v>
      </c>
      <c r="AC1732" s="60">
        <v>24</v>
      </c>
      <c r="AD1732" s="60">
        <v>26.7</v>
      </c>
      <c r="AE1732" s="60">
        <v>26.7</v>
      </c>
      <c r="AF1732" s="60" t="s">
        <v>4136</v>
      </c>
    </row>
    <row r="1733" spans="1:32">
      <c r="A1733" s="60" t="s">
        <v>3439</v>
      </c>
      <c r="B1733" s="60" t="s">
        <v>2745</v>
      </c>
      <c r="C1733" s="60" t="s">
        <v>2746</v>
      </c>
      <c r="D1733" s="60" t="s">
        <v>2749</v>
      </c>
      <c r="E1733" s="67">
        <v>41640</v>
      </c>
      <c r="F1733" s="67">
        <v>42004</v>
      </c>
      <c r="G1733" s="60" t="s">
        <v>2730</v>
      </c>
      <c r="H1733" s="60">
        <v>26.7</v>
      </c>
      <c r="I1733" s="60"/>
      <c r="J1733" s="60"/>
      <c r="K1733" s="60"/>
      <c r="L1733" s="60"/>
      <c r="M1733" s="60"/>
      <c r="N1733" s="60"/>
      <c r="O1733" s="60"/>
      <c r="P1733" s="60"/>
      <c r="Q1733" s="60"/>
      <c r="R1733" s="60"/>
      <c r="S1733" s="60"/>
      <c r="T1733" s="60"/>
      <c r="U1733" s="60"/>
      <c r="V1733" s="60"/>
      <c r="W1733" s="60"/>
      <c r="X1733" s="60"/>
      <c r="Y1733" s="60"/>
      <c r="Z1733" s="60"/>
      <c r="AA1733" s="60"/>
      <c r="AB1733" s="60"/>
      <c r="AC1733" s="60"/>
      <c r="AD1733" s="60"/>
      <c r="AE1733" s="60"/>
      <c r="AF1733" s="60" t="s">
        <v>4136</v>
      </c>
    </row>
    <row r="1734" spans="1:32">
      <c r="A1734" s="60" t="s">
        <v>3439</v>
      </c>
      <c r="B1734" s="60" t="s">
        <v>2745</v>
      </c>
      <c r="C1734" s="60" t="s">
        <v>2746</v>
      </c>
      <c r="D1734" s="60" t="s">
        <v>2737</v>
      </c>
      <c r="E1734" s="67">
        <v>41640</v>
      </c>
      <c r="F1734" s="67">
        <v>42004</v>
      </c>
      <c r="G1734" s="60" t="s">
        <v>2735</v>
      </c>
      <c r="H1734" s="60">
        <v>26.7</v>
      </c>
      <c r="I1734" s="60">
        <v>26.7</v>
      </c>
      <c r="J1734" s="60">
        <v>26.7</v>
      </c>
      <c r="K1734" s="60">
        <v>26.7</v>
      </c>
      <c r="L1734" s="60">
        <v>26.7</v>
      </c>
      <c r="M1734" s="60">
        <v>25.7</v>
      </c>
      <c r="N1734" s="60">
        <v>25</v>
      </c>
      <c r="O1734" s="60">
        <v>24</v>
      </c>
      <c r="P1734" s="60">
        <v>24</v>
      </c>
      <c r="Q1734" s="60">
        <v>24</v>
      </c>
      <c r="R1734" s="60">
        <v>24</v>
      </c>
      <c r="S1734" s="60">
        <v>24</v>
      </c>
      <c r="T1734" s="60">
        <v>24</v>
      </c>
      <c r="U1734" s="60">
        <v>24</v>
      </c>
      <c r="V1734" s="60">
        <v>24</v>
      </c>
      <c r="W1734" s="60">
        <v>24</v>
      </c>
      <c r="X1734" s="60">
        <v>24</v>
      </c>
      <c r="Y1734" s="60">
        <v>24</v>
      </c>
      <c r="Z1734" s="60">
        <v>24</v>
      </c>
      <c r="AA1734" s="60">
        <v>24</v>
      </c>
      <c r="AB1734" s="60">
        <v>24</v>
      </c>
      <c r="AC1734" s="60">
        <v>24</v>
      </c>
      <c r="AD1734" s="60">
        <v>26.7</v>
      </c>
      <c r="AE1734" s="60">
        <v>26.7</v>
      </c>
      <c r="AF1734" s="60" t="s">
        <v>4136</v>
      </c>
    </row>
    <row r="1735" spans="1:32">
      <c r="A1735" s="60" t="s">
        <v>3439</v>
      </c>
      <c r="B1735" s="60" t="s">
        <v>2745</v>
      </c>
      <c r="C1735" s="60" t="s">
        <v>2746</v>
      </c>
      <c r="D1735" s="60" t="s">
        <v>2740</v>
      </c>
      <c r="E1735" s="67">
        <v>41640</v>
      </c>
      <c r="F1735" s="67">
        <v>42004</v>
      </c>
      <c r="G1735" s="60" t="s">
        <v>2735</v>
      </c>
      <c r="H1735" s="60">
        <v>26.7</v>
      </c>
      <c r="I1735" s="60">
        <v>26.7</v>
      </c>
      <c r="J1735" s="60">
        <v>26.7</v>
      </c>
      <c r="K1735" s="60">
        <v>26.7</v>
      </c>
      <c r="L1735" s="60">
        <v>26.7</v>
      </c>
      <c r="M1735" s="60">
        <v>25.7</v>
      </c>
      <c r="N1735" s="60">
        <v>25</v>
      </c>
      <c r="O1735" s="60">
        <v>24</v>
      </c>
      <c r="P1735" s="60">
        <v>24</v>
      </c>
      <c r="Q1735" s="60">
        <v>24</v>
      </c>
      <c r="R1735" s="60">
        <v>24</v>
      </c>
      <c r="S1735" s="60">
        <v>24</v>
      </c>
      <c r="T1735" s="60">
        <v>24</v>
      </c>
      <c r="U1735" s="60">
        <v>24</v>
      </c>
      <c r="V1735" s="60">
        <v>24</v>
      </c>
      <c r="W1735" s="60">
        <v>24</v>
      </c>
      <c r="X1735" s="60">
        <v>24</v>
      </c>
      <c r="Y1735" s="60">
        <v>26.7</v>
      </c>
      <c r="Z1735" s="60">
        <v>26.7</v>
      </c>
      <c r="AA1735" s="60">
        <v>26.7</v>
      </c>
      <c r="AB1735" s="60">
        <v>26.7</v>
      </c>
      <c r="AC1735" s="60">
        <v>26.7</v>
      </c>
      <c r="AD1735" s="60">
        <v>26.7</v>
      </c>
      <c r="AE1735" s="60">
        <v>26.7</v>
      </c>
      <c r="AF1735" s="60" t="s">
        <v>4136</v>
      </c>
    </row>
    <row r="1736" spans="1:32">
      <c r="A1736" s="60" t="s">
        <v>3439</v>
      </c>
      <c r="B1736" s="60" t="s">
        <v>2745</v>
      </c>
      <c r="C1736" s="60" t="s">
        <v>2746</v>
      </c>
      <c r="D1736" s="60" t="s">
        <v>2798</v>
      </c>
      <c r="E1736" s="67">
        <v>41640</v>
      </c>
      <c r="F1736" s="67">
        <v>42004</v>
      </c>
      <c r="G1736" s="60" t="s">
        <v>2735</v>
      </c>
      <c r="H1736" s="60">
        <v>26.7</v>
      </c>
      <c r="I1736" s="60">
        <v>26.7</v>
      </c>
      <c r="J1736" s="60">
        <v>26.7</v>
      </c>
      <c r="K1736" s="60">
        <v>26.7</v>
      </c>
      <c r="L1736" s="60">
        <v>26.7</v>
      </c>
      <c r="M1736" s="60">
        <v>25.6</v>
      </c>
      <c r="N1736" s="60">
        <v>25</v>
      </c>
      <c r="O1736" s="60">
        <v>24</v>
      </c>
      <c r="P1736" s="60">
        <v>24</v>
      </c>
      <c r="Q1736" s="60">
        <v>24</v>
      </c>
      <c r="R1736" s="60">
        <v>24</v>
      </c>
      <c r="S1736" s="60">
        <v>24</v>
      </c>
      <c r="T1736" s="60">
        <v>24</v>
      </c>
      <c r="U1736" s="60">
        <v>24</v>
      </c>
      <c r="V1736" s="60">
        <v>24</v>
      </c>
      <c r="W1736" s="60">
        <v>24</v>
      </c>
      <c r="X1736" s="60">
        <v>24</v>
      </c>
      <c r="Y1736" s="60">
        <v>24</v>
      </c>
      <c r="Z1736" s="60">
        <v>24</v>
      </c>
      <c r="AA1736" s="60">
        <v>24</v>
      </c>
      <c r="AB1736" s="60">
        <v>24</v>
      </c>
      <c r="AC1736" s="60">
        <v>24</v>
      </c>
      <c r="AD1736" s="60">
        <v>26.7</v>
      </c>
      <c r="AE1736" s="60">
        <v>26.7</v>
      </c>
      <c r="AF1736" s="60" t="s">
        <v>4136</v>
      </c>
    </row>
    <row r="1737" spans="1:32">
      <c r="A1737" s="60" t="s">
        <v>3440</v>
      </c>
      <c r="B1737" s="60" t="s">
        <v>2748</v>
      </c>
      <c r="C1737" s="60" t="s">
        <v>2732</v>
      </c>
      <c r="D1737" s="60" t="s">
        <v>2743</v>
      </c>
      <c r="E1737" s="67">
        <v>41640</v>
      </c>
      <c r="F1737" s="67">
        <v>42004</v>
      </c>
      <c r="G1737" s="60" t="s">
        <v>2730</v>
      </c>
      <c r="H1737" s="60">
        <v>0.5</v>
      </c>
      <c r="I1737" s="60"/>
      <c r="J1737" s="60"/>
      <c r="K1737" s="60"/>
      <c r="L1737" s="60"/>
      <c r="M1737" s="60"/>
      <c r="N1737" s="60"/>
      <c r="O1737" s="60"/>
      <c r="P1737" s="60"/>
      <c r="Q1737" s="60"/>
      <c r="R1737" s="60"/>
      <c r="S1737" s="60"/>
      <c r="T1737" s="60"/>
      <c r="U1737" s="60"/>
      <c r="V1737" s="60"/>
      <c r="W1737" s="60"/>
      <c r="X1737" s="60"/>
      <c r="Y1737" s="60"/>
      <c r="Z1737" s="60"/>
      <c r="AA1737" s="60"/>
      <c r="AB1737" s="60"/>
      <c r="AC1737" s="60"/>
      <c r="AD1737" s="60"/>
      <c r="AE1737" s="60"/>
      <c r="AF1737" s="60" t="s">
        <v>4136</v>
      </c>
    </row>
    <row r="1738" spans="1:32">
      <c r="A1738" s="60" t="s">
        <v>3440</v>
      </c>
      <c r="B1738" s="60" t="s">
        <v>2748</v>
      </c>
      <c r="C1738" s="60" t="s">
        <v>2732</v>
      </c>
      <c r="D1738" s="60" t="s">
        <v>2736</v>
      </c>
      <c r="E1738" s="67">
        <v>41640</v>
      </c>
      <c r="F1738" s="67">
        <v>42004</v>
      </c>
      <c r="G1738" s="60" t="s">
        <v>2730</v>
      </c>
      <c r="H1738" s="60">
        <v>1</v>
      </c>
      <c r="I1738" s="60"/>
      <c r="J1738" s="60"/>
      <c r="K1738" s="60"/>
      <c r="L1738" s="60"/>
      <c r="M1738" s="60"/>
      <c r="N1738" s="60"/>
      <c r="O1738" s="60"/>
      <c r="P1738" s="60"/>
      <c r="Q1738" s="60"/>
      <c r="R1738" s="60"/>
      <c r="S1738" s="60"/>
      <c r="T1738" s="60"/>
      <c r="U1738" s="60"/>
      <c r="V1738" s="60"/>
      <c r="W1738" s="60"/>
      <c r="X1738" s="60"/>
      <c r="Y1738" s="60"/>
      <c r="Z1738" s="60"/>
      <c r="AA1738" s="60"/>
      <c r="AB1738" s="60"/>
      <c r="AC1738" s="60"/>
      <c r="AD1738" s="60"/>
      <c r="AE1738" s="60"/>
      <c r="AF1738" s="60" t="s">
        <v>4136</v>
      </c>
    </row>
    <row r="1739" spans="1:32">
      <c r="A1739" s="60" t="s">
        <v>3440</v>
      </c>
      <c r="B1739" s="60" t="s">
        <v>2748</v>
      </c>
      <c r="C1739" s="60" t="s">
        <v>2732</v>
      </c>
      <c r="D1739" s="60" t="s">
        <v>2750</v>
      </c>
      <c r="E1739" s="67">
        <v>41913</v>
      </c>
      <c r="F1739" s="67">
        <v>42004</v>
      </c>
      <c r="G1739" s="60" t="s">
        <v>2730</v>
      </c>
      <c r="H1739" s="60">
        <v>1</v>
      </c>
      <c r="I1739" s="60"/>
      <c r="J1739" s="60"/>
      <c r="K1739" s="60"/>
      <c r="L1739" s="60"/>
      <c r="M1739" s="60"/>
      <c r="N1739" s="60"/>
      <c r="O1739" s="60"/>
      <c r="P1739" s="60"/>
      <c r="Q1739" s="60"/>
      <c r="R1739" s="60"/>
      <c r="S1739" s="60"/>
      <c r="T1739" s="60"/>
      <c r="U1739" s="60"/>
      <c r="V1739" s="60"/>
      <c r="W1739" s="60"/>
      <c r="X1739" s="60"/>
      <c r="Y1739" s="60"/>
      <c r="Z1739" s="60"/>
      <c r="AA1739" s="60"/>
      <c r="AB1739" s="60"/>
      <c r="AC1739" s="60"/>
      <c r="AD1739" s="60"/>
      <c r="AE1739" s="60"/>
      <c r="AF1739" s="60" t="s">
        <v>4136</v>
      </c>
    </row>
    <row r="1740" spans="1:32">
      <c r="A1740" s="60" t="s">
        <v>3440</v>
      </c>
      <c r="B1740" s="60" t="s">
        <v>2748</v>
      </c>
      <c r="C1740" s="60" t="s">
        <v>2732</v>
      </c>
      <c r="D1740" s="60" t="s">
        <v>2750</v>
      </c>
      <c r="E1740" s="67">
        <v>41640</v>
      </c>
      <c r="F1740" s="67">
        <v>41759</v>
      </c>
      <c r="G1740" s="60" t="s">
        <v>2730</v>
      </c>
      <c r="H1740" s="60">
        <v>1</v>
      </c>
      <c r="I1740" s="60"/>
      <c r="J1740" s="60"/>
      <c r="K1740" s="60"/>
      <c r="L1740" s="60"/>
      <c r="M1740" s="60"/>
      <c r="N1740" s="60"/>
      <c r="O1740" s="60"/>
      <c r="P1740" s="60"/>
      <c r="Q1740" s="60"/>
      <c r="R1740" s="60"/>
      <c r="S1740" s="60"/>
      <c r="T1740" s="60"/>
      <c r="U1740" s="60"/>
      <c r="V1740" s="60"/>
      <c r="W1740" s="60"/>
      <c r="X1740" s="60"/>
      <c r="Y1740" s="60"/>
      <c r="Z1740" s="60"/>
      <c r="AA1740" s="60"/>
      <c r="AB1740" s="60"/>
      <c r="AC1740" s="60"/>
      <c r="AD1740" s="60"/>
      <c r="AE1740" s="60"/>
      <c r="AF1740" s="60" t="s">
        <v>4136</v>
      </c>
    </row>
    <row r="1741" spans="1:32">
      <c r="A1741" s="60" t="s">
        <v>3441</v>
      </c>
      <c r="B1741" s="60" t="s">
        <v>2728</v>
      </c>
      <c r="C1741" s="60" t="s">
        <v>2746</v>
      </c>
      <c r="D1741" s="60" t="s">
        <v>2729</v>
      </c>
      <c r="E1741" s="67">
        <v>41640</v>
      </c>
      <c r="F1741" s="67">
        <v>42004</v>
      </c>
      <c r="G1741" s="60" t="s">
        <v>2730</v>
      </c>
      <c r="H1741" s="60">
        <v>12.8</v>
      </c>
      <c r="I1741" s="60"/>
      <c r="J1741" s="60"/>
      <c r="K1741" s="60"/>
      <c r="L1741" s="60"/>
      <c r="M1741" s="60"/>
      <c r="N1741" s="60"/>
      <c r="O1741" s="60"/>
      <c r="P1741" s="60"/>
      <c r="Q1741" s="60"/>
      <c r="R1741" s="60"/>
      <c r="S1741" s="60"/>
      <c r="T1741" s="60"/>
      <c r="U1741" s="60"/>
      <c r="V1741" s="60"/>
      <c r="W1741" s="60"/>
      <c r="X1741" s="60"/>
      <c r="Y1741" s="60"/>
      <c r="Z1741" s="60"/>
      <c r="AA1741" s="60"/>
      <c r="AB1741" s="60"/>
      <c r="AC1741" s="60"/>
      <c r="AD1741" s="60"/>
      <c r="AE1741" s="60"/>
      <c r="AF1741" s="60" t="s">
        <v>4136</v>
      </c>
    </row>
    <row r="1742" spans="1:32">
      <c r="A1742" s="60" t="s">
        <v>3442</v>
      </c>
      <c r="B1742" s="60" t="s">
        <v>2728</v>
      </c>
      <c r="D1742" s="60" t="s">
        <v>2729</v>
      </c>
      <c r="E1742" s="67">
        <v>41640</v>
      </c>
      <c r="F1742" s="67">
        <v>42004</v>
      </c>
      <c r="G1742" s="60" t="s">
        <v>2730</v>
      </c>
      <c r="H1742" s="60">
        <v>1</v>
      </c>
      <c r="I1742" s="60"/>
      <c r="J1742" s="60"/>
      <c r="K1742" s="60"/>
      <c r="L1742" s="60"/>
      <c r="M1742" s="60"/>
      <c r="N1742" s="60"/>
      <c r="O1742" s="60"/>
      <c r="P1742" s="60"/>
      <c r="Q1742" s="60"/>
      <c r="R1742" s="60"/>
      <c r="S1742" s="60"/>
      <c r="T1742" s="60"/>
      <c r="U1742" s="60"/>
      <c r="V1742" s="60"/>
      <c r="W1742" s="60"/>
      <c r="X1742" s="60"/>
      <c r="Y1742" s="60"/>
      <c r="Z1742" s="60"/>
      <c r="AA1742" s="60"/>
      <c r="AB1742" s="60"/>
      <c r="AC1742" s="60"/>
      <c r="AD1742" s="60"/>
      <c r="AE1742" s="60"/>
      <c r="AF1742" s="60" t="s">
        <v>4136</v>
      </c>
    </row>
    <row r="1743" spans="1:32">
      <c r="A1743" s="60" t="s">
        <v>3443</v>
      </c>
      <c r="B1743" s="60" t="s">
        <v>2728</v>
      </c>
      <c r="D1743" s="60" t="s">
        <v>2729</v>
      </c>
      <c r="E1743" s="67">
        <v>41640</v>
      </c>
      <c r="F1743" s="67">
        <v>42004</v>
      </c>
      <c r="G1743" s="60" t="s">
        <v>2730</v>
      </c>
      <c r="H1743" s="60">
        <v>0.05</v>
      </c>
      <c r="I1743" s="60"/>
      <c r="J1743" s="60"/>
      <c r="K1743" s="60"/>
      <c r="L1743" s="60"/>
      <c r="M1743" s="60"/>
      <c r="N1743" s="60"/>
      <c r="O1743" s="60"/>
      <c r="P1743" s="60"/>
      <c r="Q1743" s="60"/>
      <c r="R1743" s="60"/>
      <c r="S1743" s="60"/>
      <c r="T1743" s="60"/>
      <c r="U1743" s="60"/>
      <c r="V1743" s="60"/>
      <c r="W1743" s="60"/>
      <c r="X1743" s="60"/>
      <c r="Y1743" s="60"/>
      <c r="Z1743" s="60"/>
      <c r="AA1743" s="60"/>
      <c r="AB1743" s="60"/>
      <c r="AC1743" s="60"/>
      <c r="AD1743" s="60"/>
      <c r="AE1743" s="60"/>
      <c r="AF1743" s="60" t="s">
        <v>4136</v>
      </c>
    </row>
    <row r="1744" spans="1:32">
      <c r="A1744" s="60" t="s">
        <v>3444</v>
      </c>
      <c r="B1744" s="60" t="s">
        <v>2728</v>
      </c>
      <c r="D1744" s="60" t="s">
        <v>2729</v>
      </c>
      <c r="E1744" s="67">
        <v>41640</v>
      </c>
      <c r="F1744" s="67">
        <v>42004</v>
      </c>
      <c r="G1744" s="60" t="s">
        <v>2730</v>
      </c>
      <c r="H1744" s="60">
        <v>0.2</v>
      </c>
      <c r="I1744" s="60"/>
      <c r="J1744" s="60"/>
      <c r="K1744" s="60"/>
      <c r="L1744" s="60"/>
      <c r="M1744" s="60"/>
      <c r="N1744" s="60"/>
      <c r="O1744" s="60"/>
      <c r="P1744" s="60"/>
      <c r="Q1744" s="60"/>
      <c r="R1744" s="60"/>
      <c r="S1744" s="60"/>
      <c r="T1744" s="60"/>
      <c r="U1744" s="60"/>
      <c r="V1744" s="60"/>
      <c r="W1744" s="60"/>
      <c r="X1744" s="60"/>
      <c r="Y1744" s="60"/>
      <c r="Z1744" s="60"/>
      <c r="AA1744" s="60"/>
      <c r="AB1744" s="60"/>
      <c r="AC1744" s="60"/>
      <c r="AD1744" s="60"/>
      <c r="AE1744" s="60"/>
      <c r="AF1744" s="60" t="s">
        <v>4136</v>
      </c>
    </row>
    <row r="1745" spans="1:32">
      <c r="A1745" s="60" t="s">
        <v>3445</v>
      </c>
      <c r="B1745" s="60" t="s">
        <v>2728</v>
      </c>
      <c r="C1745" s="60" t="s">
        <v>2746</v>
      </c>
      <c r="D1745" s="60" t="s">
        <v>2729</v>
      </c>
      <c r="E1745" s="67">
        <v>41640</v>
      </c>
      <c r="F1745" s="67">
        <v>42004</v>
      </c>
      <c r="G1745" s="60" t="s">
        <v>2730</v>
      </c>
      <c r="H1745" s="60">
        <v>60</v>
      </c>
      <c r="I1745" s="60"/>
      <c r="J1745" s="60"/>
      <c r="K1745" s="60"/>
      <c r="L1745" s="60"/>
      <c r="M1745" s="60"/>
      <c r="N1745" s="60"/>
      <c r="O1745" s="60"/>
      <c r="P1745" s="60"/>
      <c r="Q1745" s="60"/>
      <c r="R1745" s="60"/>
      <c r="S1745" s="60"/>
      <c r="T1745" s="60"/>
      <c r="U1745" s="60"/>
      <c r="V1745" s="60"/>
      <c r="W1745" s="60"/>
      <c r="X1745" s="60"/>
      <c r="Y1745" s="60"/>
      <c r="Z1745" s="60"/>
      <c r="AA1745" s="60"/>
      <c r="AB1745" s="60"/>
      <c r="AC1745" s="60"/>
      <c r="AD1745" s="60"/>
      <c r="AE1745" s="60"/>
      <c r="AF1745" s="60" t="s">
        <v>4136</v>
      </c>
    </row>
    <row r="1746" spans="1:32">
      <c r="A1746" s="60" t="s">
        <v>3446</v>
      </c>
      <c r="B1746" s="60" t="s">
        <v>2728</v>
      </c>
      <c r="C1746" s="60" t="s">
        <v>2746</v>
      </c>
      <c r="D1746" s="60" t="s">
        <v>2729</v>
      </c>
      <c r="E1746" s="67">
        <v>41640</v>
      </c>
      <c r="F1746" s="67">
        <v>42004</v>
      </c>
      <c r="G1746" s="60" t="s">
        <v>2730</v>
      </c>
      <c r="H1746" s="60">
        <v>55</v>
      </c>
      <c r="I1746" s="60"/>
      <c r="J1746" s="60"/>
      <c r="K1746" s="60"/>
      <c r="L1746" s="60"/>
      <c r="M1746" s="60"/>
      <c r="N1746" s="60"/>
      <c r="O1746" s="60"/>
      <c r="P1746" s="60"/>
      <c r="Q1746" s="60"/>
      <c r="R1746" s="60"/>
      <c r="S1746" s="60"/>
      <c r="T1746" s="60"/>
      <c r="U1746" s="60"/>
      <c r="V1746" s="60"/>
      <c r="W1746" s="60"/>
      <c r="X1746" s="60"/>
      <c r="Y1746" s="60"/>
      <c r="Z1746" s="60"/>
      <c r="AA1746" s="60"/>
      <c r="AB1746" s="60"/>
      <c r="AC1746" s="60"/>
      <c r="AD1746" s="60"/>
      <c r="AE1746" s="60"/>
      <c r="AF1746" s="60" t="s">
        <v>4136</v>
      </c>
    </row>
    <row r="1747" spans="1:32">
      <c r="A1747" s="60" t="s">
        <v>3447</v>
      </c>
      <c r="B1747" s="60" t="s">
        <v>2728</v>
      </c>
      <c r="D1747" s="60" t="s">
        <v>2729</v>
      </c>
      <c r="E1747" s="67">
        <v>41640</v>
      </c>
      <c r="F1747" s="67">
        <v>42004</v>
      </c>
      <c r="G1747" s="60" t="s">
        <v>2730</v>
      </c>
      <c r="H1747" s="60">
        <v>0.05</v>
      </c>
      <c r="I1747" s="60"/>
      <c r="J1747" s="60"/>
      <c r="K1747" s="60"/>
      <c r="L1747" s="60"/>
      <c r="M1747" s="60"/>
      <c r="N1747" s="60"/>
      <c r="O1747" s="60"/>
      <c r="P1747" s="60"/>
      <c r="Q1747" s="60"/>
      <c r="R1747" s="60"/>
      <c r="S1747" s="60"/>
      <c r="T1747" s="60"/>
      <c r="U1747" s="60"/>
      <c r="V1747" s="60"/>
      <c r="W1747" s="60"/>
      <c r="X1747" s="60"/>
      <c r="Y1747" s="60"/>
      <c r="Z1747" s="60"/>
      <c r="AA1747" s="60"/>
      <c r="AB1747" s="60"/>
      <c r="AC1747" s="60"/>
      <c r="AD1747" s="60"/>
      <c r="AE1747" s="60"/>
      <c r="AF1747" s="60" t="s">
        <v>4136</v>
      </c>
    </row>
    <row r="1748" spans="1:32">
      <c r="A1748" s="60" t="s">
        <v>3448</v>
      </c>
      <c r="B1748" s="60" t="s">
        <v>2728</v>
      </c>
      <c r="D1748" s="60" t="s">
        <v>2729</v>
      </c>
      <c r="E1748" s="67">
        <v>41640</v>
      </c>
      <c r="F1748" s="67">
        <v>42004</v>
      </c>
      <c r="G1748" s="60" t="s">
        <v>2730</v>
      </c>
      <c r="H1748" s="60">
        <v>0.2</v>
      </c>
      <c r="I1748" s="60"/>
      <c r="J1748" s="60"/>
      <c r="K1748" s="60"/>
      <c r="L1748" s="60"/>
      <c r="M1748" s="60"/>
      <c r="N1748" s="60"/>
      <c r="O1748" s="60"/>
      <c r="P1748" s="60"/>
      <c r="Q1748" s="60"/>
      <c r="R1748" s="60"/>
      <c r="S1748" s="60"/>
      <c r="T1748" s="60"/>
      <c r="U1748" s="60"/>
      <c r="V1748" s="60"/>
      <c r="W1748" s="60"/>
      <c r="X1748" s="60"/>
      <c r="Y1748" s="60"/>
      <c r="Z1748" s="60"/>
      <c r="AA1748" s="60"/>
      <c r="AB1748" s="60"/>
      <c r="AC1748" s="60"/>
      <c r="AD1748" s="60"/>
      <c r="AE1748" s="60"/>
      <c r="AF1748" s="60" t="s">
        <v>4136</v>
      </c>
    </row>
    <row r="1749" spans="1:32">
      <c r="A1749" s="60" t="s">
        <v>3449</v>
      </c>
      <c r="B1749" s="60" t="s">
        <v>2728</v>
      </c>
      <c r="C1749" s="60" t="s">
        <v>2746</v>
      </c>
      <c r="D1749" s="60" t="s">
        <v>2729</v>
      </c>
      <c r="E1749" s="67">
        <v>41640</v>
      </c>
      <c r="F1749" s="67">
        <v>42004</v>
      </c>
      <c r="G1749" s="60" t="s">
        <v>2730</v>
      </c>
      <c r="H1749" s="60">
        <v>60</v>
      </c>
      <c r="I1749" s="60"/>
      <c r="J1749" s="60"/>
      <c r="K1749" s="60"/>
      <c r="L1749" s="60"/>
      <c r="M1749" s="60"/>
      <c r="N1749" s="60"/>
      <c r="O1749" s="60"/>
      <c r="P1749" s="60"/>
      <c r="Q1749" s="60"/>
      <c r="R1749" s="60"/>
      <c r="S1749" s="60"/>
      <c r="T1749" s="60"/>
      <c r="U1749" s="60"/>
      <c r="V1749" s="60"/>
      <c r="W1749" s="60"/>
      <c r="X1749" s="60"/>
      <c r="Y1749" s="60"/>
      <c r="Z1749" s="60"/>
      <c r="AA1749" s="60"/>
      <c r="AB1749" s="60"/>
      <c r="AC1749" s="60"/>
      <c r="AD1749" s="60"/>
      <c r="AE1749" s="60"/>
      <c r="AF1749" s="60" t="s">
        <v>4136</v>
      </c>
    </row>
    <row r="1750" spans="1:32">
      <c r="A1750" s="60" t="s">
        <v>3450</v>
      </c>
      <c r="B1750" s="60" t="s">
        <v>2728</v>
      </c>
      <c r="C1750" s="60" t="s">
        <v>2746</v>
      </c>
      <c r="D1750" s="60" t="s">
        <v>2729</v>
      </c>
      <c r="E1750" s="67">
        <v>41640</v>
      </c>
      <c r="F1750" s="67">
        <v>42004</v>
      </c>
      <c r="G1750" s="60" t="s">
        <v>2730</v>
      </c>
      <c r="H1750" s="60">
        <v>55</v>
      </c>
      <c r="I1750" s="60"/>
      <c r="J1750" s="60"/>
      <c r="K1750" s="60"/>
      <c r="L1750" s="60"/>
      <c r="M1750" s="60"/>
      <c r="N1750" s="60"/>
      <c r="O1750" s="60"/>
      <c r="P1750" s="60"/>
      <c r="Q1750" s="60"/>
      <c r="R1750" s="60"/>
      <c r="S1750" s="60"/>
      <c r="T1750" s="60"/>
      <c r="U1750" s="60"/>
      <c r="V1750" s="60"/>
      <c r="W1750" s="60"/>
      <c r="X1750" s="60"/>
      <c r="Y1750" s="60"/>
      <c r="Z1750" s="60"/>
      <c r="AA1750" s="60"/>
      <c r="AB1750" s="60"/>
      <c r="AC1750" s="60"/>
      <c r="AD1750" s="60"/>
      <c r="AE1750" s="60"/>
      <c r="AF1750" s="60" t="s">
        <v>4136</v>
      </c>
    </row>
    <row r="1751" spans="1:32">
      <c r="A1751" s="60" t="s">
        <v>3451</v>
      </c>
      <c r="B1751" s="60" t="s">
        <v>2728</v>
      </c>
      <c r="D1751" s="60" t="s">
        <v>2729</v>
      </c>
      <c r="E1751" s="67">
        <v>41640</v>
      </c>
      <c r="F1751" s="67">
        <v>42004</v>
      </c>
      <c r="G1751" s="60" t="s">
        <v>2730</v>
      </c>
      <c r="H1751" s="60">
        <v>0.05</v>
      </c>
      <c r="I1751" s="60"/>
      <c r="J1751" s="60"/>
      <c r="K1751" s="60"/>
      <c r="L1751" s="60"/>
      <c r="M1751" s="60"/>
      <c r="N1751" s="60"/>
      <c r="O1751" s="60"/>
      <c r="P1751" s="60"/>
      <c r="Q1751" s="60"/>
      <c r="R1751" s="60"/>
      <c r="S1751" s="60"/>
      <c r="T1751" s="60"/>
      <c r="U1751" s="60"/>
      <c r="V1751" s="60"/>
      <c r="W1751" s="60"/>
      <c r="X1751" s="60"/>
      <c r="Y1751" s="60"/>
      <c r="Z1751" s="60"/>
      <c r="AA1751" s="60"/>
      <c r="AB1751" s="60"/>
      <c r="AC1751" s="60"/>
      <c r="AD1751" s="60"/>
      <c r="AE1751" s="60"/>
      <c r="AF1751" s="60" t="s">
        <v>4136</v>
      </c>
    </row>
    <row r="1752" spans="1:32">
      <c r="A1752" s="60" t="s">
        <v>3452</v>
      </c>
      <c r="B1752" s="60" t="s">
        <v>2728</v>
      </c>
      <c r="D1752" s="60" t="s">
        <v>2729</v>
      </c>
      <c r="E1752" s="67">
        <v>41640</v>
      </c>
      <c r="F1752" s="67">
        <v>42004</v>
      </c>
      <c r="G1752" s="60" t="s">
        <v>2730</v>
      </c>
      <c r="H1752" s="60">
        <v>0.2</v>
      </c>
      <c r="I1752" s="60"/>
      <c r="J1752" s="60"/>
      <c r="K1752" s="60"/>
      <c r="L1752" s="60"/>
      <c r="M1752" s="60"/>
      <c r="N1752" s="60"/>
      <c r="O1752" s="60"/>
      <c r="P1752" s="60"/>
      <c r="Q1752" s="60"/>
      <c r="R1752" s="60"/>
      <c r="S1752" s="60"/>
      <c r="T1752" s="60"/>
      <c r="U1752" s="60"/>
      <c r="V1752" s="60"/>
      <c r="W1752" s="60"/>
      <c r="X1752" s="60"/>
      <c r="Y1752" s="60"/>
      <c r="Z1752" s="60"/>
      <c r="AA1752" s="60"/>
      <c r="AB1752" s="60"/>
      <c r="AC1752" s="60"/>
      <c r="AD1752" s="60"/>
      <c r="AE1752" s="60"/>
      <c r="AF1752" s="60" t="s">
        <v>4136</v>
      </c>
    </row>
    <row r="1753" spans="1:32">
      <c r="A1753" s="60" t="s">
        <v>3453</v>
      </c>
      <c r="B1753" s="60" t="s">
        <v>2728</v>
      </c>
      <c r="C1753" s="60" t="s">
        <v>2746</v>
      </c>
      <c r="D1753" s="60" t="s">
        <v>2729</v>
      </c>
      <c r="E1753" s="67">
        <v>41640</v>
      </c>
      <c r="F1753" s="67">
        <v>42004</v>
      </c>
      <c r="G1753" s="60" t="s">
        <v>2730</v>
      </c>
      <c r="H1753" s="60">
        <v>60</v>
      </c>
      <c r="I1753" s="60"/>
      <c r="J1753" s="60"/>
      <c r="K1753" s="60"/>
      <c r="L1753" s="60"/>
      <c r="M1753" s="60"/>
      <c r="N1753" s="60"/>
      <c r="O1753" s="60"/>
      <c r="P1753" s="60"/>
      <c r="Q1753" s="60"/>
      <c r="R1753" s="60"/>
      <c r="S1753" s="60"/>
      <c r="T1753" s="60"/>
      <c r="U1753" s="60"/>
      <c r="V1753" s="60"/>
      <c r="W1753" s="60"/>
      <c r="X1753" s="60"/>
      <c r="Y1753" s="60"/>
      <c r="Z1753" s="60"/>
      <c r="AA1753" s="60"/>
      <c r="AB1753" s="60"/>
      <c r="AC1753" s="60"/>
      <c r="AD1753" s="60"/>
      <c r="AE1753" s="60"/>
      <c r="AF1753" s="60" t="s">
        <v>4136</v>
      </c>
    </row>
    <row r="1754" spans="1:32">
      <c r="A1754" s="60" t="s">
        <v>3454</v>
      </c>
      <c r="B1754" s="60" t="s">
        <v>2728</v>
      </c>
      <c r="C1754" s="60" t="s">
        <v>2746</v>
      </c>
      <c r="D1754" s="60" t="s">
        <v>2729</v>
      </c>
      <c r="E1754" s="67">
        <v>41640</v>
      </c>
      <c r="F1754" s="67">
        <v>42004</v>
      </c>
      <c r="G1754" s="60" t="s">
        <v>2730</v>
      </c>
      <c r="H1754" s="60">
        <v>55</v>
      </c>
      <c r="I1754" s="60"/>
      <c r="J1754" s="60"/>
      <c r="K1754" s="60"/>
      <c r="L1754" s="60"/>
      <c r="M1754" s="60"/>
      <c r="N1754" s="60"/>
      <c r="O1754" s="60"/>
      <c r="P1754" s="60"/>
      <c r="Q1754" s="60"/>
      <c r="R1754" s="60"/>
      <c r="S1754" s="60"/>
      <c r="T1754" s="60"/>
      <c r="U1754" s="60"/>
      <c r="V1754" s="60"/>
      <c r="W1754" s="60"/>
      <c r="X1754" s="60"/>
      <c r="Y1754" s="60"/>
      <c r="Z1754" s="60"/>
      <c r="AA1754" s="60"/>
      <c r="AB1754" s="60"/>
      <c r="AC1754" s="60"/>
      <c r="AD1754" s="60"/>
      <c r="AE1754" s="60"/>
      <c r="AF1754" s="60" t="s">
        <v>4136</v>
      </c>
    </row>
    <row r="1755" spans="1:32">
      <c r="A1755" s="60" t="s">
        <v>3455</v>
      </c>
      <c r="B1755" s="60" t="s">
        <v>2728</v>
      </c>
      <c r="C1755" s="60" t="s">
        <v>2746</v>
      </c>
      <c r="D1755" s="60" t="s">
        <v>2729</v>
      </c>
      <c r="E1755" s="67">
        <v>41640</v>
      </c>
      <c r="F1755" s="67">
        <v>42004</v>
      </c>
      <c r="G1755" s="60" t="s">
        <v>2730</v>
      </c>
      <c r="H1755" s="60">
        <v>6.7</v>
      </c>
      <c r="I1755" s="60"/>
      <c r="J1755" s="60"/>
      <c r="K1755" s="60"/>
      <c r="L1755" s="60"/>
      <c r="M1755" s="60"/>
      <c r="N1755" s="60"/>
      <c r="O1755" s="60"/>
      <c r="P1755" s="60"/>
      <c r="Q1755" s="60"/>
      <c r="R1755" s="60"/>
      <c r="S1755" s="60"/>
      <c r="T1755" s="60"/>
      <c r="U1755" s="60"/>
      <c r="V1755" s="60"/>
      <c r="W1755" s="60"/>
      <c r="X1755" s="60"/>
      <c r="Y1755" s="60"/>
      <c r="Z1755" s="60"/>
      <c r="AA1755" s="60"/>
      <c r="AB1755" s="60"/>
      <c r="AC1755" s="60"/>
      <c r="AD1755" s="60"/>
      <c r="AE1755" s="60"/>
      <c r="AF1755" s="60" t="s">
        <v>4136</v>
      </c>
    </row>
    <row r="1756" spans="1:32">
      <c r="A1756" s="60" t="s">
        <v>3456</v>
      </c>
      <c r="B1756" s="60" t="s">
        <v>2728</v>
      </c>
      <c r="D1756" s="60" t="s">
        <v>2729</v>
      </c>
      <c r="E1756" s="67">
        <v>41640</v>
      </c>
      <c r="F1756" s="67">
        <v>42004</v>
      </c>
      <c r="G1756" s="60" t="s">
        <v>2730</v>
      </c>
      <c r="H1756" s="60">
        <v>4</v>
      </c>
      <c r="I1756" s="60"/>
      <c r="J1756" s="60"/>
      <c r="K1756" s="60"/>
      <c r="L1756" s="60"/>
      <c r="M1756" s="60"/>
      <c r="N1756" s="60"/>
      <c r="O1756" s="60"/>
      <c r="P1756" s="60"/>
      <c r="Q1756" s="60"/>
      <c r="R1756" s="60"/>
      <c r="S1756" s="60"/>
      <c r="T1756" s="60"/>
      <c r="U1756" s="60"/>
      <c r="V1756" s="60"/>
      <c r="W1756" s="60"/>
      <c r="X1756" s="60"/>
      <c r="Y1756" s="60"/>
      <c r="Z1756" s="60"/>
      <c r="AA1756" s="60"/>
      <c r="AB1756" s="60"/>
      <c r="AC1756" s="60"/>
      <c r="AD1756" s="60"/>
      <c r="AE1756" s="60"/>
      <c r="AF1756" s="60" t="s">
        <v>4136</v>
      </c>
    </row>
    <row r="1757" spans="1:32">
      <c r="A1757" s="60" t="s">
        <v>3457</v>
      </c>
      <c r="B1757" s="60" t="s">
        <v>0</v>
      </c>
      <c r="D1757" s="60" t="s">
        <v>2729</v>
      </c>
      <c r="E1757" s="67">
        <v>41640</v>
      </c>
      <c r="F1757" s="67">
        <v>42004</v>
      </c>
      <c r="G1757" s="60" t="s">
        <v>2730</v>
      </c>
      <c r="H1757" s="60">
        <v>1</v>
      </c>
      <c r="I1757" s="60"/>
      <c r="J1757" s="60"/>
      <c r="K1757" s="60"/>
      <c r="L1757" s="60"/>
      <c r="M1757" s="60"/>
      <c r="N1757" s="60"/>
      <c r="O1757" s="60"/>
      <c r="P1757" s="60"/>
      <c r="Q1757" s="60"/>
      <c r="R1757" s="60"/>
      <c r="S1757" s="60"/>
      <c r="T1757" s="60"/>
      <c r="U1757" s="60"/>
      <c r="V1757" s="60"/>
      <c r="W1757" s="60"/>
      <c r="X1757" s="60"/>
      <c r="Y1757" s="60"/>
      <c r="Z1757" s="60"/>
      <c r="AA1757" s="60"/>
      <c r="AB1757" s="60"/>
      <c r="AC1757" s="60"/>
      <c r="AD1757" s="60"/>
      <c r="AE1757" s="60"/>
      <c r="AF1757" s="60" t="s">
        <v>4136</v>
      </c>
    </row>
    <row r="1758" spans="1:32">
      <c r="A1758" s="60" t="s">
        <v>3458</v>
      </c>
      <c r="B1758" s="60" t="s">
        <v>0</v>
      </c>
      <c r="D1758" s="60" t="s">
        <v>2749</v>
      </c>
      <c r="E1758" s="67">
        <v>41640</v>
      </c>
      <c r="F1758" s="67">
        <v>42004</v>
      </c>
      <c r="G1758" s="60" t="s">
        <v>2730</v>
      </c>
      <c r="H1758" s="60">
        <v>0</v>
      </c>
      <c r="I1758" s="60"/>
      <c r="J1758" s="60"/>
      <c r="K1758" s="60"/>
      <c r="L1758" s="60"/>
      <c r="M1758" s="60"/>
      <c r="N1758" s="60"/>
      <c r="O1758" s="60"/>
      <c r="P1758" s="60"/>
      <c r="Q1758" s="60"/>
      <c r="R1758" s="60"/>
      <c r="S1758" s="60"/>
      <c r="T1758" s="60"/>
      <c r="U1758" s="60"/>
      <c r="V1758" s="60"/>
      <c r="W1758" s="60"/>
      <c r="X1758" s="60"/>
      <c r="Y1758" s="60"/>
      <c r="Z1758" s="60"/>
      <c r="AA1758" s="60"/>
      <c r="AB1758" s="60"/>
      <c r="AC1758" s="60"/>
      <c r="AD1758" s="60"/>
      <c r="AE1758" s="60"/>
      <c r="AF1758" s="60" t="s">
        <v>4136</v>
      </c>
    </row>
    <row r="1759" spans="1:32">
      <c r="A1759" s="60" t="s">
        <v>3458</v>
      </c>
      <c r="B1759" s="60" t="s">
        <v>0</v>
      </c>
      <c r="D1759" s="60" t="s">
        <v>2737</v>
      </c>
      <c r="E1759" s="67">
        <v>41640</v>
      </c>
      <c r="F1759" s="67">
        <v>42004</v>
      </c>
      <c r="G1759" s="60" t="s">
        <v>2730</v>
      </c>
      <c r="H1759" s="60">
        <v>0.69</v>
      </c>
      <c r="I1759" s="60"/>
      <c r="J1759" s="60"/>
      <c r="K1759" s="60"/>
      <c r="L1759" s="60"/>
      <c r="M1759" s="60"/>
      <c r="N1759" s="60"/>
      <c r="O1759" s="60"/>
      <c r="P1759" s="60"/>
      <c r="Q1759" s="60"/>
      <c r="R1759" s="60"/>
      <c r="S1759" s="60"/>
      <c r="T1759" s="60"/>
      <c r="U1759" s="60"/>
      <c r="V1759" s="60"/>
      <c r="W1759" s="60"/>
      <c r="X1759" s="60"/>
      <c r="Y1759" s="60"/>
      <c r="Z1759" s="60"/>
      <c r="AA1759" s="60"/>
      <c r="AB1759" s="60"/>
      <c r="AC1759" s="60"/>
      <c r="AD1759" s="60"/>
      <c r="AE1759" s="60"/>
      <c r="AF1759" s="60" t="s">
        <v>4136</v>
      </c>
    </row>
    <row r="1760" spans="1:32">
      <c r="A1760" s="60" t="s">
        <v>3458</v>
      </c>
      <c r="B1760" s="60" t="s">
        <v>0</v>
      </c>
      <c r="D1760" s="60" t="s">
        <v>2740</v>
      </c>
      <c r="E1760" s="67">
        <v>41640</v>
      </c>
      <c r="F1760" s="67">
        <v>42004</v>
      </c>
      <c r="G1760" s="60" t="s">
        <v>2735</v>
      </c>
      <c r="H1760" s="60">
        <v>0</v>
      </c>
      <c r="I1760" s="60">
        <v>0</v>
      </c>
      <c r="J1760" s="60">
        <v>0</v>
      </c>
      <c r="K1760" s="60">
        <v>0</v>
      </c>
      <c r="L1760" s="60">
        <v>0</v>
      </c>
      <c r="M1760" s="60">
        <v>0</v>
      </c>
      <c r="N1760" s="60">
        <v>0</v>
      </c>
      <c r="O1760" s="60">
        <v>0.16</v>
      </c>
      <c r="P1760" s="60">
        <v>0.14000000000000001</v>
      </c>
      <c r="Q1760" s="60">
        <v>0.21</v>
      </c>
      <c r="R1760" s="60">
        <v>0.18</v>
      </c>
      <c r="S1760" s="60">
        <v>0.25</v>
      </c>
      <c r="T1760" s="60">
        <v>0.21</v>
      </c>
      <c r="U1760" s="60">
        <v>0.13</v>
      </c>
      <c r="V1760" s="60">
        <v>0.08</v>
      </c>
      <c r="W1760" s="60">
        <v>0.04</v>
      </c>
      <c r="X1760" s="60">
        <v>0.05</v>
      </c>
      <c r="Y1760" s="60">
        <v>0.06</v>
      </c>
      <c r="Z1760" s="60">
        <v>0</v>
      </c>
      <c r="AA1760" s="60">
        <v>0</v>
      </c>
      <c r="AB1760" s="60">
        <v>0</v>
      </c>
      <c r="AC1760" s="60">
        <v>0</v>
      </c>
      <c r="AD1760" s="60">
        <v>0</v>
      </c>
      <c r="AE1760" s="60">
        <v>0</v>
      </c>
      <c r="AF1760" s="60" t="s">
        <v>4136</v>
      </c>
    </row>
    <row r="1761" spans="1:32">
      <c r="A1761" s="60" t="s">
        <v>3458</v>
      </c>
      <c r="B1761" s="60" t="s">
        <v>0</v>
      </c>
      <c r="D1761" s="60" t="s">
        <v>2798</v>
      </c>
      <c r="E1761" s="67">
        <v>41640</v>
      </c>
      <c r="F1761" s="67">
        <v>42004</v>
      </c>
      <c r="G1761" s="60" t="s">
        <v>2735</v>
      </c>
      <c r="H1761" s="60">
        <v>0</v>
      </c>
      <c r="I1761" s="60">
        <v>0</v>
      </c>
      <c r="J1761" s="60">
        <v>0</v>
      </c>
      <c r="K1761" s="60">
        <v>0</v>
      </c>
      <c r="L1761" s="60">
        <v>0</v>
      </c>
      <c r="M1761" s="60">
        <v>0</v>
      </c>
      <c r="N1761" s="60">
        <v>0</v>
      </c>
      <c r="O1761" s="60">
        <v>0.35</v>
      </c>
      <c r="P1761" s="60">
        <v>0.69</v>
      </c>
      <c r="Q1761" s="60">
        <v>0.43</v>
      </c>
      <c r="R1761" s="60">
        <v>0.37</v>
      </c>
      <c r="S1761" s="60">
        <v>0.43</v>
      </c>
      <c r="T1761" s="60">
        <v>0.57999999999999996</v>
      </c>
      <c r="U1761" s="60">
        <v>0.48</v>
      </c>
      <c r="V1761" s="60">
        <v>0.37</v>
      </c>
      <c r="W1761" s="60">
        <v>0.37</v>
      </c>
      <c r="X1761" s="60">
        <v>0.46</v>
      </c>
      <c r="Y1761" s="60">
        <v>0.62</v>
      </c>
      <c r="Z1761" s="60">
        <v>0.12</v>
      </c>
      <c r="AA1761" s="60">
        <v>0.04</v>
      </c>
      <c r="AB1761" s="60">
        <v>0.04</v>
      </c>
      <c r="AC1761" s="60">
        <v>0</v>
      </c>
      <c r="AD1761" s="60">
        <v>0</v>
      </c>
      <c r="AE1761" s="60">
        <v>0</v>
      </c>
      <c r="AF1761" s="60" t="s">
        <v>4136</v>
      </c>
    </row>
    <row r="1762" spans="1:32">
      <c r="A1762" s="60" t="s">
        <v>3459</v>
      </c>
      <c r="B1762" s="60" t="s">
        <v>2728</v>
      </c>
      <c r="D1762" s="60" t="s">
        <v>2729</v>
      </c>
      <c r="E1762" s="67">
        <v>41640</v>
      </c>
      <c r="F1762" s="67">
        <v>42004</v>
      </c>
      <c r="G1762" s="60" t="s">
        <v>2735</v>
      </c>
      <c r="H1762" s="60">
        <v>0.5</v>
      </c>
      <c r="I1762" s="60">
        <v>0.5</v>
      </c>
      <c r="J1762" s="60">
        <v>0.5</v>
      </c>
      <c r="K1762" s="60">
        <v>0.5</v>
      </c>
      <c r="L1762" s="60">
        <v>0.5</v>
      </c>
      <c r="M1762" s="60">
        <v>0.5</v>
      </c>
      <c r="N1762" s="60">
        <v>0.5</v>
      </c>
      <c r="O1762" s="60">
        <v>0.5</v>
      </c>
      <c r="P1762" s="60">
        <v>0.5</v>
      </c>
      <c r="Q1762" s="60">
        <v>1</v>
      </c>
      <c r="R1762" s="60">
        <v>1</v>
      </c>
      <c r="S1762" s="60">
        <v>1</v>
      </c>
      <c r="T1762" s="60">
        <v>1</v>
      </c>
      <c r="U1762" s="60">
        <v>1</v>
      </c>
      <c r="V1762" s="60">
        <v>1</v>
      </c>
      <c r="W1762" s="60">
        <v>1</v>
      </c>
      <c r="X1762" s="60">
        <v>1</v>
      </c>
      <c r="Y1762" s="60">
        <v>1</v>
      </c>
      <c r="Z1762" s="60">
        <v>0.5</v>
      </c>
      <c r="AA1762" s="60">
        <v>0.5</v>
      </c>
      <c r="AB1762" s="60">
        <v>0.5</v>
      </c>
      <c r="AC1762" s="60">
        <v>0.5</v>
      </c>
      <c r="AD1762" s="60">
        <v>0.5</v>
      </c>
      <c r="AE1762" s="60">
        <v>0.5</v>
      </c>
      <c r="AF1762" s="60" t="s">
        <v>4136</v>
      </c>
    </row>
    <row r="1763" spans="1:32">
      <c r="A1763" s="60" t="s">
        <v>3460</v>
      </c>
      <c r="B1763" s="60" t="s">
        <v>2728</v>
      </c>
      <c r="D1763" s="60" t="s">
        <v>2729</v>
      </c>
      <c r="E1763" s="67">
        <v>41640</v>
      </c>
      <c r="F1763" s="67">
        <v>42004</v>
      </c>
      <c r="G1763" s="60" t="s">
        <v>2730</v>
      </c>
      <c r="H1763" s="60">
        <v>1</v>
      </c>
      <c r="I1763" s="60"/>
      <c r="J1763" s="60"/>
      <c r="K1763" s="60"/>
      <c r="L1763" s="60"/>
      <c r="M1763" s="60"/>
      <c r="N1763" s="60"/>
      <c r="O1763" s="60"/>
      <c r="P1763" s="60"/>
      <c r="Q1763" s="60"/>
      <c r="R1763" s="60"/>
      <c r="S1763" s="60"/>
      <c r="T1763" s="60"/>
      <c r="U1763" s="60"/>
      <c r="V1763" s="60"/>
      <c r="W1763" s="60"/>
      <c r="X1763" s="60"/>
      <c r="Y1763" s="60"/>
      <c r="Z1763" s="60"/>
      <c r="AA1763" s="60"/>
      <c r="AB1763" s="60"/>
      <c r="AC1763" s="60"/>
      <c r="AD1763" s="60"/>
      <c r="AE1763" s="60"/>
      <c r="AF1763" s="60" t="s">
        <v>4136</v>
      </c>
    </row>
    <row r="1764" spans="1:32">
      <c r="A1764" s="60" t="s">
        <v>3461</v>
      </c>
      <c r="B1764" s="60" t="s">
        <v>0</v>
      </c>
      <c r="D1764" s="60" t="s">
        <v>2729</v>
      </c>
      <c r="E1764" s="67">
        <v>41640</v>
      </c>
      <c r="F1764" s="67">
        <v>42004</v>
      </c>
      <c r="G1764" s="60" t="s">
        <v>2730</v>
      </c>
      <c r="H1764" s="60">
        <v>0</v>
      </c>
      <c r="I1764" s="60"/>
      <c r="J1764" s="60"/>
      <c r="K1764" s="60"/>
      <c r="L1764" s="60"/>
      <c r="M1764" s="60"/>
      <c r="N1764" s="60"/>
      <c r="O1764" s="60"/>
      <c r="P1764" s="60"/>
      <c r="Q1764" s="60"/>
      <c r="R1764" s="60"/>
      <c r="S1764" s="60"/>
      <c r="T1764" s="60"/>
      <c r="U1764" s="60"/>
      <c r="V1764" s="60"/>
      <c r="W1764" s="60"/>
      <c r="X1764" s="60"/>
      <c r="Y1764" s="60"/>
      <c r="Z1764" s="60"/>
      <c r="AA1764" s="60"/>
      <c r="AB1764" s="60"/>
      <c r="AC1764" s="60"/>
      <c r="AD1764" s="60"/>
      <c r="AE1764" s="60"/>
      <c r="AF1764" s="60" t="s">
        <v>4136</v>
      </c>
    </row>
    <row r="1765" spans="1:32">
      <c r="A1765" s="60" t="s">
        <v>3462</v>
      </c>
      <c r="B1765" s="60" t="s">
        <v>0</v>
      </c>
      <c r="D1765" s="60" t="s">
        <v>2729</v>
      </c>
      <c r="E1765" s="67">
        <v>41640</v>
      </c>
      <c r="F1765" s="67">
        <v>42004</v>
      </c>
      <c r="G1765" s="60" t="s">
        <v>2730</v>
      </c>
      <c r="H1765" s="60">
        <v>0</v>
      </c>
      <c r="I1765" s="60"/>
      <c r="J1765" s="60"/>
      <c r="K1765" s="60"/>
      <c r="L1765" s="60"/>
      <c r="M1765" s="60"/>
      <c r="N1765" s="60"/>
      <c r="O1765" s="60"/>
      <c r="P1765" s="60"/>
      <c r="Q1765" s="60"/>
      <c r="R1765" s="60"/>
      <c r="S1765" s="60"/>
      <c r="T1765" s="60"/>
      <c r="U1765" s="60"/>
      <c r="V1765" s="60"/>
      <c r="W1765" s="60"/>
      <c r="X1765" s="60"/>
      <c r="Y1765" s="60"/>
      <c r="Z1765" s="60"/>
      <c r="AA1765" s="60"/>
      <c r="AB1765" s="60"/>
      <c r="AC1765" s="60"/>
      <c r="AD1765" s="60"/>
      <c r="AE1765" s="60"/>
      <c r="AF1765" s="60" t="s">
        <v>4136</v>
      </c>
    </row>
    <row r="1766" spans="1:32">
      <c r="A1766" s="60" t="s">
        <v>3463</v>
      </c>
      <c r="B1766" s="60" t="s">
        <v>2728</v>
      </c>
      <c r="D1766" s="60" t="s">
        <v>2729</v>
      </c>
      <c r="E1766" s="67">
        <v>41640</v>
      </c>
      <c r="F1766" s="67">
        <v>42004</v>
      </c>
      <c r="G1766" s="60" t="s">
        <v>2730</v>
      </c>
      <c r="H1766" s="60">
        <v>1</v>
      </c>
      <c r="I1766" s="60"/>
      <c r="J1766" s="60"/>
      <c r="K1766" s="60"/>
      <c r="L1766" s="60"/>
      <c r="M1766" s="60"/>
      <c r="N1766" s="60"/>
      <c r="O1766" s="60"/>
      <c r="P1766" s="60"/>
      <c r="Q1766" s="60"/>
      <c r="R1766" s="60"/>
      <c r="S1766" s="60"/>
      <c r="T1766" s="60"/>
      <c r="U1766" s="60"/>
      <c r="V1766" s="60"/>
      <c r="W1766" s="60"/>
      <c r="X1766" s="60"/>
      <c r="Y1766" s="60"/>
      <c r="Z1766" s="60"/>
      <c r="AA1766" s="60"/>
      <c r="AB1766" s="60"/>
      <c r="AC1766" s="60"/>
      <c r="AD1766" s="60"/>
      <c r="AE1766" s="60"/>
      <c r="AF1766" s="60" t="s">
        <v>4136</v>
      </c>
    </row>
    <row r="1767" spans="1:32">
      <c r="A1767" s="60" t="s">
        <v>3464</v>
      </c>
      <c r="B1767" s="60" t="s">
        <v>2728</v>
      </c>
      <c r="C1767" s="60" t="s">
        <v>2746</v>
      </c>
      <c r="D1767" s="60" t="s">
        <v>2729</v>
      </c>
      <c r="E1767" s="67">
        <v>41640</v>
      </c>
      <c r="F1767" s="67">
        <v>42004</v>
      </c>
      <c r="G1767" s="60" t="s">
        <v>2730</v>
      </c>
      <c r="H1767" s="60">
        <v>12.8</v>
      </c>
      <c r="I1767" s="60"/>
      <c r="J1767" s="60"/>
      <c r="K1767" s="60"/>
      <c r="L1767" s="60"/>
      <c r="M1767" s="60"/>
      <c r="N1767" s="60"/>
      <c r="O1767" s="60"/>
      <c r="P1767" s="60"/>
      <c r="Q1767" s="60"/>
      <c r="R1767" s="60"/>
      <c r="S1767" s="60"/>
      <c r="T1767" s="60"/>
      <c r="U1767" s="60"/>
      <c r="V1767" s="60"/>
      <c r="W1767" s="60"/>
      <c r="X1767" s="60"/>
      <c r="Y1767" s="60"/>
      <c r="Z1767" s="60"/>
      <c r="AA1767" s="60"/>
      <c r="AB1767" s="60"/>
      <c r="AC1767" s="60"/>
      <c r="AD1767" s="60"/>
      <c r="AE1767" s="60"/>
      <c r="AF1767" s="60" t="s">
        <v>4136</v>
      </c>
    </row>
    <row r="1768" spans="1:32">
      <c r="A1768" s="60" t="s">
        <v>3465</v>
      </c>
      <c r="B1768" s="60" t="s">
        <v>2784</v>
      </c>
      <c r="D1768" s="60" t="s">
        <v>2738</v>
      </c>
      <c r="E1768" s="67">
        <v>41640</v>
      </c>
      <c r="F1768" s="67">
        <v>42004</v>
      </c>
      <c r="G1768" s="60" t="s">
        <v>2730</v>
      </c>
      <c r="H1768" s="60">
        <v>0</v>
      </c>
      <c r="I1768" s="60"/>
      <c r="J1768" s="60"/>
      <c r="K1768" s="60"/>
      <c r="L1768" s="60"/>
      <c r="M1768" s="60"/>
      <c r="N1768" s="60"/>
      <c r="O1768" s="60"/>
      <c r="P1768" s="60"/>
      <c r="Q1768" s="60"/>
      <c r="R1768" s="60"/>
      <c r="S1768" s="60"/>
      <c r="T1768" s="60"/>
      <c r="U1768" s="60"/>
      <c r="V1768" s="60"/>
      <c r="W1768" s="60"/>
      <c r="X1768" s="60"/>
      <c r="Y1768" s="60"/>
      <c r="Z1768" s="60"/>
      <c r="AA1768" s="60"/>
      <c r="AB1768" s="60"/>
      <c r="AC1768" s="60"/>
      <c r="AD1768" s="60"/>
      <c r="AE1768" s="60"/>
      <c r="AF1768" s="60" t="s">
        <v>4136</v>
      </c>
    </row>
    <row r="1769" spans="1:32">
      <c r="A1769" s="60" t="s">
        <v>3465</v>
      </c>
      <c r="B1769" s="60" t="s">
        <v>2784</v>
      </c>
      <c r="D1769" s="60" t="s">
        <v>2744</v>
      </c>
      <c r="E1769" s="67">
        <v>41640</v>
      </c>
      <c r="F1769" s="67">
        <v>42004</v>
      </c>
      <c r="G1769" s="60" t="s">
        <v>2735</v>
      </c>
      <c r="H1769" s="60">
        <v>0</v>
      </c>
      <c r="I1769" s="60">
        <v>0</v>
      </c>
      <c r="J1769" s="60">
        <v>0</v>
      </c>
      <c r="K1769" s="60">
        <v>0</v>
      </c>
      <c r="L1769" s="60">
        <v>0</v>
      </c>
      <c r="M1769" s="60">
        <v>0</v>
      </c>
      <c r="N1769" s="60">
        <v>1</v>
      </c>
      <c r="O1769" s="60">
        <v>1</v>
      </c>
      <c r="P1769" s="60">
        <v>1</v>
      </c>
      <c r="Q1769" s="60">
        <v>1</v>
      </c>
      <c r="R1769" s="60">
        <v>1</v>
      </c>
      <c r="S1769" s="60">
        <v>1</v>
      </c>
      <c r="T1769" s="60">
        <v>1</v>
      </c>
      <c r="U1769" s="60">
        <v>1</v>
      </c>
      <c r="V1769" s="60">
        <v>1</v>
      </c>
      <c r="W1769" s="60">
        <v>1</v>
      </c>
      <c r="X1769" s="60">
        <v>1</v>
      </c>
      <c r="Y1769" s="60">
        <v>1</v>
      </c>
      <c r="Z1769" s="60">
        <v>0</v>
      </c>
      <c r="AA1769" s="60">
        <v>0</v>
      </c>
      <c r="AB1769" s="60">
        <v>0</v>
      </c>
      <c r="AC1769" s="60">
        <v>0</v>
      </c>
      <c r="AD1769" s="60">
        <v>0</v>
      </c>
      <c r="AE1769" s="60">
        <v>0</v>
      </c>
      <c r="AF1769" s="60" t="s">
        <v>4136</v>
      </c>
    </row>
    <row r="1770" spans="1:32">
      <c r="A1770" s="60" t="s">
        <v>3465</v>
      </c>
      <c r="B1770" s="60" t="s">
        <v>2784</v>
      </c>
      <c r="D1770" s="60" t="s">
        <v>2952</v>
      </c>
      <c r="E1770" s="67">
        <v>41640</v>
      </c>
      <c r="F1770" s="67">
        <v>42004</v>
      </c>
      <c r="G1770" s="60" t="s">
        <v>2735</v>
      </c>
      <c r="H1770" s="60">
        <v>0</v>
      </c>
      <c r="I1770" s="60">
        <v>0</v>
      </c>
      <c r="J1770" s="60">
        <v>0</v>
      </c>
      <c r="K1770" s="60">
        <v>0</v>
      </c>
      <c r="L1770" s="60">
        <v>0</v>
      </c>
      <c r="M1770" s="60">
        <v>0</v>
      </c>
      <c r="N1770" s="60">
        <v>1</v>
      </c>
      <c r="O1770" s="60">
        <v>1</v>
      </c>
      <c r="P1770" s="60">
        <v>1</v>
      </c>
      <c r="Q1770" s="60">
        <v>1</v>
      </c>
      <c r="R1770" s="60">
        <v>1</v>
      </c>
      <c r="S1770" s="60">
        <v>1</v>
      </c>
      <c r="T1770" s="60">
        <v>1</v>
      </c>
      <c r="U1770" s="60">
        <v>1</v>
      </c>
      <c r="V1770" s="60">
        <v>1</v>
      </c>
      <c r="W1770" s="60">
        <v>1</v>
      </c>
      <c r="X1770" s="60">
        <v>1</v>
      </c>
      <c r="Y1770" s="60">
        <v>1</v>
      </c>
      <c r="Z1770" s="60">
        <v>1</v>
      </c>
      <c r="AA1770" s="60">
        <v>1</v>
      </c>
      <c r="AB1770" s="60">
        <v>1</v>
      </c>
      <c r="AC1770" s="60">
        <v>1</v>
      </c>
      <c r="AD1770" s="60">
        <v>0</v>
      </c>
      <c r="AE1770" s="60">
        <v>0</v>
      </c>
      <c r="AF1770" s="60" t="s">
        <v>4136</v>
      </c>
    </row>
    <row r="1771" spans="1:32">
      <c r="A1771" s="60" t="s">
        <v>3466</v>
      </c>
      <c r="B1771" s="60" t="s">
        <v>2745</v>
      </c>
      <c r="C1771" s="60" t="s">
        <v>2746</v>
      </c>
      <c r="D1771" s="60" t="s">
        <v>2743</v>
      </c>
      <c r="E1771" s="67">
        <v>41640</v>
      </c>
      <c r="F1771" s="67">
        <v>42004</v>
      </c>
      <c r="G1771" s="60" t="s">
        <v>2730</v>
      </c>
      <c r="H1771" s="60">
        <v>15.6</v>
      </c>
      <c r="I1771" s="60"/>
      <c r="J1771" s="60"/>
      <c r="K1771" s="60"/>
      <c r="L1771" s="60"/>
      <c r="M1771" s="60"/>
      <c r="N1771" s="60"/>
      <c r="O1771" s="60"/>
      <c r="P1771" s="60"/>
      <c r="Q1771" s="60"/>
      <c r="R1771" s="60"/>
      <c r="S1771" s="60"/>
      <c r="T1771" s="60"/>
      <c r="U1771" s="60"/>
      <c r="V1771" s="60"/>
      <c r="W1771" s="60"/>
      <c r="X1771" s="60"/>
      <c r="Y1771" s="60"/>
      <c r="Z1771" s="60"/>
      <c r="AA1771" s="60"/>
      <c r="AB1771" s="60"/>
      <c r="AC1771" s="60"/>
      <c r="AD1771" s="60"/>
      <c r="AE1771" s="60"/>
      <c r="AF1771" s="60" t="s">
        <v>4136</v>
      </c>
    </row>
    <row r="1772" spans="1:32">
      <c r="A1772" s="60" t="s">
        <v>3466</v>
      </c>
      <c r="B1772" s="60" t="s">
        <v>2745</v>
      </c>
      <c r="C1772" s="60" t="s">
        <v>2746</v>
      </c>
      <c r="D1772" s="60" t="s">
        <v>2736</v>
      </c>
      <c r="E1772" s="67">
        <v>41640</v>
      </c>
      <c r="F1772" s="67">
        <v>42004</v>
      </c>
      <c r="G1772" s="60" t="s">
        <v>2735</v>
      </c>
      <c r="H1772" s="60">
        <v>15.6</v>
      </c>
      <c r="I1772" s="60">
        <v>15.6</v>
      </c>
      <c r="J1772" s="60">
        <v>15.6</v>
      </c>
      <c r="K1772" s="60">
        <v>15.6</v>
      </c>
      <c r="L1772" s="60">
        <v>15.6</v>
      </c>
      <c r="M1772" s="60">
        <v>17.600000000000001</v>
      </c>
      <c r="N1772" s="60">
        <v>19.600000000000001</v>
      </c>
      <c r="O1772" s="60">
        <v>21</v>
      </c>
      <c r="P1772" s="60">
        <v>21</v>
      </c>
      <c r="Q1772" s="60">
        <v>21</v>
      </c>
      <c r="R1772" s="60">
        <v>21</v>
      </c>
      <c r="S1772" s="60">
        <v>21</v>
      </c>
      <c r="T1772" s="60">
        <v>21</v>
      </c>
      <c r="U1772" s="60">
        <v>21</v>
      </c>
      <c r="V1772" s="60">
        <v>21</v>
      </c>
      <c r="W1772" s="60">
        <v>21</v>
      </c>
      <c r="X1772" s="60">
        <v>21</v>
      </c>
      <c r="Y1772" s="60">
        <v>21</v>
      </c>
      <c r="Z1772" s="60">
        <v>21</v>
      </c>
      <c r="AA1772" s="60">
        <v>21</v>
      </c>
      <c r="AB1772" s="60">
        <v>21</v>
      </c>
      <c r="AC1772" s="60">
        <v>21</v>
      </c>
      <c r="AD1772" s="60">
        <v>15.6</v>
      </c>
      <c r="AE1772" s="60">
        <v>15.6</v>
      </c>
      <c r="AF1772" s="60" t="s">
        <v>4136</v>
      </c>
    </row>
    <row r="1773" spans="1:32">
      <c r="A1773" s="60" t="s">
        <v>3466</v>
      </c>
      <c r="B1773" s="60" t="s">
        <v>2745</v>
      </c>
      <c r="C1773" s="60" t="s">
        <v>2746</v>
      </c>
      <c r="D1773" s="60" t="s">
        <v>2740</v>
      </c>
      <c r="E1773" s="67">
        <v>41640</v>
      </c>
      <c r="F1773" s="67">
        <v>42004</v>
      </c>
      <c r="G1773" s="60" t="s">
        <v>2735</v>
      </c>
      <c r="H1773" s="60">
        <v>15.6</v>
      </c>
      <c r="I1773" s="60">
        <v>15.6</v>
      </c>
      <c r="J1773" s="60">
        <v>15.6</v>
      </c>
      <c r="K1773" s="60">
        <v>15.6</v>
      </c>
      <c r="L1773" s="60">
        <v>15.6</v>
      </c>
      <c r="M1773" s="60">
        <v>21</v>
      </c>
      <c r="N1773" s="60">
        <v>21</v>
      </c>
      <c r="O1773" s="60">
        <v>21</v>
      </c>
      <c r="P1773" s="60">
        <v>21</v>
      </c>
      <c r="Q1773" s="60">
        <v>21</v>
      </c>
      <c r="R1773" s="60">
        <v>21</v>
      </c>
      <c r="S1773" s="60">
        <v>21</v>
      </c>
      <c r="T1773" s="60">
        <v>21</v>
      </c>
      <c r="U1773" s="60">
        <v>21</v>
      </c>
      <c r="V1773" s="60">
        <v>21</v>
      </c>
      <c r="W1773" s="60">
        <v>21</v>
      </c>
      <c r="X1773" s="60">
        <v>21</v>
      </c>
      <c r="Y1773" s="60">
        <v>15.6</v>
      </c>
      <c r="Z1773" s="60">
        <v>15.6</v>
      </c>
      <c r="AA1773" s="60">
        <v>15.6</v>
      </c>
      <c r="AB1773" s="60">
        <v>15.6</v>
      </c>
      <c r="AC1773" s="60">
        <v>15.6</v>
      </c>
      <c r="AD1773" s="60">
        <v>15.6</v>
      </c>
      <c r="AE1773" s="60">
        <v>15.6</v>
      </c>
      <c r="AF1773" s="60" t="s">
        <v>4136</v>
      </c>
    </row>
    <row r="1774" spans="1:32">
      <c r="A1774" s="60" t="s">
        <v>3466</v>
      </c>
      <c r="B1774" s="60" t="s">
        <v>2745</v>
      </c>
      <c r="C1774" s="60" t="s">
        <v>2746</v>
      </c>
      <c r="D1774" s="60" t="s">
        <v>2798</v>
      </c>
      <c r="E1774" s="67">
        <v>41640</v>
      </c>
      <c r="F1774" s="67">
        <v>42004</v>
      </c>
      <c r="G1774" s="60" t="s">
        <v>2735</v>
      </c>
      <c r="H1774" s="60">
        <v>15.6</v>
      </c>
      <c r="I1774" s="60">
        <v>15.6</v>
      </c>
      <c r="J1774" s="60">
        <v>15.6</v>
      </c>
      <c r="K1774" s="60">
        <v>15.6</v>
      </c>
      <c r="L1774" s="60">
        <v>15.6</v>
      </c>
      <c r="M1774" s="60">
        <v>21</v>
      </c>
      <c r="N1774" s="60">
        <v>21</v>
      </c>
      <c r="O1774" s="60">
        <v>21</v>
      </c>
      <c r="P1774" s="60">
        <v>21</v>
      </c>
      <c r="Q1774" s="60">
        <v>21</v>
      </c>
      <c r="R1774" s="60">
        <v>21</v>
      </c>
      <c r="S1774" s="60">
        <v>21</v>
      </c>
      <c r="T1774" s="60">
        <v>21</v>
      </c>
      <c r="U1774" s="60">
        <v>21</v>
      </c>
      <c r="V1774" s="60">
        <v>21</v>
      </c>
      <c r="W1774" s="60">
        <v>21</v>
      </c>
      <c r="X1774" s="60">
        <v>21</v>
      </c>
      <c r="Y1774" s="60">
        <v>21</v>
      </c>
      <c r="Z1774" s="60">
        <v>21</v>
      </c>
      <c r="AA1774" s="60">
        <v>21</v>
      </c>
      <c r="AB1774" s="60">
        <v>21</v>
      </c>
      <c r="AC1774" s="60">
        <v>21</v>
      </c>
      <c r="AD1774" s="60">
        <v>15.6</v>
      </c>
      <c r="AE1774" s="60">
        <v>15.6</v>
      </c>
      <c r="AF1774" s="60" t="s">
        <v>4136</v>
      </c>
    </row>
    <row r="1775" spans="1:32">
      <c r="A1775" s="60" t="s">
        <v>3467</v>
      </c>
      <c r="B1775" s="60" t="s">
        <v>2745</v>
      </c>
      <c r="C1775" s="60" t="s">
        <v>2746</v>
      </c>
      <c r="D1775" s="60" t="s">
        <v>2743</v>
      </c>
      <c r="E1775" s="67">
        <v>41640</v>
      </c>
      <c r="F1775" s="67">
        <v>42004</v>
      </c>
      <c r="G1775" s="60" t="s">
        <v>2730</v>
      </c>
      <c r="H1775" s="60">
        <v>15.6</v>
      </c>
      <c r="I1775" s="60"/>
      <c r="J1775" s="60"/>
      <c r="K1775" s="60"/>
      <c r="L1775" s="60"/>
      <c r="M1775" s="60"/>
      <c r="N1775" s="60"/>
      <c r="O1775" s="60"/>
      <c r="P1775" s="60"/>
      <c r="Q1775" s="60"/>
      <c r="R1775" s="60"/>
      <c r="S1775" s="60"/>
      <c r="T1775" s="60"/>
      <c r="U1775" s="60"/>
      <c r="V1775" s="60"/>
      <c r="W1775" s="60"/>
      <c r="X1775" s="60"/>
      <c r="Y1775" s="60"/>
      <c r="Z1775" s="60"/>
      <c r="AA1775" s="60"/>
      <c r="AB1775" s="60"/>
      <c r="AC1775" s="60"/>
      <c r="AD1775" s="60"/>
      <c r="AE1775" s="60"/>
      <c r="AF1775" s="60" t="s">
        <v>4136</v>
      </c>
    </row>
    <row r="1776" spans="1:32">
      <c r="A1776" s="60" t="s">
        <v>3467</v>
      </c>
      <c r="B1776" s="60" t="s">
        <v>2745</v>
      </c>
      <c r="C1776" s="60" t="s">
        <v>2746</v>
      </c>
      <c r="D1776" s="60" t="s">
        <v>2736</v>
      </c>
      <c r="E1776" s="67">
        <v>41640</v>
      </c>
      <c r="F1776" s="67">
        <v>42004</v>
      </c>
      <c r="G1776" s="60" t="s">
        <v>2735</v>
      </c>
      <c r="H1776" s="60">
        <v>15.6</v>
      </c>
      <c r="I1776" s="60">
        <v>15.6</v>
      </c>
      <c r="J1776" s="60">
        <v>15.6</v>
      </c>
      <c r="K1776" s="60">
        <v>15.6</v>
      </c>
      <c r="L1776" s="60">
        <v>15.6</v>
      </c>
      <c r="M1776" s="60">
        <v>17.600000000000001</v>
      </c>
      <c r="N1776" s="60">
        <v>19.600000000000001</v>
      </c>
      <c r="O1776" s="60">
        <v>21</v>
      </c>
      <c r="P1776" s="60">
        <v>21</v>
      </c>
      <c r="Q1776" s="60">
        <v>21</v>
      </c>
      <c r="R1776" s="60">
        <v>21</v>
      </c>
      <c r="S1776" s="60">
        <v>21</v>
      </c>
      <c r="T1776" s="60">
        <v>21</v>
      </c>
      <c r="U1776" s="60">
        <v>21</v>
      </c>
      <c r="V1776" s="60">
        <v>21</v>
      </c>
      <c r="W1776" s="60">
        <v>21</v>
      </c>
      <c r="X1776" s="60">
        <v>21</v>
      </c>
      <c r="Y1776" s="60">
        <v>21</v>
      </c>
      <c r="Z1776" s="60">
        <v>21</v>
      </c>
      <c r="AA1776" s="60">
        <v>21</v>
      </c>
      <c r="AB1776" s="60">
        <v>21</v>
      </c>
      <c r="AC1776" s="60">
        <v>21</v>
      </c>
      <c r="AD1776" s="60">
        <v>15.6</v>
      </c>
      <c r="AE1776" s="60">
        <v>15.6</v>
      </c>
      <c r="AF1776" s="60" t="s">
        <v>4136</v>
      </c>
    </row>
    <row r="1777" spans="1:32">
      <c r="A1777" s="60" t="s">
        <v>3467</v>
      </c>
      <c r="B1777" s="60" t="s">
        <v>2745</v>
      </c>
      <c r="C1777" s="60" t="s">
        <v>2746</v>
      </c>
      <c r="D1777" s="60" t="s">
        <v>2740</v>
      </c>
      <c r="E1777" s="67">
        <v>41640</v>
      </c>
      <c r="F1777" s="67">
        <v>42004</v>
      </c>
      <c r="G1777" s="60" t="s">
        <v>2735</v>
      </c>
      <c r="H1777" s="60">
        <v>15.6</v>
      </c>
      <c r="I1777" s="60">
        <v>15.6</v>
      </c>
      <c r="J1777" s="60">
        <v>15.6</v>
      </c>
      <c r="K1777" s="60">
        <v>15.6</v>
      </c>
      <c r="L1777" s="60">
        <v>15.6</v>
      </c>
      <c r="M1777" s="60">
        <v>21</v>
      </c>
      <c r="N1777" s="60">
        <v>21</v>
      </c>
      <c r="O1777" s="60">
        <v>21</v>
      </c>
      <c r="P1777" s="60">
        <v>21</v>
      </c>
      <c r="Q1777" s="60">
        <v>21</v>
      </c>
      <c r="R1777" s="60">
        <v>21</v>
      </c>
      <c r="S1777" s="60">
        <v>21</v>
      </c>
      <c r="T1777" s="60">
        <v>21</v>
      </c>
      <c r="U1777" s="60">
        <v>21</v>
      </c>
      <c r="V1777" s="60">
        <v>21</v>
      </c>
      <c r="W1777" s="60">
        <v>21</v>
      </c>
      <c r="X1777" s="60">
        <v>21</v>
      </c>
      <c r="Y1777" s="60">
        <v>15.6</v>
      </c>
      <c r="Z1777" s="60">
        <v>15.6</v>
      </c>
      <c r="AA1777" s="60">
        <v>15.6</v>
      </c>
      <c r="AB1777" s="60">
        <v>15.6</v>
      </c>
      <c r="AC1777" s="60">
        <v>15.6</v>
      </c>
      <c r="AD1777" s="60">
        <v>15.6</v>
      </c>
      <c r="AE1777" s="60">
        <v>15.6</v>
      </c>
      <c r="AF1777" s="60" t="s">
        <v>4136</v>
      </c>
    </row>
    <row r="1778" spans="1:32">
      <c r="A1778" s="60" t="s">
        <v>3467</v>
      </c>
      <c r="B1778" s="60" t="s">
        <v>2745</v>
      </c>
      <c r="C1778" s="60" t="s">
        <v>2746</v>
      </c>
      <c r="D1778" s="60" t="s">
        <v>2798</v>
      </c>
      <c r="E1778" s="67">
        <v>41640</v>
      </c>
      <c r="F1778" s="67">
        <v>42004</v>
      </c>
      <c r="G1778" s="60" t="s">
        <v>2735</v>
      </c>
      <c r="H1778" s="60">
        <v>15.6</v>
      </c>
      <c r="I1778" s="60">
        <v>15.6</v>
      </c>
      <c r="J1778" s="60">
        <v>15.6</v>
      </c>
      <c r="K1778" s="60">
        <v>15.6</v>
      </c>
      <c r="L1778" s="60">
        <v>15.6</v>
      </c>
      <c r="M1778" s="60">
        <v>21</v>
      </c>
      <c r="N1778" s="60">
        <v>21</v>
      </c>
      <c r="O1778" s="60">
        <v>21</v>
      </c>
      <c r="P1778" s="60">
        <v>21</v>
      </c>
      <c r="Q1778" s="60">
        <v>21</v>
      </c>
      <c r="R1778" s="60">
        <v>21</v>
      </c>
      <c r="S1778" s="60">
        <v>21</v>
      </c>
      <c r="T1778" s="60">
        <v>21</v>
      </c>
      <c r="U1778" s="60">
        <v>21</v>
      </c>
      <c r="V1778" s="60">
        <v>21</v>
      </c>
      <c r="W1778" s="60">
        <v>21</v>
      </c>
      <c r="X1778" s="60">
        <v>21</v>
      </c>
      <c r="Y1778" s="60">
        <v>21</v>
      </c>
      <c r="Z1778" s="60">
        <v>21</v>
      </c>
      <c r="AA1778" s="60">
        <v>21</v>
      </c>
      <c r="AB1778" s="60">
        <v>21</v>
      </c>
      <c r="AC1778" s="60">
        <v>21</v>
      </c>
      <c r="AD1778" s="60">
        <v>15.6</v>
      </c>
      <c r="AE1778" s="60">
        <v>15.6</v>
      </c>
      <c r="AF1778" s="60" t="s">
        <v>4136</v>
      </c>
    </row>
    <row r="1779" spans="1:32">
      <c r="A1779" s="60" t="s">
        <v>3468</v>
      </c>
      <c r="B1779" s="60" t="s">
        <v>2745</v>
      </c>
      <c r="C1779" s="60" t="s">
        <v>2746</v>
      </c>
      <c r="D1779" s="60" t="s">
        <v>2743</v>
      </c>
      <c r="E1779" s="67">
        <v>41640</v>
      </c>
      <c r="F1779" s="67">
        <v>42004</v>
      </c>
      <c r="G1779" s="60" t="s">
        <v>2730</v>
      </c>
      <c r="H1779" s="60">
        <v>15.6</v>
      </c>
      <c r="I1779" s="60"/>
      <c r="J1779" s="60"/>
      <c r="K1779" s="60"/>
      <c r="L1779" s="60"/>
      <c r="M1779" s="60"/>
      <c r="N1779" s="60"/>
      <c r="O1779" s="60"/>
      <c r="P1779" s="60"/>
      <c r="Q1779" s="60"/>
      <c r="R1779" s="60"/>
      <c r="S1779" s="60"/>
      <c r="T1779" s="60"/>
      <c r="U1779" s="60"/>
      <c r="V1779" s="60"/>
      <c r="W1779" s="60"/>
      <c r="X1779" s="60"/>
      <c r="Y1779" s="60"/>
      <c r="Z1779" s="60"/>
      <c r="AA1779" s="60"/>
      <c r="AB1779" s="60"/>
      <c r="AC1779" s="60"/>
      <c r="AD1779" s="60"/>
      <c r="AE1779" s="60"/>
      <c r="AF1779" s="60" t="s">
        <v>4136</v>
      </c>
    </row>
    <row r="1780" spans="1:32">
      <c r="A1780" s="60" t="s">
        <v>3468</v>
      </c>
      <c r="B1780" s="60" t="s">
        <v>2745</v>
      </c>
      <c r="C1780" s="60" t="s">
        <v>2746</v>
      </c>
      <c r="D1780" s="60" t="s">
        <v>2736</v>
      </c>
      <c r="E1780" s="67">
        <v>41640</v>
      </c>
      <c r="F1780" s="67">
        <v>42004</v>
      </c>
      <c r="G1780" s="60" t="s">
        <v>2735</v>
      </c>
      <c r="H1780" s="60">
        <v>15.6</v>
      </c>
      <c r="I1780" s="60">
        <v>15.6</v>
      </c>
      <c r="J1780" s="60">
        <v>15.6</v>
      </c>
      <c r="K1780" s="60">
        <v>15.6</v>
      </c>
      <c r="L1780" s="60">
        <v>15.6</v>
      </c>
      <c r="M1780" s="60">
        <v>17.600000000000001</v>
      </c>
      <c r="N1780" s="60">
        <v>19.600000000000001</v>
      </c>
      <c r="O1780" s="60">
        <v>21</v>
      </c>
      <c r="P1780" s="60">
        <v>21</v>
      </c>
      <c r="Q1780" s="60">
        <v>21</v>
      </c>
      <c r="R1780" s="60">
        <v>21</v>
      </c>
      <c r="S1780" s="60">
        <v>21</v>
      </c>
      <c r="T1780" s="60">
        <v>21</v>
      </c>
      <c r="U1780" s="60">
        <v>21</v>
      </c>
      <c r="V1780" s="60">
        <v>21</v>
      </c>
      <c r="W1780" s="60">
        <v>21</v>
      </c>
      <c r="X1780" s="60">
        <v>21</v>
      </c>
      <c r="Y1780" s="60">
        <v>21</v>
      </c>
      <c r="Z1780" s="60">
        <v>21</v>
      </c>
      <c r="AA1780" s="60">
        <v>21</v>
      </c>
      <c r="AB1780" s="60">
        <v>21</v>
      </c>
      <c r="AC1780" s="60">
        <v>21</v>
      </c>
      <c r="AD1780" s="60">
        <v>15.6</v>
      </c>
      <c r="AE1780" s="60">
        <v>15.6</v>
      </c>
      <c r="AF1780" s="60" t="s">
        <v>4136</v>
      </c>
    </row>
    <row r="1781" spans="1:32">
      <c r="A1781" s="60" t="s">
        <v>3468</v>
      </c>
      <c r="B1781" s="60" t="s">
        <v>2745</v>
      </c>
      <c r="C1781" s="60" t="s">
        <v>2746</v>
      </c>
      <c r="D1781" s="60" t="s">
        <v>2740</v>
      </c>
      <c r="E1781" s="67">
        <v>41640</v>
      </c>
      <c r="F1781" s="67">
        <v>42004</v>
      </c>
      <c r="G1781" s="60" t="s">
        <v>2735</v>
      </c>
      <c r="H1781" s="60">
        <v>15.6</v>
      </c>
      <c r="I1781" s="60">
        <v>15.6</v>
      </c>
      <c r="J1781" s="60">
        <v>15.6</v>
      </c>
      <c r="K1781" s="60">
        <v>15.6</v>
      </c>
      <c r="L1781" s="60">
        <v>15.6</v>
      </c>
      <c r="M1781" s="60">
        <v>21</v>
      </c>
      <c r="N1781" s="60">
        <v>21</v>
      </c>
      <c r="O1781" s="60">
        <v>21</v>
      </c>
      <c r="P1781" s="60">
        <v>21</v>
      </c>
      <c r="Q1781" s="60">
        <v>21</v>
      </c>
      <c r="R1781" s="60">
        <v>21</v>
      </c>
      <c r="S1781" s="60">
        <v>21</v>
      </c>
      <c r="T1781" s="60">
        <v>21</v>
      </c>
      <c r="U1781" s="60">
        <v>21</v>
      </c>
      <c r="V1781" s="60">
        <v>21</v>
      </c>
      <c r="W1781" s="60">
        <v>21</v>
      </c>
      <c r="X1781" s="60">
        <v>21</v>
      </c>
      <c r="Y1781" s="60">
        <v>15.6</v>
      </c>
      <c r="Z1781" s="60">
        <v>15.6</v>
      </c>
      <c r="AA1781" s="60">
        <v>15.6</v>
      </c>
      <c r="AB1781" s="60">
        <v>15.6</v>
      </c>
      <c r="AC1781" s="60">
        <v>15.6</v>
      </c>
      <c r="AD1781" s="60">
        <v>15.6</v>
      </c>
      <c r="AE1781" s="60">
        <v>15.6</v>
      </c>
      <c r="AF1781" s="60" t="s">
        <v>4136</v>
      </c>
    </row>
    <row r="1782" spans="1:32">
      <c r="A1782" s="60" t="s">
        <v>3468</v>
      </c>
      <c r="B1782" s="60" t="s">
        <v>2745</v>
      </c>
      <c r="C1782" s="60" t="s">
        <v>2746</v>
      </c>
      <c r="D1782" s="60" t="s">
        <v>2798</v>
      </c>
      <c r="E1782" s="67">
        <v>41640</v>
      </c>
      <c r="F1782" s="67">
        <v>42004</v>
      </c>
      <c r="G1782" s="60" t="s">
        <v>2735</v>
      </c>
      <c r="H1782" s="60">
        <v>15.6</v>
      </c>
      <c r="I1782" s="60">
        <v>15.6</v>
      </c>
      <c r="J1782" s="60">
        <v>15.6</v>
      </c>
      <c r="K1782" s="60">
        <v>15.6</v>
      </c>
      <c r="L1782" s="60">
        <v>15.6</v>
      </c>
      <c r="M1782" s="60">
        <v>21</v>
      </c>
      <c r="N1782" s="60">
        <v>21</v>
      </c>
      <c r="O1782" s="60">
        <v>21</v>
      </c>
      <c r="P1782" s="60">
        <v>21</v>
      </c>
      <c r="Q1782" s="60">
        <v>21</v>
      </c>
      <c r="R1782" s="60">
        <v>21</v>
      </c>
      <c r="S1782" s="60">
        <v>21</v>
      </c>
      <c r="T1782" s="60">
        <v>21</v>
      </c>
      <c r="U1782" s="60">
        <v>21</v>
      </c>
      <c r="V1782" s="60">
        <v>21</v>
      </c>
      <c r="W1782" s="60">
        <v>21</v>
      </c>
      <c r="X1782" s="60">
        <v>21</v>
      </c>
      <c r="Y1782" s="60">
        <v>21</v>
      </c>
      <c r="Z1782" s="60">
        <v>21</v>
      </c>
      <c r="AA1782" s="60">
        <v>21</v>
      </c>
      <c r="AB1782" s="60">
        <v>21</v>
      </c>
      <c r="AC1782" s="60">
        <v>21</v>
      </c>
      <c r="AD1782" s="60">
        <v>15.6</v>
      </c>
      <c r="AE1782" s="60">
        <v>15.6</v>
      </c>
      <c r="AF1782" s="60" t="s">
        <v>4136</v>
      </c>
    </row>
    <row r="1783" spans="1:32">
      <c r="A1783" s="60" t="s">
        <v>3469</v>
      </c>
      <c r="B1783" s="60" t="s">
        <v>2745</v>
      </c>
      <c r="C1783" s="60" t="s">
        <v>2746</v>
      </c>
      <c r="D1783" s="60" t="s">
        <v>2743</v>
      </c>
      <c r="E1783" s="67">
        <v>41640</v>
      </c>
      <c r="F1783" s="67">
        <v>42004</v>
      </c>
      <c r="G1783" s="60" t="s">
        <v>2730</v>
      </c>
      <c r="H1783" s="60">
        <v>15.6</v>
      </c>
      <c r="I1783" s="60"/>
      <c r="J1783" s="60"/>
      <c r="K1783" s="60"/>
      <c r="L1783" s="60"/>
      <c r="M1783" s="60"/>
      <c r="N1783" s="60"/>
      <c r="O1783" s="60"/>
      <c r="P1783" s="60"/>
      <c r="Q1783" s="60"/>
      <c r="R1783" s="60"/>
      <c r="S1783" s="60"/>
      <c r="T1783" s="60"/>
      <c r="U1783" s="60"/>
      <c r="V1783" s="60"/>
      <c r="W1783" s="60"/>
      <c r="X1783" s="60"/>
      <c r="Y1783" s="60"/>
      <c r="Z1783" s="60"/>
      <c r="AA1783" s="60"/>
      <c r="AB1783" s="60"/>
      <c r="AC1783" s="60"/>
      <c r="AD1783" s="60"/>
      <c r="AE1783" s="60"/>
      <c r="AF1783" s="60" t="s">
        <v>4136</v>
      </c>
    </row>
    <row r="1784" spans="1:32">
      <c r="A1784" s="60" t="s">
        <v>3469</v>
      </c>
      <c r="B1784" s="60" t="s">
        <v>2745</v>
      </c>
      <c r="C1784" s="60" t="s">
        <v>2746</v>
      </c>
      <c r="D1784" s="60" t="s">
        <v>2736</v>
      </c>
      <c r="E1784" s="67">
        <v>41640</v>
      </c>
      <c r="F1784" s="67">
        <v>42004</v>
      </c>
      <c r="G1784" s="60" t="s">
        <v>2735</v>
      </c>
      <c r="H1784" s="60">
        <v>15.6</v>
      </c>
      <c r="I1784" s="60">
        <v>15.6</v>
      </c>
      <c r="J1784" s="60">
        <v>15.6</v>
      </c>
      <c r="K1784" s="60">
        <v>15.6</v>
      </c>
      <c r="L1784" s="60">
        <v>15.6</v>
      </c>
      <c r="M1784" s="60">
        <v>17.600000000000001</v>
      </c>
      <c r="N1784" s="60">
        <v>19.600000000000001</v>
      </c>
      <c r="O1784" s="60">
        <v>21</v>
      </c>
      <c r="P1784" s="60">
        <v>21</v>
      </c>
      <c r="Q1784" s="60">
        <v>21</v>
      </c>
      <c r="R1784" s="60">
        <v>21</v>
      </c>
      <c r="S1784" s="60">
        <v>21</v>
      </c>
      <c r="T1784" s="60">
        <v>21</v>
      </c>
      <c r="U1784" s="60">
        <v>21</v>
      </c>
      <c r="V1784" s="60">
        <v>21</v>
      </c>
      <c r="W1784" s="60">
        <v>21</v>
      </c>
      <c r="X1784" s="60">
        <v>21</v>
      </c>
      <c r="Y1784" s="60">
        <v>21</v>
      </c>
      <c r="Z1784" s="60">
        <v>21</v>
      </c>
      <c r="AA1784" s="60">
        <v>21</v>
      </c>
      <c r="AB1784" s="60">
        <v>21</v>
      </c>
      <c r="AC1784" s="60">
        <v>21</v>
      </c>
      <c r="AD1784" s="60">
        <v>15.6</v>
      </c>
      <c r="AE1784" s="60">
        <v>15.6</v>
      </c>
      <c r="AF1784" s="60" t="s">
        <v>4136</v>
      </c>
    </row>
    <row r="1785" spans="1:32">
      <c r="A1785" s="60" t="s">
        <v>3469</v>
      </c>
      <c r="B1785" s="60" t="s">
        <v>2745</v>
      </c>
      <c r="C1785" s="60" t="s">
        <v>2746</v>
      </c>
      <c r="D1785" s="60" t="s">
        <v>2740</v>
      </c>
      <c r="E1785" s="67">
        <v>41640</v>
      </c>
      <c r="F1785" s="67">
        <v>42004</v>
      </c>
      <c r="G1785" s="60" t="s">
        <v>2735</v>
      </c>
      <c r="H1785" s="60">
        <v>15.6</v>
      </c>
      <c r="I1785" s="60">
        <v>15.6</v>
      </c>
      <c r="J1785" s="60">
        <v>15.6</v>
      </c>
      <c r="K1785" s="60">
        <v>15.6</v>
      </c>
      <c r="L1785" s="60">
        <v>15.6</v>
      </c>
      <c r="M1785" s="60">
        <v>21</v>
      </c>
      <c r="N1785" s="60">
        <v>21</v>
      </c>
      <c r="O1785" s="60">
        <v>21</v>
      </c>
      <c r="P1785" s="60">
        <v>21</v>
      </c>
      <c r="Q1785" s="60">
        <v>21</v>
      </c>
      <c r="R1785" s="60">
        <v>21</v>
      </c>
      <c r="S1785" s="60">
        <v>21</v>
      </c>
      <c r="T1785" s="60">
        <v>21</v>
      </c>
      <c r="U1785" s="60">
        <v>21</v>
      </c>
      <c r="V1785" s="60">
        <v>21</v>
      </c>
      <c r="W1785" s="60">
        <v>21</v>
      </c>
      <c r="X1785" s="60">
        <v>21</v>
      </c>
      <c r="Y1785" s="60">
        <v>15.6</v>
      </c>
      <c r="Z1785" s="60">
        <v>15.6</v>
      </c>
      <c r="AA1785" s="60">
        <v>15.6</v>
      </c>
      <c r="AB1785" s="60">
        <v>15.6</v>
      </c>
      <c r="AC1785" s="60">
        <v>15.6</v>
      </c>
      <c r="AD1785" s="60">
        <v>15.6</v>
      </c>
      <c r="AE1785" s="60">
        <v>15.6</v>
      </c>
      <c r="AF1785" s="60" t="s">
        <v>4136</v>
      </c>
    </row>
    <row r="1786" spans="1:32">
      <c r="A1786" s="60" t="s">
        <v>3469</v>
      </c>
      <c r="B1786" s="60" t="s">
        <v>2745</v>
      </c>
      <c r="C1786" s="60" t="s">
        <v>2746</v>
      </c>
      <c r="D1786" s="60" t="s">
        <v>2798</v>
      </c>
      <c r="E1786" s="67">
        <v>41640</v>
      </c>
      <c r="F1786" s="67">
        <v>42004</v>
      </c>
      <c r="G1786" s="60" t="s">
        <v>2735</v>
      </c>
      <c r="H1786" s="60">
        <v>15.6</v>
      </c>
      <c r="I1786" s="60">
        <v>15.6</v>
      </c>
      <c r="J1786" s="60">
        <v>15.6</v>
      </c>
      <c r="K1786" s="60">
        <v>15.6</v>
      </c>
      <c r="L1786" s="60">
        <v>15.6</v>
      </c>
      <c r="M1786" s="60">
        <v>21</v>
      </c>
      <c r="N1786" s="60">
        <v>21</v>
      </c>
      <c r="O1786" s="60">
        <v>21</v>
      </c>
      <c r="P1786" s="60">
        <v>21</v>
      </c>
      <c r="Q1786" s="60">
        <v>21</v>
      </c>
      <c r="R1786" s="60">
        <v>21</v>
      </c>
      <c r="S1786" s="60">
        <v>21</v>
      </c>
      <c r="T1786" s="60">
        <v>21</v>
      </c>
      <c r="U1786" s="60">
        <v>21</v>
      </c>
      <c r="V1786" s="60">
        <v>21</v>
      </c>
      <c r="W1786" s="60">
        <v>21</v>
      </c>
      <c r="X1786" s="60">
        <v>21</v>
      </c>
      <c r="Y1786" s="60">
        <v>21</v>
      </c>
      <c r="Z1786" s="60">
        <v>21</v>
      </c>
      <c r="AA1786" s="60">
        <v>21</v>
      </c>
      <c r="AB1786" s="60">
        <v>21</v>
      </c>
      <c r="AC1786" s="60">
        <v>21</v>
      </c>
      <c r="AD1786" s="60">
        <v>15.6</v>
      </c>
      <c r="AE1786" s="60">
        <v>15.6</v>
      </c>
      <c r="AF1786" s="60" t="s">
        <v>4136</v>
      </c>
    </row>
    <row r="1787" spans="1:32">
      <c r="A1787" s="60" t="s">
        <v>3470</v>
      </c>
      <c r="B1787" s="60" t="s">
        <v>2745</v>
      </c>
      <c r="C1787" s="60" t="s">
        <v>2746</v>
      </c>
      <c r="D1787" s="60" t="s">
        <v>2743</v>
      </c>
      <c r="E1787" s="67">
        <v>41640</v>
      </c>
      <c r="F1787" s="67">
        <v>42004</v>
      </c>
      <c r="G1787" s="60" t="s">
        <v>2730</v>
      </c>
      <c r="H1787" s="60">
        <v>15.6</v>
      </c>
      <c r="I1787" s="60"/>
      <c r="J1787" s="60"/>
      <c r="K1787" s="60"/>
      <c r="L1787" s="60"/>
      <c r="M1787" s="60"/>
      <c r="N1787" s="60"/>
      <c r="O1787" s="60"/>
      <c r="P1787" s="60"/>
      <c r="Q1787" s="60"/>
      <c r="R1787" s="60"/>
      <c r="S1787" s="60"/>
      <c r="T1787" s="60"/>
      <c r="U1787" s="60"/>
      <c r="V1787" s="60"/>
      <c r="W1787" s="60"/>
      <c r="X1787" s="60"/>
      <c r="Y1787" s="60"/>
      <c r="Z1787" s="60"/>
      <c r="AA1787" s="60"/>
      <c r="AB1787" s="60"/>
      <c r="AC1787" s="60"/>
      <c r="AD1787" s="60"/>
      <c r="AE1787" s="60"/>
      <c r="AF1787" s="60" t="s">
        <v>4136</v>
      </c>
    </row>
    <row r="1788" spans="1:32">
      <c r="A1788" s="60" t="s">
        <v>3470</v>
      </c>
      <c r="B1788" s="60" t="s">
        <v>2745</v>
      </c>
      <c r="C1788" s="60" t="s">
        <v>2746</v>
      </c>
      <c r="D1788" s="60" t="s">
        <v>2736</v>
      </c>
      <c r="E1788" s="67">
        <v>41640</v>
      </c>
      <c r="F1788" s="67">
        <v>42004</v>
      </c>
      <c r="G1788" s="60" t="s">
        <v>2735</v>
      </c>
      <c r="H1788" s="60">
        <v>15.6</v>
      </c>
      <c r="I1788" s="60">
        <v>15.6</v>
      </c>
      <c r="J1788" s="60">
        <v>15.6</v>
      </c>
      <c r="K1788" s="60">
        <v>15.6</v>
      </c>
      <c r="L1788" s="60">
        <v>15.6</v>
      </c>
      <c r="M1788" s="60">
        <v>17.600000000000001</v>
      </c>
      <c r="N1788" s="60">
        <v>19.600000000000001</v>
      </c>
      <c r="O1788" s="60">
        <v>21</v>
      </c>
      <c r="P1788" s="60">
        <v>21</v>
      </c>
      <c r="Q1788" s="60">
        <v>21</v>
      </c>
      <c r="R1788" s="60">
        <v>21</v>
      </c>
      <c r="S1788" s="60">
        <v>21</v>
      </c>
      <c r="T1788" s="60">
        <v>21</v>
      </c>
      <c r="U1788" s="60">
        <v>21</v>
      </c>
      <c r="V1788" s="60">
        <v>21</v>
      </c>
      <c r="W1788" s="60">
        <v>21</v>
      </c>
      <c r="X1788" s="60">
        <v>21</v>
      </c>
      <c r="Y1788" s="60">
        <v>21</v>
      </c>
      <c r="Z1788" s="60">
        <v>21</v>
      </c>
      <c r="AA1788" s="60">
        <v>21</v>
      </c>
      <c r="AB1788" s="60">
        <v>21</v>
      </c>
      <c r="AC1788" s="60">
        <v>21</v>
      </c>
      <c r="AD1788" s="60">
        <v>15.6</v>
      </c>
      <c r="AE1788" s="60">
        <v>15.6</v>
      </c>
      <c r="AF1788" s="60" t="s">
        <v>4136</v>
      </c>
    </row>
    <row r="1789" spans="1:32">
      <c r="A1789" s="60" t="s">
        <v>3470</v>
      </c>
      <c r="B1789" s="60" t="s">
        <v>2745</v>
      </c>
      <c r="C1789" s="60" t="s">
        <v>2746</v>
      </c>
      <c r="D1789" s="60" t="s">
        <v>2740</v>
      </c>
      <c r="E1789" s="67">
        <v>41640</v>
      </c>
      <c r="F1789" s="67">
        <v>42004</v>
      </c>
      <c r="G1789" s="60" t="s">
        <v>2735</v>
      </c>
      <c r="H1789" s="60">
        <v>15.6</v>
      </c>
      <c r="I1789" s="60">
        <v>15.6</v>
      </c>
      <c r="J1789" s="60">
        <v>15.6</v>
      </c>
      <c r="K1789" s="60">
        <v>15.6</v>
      </c>
      <c r="L1789" s="60">
        <v>15.6</v>
      </c>
      <c r="M1789" s="60">
        <v>17.8</v>
      </c>
      <c r="N1789" s="60">
        <v>20</v>
      </c>
      <c r="O1789" s="60">
        <v>21</v>
      </c>
      <c r="P1789" s="60">
        <v>21</v>
      </c>
      <c r="Q1789" s="60">
        <v>21</v>
      </c>
      <c r="R1789" s="60">
        <v>21</v>
      </c>
      <c r="S1789" s="60">
        <v>21</v>
      </c>
      <c r="T1789" s="60">
        <v>21</v>
      </c>
      <c r="U1789" s="60">
        <v>21</v>
      </c>
      <c r="V1789" s="60">
        <v>21</v>
      </c>
      <c r="W1789" s="60">
        <v>21</v>
      </c>
      <c r="X1789" s="60">
        <v>21</v>
      </c>
      <c r="Y1789" s="60">
        <v>15.6</v>
      </c>
      <c r="Z1789" s="60">
        <v>15.6</v>
      </c>
      <c r="AA1789" s="60">
        <v>15.6</v>
      </c>
      <c r="AB1789" s="60">
        <v>15.6</v>
      </c>
      <c r="AC1789" s="60">
        <v>15.6</v>
      </c>
      <c r="AD1789" s="60">
        <v>15.6</v>
      </c>
      <c r="AE1789" s="60">
        <v>15.6</v>
      </c>
      <c r="AF1789" s="60" t="s">
        <v>4136</v>
      </c>
    </row>
    <row r="1790" spans="1:32">
      <c r="A1790" s="60" t="s">
        <v>3470</v>
      </c>
      <c r="B1790" s="60" t="s">
        <v>2745</v>
      </c>
      <c r="C1790" s="60" t="s">
        <v>2746</v>
      </c>
      <c r="D1790" s="60" t="s">
        <v>2798</v>
      </c>
      <c r="E1790" s="67">
        <v>41640</v>
      </c>
      <c r="F1790" s="67">
        <v>42004</v>
      </c>
      <c r="G1790" s="60" t="s">
        <v>2735</v>
      </c>
      <c r="H1790" s="60">
        <v>15.6</v>
      </c>
      <c r="I1790" s="60">
        <v>15.6</v>
      </c>
      <c r="J1790" s="60">
        <v>15.6</v>
      </c>
      <c r="K1790" s="60">
        <v>15.6</v>
      </c>
      <c r="L1790" s="60">
        <v>15.6</v>
      </c>
      <c r="M1790" s="60">
        <v>17.8</v>
      </c>
      <c r="N1790" s="60">
        <v>20</v>
      </c>
      <c r="O1790" s="60">
        <v>21</v>
      </c>
      <c r="P1790" s="60">
        <v>21</v>
      </c>
      <c r="Q1790" s="60">
        <v>21</v>
      </c>
      <c r="R1790" s="60">
        <v>21</v>
      </c>
      <c r="S1790" s="60">
        <v>21</v>
      </c>
      <c r="T1790" s="60">
        <v>21</v>
      </c>
      <c r="U1790" s="60">
        <v>21</v>
      </c>
      <c r="V1790" s="60">
        <v>21</v>
      </c>
      <c r="W1790" s="60">
        <v>21</v>
      </c>
      <c r="X1790" s="60">
        <v>21</v>
      </c>
      <c r="Y1790" s="60">
        <v>21</v>
      </c>
      <c r="Z1790" s="60">
        <v>21</v>
      </c>
      <c r="AA1790" s="60">
        <v>21</v>
      </c>
      <c r="AB1790" s="60">
        <v>21</v>
      </c>
      <c r="AC1790" s="60">
        <v>21</v>
      </c>
      <c r="AD1790" s="60">
        <v>15.6</v>
      </c>
      <c r="AE1790" s="60">
        <v>15.6</v>
      </c>
      <c r="AF1790" s="60" t="s">
        <v>4136</v>
      </c>
    </row>
    <row r="1791" spans="1:32">
      <c r="A1791" s="60" t="s">
        <v>3471</v>
      </c>
      <c r="B1791" s="60" t="s">
        <v>2745</v>
      </c>
      <c r="C1791" s="60" t="s">
        <v>2746</v>
      </c>
      <c r="D1791" s="60" t="s">
        <v>2743</v>
      </c>
      <c r="E1791" s="67">
        <v>41640</v>
      </c>
      <c r="F1791" s="67">
        <v>42004</v>
      </c>
      <c r="G1791" s="60" t="s">
        <v>2730</v>
      </c>
      <c r="H1791" s="60">
        <v>15.6</v>
      </c>
      <c r="I1791" s="60"/>
      <c r="J1791" s="60"/>
      <c r="K1791" s="60"/>
      <c r="L1791" s="60"/>
      <c r="M1791" s="60"/>
      <c r="N1791" s="60"/>
      <c r="O1791" s="60"/>
      <c r="P1791" s="60"/>
      <c r="Q1791" s="60"/>
      <c r="R1791" s="60"/>
      <c r="S1791" s="60"/>
      <c r="T1791" s="60"/>
      <c r="U1791" s="60"/>
      <c r="V1791" s="60"/>
      <c r="W1791" s="60"/>
      <c r="X1791" s="60"/>
      <c r="Y1791" s="60"/>
      <c r="Z1791" s="60"/>
      <c r="AA1791" s="60"/>
      <c r="AB1791" s="60"/>
      <c r="AC1791" s="60"/>
      <c r="AD1791" s="60"/>
      <c r="AE1791" s="60"/>
      <c r="AF1791" s="60" t="s">
        <v>4136</v>
      </c>
    </row>
    <row r="1792" spans="1:32">
      <c r="A1792" s="60" t="s">
        <v>3471</v>
      </c>
      <c r="B1792" s="60" t="s">
        <v>2745</v>
      </c>
      <c r="C1792" s="60" t="s">
        <v>2746</v>
      </c>
      <c r="D1792" s="60" t="s">
        <v>2736</v>
      </c>
      <c r="E1792" s="67">
        <v>41640</v>
      </c>
      <c r="F1792" s="67">
        <v>42004</v>
      </c>
      <c r="G1792" s="60" t="s">
        <v>2735</v>
      </c>
      <c r="H1792" s="60">
        <v>15.6</v>
      </c>
      <c r="I1792" s="60">
        <v>15.6</v>
      </c>
      <c r="J1792" s="60">
        <v>15.6</v>
      </c>
      <c r="K1792" s="60">
        <v>15.6</v>
      </c>
      <c r="L1792" s="60">
        <v>15.6</v>
      </c>
      <c r="M1792" s="60">
        <v>17.600000000000001</v>
      </c>
      <c r="N1792" s="60">
        <v>19.600000000000001</v>
      </c>
      <c r="O1792" s="60">
        <v>21</v>
      </c>
      <c r="P1792" s="60">
        <v>21</v>
      </c>
      <c r="Q1792" s="60">
        <v>21</v>
      </c>
      <c r="R1792" s="60">
        <v>21</v>
      </c>
      <c r="S1792" s="60">
        <v>21</v>
      </c>
      <c r="T1792" s="60">
        <v>21</v>
      </c>
      <c r="U1792" s="60">
        <v>21</v>
      </c>
      <c r="V1792" s="60">
        <v>21</v>
      </c>
      <c r="W1792" s="60">
        <v>21</v>
      </c>
      <c r="X1792" s="60">
        <v>21</v>
      </c>
      <c r="Y1792" s="60">
        <v>21</v>
      </c>
      <c r="Z1792" s="60">
        <v>21</v>
      </c>
      <c r="AA1792" s="60">
        <v>21</v>
      </c>
      <c r="AB1792" s="60">
        <v>21</v>
      </c>
      <c r="AC1792" s="60">
        <v>21</v>
      </c>
      <c r="AD1792" s="60">
        <v>15.6</v>
      </c>
      <c r="AE1792" s="60">
        <v>15.6</v>
      </c>
      <c r="AF1792" s="60" t="s">
        <v>4136</v>
      </c>
    </row>
    <row r="1793" spans="1:32">
      <c r="A1793" s="60" t="s">
        <v>3471</v>
      </c>
      <c r="B1793" s="60" t="s">
        <v>2745</v>
      </c>
      <c r="C1793" s="60" t="s">
        <v>2746</v>
      </c>
      <c r="D1793" s="60" t="s">
        <v>2740</v>
      </c>
      <c r="E1793" s="67">
        <v>41640</v>
      </c>
      <c r="F1793" s="67">
        <v>42004</v>
      </c>
      <c r="G1793" s="60" t="s">
        <v>2735</v>
      </c>
      <c r="H1793" s="60">
        <v>15.6</v>
      </c>
      <c r="I1793" s="60">
        <v>15.6</v>
      </c>
      <c r="J1793" s="60">
        <v>15.6</v>
      </c>
      <c r="K1793" s="60">
        <v>15.6</v>
      </c>
      <c r="L1793" s="60">
        <v>15.6</v>
      </c>
      <c r="M1793" s="60">
        <v>17.8</v>
      </c>
      <c r="N1793" s="60">
        <v>20</v>
      </c>
      <c r="O1793" s="60">
        <v>21</v>
      </c>
      <c r="P1793" s="60">
        <v>21</v>
      </c>
      <c r="Q1793" s="60">
        <v>21</v>
      </c>
      <c r="R1793" s="60">
        <v>21</v>
      </c>
      <c r="S1793" s="60">
        <v>21</v>
      </c>
      <c r="T1793" s="60">
        <v>21</v>
      </c>
      <c r="U1793" s="60">
        <v>21</v>
      </c>
      <c r="V1793" s="60">
        <v>21</v>
      </c>
      <c r="W1793" s="60">
        <v>21</v>
      </c>
      <c r="X1793" s="60">
        <v>21</v>
      </c>
      <c r="Y1793" s="60">
        <v>15.6</v>
      </c>
      <c r="Z1793" s="60">
        <v>15.6</v>
      </c>
      <c r="AA1793" s="60">
        <v>15.6</v>
      </c>
      <c r="AB1793" s="60">
        <v>15.6</v>
      </c>
      <c r="AC1793" s="60">
        <v>15.6</v>
      </c>
      <c r="AD1793" s="60">
        <v>15.6</v>
      </c>
      <c r="AE1793" s="60">
        <v>15.6</v>
      </c>
      <c r="AF1793" s="60" t="s">
        <v>4136</v>
      </c>
    </row>
    <row r="1794" spans="1:32">
      <c r="A1794" s="60" t="s">
        <v>3471</v>
      </c>
      <c r="B1794" s="60" t="s">
        <v>2745</v>
      </c>
      <c r="C1794" s="60" t="s">
        <v>2746</v>
      </c>
      <c r="D1794" s="60" t="s">
        <v>2798</v>
      </c>
      <c r="E1794" s="67">
        <v>41640</v>
      </c>
      <c r="F1794" s="67">
        <v>42004</v>
      </c>
      <c r="G1794" s="60" t="s">
        <v>2735</v>
      </c>
      <c r="H1794" s="60">
        <v>15.6</v>
      </c>
      <c r="I1794" s="60">
        <v>15.6</v>
      </c>
      <c r="J1794" s="60">
        <v>15.6</v>
      </c>
      <c r="K1794" s="60">
        <v>15.6</v>
      </c>
      <c r="L1794" s="60">
        <v>15.6</v>
      </c>
      <c r="M1794" s="60">
        <v>17.8</v>
      </c>
      <c r="N1794" s="60">
        <v>20</v>
      </c>
      <c r="O1794" s="60">
        <v>21</v>
      </c>
      <c r="P1794" s="60">
        <v>21</v>
      </c>
      <c r="Q1794" s="60">
        <v>21</v>
      </c>
      <c r="R1794" s="60">
        <v>21</v>
      </c>
      <c r="S1794" s="60">
        <v>21</v>
      </c>
      <c r="T1794" s="60">
        <v>21</v>
      </c>
      <c r="U1794" s="60">
        <v>21</v>
      </c>
      <c r="V1794" s="60">
        <v>21</v>
      </c>
      <c r="W1794" s="60">
        <v>21</v>
      </c>
      <c r="X1794" s="60">
        <v>21</v>
      </c>
      <c r="Y1794" s="60">
        <v>21</v>
      </c>
      <c r="Z1794" s="60">
        <v>21</v>
      </c>
      <c r="AA1794" s="60">
        <v>21</v>
      </c>
      <c r="AB1794" s="60">
        <v>21</v>
      </c>
      <c r="AC1794" s="60">
        <v>21</v>
      </c>
      <c r="AD1794" s="60">
        <v>15.6</v>
      </c>
      <c r="AE1794" s="60">
        <v>15.6</v>
      </c>
      <c r="AF1794" s="60" t="s">
        <v>4136</v>
      </c>
    </row>
    <row r="1795" spans="1:32">
      <c r="A1795" s="60" t="s">
        <v>3472</v>
      </c>
      <c r="B1795" s="60" t="s">
        <v>2728</v>
      </c>
      <c r="D1795" s="60" t="s">
        <v>2991</v>
      </c>
      <c r="E1795" s="67">
        <v>41640</v>
      </c>
      <c r="F1795" s="67">
        <v>42004</v>
      </c>
      <c r="G1795" s="60" t="s">
        <v>2730</v>
      </c>
      <c r="H1795" s="60">
        <v>50</v>
      </c>
      <c r="I1795" s="60"/>
      <c r="J1795" s="60"/>
      <c r="K1795" s="60"/>
      <c r="L1795" s="60"/>
      <c r="M1795" s="60"/>
      <c r="N1795" s="60"/>
      <c r="O1795" s="60"/>
      <c r="P1795" s="60"/>
      <c r="Q1795" s="60"/>
      <c r="R1795" s="60"/>
      <c r="S1795" s="60"/>
      <c r="T1795" s="60"/>
      <c r="U1795" s="60"/>
      <c r="V1795" s="60"/>
      <c r="W1795" s="60"/>
      <c r="X1795" s="60"/>
      <c r="Y1795" s="60"/>
      <c r="Z1795" s="60"/>
      <c r="AA1795" s="60"/>
      <c r="AB1795" s="60"/>
      <c r="AC1795" s="60"/>
      <c r="AD1795" s="60"/>
      <c r="AE1795" s="60"/>
      <c r="AF1795" s="60" t="s">
        <v>4136</v>
      </c>
    </row>
    <row r="1796" spans="1:32">
      <c r="A1796" s="60" t="s">
        <v>3473</v>
      </c>
      <c r="B1796" s="60" t="s">
        <v>2784</v>
      </c>
      <c r="D1796" s="60" t="s">
        <v>2738</v>
      </c>
      <c r="E1796" s="67">
        <v>41640</v>
      </c>
      <c r="F1796" s="67">
        <v>42004</v>
      </c>
      <c r="G1796" s="60" t="s">
        <v>2730</v>
      </c>
      <c r="H1796" s="60">
        <v>0</v>
      </c>
      <c r="I1796" s="60"/>
      <c r="J1796" s="60"/>
      <c r="K1796" s="60"/>
      <c r="L1796" s="60"/>
      <c r="M1796" s="60"/>
      <c r="N1796" s="60"/>
      <c r="O1796" s="60"/>
      <c r="P1796" s="60"/>
      <c r="Q1796" s="60"/>
      <c r="R1796" s="60"/>
      <c r="S1796" s="60"/>
      <c r="T1796" s="60"/>
      <c r="U1796" s="60"/>
      <c r="V1796" s="60"/>
      <c r="W1796" s="60"/>
      <c r="X1796" s="60"/>
      <c r="Y1796" s="60"/>
      <c r="Z1796" s="60"/>
      <c r="AA1796" s="60"/>
      <c r="AB1796" s="60"/>
      <c r="AC1796" s="60"/>
      <c r="AD1796" s="60"/>
      <c r="AE1796" s="60"/>
      <c r="AF1796" s="60" t="s">
        <v>4136</v>
      </c>
    </row>
    <row r="1797" spans="1:32">
      <c r="A1797" s="60" t="s">
        <v>3473</v>
      </c>
      <c r="B1797" s="60" t="s">
        <v>2784</v>
      </c>
      <c r="D1797" s="60" t="s">
        <v>2744</v>
      </c>
      <c r="E1797" s="67">
        <v>41640</v>
      </c>
      <c r="F1797" s="67">
        <v>42004</v>
      </c>
      <c r="G1797" s="60" t="s">
        <v>2735</v>
      </c>
      <c r="H1797" s="60">
        <v>0</v>
      </c>
      <c r="I1797" s="60">
        <v>0</v>
      </c>
      <c r="J1797" s="60">
        <v>0</v>
      </c>
      <c r="K1797" s="60">
        <v>0</v>
      </c>
      <c r="L1797" s="60">
        <v>0</v>
      </c>
      <c r="M1797" s="60">
        <v>0</v>
      </c>
      <c r="N1797" s="60">
        <v>1</v>
      </c>
      <c r="O1797" s="60">
        <v>1</v>
      </c>
      <c r="P1797" s="60">
        <v>1</v>
      </c>
      <c r="Q1797" s="60">
        <v>1</v>
      </c>
      <c r="R1797" s="60">
        <v>1</v>
      </c>
      <c r="S1797" s="60">
        <v>1</v>
      </c>
      <c r="T1797" s="60">
        <v>1</v>
      </c>
      <c r="U1797" s="60">
        <v>1</v>
      </c>
      <c r="V1797" s="60">
        <v>1</v>
      </c>
      <c r="W1797" s="60">
        <v>1</v>
      </c>
      <c r="X1797" s="60">
        <v>1</v>
      </c>
      <c r="Y1797" s="60">
        <v>1</v>
      </c>
      <c r="Z1797" s="60">
        <v>0</v>
      </c>
      <c r="AA1797" s="60">
        <v>0</v>
      </c>
      <c r="AB1797" s="60">
        <v>0</v>
      </c>
      <c r="AC1797" s="60">
        <v>0</v>
      </c>
      <c r="AD1797" s="60">
        <v>0</v>
      </c>
      <c r="AE1797" s="60">
        <v>0</v>
      </c>
      <c r="AF1797" s="60" t="s">
        <v>4136</v>
      </c>
    </row>
    <row r="1798" spans="1:32">
      <c r="A1798" s="60" t="s">
        <v>3473</v>
      </c>
      <c r="B1798" s="60" t="s">
        <v>2784</v>
      </c>
      <c r="D1798" s="60" t="s">
        <v>2952</v>
      </c>
      <c r="E1798" s="67">
        <v>41640</v>
      </c>
      <c r="F1798" s="67">
        <v>42004</v>
      </c>
      <c r="G1798" s="60" t="s">
        <v>2735</v>
      </c>
      <c r="H1798" s="60">
        <v>0</v>
      </c>
      <c r="I1798" s="60">
        <v>0</v>
      </c>
      <c r="J1798" s="60">
        <v>0</v>
      </c>
      <c r="K1798" s="60">
        <v>0</v>
      </c>
      <c r="L1798" s="60">
        <v>0</v>
      </c>
      <c r="M1798" s="60">
        <v>0</v>
      </c>
      <c r="N1798" s="60">
        <v>1</v>
      </c>
      <c r="O1798" s="60">
        <v>1</v>
      </c>
      <c r="P1798" s="60">
        <v>1</v>
      </c>
      <c r="Q1798" s="60">
        <v>1</v>
      </c>
      <c r="R1798" s="60">
        <v>1</v>
      </c>
      <c r="S1798" s="60">
        <v>1</v>
      </c>
      <c r="T1798" s="60">
        <v>1</v>
      </c>
      <c r="U1798" s="60">
        <v>1</v>
      </c>
      <c r="V1798" s="60">
        <v>1</v>
      </c>
      <c r="W1798" s="60">
        <v>1</v>
      </c>
      <c r="X1798" s="60">
        <v>1</v>
      </c>
      <c r="Y1798" s="60">
        <v>1</v>
      </c>
      <c r="Z1798" s="60">
        <v>1</v>
      </c>
      <c r="AA1798" s="60">
        <v>1</v>
      </c>
      <c r="AB1798" s="60">
        <v>1</v>
      </c>
      <c r="AC1798" s="60">
        <v>1</v>
      </c>
      <c r="AD1798" s="60">
        <v>0</v>
      </c>
      <c r="AE1798" s="60">
        <v>0</v>
      </c>
      <c r="AF1798" s="60" t="s">
        <v>4136</v>
      </c>
    </row>
    <row r="1799" spans="1:32">
      <c r="A1799" s="60" t="s">
        <v>3474</v>
      </c>
      <c r="B1799" s="60" t="s">
        <v>2728</v>
      </c>
      <c r="C1799" s="60" t="s">
        <v>2746</v>
      </c>
      <c r="D1799" s="60" t="s">
        <v>2729</v>
      </c>
      <c r="E1799" s="67">
        <v>41640</v>
      </c>
      <c r="F1799" s="67">
        <v>42004</v>
      </c>
      <c r="G1799" s="60" t="s">
        <v>2730</v>
      </c>
      <c r="H1799" s="60">
        <v>60</v>
      </c>
      <c r="I1799" s="60"/>
      <c r="J1799" s="60"/>
      <c r="K1799" s="60"/>
      <c r="L1799" s="60"/>
      <c r="M1799" s="60"/>
      <c r="N1799" s="60"/>
      <c r="O1799" s="60"/>
      <c r="P1799" s="60"/>
      <c r="Q1799" s="60"/>
      <c r="R1799" s="60"/>
      <c r="S1799" s="60"/>
      <c r="T1799" s="60"/>
      <c r="U1799" s="60"/>
      <c r="V1799" s="60"/>
      <c r="W1799" s="60"/>
      <c r="X1799" s="60"/>
      <c r="Y1799" s="60"/>
      <c r="Z1799" s="60"/>
      <c r="AA1799" s="60"/>
      <c r="AB1799" s="60"/>
      <c r="AC1799" s="60"/>
      <c r="AD1799" s="60"/>
      <c r="AE1799" s="60"/>
      <c r="AF1799" s="60" t="s">
        <v>4136</v>
      </c>
    </row>
    <row r="1800" spans="1:32">
      <c r="A1800" s="60" t="s">
        <v>3475</v>
      </c>
      <c r="B1800" s="60" t="s">
        <v>6</v>
      </c>
      <c r="D1800" s="60" t="s">
        <v>2729</v>
      </c>
      <c r="E1800" s="67">
        <v>41640</v>
      </c>
      <c r="F1800" s="67">
        <v>42004</v>
      </c>
      <c r="G1800" s="60" t="s">
        <v>2730</v>
      </c>
      <c r="H1800" s="60">
        <v>0</v>
      </c>
      <c r="I1800" s="60"/>
      <c r="J1800" s="60"/>
      <c r="K1800" s="60"/>
      <c r="L1800" s="60"/>
      <c r="M1800" s="60"/>
      <c r="N1800" s="60"/>
      <c r="O1800" s="60"/>
      <c r="P1800" s="60"/>
      <c r="Q1800" s="60"/>
      <c r="R1800" s="60"/>
      <c r="S1800" s="60"/>
      <c r="T1800" s="60"/>
      <c r="U1800" s="60"/>
      <c r="V1800" s="60"/>
      <c r="W1800" s="60"/>
      <c r="X1800" s="60"/>
      <c r="Y1800" s="60"/>
      <c r="Z1800" s="60"/>
      <c r="AA1800" s="60"/>
      <c r="AB1800" s="60"/>
      <c r="AC1800" s="60"/>
      <c r="AD1800" s="60"/>
      <c r="AE1800" s="60"/>
      <c r="AF1800" s="60" t="s">
        <v>4136</v>
      </c>
    </row>
    <row r="1801" spans="1:32">
      <c r="A1801" s="60" t="s">
        <v>3475</v>
      </c>
      <c r="B1801" s="60" t="s">
        <v>6</v>
      </c>
      <c r="D1801" s="60" t="s">
        <v>2798</v>
      </c>
      <c r="E1801" s="67">
        <v>41640</v>
      </c>
      <c r="F1801" s="67">
        <v>42004</v>
      </c>
      <c r="G1801" s="60" t="s">
        <v>2735</v>
      </c>
      <c r="H1801" s="60">
        <v>0</v>
      </c>
      <c r="I1801" s="60">
        <v>0</v>
      </c>
      <c r="J1801" s="60">
        <v>0</v>
      </c>
      <c r="K1801" s="60">
        <v>0</v>
      </c>
      <c r="L1801" s="60">
        <v>0</v>
      </c>
      <c r="M1801" s="60">
        <v>0</v>
      </c>
      <c r="N1801" s="60">
        <v>0.14399999999999999</v>
      </c>
      <c r="O1801" s="60">
        <v>1</v>
      </c>
      <c r="P1801" s="60">
        <v>0.14399999999999999</v>
      </c>
      <c r="Q1801" s="60">
        <v>0.14399999999999999</v>
      </c>
      <c r="R1801" s="60">
        <v>0.14399999999999999</v>
      </c>
      <c r="S1801" s="60">
        <v>0.14399999999999999</v>
      </c>
      <c r="T1801" s="60">
        <v>1</v>
      </c>
      <c r="U1801" s="60">
        <v>0.14399999999999999</v>
      </c>
      <c r="V1801" s="60">
        <v>0.14399999999999999</v>
      </c>
      <c r="W1801" s="60">
        <v>0.14399999999999999</v>
      </c>
      <c r="X1801" s="60">
        <v>0.14399999999999999</v>
      </c>
      <c r="Y1801" s="60">
        <v>1</v>
      </c>
      <c r="Z1801" s="60">
        <v>0.14399999999999999</v>
      </c>
      <c r="AA1801" s="60">
        <v>0</v>
      </c>
      <c r="AB1801" s="60">
        <v>0</v>
      </c>
      <c r="AC1801" s="60">
        <v>0</v>
      </c>
      <c r="AD1801" s="60">
        <v>0</v>
      </c>
      <c r="AE1801" s="60">
        <v>0</v>
      </c>
      <c r="AF1801" s="60" t="s">
        <v>4136</v>
      </c>
    </row>
    <row r="1802" spans="1:32">
      <c r="A1802" s="60" t="s">
        <v>3476</v>
      </c>
      <c r="B1802" s="60" t="s">
        <v>6</v>
      </c>
      <c r="D1802" s="60" t="s">
        <v>2738</v>
      </c>
      <c r="E1802" s="67">
        <v>41640</v>
      </c>
      <c r="F1802" s="67">
        <v>42004</v>
      </c>
      <c r="G1802" s="60" t="s">
        <v>2730</v>
      </c>
      <c r="H1802" s="60">
        <v>1</v>
      </c>
      <c r="I1802" s="60"/>
      <c r="J1802" s="60"/>
      <c r="K1802" s="60"/>
      <c r="L1802" s="60"/>
      <c r="M1802" s="60"/>
      <c r="N1802" s="60"/>
      <c r="O1802" s="60"/>
      <c r="P1802" s="60"/>
      <c r="Q1802" s="60"/>
      <c r="R1802" s="60"/>
      <c r="S1802" s="60"/>
      <c r="T1802" s="60"/>
      <c r="U1802" s="60"/>
      <c r="V1802" s="60"/>
      <c r="W1802" s="60"/>
      <c r="X1802" s="60"/>
      <c r="Y1802" s="60"/>
      <c r="Z1802" s="60"/>
      <c r="AA1802" s="60"/>
      <c r="AB1802" s="60"/>
      <c r="AC1802" s="60"/>
      <c r="AD1802" s="60"/>
      <c r="AE1802" s="60"/>
      <c r="AF1802" s="60" t="s">
        <v>4136</v>
      </c>
    </row>
    <row r="1803" spans="1:32">
      <c r="A1803" s="60" t="s">
        <v>3476</v>
      </c>
      <c r="B1803" s="60" t="s">
        <v>6</v>
      </c>
      <c r="D1803" s="60" t="s">
        <v>2744</v>
      </c>
      <c r="E1803" s="67">
        <v>41640</v>
      </c>
      <c r="F1803" s="67">
        <v>42004</v>
      </c>
      <c r="G1803" s="60" t="s">
        <v>2735</v>
      </c>
      <c r="H1803" s="60">
        <v>1</v>
      </c>
      <c r="I1803" s="60">
        <v>1</v>
      </c>
      <c r="J1803" s="60">
        <v>1</v>
      </c>
      <c r="K1803" s="60">
        <v>1</v>
      </c>
      <c r="L1803" s="60">
        <v>1</v>
      </c>
      <c r="M1803" s="60">
        <v>1</v>
      </c>
      <c r="N1803" s="60">
        <v>0.25</v>
      </c>
      <c r="O1803" s="60">
        <v>0.25</v>
      </c>
      <c r="P1803" s="60">
        <v>0.25</v>
      </c>
      <c r="Q1803" s="60">
        <v>0.25</v>
      </c>
      <c r="R1803" s="60">
        <v>0.25</v>
      </c>
      <c r="S1803" s="60">
        <v>0.25</v>
      </c>
      <c r="T1803" s="60">
        <v>0.25</v>
      </c>
      <c r="U1803" s="60">
        <v>0.25</v>
      </c>
      <c r="V1803" s="60">
        <v>0.25</v>
      </c>
      <c r="W1803" s="60">
        <v>0.25</v>
      </c>
      <c r="X1803" s="60">
        <v>0.25</v>
      </c>
      <c r="Y1803" s="60">
        <v>0.25</v>
      </c>
      <c r="Z1803" s="60">
        <v>1</v>
      </c>
      <c r="AA1803" s="60">
        <v>1</v>
      </c>
      <c r="AB1803" s="60">
        <v>1</v>
      </c>
      <c r="AC1803" s="60">
        <v>1</v>
      </c>
      <c r="AD1803" s="60">
        <v>1</v>
      </c>
      <c r="AE1803" s="60">
        <v>1</v>
      </c>
      <c r="AF1803" s="60" t="s">
        <v>4136</v>
      </c>
    </row>
    <row r="1804" spans="1:32">
      <c r="A1804" s="60" t="s">
        <v>3476</v>
      </c>
      <c r="B1804" s="60" t="s">
        <v>6</v>
      </c>
      <c r="D1804" s="60" t="s">
        <v>2952</v>
      </c>
      <c r="E1804" s="67">
        <v>41640</v>
      </c>
      <c r="F1804" s="67">
        <v>42004</v>
      </c>
      <c r="G1804" s="60" t="s">
        <v>2735</v>
      </c>
      <c r="H1804" s="60">
        <v>1</v>
      </c>
      <c r="I1804" s="60">
        <v>1</v>
      </c>
      <c r="J1804" s="60">
        <v>1</v>
      </c>
      <c r="K1804" s="60">
        <v>1</v>
      </c>
      <c r="L1804" s="60">
        <v>1</v>
      </c>
      <c r="M1804" s="60">
        <v>1</v>
      </c>
      <c r="N1804" s="60">
        <v>0.25</v>
      </c>
      <c r="O1804" s="60">
        <v>0.25</v>
      </c>
      <c r="P1804" s="60">
        <v>0.25</v>
      </c>
      <c r="Q1804" s="60">
        <v>0.25</v>
      </c>
      <c r="R1804" s="60">
        <v>0.25</v>
      </c>
      <c r="S1804" s="60">
        <v>0.25</v>
      </c>
      <c r="T1804" s="60">
        <v>0.25</v>
      </c>
      <c r="U1804" s="60">
        <v>0.25</v>
      </c>
      <c r="V1804" s="60">
        <v>0.25</v>
      </c>
      <c r="W1804" s="60">
        <v>0.25</v>
      </c>
      <c r="X1804" s="60">
        <v>0.25</v>
      </c>
      <c r="Y1804" s="60">
        <v>0.25</v>
      </c>
      <c r="Z1804" s="60">
        <v>0.25</v>
      </c>
      <c r="AA1804" s="60">
        <v>0.25</v>
      </c>
      <c r="AB1804" s="60">
        <v>0.25</v>
      </c>
      <c r="AC1804" s="60">
        <v>0.25</v>
      </c>
      <c r="AD1804" s="60">
        <v>1</v>
      </c>
      <c r="AE1804" s="60">
        <v>1</v>
      </c>
      <c r="AF1804" s="60" t="s">
        <v>4136</v>
      </c>
    </row>
    <row r="1805" spans="1:32">
      <c r="A1805" s="60" t="s">
        <v>3477</v>
      </c>
      <c r="B1805" s="60" t="s">
        <v>2946</v>
      </c>
      <c r="D1805" s="60" t="s">
        <v>2738</v>
      </c>
      <c r="E1805" s="67">
        <v>41640</v>
      </c>
      <c r="F1805" s="67">
        <v>42004</v>
      </c>
      <c r="G1805" s="60" t="s">
        <v>2730</v>
      </c>
      <c r="H1805" s="60">
        <v>0</v>
      </c>
      <c r="I1805" s="60"/>
      <c r="J1805" s="60"/>
      <c r="K1805" s="60"/>
      <c r="L1805" s="60"/>
      <c r="M1805" s="60"/>
      <c r="N1805" s="60"/>
      <c r="O1805" s="60"/>
      <c r="P1805" s="60"/>
      <c r="Q1805" s="60"/>
      <c r="R1805" s="60"/>
      <c r="S1805" s="60"/>
      <c r="T1805" s="60"/>
      <c r="U1805" s="60"/>
      <c r="V1805" s="60"/>
      <c r="W1805" s="60"/>
      <c r="X1805" s="60"/>
      <c r="Y1805" s="60"/>
      <c r="Z1805" s="60"/>
      <c r="AA1805" s="60"/>
      <c r="AB1805" s="60"/>
      <c r="AC1805" s="60"/>
      <c r="AD1805" s="60"/>
      <c r="AE1805" s="60"/>
      <c r="AF1805" s="60" t="s">
        <v>4136</v>
      </c>
    </row>
    <row r="1806" spans="1:32">
      <c r="A1806" s="60" t="s">
        <v>3477</v>
      </c>
      <c r="B1806" s="60" t="s">
        <v>2946</v>
      </c>
      <c r="D1806" s="60" t="s">
        <v>2744</v>
      </c>
      <c r="E1806" s="67">
        <v>41640</v>
      </c>
      <c r="F1806" s="67">
        <v>42004</v>
      </c>
      <c r="G1806" s="60" t="s">
        <v>2735</v>
      </c>
      <c r="H1806" s="60">
        <v>0</v>
      </c>
      <c r="I1806" s="60">
        <v>0</v>
      </c>
      <c r="J1806" s="60">
        <v>0</v>
      </c>
      <c r="K1806" s="60">
        <v>0</v>
      </c>
      <c r="L1806" s="60">
        <v>0</v>
      </c>
      <c r="M1806" s="60">
        <v>0</v>
      </c>
      <c r="N1806" s="60">
        <v>0</v>
      </c>
      <c r="O1806" s="60">
        <v>1</v>
      </c>
      <c r="P1806" s="60">
        <v>1</v>
      </c>
      <c r="Q1806" s="60">
        <v>1</v>
      </c>
      <c r="R1806" s="60">
        <v>1</v>
      </c>
      <c r="S1806" s="60">
        <v>1</v>
      </c>
      <c r="T1806" s="60">
        <v>1</v>
      </c>
      <c r="U1806" s="60">
        <v>1</v>
      </c>
      <c r="V1806" s="60">
        <v>1</v>
      </c>
      <c r="W1806" s="60">
        <v>1</v>
      </c>
      <c r="X1806" s="60">
        <v>1</v>
      </c>
      <c r="Y1806" s="60">
        <v>1</v>
      </c>
      <c r="Z1806" s="60">
        <v>0</v>
      </c>
      <c r="AA1806" s="60">
        <v>0</v>
      </c>
      <c r="AB1806" s="60">
        <v>0</v>
      </c>
      <c r="AC1806" s="60">
        <v>0</v>
      </c>
      <c r="AD1806" s="60">
        <v>0</v>
      </c>
      <c r="AE1806" s="60">
        <v>0</v>
      </c>
      <c r="AF1806" s="60" t="s">
        <v>4136</v>
      </c>
    </row>
    <row r="1807" spans="1:32">
      <c r="A1807" s="60" t="s">
        <v>3477</v>
      </c>
      <c r="B1807" s="60" t="s">
        <v>2946</v>
      </c>
      <c r="D1807" s="60" t="s">
        <v>2952</v>
      </c>
      <c r="E1807" s="67">
        <v>41640</v>
      </c>
      <c r="F1807" s="67">
        <v>42004</v>
      </c>
      <c r="G1807" s="60" t="s">
        <v>2735</v>
      </c>
      <c r="H1807" s="60">
        <v>0</v>
      </c>
      <c r="I1807" s="60">
        <v>0</v>
      </c>
      <c r="J1807" s="60">
        <v>0</v>
      </c>
      <c r="K1807" s="60">
        <v>0</v>
      </c>
      <c r="L1807" s="60">
        <v>0</v>
      </c>
      <c r="M1807" s="60">
        <v>0</v>
      </c>
      <c r="N1807" s="60">
        <v>0</v>
      </c>
      <c r="O1807" s="60">
        <v>1</v>
      </c>
      <c r="P1807" s="60">
        <v>1</v>
      </c>
      <c r="Q1807" s="60">
        <v>1</v>
      </c>
      <c r="R1807" s="60">
        <v>1</v>
      </c>
      <c r="S1807" s="60">
        <v>1</v>
      </c>
      <c r="T1807" s="60">
        <v>1</v>
      </c>
      <c r="U1807" s="60">
        <v>1</v>
      </c>
      <c r="V1807" s="60">
        <v>1</v>
      </c>
      <c r="W1807" s="60">
        <v>1</v>
      </c>
      <c r="X1807" s="60">
        <v>1</v>
      </c>
      <c r="Y1807" s="60">
        <v>1</v>
      </c>
      <c r="Z1807" s="60">
        <v>1</v>
      </c>
      <c r="AA1807" s="60">
        <v>1</v>
      </c>
      <c r="AB1807" s="60">
        <v>1</v>
      </c>
      <c r="AC1807" s="60">
        <v>1</v>
      </c>
      <c r="AD1807" s="60">
        <v>0</v>
      </c>
      <c r="AE1807" s="60">
        <v>0</v>
      </c>
      <c r="AF1807" s="60" t="s">
        <v>4136</v>
      </c>
    </row>
    <row r="1808" spans="1:32">
      <c r="A1808" s="60" t="s">
        <v>3478</v>
      </c>
      <c r="B1808" s="60" t="s">
        <v>2946</v>
      </c>
      <c r="D1808" s="60" t="s">
        <v>2729</v>
      </c>
      <c r="E1808" s="67">
        <v>41640</v>
      </c>
      <c r="F1808" s="67">
        <v>42004</v>
      </c>
      <c r="G1808" s="60" t="s">
        <v>2730</v>
      </c>
      <c r="H1808" s="60">
        <v>1</v>
      </c>
      <c r="I1808" s="60"/>
      <c r="J1808" s="60"/>
      <c r="K1808" s="60"/>
      <c r="L1808" s="60"/>
      <c r="M1808" s="60"/>
      <c r="N1808" s="60"/>
      <c r="O1808" s="60"/>
      <c r="P1808" s="60"/>
      <c r="Q1808" s="60"/>
      <c r="R1808" s="60"/>
      <c r="S1808" s="60"/>
      <c r="T1808" s="60"/>
      <c r="U1808" s="60"/>
      <c r="V1808" s="60"/>
      <c r="W1808" s="60"/>
      <c r="X1808" s="60"/>
      <c r="Y1808" s="60"/>
      <c r="Z1808" s="60"/>
      <c r="AA1808" s="60"/>
      <c r="AB1808" s="60"/>
      <c r="AC1808" s="60"/>
      <c r="AD1808" s="60"/>
      <c r="AE1808" s="60"/>
      <c r="AF1808" s="60" t="s">
        <v>4136</v>
      </c>
    </row>
    <row r="1809" spans="1:32">
      <c r="A1809" s="60" t="s">
        <v>3479</v>
      </c>
      <c r="B1809" s="60" t="s">
        <v>2728</v>
      </c>
      <c r="D1809" s="60" t="s">
        <v>2729</v>
      </c>
      <c r="E1809" s="67">
        <v>41640</v>
      </c>
      <c r="F1809" s="67">
        <v>42004</v>
      </c>
      <c r="G1809" s="60" t="s">
        <v>2730</v>
      </c>
      <c r="H1809" s="60">
        <v>0.05</v>
      </c>
      <c r="I1809" s="60"/>
      <c r="J1809" s="60"/>
      <c r="K1809" s="60"/>
      <c r="L1809" s="60"/>
      <c r="M1809" s="60"/>
      <c r="N1809" s="60"/>
      <c r="O1809" s="60"/>
      <c r="P1809" s="60"/>
      <c r="Q1809" s="60"/>
      <c r="R1809" s="60"/>
      <c r="S1809" s="60"/>
      <c r="T1809" s="60"/>
      <c r="U1809" s="60"/>
      <c r="V1809" s="60"/>
      <c r="W1809" s="60"/>
      <c r="X1809" s="60"/>
      <c r="Y1809" s="60"/>
      <c r="Z1809" s="60"/>
      <c r="AA1809" s="60"/>
      <c r="AB1809" s="60"/>
      <c r="AC1809" s="60"/>
      <c r="AD1809" s="60"/>
      <c r="AE1809" s="60"/>
      <c r="AF1809" s="60" t="s">
        <v>4136</v>
      </c>
    </row>
    <row r="1810" spans="1:32">
      <c r="A1810" s="60" t="s">
        <v>3480</v>
      </c>
      <c r="B1810" s="60" t="s">
        <v>2728</v>
      </c>
      <c r="D1810" s="60" t="s">
        <v>2729</v>
      </c>
      <c r="E1810" s="67">
        <v>41640</v>
      </c>
      <c r="F1810" s="67">
        <v>42004</v>
      </c>
      <c r="G1810" s="60" t="s">
        <v>2730</v>
      </c>
      <c r="H1810" s="60">
        <v>0.2</v>
      </c>
      <c r="I1810" s="60"/>
      <c r="J1810" s="60"/>
      <c r="K1810" s="60"/>
      <c r="L1810" s="60"/>
      <c r="M1810" s="60"/>
      <c r="N1810" s="60"/>
      <c r="O1810" s="60"/>
      <c r="P1810" s="60"/>
      <c r="Q1810" s="60"/>
      <c r="R1810" s="60"/>
      <c r="S1810" s="60"/>
      <c r="T1810" s="60"/>
      <c r="U1810" s="60"/>
      <c r="V1810" s="60"/>
      <c r="W1810" s="60"/>
      <c r="X1810" s="60"/>
      <c r="Y1810" s="60"/>
      <c r="Z1810" s="60"/>
      <c r="AA1810" s="60"/>
      <c r="AB1810" s="60"/>
      <c r="AC1810" s="60"/>
      <c r="AD1810" s="60"/>
      <c r="AE1810" s="60"/>
      <c r="AF1810" s="60" t="s">
        <v>4136</v>
      </c>
    </row>
    <row r="1811" spans="1:32">
      <c r="A1811" s="60" t="s">
        <v>3481</v>
      </c>
      <c r="B1811" s="60" t="s">
        <v>2728</v>
      </c>
      <c r="C1811" s="60" t="s">
        <v>2746</v>
      </c>
      <c r="D1811" s="60" t="s">
        <v>2729</v>
      </c>
      <c r="E1811" s="67">
        <v>41640</v>
      </c>
      <c r="F1811" s="67">
        <v>42004</v>
      </c>
      <c r="G1811" s="60" t="s">
        <v>2730</v>
      </c>
      <c r="H1811" s="60">
        <v>60</v>
      </c>
      <c r="I1811" s="60"/>
      <c r="J1811" s="60"/>
      <c r="K1811" s="60"/>
      <c r="L1811" s="60"/>
      <c r="M1811" s="60"/>
      <c r="N1811" s="60"/>
      <c r="O1811" s="60"/>
      <c r="P1811" s="60"/>
      <c r="Q1811" s="60"/>
      <c r="R1811" s="60"/>
      <c r="S1811" s="60"/>
      <c r="T1811" s="60"/>
      <c r="U1811" s="60"/>
      <c r="V1811" s="60"/>
      <c r="W1811" s="60"/>
      <c r="X1811" s="60"/>
      <c r="Y1811" s="60"/>
      <c r="Z1811" s="60"/>
      <c r="AA1811" s="60"/>
      <c r="AB1811" s="60"/>
      <c r="AC1811" s="60"/>
      <c r="AD1811" s="60"/>
      <c r="AE1811" s="60"/>
      <c r="AF1811" s="60" t="s">
        <v>4136</v>
      </c>
    </row>
    <row r="1812" spans="1:32">
      <c r="A1812" s="60" t="s">
        <v>3482</v>
      </c>
      <c r="B1812" s="60" t="s">
        <v>2728</v>
      </c>
      <c r="C1812" s="60" t="s">
        <v>2746</v>
      </c>
      <c r="D1812" s="60" t="s">
        <v>2729</v>
      </c>
      <c r="E1812" s="67">
        <v>41640</v>
      </c>
      <c r="F1812" s="67">
        <v>42004</v>
      </c>
      <c r="G1812" s="60" t="s">
        <v>2730</v>
      </c>
      <c r="H1812" s="60">
        <v>55</v>
      </c>
      <c r="I1812" s="60"/>
      <c r="J1812" s="60"/>
      <c r="K1812" s="60"/>
      <c r="L1812" s="60"/>
      <c r="M1812" s="60"/>
      <c r="N1812" s="60"/>
      <c r="O1812" s="60"/>
      <c r="P1812" s="60"/>
      <c r="Q1812" s="60"/>
      <c r="R1812" s="60"/>
      <c r="S1812" s="60"/>
      <c r="T1812" s="60"/>
      <c r="U1812" s="60"/>
      <c r="V1812" s="60"/>
      <c r="W1812" s="60"/>
      <c r="X1812" s="60"/>
      <c r="Y1812" s="60"/>
      <c r="Z1812" s="60"/>
      <c r="AA1812" s="60"/>
      <c r="AB1812" s="60"/>
      <c r="AC1812" s="60"/>
      <c r="AD1812" s="60"/>
      <c r="AE1812" s="60"/>
      <c r="AF1812" s="60" t="s">
        <v>4136</v>
      </c>
    </row>
    <row r="1813" spans="1:32">
      <c r="A1813" s="60" t="s">
        <v>3483</v>
      </c>
      <c r="B1813" s="60" t="s">
        <v>2728</v>
      </c>
      <c r="D1813" s="60" t="s">
        <v>2729</v>
      </c>
      <c r="E1813" s="67">
        <v>41640</v>
      </c>
      <c r="F1813" s="67">
        <v>42004</v>
      </c>
      <c r="G1813" s="60" t="s">
        <v>2730</v>
      </c>
      <c r="H1813" s="60">
        <v>0.05</v>
      </c>
      <c r="I1813" s="60"/>
      <c r="J1813" s="60"/>
      <c r="K1813" s="60"/>
      <c r="L1813" s="60"/>
      <c r="M1813" s="60"/>
      <c r="N1813" s="60"/>
      <c r="O1813" s="60"/>
      <c r="P1813" s="60"/>
      <c r="Q1813" s="60"/>
      <c r="R1813" s="60"/>
      <c r="S1813" s="60"/>
      <c r="T1813" s="60"/>
      <c r="U1813" s="60"/>
      <c r="V1813" s="60"/>
      <c r="W1813" s="60"/>
      <c r="X1813" s="60"/>
      <c r="Y1813" s="60"/>
      <c r="Z1813" s="60"/>
      <c r="AA1813" s="60"/>
      <c r="AB1813" s="60"/>
      <c r="AC1813" s="60"/>
      <c r="AD1813" s="60"/>
      <c r="AE1813" s="60"/>
      <c r="AF1813" s="60" t="s">
        <v>4136</v>
      </c>
    </row>
    <row r="1814" spans="1:32">
      <c r="A1814" s="60" t="s">
        <v>3484</v>
      </c>
      <c r="B1814" s="60" t="s">
        <v>2728</v>
      </c>
      <c r="D1814" s="60" t="s">
        <v>2729</v>
      </c>
      <c r="E1814" s="67">
        <v>41640</v>
      </c>
      <c r="F1814" s="67">
        <v>42004</v>
      </c>
      <c r="G1814" s="60" t="s">
        <v>2730</v>
      </c>
      <c r="H1814" s="60">
        <v>0.2</v>
      </c>
      <c r="I1814" s="60"/>
      <c r="J1814" s="60"/>
      <c r="K1814" s="60"/>
      <c r="L1814" s="60"/>
      <c r="M1814" s="60"/>
      <c r="N1814" s="60"/>
      <c r="O1814" s="60"/>
      <c r="P1814" s="60"/>
      <c r="Q1814" s="60"/>
      <c r="R1814" s="60"/>
      <c r="S1814" s="60"/>
      <c r="T1814" s="60"/>
      <c r="U1814" s="60"/>
      <c r="V1814" s="60"/>
      <c r="W1814" s="60"/>
      <c r="X1814" s="60"/>
      <c r="Y1814" s="60"/>
      <c r="Z1814" s="60"/>
      <c r="AA1814" s="60"/>
      <c r="AB1814" s="60"/>
      <c r="AC1814" s="60"/>
      <c r="AD1814" s="60"/>
      <c r="AE1814" s="60"/>
      <c r="AF1814" s="60" t="s">
        <v>4136</v>
      </c>
    </row>
    <row r="1815" spans="1:32">
      <c r="A1815" s="60" t="s">
        <v>3485</v>
      </c>
      <c r="B1815" s="60" t="s">
        <v>2728</v>
      </c>
      <c r="C1815" s="60" t="s">
        <v>2746</v>
      </c>
      <c r="D1815" s="60" t="s">
        <v>2729</v>
      </c>
      <c r="E1815" s="67">
        <v>41640</v>
      </c>
      <c r="F1815" s="67">
        <v>42004</v>
      </c>
      <c r="G1815" s="60" t="s">
        <v>2730</v>
      </c>
      <c r="H1815" s="60">
        <v>60</v>
      </c>
      <c r="I1815" s="60"/>
      <c r="J1815" s="60"/>
      <c r="K1815" s="60"/>
      <c r="L1815" s="60"/>
      <c r="M1815" s="60"/>
      <c r="N1815" s="60"/>
      <c r="O1815" s="60"/>
      <c r="P1815" s="60"/>
      <c r="Q1815" s="60"/>
      <c r="R1815" s="60"/>
      <c r="S1815" s="60"/>
      <c r="T1815" s="60"/>
      <c r="U1815" s="60"/>
      <c r="V1815" s="60"/>
      <c r="W1815" s="60"/>
      <c r="X1815" s="60"/>
      <c r="Y1815" s="60"/>
      <c r="Z1815" s="60"/>
      <c r="AA1815" s="60"/>
      <c r="AB1815" s="60"/>
      <c r="AC1815" s="60"/>
      <c r="AD1815" s="60"/>
      <c r="AE1815" s="60"/>
      <c r="AF1815" s="60" t="s">
        <v>4136</v>
      </c>
    </row>
    <row r="1816" spans="1:32">
      <c r="A1816" s="60" t="s">
        <v>3486</v>
      </c>
      <c r="B1816" s="60" t="s">
        <v>2728</v>
      </c>
      <c r="C1816" s="60" t="s">
        <v>2746</v>
      </c>
      <c r="D1816" s="60" t="s">
        <v>2729</v>
      </c>
      <c r="E1816" s="67">
        <v>41640</v>
      </c>
      <c r="F1816" s="67">
        <v>42004</v>
      </c>
      <c r="G1816" s="60" t="s">
        <v>2730</v>
      </c>
      <c r="H1816" s="60">
        <v>55</v>
      </c>
      <c r="I1816" s="60"/>
      <c r="J1816" s="60"/>
      <c r="K1816" s="60"/>
      <c r="L1816" s="60"/>
      <c r="M1816" s="60"/>
      <c r="N1816" s="60"/>
      <c r="O1816" s="60"/>
      <c r="P1816" s="60"/>
      <c r="Q1816" s="60"/>
      <c r="R1816" s="60"/>
      <c r="S1816" s="60"/>
      <c r="T1816" s="60"/>
      <c r="U1816" s="60"/>
      <c r="V1816" s="60"/>
      <c r="W1816" s="60"/>
      <c r="X1816" s="60"/>
      <c r="Y1816" s="60"/>
      <c r="Z1816" s="60"/>
      <c r="AA1816" s="60"/>
      <c r="AB1816" s="60"/>
      <c r="AC1816" s="60"/>
      <c r="AD1816" s="60"/>
      <c r="AE1816" s="60"/>
      <c r="AF1816" s="60" t="s">
        <v>4136</v>
      </c>
    </row>
    <row r="1817" spans="1:32">
      <c r="A1817" s="60" t="s">
        <v>3487</v>
      </c>
      <c r="B1817" s="60" t="s">
        <v>2728</v>
      </c>
      <c r="D1817" s="60" t="s">
        <v>2729</v>
      </c>
      <c r="E1817" s="67">
        <v>41640</v>
      </c>
      <c r="F1817" s="67">
        <v>42004</v>
      </c>
      <c r="G1817" s="60" t="s">
        <v>2730</v>
      </c>
      <c r="H1817" s="60">
        <v>0.05</v>
      </c>
      <c r="I1817" s="60"/>
      <c r="J1817" s="60"/>
      <c r="K1817" s="60"/>
      <c r="L1817" s="60"/>
      <c r="M1817" s="60"/>
      <c r="N1817" s="60"/>
      <c r="O1817" s="60"/>
      <c r="P1817" s="60"/>
      <c r="Q1817" s="60"/>
      <c r="R1817" s="60"/>
      <c r="S1817" s="60"/>
      <c r="T1817" s="60"/>
      <c r="U1817" s="60"/>
      <c r="V1817" s="60"/>
      <c r="W1817" s="60"/>
      <c r="X1817" s="60"/>
      <c r="Y1817" s="60"/>
      <c r="Z1817" s="60"/>
      <c r="AA1817" s="60"/>
      <c r="AB1817" s="60"/>
      <c r="AC1817" s="60"/>
      <c r="AD1817" s="60"/>
      <c r="AE1817" s="60"/>
      <c r="AF1817" s="60" t="s">
        <v>4136</v>
      </c>
    </row>
    <row r="1818" spans="1:32">
      <c r="A1818" s="60" t="s">
        <v>3488</v>
      </c>
      <c r="B1818" s="60" t="s">
        <v>2728</v>
      </c>
      <c r="D1818" s="60" t="s">
        <v>2729</v>
      </c>
      <c r="E1818" s="67">
        <v>41640</v>
      </c>
      <c r="F1818" s="67">
        <v>42004</v>
      </c>
      <c r="G1818" s="60" t="s">
        <v>2730</v>
      </c>
      <c r="H1818" s="60">
        <v>0.2</v>
      </c>
      <c r="I1818" s="60"/>
      <c r="J1818" s="60"/>
      <c r="K1818" s="60"/>
      <c r="L1818" s="60"/>
      <c r="M1818" s="60"/>
      <c r="N1818" s="60"/>
      <c r="O1818" s="60"/>
      <c r="P1818" s="60"/>
      <c r="Q1818" s="60"/>
      <c r="R1818" s="60"/>
      <c r="S1818" s="60"/>
      <c r="T1818" s="60"/>
      <c r="U1818" s="60"/>
      <c r="V1818" s="60"/>
      <c r="W1818" s="60"/>
      <c r="X1818" s="60"/>
      <c r="Y1818" s="60"/>
      <c r="Z1818" s="60"/>
      <c r="AA1818" s="60"/>
      <c r="AB1818" s="60"/>
      <c r="AC1818" s="60"/>
      <c r="AD1818" s="60"/>
      <c r="AE1818" s="60"/>
      <c r="AF1818" s="60" t="s">
        <v>4136</v>
      </c>
    </row>
    <row r="1819" spans="1:32">
      <c r="A1819" s="60" t="s">
        <v>3489</v>
      </c>
      <c r="B1819" s="60" t="s">
        <v>2728</v>
      </c>
      <c r="C1819" s="60" t="s">
        <v>2746</v>
      </c>
      <c r="D1819" s="60" t="s">
        <v>2729</v>
      </c>
      <c r="E1819" s="67">
        <v>41640</v>
      </c>
      <c r="F1819" s="67">
        <v>42004</v>
      </c>
      <c r="G1819" s="60" t="s">
        <v>2730</v>
      </c>
      <c r="H1819" s="60">
        <v>60</v>
      </c>
      <c r="I1819" s="60"/>
      <c r="J1819" s="60"/>
      <c r="K1819" s="60"/>
      <c r="L1819" s="60"/>
      <c r="M1819" s="60"/>
      <c r="N1819" s="60"/>
      <c r="O1819" s="60"/>
      <c r="P1819" s="60"/>
      <c r="Q1819" s="60"/>
      <c r="R1819" s="60"/>
      <c r="S1819" s="60"/>
      <c r="T1819" s="60"/>
      <c r="U1819" s="60"/>
      <c r="V1819" s="60"/>
      <c r="W1819" s="60"/>
      <c r="X1819" s="60"/>
      <c r="Y1819" s="60"/>
      <c r="Z1819" s="60"/>
      <c r="AA1819" s="60"/>
      <c r="AB1819" s="60"/>
      <c r="AC1819" s="60"/>
      <c r="AD1819" s="60"/>
      <c r="AE1819" s="60"/>
      <c r="AF1819" s="60" t="s">
        <v>4136</v>
      </c>
    </row>
    <row r="1820" spans="1:32">
      <c r="A1820" s="60" t="s">
        <v>3490</v>
      </c>
      <c r="B1820" s="60" t="s">
        <v>2728</v>
      </c>
      <c r="C1820" s="60" t="s">
        <v>2746</v>
      </c>
      <c r="D1820" s="60" t="s">
        <v>2729</v>
      </c>
      <c r="E1820" s="67">
        <v>41640</v>
      </c>
      <c r="F1820" s="67">
        <v>42004</v>
      </c>
      <c r="G1820" s="60" t="s">
        <v>2730</v>
      </c>
      <c r="H1820" s="60">
        <v>55</v>
      </c>
      <c r="I1820" s="60"/>
      <c r="J1820" s="60"/>
      <c r="K1820" s="60"/>
      <c r="L1820" s="60"/>
      <c r="M1820" s="60"/>
      <c r="N1820" s="60"/>
      <c r="O1820" s="60"/>
      <c r="P1820" s="60"/>
      <c r="Q1820" s="60"/>
      <c r="R1820" s="60"/>
      <c r="S1820" s="60"/>
      <c r="T1820" s="60"/>
      <c r="U1820" s="60"/>
      <c r="V1820" s="60"/>
      <c r="W1820" s="60"/>
      <c r="X1820" s="60"/>
      <c r="Y1820" s="60"/>
      <c r="Z1820" s="60"/>
      <c r="AA1820" s="60"/>
      <c r="AB1820" s="60"/>
      <c r="AC1820" s="60"/>
      <c r="AD1820" s="60"/>
      <c r="AE1820" s="60"/>
      <c r="AF1820" s="60" t="s">
        <v>4136</v>
      </c>
    </row>
    <row r="1821" spans="1:32">
      <c r="A1821" s="60" t="s">
        <v>3491</v>
      </c>
      <c r="B1821" s="60" t="s">
        <v>2728</v>
      </c>
      <c r="D1821" s="60" t="s">
        <v>2729</v>
      </c>
      <c r="E1821" s="67">
        <v>41640</v>
      </c>
      <c r="F1821" s="67">
        <v>42004</v>
      </c>
      <c r="G1821" s="60" t="s">
        <v>2730</v>
      </c>
      <c r="H1821" s="60">
        <v>0.05</v>
      </c>
      <c r="I1821" s="60"/>
      <c r="J1821" s="60"/>
      <c r="K1821" s="60"/>
      <c r="L1821" s="60"/>
      <c r="M1821" s="60"/>
      <c r="N1821" s="60"/>
      <c r="O1821" s="60"/>
      <c r="P1821" s="60"/>
      <c r="Q1821" s="60"/>
      <c r="R1821" s="60"/>
      <c r="S1821" s="60"/>
      <c r="T1821" s="60"/>
      <c r="U1821" s="60"/>
      <c r="V1821" s="60"/>
      <c r="W1821" s="60"/>
      <c r="X1821" s="60"/>
      <c r="Y1821" s="60"/>
      <c r="Z1821" s="60"/>
      <c r="AA1821" s="60"/>
      <c r="AB1821" s="60"/>
      <c r="AC1821" s="60"/>
      <c r="AD1821" s="60"/>
      <c r="AE1821" s="60"/>
      <c r="AF1821" s="60" t="s">
        <v>4136</v>
      </c>
    </row>
    <row r="1822" spans="1:32">
      <c r="A1822" s="60" t="s">
        <v>3492</v>
      </c>
      <c r="B1822" s="60" t="s">
        <v>2728</v>
      </c>
      <c r="D1822" s="60" t="s">
        <v>2729</v>
      </c>
      <c r="E1822" s="67">
        <v>41640</v>
      </c>
      <c r="F1822" s="67">
        <v>42004</v>
      </c>
      <c r="G1822" s="60" t="s">
        <v>2730</v>
      </c>
      <c r="H1822" s="60">
        <v>0.2</v>
      </c>
      <c r="I1822" s="60"/>
      <c r="J1822" s="60"/>
      <c r="K1822" s="60"/>
      <c r="L1822" s="60"/>
      <c r="M1822" s="60"/>
      <c r="N1822" s="60"/>
      <c r="O1822" s="60"/>
      <c r="P1822" s="60"/>
      <c r="Q1822" s="60"/>
      <c r="R1822" s="60"/>
      <c r="S1822" s="60"/>
      <c r="T1822" s="60"/>
      <c r="U1822" s="60"/>
      <c r="V1822" s="60"/>
      <c r="W1822" s="60"/>
      <c r="X1822" s="60"/>
      <c r="Y1822" s="60"/>
      <c r="Z1822" s="60"/>
      <c r="AA1822" s="60"/>
      <c r="AB1822" s="60"/>
      <c r="AC1822" s="60"/>
      <c r="AD1822" s="60"/>
      <c r="AE1822" s="60"/>
      <c r="AF1822" s="60" t="s">
        <v>4136</v>
      </c>
    </row>
    <row r="1823" spans="1:32">
      <c r="A1823" s="60" t="s">
        <v>3493</v>
      </c>
      <c r="B1823" s="60" t="s">
        <v>2728</v>
      </c>
      <c r="C1823" s="60" t="s">
        <v>2746</v>
      </c>
      <c r="D1823" s="60" t="s">
        <v>2729</v>
      </c>
      <c r="E1823" s="67">
        <v>41640</v>
      </c>
      <c r="F1823" s="67">
        <v>42004</v>
      </c>
      <c r="G1823" s="60" t="s">
        <v>2730</v>
      </c>
      <c r="H1823" s="60">
        <v>60</v>
      </c>
      <c r="I1823" s="60"/>
      <c r="J1823" s="60"/>
      <c r="K1823" s="60"/>
      <c r="L1823" s="60"/>
      <c r="M1823" s="60"/>
      <c r="N1823" s="60"/>
      <c r="O1823" s="60"/>
      <c r="P1823" s="60"/>
      <c r="Q1823" s="60"/>
      <c r="R1823" s="60"/>
      <c r="S1823" s="60"/>
      <c r="T1823" s="60"/>
      <c r="U1823" s="60"/>
      <c r="V1823" s="60"/>
      <c r="W1823" s="60"/>
      <c r="X1823" s="60"/>
      <c r="Y1823" s="60"/>
      <c r="Z1823" s="60"/>
      <c r="AA1823" s="60"/>
      <c r="AB1823" s="60"/>
      <c r="AC1823" s="60"/>
      <c r="AD1823" s="60"/>
      <c r="AE1823" s="60"/>
      <c r="AF1823" s="60" t="s">
        <v>4136</v>
      </c>
    </row>
    <row r="1824" spans="1:32">
      <c r="A1824" s="60" t="s">
        <v>3494</v>
      </c>
      <c r="B1824" s="60" t="s">
        <v>2728</v>
      </c>
      <c r="C1824" s="60" t="s">
        <v>2746</v>
      </c>
      <c r="D1824" s="60" t="s">
        <v>2729</v>
      </c>
      <c r="E1824" s="67">
        <v>41640</v>
      </c>
      <c r="F1824" s="67">
        <v>42004</v>
      </c>
      <c r="G1824" s="60" t="s">
        <v>2730</v>
      </c>
      <c r="H1824" s="60">
        <v>55</v>
      </c>
      <c r="I1824" s="60"/>
      <c r="J1824" s="60"/>
      <c r="K1824" s="60"/>
      <c r="L1824" s="60"/>
      <c r="M1824" s="60"/>
      <c r="N1824" s="60"/>
      <c r="O1824" s="60"/>
      <c r="P1824" s="60"/>
      <c r="Q1824" s="60"/>
      <c r="R1824" s="60"/>
      <c r="S1824" s="60"/>
      <c r="T1824" s="60"/>
      <c r="U1824" s="60"/>
      <c r="V1824" s="60"/>
      <c r="W1824" s="60"/>
      <c r="X1824" s="60"/>
      <c r="Y1824" s="60"/>
      <c r="Z1824" s="60"/>
      <c r="AA1824" s="60"/>
      <c r="AB1824" s="60"/>
      <c r="AC1824" s="60"/>
      <c r="AD1824" s="60"/>
      <c r="AE1824" s="60"/>
      <c r="AF1824" s="60" t="s">
        <v>4136</v>
      </c>
    </row>
    <row r="1825" spans="1:32">
      <c r="A1825" s="60" t="s">
        <v>3495</v>
      </c>
      <c r="B1825" s="60" t="s">
        <v>2728</v>
      </c>
      <c r="D1825" s="60" t="s">
        <v>2729</v>
      </c>
      <c r="E1825" s="67">
        <v>41640</v>
      </c>
      <c r="F1825" s="67">
        <v>42004</v>
      </c>
      <c r="G1825" s="60" t="s">
        <v>2730</v>
      </c>
      <c r="H1825" s="60">
        <v>0.05</v>
      </c>
      <c r="I1825" s="60"/>
      <c r="J1825" s="60"/>
      <c r="K1825" s="60"/>
      <c r="L1825" s="60"/>
      <c r="M1825" s="60"/>
      <c r="N1825" s="60"/>
      <c r="O1825" s="60"/>
      <c r="P1825" s="60"/>
      <c r="Q1825" s="60"/>
      <c r="R1825" s="60"/>
      <c r="S1825" s="60"/>
      <c r="T1825" s="60"/>
      <c r="U1825" s="60"/>
      <c r="V1825" s="60"/>
      <c r="W1825" s="60"/>
      <c r="X1825" s="60"/>
      <c r="Y1825" s="60"/>
      <c r="Z1825" s="60"/>
      <c r="AA1825" s="60"/>
      <c r="AB1825" s="60"/>
      <c r="AC1825" s="60"/>
      <c r="AD1825" s="60"/>
      <c r="AE1825" s="60"/>
      <c r="AF1825" s="60" t="s">
        <v>4136</v>
      </c>
    </row>
    <row r="1826" spans="1:32">
      <c r="A1826" s="60" t="s">
        <v>3496</v>
      </c>
      <c r="B1826" s="60" t="s">
        <v>2728</v>
      </c>
      <c r="D1826" s="60" t="s">
        <v>2729</v>
      </c>
      <c r="E1826" s="67">
        <v>41640</v>
      </c>
      <c r="F1826" s="67">
        <v>42004</v>
      </c>
      <c r="G1826" s="60" t="s">
        <v>2730</v>
      </c>
      <c r="H1826" s="60">
        <v>0.2</v>
      </c>
      <c r="I1826" s="60"/>
      <c r="J1826" s="60"/>
      <c r="K1826" s="60"/>
      <c r="L1826" s="60"/>
      <c r="M1826" s="60"/>
      <c r="N1826" s="60"/>
      <c r="O1826" s="60"/>
      <c r="P1826" s="60"/>
      <c r="Q1826" s="60"/>
      <c r="R1826" s="60"/>
      <c r="S1826" s="60"/>
      <c r="T1826" s="60"/>
      <c r="U1826" s="60"/>
      <c r="V1826" s="60"/>
      <c r="W1826" s="60"/>
      <c r="X1826" s="60"/>
      <c r="Y1826" s="60"/>
      <c r="Z1826" s="60"/>
      <c r="AA1826" s="60"/>
      <c r="AB1826" s="60"/>
      <c r="AC1826" s="60"/>
      <c r="AD1826" s="60"/>
      <c r="AE1826" s="60"/>
      <c r="AF1826" s="60" t="s">
        <v>4136</v>
      </c>
    </row>
    <row r="1827" spans="1:32">
      <c r="A1827" s="60" t="s">
        <v>3497</v>
      </c>
      <c r="B1827" s="60" t="s">
        <v>2728</v>
      </c>
      <c r="C1827" s="60" t="s">
        <v>2746</v>
      </c>
      <c r="D1827" s="60" t="s">
        <v>2729</v>
      </c>
      <c r="E1827" s="67">
        <v>41640</v>
      </c>
      <c r="F1827" s="67">
        <v>42004</v>
      </c>
      <c r="G1827" s="60" t="s">
        <v>2730</v>
      </c>
      <c r="H1827" s="60">
        <v>60</v>
      </c>
      <c r="I1827" s="60"/>
      <c r="J1827" s="60"/>
      <c r="K1827" s="60"/>
      <c r="L1827" s="60"/>
      <c r="M1827" s="60"/>
      <c r="N1827" s="60"/>
      <c r="O1827" s="60"/>
      <c r="P1827" s="60"/>
      <c r="Q1827" s="60"/>
      <c r="R1827" s="60"/>
      <c r="S1827" s="60"/>
      <c r="T1827" s="60"/>
      <c r="U1827" s="60"/>
      <c r="V1827" s="60"/>
      <c r="W1827" s="60"/>
      <c r="X1827" s="60"/>
      <c r="Y1827" s="60"/>
      <c r="Z1827" s="60"/>
      <c r="AA1827" s="60"/>
      <c r="AB1827" s="60"/>
      <c r="AC1827" s="60"/>
      <c r="AD1827" s="60"/>
      <c r="AE1827" s="60"/>
      <c r="AF1827" s="60" t="s">
        <v>4136</v>
      </c>
    </row>
    <row r="1828" spans="1:32">
      <c r="A1828" s="60" t="s">
        <v>3498</v>
      </c>
      <c r="B1828" s="60" t="s">
        <v>2728</v>
      </c>
      <c r="C1828" s="60" t="s">
        <v>2746</v>
      </c>
      <c r="D1828" s="60" t="s">
        <v>2729</v>
      </c>
      <c r="E1828" s="67">
        <v>41640</v>
      </c>
      <c r="F1828" s="67">
        <v>42004</v>
      </c>
      <c r="G1828" s="60" t="s">
        <v>2730</v>
      </c>
      <c r="H1828" s="60">
        <v>55</v>
      </c>
      <c r="I1828" s="60"/>
      <c r="J1828" s="60"/>
      <c r="K1828" s="60"/>
      <c r="L1828" s="60"/>
      <c r="M1828" s="60"/>
      <c r="N1828" s="60"/>
      <c r="O1828" s="60"/>
      <c r="P1828" s="60"/>
      <c r="Q1828" s="60"/>
      <c r="R1828" s="60"/>
      <c r="S1828" s="60"/>
      <c r="T1828" s="60"/>
      <c r="U1828" s="60"/>
      <c r="V1828" s="60"/>
      <c r="W1828" s="60"/>
      <c r="X1828" s="60"/>
      <c r="Y1828" s="60"/>
      <c r="Z1828" s="60"/>
      <c r="AA1828" s="60"/>
      <c r="AB1828" s="60"/>
      <c r="AC1828" s="60"/>
      <c r="AD1828" s="60"/>
      <c r="AE1828" s="60"/>
      <c r="AF1828" s="60" t="s">
        <v>4136</v>
      </c>
    </row>
    <row r="1829" spans="1:32">
      <c r="A1829" s="60" t="s">
        <v>3499</v>
      </c>
      <c r="B1829" s="60" t="s">
        <v>2728</v>
      </c>
      <c r="D1829" s="60" t="s">
        <v>2729</v>
      </c>
      <c r="E1829" s="67">
        <v>41640</v>
      </c>
      <c r="F1829" s="67">
        <v>42004</v>
      </c>
      <c r="G1829" s="60" t="s">
        <v>2730</v>
      </c>
      <c r="H1829" s="60">
        <v>0.05</v>
      </c>
      <c r="I1829" s="60"/>
      <c r="J1829" s="60"/>
      <c r="K1829" s="60"/>
      <c r="L1829" s="60"/>
      <c r="M1829" s="60"/>
      <c r="N1829" s="60"/>
      <c r="O1829" s="60"/>
      <c r="P1829" s="60"/>
      <c r="Q1829" s="60"/>
      <c r="R1829" s="60"/>
      <c r="S1829" s="60"/>
      <c r="T1829" s="60"/>
      <c r="U1829" s="60"/>
      <c r="V1829" s="60"/>
      <c r="W1829" s="60"/>
      <c r="X1829" s="60"/>
      <c r="Y1829" s="60"/>
      <c r="Z1829" s="60"/>
      <c r="AA1829" s="60"/>
      <c r="AB1829" s="60"/>
      <c r="AC1829" s="60"/>
      <c r="AD1829" s="60"/>
      <c r="AE1829" s="60"/>
      <c r="AF1829" s="60" t="s">
        <v>4136</v>
      </c>
    </row>
    <row r="1830" spans="1:32">
      <c r="A1830" s="60" t="s">
        <v>3500</v>
      </c>
      <c r="B1830" s="60" t="s">
        <v>2728</v>
      </c>
      <c r="D1830" s="60" t="s">
        <v>2729</v>
      </c>
      <c r="E1830" s="67">
        <v>41640</v>
      </c>
      <c r="F1830" s="67">
        <v>42004</v>
      </c>
      <c r="G1830" s="60" t="s">
        <v>2730</v>
      </c>
      <c r="H1830" s="60">
        <v>0.2</v>
      </c>
      <c r="I1830" s="60"/>
      <c r="J1830" s="60"/>
      <c r="K1830" s="60"/>
      <c r="L1830" s="60"/>
      <c r="M1830" s="60"/>
      <c r="N1830" s="60"/>
      <c r="O1830" s="60"/>
      <c r="P1830" s="60"/>
      <c r="Q1830" s="60"/>
      <c r="R1830" s="60"/>
      <c r="S1830" s="60"/>
      <c r="T1830" s="60"/>
      <c r="U1830" s="60"/>
      <c r="V1830" s="60"/>
      <c r="W1830" s="60"/>
      <c r="X1830" s="60"/>
      <c r="Y1830" s="60"/>
      <c r="Z1830" s="60"/>
      <c r="AA1830" s="60"/>
      <c r="AB1830" s="60"/>
      <c r="AC1830" s="60"/>
      <c r="AD1830" s="60"/>
      <c r="AE1830" s="60"/>
      <c r="AF1830" s="60" t="s">
        <v>4136</v>
      </c>
    </row>
    <row r="1831" spans="1:32">
      <c r="A1831" s="60" t="s">
        <v>3501</v>
      </c>
      <c r="B1831" s="60" t="s">
        <v>2728</v>
      </c>
      <c r="C1831" s="60" t="s">
        <v>2746</v>
      </c>
      <c r="D1831" s="60" t="s">
        <v>2729</v>
      </c>
      <c r="E1831" s="67">
        <v>41640</v>
      </c>
      <c r="F1831" s="67">
        <v>42004</v>
      </c>
      <c r="G1831" s="60" t="s">
        <v>2730</v>
      </c>
      <c r="H1831" s="60">
        <v>60</v>
      </c>
      <c r="I1831" s="60"/>
      <c r="J1831" s="60"/>
      <c r="K1831" s="60"/>
      <c r="L1831" s="60"/>
      <c r="M1831" s="60"/>
      <c r="N1831" s="60"/>
      <c r="O1831" s="60"/>
      <c r="P1831" s="60"/>
      <c r="Q1831" s="60"/>
      <c r="R1831" s="60"/>
      <c r="S1831" s="60"/>
      <c r="T1831" s="60"/>
      <c r="U1831" s="60"/>
      <c r="V1831" s="60"/>
      <c r="W1831" s="60"/>
      <c r="X1831" s="60"/>
      <c r="Y1831" s="60"/>
      <c r="Z1831" s="60"/>
      <c r="AA1831" s="60"/>
      <c r="AB1831" s="60"/>
      <c r="AC1831" s="60"/>
      <c r="AD1831" s="60"/>
      <c r="AE1831" s="60"/>
      <c r="AF1831" s="60" t="s">
        <v>4136</v>
      </c>
    </row>
    <row r="1832" spans="1:32">
      <c r="A1832" s="60" t="s">
        <v>3502</v>
      </c>
      <c r="B1832" s="60" t="s">
        <v>2728</v>
      </c>
      <c r="C1832" s="60" t="s">
        <v>2746</v>
      </c>
      <c r="D1832" s="60" t="s">
        <v>2729</v>
      </c>
      <c r="E1832" s="67">
        <v>41640</v>
      </c>
      <c r="F1832" s="67">
        <v>42004</v>
      </c>
      <c r="G1832" s="60" t="s">
        <v>2730</v>
      </c>
      <c r="H1832" s="60">
        <v>55</v>
      </c>
      <c r="I1832" s="60"/>
      <c r="J1832" s="60"/>
      <c r="K1832" s="60"/>
      <c r="L1832" s="60"/>
      <c r="M1832" s="60"/>
      <c r="N1832" s="60"/>
      <c r="O1832" s="60"/>
      <c r="P1832" s="60"/>
      <c r="Q1832" s="60"/>
      <c r="R1832" s="60"/>
      <c r="S1832" s="60"/>
      <c r="T1832" s="60"/>
      <c r="U1832" s="60"/>
      <c r="V1832" s="60"/>
      <c r="W1832" s="60"/>
      <c r="X1832" s="60"/>
      <c r="Y1832" s="60"/>
      <c r="Z1832" s="60"/>
      <c r="AA1832" s="60"/>
      <c r="AB1832" s="60"/>
      <c r="AC1832" s="60"/>
      <c r="AD1832" s="60"/>
      <c r="AE1832" s="60"/>
      <c r="AF1832" s="60" t="s">
        <v>4136</v>
      </c>
    </row>
    <row r="1833" spans="1:32">
      <c r="A1833" s="60" t="s">
        <v>3503</v>
      </c>
      <c r="B1833" s="60" t="s">
        <v>2728</v>
      </c>
      <c r="D1833" s="60" t="s">
        <v>2729</v>
      </c>
      <c r="E1833" s="67">
        <v>41640</v>
      </c>
      <c r="F1833" s="67">
        <v>42004</v>
      </c>
      <c r="G1833" s="60" t="s">
        <v>2730</v>
      </c>
      <c r="H1833" s="60">
        <v>0.05</v>
      </c>
      <c r="I1833" s="60"/>
      <c r="J1833" s="60"/>
      <c r="K1833" s="60"/>
      <c r="L1833" s="60"/>
      <c r="M1833" s="60"/>
      <c r="N1833" s="60"/>
      <c r="O1833" s="60"/>
      <c r="P1833" s="60"/>
      <c r="Q1833" s="60"/>
      <c r="R1833" s="60"/>
      <c r="S1833" s="60"/>
      <c r="T1833" s="60"/>
      <c r="U1833" s="60"/>
      <c r="V1833" s="60"/>
      <c r="W1833" s="60"/>
      <c r="X1833" s="60"/>
      <c r="Y1833" s="60"/>
      <c r="Z1833" s="60"/>
      <c r="AA1833" s="60"/>
      <c r="AB1833" s="60"/>
      <c r="AC1833" s="60"/>
      <c r="AD1833" s="60"/>
      <c r="AE1833" s="60"/>
      <c r="AF1833" s="60" t="s">
        <v>4136</v>
      </c>
    </row>
    <row r="1834" spans="1:32">
      <c r="A1834" s="60" t="s">
        <v>3504</v>
      </c>
      <c r="B1834" s="60" t="s">
        <v>2728</v>
      </c>
      <c r="D1834" s="60" t="s">
        <v>2729</v>
      </c>
      <c r="E1834" s="67">
        <v>41640</v>
      </c>
      <c r="F1834" s="67">
        <v>42004</v>
      </c>
      <c r="G1834" s="60" t="s">
        <v>2730</v>
      </c>
      <c r="H1834" s="60">
        <v>0.2</v>
      </c>
      <c r="I1834" s="60"/>
      <c r="J1834" s="60"/>
      <c r="K1834" s="60"/>
      <c r="L1834" s="60"/>
      <c r="M1834" s="60"/>
      <c r="N1834" s="60"/>
      <c r="O1834" s="60"/>
      <c r="P1834" s="60"/>
      <c r="Q1834" s="60"/>
      <c r="R1834" s="60"/>
      <c r="S1834" s="60"/>
      <c r="T1834" s="60"/>
      <c r="U1834" s="60"/>
      <c r="V1834" s="60"/>
      <c r="W1834" s="60"/>
      <c r="X1834" s="60"/>
      <c r="Y1834" s="60"/>
      <c r="Z1834" s="60"/>
      <c r="AA1834" s="60"/>
      <c r="AB1834" s="60"/>
      <c r="AC1834" s="60"/>
      <c r="AD1834" s="60"/>
      <c r="AE1834" s="60"/>
      <c r="AF1834" s="60" t="s">
        <v>4136</v>
      </c>
    </row>
    <row r="1835" spans="1:32">
      <c r="A1835" s="60" t="s">
        <v>3505</v>
      </c>
      <c r="B1835" s="60" t="s">
        <v>2728</v>
      </c>
      <c r="C1835" s="60" t="s">
        <v>2746</v>
      </c>
      <c r="D1835" s="60" t="s">
        <v>2729</v>
      </c>
      <c r="E1835" s="67">
        <v>41640</v>
      </c>
      <c r="F1835" s="67">
        <v>42004</v>
      </c>
      <c r="G1835" s="60" t="s">
        <v>2730</v>
      </c>
      <c r="H1835" s="60">
        <v>60</v>
      </c>
      <c r="I1835" s="60"/>
      <c r="J1835" s="60"/>
      <c r="K1835" s="60"/>
      <c r="L1835" s="60"/>
      <c r="M1835" s="60"/>
      <c r="N1835" s="60"/>
      <c r="O1835" s="60"/>
      <c r="P1835" s="60"/>
      <c r="Q1835" s="60"/>
      <c r="R1835" s="60"/>
      <c r="S1835" s="60"/>
      <c r="T1835" s="60"/>
      <c r="U1835" s="60"/>
      <c r="V1835" s="60"/>
      <c r="W1835" s="60"/>
      <c r="X1835" s="60"/>
      <c r="Y1835" s="60"/>
      <c r="Z1835" s="60"/>
      <c r="AA1835" s="60"/>
      <c r="AB1835" s="60"/>
      <c r="AC1835" s="60"/>
      <c r="AD1835" s="60"/>
      <c r="AE1835" s="60"/>
      <c r="AF1835" s="60" t="s">
        <v>4136</v>
      </c>
    </row>
    <row r="1836" spans="1:32">
      <c r="A1836" s="60" t="s">
        <v>3506</v>
      </c>
      <c r="B1836" s="60" t="s">
        <v>2728</v>
      </c>
      <c r="C1836" s="60" t="s">
        <v>2746</v>
      </c>
      <c r="D1836" s="60" t="s">
        <v>2729</v>
      </c>
      <c r="E1836" s="67">
        <v>41640</v>
      </c>
      <c r="F1836" s="67">
        <v>42004</v>
      </c>
      <c r="G1836" s="60" t="s">
        <v>2730</v>
      </c>
      <c r="H1836" s="60">
        <v>55</v>
      </c>
      <c r="I1836" s="60"/>
      <c r="J1836" s="60"/>
      <c r="K1836" s="60"/>
      <c r="L1836" s="60"/>
      <c r="M1836" s="60"/>
      <c r="N1836" s="60"/>
      <c r="O1836" s="60"/>
      <c r="P1836" s="60"/>
      <c r="Q1836" s="60"/>
      <c r="R1836" s="60"/>
      <c r="S1836" s="60"/>
      <c r="T1836" s="60"/>
      <c r="U1836" s="60"/>
      <c r="V1836" s="60"/>
      <c r="W1836" s="60"/>
      <c r="X1836" s="60"/>
      <c r="Y1836" s="60"/>
      <c r="Z1836" s="60"/>
      <c r="AA1836" s="60"/>
      <c r="AB1836" s="60"/>
      <c r="AC1836" s="60"/>
      <c r="AD1836" s="60"/>
      <c r="AE1836" s="60"/>
      <c r="AF1836" s="60" t="s">
        <v>4136</v>
      </c>
    </row>
    <row r="1837" spans="1:32">
      <c r="A1837" s="60" t="s">
        <v>3507</v>
      </c>
      <c r="B1837" s="60" t="s">
        <v>2728</v>
      </c>
      <c r="D1837" s="60" t="s">
        <v>2729</v>
      </c>
      <c r="E1837" s="67">
        <v>41640</v>
      </c>
      <c r="F1837" s="67">
        <v>42004</v>
      </c>
      <c r="G1837" s="60" t="s">
        <v>2730</v>
      </c>
      <c r="H1837" s="60">
        <v>0.05</v>
      </c>
      <c r="I1837" s="60"/>
      <c r="J1837" s="60"/>
      <c r="K1837" s="60"/>
      <c r="L1837" s="60"/>
      <c r="M1837" s="60"/>
      <c r="N1837" s="60"/>
      <c r="O1837" s="60"/>
      <c r="P1837" s="60"/>
      <c r="Q1837" s="60"/>
      <c r="R1837" s="60"/>
      <c r="S1837" s="60"/>
      <c r="T1837" s="60"/>
      <c r="U1837" s="60"/>
      <c r="V1837" s="60"/>
      <c r="W1837" s="60"/>
      <c r="X1837" s="60"/>
      <c r="Y1837" s="60"/>
      <c r="Z1837" s="60"/>
      <c r="AA1837" s="60"/>
      <c r="AB1837" s="60"/>
      <c r="AC1837" s="60"/>
      <c r="AD1837" s="60"/>
      <c r="AE1837" s="60"/>
      <c r="AF1837" s="60" t="s">
        <v>4136</v>
      </c>
    </row>
    <row r="1838" spans="1:32">
      <c r="A1838" s="60" t="s">
        <v>3508</v>
      </c>
      <c r="B1838" s="60" t="s">
        <v>2728</v>
      </c>
      <c r="D1838" s="60" t="s">
        <v>2729</v>
      </c>
      <c r="E1838" s="67">
        <v>41640</v>
      </c>
      <c r="F1838" s="67">
        <v>42004</v>
      </c>
      <c r="G1838" s="60" t="s">
        <v>2730</v>
      </c>
      <c r="H1838" s="60">
        <v>0.2</v>
      </c>
      <c r="I1838" s="60"/>
      <c r="J1838" s="60"/>
      <c r="K1838" s="60"/>
      <c r="L1838" s="60"/>
      <c r="M1838" s="60"/>
      <c r="N1838" s="60"/>
      <c r="O1838" s="60"/>
      <c r="P1838" s="60"/>
      <c r="Q1838" s="60"/>
      <c r="R1838" s="60"/>
      <c r="S1838" s="60"/>
      <c r="T1838" s="60"/>
      <c r="U1838" s="60"/>
      <c r="V1838" s="60"/>
      <c r="W1838" s="60"/>
      <c r="X1838" s="60"/>
      <c r="Y1838" s="60"/>
      <c r="Z1838" s="60"/>
      <c r="AA1838" s="60"/>
      <c r="AB1838" s="60"/>
      <c r="AC1838" s="60"/>
      <c r="AD1838" s="60"/>
      <c r="AE1838" s="60"/>
      <c r="AF1838" s="60" t="s">
        <v>4136</v>
      </c>
    </row>
    <row r="1839" spans="1:32">
      <c r="A1839" s="60" t="s">
        <v>3509</v>
      </c>
      <c r="B1839" s="60" t="s">
        <v>2728</v>
      </c>
      <c r="C1839" s="60" t="s">
        <v>2746</v>
      </c>
      <c r="D1839" s="60" t="s">
        <v>2729</v>
      </c>
      <c r="E1839" s="67">
        <v>41640</v>
      </c>
      <c r="F1839" s="67">
        <v>42004</v>
      </c>
      <c r="G1839" s="60" t="s">
        <v>2730</v>
      </c>
      <c r="H1839" s="60">
        <v>60</v>
      </c>
      <c r="I1839" s="60"/>
      <c r="J1839" s="60"/>
      <c r="K1839" s="60"/>
      <c r="L1839" s="60"/>
      <c r="M1839" s="60"/>
      <c r="N1839" s="60"/>
      <c r="O1839" s="60"/>
      <c r="P1839" s="60"/>
      <c r="Q1839" s="60"/>
      <c r="R1839" s="60"/>
      <c r="S1839" s="60"/>
      <c r="T1839" s="60"/>
      <c r="U1839" s="60"/>
      <c r="V1839" s="60"/>
      <c r="W1839" s="60"/>
      <c r="X1839" s="60"/>
      <c r="Y1839" s="60"/>
      <c r="Z1839" s="60"/>
      <c r="AA1839" s="60"/>
      <c r="AB1839" s="60"/>
      <c r="AC1839" s="60"/>
      <c r="AD1839" s="60"/>
      <c r="AE1839" s="60"/>
      <c r="AF1839" s="60" t="s">
        <v>4136</v>
      </c>
    </row>
    <row r="1840" spans="1:32">
      <c r="A1840" s="60" t="s">
        <v>3510</v>
      </c>
      <c r="B1840" s="60" t="s">
        <v>2728</v>
      </c>
      <c r="C1840" s="60" t="s">
        <v>2746</v>
      </c>
      <c r="D1840" s="60" t="s">
        <v>2729</v>
      </c>
      <c r="E1840" s="67">
        <v>41640</v>
      </c>
      <c r="F1840" s="67">
        <v>42004</v>
      </c>
      <c r="G1840" s="60" t="s">
        <v>2730</v>
      </c>
      <c r="H1840" s="60">
        <v>55</v>
      </c>
      <c r="I1840" s="60"/>
      <c r="J1840" s="60"/>
      <c r="K1840" s="60"/>
      <c r="L1840" s="60"/>
      <c r="M1840" s="60"/>
      <c r="N1840" s="60"/>
      <c r="O1840" s="60"/>
      <c r="P1840" s="60"/>
      <c r="Q1840" s="60"/>
      <c r="R1840" s="60"/>
      <c r="S1840" s="60"/>
      <c r="T1840" s="60"/>
      <c r="U1840" s="60"/>
      <c r="V1840" s="60"/>
      <c r="W1840" s="60"/>
      <c r="X1840" s="60"/>
      <c r="Y1840" s="60"/>
      <c r="Z1840" s="60"/>
      <c r="AA1840" s="60"/>
      <c r="AB1840" s="60"/>
      <c r="AC1840" s="60"/>
      <c r="AD1840" s="60"/>
      <c r="AE1840" s="60"/>
      <c r="AF1840" s="60" t="s">
        <v>4136</v>
      </c>
    </row>
    <row r="1841" spans="1:32">
      <c r="A1841" s="60" t="s">
        <v>3511</v>
      </c>
      <c r="B1841" s="60" t="s">
        <v>2728</v>
      </c>
      <c r="D1841" s="60" t="s">
        <v>2729</v>
      </c>
      <c r="E1841" s="67">
        <v>41640</v>
      </c>
      <c r="F1841" s="67">
        <v>42004</v>
      </c>
      <c r="G1841" s="60" t="s">
        <v>2730</v>
      </c>
      <c r="H1841" s="60">
        <v>0.05</v>
      </c>
      <c r="I1841" s="60"/>
      <c r="J1841" s="60"/>
      <c r="K1841" s="60"/>
      <c r="L1841" s="60"/>
      <c r="M1841" s="60"/>
      <c r="N1841" s="60"/>
      <c r="O1841" s="60"/>
      <c r="P1841" s="60"/>
      <c r="Q1841" s="60"/>
      <c r="R1841" s="60"/>
      <c r="S1841" s="60"/>
      <c r="T1841" s="60"/>
      <c r="U1841" s="60"/>
      <c r="V1841" s="60"/>
      <c r="W1841" s="60"/>
      <c r="X1841" s="60"/>
      <c r="Y1841" s="60"/>
      <c r="Z1841" s="60"/>
      <c r="AA1841" s="60"/>
      <c r="AB1841" s="60"/>
      <c r="AC1841" s="60"/>
      <c r="AD1841" s="60"/>
      <c r="AE1841" s="60"/>
      <c r="AF1841" s="60" t="s">
        <v>4136</v>
      </c>
    </row>
    <row r="1842" spans="1:32">
      <c r="A1842" s="60" t="s">
        <v>3512</v>
      </c>
      <c r="B1842" s="60" t="s">
        <v>2728</v>
      </c>
      <c r="D1842" s="60" t="s">
        <v>2729</v>
      </c>
      <c r="E1842" s="67">
        <v>41640</v>
      </c>
      <c r="F1842" s="67">
        <v>42004</v>
      </c>
      <c r="G1842" s="60" t="s">
        <v>2730</v>
      </c>
      <c r="H1842" s="60">
        <v>0.2</v>
      </c>
      <c r="I1842" s="60"/>
      <c r="J1842" s="60"/>
      <c r="K1842" s="60"/>
      <c r="L1842" s="60"/>
      <c r="M1842" s="60"/>
      <c r="N1842" s="60"/>
      <c r="O1842" s="60"/>
      <c r="P1842" s="60"/>
      <c r="Q1842" s="60"/>
      <c r="R1842" s="60"/>
      <c r="S1842" s="60"/>
      <c r="T1842" s="60"/>
      <c r="U1842" s="60"/>
      <c r="V1842" s="60"/>
      <c r="W1842" s="60"/>
      <c r="X1842" s="60"/>
      <c r="Y1842" s="60"/>
      <c r="Z1842" s="60"/>
      <c r="AA1842" s="60"/>
      <c r="AB1842" s="60"/>
      <c r="AC1842" s="60"/>
      <c r="AD1842" s="60"/>
      <c r="AE1842" s="60"/>
      <c r="AF1842" s="60" t="s">
        <v>4136</v>
      </c>
    </row>
    <row r="1843" spans="1:32">
      <c r="A1843" s="60" t="s">
        <v>3513</v>
      </c>
      <c r="B1843" s="60" t="s">
        <v>2728</v>
      </c>
      <c r="C1843" s="60" t="s">
        <v>2746</v>
      </c>
      <c r="D1843" s="60" t="s">
        <v>2729</v>
      </c>
      <c r="E1843" s="67">
        <v>41640</v>
      </c>
      <c r="F1843" s="67">
        <v>42004</v>
      </c>
      <c r="G1843" s="60" t="s">
        <v>2730</v>
      </c>
      <c r="H1843" s="60">
        <v>60</v>
      </c>
      <c r="I1843" s="60"/>
      <c r="J1843" s="60"/>
      <c r="K1843" s="60"/>
      <c r="L1843" s="60"/>
      <c r="M1843" s="60"/>
      <c r="N1843" s="60"/>
      <c r="O1843" s="60"/>
      <c r="P1843" s="60"/>
      <c r="Q1843" s="60"/>
      <c r="R1843" s="60"/>
      <c r="S1843" s="60"/>
      <c r="T1843" s="60"/>
      <c r="U1843" s="60"/>
      <c r="V1843" s="60"/>
      <c r="W1843" s="60"/>
      <c r="X1843" s="60"/>
      <c r="Y1843" s="60"/>
      <c r="Z1843" s="60"/>
      <c r="AA1843" s="60"/>
      <c r="AB1843" s="60"/>
      <c r="AC1843" s="60"/>
      <c r="AD1843" s="60"/>
      <c r="AE1843" s="60"/>
      <c r="AF1843" s="60" t="s">
        <v>4136</v>
      </c>
    </row>
    <row r="1844" spans="1:32">
      <c r="A1844" s="60" t="s">
        <v>3514</v>
      </c>
      <c r="B1844" s="60" t="s">
        <v>2728</v>
      </c>
      <c r="C1844" s="60" t="s">
        <v>2746</v>
      </c>
      <c r="D1844" s="60" t="s">
        <v>2729</v>
      </c>
      <c r="E1844" s="67">
        <v>41640</v>
      </c>
      <c r="F1844" s="67">
        <v>42004</v>
      </c>
      <c r="G1844" s="60" t="s">
        <v>2730</v>
      </c>
      <c r="H1844" s="60">
        <v>55</v>
      </c>
      <c r="I1844" s="60"/>
      <c r="J1844" s="60"/>
      <c r="K1844" s="60"/>
      <c r="L1844" s="60"/>
      <c r="M1844" s="60"/>
      <c r="N1844" s="60"/>
      <c r="O1844" s="60"/>
      <c r="P1844" s="60"/>
      <c r="Q1844" s="60"/>
      <c r="R1844" s="60"/>
      <c r="S1844" s="60"/>
      <c r="T1844" s="60"/>
      <c r="U1844" s="60"/>
      <c r="V1844" s="60"/>
      <c r="W1844" s="60"/>
      <c r="X1844" s="60"/>
      <c r="Y1844" s="60"/>
      <c r="Z1844" s="60"/>
      <c r="AA1844" s="60"/>
      <c r="AB1844" s="60"/>
      <c r="AC1844" s="60"/>
      <c r="AD1844" s="60"/>
      <c r="AE1844" s="60"/>
      <c r="AF1844" s="60" t="s">
        <v>4136</v>
      </c>
    </row>
    <row r="1845" spans="1:32">
      <c r="A1845" s="60" t="s">
        <v>3515</v>
      </c>
      <c r="B1845" s="60" t="s">
        <v>2728</v>
      </c>
      <c r="D1845" s="60" t="s">
        <v>2729</v>
      </c>
      <c r="E1845" s="67">
        <v>41640</v>
      </c>
      <c r="F1845" s="67">
        <v>42004</v>
      </c>
      <c r="G1845" s="60" t="s">
        <v>2730</v>
      </c>
      <c r="H1845" s="60">
        <v>0.05</v>
      </c>
      <c r="I1845" s="60"/>
      <c r="J1845" s="60"/>
      <c r="K1845" s="60"/>
      <c r="L1845" s="60"/>
      <c r="M1845" s="60"/>
      <c r="N1845" s="60"/>
      <c r="O1845" s="60"/>
      <c r="P1845" s="60"/>
      <c r="Q1845" s="60"/>
      <c r="R1845" s="60"/>
      <c r="S1845" s="60"/>
      <c r="T1845" s="60"/>
      <c r="U1845" s="60"/>
      <c r="V1845" s="60"/>
      <c r="W1845" s="60"/>
      <c r="X1845" s="60"/>
      <c r="Y1845" s="60"/>
      <c r="Z1845" s="60"/>
      <c r="AA1845" s="60"/>
      <c r="AB1845" s="60"/>
      <c r="AC1845" s="60"/>
      <c r="AD1845" s="60"/>
      <c r="AE1845" s="60"/>
      <c r="AF1845" s="60" t="s">
        <v>4136</v>
      </c>
    </row>
    <row r="1846" spans="1:32">
      <c r="A1846" s="60" t="s">
        <v>3516</v>
      </c>
      <c r="B1846" s="60" t="s">
        <v>2728</v>
      </c>
      <c r="D1846" s="60" t="s">
        <v>2729</v>
      </c>
      <c r="E1846" s="67">
        <v>41640</v>
      </c>
      <c r="F1846" s="67">
        <v>42004</v>
      </c>
      <c r="G1846" s="60" t="s">
        <v>2730</v>
      </c>
      <c r="H1846" s="60">
        <v>0.2</v>
      </c>
      <c r="I1846" s="60"/>
      <c r="J1846" s="60"/>
      <c r="K1846" s="60"/>
      <c r="L1846" s="60"/>
      <c r="M1846" s="60"/>
      <c r="N1846" s="60"/>
      <c r="O1846" s="60"/>
      <c r="P1846" s="60"/>
      <c r="Q1846" s="60"/>
      <c r="R1846" s="60"/>
      <c r="S1846" s="60"/>
      <c r="T1846" s="60"/>
      <c r="U1846" s="60"/>
      <c r="V1846" s="60"/>
      <c r="W1846" s="60"/>
      <c r="X1846" s="60"/>
      <c r="Y1846" s="60"/>
      <c r="Z1846" s="60"/>
      <c r="AA1846" s="60"/>
      <c r="AB1846" s="60"/>
      <c r="AC1846" s="60"/>
      <c r="AD1846" s="60"/>
      <c r="AE1846" s="60"/>
      <c r="AF1846" s="60" t="s">
        <v>4136</v>
      </c>
    </row>
    <row r="1847" spans="1:32">
      <c r="A1847" s="60" t="s">
        <v>3517</v>
      </c>
      <c r="B1847" s="60" t="s">
        <v>2728</v>
      </c>
      <c r="C1847" s="60" t="s">
        <v>2746</v>
      </c>
      <c r="D1847" s="60" t="s">
        <v>2729</v>
      </c>
      <c r="E1847" s="67">
        <v>41640</v>
      </c>
      <c r="F1847" s="67">
        <v>42004</v>
      </c>
      <c r="G1847" s="60" t="s">
        <v>2730</v>
      </c>
      <c r="H1847" s="60">
        <v>60</v>
      </c>
      <c r="I1847" s="60"/>
      <c r="J1847" s="60"/>
      <c r="K1847" s="60"/>
      <c r="L1847" s="60"/>
      <c r="M1847" s="60"/>
      <c r="N1847" s="60"/>
      <c r="O1847" s="60"/>
      <c r="P1847" s="60"/>
      <c r="Q1847" s="60"/>
      <c r="R1847" s="60"/>
      <c r="S1847" s="60"/>
      <c r="T1847" s="60"/>
      <c r="U1847" s="60"/>
      <c r="V1847" s="60"/>
      <c r="W1847" s="60"/>
      <c r="X1847" s="60"/>
      <c r="Y1847" s="60"/>
      <c r="Z1847" s="60"/>
      <c r="AA1847" s="60"/>
      <c r="AB1847" s="60"/>
      <c r="AC1847" s="60"/>
      <c r="AD1847" s="60"/>
      <c r="AE1847" s="60"/>
      <c r="AF1847" s="60" t="s">
        <v>4136</v>
      </c>
    </row>
    <row r="1848" spans="1:32">
      <c r="A1848" s="60" t="s">
        <v>3518</v>
      </c>
      <c r="B1848" s="60" t="s">
        <v>2728</v>
      </c>
      <c r="C1848" s="60" t="s">
        <v>2746</v>
      </c>
      <c r="D1848" s="60" t="s">
        <v>2729</v>
      </c>
      <c r="E1848" s="67">
        <v>41640</v>
      </c>
      <c r="F1848" s="67">
        <v>42004</v>
      </c>
      <c r="G1848" s="60" t="s">
        <v>2730</v>
      </c>
      <c r="H1848" s="60">
        <v>55</v>
      </c>
      <c r="I1848" s="60"/>
      <c r="J1848" s="60"/>
      <c r="K1848" s="60"/>
      <c r="L1848" s="60"/>
      <c r="M1848" s="60"/>
      <c r="N1848" s="60"/>
      <c r="O1848" s="60"/>
      <c r="P1848" s="60"/>
      <c r="Q1848" s="60"/>
      <c r="R1848" s="60"/>
      <c r="S1848" s="60"/>
      <c r="T1848" s="60"/>
      <c r="U1848" s="60"/>
      <c r="V1848" s="60"/>
      <c r="W1848" s="60"/>
      <c r="X1848" s="60"/>
      <c r="Y1848" s="60"/>
      <c r="Z1848" s="60"/>
      <c r="AA1848" s="60"/>
      <c r="AB1848" s="60"/>
      <c r="AC1848" s="60"/>
      <c r="AD1848" s="60"/>
      <c r="AE1848" s="60"/>
      <c r="AF1848" s="60" t="s">
        <v>4136</v>
      </c>
    </row>
    <row r="1849" spans="1:32">
      <c r="A1849" s="60" t="s">
        <v>3519</v>
      </c>
      <c r="B1849" s="60" t="s">
        <v>2728</v>
      </c>
      <c r="D1849" s="60" t="s">
        <v>2729</v>
      </c>
      <c r="E1849" s="67">
        <v>41640</v>
      </c>
      <c r="F1849" s="67">
        <v>42004</v>
      </c>
      <c r="G1849" s="60" t="s">
        <v>2730</v>
      </c>
      <c r="H1849" s="60">
        <v>0.05</v>
      </c>
      <c r="I1849" s="60"/>
      <c r="J1849" s="60"/>
      <c r="K1849" s="60"/>
      <c r="L1849" s="60"/>
      <c r="M1849" s="60"/>
      <c r="N1849" s="60"/>
      <c r="O1849" s="60"/>
      <c r="P1849" s="60"/>
      <c r="Q1849" s="60"/>
      <c r="R1849" s="60"/>
      <c r="S1849" s="60"/>
      <c r="T1849" s="60"/>
      <c r="U1849" s="60"/>
      <c r="V1849" s="60"/>
      <c r="W1849" s="60"/>
      <c r="X1849" s="60"/>
      <c r="Y1849" s="60"/>
      <c r="Z1849" s="60"/>
      <c r="AA1849" s="60"/>
      <c r="AB1849" s="60"/>
      <c r="AC1849" s="60"/>
      <c r="AD1849" s="60"/>
      <c r="AE1849" s="60"/>
      <c r="AF1849" s="60" t="s">
        <v>4136</v>
      </c>
    </row>
    <row r="1850" spans="1:32">
      <c r="A1850" s="60" t="s">
        <v>3520</v>
      </c>
      <c r="B1850" s="60" t="s">
        <v>2728</v>
      </c>
      <c r="D1850" s="60" t="s">
        <v>2729</v>
      </c>
      <c r="E1850" s="67">
        <v>41640</v>
      </c>
      <c r="F1850" s="67">
        <v>42004</v>
      </c>
      <c r="G1850" s="60" t="s">
        <v>2730</v>
      </c>
      <c r="H1850" s="60">
        <v>0.2</v>
      </c>
      <c r="I1850" s="60"/>
      <c r="J1850" s="60"/>
      <c r="K1850" s="60"/>
      <c r="L1850" s="60"/>
      <c r="M1850" s="60"/>
      <c r="N1850" s="60"/>
      <c r="O1850" s="60"/>
      <c r="P1850" s="60"/>
      <c r="Q1850" s="60"/>
      <c r="R1850" s="60"/>
      <c r="S1850" s="60"/>
      <c r="T1850" s="60"/>
      <c r="U1850" s="60"/>
      <c r="V1850" s="60"/>
      <c r="W1850" s="60"/>
      <c r="X1850" s="60"/>
      <c r="Y1850" s="60"/>
      <c r="Z1850" s="60"/>
      <c r="AA1850" s="60"/>
      <c r="AB1850" s="60"/>
      <c r="AC1850" s="60"/>
      <c r="AD1850" s="60"/>
      <c r="AE1850" s="60"/>
      <c r="AF1850" s="60" t="s">
        <v>4136</v>
      </c>
    </row>
    <row r="1851" spans="1:32">
      <c r="A1851" s="60" t="s">
        <v>3521</v>
      </c>
      <c r="B1851" s="60" t="s">
        <v>2728</v>
      </c>
      <c r="C1851" s="60" t="s">
        <v>2746</v>
      </c>
      <c r="D1851" s="60" t="s">
        <v>2729</v>
      </c>
      <c r="E1851" s="67">
        <v>41640</v>
      </c>
      <c r="F1851" s="67">
        <v>42004</v>
      </c>
      <c r="G1851" s="60" t="s">
        <v>2730</v>
      </c>
      <c r="H1851" s="60">
        <v>60</v>
      </c>
      <c r="I1851" s="60"/>
      <c r="J1851" s="60"/>
      <c r="K1851" s="60"/>
      <c r="L1851" s="60"/>
      <c r="M1851" s="60"/>
      <c r="N1851" s="60"/>
      <c r="O1851" s="60"/>
      <c r="P1851" s="60"/>
      <c r="Q1851" s="60"/>
      <c r="R1851" s="60"/>
      <c r="S1851" s="60"/>
      <c r="T1851" s="60"/>
      <c r="U1851" s="60"/>
      <c r="V1851" s="60"/>
      <c r="W1851" s="60"/>
      <c r="X1851" s="60"/>
      <c r="Y1851" s="60"/>
      <c r="Z1851" s="60"/>
      <c r="AA1851" s="60"/>
      <c r="AB1851" s="60"/>
      <c r="AC1851" s="60"/>
      <c r="AD1851" s="60"/>
      <c r="AE1851" s="60"/>
      <c r="AF1851" s="60" t="s">
        <v>4136</v>
      </c>
    </row>
    <row r="1852" spans="1:32">
      <c r="A1852" s="60" t="s">
        <v>3522</v>
      </c>
      <c r="B1852" s="60" t="s">
        <v>2728</v>
      </c>
      <c r="C1852" s="60" t="s">
        <v>2746</v>
      </c>
      <c r="D1852" s="60" t="s">
        <v>2729</v>
      </c>
      <c r="E1852" s="67">
        <v>41640</v>
      </c>
      <c r="F1852" s="67">
        <v>42004</v>
      </c>
      <c r="G1852" s="60" t="s">
        <v>2730</v>
      </c>
      <c r="H1852" s="60">
        <v>55</v>
      </c>
      <c r="I1852" s="60"/>
      <c r="J1852" s="60"/>
      <c r="K1852" s="60"/>
      <c r="L1852" s="60"/>
      <c r="M1852" s="60"/>
      <c r="N1852" s="60"/>
      <c r="O1852" s="60"/>
      <c r="P1852" s="60"/>
      <c r="Q1852" s="60"/>
      <c r="R1852" s="60"/>
      <c r="S1852" s="60"/>
      <c r="T1852" s="60"/>
      <c r="U1852" s="60"/>
      <c r="V1852" s="60"/>
      <c r="W1852" s="60"/>
      <c r="X1852" s="60"/>
      <c r="Y1852" s="60"/>
      <c r="Z1852" s="60"/>
      <c r="AA1852" s="60"/>
      <c r="AB1852" s="60"/>
      <c r="AC1852" s="60"/>
      <c r="AD1852" s="60"/>
      <c r="AE1852" s="60"/>
      <c r="AF1852" s="60" t="s">
        <v>4136</v>
      </c>
    </row>
    <row r="1853" spans="1:32">
      <c r="A1853" s="60" t="s">
        <v>3523</v>
      </c>
      <c r="B1853" s="60" t="s">
        <v>2728</v>
      </c>
      <c r="D1853" s="60" t="s">
        <v>2729</v>
      </c>
      <c r="E1853" s="67">
        <v>41640</v>
      </c>
      <c r="F1853" s="67">
        <v>42004</v>
      </c>
      <c r="G1853" s="60" t="s">
        <v>2730</v>
      </c>
      <c r="H1853" s="60">
        <v>0.05</v>
      </c>
      <c r="I1853" s="60"/>
      <c r="J1853" s="60"/>
      <c r="K1853" s="60"/>
      <c r="L1853" s="60"/>
      <c r="M1853" s="60"/>
      <c r="N1853" s="60"/>
      <c r="O1853" s="60"/>
      <c r="P1853" s="60"/>
      <c r="Q1853" s="60"/>
      <c r="R1853" s="60"/>
      <c r="S1853" s="60"/>
      <c r="T1853" s="60"/>
      <c r="U1853" s="60"/>
      <c r="V1853" s="60"/>
      <c r="W1853" s="60"/>
      <c r="X1853" s="60"/>
      <c r="Y1853" s="60"/>
      <c r="Z1853" s="60"/>
      <c r="AA1853" s="60"/>
      <c r="AB1853" s="60"/>
      <c r="AC1853" s="60"/>
      <c r="AD1853" s="60"/>
      <c r="AE1853" s="60"/>
      <c r="AF1853" s="60" t="s">
        <v>4136</v>
      </c>
    </row>
    <row r="1854" spans="1:32">
      <c r="A1854" s="60" t="s">
        <v>3524</v>
      </c>
      <c r="B1854" s="60" t="s">
        <v>2728</v>
      </c>
      <c r="D1854" s="60" t="s">
        <v>2729</v>
      </c>
      <c r="E1854" s="67">
        <v>41640</v>
      </c>
      <c r="F1854" s="67">
        <v>42004</v>
      </c>
      <c r="G1854" s="60" t="s">
        <v>2730</v>
      </c>
      <c r="H1854" s="60">
        <v>0.2</v>
      </c>
      <c r="I1854" s="60"/>
      <c r="J1854" s="60"/>
      <c r="K1854" s="60"/>
      <c r="L1854" s="60"/>
      <c r="M1854" s="60"/>
      <c r="N1854" s="60"/>
      <c r="O1854" s="60"/>
      <c r="P1854" s="60"/>
      <c r="Q1854" s="60"/>
      <c r="R1854" s="60"/>
      <c r="S1854" s="60"/>
      <c r="T1854" s="60"/>
      <c r="U1854" s="60"/>
      <c r="V1854" s="60"/>
      <c r="W1854" s="60"/>
      <c r="X1854" s="60"/>
      <c r="Y1854" s="60"/>
      <c r="Z1854" s="60"/>
      <c r="AA1854" s="60"/>
      <c r="AB1854" s="60"/>
      <c r="AC1854" s="60"/>
      <c r="AD1854" s="60"/>
      <c r="AE1854" s="60"/>
      <c r="AF1854" s="60" t="s">
        <v>4136</v>
      </c>
    </row>
    <row r="1855" spans="1:32">
      <c r="A1855" s="60" t="s">
        <v>3525</v>
      </c>
      <c r="B1855" s="60" t="s">
        <v>2728</v>
      </c>
      <c r="C1855" s="60" t="s">
        <v>2746</v>
      </c>
      <c r="D1855" s="60" t="s">
        <v>2729</v>
      </c>
      <c r="E1855" s="67">
        <v>41640</v>
      </c>
      <c r="F1855" s="67">
        <v>42004</v>
      </c>
      <c r="G1855" s="60" t="s">
        <v>2730</v>
      </c>
      <c r="H1855" s="60">
        <v>60</v>
      </c>
      <c r="I1855" s="60"/>
      <c r="J1855" s="60"/>
      <c r="K1855" s="60"/>
      <c r="L1855" s="60"/>
      <c r="M1855" s="60"/>
      <c r="N1855" s="60"/>
      <c r="O1855" s="60"/>
      <c r="P1855" s="60"/>
      <c r="Q1855" s="60"/>
      <c r="R1855" s="60"/>
      <c r="S1855" s="60"/>
      <c r="T1855" s="60"/>
      <c r="U1855" s="60"/>
      <c r="V1855" s="60"/>
      <c r="W1855" s="60"/>
      <c r="X1855" s="60"/>
      <c r="Y1855" s="60"/>
      <c r="Z1855" s="60"/>
      <c r="AA1855" s="60"/>
      <c r="AB1855" s="60"/>
      <c r="AC1855" s="60"/>
      <c r="AD1855" s="60"/>
      <c r="AE1855" s="60"/>
      <c r="AF1855" s="60" t="s">
        <v>4136</v>
      </c>
    </row>
    <row r="1856" spans="1:32">
      <c r="A1856" s="60" t="s">
        <v>3526</v>
      </c>
      <c r="B1856" s="60" t="s">
        <v>2728</v>
      </c>
      <c r="C1856" s="60" t="s">
        <v>2746</v>
      </c>
      <c r="D1856" s="60" t="s">
        <v>2729</v>
      </c>
      <c r="E1856" s="67">
        <v>41640</v>
      </c>
      <c r="F1856" s="67">
        <v>42004</v>
      </c>
      <c r="G1856" s="60" t="s">
        <v>2730</v>
      </c>
      <c r="H1856" s="60">
        <v>55</v>
      </c>
      <c r="I1856" s="60"/>
      <c r="J1856" s="60"/>
      <c r="K1856" s="60"/>
      <c r="L1856" s="60"/>
      <c r="M1856" s="60"/>
      <c r="N1856" s="60"/>
      <c r="O1856" s="60"/>
      <c r="P1856" s="60"/>
      <c r="Q1856" s="60"/>
      <c r="R1856" s="60"/>
      <c r="S1856" s="60"/>
      <c r="T1856" s="60"/>
      <c r="U1856" s="60"/>
      <c r="V1856" s="60"/>
      <c r="W1856" s="60"/>
      <c r="X1856" s="60"/>
      <c r="Y1856" s="60"/>
      <c r="Z1856" s="60"/>
      <c r="AA1856" s="60"/>
      <c r="AB1856" s="60"/>
      <c r="AC1856" s="60"/>
      <c r="AD1856" s="60"/>
      <c r="AE1856" s="60"/>
      <c r="AF1856" s="60" t="s">
        <v>4136</v>
      </c>
    </row>
    <row r="1857" spans="1:32">
      <c r="A1857" s="60" t="s">
        <v>3527</v>
      </c>
      <c r="B1857" s="60" t="s">
        <v>2728</v>
      </c>
      <c r="D1857" s="60" t="s">
        <v>2729</v>
      </c>
      <c r="E1857" s="67">
        <v>41640</v>
      </c>
      <c r="F1857" s="67">
        <v>42004</v>
      </c>
      <c r="G1857" s="60" t="s">
        <v>2730</v>
      </c>
      <c r="H1857" s="60">
        <v>1</v>
      </c>
      <c r="I1857" s="60"/>
      <c r="J1857" s="60"/>
      <c r="K1857" s="60"/>
      <c r="L1857" s="60"/>
      <c r="M1857" s="60"/>
      <c r="N1857" s="60"/>
      <c r="O1857" s="60"/>
      <c r="P1857" s="60"/>
      <c r="Q1857" s="60"/>
      <c r="R1857" s="60"/>
      <c r="S1857" s="60"/>
      <c r="T1857" s="60"/>
      <c r="U1857" s="60"/>
      <c r="V1857" s="60"/>
      <c r="W1857" s="60"/>
      <c r="X1857" s="60"/>
      <c r="Y1857" s="60"/>
      <c r="Z1857" s="60"/>
      <c r="AA1857" s="60"/>
      <c r="AB1857" s="60"/>
      <c r="AC1857" s="60"/>
      <c r="AD1857" s="60"/>
      <c r="AE1857" s="60"/>
      <c r="AF1857" s="60" t="s">
        <v>4136</v>
      </c>
    </row>
    <row r="1858" spans="1:32">
      <c r="A1858" s="60" t="s">
        <v>3528</v>
      </c>
      <c r="B1858" s="60" t="s">
        <v>2728</v>
      </c>
      <c r="D1858" s="60" t="s">
        <v>2729</v>
      </c>
      <c r="E1858" s="67">
        <v>41640</v>
      </c>
      <c r="F1858" s="67">
        <v>42004</v>
      </c>
      <c r="G1858" s="60" t="s">
        <v>2730</v>
      </c>
      <c r="H1858" s="60">
        <v>1</v>
      </c>
      <c r="I1858" s="60"/>
      <c r="J1858" s="60"/>
      <c r="K1858" s="60"/>
      <c r="L1858" s="60"/>
      <c r="M1858" s="60"/>
      <c r="N1858" s="60"/>
      <c r="O1858" s="60"/>
      <c r="P1858" s="60"/>
      <c r="Q1858" s="60"/>
      <c r="R1858" s="60"/>
      <c r="S1858" s="60"/>
      <c r="T1858" s="60"/>
      <c r="U1858" s="60"/>
      <c r="V1858" s="60"/>
      <c r="W1858" s="60"/>
      <c r="X1858" s="60"/>
      <c r="Y1858" s="60"/>
      <c r="Z1858" s="60"/>
      <c r="AA1858" s="60"/>
      <c r="AB1858" s="60"/>
      <c r="AC1858" s="60"/>
      <c r="AD1858" s="60"/>
      <c r="AE1858" s="60"/>
      <c r="AF1858" s="60" t="s">
        <v>4136</v>
      </c>
    </row>
    <row r="1859" spans="1:32">
      <c r="A1859" s="60" t="s">
        <v>3529</v>
      </c>
      <c r="B1859" s="60" t="s">
        <v>2728</v>
      </c>
      <c r="C1859" s="60" t="s">
        <v>2732</v>
      </c>
      <c r="D1859" s="60" t="s">
        <v>2729</v>
      </c>
      <c r="E1859" s="67">
        <v>41640</v>
      </c>
      <c r="F1859" s="67">
        <v>42004</v>
      </c>
      <c r="G1859" s="60" t="s">
        <v>2730</v>
      </c>
      <c r="H1859" s="60">
        <v>0</v>
      </c>
      <c r="I1859" s="60"/>
      <c r="J1859" s="60"/>
      <c r="K1859" s="60"/>
      <c r="L1859" s="60"/>
      <c r="M1859" s="60"/>
      <c r="N1859" s="60"/>
      <c r="O1859" s="60"/>
      <c r="P1859" s="60"/>
      <c r="Q1859" s="60"/>
      <c r="R1859" s="60"/>
      <c r="S1859" s="60"/>
      <c r="T1859" s="60"/>
      <c r="U1859" s="60"/>
      <c r="V1859" s="60"/>
      <c r="W1859" s="60"/>
      <c r="X1859" s="60"/>
      <c r="Y1859" s="60"/>
      <c r="Z1859" s="60"/>
      <c r="AA1859" s="60"/>
      <c r="AB1859" s="60"/>
      <c r="AC1859" s="60"/>
      <c r="AD1859" s="60"/>
      <c r="AE1859" s="60"/>
      <c r="AF1859" s="60" t="s">
        <v>4136</v>
      </c>
    </row>
    <row r="1860" spans="1:32">
      <c r="A1860" s="60" t="s">
        <v>3530</v>
      </c>
      <c r="B1860" s="60" t="s">
        <v>2742</v>
      </c>
      <c r="C1860" s="60" t="s">
        <v>2746</v>
      </c>
      <c r="D1860" s="60" t="s">
        <v>2729</v>
      </c>
      <c r="E1860" s="67">
        <v>41640</v>
      </c>
      <c r="F1860" s="67">
        <v>42004</v>
      </c>
      <c r="G1860" s="60" t="s">
        <v>2730</v>
      </c>
      <c r="H1860" s="60">
        <v>22</v>
      </c>
      <c r="I1860" s="60"/>
      <c r="J1860" s="60"/>
      <c r="K1860" s="60"/>
      <c r="L1860" s="60"/>
      <c r="M1860" s="60"/>
      <c r="N1860" s="60"/>
      <c r="O1860" s="60"/>
      <c r="P1860" s="60"/>
      <c r="Q1860" s="60"/>
      <c r="R1860" s="60"/>
      <c r="S1860" s="60"/>
      <c r="T1860" s="60"/>
      <c r="U1860" s="60"/>
      <c r="V1860" s="60"/>
      <c r="W1860" s="60"/>
      <c r="X1860" s="60"/>
      <c r="Y1860" s="60"/>
      <c r="Z1860" s="60"/>
      <c r="AA1860" s="60"/>
      <c r="AB1860" s="60"/>
      <c r="AC1860" s="60"/>
      <c r="AD1860" s="60"/>
      <c r="AE1860" s="60"/>
      <c r="AF1860" s="60" t="s">
        <v>4136</v>
      </c>
    </row>
    <row r="1861" spans="1:32">
      <c r="A1861" s="60" t="s">
        <v>3531</v>
      </c>
      <c r="B1861" s="60" t="s">
        <v>2742</v>
      </c>
      <c r="C1861" s="60" t="s">
        <v>2746</v>
      </c>
      <c r="D1861" s="60" t="s">
        <v>2729</v>
      </c>
      <c r="E1861" s="67">
        <v>41640</v>
      </c>
      <c r="F1861" s="67">
        <v>42004</v>
      </c>
      <c r="G1861" s="60" t="s">
        <v>2730</v>
      </c>
      <c r="H1861" s="60">
        <v>60</v>
      </c>
      <c r="I1861" s="60"/>
      <c r="J1861" s="60"/>
      <c r="K1861" s="60"/>
      <c r="L1861" s="60"/>
      <c r="M1861" s="60"/>
      <c r="N1861" s="60"/>
      <c r="O1861" s="60"/>
      <c r="P1861" s="60"/>
      <c r="Q1861" s="60"/>
      <c r="R1861" s="60"/>
      <c r="S1861" s="60"/>
      <c r="T1861" s="60"/>
      <c r="U1861" s="60"/>
      <c r="V1861" s="60"/>
      <c r="W1861" s="60"/>
      <c r="X1861" s="60"/>
      <c r="Y1861" s="60"/>
      <c r="Z1861" s="60"/>
      <c r="AA1861" s="60"/>
      <c r="AB1861" s="60"/>
      <c r="AC1861" s="60"/>
      <c r="AD1861" s="60"/>
      <c r="AE1861" s="60"/>
      <c r="AF1861" s="60" t="s">
        <v>4136</v>
      </c>
    </row>
    <row r="1862" spans="1:32">
      <c r="A1862" s="60" t="s">
        <v>3532</v>
      </c>
      <c r="B1862" s="60" t="s">
        <v>2742</v>
      </c>
      <c r="C1862" s="60" t="s">
        <v>2746</v>
      </c>
      <c r="D1862" s="60" t="s">
        <v>2729</v>
      </c>
      <c r="E1862" s="67">
        <v>41640</v>
      </c>
      <c r="F1862" s="67">
        <v>42004</v>
      </c>
      <c r="G1862" s="60" t="s">
        <v>2730</v>
      </c>
      <c r="H1862" s="60">
        <v>60</v>
      </c>
      <c r="I1862" s="60"/>
      <c r="J1862" s="60"/>
      <c r="K1862" s="60"/>
      <c r="L1862" s="60"/>
      <c r="M1862" s="60"/>
      <c r="N1862" s="60"/>
      <c r="O1862" s="60"/>
      <c r="P1862" s="60"/>
      <c r="Q1862" s="60"/>
      <c r="R1862" s="60"/>
      <c r="S1862" s="60"/>
      <c r="T1862" s="60"/>
      <c r="U1862" s="60"/>
      <c r="V1862" s="60"/>
      <c r="W1862" s="60"/>
      <c r="X1862" s="60"/>
      <c r="Y1862" s="60"/>
      <c r="Z1862" s="60"/>
      <c r="AA1862" s="60"/>
      <c r="AB1862" s="60"/>
      <c r="AC1862" s="60"/>
      <c r="AD1862" s="60"/>
      <c r="AE1862" s="60"/>
      <c r="AF1862" s="60" t="s">
        <v>4136</v>
      </c>
    </row>
    <row r="1863" spans="1:32">
      <c r="A1863" s="60" t="s">
        <v>3533</v>
      </c>
      <c r="B1863" s="60" t="s">
        <v>2728</v>
      </c>
      <c r="D1863" s="60" t="s">
        <v>2729</v>
      </c>
      <c r="E1863" s="67">
        <v>41640</v>
      </c>
      <c r="F1863" s="67">
        <v>42004</v>
      </c>
      <c r="G1863" s="60" t="s">
        <v>2730</v>
      </c>
      <c r="H1863" s="60">
        <v>0</v>
      </c>
      <c r="I1863" s="60"/>
      <c r="J1863" s="60"/>
      <c r="K1863" s="60"/>
      <c r="L1863" s="60"/>
      <c r="M1863" s="60"/>
      <c r="N1863" s="60"/>
      <c r="O1863" s="60"/>
      <c r="P1863" s="60"/>
      <c r="Q1863" s="60"/>
      <c r="R1863" s="60"/>
      <c r="S1863" s="60"/>
      <c r="T1863" s="60"/>
      <c r="U1863" s="60"/>
      <c r="V1863" s="60"/>
      <c r="W1863" s="60"/>
      <c r="X1863" s="60"/>
      <c r="Y1863" s="60"/>
      <c r="Z1863" s="60"/>
      <c r="AA1863" s="60"/>
      <c r="AB1863" s="60"/>
      <c r="AC1863" s="60"/>
      <c r="AD1863" s="60"/>
      <c r="AE1863" s="60"/>
      <c r="AF1863" s="60" t="s">
        <v>4136</v>
      </c>
    </row>
    <row r="1864" spans="1:32">
      <c r="A1864" s="60" t="s">
        <v>3534</v>
      </c>
      <c r="B1864" s="60" t="s">
        <v>2731</v>
      </c>
      <c r="C1864" s="60" t="s">
        <v>2732</v>
      </c>
      <c r="D1864" s="60" t="s">
        <v>2729</v>
      </c>
      <c r="E1864" s="67">
        <v>41640</v>
      </c>
      <c r="F1864" s="67">
        <v>42004</v>
      </c>
      <c r="G1864" s="60" t="s">
        <v>2730</v>
      </c>
      <c r="H1864" s="60">
        <v>120</v>
      </c>
      <c r="I1864" s="60"/>
      <c r="J1864" s="60"/>
      <c r="K1864" s="60"/>
      <c r="L1864" s="60"/>
      <c r="M1864" s="60"/>
      <c r="N1864" s="60"/>
      <c r="O1864" s="60"/>
      <c r="P1864" s="60"/>
      <c r="Q1864" s="60"/>
      <c r="R1864" s="60"/>
      <c r="S1864" s="60"/>
      <c r="T1864" s="60"/>
      <c r="U1864" s="60"/>
      <c r="V1864" s="60"/>
      <c r="W1864" s="60"/>
      <c r="X1864" s="60"/>
      <c r="Y1864" s="60"/>
      <c r="Z1864" s="60"/>
      <c r="AA1864" s="60"/>
      <c r="AB1864" s="60"/>
      <c r="AC1864" s="60"/>
      <c r="AD1864" s="60"/>
      <c r="AE1864" s="60"/>
      <c r="AF1864" s="60" t="s">
        <v>4136</v>
      </c>
    </row>
    <row r="1865" spans="1:32">
      <c r="A1865" s="60" t="s">
        <v>3535</v>
      </c>
      <c r="B1865" s="60" t="s">
        <v>2728</v>
      </c>
      <c r="C1865" s="60" t="s">
        <v>2732</v>
      </c>
      <c r="D1865" s="60" t="s">
        <v>2729</v>
      </c>
      <c r="E1865" s="67">
        <v>41640</v>
      </c>
      <c r="F1865" s="67">
        <v>42004</v>
      </c>
      <c r="G1865" s="60" t="s">
        <v>2730</v>
      </c>
      <c r="H1865" s="60">
        <v>0.2</v>
      </c>
      <c r="I1865" s="60"/>
      <c r="J1865" s="60"/>
      <c r="K1865" s="60"/>
      <c r="L1865" s="60"/>
      <c r="M1865" s="60"/>
      <c r="N1865" s="60"/>
      <c r="O1865" s="60"/>
      <c r="P1865" s="60"/>
      <c r="Q1865" s="60"/>
      <c r="R1865" s="60"/>
      <c r="S1865" s="60"/>
      <c r="T1865" s="60"/>
      <c r="U1865" s="60"/>
      <c r="V1865" s="60"/>
      <c r="W1865" s="60"/>
      <c r="X1865" s="60"/>
      <c r="Y1865" s="60"/>
      <c r="Z1865" s="60"/>
      <c r="AA1865" s="60"/>
      <c r="AB1865" s="60"/>
      <c r="AC1865" s="60"/>
      <c r="AD1865" s="60"/>
      <c r="AE1865" s="60"/>
      <c r="AF1865" s="60" t="s">
        <v>4136</v>
      </c>
    </row>
    <row r="1866" spans="1:32">
      <c r="A1866" s="60" t="s">
        <v>3536</v>
      </c>
      <c r="B1866" s="60" t="s">
        <v>2728</v>
      </c>
      <c r="D1866" s="60" t="s">
        <v>2729</v>
      </c>
      <c r="E1866" s="67">
        <v>41640</v>
      </c>
      <c r="F1866" s="67">
        <v>42004</v>
      </c>
      <c r="G1866" s="60" t="s">
        <v>2730</v>
      </c>
      <c r="H1866" s="60">
        <v>0</v>
      </c>
      <c r="I1866" s="60"/>
      <c r="J1866" s="60"/>
      <c r="K1866" s="60"/>
      <c r="L1866" s="60"/>
      <c r="M1866" s="60"/>
      <c r="N1866" s="60"/>
      <c r="O1866" s="60"/>
      <c r="P1866" s="60"/>
      <c r="Q1866" s="60"/>
      <c r="R1866" s="60"/>
      <c r="S1866" s="60"/>
      <c r="T1866" s="60"/>
      <c r="U1866" s="60"/>
      <c r="V1866" s="60"/>
      <c r="W1866" s="60"/>
      <c r="X1866" s="60"/>
      <c r="Y1866" s="60"/>
      <c r="Z1866" s="60"/>
      <c r="AA1866" s="60"/>
      <c r="AB1866" s="60"/>
      <c r="AC1866" s="60"/>
      <c r="AD1866" s="60"/>
      <c r="AE1866" s="60"/>
      <c r="AF1866" s="60" t="s">
        <v>4136</v>
      </c>
    </row>
    <row r="1867" spans="1:32">
      <c r="A1867" s="60" t="s">
        <v>3537</v>
      </c>
      <c r="B1867" s="60" t="s">
        <v>2728</v>
      </c>
      <c r="D1867" s="60" t="s">
        <v>2729</v>
      </c>
      <c r="E1867" s="67">
        <v>41640</v>
      </c>
      <c r="F1867" s="67">
        <v>42004</v>
      </c>
      <c r="G1867" s="60" t="s">
        <v>2730</v>
      </c>
      <c r="H1867" s="60">
        <v>1</v>
      </c>
      <c r="I1867" s="60"/>
      <c r="J1867" s="60"/>
      <c r="K1867" s="60"/>
      <c r="L1867" s="60"/>
      <c r="M1867" s="60"/>
      <c r="N1867" s="60"/>
      <c r="O1867" s="60"/>
      <c r="P1867" s="60"/>
      <c r="Q1867" s="60"/>
      <c r="R1867" s="60"/>
      <c r="S1867" s="60"/>
      <c r="T1867" s="60"/>
      <c r="U1867" s="60"/>
      <c r="V1867" s="60"/>
      <c r="W1867" s="60"/>
      <c r="X1867" s="60"/>
      <c r="Y1867" s="60"/>
      <c r="Z1867" s="60"/>
      <c r="AA1867" s="60"/>
      <c r="AB1867" s="60"/>
      <c r="AC1867" s="60"/>
      <c r="AD1867" s="60"/>
      <c r="AE1867" s="60"/>
      <c r="AF1867" s="60" t="s">
        <v>4136</v>
      </c>
    </row>
    <row r="1868" spans="1:32">
      <c r="A1868" s="60" t="s">
        <v>3538</v>
      </c>
      <c r="B1868" s="60" t="s">
        <v>2733</v>
      </c>
      <c r="D1868" s="60" t="s">
        <v>2749</v>
      </c>
      <c r="E1868" s="67">
        <v>41640</v>
      </c>
      <c r="F1868" s="67">
        <v>42004</v>
      </c>
      <c r="G1868" s="60" t="s">
        <v>2730</v>
      </c>
      <c r="H1868" s="60">
        <v>0</v>
      </c>
      <c r="I1868" s="60"/>
      <c r="J1868" s="60"/>
      <c r="K1868" s="60"/>
      <c r="L1868" s="60"/>
      <c r="M1868" s="60"/>
      <c r="N1868" s="60"/>
      <c r="O1868" s="60"/>
      <c r="P1868" s="60"/>
      <c r="Q1868" s="60"/>
      <c r="R1868" s="60"/>
      <c r="S1868" s="60"/>
      <c r="T1868" s="60"/>
      <c r="U1868" s="60"/>
      <c r="V1868" s="60"/>
      <c r="W1868" s="60"/>
      <c r="X1868" s="60"/>
      <c r="Y1868" s="60"/>
      <c r="Z1868" s="60"/>
      <c r="AA1868" s="60"/>
      <c r="AB1868" s="60"/>
      <c r="AC1868" s="60"/>
      <c r="AD1868" s="60"/>
      <c r="AE1868" s="60"/>
      <c r="AF1868" s="60" t="s">
        <v>4136</v>
      </c>
    </row>
    <row r="1869" spans="1:32">
      <c r="A1869" s="60" t="s">
        <v>3538</v>
      </c>
      <c r="B1869" s="60" t="s">
        <v>2733</v>
      </c>
      <c r="D1869" s="60" t="s">
        <v>2737</v>
      </c>
      <c r="E1869" s="67">
        <v>41640</v>
      </c>
      <c r="F1869" s="67">
        <v>42004</v>
      </c>
      <c r="G1869" s="60" t="s">
        <v>2730</v>
      </c>
      <c r="H1869" s="60">
        <v>1</v>
      </c>
      <c r="I1869" s="60"/>
      <c r="J1869" s="60"/>
      <c r="K1869" s="60"/>
      <c r="L1869" s="60"/>
      <c r="M1869" s="60"/>
      <c r="N1869" s="60"/>
      <c r="O1869" s="60"/>
      <c r="P1869" s="60"/>
      <c r="Q1869" s="60"/>
      <c r="R1869" s="60"/>
      <c r="S1869" s="60"/>
      <c r="T1869" s="60"/>
      <c r="U1869" s="60"/>
      <c r="V1869" s="60"/>
      <c r="W1869" s="60"/>
      <c r="X1869" s="60"/>
      <c r="Y1869" s="60"/>
      <c r="Z1869" s="60"/>
      <c r="AA1869" s="60"/>
      <c r="AB1869" s="60"/>
      <c r="AC1869" s="60"/>
      <c r="AD1869" s="60"/>
      <c r="AE1869" s="60"/>
      <c r="AF1869" s="60" t="s">
        <v>4136</v>
      </c>
    </row>
    <row r="1870" spans="1:32">
      <c r="A1870" s="60" t="s">
        <v>3538</v>
      </c>
      <c r="B1870" s="60" t="s">
        <v>2733</v>
      </c>
      <c r="D1870" s="60" t="s">
        <v>2798</v>
      </c>
      <c r="E1870" s="67">
        <v>41640</v>
      </c>
      <c r="F1870" s="67">
        <v>42004</v>
      </c>
      <c r="G1870" s="60" t="s">
        <v>2735</v>
      </c>
      <c r="H1870" s="60">
        <v>0.5</v>
      </c>
      <c r="I1870" s="60">
        <v>0.5</v>
      </c>
      <c r="J1870" s="60">
        <v>0.5</v>
      </c>
      <c r="K1870" s="60">
        <v>0.5</v>
      </c>
      <c r="L1870" s="60">
        <v>0.5</v>
      </c>
      <c r="M1870" s="60">
        <v>0.5</v>
      </c>
      <c r="N1870" s="60">
        <v>0.5</v>
      </c>
      <c r="O1870" s="60">
        <v>0.5</v>
      </c>
      <c r="P1870" s="60">
        <v>1</v>
      </c>
      <c r="Q1870" s="60">
        <v>1</v>
      </c>
      <c r="R1870" s="60">
        <v>1</v>
      </c>
      <c r="S1870" s="60">
        <v>1</v>
      </c>
      <c r="T1870" s="60">
        <v>0.94</v>
      </c>
      <c r="U1870" s="60">
        <v>1</v>
      </c>
      <c r="V1870" s="60">
        <v>1</v>
      </c>
      <c r="W1870" s="60">
        <v>1</v>
      </c>
      <c r="X1870" s="60">
        <v>1</v>
      </c>
      <c r="Y1870" s="60">
        <v>0.5</v>
      </c>
      <c r="Z1870" s="60">
        <v>0.2</v>
      </c>
      <c r="AA1870" s="60">
        <v>0.2</v>
      </c>
      <c r="AB1870" s="60">
        <v>0.2</v>
      </c>
      <c r="AC1870" s="60">
        <v>0.2</v>
      </c>
      <c r="AD1870" s="60">
        <v>0.2</v>
      </c>
      <c r="AE1870" s="60">
        <v>0.2</v>
      </c>
      <c r="AF1870" s="60" t="s">
        <v>4136</v>
      </c>
    </row>
    <row r="1871" spans="1:32">
      <c r="A1871" s="60" t="s">
        <v>3539</v>
      </c>
      <c r="B1871" s="60" t="s">
        <v>0</v>
      </c>
      <c r="D1871" s="60" t="s">
        <v>2749</v>
      </c>
      <c r="E1871" s="67">
        <v>41640</v>
      </c>
      <c r="F1871" s="67">
        <v>42004</v>
      </c>
      <c r="G1871" s="60" t="s">
        <v>2730</v>
      </c>
      <c r="H1871" s="60">
        <v>0</v>
      </c>
      <c r="I1871" s="60"/>
      <c r="J1871" s="60"/>
      <c r="K1871" s="60"/>
      <c r="L1871" s="60"/>
      <c r="M1871" s="60"/>
      <c r="N1871" s="60"/>
      <c r="O1871" s="60"/>
      <c r="P1871" s="60"/>
      <c r="Q1871" s="60"/>
      <c r="R1871" s="60"/>
      <c r="S1871" s="60"/>
      <c r="T1871" s="60"/>
      <c r="U1871" s="60"/>
      <c r="V1871" s="60"/>
      <c r="W1871" s="60"/>
      <c r="X1871" s="60"/>
      <c r="Y1871" s="60"/>
      <c r="Z1871" s="60"/>
      <c r="AA1871" s="60"/>
      <c r="AB1871" s="60"/>
      <c r="AC1871" s="60"/>
      <c r="AD1871" s="60"/>
      <c r="AE1871" s="60"/>
      <c r="AF1871" s="60" t="s">
        <v>4136</v>
      </c>
    </row>
    <row r="1872" spans="1:32">
      <c r="A1872" s="60" t="s">
        <v>3539</v>
      </c>
      <c r="B1872" s="60" t="s">
        <v>0</v>
      </c>
      <c r="D1872" s="60" t="s">
        <v>2737</v>
      </c>
      <c r="E1872" s="67">
        <v>41640</v>
      </c>
      <c r="F1872" s="67">
        <v>42004</v>
      </c>
      <c r="G1872" s="60" t="s">
        <v>2730</v>
      </c>
      <c r="H1872" s="60">
        <v>1</v>
      </c>
      <c r="I1872" s="60"/>
      <c r="J1872" s="60"/>
      <c r="K1872" s="60"/>
      <c r="L1872" s="60"/>
      <c r="M1872" s="60"/>
      <c r="N1872" s="60"/>
      <c r="O1872" s="60"/>
      <c r="P1872" s="60"/>
      <c r="Q1872" s="60"/>
      <c r="R1872" s="60"/>
      <c r="S1872" s="60"/>
      <c r="T1872" s="60"/>
      <c r="U1872" s="60"/>
      <c r="V1872" s="60"/>
      <c r="W1872" s="60"/>
      <c r="X1872" s="60"/>
      <c r="Y1872" s="60"/>
      <c r="Z1872" s="60"/>
      <c r="AA1872" s="60"/>
      <c r="AB1872" s="60"/>
      <c r="AC1872" s="60"/>
      <c r="AD1872" s="60"/>
      <c r="AE1872" s="60"/>
      <c r="AF1872" s="60" t="s">
        <v>4136</v>
      </c>
    </row>
    <row r="1873" spans="1:32">
      <c r="A1873" s="60" t="s">
        <v>3539</v>
      </c>
      <c r="B1873" s="60" t="s">
        <v>0</v>
      </c>
      <c r="D1873" s="60" t="s">
        <v>2798</v>
      </c>
      <c r="E1873" s="67">
        <v>41640</v>
      </c>
      <c r="F1873" s="67">
        <v>42004</v>
      </c>
      <c r="G1873" s="60" t="s">
        <v>2735</v>
      </c>
      <c r="H1873" s="60">
        <v>0.18</v>
      </c>
      <c r="I1873" s="60">
        <v>0.18</v>
      </c>
      <c r="J1873" s="60">
        <v>0.18</v>
      </c>
      <c r="K1873" s="60">
        <v>0.18</v>
      </c>
      <c r="L1873" s="60">
        <v>0.18</v>
      </c>
      <c r="M1873" s="60">
        <v>0.23</v>
      </c>
      <c r="N1873" s="60">
        <v>0.23</v>
      </c>
      <c r="O1873" s="60">
        <v>0.42</v>
      </c>
      <c r="P1873" s="60">
        <v>0.9</v>
      </c>
      <c r="Q1873" s="60">
        <v>0.9</v>
      </c>
      <c r="R1873" s="60">
        <v>0.9</v>
      </c>
      <c r="S1873" s="60">
        <v>0.9</v>
      </c>
      <c r="T1873" s="60">
        <v>0.8</v>
      </c>
      <c r="U1873" s="60">
        <v>0.9</v>
      </c>
      <c r="V1873" s="60">
        <v>0.9</v>
      </c>
      <c r="W1873" s="60">
        <v>0.9</v>
      </c>
      <c r="X1873" s="60">
        <v>0.9</v>
      </c>
      <c r="Y1873" s="60">
        <v>0.61</v>
      </c>
      <c r="Z1873" s="60">
        <v>0.42</v>
      </c>
      <c r="AA1873" s="60">
        <v>0.42</v>
      </c>
      <c r="AB1873" s="60">
        <v>0.32</v>
      </c>
      <c r="AC1873" s="60">
        <v>0.32</v>
      </c>
      <c r="AD1873" s="60">
        <v>0.23</v>
      </c>
      <c r="AE1873" s="60">
        <v>0.18</v>
      </c>
      <c r="AF1873" s="60" t="s">
        <v>4136</v>
      </c>
    </row>
    <row r="1874" spans="1:32">
      <c r="A1874" s="60" t="s">
        <v>3540</v>
      </c>
      <c r="B1874" s="60" t="s">
        <v>2</v>
      </c>
      <c r="D1874" s="60" t="s">
        <v>2749</v>
      </c>
      <c r="E1874" s="67">
        <v>41640</v>
      </c>
      <c r="F1874" s="67">
        <v>42004</v>
      </c>
      <c r="G1874" s="60" t="s">
        <v>2730</v>
      </c>
      <c r="H1874" s="60">
        <v>0</v>
      </c>
      <c r="I1874" s="60"/>
      <c r="J1874" s="60"/>
      <c r="K1874" s="60"/>
      <c r="L1874" s="60"/>
      <c r="M1874" s="60"/>
      <c r="N1874" s="60"/>
      <c r="O1874" s="60"/>
      <c r="P1874" s="60"/>
      <c r="Q1874" s="60"/>
      <c r="R1874" s="60"/>
      <c r="S1874" s="60"/>
      <c r="T1874" s="60"/>
      <c r="U1874" s="60"/>
      <c r="V1874" s="60"/>
      <c r="W1874" s="60"/>
      <c r="X1874" s="60"/>
      <c r="Y1874" s="60"/>
      <c r="Z1874" s="60"/>
      <c r="AA1874" s="60"/>
      <c r="AB1874" s="60"/>
      <c r="AC1874" s="60"/>
      <c r="AD1874" s="60"/>
      <c r="AE1874" s="60"/>
      <c r="AF1874" s="60" t="s">
        <v>4136</v>
      </c>
    </row>
    <row r="1875" spans="1:32">
      <c r="A1875" s="60" t="s">
        <v>3540</v>
      </c>
      <c r="B1875" s="60" t="s">
        <v>2</v>
      </c>
      <c r="D1875" s="60" t="s">
        <v>2737</v>
      </c>
      <c r="E1875" s="67">
        <v>41640</v>
      </c>
      <c r="F1875" s="67">
        <v>42004</v>
      </c>
      <c r="G1875" s="60" t="s">
        <v>2730</v>
      </c>
      <c r="H1875" s="60">
        <v>1</v>
      </c>
      <c r="I1875" s="60"/>
      <c r="J1875" s="60"/>
      <c r="K1875" s="60"/>
      <c r="L1875" s="60"/>
      <c r="M1875" s="60"/>
      <c r="N1875" s="60"/>
      <c r="O1875" s="60"/>
      <c r="P1875" s="60"/>
      <c r="Q1875" s="60"/>
      <c r="R1875" s="60"/>
      <c r="S1875" s="60"/>
      <c r="T1875" s="60"/>
      <c r="U1875" s="60"/>
      <c r="V1875" s="60"/>
      <c r="W1875" s="60"/>
      <c r="X1875" s="60"/>
      <c r="Y1875" s="60"/>
      <c r="Z1875" s="60"/>
      <c r="AA1875" s="60"/>
      <c r="AB1875" s="60"/>
      <c r="AC1875" s="60"/>
      <c r="AD1875" s="60"/>
      <c r="AE1875" s="60"/>
      <c r="AF1875" s="60" t="s">
        <v>4136</v>
      </c>
    </row>
    <row r="1876" spans="1:32">
      <c r="A1876" s="60" t="s">
        <v>3540</v>
      </c>
      <c r="B1876" s="60" t="s">
        <v>2</v>
      </c>
      <c r="D1876" s="60" t="s">
        <v>2798</v>
      </c>
      <c r="E1876" s="67">
        <v>41640</v>
      </c>
      <c r="F1876" s="67">
        <v>42004</v>
      </c>
      <c r="G1876" s="60" t="s">
        <v>2735</v>
      </c>
      <c r="H1876" s="60">
        <v>0</v>
      </c>
      <c r="I1876" s="60">
        <v>0</v>
      </c>
      <c r="J1876" s="60">
        <v>0</v>
      </c>
      <c r="K1876" s="60">
        <v>0</v>
      </c>
      <c r="L1876" s="60">
        <v>0</v>
      </c>
      <c r="M1876" s="60">
        <v>0</v>
      </c>
      <c r="N1876" s="60">
        <v>0.11</v>
      </c>
      <c r="O1876" s="60">
        <v>0.21</v>
      </c>
      <c r="P1876" s="60">
        <v>1</v>
      </c>
      <c r="Q1876" s="60">
        <v>1</v>
      </c>
      <c r="R1876" s="60">
        <v>1</v>
      </c>
      <c r="S1876" s="60">
        <v>1</v>
      </c>
      <c r="T1876" s="60">
        <v>0.53</v>
      </c>
      <c r="U1876" s="60">
        <v>1</v>
      </c>
      <c r="V1876" s="60">
        <v>1</v>
      </c>
      <c r="W1876" s="60">
        <v>1</v>
      </c>
      <c r="X1876" s="60">
        <v>1</v>
      </c>
      <c r="Y1876" s="60">
        <v>0.32</v>
      </c>
      <c r="Z1876" s="60">
        <v>0.11</v>
      </c>
      <c r="AA1876" s="60">
        <v>0.11</v>
      </c>
      <c r="AB1876" s="60">
        <v>0.11</v>
      </c>
      <c r="AC1876" s="60">
        <v>0.11</v>
      </c>
      <c r="AD1876" s="60">
        <v>0.05</v>
      </c>
      <c r="AE1876" s="60">
        <v>0</v>
      </c>
      <c r="AF1876" s="60" t="s">
        <v>4136</v>
      </c>
    </row>
    <row r="1877" spans="1:32">
      <c r="A1877" s="60" t="s">
        <v>3541</v>
      </c>
      <c r="B1877" s="60" t="s">
        <v>2742</v>
      </c>
      <c r="D1877" s="60" t="s">
        <v>2738</v>
      </c>
      <c r="E1877" s="67">
        <v>41640</v>
      </c>
      <c r="F1877" s="67">
        <v>42004</v>
      </c>
      <c r="G1877" s="60" t="s">
        <v>2730</v>
      </c>
      <c r="H1877" s="60">
        <v>0</v>
      </c>
      <c r="I1877" s="60"/>
      <c r="J1877" s="60"/>
      <c r="K1877" s="60"/>
      <c r="L1877" s="60"/>
      <c r="M1877" s="60"/>
      <c r="N1877" s="60"/>
      <c r="O1877" s="60"/>
      <c r="P1877" s="60"/>
      <c r="Q1877" s="60"/>
      <c r="R1877" s="60"/>
      <c r="S1877" s="60"/>
      <c r="T1877" s="60"/>
      <c r="U1877" s="60"/>
      <c r="V1877" s="60"/>
      <c r="W1877" s="60"/>
      <c r="X1877" s="60"/>
      <c r="Y1877" s="60"/>
      <c r="Z1877" s="60"/>
      <c r="AA1877" s="60"/>
      <c r="AB1877" s="60"/>
      <c r="AC1877" s="60"/>
      <c r="AD1877" s="60"/>
      <c r="AE1877" s="60"/>
      <c r="AF1877" s="60" t="s">
        <v>4136</v>
      </c>
    </row>
    <row r="1878" spans="1:32">
      <c r="A1878" s="60" t="s">
        <v>3541</v>
      </c>
      <c r="B1878" s="60" t="s">
        <v>2742</v>
      </c>
      <c r="D1878" s="60" t="s">
        <v>3542</v>
      </c>
      <c r="E1878" s="67">
        <v>41640</v>
      </c>
      <c r="F1878" s="67">
        <v>42004</v>
      </c>
      <c r="G1878" s="60" t="s">
        <v>2735</v>
      </c>
      <c r="H1878" s="60">
        <v>0</v>
      </c>
      <c r="I1878" s="60">
        <v>0</v>
      </c>
      <c r="J1878" s="60">
        <v>0</v>
      </c>
      <c r="K1878" s="60">
        <v>0</v>
      </c>
      <c r="L1878" s="60">
        <v>0</v>
      </c>
      <c r="M1878" s="60">
        <v>0</v>
      </c>
      <c r="N1878" s="60">
        <v>0</v>
      </c>
      <c r="O1878" s="60">
        <v>0.27</v>
      </c>
      <c r="P1878" s="60">
        <v>0.55000000000000004</v>
      </c>
      <c r="Q1878" s="60">
        <v>0.64</v>
      </c>
      <c r="R1878" s="60">
        <v>0.64</v>
      </c>
      <c r="S1878" s="60">
        <v>0.82</v>
      </c>
      <c r="T1878" s="60">
        <v>1</v>
      </c>
      <c r="U1878" s="60">
        <v>0.91</v>
      </c>
      <c r="V1878" s="60">
        <v>0.55000000000000004</v>
      </c>
      <c r="W1878" s="60">
        <v>0.55000000000000004</v>
      </c>
      <c r="X1878" s="60">
        <v>0.73</v>
      </c>
      <c r="Y1878" s="60">
        <v>0.37</v>
      </c>
      <c r="Z1878" s="60">
        <v>0.37</v>
      </c>
      <c r="AA1878" s="60">
        <v>0.18</v>
      </c>
      <c r="AB1878" s="60">
        <v>0.27</v>
      </c>
      <c r="AC1878" s="60">
        <v>0.09</v>
      </c>
      <c r="AD1878" s="60">
        <v>0</v>
      </c>
      <c r="AE1878" s="60">
        <v>0</v>
      </c>
      <c r="AF1878" s="60" t="s">
        <v>4136</v>
      </c>
    </row>
    <row r="1879" spans="1:32">
      <c r="A1879" s="60" t="s">
        <v>3543</v>
      </c>
      <c r="B1879" s="60" t="s">
        <v>2745</v>
      </c>
      <c r="C1879" s="60" t="s">
        <v>2746</v>
      </c>
      <c r="D1879" s="60" t="s">
        <v>2738</v>
      </c>
      <c r="E1879" s="67">
        <v>41640</v>
      </c>
      <c r="F1879" s="67">
        <v>42004</v>
      </c>
      <c r="G1879" s="60" t="s">
        <v>2730</v>
      </c>
      <c r="H1879" s="60">
        <v>0</v>
      </c>
      <c r="I1879" s="60"/>
      <c r="J1879" s="60"/>
      <c r="K1879" s="60"/>
      <c r="L1879" s="60"/>
      <c r="M1879" s="60"/>
      <c r="N1879" s="60"/>
      <c r="O1879" s="60"/>
      <c r="P1879" s="60"/>
      <c r="Q1879" s="60"/>
      <c r="R1879" s="60"/>
      <c r="S1879" s="60"/>
      <c r="T1879" s="60"/>
      <c r="U1879" s="60"/>
      <c r="V1879" s="60"/>
      <c r="W1879" s="60"/>
      <c r="X1879" s="60"/>
      <c r="Y1879" s="60"/>
      <c r="Z1879" s="60"/>
      <c r="AA1879" s="60"/>
      <c r="AB1879" s="60"/>
      <c r="AC1879" s="60"/>
      <c r="AD1879" s="60"/>
      <c r="AE1879" s="60"/>
      <c r="AF1879" s="60" t="s">
        <v>4136</v>
      </c>
    </row>
    <row r="1880" spans="1:32">
      <c r="A1880" s="60" t="s">
        <v>3543</v>
      </c>
      <c r="B1880" s="60" t="s">
        <v>2745</v>
      </c>
      <c r="C1880" s="60" t="s">
        <v>2746</v>
      </c>
      <c r="D1880" s="60" t="s">
        <v>2736</v>
      </c>
      <c r="E1880" s="67">
        <v>41640</v>
      </c>
      <c r="F1880" s="67">
        <v>42004</v>
      </c>
      <c r="G1880" s="60" t="s">
        <v>2730</v>
      </c>
      <c r="H1880" s="60">
        <v>29.44</v>
      </c>
      <c r="I1880" s="60"/>
      <c r="J1880" s="60"/>
      <c r="K1880" s="60"/>
      <c r="L1880" s="60"/>
      <c r="M1880" s="60"/>
      <c r="N1880" s="60"/>
      <c r="O1880" s="60"/>
      <c r="P1880" s="60"/>
      <c r="Q1880" s="60"/>
      <c r="R1880" s="60"/>
      <c r="S1880" s="60"/>
      <c r="T1880" s="60"/>
      <c r="U1880" s="60"/>
      <c r="V1880" s="60"/>
      <c r="W1880" s="60"/>
      <c r="X1880" s="60"/>
      <c r="Y1880" s="60"/>
      <c r="Z1880" s="60"/>
      <c r="AA1880" s="60"/>
      <c r="AB1880" s="60"/>
      <c r="AC1880" s="60"/>
      <c r="AD1880" s="60"/>
      <c r="AE1880" s="60"/>
      <c r="AF1880" s="60" t="s">
        <v>4136</v>
      </c>
    </row>
    <row r="1881" spans="1:32">
      <c r="A1881" s="60" t="s">
        <v>3543</v>
      </c>
      <c r="B1881" s="60" t="s">
        <v>2745</v>
      </c>
      <c r="C1881" s="60" t="s">
        <v>2746</v>
      </c>
      <c r="D1881" s="60" t="s">
        <v>2737</v>
      </c>
      <c r="E1881" s="67">
        <v>41640</v>
      </c>
      <c r="F1881" s="67">
        <v>42004</v>
      </c>
      <c r="G1881" s="60" t="s">
        <v>2730</v>
      </c>
      <c r="H1881" s="60">
        <v>23.89</v>
      </c>
      <c r="I1881" s="60"/>
      <c r="J1881" s="60"/>
      <c r="K1881" s="60"/>
      <c r="L1881" s="60"/>
      <c r="M1881" s="60"/>
      <c r="N1881" s="60"/>
      <c r="O1881" s="60"/>
      <c r="P1881" s="60"/>
      <c r="Q1881" s="60"/>
      <c r="R1881" s="60"/>
      <c r="S1881" s="60"/>
      <c r="T1881" s="60"/>
      <c r="U1881" s="60"/>
      <c r="V1881" s="60"/>
      <c r="W1881" s="60"/>
      <c r="X1881" s="60"/>
      <c r="Y1881" s="60"/>
      <c r="Z1881" s="60"/>
      <c r="AA1881" s="60"/>
      <c r="AB1881" s="60"/>
      <c r="AC1881" s="60"/>
      <c r="AD1881" s="60"/>
      <c r="AE1881" s="60"/>
      <c r="AF1881" s="60" t="s">
        <v>4136</v>
      </c>
    </row>
    <row r="1882" spans="1:32">
      <c r="A1882" s="60" t="s">
        <v>3543</v>
      </c>
      <c r="B1882" s="60" t="s">
        <v>2745</v>
      </c>
      <c r="C1882" s="60" t="s">
        <v>2746</v>
      </c>
      <c r="D1882" s="60" t="s">
        <v>2798</v>
      </c>
      <c r="E1882" s="67">
        <v>41640</v>
      </c>
      <c r="F1882" s="67">
        <v>42004</v>
      </c>
      <c r="G1882" s="60" t="s">
        <v>2735</v>
      </c>
      <c r="H1882" s="60">
        <v>29.44</v>
      </c>
      <c r="I1882" s="60">
        <v>29.44</v>
      </c>
      <c r="J1882" s="60">
        <v>29.44</v>
      </c>
      <c r="K1882" s="60">
        <v>29.44</v>
      </c>
      <c r="L1882" s="60">
        <v>29.44</v>
      </c>
      <c r="M1882" s="60">
        <v>29.44</v>
      </c>
      <c r="N1882" s="60">
        <v>23.89</v>
      </c>
      <c r="O1882" s="60">
        <v>23.89</v>
      </c>
      <c r="P1882" s="60">
        <v>23.89</v>
      </c>
      <c r="Q1882" s="60">
        <v>23.89</v>
      </c>
      <c r="R1882" s="60">
        <v>23.89</v>
      </c>
      <c r="S1882" s="60">
        <v>23.89</v>
      </c>
      <c r="T1882" s="60">
        <v>23.89</v>
      </c>
      <c r="U1882" s="60">
        <v>23.89</v>
      </c>
      <c r="V1882" s="60">
        <v>23.89</v>
      </c>
      <c r="W1882" s="60">
        <v>23.89</v>
      </c>
      <c r="X1882" s="60">
        <v>23.89</v>
      </c>
      <c r="Y1882" s="60">
        <v>23.89</v>
      </c>
      <c r="Z1882" s="60">
        <v>29.44</v>
      </c>
      <c r="AA1882" s="60">
        <v>29.44</v>
      </c>
      <c r="AB1882" s="60">
        <v>29.44</v>
      </c>
      <c r="AC1882" s="60">
        <v>29.44</v>
      </c>
      <c r="AD1882" s="60">
        <v>29.44</v>
      </c>
      <c r="AE1882" s="60">
        <v>29.44</v>
      </c>
      <c r="AF1882" s="60" t="s">
        <v>4136</v>
      </c>
    </row>
    <row r="1883" spans="1:32">
      <c r="A1883" s="60" t="s">
        <v>3544</v>
      </c>
      <c r="B1883" s="60" t="s">
        <v>2745</v>
      </c>
      <c r="C1883" s="60" t="s">
        <v>2746</v>
      </c>
      <c r="D1883" s="60" t="s">
        <v>2738</v>
      </c>
      <c r="E1883" s="67">
        <v>41640</v>
      </c>
      <c r="F1883" s="67">
        <v>42004</v>
      </c>
      <c r="G1883" s="60" t="s">
        <v>2730</v>
      </c>
      <c r="H1883" s="60">
        <v>0</v>
      </c>
      <c r="I1883" s="60"/>
      <c r="J1883" s="60"/>
      <c r="K1883" s="60"/>
      <c r="L1883" s="60"/>
      <c r="M1883" s="60"/>
      <c r="N1883" s="60"/>
      <c r="O1883" s="60"/>
      <c r="P1883" s="60"/>
      <c r="Q1883" s="60"/>
      <c r="R1883" s="60"/>
      <c r="S1883" s="60"/>
      <c r="T1883" s="60"/>
      <c r="U1883" s="60"/>
      <c r="V1883" s="60"/>
      <c r="W1883" s="60"/>
      <c r="X1883" s="60"/>
      <c r="Y1883" s="60"/>
      <c r="Z1883" s="60"/>
      <c r="AA1883" s="60"/>
      <c r="AB1883" s="60"/>
      <c r="AC1883" s="60"/>
      <c r="AD1883" s="60"/>
      <c r="AE1883" s="60"/>
      <c r="AF1883" s="60" t="s">
        <v>4136</v>
      </c>
    </row>
    <row r="1884" spans="1:32">
      <c r="A1884" s="60" t="s">
        <v>3544</v>
      </c>
      <c r="B1884" s="60" t="s">
        <v>2745</v>
      </c>
      <c r="C1884" s="60" t="s">
        <v>2746</v>
      </c>
      <c r="D1884" s="60" t="s">
        <v>2736</v>
      </c>
      <c r="E1884" s="67">
        <v>41640</v>
      </c>
      <c r="F1884" s="67">
        <v>42004</v>
      </c>
      <c r="G1884" s="60" t="s">
        <v>2730</v>
      </c>
      <c r="H1884" s="60">
        <v>29.44</v>
      </c>
      <c r="I1884" s="60"/>
      <c r="J1884" s="60"/>
      <c r="K1884" s="60"/>
      <c r="L1884" s="60"/>
      <c r="M1884" s="60"/>
      <c r="N1884" s="60"/>
      <c r="O1884" s="60"/>
      <c r="P1884" s="60"/>
      <c r="Q1884" s="60"/>
      <c r="R1884" s="60"/>
      <c r="S1884" s="60"/>
      <c r="T1884" s="60"/>
      <c r="U1884" s="60"/>
      <c r="V1884" s="60"/>
      <c r="W1884" s="60"/>
      <c r="X1884" s="60"/>
      <c r="Y1884" s="60"/>
      <c r="Z1884" s="60"/>
      <c r="AA1884" s="60"/>
      <c r="AB1884" s="60"/>
      <c r="AC1884" s="60"/>
      <c r="AD1884" s="60"/>
      <c r="AE1884" s="60"/>
      <c r="AF1884" s="60" t="s">
        <v>4136</v>
      </c>
    </row>
    <row r="1885" spans="1:32">
      <c r="A1885" s="60" t="s">
        <v>3544</v>
      </c>
      <c r="B1885" s="60" t="s">
        <v>2745</v>
      </c>
      <c r="C1885" s="60" t="s">
        <v>2746</v>
      </c>
      <c r="D1885" s="60" t="s">
        <v>2952</v>
      </c>
      <c r="E1885" s="67">
        <v>41640</v>
      </c>
      <c r="F1885" s="67">
        <v>42004</v>
      </c>
      <c r="G1885" s="60" t="s">
        <v>2730</v>
      </c>
      <c r="H1885" s="60">
        <v>23.89</v>
      </c>
      <c r="I1885" s="60"/>
      <c r="J1885" s="60"/>
      <c r="K1885" s="60"/>
      <c r="L1885" s="60"/>
      <c r="M1885" s="60"/>
      <c r="N1885" s="60"/>
      <c r="O1885" s="60"/>
      <c r="P1885" s="60"/>
      <c r="Q1885" s="60"/>
      <c r="R1885" s="60"/>
      <c r="S1885" s="60"/>
      <c r="T1885" s="60"/>
      <c r="U1885" s="60"/>
      <c r="V1885" s="60"/>
      <c r="W1885" s="60"/>
      <c r="X1885" s="60"/>
      <c r="Y1885" s="60"/>
      <c r="Z1885" s="60"/>
      <c r="AA1885" s="60"/>
      <c r="AB1885" s="60"/>
      <c r="AC1885" s="60"/>
      <c r="AD1885" s="60"/>
      <c r="AE1885" s="60"/>
      <c r="AF1885" s="60" t="s">
        <v>4136</v>
      </c>
    </row>
    <row r="1886" spans="1:32">
      <c r="A1886" s="60" t="s">
        <v>3545</v>
      </c>
      <c r="B1886" s="60" t="s">
        <v>2745</v>
      </c>
      <c r="C1886" s="60" t="s">
        <v>2746</v>
      </c>
      <c r="D1886" s="60" t="s">
        <v>2738</v>
      </c>
      <c r="E1886" s="67">
        <v>41640</v>
      </c>
      <c r="F1886" s="67">
        <v>42004</v>
      </c>
      <c r="G1886" s="60" t="s">
        <v>2730</v>
      </c>
      <c r="H1886" s="60">
        <v>0</v>
      </c>
      <c r="I1886" s="60"/>
      <c r="J1886" s="60"/>
      <c r="K1886" s="60"/>
      <c r="L1886" s="60"/>
      <c r="M1886" s="60"/>
      <c r="N1886" s="60"/>
      <c r="O1886" s="60"/>
      <c r="P1886" s="60"/>
      <c r="Q1886" s="60"/>
      <c r="R1886" s="60"/>
      <c r="S1886" s="60"/>
      <c r="T1886" s="60"/>
      <c r="U1886" s="60"/>
      <c r="V1886" s="60"/>
      <c r="W1886" s="60"/>
      <c r="X1886" s="60"/>
      <c r="Y1886" s="60"/>
      <c r="Z1886" s="60"/>
      <c r="AA1886" s="60"/>
      <c r="AB1886" s="60"/>
      <c r="AC1886" s="60"/>
      <c r="AD1886" s="60"/>
      <c r="AE1886" s="60"/>
      <c r="AF1886" s="60" t="s">
        <v>4136</v>
      </c>
    </row>
    <row r="1887" spans="1:32">
      <c r="A1887" s="60" t="s">
        <v>3545</v>
      </c>
      <c r="B1887" s="60" t="s">
        <v>2745</v>
      </c>
      <c r="C1887" s="60" t="s">
        <v>2746</v>
      </c>
      <c r="D1887" s="60" t="s">
        <v>2736</v>
      </c>
      <c r="E1887" s="67">
        <v>41640</v>
      </c>
      <c r="F1887" s="67">
        <v>42004</v>
      </c>
      <c r="G1887" s="60" t="s">
        <v>2730</v>
      </c>
      <c r="H1887" s="60">
        <v>29.44</v>
      </c>
      <c r="I1887" s="60"/>
      <c r="J1887" s="60"/>
      <c r="K1887" s="60"/>
      <c r="L1887" s="60"/>
      <c r="M1887" s="60"/>
      <c r="N1887" s="60"/>
      <c r="O1887" s="60"/>
      <c r="P1887" s="60"/>
      <c r="Q1887" s="60"/>
      <c r="R1887" s="60"/>
      <c r="S1887" s="60"/>
      <c r="T1887" s="60"/>
      <c r="U1887" s="60"/>
      <c r="V1887" s="60"/>
      <c r="W1887" s="60"/>
      <c r="X1887" s="60"/>
      <c r="Y1887" s="60"/>
      <c r="Z1887" s="60"/>
      <c r="AA1887" s="60"/>
      <c r="AB1887" s="60"/>
      <c r="AC1887" s="60"/>
      <c r="AD1887" s="60"/>
      <c r="AE1887" s="60"/>
      <c r="AF1887" s="60" t="s">
        <v>4136</v>
      </c>
    </row>
    <row r="1888" spans="1:32">
      <c r="A1888" s="60" t="s">
        <v>3545</v>
      </c>
      <c r="B1888" s="60" t="s">
        <v>2745</v>
      </c>
      <c r="C1888" s="60" t="s">
        <v>2746</v>
      </c>
      <c r="D1888" s="60" t="s">
        <v>2737</v>
      </c>
      <c r="E1888" s="67">
        <v>41640</v>
      </c>
      <c r="F1888" s="67">
        <v>42004</v>
      </c>
      <c r="G1888" s="60" t="s">
        <v>2730</v>
      </c>
      <c r="H1888" s="60">
        <v>23.89</v>
      </c>
      <c r="I1888" s="60"/>
      <c r="J1888" s="60"/>
      <c r="K1888" s="60"/>
      <c r="L1888" s="60"/>
      <c r="M1888" s="60"/>
      <c r="N1888" s="60"/>
      <c r="O1888" s="60"/>
      <c r="P1888" s="60"/>
      <c r="Q1888" s="60"/>
      <c r="R1888" s="60"/>
      <c r="S1888" s="60"/>
      <c r="T1888" s="60"/>
      <c r="U1888" s="60"/>
      <c r="V1888" s="60"/>
      <c r="W1888" s="60"/>
      <c r="X1888" s="60"/>
      <c r="Y1888" s="60"/>
      <c r="Z1888" s="60"/>
      <c r="AA1888" s="60"/>
      <c r="AB1888" s="60"/>
      <c r="AC1888" s="60"/>
      <c r="AD1888" s="60"/>
      <c r="AE1888" s="60"/>
      <c r="AF1888" s="60" t="s">
        <v>4136</v>
      </c>
    </row>
    <row r="1889" spans="1:32">
      <c r="A1889" s="60" t="s">
        <v>3545</v>
      </c>
      <c r="B1889" s="60" t="s">
        <v>2745</v>
      </c>
      <c r="C1889" s="60" t="s">
        <v>2746</v>
      </c>
      <c r="D1889" s="60" t="s">
        <v>2798</v>
      </c>
      <c r="E1889" s="67">
        <v>41640</v>
      </c>
      <c r="F1889" s="67">
        <v>42004</v>
      </c>
      <c r="G1889" s="60" t="s">
        <v>2735</v>
      </c>
      <c r="H1889" s="60">
        <v>29.44</v>
      </c>
      <c r="I1889" s="60">
        <v>29.44</v>
      </c>
      <c r="J1889" s="60">
        <v>29.44</v>
      </c>
      <c r="K1889" s="60">
        <v>29.44</v>
      </c>
      <c r="L1889" s="60">
        <v>29.44</v>
      </c>
      <c r="M1889" s="60">
        <v>29.44</v>
      </c>
      <c r="N1889" s="60">
        <v>27.8</v>
      </c>
      <c r="O1889" s="60">
        <v>25.6</v>
      </c>
      <c r="P1889" s="60">
        <v>23.89</v>
      </c>
      <c r="Q1889" s="60">
        <v>23.89</v>
      </c>
      <c r="R1889" s="60">
        <v>23.89</v>
      </c>
      <c r="S1889" s="60">
        <v>23.89</v>
      </c>
      <c r="T1889" s="60">
        <v>23.89</v>
      </c>
      <c r="U1889" s="60">
        <v>23.89</v>
      </c>
      <c r="V1889" s="60">
        <v>23.89</v>
      </c>
      <c r="W1889" s="60">
        <v>23.89</v>
      </c>
      <c r="X1889" s="60">
        <v>23.89</v>
      </c>
      <c r="Y1889" s="60">
        <v>23.89</v>
      </c>
      <c r="Z1889" s="60">
        <v>29.44</v>
      </c>
      <c r="AA1889" s="60">
        <v>29.44</v>
      </c>
      <c r="AB1889" s="60">
        <v>29.44</v>
      </c>
      <c r="AC1889" s="60">
        <v>29.44</v>
      </c>
      <c r="AD1889" s="60">
        <v>29.44</v>
      </c>
      <c r="AE1889" s="60">
        <v>29.44</v>
      </c>
      <c r="AF1889" s="60" t="s">
        <v>4136</v>
      </c>
    </row>
    <row r="1890" spans="1:32">
      <c r="A1890" s="60" t="s">
        <v>3546</v>
      </c>
      <c r="B1890" s="60" t="s">
        <v>2748</v>
      </c>
      <c r="C1890" s="60" t="s">
        <v>2732</v>
      </c>
      <c r="D1890" s="60" t="s">
        <v>2743</v>
      </c>
      <c r="E1890" s="67">
        <v>41640</v>
      </c>
      <c r="F1890" s="67">
        <v>42004</v>
      </c>
      <c r="G1890" s="60" t="s">
        <v>2730</v>
      </c>
      <c r="H1890" s="60">
        <v>0.5</v>
      </c>
      <c r="I1890" s="60"/>
      <c r="J1890" s="60"/>
      <c r="K1890" s="60"/>
      <c r="L1890" s="60"/>
      <c r="M1890" s="60"/>
      <c r="N1890" s="60"/>
      <c r="O1890" s="60"/>
      <c r="P1890" s="60"/>
      <c r="Q1890" s="60"/>
      <c r="R1890" s="60"/>
      <c r="S1890" s="60"/>
      <c r="T1890" s="60"/>
      <c r="U1890" s="60"/>
      <c r="V1890" s="60"/>
      <c r="W1890" s="60"/>
      <c r="X1890" s="60"/>
      <c r="Y1890" s="60"/>
      <c r="Z1890" s="60"/>
      <c r="AA1890" s="60"/>
      <c r="AB1890" s="60"/>
      <c r="AC1890" s="60"/>
      <c r="AD1890" s="60"/>
      <c r="AE1890" s="60"/>
      <c r="AF1890" s="60" t="s">
        <v>4136</v>
      </c>
    </row>
    <row r="1891" spans="1:32">
      <c r="A1891" s="60" t="s">
        <v>3546</v>
      </c>
      <c r="B1891" s="60" t="s">
        <v>2748</v>
      </c>
      <c r="C1891" s="60" t="s">
        <v>2732</v>
      </c>
      <c r="D1891" s="60" t="s">
        <v>2736</v>
      </c>
      <c r="E1891" s="67">
        <v>41640</v>
      </c>
      <c r="F1891" s="67">
        <v>42004</v>
      </c>
      <c r="G1891" s="60" t="s">
        <v>2730</v>
      </c>
      <c r="H1891" s="60">
        <v>1</v>
      </c>
      <c r="I1891" s="60"/>
      <c r="J1891" s="60"/>
      <c r="K1891" s="60"/>
      <c r="L1891" s="60"/>
      <c r="M1891" s="60"/>
      <c r="N1891" s="60"/>
      <c r="O1891" s="60"/>
      <c r="P1891" s="60"/>
      <c r="Q1891" s="60"/>
      <c r="R1891" s="60"/>
      <c r="S1891" s="60"/>
      <c r="T1891" s="60"/>
      <c r="U1891" s="60"/>
      <c r="V1891" s="60"/>
      <c r="W1891" s="60"/>
      <c r="X1891" s="60"/>
      <c r="Y1891" s="60"/>
      <c r="Z1891" s="60"/>
      <c r="AA1891" s="60"/>
      <c r="AB1891" s="60"/>
      <c r="AC1891" s="60"/>
      <c r="AD1891" s="60"/>
      <c r="AE1891" s="60"/>
      <c r="AF1891" s="60" t="s">
        <v>4136</v>
      </c>
    </row>
    <row r="1892" spans="1:32">
      <c r="A1892" s="60" t="s">
        <v>3546</v>
      </c>
      <c r="B1892" s="60" t="s">
        <v>2748</v>
      </c>
      <c r="C1892" s="60" t="s">
        <v>2732</v>
      </c>
      <c r="D1892" s="60" t="s">
        <v>2750</v>
      </c>
      <c r="E1892" s="67">
        <v>41913</v>
      </c>
      <c r="F1892" s="67">
        <v>42004</v>
      </c>
      <c r="G1892" s="60" t="s">
        <v>2730</v>
      </c>
      <c r="H1892" s="60">
        <v>1</v>
      </c>
      <c r="I1892" s="60"/>
      <c r="J1892" s="60"/>
      <c r="K1892" s="60"/>
      <c r="L1892" s="60"/>
      <c r="M1892" s="60"/>
      <c r="N1892" s="60"/>
      <c r="O1892" s="60"/>
      <c r="P1892" s="60"/>
      <c r="Q1892" s="60"/>
      <c r="R1892" s="60"/>
      <c r="S1892" s="60"/>
      <c r="T1892" s="60"/>
      <c r="U1892" s="60"/>
      <c r="V1892" s="60"/>
      <c r="W1892" s="60"/>
      <c r="X1892" s="60"/>
      <c r="Y1892" s="60"/>
      <c r="Z1892" s="60"/>
      <c r="AA1892" s="60"/>
      <c r="AB1892" s="60"/>
      <c r="AC1892" s="60"/>
      <c r="AD1892" s="60"/>
      <c r="AE1892" s="60"/>
      <c r="AF1892" s="60" t="s">
        <v>4136</v>
      </c>
    </row>
    <row r="1893" spans="1:32">
      <c r="A1893" s="60" t="s">
        <v>3546</v>
      </c>
      <c r="B1893" s="60" t="s">
        <v>2748</v>
      </c>
      <c r="C1893" s="60" t="s">
        <v>2732</v>
      </c>
      <c r="D1893" s="60" t="s">
        <v>2750</v>
      </c>
      <c r="E1893" s="67">
        <v>41640</v>
      </c>
      <c r="F1893" s="67">
        <v>41759</v>
      </c>
      <c r="G1893" s="60" t="s">
        <v>2730</v>
      </c>
      <c r="H1893" s="60">
        <v>1</v>
      </c>
      <c r="I1893" s="60"/>
      <c r="J1893" s="60"/>
      <c r="K1893" s="60"/>
      <c r="L1893" s="60"/>
      <c r="M1893" s="60"/>
      <c r="N1893" s="60"/>
      <c r="O1893" s="60"/>
      <c r="P1893" s="60"/>
      <c r="Q1893" s="60"/>
      <c r="R1893" s="60"/>
      <c r="S1893" s="60"/>
      <c r="T1893" s="60"/>
      <c r="U1893" s="60"/>
      <c r="V1893" s="60"/>
      <c r="W1893" s="60"/>
      <c r="X1893" s="60"/>
      <c r="Y1893" s="60"/>
      <c r="Z1893" s="60"/>
      <c r="AA1893" s="60"/>
      <c r="AB1893" s="60"/>
      <c r="AC1893" s="60"/>
      <c r="AD1893" s="60"/>
      <c r="AE1893" s="60"/>
      <c r="AF1893" s="60" t="s">
        <v>4136</v>
      </c>
    </row>
    <row r="1894" spans="1:32">
      <c r="A1894" s="60" t="s">
        <v>3547</v>
      </c>
      <c r="B1894" s="60" t="s">
        <v>2728</v>
      </c>
      <c r="D1894" s="60" t="s">
        <v>2729</v>
      </c>
      <c r="E1894" s="67">
        <v>41640</v>
      </c>
      <c r="F1894" s="67">
        <v>42004</v>
      </c>
      <c r="G1894" s="60" t="s">
        <v>2730</v>
      </c>
      <c r="H1894" s="60">
        <v>1</v>
      </c>
      <c r="I1894" s="60"/>
      <c r="J1894" s="60"/>
      <c r="K1894" s="60"/>
      <c r="L1894" s="60"/>
      <c r="M1894" s="60"/>
      <c r="N1894" s="60"/>
      <c r="O1894" s="60"/>
      <c r="P1894" s="60"/>
      <c r="Q1894" s="60"/>
      <c r="R1894" s="60"/>
      <c r="S1894" s="60"/>
      <c r="T1894" s="60"/>
      <c r="U1894" s="60"/>
      <c r="V1894" s="60"/>
      <c r="W1894" s="60"/>
      <c r="X1894" s="60"/>
      <c r="Y1894" s="60"/>
      <c r="Z1894" s="60"/>
      <c r="AA1894" s="60"/>
      <c r="AB1894" s="60"/>
      <c r="AC1894" s="60"/>
      <c r="AD1894" s="60"/>
      <c r="AE1894" s="60"/>
      <c r="AF1894" s="60" t="s">
        <v>4136</v>
      </c>
    </row>
    <row r="1895" spans="1:32">
      <c r="A1895" s="60" t="s">
        <v>3548</v>
      </c>
      <c r="B1895" s="60" t="s">
        <v>2733</v>
      </c>
      <c r="C1895" s="60" t="s">
        <v>2746</v>
      </c>
      <c r="D1895" s="60" t="s">
        <v>2729</v>
      </c>
      <c r="E1895" s="67">
        <v>41640</v>
      </c>
      <c r="F1895" s="67">
        <v>42004</v>
      </c>
      <c r="G1895" s="60" t="s">
        <v>2730</v>
      </c>
      <c r="H1895" s="60">
        <v>55</v>
      </c>
      <c r="I1895" s="60"/>
      <c r="J1895" s="60"/>
      <c r="K1895" s="60"/>
      <c r="L1895" s="60"/>
      <c r="M1895" s="60"/>
      <c r="N1895" s="60"/>
      <c r="O1895" s="60"/>
      <c r="P1895" s="60"/>
      <c r="Q1895" s="60"/>
      <c r="R1895" s="60"/>
      <c r="S1895" s="60"/>
      <c r="T1895" s="60"/>
      <c r="U1895" s="60"/>
      <c r="V1895" s="60"/>
      <c r="W1895" s="60"/>
      <c r="X1895" s="60"/>
      <c r="Y1895" s="60"/>
      <c r="Z1895" s="60"/>
      <c r="AA1895" s="60"/>
      <c r="AB1895" s="60"/>
      <c r="AC1895" s="60"/>
      <c r="AD1895" s="60"/>
      <c r="AE1895" s="60"/>
      <c r="AF1895" s="60" t="s">
        <v>4136</v>
      </c>
    </row>
    <row r="1896" spans="1:32">
      <c r="A1896" s="60" t="s">
        <v>3549</v>
      </c>
      <c r="B1896" s="60" t="s">
        <v>2733</v>
      </c>
      <c r="D1896" s="60" t="s">
        <v>2729</v>
      </c>
      <c r="E1896" s="67">
        <v>41640</v>
      </c>
      <c r="F1896" s="67">
        <v>42004</v>
      </c>
      <c r="G1896" s="60" t="s">
        <v>2730</v>
      </c>
      <c r="H1896" s="60">
        <v>0.05</v>
      </c>
      <c r="I1896" s="60"/>
      <c r="J1896" s="60"/>
      <c r="K1896" s="60"/>
      <c r="L1896" s="60"/>
      <c r="M1896" s="60"/>
      <c r="N1896" s="60"/>
      <c r="O1896" s="60"/>
      <c r="P1896" s="60"/>
      <c r="Q1896" s="60"/>
      <c r="R1896" s="60"/>
      <c r="S1896" s="60"/>
      <c r="T1896" s="60"/>
      <c r="U1896" s="60"/>
      <c r="V1896" s="60"/>
      <c r="W1896" s="60"/>
      <c r="X1896" s="60"/>
      <c r="Y1896" s="60"/>
      <c r="Z1896" s="60"/>
      <c r="AA1896" s="60"/>
      <c r="AB1896" s="60"/>
      <c r="AC1896" s="60"/>
      <c r="AD1896" s="60"/>
      <c r="AE1896" s="60"/>
      <c r="AF1896" s="60" t="s">
        <v>4136</v>
      </c>
    </row>
    <row r="1897" spans="1:32">
      <c r="A1897" s="60" t="s">
        <v>3550</v>
      </c>
      <c r="B1897" s="60" t="s">
        <v>2733</v>
      </c>
      <c r="D1897" s="60" t="s">
        <v>2729</v>
      </c>
      <c r="E1897" s="67">
        <v>41640</v>
      </c>
      <c r="F1897" s="67">
        <v>42004</v>
      </c>
      <c r="G1897" s="60" t="s">
        <v>2730</v>
      </c>
      <c r="H1897" s="60">
        <v>0.2</v>
      </c>
      <c r="I1897" s="60"/>
      <c r="J1897" s="60"/>
      <c r="K1897" s="60"/>
      <c r="L1897" s="60"/>
      <c r="M1897" s="60"/>
      <c r="N1897" s="60"/>
      <c r="O1897" s="60"/>
      <c r="P1897" s="60"/>
      <c r="Q1897" s="60"/>
      <c r="R1897" s="60"/>
      <c r="S1897" s="60"/>
      <c r="T1897" s="60"/>
      <c r="U1897" s="60"/>
      <c r="V1897" s="60"/>
      <c r="W1897" s="60"/>
      <c r="X1897" s="60"/>
      <c r="Y1897" s="60"/>
      <c r="Z1897" s="60"/>
      <c r="AA1897" s="60"/>
      <c r="AB1897" s="60"/>
      <c r="AC1897" s="60"/>
      <c r="AD1897" s="60"/>
      <c r="AE1897" s="60"/>
      <c r="AF1897" s="60" t="s">
        <v>4136</v>
      </c>
    </row>
    <row r="1898" spans="1:32">
      <c r="A1898" s="60" t="s">
        <v>3551</v>
      </c>
      <c r="B1898" s="60" t="s">
        <v>2733</v>
      </c>
      <c r="C1898" s="60" t="s">
        <v>2746</v>
      </c>
      <c r="D1898" s="60" t="s">
        <v>2729</v>
      </c>
      <c r="E1898" s="67">
        <v>41640</v>
      </c>
      <c r="F1898" s="67">
        <v>42004</v>
      </c>
      <c r="G1898" s="60" t="s">
        <v>2730</v>
      </c>
      <c r="H1898" s="60">
        <v>48.8</v>
      </c>
      <c r="I1898" s="60"/>
      <c r="J1898" s="60"/>
      <c r="K1898" s="60"/>
      <c r="L1898" s="60"/>
      <c r="M1898" s="60"/>
      <c r="N1898" s="60"/>
      <c r="O1898" s="60"/>
      <c r="P1898" s="60"/>
      <c r="Q1898" s="60"/>
      <c r="R1898" s="60"/>
      <c r="S1898" s="60"/>
      <c r="T1898" s="60"/>
      <c r="U1898" s="60"/>
      <c r="V1898" s="60"/>
      <c r="W1898" s="60"/>
      <c r="X1898" s="60"/>
      <c r="Y1898" s="60"/>
      <c r="Z1898" s="60"/>
      <c r="AA1898" s="60"/>
      <c r="AB1898" s="60"/>
      <c r="AC1898" s="60"/>
      <c r="AD1898" s="60"/>
      <c r="AE1898" s="60"/>
      <c r="AF1898" s="60" t="s">
        <v>4136</v>
      </c>
    </row>
    <row r="1899" spans="1:32">
      <c r="A1899" s="60" t="s">
        <v>3552</v>
      </c>
      <c r="B1899" s="60" t="s">
        <v>2728</v>
      </c>
      <c r="C1899" s="60" t="s">
        <v>2746</v>
      </c>
      <c r="D1899" s="60" t="s">
        <v>2729</v>
      </c>
      <c r="E1899" s="67">
        <v>41640</v>
      </c>
      <c r="F1899" s="67">
        <v>42004</v>
      </c>
      <c r="G1899" s="60" t="s">
        <v>2730</v>
      </c>
      <c r="H1899" s="60">
        <v>6.7</v>
      </c>
      <c r="I1899" s="60"/>
      <c r="J1899" s="60"/>
      <c r="K1899" s="60"/>
      <c r="L1899" s="60"/>
      <c r="M1899" s="60"/>
      <c r="N1899" s="60"/>
      <c r="O1899" s="60"/>
      <c r="P1899" s="60"/>
      <c r="Q1899" s="60"/>
      <c r="R1899" s="60"/>
      <c r="S1899" s="60"/>
      <c r="T1899" s="60"/>
      <c r="U1899" s="60"/>
      <c r="V1899" s="60"/>
      <c r="W1899" s="60"/>
      <c r="X1899" s="60"/>
      <c r="Y1899" s="60"/>
      <c r="Z1899" s="60"/>
      <c r="AA1899" s="60"/>
      <c r="AB1899" s="60"/>
      <c r="AC1899" s="60"/>
      <c r="AD1899" s="60"/>
      <c r="AE1899" s="60"/>
      <c r="AF1899" s="60" t="s">
        <v>4136</v>
      </c>
    </row>
    <row r="1900" spans="1:32">
      <c r="A1900" s="60" t="s">
        <v>3553</v>
      </c>
      <c r="B1900" s="60" t="s">
        <v>2728</v>
      </c>
      <c r="D1900" s="60" t="s">
        <v>2729</v>
      </c>
      <c r="E1900" s="67">
        <v>41640</v>
      </c>
      <c r="F1900" s="67">
        <v>42004</v>
      </c>
      <c r="G1900" s="60" t="s">
        <v>2730</v>
      </c>
      <c r="H1900" s="60">
        <v>4</v>
      </c>
      <c r="I1900" s="60"/>
      <c r="J1900" s="60"/>
      <c r="K1900" s="60"/>
      <c r="L1900" s="60"/>
      <c r="M1900" s="60"/>
      <c r="N1900" s="60"/>
      <c r="O1900" s="60"/>
      <c r="P1900" s="60"/>
      <c r="Q1900" s="60"/>
      <c r="R1900" s="60"/>
      <c r="S1900" s="60"/>
      <c r="T1900" s="60"/>
      <c r="U1900" s="60"/>
      <c r="V1900" s="60"/>
      <c r="W1900" s="60"/>
      <c r="X1900" s="60"/>
      <c r="Y1900" s="60"/>
      <c r="Z1900" s="60"/>
      <c r="AA1900" s="60"/>
      <c r="AB1900" s="60"/>
      <c r="AC1900" s="60"/>
      <c r="AD1900" s="60"/>
      <c r="AE1900" s="60"/>
      <c r="AF1900" s="60" t="s">
        <v>4136</v>
      </c>
    </row>
    <row r="1901" spans="1:32">
      <c r="A1901" s="60" t="s">
        <v>3554</v>
      </c>
      <c r="B1901" s="60" t="s">
        <v>2728</v>
      </c>
      <c r="D1901" s="60" t="s">
        <v>2729</v>
      </c>
      <c r="E1901" s="67">
        <v>41640</v>
      </c>
      <c r="F1901" s="67">
        <v>42004</v>
      </c>
      <c r="G1901" s="60" t="s">
        <v>2730</v>
      </c>
      <c r="H1901" s="60">
        <v>0.5</v>
      </c>
      <c r="I1901" s="60"/>
      <c r="J1901" s="60"/>
      <c r="K1901" s="60"/>
      <c r="L1901" s="60"/>
      <c r="M1901" s="60"/>
      <c r="N1901" s="60"/>
      <c r="O1901" s="60"/>
      <c r="P1901" s="60"/>
      <c r="Q1901" s="60"/>
      <c r="R1901" s="60"/>
      <c r="S1901" s="60"/>
      <c r="T1901" s="60"/>
      <c r="U1901" s="60"/>
      <c r="V1901" s="60"/>
      <c r="W1901" s="60"/>
      <c r="X1901" s="60"/>
      <c r="Y1901" s="60"/>
      <c r="Z1901" s="60"/>
      <c r="AA1901" s="60"/>
      <c r="AB1901" s="60"/>
      <c r="AC1901" s="60"/>
      <c r="AD1901" s="60"/>
      <c r="AE1901" s="60"/>
      <c r="AF1901" s="60" t="s">
        <v>4136</v>
      </c>
    </row>
    <row r="1902" spans="1:32">
      <c r="A1902" s="60" t="s">
        <v>3555</v>
      </c>
      <c r="B1902" s="60" t="s">
        <v>2728</v>
      </c>
      <c r="D1902" s="60" t="s">
        <v>2729</v>
      </c>
      <c r="E1902" s="67">
        <v>41640</v>
      </c>
      <c r="F1902" s="67">
        <v>42004</v>
      </c>
      <c r="G1902" s="60" t="s">
        <v>2730</v>
      </c>
      <c r="H1902" s="60">
        <v>1</v>
      </c>
      <c r="I1902" s="60"/>
      <c r="J1902" s="60"/>
      <c r="K1902" s="60"/>
      <c r="L1902" s="60"/>
      <c r="M1902" s="60"/>
      <c r="N1902" s="60"/>
      <c r="O1902" s="60"/>
      <c r="P1902" s="60"/>
      <c r="Q1902" s="60"/>
      <c r="R1902" s="60"/>
      <c r="S1902" s="60"/>
      <c r="T1902" s="60"/>
      <c r="U1902" s="60"/>
      <c r="V1902" s="60"/>
      <c r="W1902" s="60"/>
      <c r="X1902" s="60"/>
      <c r="Y1902" s="60"/>
      <c r="Z1902" s="60"/>
      <c r="AA1902" s="60"/>
      <c r="AB1902" s="60"/>
      <c r="AC1902" s="60"/>
      <c r="AD1902" s="60"/>
      <c r="AE1902" s="60"/>
      <c r="AF1902" s="60" t="s">
        <v>4136</v>
      </c>
    </row>
    <row r="1903" spans="1:32">
      <c r="A1903" s="60" t="s">
        <v>3556</v>
      </c>
      <c r="B1903" s="60" t="s">
        <v>0</v>
      </c>
      <c r="D1903" s="60" t="s">
        <v>2729</v>
      </c>
      <c r="E1903" s="67">
        <v>41640</v>
      </c>
      <c r="F1903" s="67">
        <v>42004</v>
      </c>
      <c r="G1903" s="60" t="s">
        <v>2730</v>
      </c>
      <c r="H1903" s="60">
        <v>0</v>
      </c>
      <c r="I1903" s="60"/>
      <c r="J1903" s="60"/>
      <c r="K1903" s="60"/>
      <c r="L1903" s="60"/>
      <c r="M1903" s="60"/>
      <c r="N1903" s="60"/>
      <c r="O1903" s="60"/>
      <c r="P1903" s="60"/>
      <c r="Q1903" s="60"/>
      <c r="R1903" s="60"/>
      <c r="S1903" s="60"/>
      <c r="T1903" s="60"/>
      <c r="U1903" s="60"/>
      <c r="V1903" s="60"/>
      <c r="W1903" s="60"/>
      <c r="X1903" s="60"/>
      <c r="Y1903" s="60"/>
      <c r="Z1903" s="60"/>
      <c r="AA1903" s="60"/>
      <c r="AB1903" s="60"/>
      <c r="AC1903" s="60"/>
      <c r="AD1903" s="60"/>
      <c r="AE1903" s="60"/>
      <c r="AF1903" s="60" t="s">
        <v>4136</v>
      </c>
    </row>
    <row r="1904" spans="1:32">
      <c r="A1904" s="60" t="s">
        <v>3557</v>
      </c>
      <c r="B1904" s="60" t="s">
        <v>0</v>
      </c>
      <c r="D1904" s="60" t="s">
        <v>2729</v>
      </c>
      <c r="E1904" s="67">
        <v>41640</v>
      </c>
      <c r="F1904" s="67">
        <v>42004</v>
      </c>
      <c r="G1904" s="60" t="s">
        <v>2730</v>
      </c>
      <c r="H1904" s="60">
        <v>0</v>
      </c>
      <c r="I1904" s="60"/>
      <c r="J1904" s="60"/>
      <c r="K1904" s="60"/>
      <c r="L1904" s="60"/>
      <c r="M1904" s="60"/>
      <c r="N1904" s="60"/>
      <c r="O1904" s="60"/>
      <c r="P1904" s="60"/>
      <c r="Q1904" s="60"/>
      <c r="R1904" s="60"/>
      <c r="S1904" s="60"/>
      <c r="T1904" s="60"/>
      <c r="U1904" s="60"/>
      <c r="V1904" s="60"/>
      <c r="W1904" s="60"/>
      <c r="X1904" s="60"/>
      <c r="Y1904" s="60"/>
      <c r="Z1904" s="60"/>
      <c r="AA1904" s="60"/>
      <c r="AB1904" s="60"/>
      <c r="AC1904" s="60"/>
      <c r="AD1904" s="60"/>
      <c r="AE1904" s="60"/>
      <c r="AF1904" s="60" t="s">
        <v>4136</v>
      </c>
    </row>
    <row r="1905" spans="1:32">
      <c r="A1905" s="60" t="s">
        <v>3558</v>
      </c>
      <c r="B1905" s="60" t="s">
        <v>2728</v>
      </c>
      <c r="C1905" s="60" t="s">
        <v>2746</v>
      </c>
      <c r="D1905" s="60" t="s">
        <v>2729</v>
      </c>
      <c r="E1905" s="67">
        <v>41640</v>
      </c>
      <c r="F1905" s="67">
        <v>42004</v>
      </c>
      <c r="G1905" s="60" t="s">
        <v>2730</v>
      </c>
      <c r="H1905" s="60">
        <v>16</v>
      </c>
      <c r="I1905" s="60"/>
      <c r="J1905" s="60"/>
      <c r="K1905" s="60"/>
      <c r="L1905" s="60"/>
      <c r="M1905" s="60"/>
      <c r="N1905" s="60"/>
      <c r="O1905" s="60"/>
      <c r="P1905" s="60"/>
      <c r="Q1905" s="60"/>
      <c r="R1905" s="60"/>
      <c r="S1905" s="60"/>
      <c r="T1905" s="60"/>
      <c r="U1905" s="60"/>
      <c r="V1905" s="60"/>
      <c r="W1905" s="60"/>
      <c r="X1905" s="60"/>
      <c r="Y1905" s="60"/>
      <c r="Z1905" s="60"/>
      <c r="AA1905" s="60"/>
      <c r="AB1905" s="60"/>
      <c r="AC1905" s="60"/>
      <c r="AD1905" s="60"/>
      <c r="AE1905" s="60"/>
      <c r="AF1905" s="60" t="s">
        <v>4136</v>
      </c>
    </row>
    <row r="1906" spans="1:32">
      <c r="A1906" s="60" t="s">
        <v>3559</v>
      </c>
      <c r="B1906" s="60" t="s">
        <v>2745</v>
      </c>
      <c r="C1906" s="60" t="s">
        <v>2746</v>
      </c>
      <c r="D1906" s="60" t="s">
        <v>2738</v>
      </c>
      <c r="E1906" s="67">
        <v>41640</v>
      </c>
      <c r="F1906" s="67">
        <v>42004</v>
      </c>
      <c r="G1906" s="60" t="s">
        <v>2730</v>
      </c>
      <c r="H1906" s="60">
        <v>0</v>
      </c>
      <c r="I1906" s="60"/>
      <c r="J1906" s="60"/>
      <c r="K1906" s="60"/>
      <c r="L1906" s="60"/>
      <c r="M1906" s="60"/>
      <c r="N1906" s="60"/>
      <c r="O1906" s="60"/>
      <c r="P1906" s="60"/>
      <c r="Q1906" s="60"/>
      <c r="R1906" s="60"/>
      <c r="S1906" s="60"/>
      <c r="T1906" s="60"/>
      <c r="U1906" s="60"/>
      <c r="V1906" s="60"/>
      <c r="W1906" s="60"/>
      <c r="X1906" s="60"/>
      <c r="Y1906" s="60"/>
      <c r="Z1906" s="60"/>
      <c r="AA1906" s="60"/>
      <c r="AB1906" s="60"/>
      <c r="AC1906" s="60"/>
      <c r="AD1906" s="60"/>
      <c r="AE1906" s="60"/>
      <c r="AF1906" s="60" t="s">
        <v>4136</v>
      </c>
    </row>
    <row r="1907" spans="1:32">
      <c r="A1907" s="60" t="s">
        <v>3559</v>
      </c>
      <c r="B1907" s="60" t="s">
        <v>2745</v>
      </c>
      <c r="C1907" s="60" t="s">
        <v>2746</v>
      </c>
      <c r="D1907" s="60" t="s">
        <v>2736</v>
      </c>
      <c r="E1907" s="67">
        <v>41640</v>
      </c>
      <c r="F1907" s="67">
        <v>42004</v>
      </c>
      <c r="G1907" s="60" t="s">
        <v>2730</v>
      </c>
      <c r="H1907" s="60">
        <v>21.11</v>
      </c>
      <c r="I1907" s="60"/>
      <c r="J1907" s="60"/>
      <c r="K1907" s="60"/>
      <c r="L1907" s="60"/>
      <c r="M1907" s="60"/>
      <c r="N1907" s="60"/>
      <c r="O1907" s="60"/>
      <c r="P1907" s="60"/>
      <c r="Q1907" s="60"/>
      <c r="R1907" s="60"/>
      <c r="S1907" s="60"/>
      <c r="T1907" s="60"/>
      <c r="U1907" s="60"/>
      <c r="V1907" s="60"/>
      <c r="W1907" s="60"/>
      <c r="X1907" s="60"/>
      <c r="Y1907" s="60"/>
      <c r="Z1907" s="60"/>
      <c r="AA1907" s="60"/>
      <c r="AB1907" s="60"/>
      <c r="AC1907" s="60"/>
      <c r="AD1907" s="60"/>
      <c r="AE1907" s="60"/>
      <c r="AF1907" s="60" t="s">
        <v>4136</v>
      </c>
    </row>
    <row r="1908" spans="1:32">
      <c r="A1908" s="60" t="s">
        <v>3559</v>
      </c>
      <c r="B1908" s="60" t="s">
        <v>2745</v>
      </c>
      <c r="C1908" s="60" t="s">
        <v>2746</v>
      </c>
      <c r="D1908" s="60" t="s">
        <v>2737</v>
      </c>
      <c r="E1908" s="67">
        <v>41640</v>
      </c>
      <c r="F1908" s="67">
        <v>42004</v>
      </c>
      <c r="G1908" s="60" t="s">
        <v>2730</v>
      </c>
      <c r="H1908" s="60">
        <v>15.56</v>
      </c>
      <c r="I1908" s="60"/>
      <c r="J1908" s="60"/>
      <c r="K1908" s="60"/>
      <c r="L1908" s="60"/>
      <c r="M1908" s="60"/>
      <c r="N1908" s="60"/>
      <c r="O1908" s="60"/>
      <c r="P1908" s="60"/>
      <c r="Q1908" s="60"/>
      <c r="R1908" s="60"/>
      <c r="S1908" s="60"/>
      <c r="T1908" s="60"/>
      <c r="U1908" s="60"/>
      <c r="V1908" s="60"/>
      <c r="W1908" s="60"/>
      <c r="X1908" s="60"/>
      <c r="Y1908" s="60"/>
      <c r="Z1908" s="60"/>
      <c r="AA1908" s="60"/>
      <c r="AB1908" s="60"/>
      <c r="AC1908" s="60"/>
      <c r="AD1908" s="60"/>
      <c r="AE1908" s="60"/>
      <c r="AF1908" s="60" t="s">
        <v>4136</v>
      </c>
    </row>
    <row r="1909" spans="1:32">
      <c r="A1909" s="60" t="s">
        <v>3559</v>
      </c>
      <c r="B1909" s="60" t="s">
        <v>2745</v>
      </c>
      <c r="C1909" s="60" t="s">
        <v>2746</v>
      </c>
      <c r="D1909" s="60" t="s">
        <v>2798</v>
      </c>
      <c r="E1909" s="67">
        <v>41640</v>
      </c>
      <c r="F1909" s="67">
        <v>42004</v>
      </c>
      <c r="G1909" s="60" t="s">
        <v>2735</v>
      </c>
      <c r="H1909" s="60">
        <v>15.56</v>
      </c>
      <c r="I1909" s="60">
        <v>15.56</v>
      </c>
      <c r="J1909" s="60">
        <v>15.56</v>
      </c>
      <c r="K1909" s="60">
        <v>15.56</v>
      </c>
      <c r="L1909" s="60">
        <v>15.56</v>
      </c>
      <c r="M1909" s="60">
        <v>15.56</v>
      </c>
      <c r="N1909" s="60">
        <v>21.11</v>
      </c>
      <c r="O1909" s="60">
        <v>21.11</v>
      </c>
      <c r="P1909" s="60">
        <v>21.11</v>
      </c>
      <c r="Q1909" s="60">
        <v>21.11</v>
      </c>
      <c r="R1909" s="60">
        <v>21.11</v>
      </c>
      <c r="S1909" s="60">
        <v>21.11</v>
      </c>
      <c r="T1909" s="60">
        <v>21.11</v>
      </c>
      <c r="U1909" s="60">
        <v>21.11</v>
      </c>
      <c r="V1909" s="60">
        <v>21.11</v>
      </c>
      <c r="W1909" s="60">
        <v>21.11</v>
      </c>
      <c r="X1909" s="60">
        <v>21.11</v>
      </c>
      <c r="Y1909" s="60">
        <v>21.11</v>
      </c>
      <c r="Z1909" s="60">
        <v>21.11</v>
      </c>
      <c r="AA1909" s="60">
        <v>15.56</v>
      </c>
      <c r="AB1909" s="60">
        <v>15.56</v>
      </c>
      <c r="AC1909" s="60">
        <v>15.56</v>
      </c>
      <c r="AD1909" s="60">
        <v>15.56</v>
      </c>
      <c r="AE1909" s="60">
        <v>15.56</v>
      </c>
      <c r="AF1909" s="60" t="s">
        <v>4136</v>
      </c>
    </row>
    <row r="1910" spans="1:32">
      <c r="A1910" s="60" t="s">
        <v>3560</v>
      </c>
      <c r="B1910" s="60" t="s">
        <v>2745</v>
      </c>
      <c r="C1910" s="60" t="s">
        <v>2746</v>
      </c>
      <c r="D1910" s="60" t="s">
        <v>2738</v>
      </c>
      <c r="E1910" s="67">
        <v>41640</v>
      </c>
      <c r="F1910" s="67">
        <v>42004</v>
      </c>
      <c r="G1910" s="60" t="s">
        <v>2730</v>
      </c>
      <c r="H1910" s="60">
        <v>0</v>
      </c>
      <c r="I1910" s="60"/>
      <c r="J1910" s="60"/>
      <c r="K1910" s="60"/>
      <c r="L1910" s="60"/>
      <c r="M1910" s="60"/>
      <c r="N1910" s="60"/>
      <c r="O1910" s="60"/>
      <c r="P1910" s="60"/>
      <c r="Q1910" s="60"/>
      <c r="R1910" s="60"/>
      <c r="S1910" s="60"/>
      <c r="T1910" s="60"/>
      <c r="U1910" s="60"/>
      <c r="V1910" s="60"/>
      <c r="W1910" s="60"/>
      <c r="X1910" s="60"/>
      <c r="Y1910" s="60"/>
      <c r="Z1910" s="60"/>
      <c r="AA1910" s="60"/>
      <c r="AB1910" s="60"/>
      <c r="AC1910" s="60"/>
      <c r="AD1910" s="60"/>
      <c r="AE1910" s="60"/>
      <c r="AF1910" s="60" t="s">
        <v>4136</v>
      </c>
    </row>
    <row r="1911" spans="1:32">
      <c r="A1911" s="60" t="s">
        <v>3560</v>
      </c>
      <c r="B1911" s="60" t="s">
        <v>2745</v>
      </c>
      <c r="C1911" s="60" t="s">
        <v>2746</v>
      </c>
      <c r="D1911" s="60" t="s">
        <v>2736</v>
      </c>
      <c r="E1911" s="67">
        <v>41640</v>
      </c>
      <c r="F1911" s="67">
        <v>42004</v>
      </c>
      <c r="G1911" s="60" t="s">
        <v>2730</v>
      </c>
      <c r="H1911" s="60">
        <v>21.11</v>
      </c>
      <c r="I1911" s="60"/>
      <c r="J1911" s="60"/>
      <c r="K1911" s="60"/>
      <c r="L1911" s="60"/>
      <c r="M1911" s="60"/>
      <c r="N1911" s="60"/>
      <c r="O1911" s="60"/>
      <c r="P1911" s="60"/>
      <c r="Q1911" s="60"/>
      <c r="R1911" s="60"/>
      <c r="S1911" s="60"/>
      <c r="T1911" s="60"/>
      <c r="U1911" s="60"/>
      <c r="V1911" s="60"/>
      <c r="W1911" s="60"/>
      <c r="X1911" s="60"/>
      <c r="Y1911" s="60"/>
      <c r="Z1911" s="60"/>
      <c r="AA1911" s="60"/>
      <c r="AB1911" s="60"/>
      <c r="AC1911" s="60"/>
      <c r="AD1911" s="60"/>
      <c r="AE1911" s="60"/>
      <c r="AF1911" s="60" t="s">
        <v>4136</v>
      </c>
    </row>
    <row r="1912" spans="1:32">
      <c r="A1912" s="60" t="s">
        <v>3560</v>
      </c>
      <c r="B1912" s="60" t="s">
        <v>2745</v>
      </c>
      <c r="C1912" s="60" t="s">
        <v>2746</v>
      </c>
      <c r="D1912" s="60" t="s">
        <v>2737</v>
      </c>
      <c r="E1912" s="67">
        <v>41640</v>
      </c>
      <c r="F1912" s="67">
        <v>42004</v>
      </c>
      <c r="G1912" s="60" t="s">
        <v>2730</v>
      </c>
      <c r="H1912" s="60">
        <v>15.56</v>
      </c>
      <c r="I1912" s="60"/>
      <c r="J1912" s="60"/>
      <c r="K1912" s="60"/>
      <c r="L1912" s="60"/>
      <c r="M1912" s="60"/>
      <c r="N1912" s="60"/>
      <c r="O1912" s="60"/>
      <c r="P1912" s="60"/>
      <c r="Q1912" s="60"/>
      <c r="R1912" s="60"/>
      <c r="S1912" s="60"/>
      <c r="T1912" s="60"/>
      <c r="U1912" s="60"/>
      <c r="V1912" s="60"/>
      <c r="W1912" s="60"/>
      <c r="X1912" s="60"/>
      <c r="Y1912" s="60"/>
      <c r="Z1912" s="60"/>
      <c r="AA1912" s="60"/>
      <c r="AB1912" s="60"/>
      <c r="AC1912" s="60"/>
      <c r="AD1912" s="60"/>
      <c r="AE1912" s="60"/>
      <c r="AF1912" s="60" t="s">
        <v>4136</v>
      </c>
    </row>
    <row r="1913" spans="1:32">
      <c r="A1913" s="60" t="s">
        <v>3560</v>
      </c>
      <c r="B1913" s="60" t="s">
        <v>2745</v>
      </c>
      <c r="C1913" s="60" t="s">
        <v>2746</v>
      </c>
      <c r="D1913" s="60" t="s">
        <v>2798</v>
      </c>
      <c r="E1913" s="67">
        <v>41640</v>
      </c>
      <c r="F1913" s="67">
        <v>42004</v>
      </c>
      <c r="G1913" s="60" t="s">
        <v>2735</v>
      </c>
      <c r="H1913" s="60">
        <v>15.56</v>
      </c>
      <c r="I1913" s="60">
        <v>15.56</v>
      </c>
      <c r="J1913" s="60">
        <v>15.56</v>
      </c>
      <c r="K1913" s="60">
        <v>15.56</v>
      </c>
      <c r="L1913" s="60">
        <v>15.56</v>
      </c>
      <c r="M1913" s="60">
        <v>15.56</v>
      </c>
      <c r="N1913" s="60">
        <v>17.8</v>
      </c>
      <c r="O1913" s="60">
        <v>20</v>
      </c>
      <c r="P1913" s="60">
        <v>21.11</v>
      </c>
      <c r="Q1913" s="60">
        <v>21.11</v>
      </c>
      <c r="R1913" s="60">
        <v>21.11</v>
      </c>
      <c r="S1913" s="60">
        <v>21.11</v>
      </c>
      <c r="T1913" s="60">
        <v>21.11</v>
      </c>
      <c r="U1913" s="60">
        <v>21.11</v>
      </c>
      <c r="V1913" s="60">
        <v>21.11</v>
      </c>
      <c r="W1913" s="60">
        <v>21.11</v>
      </c>
      <c r="X1913" s="60">
        <v>21.11</v>
      </c>
      <c r="Y1913" s="60">
        <v>21.11</v>
      </c>
      <c r="Z1913" s="60">
        <v>21.11</v>
      </c>
      <c r="AA1913" s="60">
        <v>15.56</v>
      </c>
      <c r="AB1913" s="60">
        <v>15.56</v>
      </c>
      <c r="AC1913" s="60">
        <v>15.56</v>
      </c>
      <c r="AD1913" s="60">
        <v>15.56</v>
      </c>
      <c r="AE1913" s="60">
        <v>15.56</v>
      </c>
      <c r="AF1913" s="60" t="s">
        <v>4136</v>
      </c>
    </row>
    <row r="1914" spans="1:32">
      <c r="A1914" s="60" t="s">
        <v>3561</v>
      </c>
      <c r="B1914" s="60" t="s">
        <v>2728</v>
      </c>
      <c r="D1914" s="60" t="s">
        <v>2991</v>
      </c>
      <c r="E1914" s="67">
        <v>41640</v>
      </c>
      <c r="F1914" s="67">
        <v>42004</v>
      </c>
      <c r="G1914" s="60" t="s">
        <v>2730</v>
      </c>
      <c r="H1914" s="60">
        <v>50</v>
      </c>
      <c r="I1914" s="60"/>
      <c r="J1914" s="60"/>
      <c r="K1914" s="60"/>
      <c r="L1914" s="60"/>
      <c r="M1914" s="60"/>
      <c r="N1914" s="60"/>
      <c r="O1914" s="60"/>
      <c r="P1914" s="60"/>
      <c r="Q1914" s="60"/>
      <c r="R1914" s="60"/>
      <c r="S1914" s="60"/>
      <c r="T1914" s="60"/>
      <c r="U1914" s="60"/>
      <c r="V1914" s="60"/>
      <c r="W1914" s="60"/>
      <c r="X1914" s="60"/>
      <c r="Y1914" s="60"/>
      <c r="Z1914" s="60"/>
      <c r="AA1914" s="60"/>
      <c r="AB1914" s="60"/>
      <c r="AC1914" s="60"/>
      <c r="AD1914" s="60"/>
      <c r="AE1914" s="60"/>
      <c r="AF1914" s="60" t="s">
        <v>4136</v>
      </c>
    </row>
    <row r="1915" spans="1:32">
      <c r="A1915" s="60" t="s">
        <v>3562</v>
      </c>
      <c r="B1915" s="60" t="s">
        <v>2784</v>
      </c>
      <c r="D1915" s="60" t="s">
        <v>2749</v>
      </c>
      <c r="E1915" s="67">
        <v>41640</v>
      </c>
      <c r="F1915" s="67">
        <v>42004</v>
      </c>
      <c r="G1915" s="60" t="s">
        <v>2730</v>
      </c>
      <c r="H1915" s="60">
        <v>0</v>
      </c>
      <c r="I1915" s="60"/>
      <c r="J1915" s="60"/>
      <c r="K1915" s="60"/>
      <c r="L1915" s="60"/>
      <c r="M1915" s="60"/>
      <c r="N1915" s="60"/>
      <c r="O1915" s="60"/>
      <c r="P1915" s="60"/>
      <c r="Q1915" s="60"/>
      <c r="R1915" s="60"/>
      <c r="S1915" s="60"/>
      <c r="T1915" s="60"/>
      <c r="U1915" s="60"/>
      <c r="V1915" s="60"/>
      <c r="W1915" s="60"/>
      <c r="X1915" s="60"/>
      <c r="Y1915" s="60"/>
      <c r="Z1915" s="60"/>
      <c r="AA1915" s="60"/>
      <c r="AB1915" s="60"/>
      <c r="AC1915" s="60"/>
      <c r="AD1915" s="60"/>
      <c r="AE1915" s="60"/>
      <c r="AF1915" s="60" t="s">
        <v>4136</v>
      </c>
    </row>
    <row r="1916" spans="1:32">
      <c r="A1916" s="60" t="s">
        <v>3562</v>
      </c>
      <c r="B1916" s="60" t="s">
        <v>2784</v>
      </c>
      <c r="D1916" s="60" t="s">
        <v>2952</v>
      </c>
      <c r="E1916" s="67">
        <v>41640</v>
      </c>
      <c r="F1916" s="67">
        <v>42004</v>
      </c>
      <c r="G1916" s="60" t="s">
        <v>2735</v>
      </c>
      <c r="H1916" s="60">
        <v>0</v>
      </c>
      <c r="I1916" s="60">
        <v>0</v>
      </c>
      <c r="J1916" s="60">
        <v>0</v>
      </c>
      <c r="K1916" s="60">
        <v>0</v>
      </c>
      <c r="L1916" s="60">
        <v>0</v>
      </c>
      <c r="M1916" s="60">
        <v>0</v>
      </c>
      <c r="N1916" s="60">
        <v>1</v>
      </c>
      <c r="O1916" s="60">
        <v>1</v>
      </c>
      <c r="P1916" s="60">
        <v>1</v>
      </c>
      <c r="Q1916" s="60">
        <v>1</v>
      </c>
      <c r="R1916" s="60">
        <v>1</v>
      </c>
      <c r="S1916" s="60">
        <v>1</v>
      </c>
      <c r="T1916" s="60">
        <v>1</v>
      </c>
      <c r="U1916" s="60">
        <v>1</v>
      </c>
      <c r="V1916" s="60">
        <v>1</v>
      </c>
      <c r="W1916" s="60">
        <v>1</v>
      </c>
      <c r="X1916" s="60">
        <v>1</v>
      </c>
      <c r="Y1916" s="60">
        <v>1</v>
      </c>
      <c r="Z1916" s="60">
        <v>1</v>
      </c>
      <c r="AA1916" s="60">
        <v>0</v>
      </c>
      <c r="AB1916" s="60">
        <v>0</v>
      </c>
      <c r="AC1916" s="60">
        <v>0</v>
      </c>
      <c r="AD1916" s="60">
        <v>0</v>
      </c>
      <c r="AE1916" s="60">
        <v>0</v>
      </c>
      <c r="AF1916" s="60" t="s">
        <v>4136</v>
      </c>
    </row>
    <row r="1917" spans="1:32">
      <c r="A1917" s="60" t="s">
        <v>3563</v>
      </c>
      <c r="B1917" s="60" t="s">
        <v>2728</v>
      </c>
      <c r="C1917" s="60" t="s">
        <v>2746</v>
      </c>
      <c r="D1917" s="60" t="s">
        <v>2729</v>
      </c>
      <c r="E1917" s="67">
        <v>41640</v>
      </c>
      <c r="F1917" s="67">
        <v>42004</v>
      </c>
      <c r="G1917" s="60" t="s">
        <v>2730</v>
      </c>
      <c r="H1917" s="60">
        <v>60</v>
      </c>
      <c r="I1917" s="60"/>
      <c r="J1917" s="60"/>
      <c r="K1917" s="60"/>
      <c r="L1917" s="60"/>
      <c r="M1917" s="60"/>
      <c r="N1917" s="60"/>
      <c r="O1917" s="60"/>
      <c r="P1917" s="60"/>
      <c r="Q1917" s="60"/>
      <c r="R1917" s="60"/>
      <c r="S1917" s="60"/>
      <c r="T1917" s="60"/>
      <c r="U1917" s="60"/>
      <c r="V1917" s="60"/>
      <c r="W1917" s="60"/>
      <c r="X1917" s="60"/>
      <c r="Y1917" s="60"/>
      <c r="Z1917" s="60"/>
      <c r="AA1917" s="60"/>
      <c r="AB1917" s="60"/>
      <c r="AC1917" s="60"/>
      <c r="AD1917" s="60"/>
      <c r="AE1917" s="60"/>
      <c r="AF1917" s="60" t="s">
        <v>4136</v>
      </c>
    </row>
    <row r="1918" spans="1:32">
      <c r="A1918" s="60" t="s">
        <v>3564</v>
      </c>
      <c r="B1918" s="60" t="s">
        <v>6</v>
      </c>
      <c r="D1918" s="60" t="s">
        <v>2729</v>
      </c>
      <c r="E1918" s="67">
        <v>41640</v>
      </c>
      <c r="F1918" s="67">
        <v>42004</v>
      </c>
      <c r="G1918" s="60" t="s">
        <v>2730</v>
      </c>
      <c r="H1918" s="60">
        <v>0</v>
      </c>
      <c r="I1918" s="60"/>
      <c r="J1918" s="60"/>
      <c r="K1918" s="60"/>
      <c r="L1918" s="60"/>
      <c r="M1918" s="60"/>
      <c r="N1918" s="60"/>
      <c r="O1918" s="60"/>
      <c r="P1918" s="60"/>
      <c r="Q1918" s="60"/>
      <c r="R1918" s="60"/>
      <c r="S1918" s="60"/>
      <c r="T1918" s="60"/>
      <c r="U1918" s="60"/>
      <c r="V1918" s="60"/>
      <c r="W1918" s="60"/>
      <c r="X1918" s="60"/>
      <c r="Y1918" s="60"/>
      <c r="Z1918" s="60"/>
      <c r="AA1918" s="60"/>
      <c r="AB1918" s="60"/>
      <c r="AC1918" s="60"/>
      <c r="AD1918" s="60"/>
      <c r="AE1918" s="60"/>
      <c r="AF1918" s="60" t="s">
        <v>4136</v>
      </c>
    </row>
    <row r="1919" spans="1:32">
      <c r="A1919" s="60" t="s">
        <v>3564</v>
      </c>
      <c r="B1919" s="60" t="s">
        <v>6</v>
      </c>
      <c r="D1919" s="60" t="s">
        <v>2798</v>
      </c>
      <c r="E1919" s="67">
        <v>41640</v>
      </c>
      <c r="F1919" s="67">
        <v>42004</v>
      </c>
      <c r="G1919" s="60" t="s">
        <v>2735</v>
      </c>
      <c r="H1919" s="60">
        <v>0</v>
      </c>
      <c r="I1919" s="60">
        <v>0</v>
      </c>
      <c r="J1919" s="60">
        <v>0</v>
      </c>
      <c r="K1919" s="60">
        <v>0</v>
      </c>
      <c r="L1919" s="60">
        <v>0</v>
      </c>
      <c r="M1919" s="60">
        <v>0</v>
      </c>
      <c r="N1919" s="60">
        <v>0.14399999999999999</v>
      </c>
      <c r="O1919" s="60">
        <v>1</v>
      </c>
      <c r="P1919" s="60">
        <v>0.14399999999999999</v>
      </c>
      <c r="Q1919" s="60">
        <v>0.14399999999999999</v>
      </c>
      <c r="R1919" s="60">
        <v>0.14399999999999999</v>
      </c>
      <c r="S1919" s="60">
        <v>0.14399999999999999</v>
      </c>
      <c r="T1919" s="60">
        <v>1</v>
      </c>
      <c r="U1919" s="60">
        <v>0.14399999999999999</v>
      </c>
      <c r="V1919" s="60">
        <v>0.14399999999999999</v>
      </c>
      <c r="W1919" s="60">
        <v>0.14399999999999999</v>
      </c>
      <c r="X1919" s="60">
        <v>0.14399999999999999</v>
      </c>
      <c r="Y1919" s="60">
        <v>1</v>
      </c>
      <c r="Z1919" s="60">
        <v>0.14399999999999999</v>
      </c>
      <c r="AA1919" s="60">
        <v>0</v>
      </c>
      <c r="AB1919" s="60">
        <v>0</v>
      </c>
      <c r="AC1919" s="60">
        <v>0</v>
      </c>
      <c r="AD1919" s="60">
        <v>0</v>
      </c>
      <c r="AE1919" s="60">
        <v>0</v>
      </c>
      <c r="AF1919" s="60" t="s">
        <v>4136</v>
      </c>
    </row>
    <row r="1920" spans="1:32">
      <c r="A1920" s="60" t="s">
        <v>3565</v>
      </c>
      <c r="B1920" s="60" t="s">
        <v>6</v>
      </c>
      <c r="D1920" s="60" t="s">
        <v>2738</v>
      </c>
      <c r="E1920" s="67">
        <v>41640</v>
      </c>
      <c r="F1920" s="67">
        <v>42004</v>
      </c>
      <c r="G1920" s="60" t="s">
        <v>2730</v>
      </c>
      <c r="H1920" s="60">
        <v>1</v>
      </c>
      <c r="I1920" s="60"/>
      <c r="J1920" s="60"/>
      <c r="K1920" s="60"/>
      <c r="L1920" s="60"/>
      <c r="M1920" s="60"/>
      <c r="N1920" s="60"/>
      <c r="O1920" s="60"/>
      <c r="P1920" s="60"/>
      <c r="Q1920" s="60"/>
      <c r="R1920" s="60"/>
      <c r="S1920" s="60"/>
      <c r="T1920" s="60"/>
      <c r="U1920" s="60"/>
      <c r="V1920" s="60"/>
      <c r="W1920" s="60"/>
      <c r="X1920" s="60"/>
      <c r="Y1920" s="60"/>
      <c r="Z1920" s="60"/>
      <c r="AA1920" s="60"/>
      <c r="AB1920" s="60"/>
      <c r="AC1920" s="60"/>
      <c r="AD1920" s="60"/>
      <c r="AE1920" s="60"/>
      <c r="AF1920" s="60" t="s">
        <v>4136</v>
      </c>
    </row>
    <row r="1921" spans="1:32">
      <c r="A1921" s="60" t="s">
        <v>3565</v>
      </c>
      <c r="B1921" s="60" t="s">
        <v>6</v>
      </c>
      <c r="D1921" s="60" t="s">
        <v>2744</v>
      </c>
      <c r="E1921" s="67">
        <v>41640</v>
      </c>
      <c r="F1921" s="67">
        <v>42004</v>
      </c>
      <c r="G1921" s="60" t="s">
        <v>2735</v>
      </c>
      <c r="H1921" s="60">
        <v>1</v>
      </c>
      <c r="I1921" s="60">
        <v>1</v>
      </c>
      <c r="J1921" s="60">
        <v>1</v>
      </c>
      <c r="K1921" s="60">
        <v>1</v>
      </c>
      <c r="L1921" s="60">
        <v>1</v>
      </c>
      <c r="M1921" s="60">
        <v>1</v>
      </c>
      <c r="N1921" s="60">
        <v>1</v>
      </c>
      <c r="O1921" s="60">
        <v>0.25</v>
      </c>
      <c r="P1921" s="60">
        <v>0.25</v>
      </c>
      <c r="Q1921" s="60">
        <v>0.25</v>
      </c>
      <c r="R1921" s="60">
        <v>0.25</v>
      </c>
      <c r="S1921" s="60">
        <v>0.25</v>
      </c>
      <c r="T1921" s="60">
        <v>0.25</v>
      </c>
      <c r="U1921" s="60">
        <v>0.25</v>
      </c>
      <c r="V1921" s="60">
        <v>0.25</v>
      </c>
      <c r="W1921" s="60">
        <v>0.25</v>
      </c>
      <c r="X1921" s="60">
        <v>0.25</v>
      </c>
      <c r="Y1921" s="60">
        <v>0.25</v>
      </c>
      <c r="Z1921" s="60">
        <v>1</v>
      </c>
      <c r="AA1921" s="60">
        <v>1</v>
      </c>
      <c r="AB1921" s="60">
        <v>1</v>
      </c>
      <c r="AC1921" s="60">
        <v>1</v>
      </c>
      <c r="AD1921" s="60">
        <v>1</v>
      </c>
      <c r="AE1921" s="60">
        <v>1</v>
      </c>
      <c r="AF1921" s="60" t="s">
        <v>4136</v>
      </c>
    </row>
    <row r="1922" spans="1:32">
      <c r="A1922" s="60" t="s">
        <v>3565</v>
      </c>
      <c r="B1922" s="60" t="s">
        <v>6</v>
      </c>
      <c r="D1922" s="60" t="s">
        <v>2952</v>
      </c>
      <c r="E1922" s="67">
        <v>41640</v>
      </c>
      <c r="F1922" s="67">
        <v>42004</v>
      </c>
      <c r="G1922" s="60" t="s">
        <v>2735</v>
      </c>
      <c r="H1922" s="60">
        <v>1</v>
      </c>
      <c r="I1922" s="60">
        <v>1</v>
      </c>
      <c r="J1922" s="60">
        <v>1</v>
      </c>
      <c r="K1922" s="60">
        <v>1</v>
      </c>
      <c r="L1922" s="60">
        <v>1</v>
      </c>
      <c r="M1922" s="60">
        <v>1</v>
      </c>
      <c r="N1922" s="60">
        <v>1</v>
      </c>
      <c r="O1922" s="60">
        <v>0.25</v>
      </c>
      <c r="P1922" s="60">
        <v>0.25</v>
      </c>
      <c r="Q1922" s="60">
        <v>0.25</v>
      </c>
      <c r="R1922" s="60">
        <v>0.25</v>
      </c>
      <c r="S1922" s="60">
        <v>0.25</v>
      </c>
      <c r="T1922" s="60">
        <v>0.25</v>
      </c>
      <c r="U1922" s="60">
        <v>0.25</v>
      </c>
      <c r="V1922" s="60">
        <v>0.25</v>
      </c>
      <c r="W1922" s="60">
        <v>0.25</v>
      </c>
      <c r="X1922" s="60">
        <v>0.25</v>
      </c>
      <c r="Y1922" s="60">
        <v>0.25</v>
      </c>
      <c r="Z1922" s="60">
        <v>0.25</v>
      </c>
      <c r="AA1922" s="60">
        <v>1</v>
      </c>
      <c r="AB1922" s="60">
        <v>1</v>
      </c>
      <c r="AC1922" s="60">
        <v>1</v>
      </c>
      <c r="AD1922" s="60">
        <v>1</v>
      </c>
      <c r="AE1922" s="60">
        <v>1</v>
      </c>
      <c r="AF1922" s="60" t="s">
        <v>4136</v>
      </c>
    </row>
    <row r="1923" spans="1:32">
      <c r="A1923" s="60" t="s">
        <v>3566</v>
      </c>
      <c r="B1923" s="60" t="s">
        <v>2946</v>
      </c>
      <c r="D1923" s="60" t="s">
        <v>2749</v>
      </c>
      <c r="E1923" s="67">
        <v>41640</v>
      </c>
      <c r="F1923" s="67">
        <v>42004</v>
      </c>
      <c r="G1923" s="60" t="s">
        <v>2730</v>
      </c>
      <c r="H1923" s="60">
        <v>0</v>
      </c>
      <c r="I1923" s="60"/>
      <c r="J1923" s="60"/>
      <c r="K1923" s="60"/>
      <c r="L1923" s="60"/>
      <c r="M1923" s="60"/>
      <c r="N1923" s="60"/>
      <c r="O1923" s="60"/>
      <c r="P1923" s="60"/>
      <c r="Q1923" s="60"/>
      <c r="R1923" s="60"/>
      <c r="S1923" s="60"/>
      <c r="T1923" s="60"/>
      <c r="U1923" s="60"/>
      <c r="V1923" s="60"/>
      <c r="W1923" s="60"/>
      <c r="X1923" s="60"/>
      <c r="Y1923" s="60"/>
      <c r="Z1923" s="60"/>
      <c r="AA1923" s="60"/>
      <c r="AB1923" s="60"/>
      <c r="AC1923" s="60"/>
      <c r="AD1923" s="60"/>
      <c r="AE1923" s="60"/>
      <c r="AF1923" s="60" t="s">
        <v>4136</v>
      </c>
    </row>
    <row r="1924" spans="1:32">
      <c r="A1924" s="60" t="s">
        <v>3566</v>
      </c>
      <c r="B1924" s="60" t="s">
        <v>2946</v>
      </c>
      <c r="D1924" s="60" t="s">
        <v>2952</v>
      </c>
      <c r="E1924" s="67">
        <v>41640</v>
      </c>
      <c r="F1924" s="67">
        <v>42004</v>
      </c>
      <c r="G1924" s="60" t="s">
        <v>2735</v>
      </c>
      <c r="H1924" s="60">
        <v>0</v>
      </c>
      <c r="I1924" s="60">
        <v>0</v>
      </c>
      <c r="J1924" s="60">
        <v>0</v>
      </c>
      <c r="K1924" s="60">
        <v>0</v>
      </c>
      <c r="L1924" s="60">
        <v>0</v>
      </c>
      <c r="M1924" s="60">
        <v>0</v>
      </c>
      <c r="N1924" s="60">
        <v>0</v>
      </c>
      <c r="O1924" s="60">
        <v>1</v>
      </c>
      <c r="P1924" s="60">
        <v>1</v>
      </c>
      <c r="Q1924" s="60">
        <v>1</v>
      </c>
      <c r="R1924" s="60">
        <v>1</v>
      </c>
      <c r="S1924" s="60">
        <v>1</v>
      </c>
      <c r="T1924" s="60">
        <v>1</v>
      </c>
      <c r="U1924" s="60">
        <v>1</v>
      </c>
      <c r="V1924" s="60">
        <v>1</v>
      </c>
      <c r="W1924" s="60">
        <v>1</v>
      </c>
      <c r="X1924" s="60">
        <v>1</v>
      </c>
      <c r="Y1924" s="60">
        <v>1</v>
      </c>
      <c r="Z1924" s="60">
        <v>1</v>
      </c>
      <c r="AA1924" s="60">
        <v>0</v>
      </c>
      <c r="AB1924" s="60">
        <v>0</v>
      </c>
      <c r="AC1924" s="60">
        <v>0</v>
      </c>
      <c r="AD1924" s="60">
        <v>0</v>
      </c>
      <c r="AE1924" s="60">
        <v>0</v>
      </c>
      <c r="AF1924" s="60" t="s">
        <v>4136</v>
      </c>
    </row>
    <row r="1925" spans="1:32">
      <c r="A1925" s="60" t="s">
        <v>3567</v>
      </c>
      <c r="B1925" s="60" t="s">
        <v>2946</v>
      </c>
      <c r="D1925" s="60" t="s">
        <v>2729</v>
      </c>
      <c r="E1925" s="67">
        <v>41640</v>
      </c>
      <c r="F1925" s="67">
        <v>42004</v>
      </c>
      <c r="G1925" s="60" t="s">
        <v>2730</v>
      </c>
      <c r="H1925" s="60">
        <v>1</v>
      </c>
      <c r="I1925" s="60"/>
      <c r="J1925" s="60"/>
      <c r="K1925" s="60"/>
      <c r="L1925" s="60"/>
      <c r="M1925" s="60"/>
      <c r="N1925" s="60"/>
      <c r="O1925" s="60"/>
      <c r="P1925" s="60"/>
      <c r="Q1925" s="60"/>
      <c r="R1925" s="60"/>
      <c r="S1925" s="60"/>
      <c r="T1925" s="60"/>
      <c r="U1925" s="60"/>
      <c r="V1925" s="60"/>
      <c r="W1925" s="60"/>
      <c r="X1925" s="60"/>
      <c r="Y1925" s="60"/>
      <c r="Z1925" s="60"/>
      <c r="AA1925" s="60"/>
      <c r="AB1925" s="60"/>
      <c r="AC1925" s="60"/>
      <c r="AD1925" s="60"/>
      <c r="AE1925" s="60"/>
      <c r="AF1925" s="60" t="s">
        <v>4136</v>
      </c>
    </row>
    <row r="1926" spans="1:32">
      <c r="A1926" s="60" t="s">
        <v>3568</v>
      </c>
      <c r="B1926" s="60" t="s">
        <v>2728</v>
      </c>
      <c r="D1926" s="60" t="s">
        <v>2729</v>
      </c>
      <c r="E1926" s="67">
        <v>41640</v>
      </c>
      <c r="F1926" s="67">
        <v>42004</v>
      </c>
      <c r="G1926" s="60" t="s">
        <v>2730</v>
      </c>
      <c r="H1926" s="60">
        <v>1</v>
      </c>
      <c r="I1926" s="60"/>
      <c r="J1926" s="60"/>
      <c r="K1926" s="60"/>
      <c r="L1926" s="60"/>
      <c r="M1926" s="60"/>
      <c r="N1926" s="60"/>
      <c r="O1926" s="60"/>
      <c r="P1926" s="60"/>
      <c r="Q1926" s="60"/>
      <c r="R1926" s="60"/>
      <c r="S1926" s="60"/>
      <c r="T1926" s="60"/>
      <c r="U1926" s="60"/>
      <c r="V1926" s="60"/>
      <c r="W1926" s="60"/>
      <c r="X1926" s="60"/>
      <c r="Y1926" s="60"/>
      <c r="Z1926" s="60"/>
      <c r="AA1926" s="60"/>
      <c r="AB1926" s="60"/>
      <c r="AC1926" s="60"/>
      <c r="AD1926" s="60"/>
      <c r="AE1926" s="60"/>
      <c r="AF1926" s="60" t="s">
        <v>4136</v>
      </c>
    </row>
    <row r="1927" spans="1:32">
      <c r="A1927" s="60" t="s">
        <v>3569</v>
      </c>
      <c r="B1927" s="60" t="s">
        <v>2728</v>
      </c>
      <c r="D1927" s="60" t="s">
        <v>2729</v>
      </c>
      <c r="E1927" s="67">
        <v>41640</v>
      </c>
      <c r="F1927" s="67">
        <v>42004</v>
      </c>
      <c r="G1927" s="60" t="s">
        <v>2730</v>
      </c>
      <c r="H1927" s="60">
        <v>1</v>
      </c>
      <c r="I1927" s="60"/>
      <c r="J1927" s="60"/>
      <c r="K1927" s="60"/>
      <c r="L1927" s="60"/>
      <c r="M1927" s="60"/>
      <c r="N1927" s="60"/>
      <c r="O1927" s="60"/>
      <c r="P1927" s="60"/>
      <c r="Q1927" s="60"/>
      <c r="R1927" s="60"/>
      <c r="S1927" s="60"/>
      <c r="T1927" s="60"/>
      <c r="U1927" s="60"/>
      <c r="V1927" s="60"/>
      <c r="W1927" s="60"/>
      <c r="X1927" s="60"/>
      <c r="Y1927" s="60"/>
      <c r="Z1927" s="60"/>
      <c r="AA1927" s="60"/>
      <c r="AB1927" s="60"/>
      <c r="AC1927" s="60"/>
      <c r="AD1927" s="60"/>
      <c r="AE1927" s="60"/>
      <c r="AF1927" s="60" t="s">
        <v>4136</v>
      </c>
    </row>
    <row r="1928" spans="1:32">
      <c r="A1928" s="60" t="s">
        <v>3570</v>
      </c>
      <c r="B1928" s="60" t="s">
        <v>2728</v>
      </c>
      <c r="C1928" s="60" t="s">
        <v>2746</v>
      </c>
      <c r="D1928" s="60" t="s">
        <v>2729</v>
      </c>
      <c r="E1928" s="67">
        <v>41640</v>
      </c>
      <c r="F1928" s="67">
        <v>42004</v>
      </c>
      <c r="G1928" s="60" t="s">
        <v>2730</v>
      </c>
      <c r="H1928" s="60">
        <v>13</v>
      </c>
      <c r="I1928" s="60"/>
      <c r="J1928" s="60"/>
      <c r="K1928" s="60"/>
      <c r="L1928" s="60"/>
      <c r="M1928" s="60"/>
      <c r="N1928" s="60"/>
      <c r="O1928" s="60"/>
      <c r="P1928" s="60"/>
      <c r="Q1928" s="60"/>
      <c r="R1928" s="60"/>
      <c r="S1928" s="60"/>
      <c r="T1928" s="60"/>
      <c r="U1928" s="60"/>
      <c r="V1928" s="60"/>
      <c r="W1928" s="60"/>
      <c r="X1928" s="60"/>
      <c r="Y1928" s="60"/>
      <c r="Z1928" s="60"/>
      <c r="AA1928" s="60"/>
      <c r="AB1928" s="60"/>
      <c r="AC1928" s="60"/>
      <c r="AD1928" s="60"/>
      <c r="AE1928" s="60"/>
      <c r="AF1928" s="60" t="s">
        <v>4136</v>
      </c>
    </row>
    <row r="1929" spans="1:32">
      <c r="A1929" s="60" t="s">
        <v>3570</v>
      </c>
      <c r="B1929" s="60" t="s">
        <v>2728</v>
      </c>
      <c r="C1929" s="60" t="s">
        <v>2746</v>
      </c>
      <c r="D1929" s="60" t="s">
        <v>2750</v>
      </c>
      <c r="E1929" s="67">
        <v>41913</v>
      </c>
      <c r="F1929" s="67">
        <v>42004</v>
      </c>
      <c r="G1929" s="60" t="s">
        <v>2730</v>
      </c>
      <c r="H1929" s="60">
        <v>13</v>
      </c>
      <c r="I1929" s="60"/>
      <c r="J1929" s="60"/>
      <c r="K1929" s="60"/>
      <c r="L1929" s="60"/>
      <c r="M1929" s="60"/>
      <c r="N1929" s="60"/>
      <c r="O1929" s="60"/>
      <c r="P1929" s="60"/>
      <c r="Q1929" s="60"/>
      <c r="R1929" s="60"/>
      <c r="S1929" s="60"/>
      <c r="T1929" s="60"/>
      <c r="U1929" s="60"/>
      <c r="V1929" s="60"/>
      <c r="W1929" s="60"/>
      <c r="X1929" s="60"/>
      <c r="Y1929" s="60"/>
      <c r="Z1929" s="60"/>
      <c r="AA1929" s="60"/>
      <c r="AB1929" s="60"/>
      <c r="AC1929" s="60"/>
      <c r="AD1929" s="60"/>
      <c r="AE1929" s="60"/>
      <c r="AF1929" s="60" t="s">
        <v>4136</v>
      </c>
    </row>
    <row r="1930" spans="1:32">
      <c r="A1930" s="60" t="s">
        <v>3570</v>
      </c>
      <c r="B1930" s="60" t="s">
        <v>2728</v>
      </c>
      <c r="C1930" s="60" t="s">
        <v>2746</v>
      </c>
      <c r="D1930" s="60" t="s">
        <v>2750</v>
      </c>
      <c r="E1930" s="67">
        <v>41640</v>
      </c>
      <c r="F1930" s="67">
        <v>41729</v>
      </c>
      <c r="G1930" s="60" t="s">
        <v>2730</v>
      </c>
      <c r="H1930" s="60">
        <v>13</v>
      </c>
      <c r="I1930" s="60"/>
      <c r="J1930" s="60"/>
      <c r="K1930" s="60"/>
      <c r="L1930" s="60"/>
      <c r="M1930" s="60"/>
      <c r="N1930" s="60"/>
      <c r="O1930" s="60"/>
      <c r="P1930" s="60"/>
      <c r="Q1930" s="60"/>
      <c r="R1930" s="60"/>
      <c r="S1930" s="60"/>
      <c r="T1930" s="60"/>
      <c r="U1930" s="60"/>
      <c r="V1930" s="60"/>
      <c r="W1930" s="60"/>
      <c r="X1930" s="60"/>
      <c r="Y1930" s="60"/>
      <c r="Z1930" s="60"/>
      <c r="AA1930" s="60"/>
      <c r="AB1930" s="60"/>
      <c r="AC1930" s="60"/>
      <c r="AD1930" s="60"/>
      <c r="AE1930" s="60"/>
      <c r="AF1930" s="60" t="s">
        <v>4136</v>
      </c>
    </row>
    <row r="1931" spans="1:32">
      <c r="A1931" s="60" t="s">
        <v>3571</v>
      </c>
      <c r="B1931" s="60" t="s">
        <v>2728</v>
      </c>
      <c r="C1931" s="60" t="s">
        <v>2732</v>
      </c>
      <c r="D1931" s="60" t="s">
        <v>2729</v>
      </c>
      <c r="E1931" s="67">
        <v>41640</v>
      </c>
      <c r="F1931" s="67">
        <v>42004</v>
      </c>
      <c r="G1931" s="60" t="s">
        <v>2730</v>
      </c>
      <c r="H1931" s="60">
        <v>0</v>
      </c>
      <c r="I1931" s="60"/>
      <c r="J1931" s="60"/>
      <c r="K1931" s="60"/>
      <c r="L1931" s="60"/>
      <c r="M1931" s="60"/>
      <c r="N1931" s="60"/>
      <c r="O1931" s="60"/>
      <c r="P1931" s="60"/>
      <c r="Q1931" s="60"/>
      <c r="R1931" s="60"/>
      <c r="S1931" s="60"/>
      <c r="T1931" s="60"/>
      <c r="U1931" s="60"/>
      <c r="V1931" s="60"/>
      <c r="W1931" s="60"/>
      <c r="X1931" s="60"/>
      <c r="Y1931" s="60"/>
      <c r="Z1931" s="60"/>
      <c r="AA1931" s="60"/>
      <c r="AB1931" s="60"/>
      <c r="AC1931" s="60"/>
      <c r="AD1931" s="60"/>
      <c r="AE1931" s="60"/>
      <c r="AF1931" s="60" t="s">
        <v>4136</v>
      </c>
    </row>
    <row r="1932" spans="1:32">
      <c r="A1932" s="60" t="s">
        <v>3572</v>
      </c>
      <c r="B1932" s="60" t="s">
        <v>2742</v>
      </c>
      <c r="C1932" s="60" t="s">
        <v>2746</v>
      </c>
      <c r="D1932" s="60" t="s">
        <v>2729</v>
      </c>
      <c r="E1932" s="67">
        <v>41640</v>
      </c>
      <c r="F1932" s="67">
        <v>42004</v>
      </c>
      <c r="G1932" s="60" t="s">
        <v>2730</v>
      </c>
      <c r="H1932" s="60">
        <v>22</v>
      </c>
      <c r="I1932" s="60"/>
      <c r="J1932" s="60"/>
      <c r="K1932" s="60"/>
      <c r="L1932" s="60"/>
      <c r="M1932" s="60"/>
      <c r="N1932" s="60"/>
      <c r="O1932" s="60"/>
      <c r="P1932" s="60"/>
      <c r="Q1932" s="60"/>
      <c r="R1932" s="60"/>
      <c r="S1932" s="60"/>
      <c r="T1932" s="60"/>
      <c r="U1932" s="60"/>
      <c r="V1932" s="60"/>
      <c r="W1932" s="60"/>
      <c r="X1932" s="60"/>
      <c r="Y1932" s="60"/>
      <c r="Z1932" s="60"/>
      <c r="AA1932" s="60"/>
      <c r="AB1932" s="60"/>
      <c r="AC1932" s="60"/>
      <c r="AD1932" s="60"/>
      <c r="AE1932" s="60"/>
      <c r="AF1932" s="60" t="s">
        <v>4136</v>
      </c>
    </row>
    <row r="1933" spans="1:32">
      <c r="A1933" s="60" t="s">
        <v>3573</v>
      </c>
      <c r="B1933" s="60" t="s">
        <v>2742</v>
      </c>
      <c r="C1933" s="60" t="s">
        <v>2746</v>
      </c>
      <c r="D1933" s="60" t="s">
        <v>2729</v>
      </c>
      <c r="E1933" s="67">
        <v>41640</v>
      </c>
      <c r="F1933" s="67">
        <v>42004</v>
      </c>
      <c r="G1933" s="60" t="s">
        <v>2730</v>
      </c>
      <c r="H1933" s="60">
        <v>60</v>
      </c>
      <c r="I1933" s="60"/>
      <c r="J1933" s="60"/>
      <c r="K1933" s="60"/>
      <c r="L1933" s="60"/>
      <c r="M1933" s="60"/>
      <c r="N1933" s="60"/>
      <c r="O1933" s="60"/>
      <c r="P1933" s="60"/>
      <c r="Q1933" s="60"/>
      <c r="R1933" s="60"/>
      <c r="S1933" s="60"/>
      <c r="T1933" s="60"/>
      <c r="U1933" s="60"/>
      <c r="V1933" s="60"/>
      <c r="W1933" s="60"/>
      <c r="X1933" s="60"/>
      <c r="Y1933" s="60"/>
      <c r="Z1933" s="60"/>
      <c r="AA1933" s="60"/>
      <c r="AB1933" s="60"/>
      <c r="AC1933" s="60"/>
      <c r="AD1933" s="60"/>
      <c r="AE1933" s="60"/>
      <c r="AF1933" s="60" t="s">
        <v>4136</v>
      </c>
    </row>
    <row r="1934" spans="1:32">
      <c r="A1934" s="60" t="s">
        <v>3574</v>
      </c>
      <c r="B1934" s="60" t="s">
        <v>2742</v>
      </c>
      <c r="C1934" s="60" t="s">
        <v>2746</v>
      </c>
      <c r="D1934" s="60" t="s">
        <v>2729</v>
      </c>
      <c r="E1934" s="67">
        <v>41640</v>
      </c>
      <c r="F1934" s="67">
        <v>42004</v>
      </c>
      <c r="G1934" s="60" t="s">
        <v>2730</v>
      </c>
      <c r="H1934" s="60">
        <v>60</v>
      </c>
      <c r="I1934" s="60"/>
      <c r="J1934" s="60"/>
      <c r="K1934" s="60"/>
      <c r="L1934" s="60"/>
      <c r="M1934" s="60"/>
      <c r="N1934" s="60"/>
      <c r="O1934" s="60"/>
      <c r="P1934" s="60"/>
      <c r="Q1934" s="60"/>
      <c r="R1934" s="60"/>
      <c r="S1934" s="60"/>
      <c r="T1934" s="60"/>
      <c r="U1934" s="60"/>
      <c r="V1934" s="60"/>
      <c r="W1934" s="60"/>
      <c r="X1934" s="60"/>
      <c r="Y1934" s="60"/>
      <c r="Z1934" s="60"/>
      <c r="AA1934" s="60"/>
      <c r="AB1934" s="60"/>
      <c r="AC1934" s="60"/>
      <c r="AD1934" s="60"/>
      <c r="AE1934" s="60"/>
      <c r="AF1934" s="60" t="s">
        <v>4136</v>
      </c>
    </row>
    <row r="1935" spans="1:32">
      <c r="A1935" s="60" t="s">
        <v>3575</v>
      </c>
      <c r="B1935" s="60" t="s">
        <v>2728</v>
      </c>
      <c r="D1935" s="60" t="s">
        <v>2729</v>
      </c>
      <c r="E1935" s="67">
        <v>41640</v>
      </c>
      <c r="F1935" s="67">
        <v>42004</v>
      </c>
      <c r="G1935" s="60" t="s">
        <v>2730</v>
      </c>
      <c r="H1935" s="60">
        <v>0</v>
      </c>
      <c r="I1935" s="60"/>
      <c r="J1935" s="60"/>
      <c r="K1935" s="60"/>
      <c r="L1935" s="60"/>
      <c r="M1935" s="60"/>
      <c r="N1935" s="60"/>
      <c r="O1935" s="60"/>
      <c r="P1935" s="60"/>
      <c r="Q1935" s="60"/>
      <c r="R1935" s="60"/>
      <c r="S1935" s="60"/>
      <c r="T1935" s="60"/>
      <c r="U1935" s="60"/>
      <c r="V1935" s="60"/>
      <c r="W1935" s="60"/>
      <c r="X1935" s="60"/>
      <c r="Y1935" s="60"/>
      <c r="Z1935" s="60"/>
      <c r="AA1935" s="60"/>
      <c r="AB1935" s="60"/>
      <c r="AC1935" s="60"/>
      <c r="AD1935" s="60"/>
      <c r="AE1935" s="60"/>
      <c r="AF1935" s="60" t="s">
        <v>4136</v>
      </c>
    </row>
    <row r="1936" spans="1:32">
      <c r="A1936" s="60" t="s">
        <v>3576</v>
      </c>
      <c r="B1936" s="60" t="s">
        <v>2731</v>
      </c>
      <c r="C1936" s="60" t="s">
        <v>2732</v>
      </c>
      <c r="D1936" s="60" t="s">
        <v>2729</v>
      </c>
      <c r="E1936" s="67">
        <v>41640</v>
      </c>
      <c r="F1936" s="67">
        <v>42004</v>
      </c>
      <c r="G1936" s="60" t="s">
        <v>2730</v>
      </c>
      <c r="H1936" s="60">
        <v>120</v>
      </c>
      <c r="I1936" s="60"/>
      <c r="J1936" s="60"/>
      <c r="K1936" s="60"/>
      <c r="L1936" s="60"/>
      <c r="M1936" s="60"/>
      <c r="N1936" s="60"/>
      <c r="O1936" s="60"/>
      <c r="P1936" s="60"/>
      <c r="Q1936" s="60"/>
      <c r="R1936" s="60"/>
      <c r="S1936" s="60"/>
      <c r="T1936" s="60"/>
      <c r="U1936" s="60"/>
      <c r="V1936" s="60"/>
      <c r="W1936" s="60"/>
      <c r="X1936" s="60"/>
      <c r="Y1936" s="60"/>
      <c r="Z1936" s="60"/>
      <c r="AA1936" s="60"/>
      <c r="AB1936" s="60"/>
      <c r="AC1936" s="60"/>
      <c r="AD1936" s="60"/>
      <c r="AE1936" s="60"/>
      <c r="AF1936" s="60" t="s">
        <v>4136</v>
      </c>
    </row>
    <row r="1937" spans="1:32">
      <c r="A1937" s="60" t="s">
        <v>3577</v>
      </c>
      <c r="B1937" s="60" t="s">
        <v>2728</v>
      </c>
      <c r="D1937" s="60" t="s">
        <v>2729</v>
      </c>
      <c r="E1937" s="67">
        <v>41640</v>
      </c>
      <c r="F1937" s="67">
        <v>42004</v>
      </c>
      <c r="G1937" s="60" t="s">
        <v>2730</v>
      </c>
      <c r="H1937" s="60">
        <v>1</v>
      </c>
      <c r="I1937" s="60"/>
      <c r="J1937" s="60"/>
      <c r="K1937" s="60"/>
      <c r="L1937" s="60"/>
      <c r="M1937" s="60"/>
      <c r="N1937" s="60"/>
      <c r="O1937" s="60"/>
      <c r="P1937" s="60"/>
      <c r="Q1937" s="60"/>
      <c r="R1937" s="60"/>
      <c r="S1937" s="60"/>
      <c r="T1937" s="60"/>
      <c r="U1937" s="60"/>
      <c r="V1937" s="60"/>
      <c r="W1937" s="60"/>
      <c r="X1937" s="60"/>
      <c r="Y1937" s="60"/>
      <c r="Z1937" s="60"/>
      <c r="AA1937" s="60"/>
      <c r="AB1937" s="60"/>
      <c r="AC1937" s="60"/>
      <c r="AD1937" s="60"/>
      <c r="AE1937" s="60"/>
      <c r="AF1937" s="60" t="s">
        <v>4136</v>
      </c>
    </row>
    <row r="1938" spans="1:32">
      <c r="A1938" s="60" t="s">
        <v>3578</v>
      </c>
      <c r="B1938" s="60" t="s">
        <v>2728</v>
      </c>
      <c r="D1938" s="60" t="s">
        <v>2729</v>
      </c>
      <c r="E1938" s="67">
        <v>41640</v>
      </c>
      <c r="F1938" s="67">
        <v>42004</v>
      </c>
      <c r="G1938" s="60" t="s">
        <v>2730</v>
      </c>
      <c r="H1938" s="60">
        <v>1</v>
      </c>
      <c r="I1938" s="60"/>
      <c r="J1938" s="60"/>
      <c r="K1938" s="60"/>
      <c r="L1938" s="60"/>
      <c r="M1938" s="60"/>
      <c r="N1938" s="60"/>
      <c r="O1938" s="60"/>
      <c r="P1938" s="60"/>
      <c r="Q1938" s="60"/>
      <c r="R1938" s="60"/>
      <c r="S1938" s="60"/>
      <c r="T1938" s="60"/>
      <c r="U1938" s="60"/>
      <c r="V1938" s="60"/>
      <c r="W1938" s="60"/>
      <c r="X1938" s="60"/>
      <c r="Y1938" s="60"/>
      <c r="Z1938" s="60"/>
      <c r="AA1938" s="60"/>
      <c r="AB1938" s="60"/>
      <c r="AC1938" s="60"/>
      <c r="AD1938" s="60"/>
      <c r="AE1938" s="60"/>
      <c r="AF1938" s="60" t="s">
        <v>4136</v>
      </c>
    </row>
    <row r="1939" spans="1:32">
      <c r="A1939" s="60" t="s">
        <v>3579</v>
      </c>
      <c r="B1939" s="60" t="s">
        <v>2946</v>
      </c>
      <c r="D1939" s="60" t="s">
        <v>2729</v>
      </c>
      <c r="E1939" s="67">
        <v>41640</v>
      </c>
      <c r="F1939" s="67">
        <v>42004</v>
      </c>
      <c r="G1939" s="60" t="s">
        <v>2730</v>
      </c>
      <c r="H1939" s="60">
        <v>0.33</v>
      </c>
      <c r="I1939" s="60"/>
      <c r="J1939" s="60"/>
      <c r="K1939" s="60"/>
      <c r="L1939" s="60"/>
      <c r="M1939" s="60"/>
      <c r="N1939" s="60"/>
      <c r="O1939" s="60"/>
      <c r="P1939" s="60"/>
      <c r="Q1939" s="60"/>
      <c r="R1939" s="60"/>
      <c r="S1939" s="60"/>
      <c r="T1939" s="60"/>
      <c r="U1939" s="60"/>
      <c r="V1939" s="60"/>
      <c r="W1939" s="60"/>
      <c r="X1939" s="60"/>
      <c r="Y1939" s="60"/>
      <c r="Z1939" s="60"/>
      <c r="AA1939" s="60"/>
      <c r="AB1939" s="60"/>
      <c r="AC1939" s="60"/>
      <c r="AD1939" s="60"/>
      <c r="AE1939" s="60"/>
      <c r="AF1939" s="60" t="s">
        <v>4136</v>
      </c>
    </row>
    <row r="1940" spans="1:32">
      <c r="A1940" s="60" t="s">
        <v>3580</v>
      </c>
      <c r="B1940" s="60" t="s">
        <v>2728</v>
      </c>
      <c r="C1940" s="60" t="s">
        <v>2732</v>
      </c>
      <c r="D1940" s="60" t="s">
        <v>2729</v>
      </c>
      <c r="E1940" s="67">
        <v>41640</v>
      </c>
      <c r="F1940" s="67">
        <v>42004</v>
      </c>
      <c r="G1940" s="60" t="s">
        <v>2730</v>
      </c>
      <c r="H1940" s="60">
        <v>0.2</v>
      </c>
      <c r="I1940" s="60"/>
      <c r="J1940" s="60"/>
      <c r="K1940" s="60"/>
      <c r="L1940" s="60"/>
      <c r="M1940" s="60"/>
      <c r="N1940" s="60"/>
      <c r="O1940" s="60"/>
      <c r="P1940" s="60"/>
      <c r="Q1940" s="60"/>
      <c r="R1940" s="60"/>
      <c r="S1940" s="60"/>
      <c r="T1940" s="60"/>
      <c r="U1940" s="60"/>
      <c r="V1940" s="60"/>
      <c r="W1940" s="60"/>
      <c r="X1940" s="60"/>
      <c r="Y1940" s="60"/>
      <c r="Z1940" s="60"/>
      <c r="AA1940" s="60"/>
      <c r="AB1940" s="60"/>
      <c r="AC1940" s="60"/>
      <c r="AD1940" s="60"/>
      <c r="AE1940" s="60"/>
      <c r="AF1940" s="60" t="s">
        <v>4136</v>
      </c>
    </row>
    <row r="1941" spans="1:32">
      <c r="A1941" s="60" t="s">
        <v>3581</v>
      </c>
      <c r="B1941" s="60" t="s">
        <v>2728</v>
      </c>
      <c r="D1941" s="60" t="s">
        <v>2729</v>
      </c>
      <c r="E1941" s="67">
        <v>41640</v>
      </c>
      <c r="F1941" s="67">
        <v>42004</v>
      </c>
      <c r="G1941" s="60" t="s">
        <v>2730</v>
      </c>
      <c r="H1941" s="60">
        <v>0</v>
      </c>
      <c r="I1941" s="60"/>
      <c r="J1941" s="60"/>
      <c r="K1941" s="60"/>
      <c r="L1941" s="60"/>
      <c r="M1941" s="60"/>
      <c r="N1941" s="60"/>
      <c r="O1941" s="60"/>
      <c r="P1941" s="60"/>
      <c r="Q1941" s="60"/>
      <c r="R1941" s="60"/>
      <c r="S1941" s="60"/>
      <c r="T1941" s="60"/>
      <c r="U1941" s="60"/>
      <c r="V1941" s="60"/>
      <c r="W1941" s="60"/>
      <c r="X1941" s="60"/>
      <c r="Y1941" s="60"/>
      <c r="Z1941" s="60"/>
      <c r="AA1941" s="60"/>
      <c r="AB1941" s="60"/>
      <c r="AC1941" s="60"/>
      <c r="AD1941" s="60"/>
      <c r="AE1941" s="60"/>
      <c r="AF1941" s="60" t="s">
        <v>4136</v>
      </c>
    </row>
    <row r="1942" spans="1:32">
      <c r="A1942" s="60" t="s">
        <v>3582</v>
      </c>
      <c r="B1942" s="60" t="s">
        <v>2728</v>
      </c>
      <c r="D1942" s="60" t="s">
        <v>2729</v>
      </c>
      <c r="E1942" s="67">
        <v>41640</v>
      </c>
      <c r="F1942" s="67">
        <v>42004</v>
      </c>
      <c r="G1942" s="60" t="s">
        <v>2730</v>
      </c>
      <c r="H1942" s="60">
        <v>1</v>
      </c>
      <c r="I1942" s="60"/>
      <c r="J1942" s="60"/>
      <c r="K1942" s="60"/>
      <c r="L1942" s="60"/>
      <c r="M1942" s="60"/>
      <c r="N1942" s="60"/>
      <c r="O1942" s="60"/>
      <c r="P1942" s="60"/>
      <c r="Q1942" s="60"/>
      <c r="R1942" s="60"/>
      <c r="S1942" s="60"/>
      <c r="T1942" s="60"/>
      <c r="U1942" s="60"/>
      <c r="V1942" s="60"/>
      <c r="W1942" s="60"/>
      <c r="X1942" s="60"/>
      <c r="Y1942" s="60"/>
      <c r="Z1942" s="60"/>
      <c r="AA1942" s="60"/>
      <c r="AB1942" s="60"/>
      <c r="AC1942" s="60"/>
      <c r="AD1942" s="60"/>
      <c r="AE1942" s="60"/>
      <c r="AF1942" s="60" t="s">
        <v>4136</v>
      </c>
    </row>
    <row r="1943" spans="1:32">
      <c r="A1943" s="60" t="s">
        <v>3583</v>
      </c>
      <c r="B1943" s="60" t="s">
        <v>2728</v>
      </c>
      <c r="D1943" s="60" t="s">
        <v>2991</v>
      </c>
      <c r="E1943" s="67">
        <v>41640</v>
      </c>
      <c r="F1943" s="67">
        <v>42004</v>
      </c>
      <c r="G1943" s="60" t="s">
        <v>2735</v>
      </c>
      <c r="H1943" s="60">
        <v>0.3</v>
      </c>
      <c r="I1943" s="60">
        <v>0.3</v>
      </c>
      <c r="J1943" s="60">
        <v>0.3</v>
      </c>
      <c r="K1943" s="60">
        <v>0.3</v>
      </c>
      <c r="L1943" s="60">
        <v>0.3</v>
      </c>
      <c r="M1943" s="60">
        <v>0.3</v>
      </c>
      <c r="N1943" s="60">
        <v>1</v>
      </c>
      <c r="O1943" s="60">
        <v>1</v>
      </c>
      <c r="P1943" s="60">
        <v>1</v>
      </c>
      <c r="Q1943" s="60">
        <v>1</v>
      </c>
      <c r="R1943" s="60">
        <v>1</v>
      </c>
      <c r="S1943" s="60">
        <v>1</v>
      </c>
      <c r="T1943" s="60">
        <v>1</v>
      </c>
      <c r="U1943" s="60">
        <v>1</v>
      </c>
      <c r="V1943" s="60">
        <v>1</v>
      </c>
      <c r="W1943" s="60">
        <v>1</v>
      </c>
      <c r="X1943" s="60">
        <v>1</v>
      </c>
      <c r="Y1943" s="60">
        <v>1</v>
      </c>
      <c r="Z1943" s="60">
        <v>0.3</v>
      </c>
      <c r="AA1943" s="60">
        <v>0.3</v>
      </c>
      <c r="AB1943" s="60">
        <v>0.3</v>
      </c>
      <c r="AC1943" s="60">
        <v>0.3</v>
      </c>
      <c r="AD1943" s="60">
        <v>0.3</v>
      </c>
      <c r="AE1943" s="60">
        <v>0.3</v>
      </c>
      <c r="AF1943" s="60" t="s">
        <v>4136</v>
      </c>
    </row>
    <row r="1944" spans="1:32">
      <c r="A1944" s="60" t="s">
        <v>3584</v>
      </c>
      <c r="B1944" s="60" t="s">
        <v>2728</v>
      </c>
      <c r="D1944" s="60" t="s">
        <v>2991</v>
      </c>
      <c r="E1944" s="67">
        <v>41640</v>
      </c>
      <c r="F1944" s="67">
        <v>42004</v>
      </c>
      <c r="G1944" s="60" t="s">
        <v>2735</v>
      </c>
      <c r="H1944" s="60">
        <v>0.5</v>
      </c>
      <c r="I1944" s="60">
        <v>0.5</v>
      </c>
      <c r="J1944" s="60">
        <v>0.5</v>
      </c>
      <c r="K1944" s="60">
        <v>0.5</v>
      </c>
      <c r="L1944" s="60">
        <v>0.5</v>
      </c>
      <c r="M1944" s="60">
        <v>0.5</v>
      </c>
      <c r="N1944" s="60">
        <v>1</v>
      </c>
      <c r="O1944" s="60">
        <v>1</v>
      </c>
      <c r="P1944" s="60">
        <v>1</v>
      </c>
      <c r="Q1944" s="60">
        <v>1</v>
      </c>
      <c r="R1944" s="60">
        <v>1</v>
      </c>
      <c r="S1944" s="60">
        <v>1</v>
      </c>
      <c r="T1944" s="60">
        <v>1</v>
      </c>
      <c r="U1944" s="60">
        <v>1</v>
      </c>
      <c r="V1944" s="60">
        <v>1</v>
      </c>
      <c r="W1944" s="60">
        <v>1</v>
      </c>
      <c r="X1944" s="60">
        <v>1</v>
      </c>
      <c r="Y1944" s="60">
        <v>1</v>
      </c>
      <c r="Z1944" s="60">
        <v>0.5</v>
      </c>
      <c r="AA1944" s="60">
        <v>0.5</v>
      </c>
      <c r="AB1944" s="60">
        <v>0.5</v>
      </c>
      <c r="AC1944" s="60">
        <v>0.5</v>
      </c>
      <c r="AD1944" s="60">
        <v>0.5</v>
      </c>
      <c r="AE1944" s="60">
        <v>0.5</v>
      </c>
      <c r="AF1944" s="60" t="s">
        <v>4136</v>
      </c>
    </row>
    <row r="1945" spans="1:32">
      <c r="A1945" s="60" t="s">
        <v>3585</v>
      </c>
      <c r="B1945" s="60" t="s">
        <v>2756</v>
      </c>
      <c r="D1945" s="60" t="s">
        <v>2738</v>
      </c>
      <c r="E1945" s="67">
        <v>41640</v>
      </c>
      <c r="F1945" s="67">
        <v>42004</v>
      </c>
      <c r="G1945" s="60" t="s">
        <v>2735</v>
      </c>
      <c r="H1945" s="60">
        <v>0.05</v>
      </c>
      <c r="I1945" s="60">
        <v>0.05</v>
      </c>
      <c r="J1945" s="60">
        <v>0.05</v>
      </c>
      <c r="K1945" s="60">
        <v>0.05</v>
      </c>
      <c r="L1945" s="60">
        <v>0.05</v>
      </c>
      <c r="M1945" s="60">
        <v>0.05</v>
      </c>
      <c r="N1945" s="60">
        <v>0.05</v>
      </c>
      <c r="O1945" s="60">
        <v>0.05</v>
      </c>
      <c r="P1945" s="60">
        <v>0.4</v>
      </c>
      <c r="Q1945" s="60">
        <v>0.4</v>
      </c>
      <c r="R1945" s="60">
        <v>0.4</v>
      </c>
      <c r="S1945" s="60">
        <v>0.4</v>
      </c>
      <c r="T1945" s="60">
        <v>0.4</v>
      </c>
      <c r="U1945" s="60">
        <v>0.4</v>
      </c>
      <c r="V1945" s="60">
        <v>0.4</v>
      </c>
      <c r="W1945" s="60">
        <v>0.4</v>
      </c>
      <c r="X1945" s="60">
        <v>0.05</v>
      </c>
      <c r="Y1945" s="60">
        <v>0.05</v>
      </c>
      <c r="Z1945" s="60">
        <v>0.05</v>
      </c>
      <c r="AA1945" s="60">
        <v>0.05</v>
      </c>
      <c r="AB1945" s="60">
        <v>0.05</v>
      </c>
      <c r="AC1945" s="60">
        <v>0.05</v>
      </c>
      <c r="AD1945" s="60">
        <v>0.05</v>
      </c>
      <c r="AE1945" s="60">
        <v>0.05</v>
      </c>
      <c r="AF1945" s="60" t="s">
        <v>4136</v>
      </c>
    </row>
    <row r="1946" spans="1:32">
      <c r="A1946" s="60" t="s">
        <v>3585</v>
      </c>
      <c r="B1946" s="60" t="s">
        <v>2756</v>
      </c>
      <c r="D1946" s="60" t="s">
        <v>2736</v>
      </c>
      <c r="E1946" s="67">
        <v>41640</v>
      </c>
      <c r="F1946" s="67">
        <v>42004</v>
      </c>
      <c r="G1946" s="60" t="s">
        <v>2730</v>
      </c>
      <c r="H1946" s="60">
        <v>0.05</v>
      </c>
      <c r="I1946" s="60"/>
      <c r="J1946" s="60"/>
      <c r="K1946" s="60"/>
      <c r="L1946" s="60"/>
      <c r="M1946" s="60"/>
      <c r="N1946" s="60"/>
      <c r="O1946" s="60"/>
      <c r="P1946" s="60"/>
      <c r="Q1946" s="60"/>
      <c r="R1946" s="60"/>
      <c r="S1946" s="60"/>
      <c r="T1946" s="60"/>
      <c r="U1946" s="60"/>
      <c r="V1946" s="60"/>
      <c r="W1946" s="60"/>
      <c r="X1946" s="60"/>
      <c r="Y1946" s="60"/>
      <c r="Z1946" s="60"/>
      <c r="AA1946" s="60"/>
      <c r="AB1946" s="60"/>
      <c r="AC1946" s="60"/>
      <c r="AD1946" s="60"/>
      <c r="AE1946" s="60"/>
      <c r="AF1946" s="60" t="s">
        <v>4136</v>
      </c>
    </row>
    <row r="1947" spans="1:32">
      <c r="A1947" s="60" t="s">
        <v>3585</v>
      </c>
      <c r="B1947" s="60" t="s">
        <v>2756</v>
      </c>
      <c r="D1947" s="60" t="s">
        <v>2737</v>
      </c>
      <c r="E1947" s="67">
        <v>41640</v>
      </c>
      <c r="F1947" s="67">
        <v>42004</v>
      </c>
      <c r="G1947" s="60" t="s">
        <v>2730</v>
      </c>
      <c r="H1947" s="60">
        <v>1</v>
      </c>
      <c r="I1947" s="60"/>
      <c r="J1947" s="60"/>
      <c r="K1947" s="60"/>
      <c r="L1947" s="60"/>
      <c r="M1947" s="60"/>
      <c r="N1947" s="60"/>
      <c r="O1947" s="60"/>
      <c r="P1947" s="60"/>
      <c r="Q1947" s="60"/>
      <c r="R1947" s="60"/>
      <c r="S1947" s="60"/>
      <c r="T1947" s="60"/>
      <c r="U1947" s="60"/>
      <c r="V1947" s="60"/>
      <c r="W1947" s="60"/>
      <c r="X1947" s="60"/>
      <c r="Y1947" s="60"/>
      <c r="Z1947" s="60"/>
      <c r="AA1947" s="60"/>
      <c r="AB1947" s="60"/>
      <c r="AC1947" s="60"/>
      <c r="AD1947" s="60"/>
      <c r="AE1947" s="60"/>
      <c r="AF1947" s="60" t="s">
        <v>4136</v>
      </c>
    </row>
    <row r="1948" spans="1:32">
      <c r="A1948" s="60" t="s">
        <v>3585</v>
      </c>
      <c r="B1948" s="60" t="s">
        <v>2756</v>
      </c>
      <c r="D1948" s="60" t="s">
        <v>2740</v>
      </c>
      <c r="E1948" s="67">
        <v>41640</v>
      </c>
      <c r="F1948" s="67">
        <v>42004</v>
      </c>
      <c r="G1948" s="60" t="s">
        <v>2735</v>
      </c>
      <c r="H1948" s="60">
        <v>0.05</v>
      </c>
      <c r="I1948" s="60">
        <v>0.05</v>
      </c>
      <c r="J1948" s="60">
        <v>0.05</v>
      </c>
      <c r="K1948" s="60">
        <v>0.05</v>
      </c>
      <c r="L1948" s="60">
        <v>0.05</v>
      </c>
      <c r="M1948" s="60">
        <v>0.05</v>
      </c>
      <c r="N1948" s="60">
        <v>0.05</v>
      </c>
      <c r="O1948" s="60">
        <v>0.4</v>
      </c>
      <c r="P1948" s="60">
        <v>0.46</v>
      </c>
      <c r="Q1948" s="60">
        <v>0.7</v>
      </c>
      <c r="R1948" s="60">
        <v>0.7</v>
      </c>
      <c r="S1948" s="60">
        <v>0.7</v>
      </c>
      <c r="T1948" s="60">
        <v>0.51</v>
      </c>
      <c r="U1948" s="60">
        <v>0.51</v>
      </c>
      <c r="V1948" s="60">
        <v>0.51</v>
      </c>
      <c r="W1948" s="60">
        <v>0.51</v>
      </c>
      <c r="X1948" s="60">
        <v>0.51</v>
      </c>
      <c r="Y1948" s="60">
        <v>0.25</v>
      </c>
      <c r="Z1948" s="60">
        <v>0.05</v>
      </c>
      <c r="AA1948" s="60">
        <v>0.05</v>
      </c>
      <c r="AB1948" s="60">
        <v>0.05</v>
      </c>
      <c r="AC1948" s="60">
        <v>0.05</v>
      </c>
      <c r="AD1948" s="60">
        <v>0.05</v>
      </c>
      <c r="AE1948" s="60">
        <v>0.05</v>
      </c>
      <c r="AF1948" s="60" t="s">
        <v>4136</v>
      </c>
    </row>
    <row r="1949" spans="1:32">
      <c r="A1949" s="60" t="s">
        <v>3585</v>
      </c>
      <c r="B1949" s="60" t="s">
        <v>2756</v>
      </c>
      <c r="D1949" s="60" t="s">
        <v>2798</v>
      </c>
      <c r="E1949" s="67">
        <v>41640</v>
      </c>
      <c r="F1949" s="67">
        <v>42004</v>
      </c>
      <c r="G1949" s="60" t="s">
        <v>2735</v>
      </c>
      <c r="H1949" s="60">
        <v>0.05</v>
      </c>
      <c r="I1949" s="60">
        <v>0.05</v>
      </c>
      <c r="J1949" s="60">
        <v>0.05</v>
      </c>
      <c r="K1949" s="60">
        <v>0.05</v>
      </c>
      <c r="L1949" s="60">
        <v>0.05</v>
      </c>
      <c r="M1949" s="60">
        <v>0.05</v>
      </c>
      <c r="N1949" s="60">
        <v>0.05</v>
      </c>
      <c r="O1949" s="60">
        <v>0.5</v>
      </c>
      <c r="P1949" s="60">
        <v>0.75</v>
      </c>
      <c r="Q1949" s="60">
        <v>1</v>
      </c>
      <c r="R1949" s="60">
        <v>1</v>
      </c>
      <c r="S1949" s="60">
        <v>1</v>
      </c>
      <c r="T1949" s="60">
        <v>0.75</v>
      </c>
      <c r="U1949" s="60">
        <v>1</v>
      </c>
      <c r="V1949" s="60">
        <v>1</v>
      </c>
      <c r="W1949" s="60">
        <v>1</v>
      </c>
      <c r="X1949" s="60">
        <v>1</v>
      </c>
      <c r="Y1949" s="60">
        <v>1</v>
      </c>
      <c r="Z1949" s="60">
        <v>0.52</v>
      </c>
      <c r="AA1949" s="60">
        <v>0.52</v>
      </c>
      <c r="AB1949" s="60">
        <v>0.52</v>
      </c>
      <c r="AC1949" s="60">
        <v>0.28000000000000003</v>
      </c>
      <c r="AD1949" s="60">
        <v>0.05</v>
      </c>
      <c r="AE1949" s="60">
        <v>0.05</v>
      </c>
      <c r="AF1949" s="60" t="s">
        <v>4136</v>
      </c>
    </row>
    <row r="1950" spans="1:32">
      <c r="A1950" s="60" t="s">
        <v>3586</v>
      </c>
      <c r="B1950" s="60" t="s">
        <v>2733</v>
      </c>
      <c r="D1950" s="60" t="s">
        <v>2738</v>
      </c>
      <c r="E1950" s="67">
        <v>41640</v>
      </c>
      <c r="F1950" s="67">
        <v>42004</v>
      </c>
      <c r="G1950" s="60" t="s">
        <v>2735</v>
      </c>
      <c r="H1950" s="60">
        <v>0.3</v>
      </c>
      <c r="I1950" s="60">
        <v>0.3</v>
      </c>
      <c r="J1950" s="60">
        <v>0.3</v>
      </c>
      <c r="K1950" s="60">
        <v>0.3</v>
      </c>
      <c r="L1950" s="60">
        <v>0.3</v>
      </c>
      <c r="M1950" s="60">
        <v>0.3</v>
      </c>
      <c r="N1950" s="60">
        <v>0.3</v>
      </c>
      <c r="O1950" s="60">
        <v>0.3</v>
      </c>
      <c r="P1950" s="60">
        <v>0.5</v>
      </c>
      <c r="Q1950" s="60">
        <v>0.5</v>
      </c>
      <c r="R1950" s="60">
        <v>0.5</v>
      </c>
      <c r="S1950" s="60">
        <v>0.5</v>
      </c>
      <c r="T1950" s="60">
        <v>0.5</v>
      </c>
      <c r="U1950" s="60">
        <v>0.5</v>
      </c>
      <c r="V1950" s="60">
        <v>0.5</v>
      </c>
      <c r="W1950" s="60">
        <v>0.5</v>
      </c>
      <c r="X1950" s="60">
        <v>0.5</v>
      </c>
      <c r="Y1950" s="60">
        <v>0.3</v>
      </c>
      <c r="Z1950" s="60">
        <v>0.3</v>
      </c>
      <c r="AA1950" s="60">
        <v>0.3</v>
      </c>
      <c r="AB1950" s="60">
        <v>0.3</v>
      </c>
      <c r="AC1950" s="60">
        <v>0.3</v>
      </c>
      <c r="AD1950" s="60">
        <v>0.3</v>
      </c>
      <c r="AE1950" s="60">
        <v>0.3</v>
      </c>
      <c r="AF1950" s="60" t="s">
        <v>4136</v>
      </c>
    </row>
    <row r="1951" spans="1:32">
      <c r="A1951" s="60" t="s">
        <v>3586</v>
      </c>
      <c r="B1951" s="60" t="s">
        <v>2733</v>
      </c>
      <c r="D1951" s="60" t="s">
        <v>2744</v>
      </c>
      <c r="E1951" s="67">
        <v>41640</v>
      </c>
      <c r="F1951" s="67">
        <v>42004</v>
      </c>
      <c r="G1951" s="60" t="s">
        <v>2735</v>
      </c>
      <c r="H1951" s="60">
        <v>0.3</v>
      </c>
      <c r="I1951" s="60">
        <v>0.3</v>
      </c>
      <c r="J1951" s="60">
        <v>0.3</v>
      </c>
      <c r="K1951" s="60">
        <v>0.3</v>
      </c>
      <c r="L1951" s="60">
        <v>0.3</v>
      </c>
      <c r="M1951" s="60">
        <v>0.3</v>
      </c>
      <c r="N1951" s="60">
        <v>0.3</v>
      </c>
      <c r="O1951" s="60">
        <v>0.5</v>
      </c>
      <c r="P1951" s="60">
        <v>0.5</v>
      </c>
      <c r="Q1951" s="60">
        <v>0.8</v>
      </c>
      <c r="R1951" s="60">
        <v>0.8</v>
      </c>
      <c r="S1951" s="60">
        <v>0.8</v>
      </c>
      <c r="T1951" s="60">
        <v>0.8</v>
      </c>
      <c r="U1951" s="60">
        <v>0.8</v>
      </c>
      <c r="V1951" s="60">
        <v>0.8</v>
      </c>
      <c r="W1951" s="60">
        <v>0.5</v>
      </c>
      <c r="X1951" s="60">
        <v>0.5</v>
      </c>
      <c r="Y1951" s="60">
        <v>0.5</v>
      </c>
      <c r="Z1951" s="60">
        <v>0.5</v>
      </c>
      <c r="AA1951" s="60">
        <v>0.5</v>
      </c>
      <c r="AB1951" s="60">
        <v>0.3</v>
      </c>
      <c r="AC1951" s="60">
        <v>0.3</v>
      </c>
      <c r="AD1951" s="60">
        <v>0.3</v>
      </c>
      <c r="AE1951" s="60">
        <v>0.3</v>
      </c>
      <c r="AF1951" s="60" t="s">
        <v>4136</v>
      </c>
    </row>
    <row r="1952" spans="1:32">
      <c r="A1952" s="60" t="s">
        <v>3586</v>
      </c>
      <c r="B1952" s="60" t="s">
        <v>2733</v>
      </c>
      <c r="D1952" s="60" t="s">
        <v>2952</v>
      </c>
      <c r="E1952" s="67">
        <v>41640</v>
      </c>
      <c r="F1952" s="67">
        <v>42004</v>
      </c>
      <c r="G1952" s="60" t="s">
        <v>2735</v>
      </c>
      <c r="H1952" s="60">
        <v>0.3</v>
      </c>
      <c r="I1952" s="60">
        <v>0.3</v>
      </c>
      <c r="J1952" s="60">
        <v>0.3</v>
      </c>
      <c r="K1952" s="60">
        <v>0.3</v>
      </c>
      <c r="L1952" s="60">
        <v>0.5</v>
      </c>
      <c r="M1952" s="60">
        <v>0.5</v>
      </c>
      <c r="N1952" s="60">
        <v>1</v>
      </c>
      <c r="O1952" s="60">
        <v>1</v>
      </c>
      <c r="P1952" s="60">
        <v>1</v>
      </c>
      <c r="Q1952" s="60">
        <v>1</v>
      </c>
      <c r="R1952" s="60">
        <v>1</v>
      </c>
      <c r="S1952" s="60">
        <v>1</v>
      </c>
      <c r="T1952" s="60">
        <v>1</v>
      </c>
      <c r="U1952" s="60">
        <v>1</v>
      </c>
      <c r="V1952" s="60">
        <v>1</v>
      </c>
      <c r="W1952" s="60">
        <v>1</v>
      </c>
      <c r="X1952" s="60">
        <v>1</v>
      </c>
      <c r="Y1952" s="60">
        <v>1</v>
      </c>
      <c r="Z1952" s="60">
        <v>0.5</v>
      </c>
      <c r="AA1952" s="60">
        <v>0.5</v>
      </c>
      <c r="AB1952" s="60">
        <v>0.3</v>
      </c>
      <c r="AC1952" s="60">
        <v>0.3</v>
      </c>
      <c r="AD1952" s="60">
        <v>0.3</v>
      </c>
      <c r="AE1952" s="60">
        <v>0.3</v>
      </c>
      <c r="AF1952" s="60" t="s">
        <v>4136</v>
      </c>
    </row>
    <row r="1953" spans="1:32">
      <c r="A1953" s="60" t="s">
        <v>3587</v>
      </c>
      <c r="B1953" s="60" t="s">
        <v>2733</v>
      </c>
      <c r="D1953" s="60" t="s">
        <v>2738</v>
      </c>
      <c r="E1953" s="67">
        <v>41640</v>
      </c>
      <c r="F1953" s="67">
        <v>42004</v>
      </c>
      <c r="G1953" s="60" t="s">
        <v>2735</v>
      </c>
      <c r="H1953" s="60">
        <v>0.3</v>
      </c>
      <c r="I1953" s="60">
        <v>0.3</v>
      </c>
      <c r="J1953" s="60">
        <v>0.3</v>
      </c>
      <c r="K1953" s="60">
        <v>0.3</v>
      </c>
      <c r="L1953" s="60">
        <v>0.3</v>
      </c>
      <c r="M1953" s="60">
        <v>0.3</v>
      </c>
      <c r="N1953" s="60">
        <v>0.3</v>
      </c>
      <c r="O1953" s="60">
        <v>0.3</v>
      </c>
      <c r="P1953" s="60">
        <v>0.5</v>
      </c>
      <c r="Q1953" s="60">
        <v>0.5</v>
      </c>
      <c r="R1953" s="60">
        <v>0.5</v>
      </c>
      <c r="S1953" s="60">
        <v>0.5</v>
      </c>
      <c r="T1953" s="60">
        <v>0.5</v>
      </c>
      <c r="U1953" s="60">
        <v>0.5</v>
      </c>
      <c r="V1953" s="60">
        <v>0.5</v>
      </c>
      <c r="W1953" s="60">
        <v>0.5</v>
      </c>
      <c r="X1953" s="60">
        <v>0.5</v>
      </c>
      <c r="Y1953" s="60">
        <v>0.3</v>
      </c>
      <c r="Z1953" s="60">
        <v>0.3</v>
      </c>
      <c r="AA1953" s="60">
        <v>0.3</v>
      </c>
      <c r="AB1953" s="60">
        <v>0.3</v>
      </c>
      <c r="AC1953" s="60">
        <v>0.3</v>
      </c>
      <c r="AD1953" s="60">
        <v>0.3</v>
      </c>
      <c r="AE1953" s="60">
        <v>0.3</v>
      </c>
      <c r="AF1953" s="60" t="s">
        <v>4136</v>
      </c>
    </row>
    <row r="1954" spans="1:32">
      <c r="A1954" s="60" t="s">
        <v>3587</v>
      </c>
      <c r="B1954" s="60" t="s">
        <v>2733</v>
      </c>
      <c r="D1954" s="60" t="s">
        <v>2744</v>
      </c>
      <c r="E1954" s="67">
        <v>41640</v>
      </c>
      <c r="F1954" s="67">
        <v>42004</v>
      </c>
      <c r="G1954" s="60" t="s">
        <v>2735</v>
      </c>
      <c r="H1954" s="60">
        <v>0.3</v>
      </c>
      <c r="I1954" s="60">
        <v>0.3</v>
      </c>
      <c r="J1954" s="60">
        <v>0.3</v>
      </c>
      <c r="K1954" s="60">
        <v>0.3</v>
      </c>
      <c r="L1954" s="60">
        <v>0.3</v>
      </c>
      <c r="M1954" s="60">
        <v>0.3</v>
      </c>
      <c r="N1954" s="60">
        <v>0.3</v>
      </c>
      <c r="O1954" s="60">
        <v>0.5</v>
      </c>
      <c r="P1954" s="60">
        <v>0.5</v>
      </c>
      <c r="Q1954" s="60">
        <v>0.8</v>
      </c>
      <c r="R1954" s="60">
        <v>0.8</v>
      </c>
      <c r="S1954" s="60">
        <v>0.8</v>
      </c>
      <c r="T1954" s="60">
        <v>0.8</v>
      </c>
      <c r="U1954" s="60">
        <v>0.8</v>
      </c>
      <c r="V1954" s="60">
        <v>0.8</v>
      </c>
      <c r="W1954" s="60">
        <v>0.5</v>
      </c>
      <c r="X1954" s="60">
        <v>0.5</v>
      </c>
      <c r="Y1954" s="60">
        <v>0.5</v>
      </c>
      <c r="Z1954" s="60">
        <v>0.5</v>
      </c>
      <c r="AA1954" s="60">
        <v>0.5</v>
      </c>
      <c r="AB1954" s="60">
        <v>0.3</v>
      </c>
      <c r="AC1954" s="60">
        <v>0.3</v>
      </c>
      <c r="AD1954" s="60">
        <v>0.3</v>
      </c>
      <c r="AE1954" s="60">
        <v>0.3</v>
      </c>
      <c r="AF1954" s="60" t="s">
        <v>4136</v>
      </c>
    </row>
    <row r="1955" spans="1:32">
      <c r="A1955" s="60" t="s">
        <v>3587</v>
      </c>
      <c r="B1955" s="60" t="s">
        <v>2733</v>
      </c>
      <c r="D1955" s="60" t="s">
        <v>2952</v>
      </c>
      <c r="E1955" s="67">
        <v>41640</v>
      </c>
      <c r="F1955" s="67">
        <v>42004</v>
      </c>
      <c r="G1955" s="60" t="s">
        <v>2735</v>
      </c>
      <c r="H1955" s="60">
        <v>0.3</v>
      </c>
      <c r="I1955" s="60">
        <v>0.3</v>
      </c>
      <c r="J1955" s="60">
        <v>0.3</v>
      </c>
      <c r="K1955" s="60">
        <v>0.3</v>
      </c>
      <c r="L1955" s="60">
        <v>0.5</v>
      </c>
      <c r="M1955" s="60">
        <v>0.5</v>
      </c>
      <c r="N1955" s="60">
        <v>1</v>
      </c>
      <c r="O1955" s="60">
        <v>1</v>
      </c>
      <c r="P1955" s="60">
        <v>1</v>
      </c>
      <c r="Q1955" s="60">
        <v>1</v>
      </c>
      <c r="R1955" s="60">
        <v>1</v>
      </c>
      <c r="S1955" s="60">
        <v>1</v>
      </c>
      <c r="T1955" s="60">
        <v>1</v>
      </c>
      <c r="U1955" s="60">
        <v>1</v>
      </c>
      <c r="V1955" s="60">
        <v>1</v>
      </c>
      <c r="W1955" s="60">
        <v>1</v>
      </c>
      <c r="X1955" s="60">
        <v>1</v>
      </c>
      <c r="Y1955" s="60">
        <v>1</v>
      </c>
      <c r="Z1955" s="60">
        <v>0.5</v>
      </c>
      <c r="AA1955" s="60">
        <v>0.5</v>
      </c>
      <c r="AB1955" s="60">
        <v>0.3</v>
      </c>
      <c r="AC1955" s="60">
        <v>0.3</v>
      </c>
      <c r="AD1955" s="60">
        <v>0.3</v>
      </c>
      <c r="AE1955" s="60">
        <v>0.3</v>
      </c>
      <c r="AF1955" s="60" t="s">
        <v>4136</v>
      </c>
    </row>
    <row r="1956" spans="1:32">
      <c r="A1956" s="60" t="s">
        <v>3588</v>
      </c>
      <c r="B1956" s="60" t="s">
        <v>0</v>
      </c>
      <c r="D1956" s="60" t="s">
        <v>2738</v>
      </c>
      <c r="E1956" s="67">
        <v>41640</v>
      </c>
      <c r="F1956" s="67">
        <v>42004</v>
      </c>
      <c r="G1956" s="60" t="s">
        <v>2735</v>
      </c>
      <c r="H1956" s="60">
        <v>0.05</v>
      </c>
      <c r="I1956" s="60">
        <v>0.05</v>
      </c>
      <c r="J1956" s="60">
        <v>0.05</v>
      </c>
      <c r="K1956" s="60">
        <v>0.05</v>
      </c>
      <c r="L1956" s="60">
        <v>0.05</v>
      </c>
      <c r="M1956" s="60">
        <v>0.05</v>
      </c>
      <c r="N1956" s="60">
        <v>0.05</v>
      </c>
      <c r="O1956" s="60">
        <v>0.05</v>
      </c>
      <c r="P1956" s="60">
        <v>0.1</v>
      </c>
      <c r="Q1956" s="60">
        <v>0.1</v>
      </c>
      <c r="R1956" s="60">
        <v>0.1</v>
      </c>
      <c r="S1956" s="60">
        <v>0.1</v>
      </c>
      <c r="T1956" s="60">
        <v>0.1</v>
      </c>
      <c r="U1956" s="60">
        <v>0.1</v>
      </c>
      <c r="V1956" s="60">
        <v>0.1</v>
      </c>
      <c r="W1956" s="60">
        <v>0.1</v>
      </c>
      <c r="X1956" s="60">
        <v>0.1</v>
      </c>
      <c r="Y1956" s="60">
        <v>0.05</v>
      </c>
      <c r="Z1956" s="60">
        <v>0.05</v>
      </c>
      <c r="AA1956" s="60">
        <v>0.05</v>
      </c>
      <c r="AB1956" s="60">
        <v>0.05</v>
      </c>
      <c r="AC1956" s="60">
        <v>0.05</v>
      </c>
      <c r="AD1956" s="60">
        <v>0.05</v>
      </c>
      <c r="AE1956" s="60">
        <v>0.05</v>
      </c>
      <c r="AF1956" s="60" t="s">
        <v>4136</v>
      </c>
    </row>
    <row r="1957" spans="1:32">
      <c r="A1957" s="60" t="s">
        <v>3588</v>
      </c>
      <c r="B1957" s="60" t="s">
        <v>0</v>
      </c>
      <c r="D1957" s="60" t="s">
        <v>2744</v>
      </c>
      <c r="E1957" s="67">
        <v>41640</v>
      </c>
      <c r="F1957" s="67">
        <v>42004</v>
      </c>
      <c r="G1957" s="60" t="s">
        <v>2735</v>
      </c>
      <c r="H1957" s="60">
        <v>0.1</v>
      </c>
      <c r="I1957" s="60">
        <v>0.1</v>
      </c>
      <c r="J1957" s="60">
        <v>0.1</v>
      </c>
      <c r="K1957" s="60">
        <v>0.1</v>
      </c>
      <c r="L1957" s="60">
        <v>0.1</v>
      </c>
      <c r="M1957" s="60">
        <v>0.1</v>
      </c>
      <c r="N1957" s="60">
        <v>0.1</v>
      </c>
      <c r="O1957" s="60">
        <v>0.3</v>
      </c>
      <c r="P1957" s="60">
        <v>0.3</v>
      </c>
      <c r="Q1957" s="60">
        <v>0.4</v>
      </c>
      <c r="R1957" s="60">
        <v>0.4</v>
      </c>
      <c r="S1957" s="60">
        <v>0.4</v>
      </c>
      <c r="T1957" s="60">
        <v>0.4</v>
      </c>
      <c r="U1957" s="60">
        <v>0.4</v>
      </c>
      <c r="V1957" s="60">
        <v>0.4</v>
      </c>
      <c r="W1957" s="60">
        <v>0.3</v>
      </c>
      <c r="X1957" s="60">
        <v>0.3</v>
      </c>
      <c r="Y1957" s="60">
        <v>0.3</v>
      </c>
      <c r="Z1957" s="60">
        <v>0.3</v>
      </c>
      <c r="AA1957" s="60">
        <v>0.3</v>
      </c>
      <c r="AB1957" s="60">
        <v>0.1</v>
      </c>
      <c r="AC1957" s="60">
        <v>0.1</v>
      </c>
      <c r="AD1957" s="60">
        <v>0.1</v>
      </c>
      <c r="AE1957" s="60">
        <v>0.1</v>
      </c>
      <c r="AF1957" s="60" t="s">
        <v>4136</v>
      </c>
    </row>
    <row r="1958" spans="1:32">
      <c r="A1958" s="60" t="s">
        <v>3588</v>
      </c>
      <c r="B1958" s="60" t="s">
        <v>0</v>
      </c>
      <c r="D1958" s="60" t="s">
        <v>2952</v>
      </c>
      <c r="E1958" s="67">
        <v>41640</v>
      </c>
      <c r="F1958" s="67">
        <v>42004</v>
      </c>
      <c r="G1958" s="60" t="s">
        <v>2735</v>
      </c>
      <c r="H1958" s="60">
        <v>0.1</v>
      </c>
      <c r="I1958" s="60">
        <v>0.1</v>
      </c>
      <c r="J1958" s="60">
        <v>0.1</v>
      </c>
      <c r="K1958" s="60">
        <v>0.1</v>
      </c>
      <c r="L1958" s="60">
        <v>0.3</v>
      </c>
      <c r="M1958" s="60">
        <v>0.3</v>
      </c>
      <c r="N1958" s="60">
        <v>0.6</v>
      </c>
      <c r="O1958" s="60">
        <v>0.9</v>
      </c>
      <c r="P1958" s="60">
        <v>0.9</v>
      </c>
      <c r="Q1958" s="60">
        <v>0.9</v>
      </c>
      <c r="R1958" s="60">
        <v>0.9</v>
      </c>
      <c r="S1958" s="60">
        <v>0.9</v>
      </c>
      <c r="T1958" s="60">
        <v>0.9</v>
      </c>
      <c r="U1958" s="60">
        <v>0.9</v>
      </c>
      <c r="V1958" s="60">
        <v>0.9</v>
      </c>
      <c r="W1958" s="60">
        <v>0.9</v>
      </c>
      <c r="X1958" s="60">
        <v>0.9</v>
      </c>
      <c r="Y1958" s="60">
        <v>0.9</v>
      </c>
      <c r="Z1958" s="60">
        <v>0.6</v>
      </c>
      <c r="AA1958" s="60">
        <v>0.6</v>
      </c>
      <c r="AB1958" s="60">
        <v>0.3</v>
      </c>
      <c r="AC1958" s="60">
        <v>0.3</v>
      </c>
      <c r="AD1958" s="60">
        <v>0.1</v>
      </c>
      <c r="AE1958" s="60">
        <v>0.1</v>
      </c>
      <c r="AF1958" s="60" t="s">
        <v>4136</v>
      </c>
    </row>
    <row r="1959" spans="1:32">
      <c r="A1959" s="60" t="s">
        <v>3589</v>
      </c>
      <c r="B1959" s="60" t="s">
        <v>0</v>
      </c>
      <c r="D1959" s="60" t="s">
        <v>2738</v>
      </c>
      <c r="E1959" s="67">
        <v>41640</v>
      </c>
      <c r="F1959" s="67">
        <v>42004</v>
      </c>
      <c r="G1959" s="60" t="s">
        <v>2735</v>
      </c>
      <c r="H1959" s="60">
        <v>0.05</v>
      </c>
      <c r="I1959" s="60">
        <v>0.05</v>
      </c>
      <c r="J1959" s="60">
        <v>0.05</v>
      </c>
      <c r="K1959" s="60">
        <v>0.05</v>
      </c>
      <c r="L1959" s="60">
        <v>0.05</v>
      </c>
      <c r="M1959" s="60">
        <v>0.05</v>
      </c>
      <c r="N1959" s="60">
        <v>0.05</v>
      </c>
      <c r="O1959" s="60">
        <v>0.05</v>
      </c>
      <c r="P1959" s="60">
        <v>0.1</v>
      </c>
      <c r="Q1959" s="60">
        <v>0.1</v>
      </c>
      <c r="R1959" s="60">
        <v>0.1</v>
      </c>
      <c r="S1959" s="60">
        <v>0.1</v>
      </c>
      <c r="T1959" s="60">
        <v>0.1</v>
      </c>
      <c r="U1959" s="60">
        <v>0.1</v>
      </c>
      <c r="V1959" s="60">
        <v>0.1</v>
      </c>
      <c r="W1959" s="60">
        <v>0.1</v>
      </c>
      <c r="X1959" s="60">
        <v>0.1</v>
      </c>
      <c r="Y1959" s="60">
        <v>0.05</v>
      </c>
      <c r="Z1959" s="60">
        <v>0.05</v>
      </c>
      <c r="AA1959" s="60">
        <v>0.05</v>
      </c>
      <c r="AB1959" s="60">
        <v>0.05</v>
      </c>
      <c r="AC1959" s="60">
        <v>0.05</v>
      </c>
      <c r="AD1959" s="60">
        <v>0.05</v>
      </c>
      <c r="AE1959" s="60">
        <v>0.05</v>
      </c>
      <c r="AF1959" s="60" t="s">
        <v>4136</v>
      </c>
    </row>
    <row r="1960" spans="1:32">
      <c r="A1960" s="60" t="s">
        <v>3589</v>
      </c>
      <c r="B1960" s="60" t="s">
        <v>0</v>
      </c>
      <c r="D1960" s="60" t="s">
        <v>2744</v>
      </c>
      <c r="E1960" s="67">
        <v>41640</v>
      </c>
      <c r="F1960" s="67">
        <v>42004</v>
      </c>
      <c r="G1960" s="60" t="s">
        <v>2735</v>
      </c>
      <c r="H1960" s="60">
        <v>0.1</v>
      </c>
      <c r="I1960" s="60">
        <v>0.1</v>
      </c>
      <c r="J1960" s="60">
        <v>0.1</v>
      </c>
      <c r="K1960" s="60">
        <v>0.1</v>
      </c>
      <c r="L1960" s="60">
        <v>0.1</v>
      </c>
      <c r="M1960" s="60">
        <v>0.1</v>
      </c>
      <c r="N1960" s="60">
        <v>0.1</v>
      </c>
      <c r="O1960" s="60">
        <v>0.3</v>
      </c>
      <c r="P1960" s="60">
        <v>0.3</v>
      </c>
      <c r="Q1960" s="60">
        <v>0.4</v>
      </c>
      <c r="R1960" s="60">
        <v>0.4</v>
      </c>
      <c r="S1960" s="60">
        <v>0.4</v>
      </c>
      <c r="T1960" s="60">
        <v>0.4</v>
      </c>
      <c r="U1960" s="60">
        <v>0.4</v>
      </c>
      <c r="V1960" s="60">
        <v>0.4</v>
      </c>
      <c r="W1960" s="60">
        <v>0.3</v>
      </c>
      <c r="X1960" s="60">
        <v>0.3</v>
      </c>
      <c r="Y1960" s="60">
        <v>0.3</v>
      </c>
      <c r="Z1960" s="60">
        <v>0.3</v>
      </c>
      <c r="AA1960" s="60">
        <v>0.3</v>
      </c>
      <c r="AB1960" s="60">
        <v>0.1</v>
      </c>
      <c r="AC1960" s="60">
        <v>0.1</v>
      </c>
      <c r="AD1960" s="60">
        <v>0.1</v>
      </c>
      <c r="AE1960" s="60">
        <v>0.1</v>
      </c>
      <c r="AF1960" s="60" t="s">
        <v>4136</v>
      </c>
    </row>
    <row r="1961" spans="1:32">
      <c r="A1961" s="60" t="s">
        <v>3589</v>
      </c>
      <c r="B1961" s="60" t="s">
        <v>0</v>
      </c>
      <c r="D1961" s="60" t="s">
        <v>2952</v>
      </c>
      <c r="E1961" s="67">
        <v>41640</v>
      </c>
      <c r="F1961" s="67">
        <v>42004</v>
      </c>
      <c r="G1961" s="60" t="s">
        <v>2735</v>
      </c>
      <c r="H1961" s="60">
        <v>0.1</v>
      </c>
      <c r="I1961" s="60">
        <v>0.1</v>
      </c>
      <c r="J1961" s="60">
        <v>0.1</v>
      </c>
      <c r="K1961" s="60">
        <v>0.1</v>
      </c>
      <c r="L1961" s="60">
        <v>0.3</v>
      </c>
      <c r="M1961" s="60">
        <v>0.3</v>
      </c>
      <c r="N1961" s="60">
        <v>0.6</v>
      </c>
      <c r="O1961" s="60">
        <v>0.9</v>
      </c>
      <c r="P1961" s="60">
        <v>0.9</v>
      </c>
      <c r="Q1961" s="60">
        <v>0.9</v>
      </c>
      <c r="R1961" s="60">
        <v>0.9</v>
      </c>
      <c r="S1961" s="60">
        <v>0.9</v>
      </c>
      <c r="T1961" s="60">
        <v>0.9</v>
      </c>
      <c r="U1961" s="60">
        <v>0.9</v>
      </c>
      <c r="V1961" s="60">
        <v>0.9</v>
      </c>
      <c r="W1961" s="60">
        <v>0.9</v>
      </c>
      <c r="X1961" s="60">
        <v>0.9</v>
      </c>
      <c r="Y1961" s="60">
        <v>0.9</v>
      </c>
      <c r="Z1961" s="60">
        <v>0.6</v>
      </c>
      <c r="AA1961" s="60">
        <v>0.6</v>
      </c>
      <c r="AB1961" s="60">
        <v>0.3</v>
      </c>
      <c r="AC1961" s="60">
        <v>0.3</v>
      </c>
      <c r="AD1961" s="60">
        <v>0.1</v>
      </c>
      <c r="AE1961" s="60">
        <v>0.1</v>
      </c>
      <c r="AF1961" s="60" t="s">
        <v>4136</v>
      </c>
    </row>
    <row r="1962" spans="1:32">
      <c r="A1962" s="60" t="s">
        <v>3590</v>
      </c>
      <c r="B1962" s="60" t="s">
        <v>0</v>
      </c>
      <c r="D1962" s="60" t="s">
        <v>2738</v>
      </c>
      <c r="E1962" s="67">
        <v>41640</v>
      </c>
      <c r="F1962" s="67">
        <v>42004</v>
      </c>
      <c r="G1962" s="60" t="s">
        <v>2735</v>
      </c>
      <c r="H1962" s="60">
        <v>0.05</v>
      </c>
      <c r="I1962" s="60">
        <v>0.05</v>
      </c>
      <c r="J1962" s="60">
        <v>0.05</v>
      </c>
      <c r="K1962" s="60">
        <v>0.05</v>
      </c>
      <c r="L1962" s="60">
        <v>0.05</v>
      </c>
      <c r="M1962" s="60">
        <v>0.05</v>
      </c>
      <c r="N1962" s="60">
        <v>0.05</v>
      </c>
      <c r="O1962" s="60">
        <v>0.05</v>
      </c>
      <c r="P1962" s="60">
        <v>0.1</v>
      </c>
      <c r="Q1962" s="60">
        <v>0.1</v>
      </c>
      <c r="R1962" s="60">
        <v>0.1</v>
      </c>
      <c r="S1962" s="60">
        <v>0.1</v>
      </c>
      <c r="T1962" s="60">
        <v>0.1</v>
      </c>
      <c r="U1962" s="60">
        <v>0.1</v>
      </c>
      <c r="V1962" s="60">
        <v>0.1</v>
      </c>
      <c r="W1962" s="60">
        <v>0.1</v>
      </c>
      <c r="X1962" s="60">
        <v>0.1</v>
      </c>
      <c r="Y1962" s="60">
        <v>0.05</v>
      </c>
      <c r="Z1962" s="60">
        <v>0.05</v>
      </c>
      <c r="AA1962" s="60">
        <v>0.05</v>
      </c>
      <c r="AB1962" s="60">
        <v>0.05</v>
      </c>
      <c r="AC1962" s="60">
        <v>0.05</v>
      </c>
      <c r="AD1962" s="60">
        <v>0.05</v>
      </c>
      <c r="AE1962" s="60">
        <v>0.05</v>
      </c>
      <c r="AF1962" s="60" t="s">
        <v>4136</v>
      </c>
    </row>
    <row r="1963" spans="1:32">
      <c r="A1963" s="60" t="s">
        <v>3590</v>
      </c>
      <c r="B1963" s="60" t="s">
        <v>0</v>
      </c>
      <c r="D1963" s="60" t="s">
        <v>2744</v>
      </c>
      <c r="E1963" s="67">
        <v>41640</v>
      </c>
      <c r="F1963" s="67">
        <v>42004</v>
      </c>
      <c r="G1963" s="60" t="s">
        <v>2735</v>
      </c>
      <c r="H1963" s="60">
        <v>0.1</v>
      </c>
      <c r="I1963" s="60">
        <v>0.1</v>
      </c>
      <c r="J1963" s="60">
        <v>0.1</v>
      </c>
      <c r="K1963" s="60">
        <v>0.1</v>
      </c>
      <c r="L1963" s="60">
        <v>0.1</v>
      </c>
      <c r="M1963" s="60">
        <v>0.1</v>
      </c>
      <c r="N1963" s="60">
        <v>0.1</v>
      </c>
      <c r="O1963" s="60">
        <v>0.3</v>
      </c>
      <c r="P1963" s="60">
        <v>0.3</v>
      </c>
      <c r="Q1963" s="60">
        <v>0.4</v>
      </c>
      <c r="R1963" s="60">
        <v>0.4</v>
      </c>
      <c r="S1963" s="60">
        <v>0.4</v>
      </c>
      <c r="T1963" s="60">
        <v>0.4</v>
      </c>
      <c r="U1963" s="60">
        <v>0.4</v>
      </c>
      <c r="V1963" s="60">
        <v>0.4</v>
      </c>
      <c r="W1963" s="60">
        <v>0.3</v>
      </c>
      <c r="X1963" s="60">
        <v>0.3</v>
      </c>
      <c r="Y1963" s="60">
        <v>0.3</v>
      </c>
      <c r="Z1963" s="60">
        <v>0.3</v>
      </c>
      <c r="AA1963" s="60">
        <v>0.3</v>
      </c>
      <c r="AB1963" s="60">
        <v>0.1</v>
      </c>
      <c r="AC1963" s="60">
        <v>0.1</v>
      </c>
      <c r="AD1963" s="60">
        <v>0.1</v>
      </c>
      <c r="AE1963" s="60">
        <v>0.1</v>
      </c>
      <c r="AF1963" s="60" t="s">
        <v>4136</v>
      </c>
    </row>
    <row r="1964" spans="1:32">
      <c r="A1964" s="60" t="s">
        <v>3590</v>
      </c>
      <c r="B1964" s="60" t="s">
        <v>0</v>
      </c>
      <c r="D1964" s="60" t="s">
        <v>2952</v>
      </c>
      <c r="E1964" s="67">
        <v>41640</v>
      </c>
      <c r="F1964" s="67">
        <v>42004</v>
      </c>
      <c r="G1964" s="60" t="s">
        <v>2735</v>
      </c>
      <c r="H1964" s="60">
        <v>0.1</v>
      </c>
      <c r="I1964" s="60">
        <v>0.1</v>
      </c>
      <c r="J1964" s="60">
        <v>0.1</v>
      </c>
      <c r="K1964" s="60">
        <v>0.1</v>
      </c>
      <c r="L1964" s="60">
        <v>0.3</v>
      </c>
      <c r="M1964" s="60">
        <v>0.3</v>
      </c>
      <c r="N1964" s="60">
        <v>0.6</v>
      </c>
      <c r="O1964" s="60">
        <v>0.9</v>
      </c>
      <c r="P1964" s="60">
        <v>0.9</v>
      </c>
      <c r="Q1964" s="60">
        <v>0.9</v>
      </c>
      <c r="R1964" s="60">
        <v>0.9</v>
      </c>
      <c r="S1964" s="60">
        <v>0.9</v>
      </c>
      <c r="T1964" s="60">
        <v>0.9</v>
      </c>
      <c r="U1964" s="60">
        <v>0.9</v>
      </c>
      <c r="V1964" s="60">
        <v>0.9</v>
      </c>
      <c r="W1964" s="60">
        <v>0.9</v>
      </c>
      <c r="X1964" s="60">
        <v>0.9</v>
      </c>
      <c r="Y1964" s="60">
        <v>0.9</v>
      </c>
      <c r="Z1964" s="60">
        <v>0.6</v>
      </c>
      <c r="AA1964" s="60">
        <v>0.6</v>
      </c>
      <c r="AB1964" s="60">
        <v>0.3</v>
      </c>
      <c r="AC1964" s="60">
        <v>0.3</v>
      </c>
      <c r="AD1964" s="60">
        <v>0.1</v>
      </c>
      <c r="AE1964" s="60">
        <v>0.1</v>
      </c>
      <c r="AF1964" s="60" t="s">
        <v>4136</v>
      </c>
    </row>
    <row r="1965" spans="1:32">
      <c r="A1965" s="60" t="s">
        <v>3591</v>
      </c>
      <c r="B1965" s="60" t="s">
        <v>0</v>
      </c>
      <c r="D1965" s="60" t="s">
        <v>2738</v>
      </c>
      <c r="E1965" s="67">
        <v>41640</v>
      </c>
      <c r="F1965" s="67">
        <v>42004</v>
      </c>
      <c r="G1965" s="60" t="s">
        <v>2735</v>
      </c>
      <c r="H1965" s="60">
        <v>0.05</v>
      </c>
      <c r="I1965" s="60">
        <v>0.05</v>
      </c>
      <c r="J1965" s="60">
        <v>0.05</v>
      </c>
      <c r="K1965" s="60">
        <v>0.05</v>
      </c>
      <c r="L1965" s="60">
        <v>0.05</v>
      </c>
      <c r="M1965" s="60">
        <v>0.05</v>
      </c>
      <c r="N1965" s="60">
        <v>0.05</v>
      </c>
      <c r="O1965" s="60">
        <v>0.05</v>
      </c>
      <c r="P1965" s="60">
        <v>0.1</v>
      </c>
      <c r="Q1965" s="60">
        <v>0.1</v>
      </c>
      <c r="R1965" s="60">
        <v>0.1</v>
      </c>
      <c r="S1965" s="60">
        <v>0.1</v>
      </c>
      <c r="T1965" s="60">
        <v>0.1</v>
      </c>
      <c r="U1965" s="60">
        <v>0.1</v>
      </c>
      <c r="V1965" s="60">
        <v>0.1</v>
      </c>
      <c r="W1965" s="60">
        <v>0.1</v>
      </c>
      <c r="X1965" s="60">
        <v>0.1</v>
      </c>
      <c r="Y1965" s="60">
        <v>0.05</v>
      </c>
      <c r="Z1965" s="60">
        <v>0.05</v>
      </c>
      <c r="AA1965" s="60">
        <v>0.05</v>
      </c>
      <c r="AB1965" s="60">
        <v>0.05</v>
      </c>
      <c r="AC1965" s="60">
        <v>0.05</v>
      </c>
      <c r="AD1965" s="60">
        <v>0.05</v>
      </c>
      <c r="AE1965" s="60">
        <v>0.05</v>
      </c>
      <c r="AF1965" s="60" t="s">
        <v>4136</v>
      </c>
    </row>
    <row r="1966" spans="1:32">
      <c r="A1966" s="60" t="s">
        <v>3591</v>
      </c>
      <c r="B1966" s="60" t="s">
        <v>0</v>
      </c>
      <c r="D1966" s="60" t="s">
        <v>2744</v>
      </c>
      <c r="E1966" s="67">
        <v>41640</v>
      </c>
      <c r="F1966" s="67">
        <v>42004</v>
      </c>
      <c r="G1966" s="60" t="s">
        <v>2735</v>
      </c>
      <c r="H1966" s="60">
        <v>0.1</v>
      </c>
      <c r="I1966" s="60">
        <v>0.1</v>
      </c>
      <c r="J1966" s="60">
        <v>0.1</v>
      </c>
      <c r="K1966" s="60">
        <v>0.1</v>
      </c>
      <c r="L1966" s="60">
        <v>0.1</v>
      </c>
      <c r="M1966" s="60">
        <v>0.1</v>
      </c>
      <c r="N1966" s="60">
        <v>0.1</v>
      </c>
      <c r="O1966" s="60">
        <v>0.3</v>
      </c>
      <c r="P1966" s="60">
        <v>0.3</v>
      </c>
      <c r="Q1966" s="60">
        <v>0.4</v>
      </c>
      <c r="R1966" s="60">
        <v>0.4</v>
      </c>
      <c r="S1966" s="60">
        <v>0.4</v>
      </c>
      <c r="T1966" s="60">
        <v>0.4</v>
      </c>
      <c r="U1966" s="60">
        <v>0.4</v>
      </c>
      <c r="V1966" s="60">
        <v>0.4</v>
      </c>
      <c r="W1966" s="60">
        <v>0.3</v>
      </c>
      <c r="X1966" s="60">
        <v>0.3</v>
      </c>
      <c r="Y1966" s="60">
        <v>0.3</v>
      </c>
      <c r="Z1966" s="60">
        <v>0.3</v>
      </c>
      <c r="AA1966" s="60">
        <v>0.3</v>
      </c>
      <c r="AB1966" s="60">
        <v>0.1</v>
      </c>
      <c r="AC1966" s="60">
        <v>0.1</v>
      </c>
      <c r="AD1966" s="60">
        <v>0.1</v>
      </c>
      <c r="AE1966" s="60">
        <v>0.1</v>
      </c>
      <c r="AF1966" s="60" t="s">
        <v>4136</v>
      </c>
    </row>
    <row r="1967" spans="1:32">
      <c r="A1967" s="60" t="s">
        <v>3591</v>
      </c>
      <c r="B1967" s="60" t="s">
        <v>0</v>
      </c>
      <c r="D1967" s="60" t="s">
        <v>2952</v>
      </c>
      <c r="E1967" s="67">
        <v>41640</v>
      </c>
      <c r="F1967" s="67">
        <v>42004</v>
      </c>
      <c r="G1967" s="60" t="s">
        <v>2735</v>
      </c>
      <c r="H1967" s="60">
        <v>0.1</v>
      </c>
      <c r="I1967" s="60">
        <v>0.1</v>
      </c>
      <c r="J1967" s="60">
        <v>0.1</v>
      </c>
      <c r="K1967" s="60">
        <v>0.1</v>
      </c>
      <c r="L1967" s="60">
        <v>0.3</v>
      </c>
      <c r="M1967" s="60">
        <v>0.3</v>
      </c>
      <c r="N1967" s="60">
        <v>0.6</v>
      </c>
      <c r="O1967" s="60">
        <v>0.9</v>
      </c>
      <c r="P1967" s="60">
        <v>0.9</v>
      </c>
      <c r="Q1967" s="60">
        <v>0.9</v>
      </c>
      <c r="R1967" s="60">
        <v>0.9</v>
      </c>
      <c r="S1967" s="60">
        <v>0.9</v>
      </c>
      <c r="T1967" s="60">
        <v>0.9</v>
      </c>
      <c r="U1967" s="60">
        <v>0.9</v>
      </c>
      <c r="V1967" s="60">
        <v>0.9</v>
      </c>
      <c r="W1967" s="60">
        <v>0.9</v>
      </c>
      <c r="X1967" s="60">
        <v>0.9</v>
      </c>
      <c r="Y1967" s="60">
        <v>0.9</v>
      </c>
      <c r="Z1967" s="60">
        <v>0.6</v>
      </c>
      <c r="AA1967" s="60">
        <v>0.6</v>
      </c>
      <c r="AB1967" s="60">
        <v>0.3</v>
      </c>
      <c r="AC1967" s="60">
        <v>0.3</v>
      </c>
      <c r="AD1967" s="60">
        <v>0.1</v>
      </c>
      <c r="AE1967" s="60">
        <v>0.1</v>
      </c>
      <c r="AF1967" s="60" t="s">
        <v>4136</v>
      </c>
    </row>
    <row r="1968" spans="1:32">
      <c r="A1968" s="60" t="s">
        <v>3592</v>
      </c>
      <c r="B1968" s="60" t="s">
        <v>0</v>
      </c>
      <c r="D1968" s="60" t="s">
        <v>2738</v>
      </c>
      <c r="E1968" s="67">
        <v>41640</v>
      </c>
      <c r="F1968" s="67">
        <v>42004</v>
      </c>
      <c r="G1968" s="60" t="s">
        <v>2735</v>
      </c>
      <c r="H1968" s="60">
        <v>0.05</v>
      </c>
      <c r="I1968" s="60">
        <v>0.05</v>
      </c>
      <c r="J1968" s="60">
        <v>0.05</v>
      </c>
      <c r="K1968" s="60">
        <v>0.05</v>
      </c>
      <c r="L1968" s="60">
        <v>0.05</v>
      </c>
      <c r="M1968" s="60">
        <v>0.05</v>
      </c>
      <c r="N1968" s="60">
        <v>0.05</v>
      </c>
      <c r="O1968" s="60">
        <v>0.05</v>
      </c>
      <c r="P1968" s="60">
        <v>0.1</v>
      </c>
      <c r="Q1968" s="60">
        <v>0.1</v>
      </c>
      <c r="R1968" s="60">
        <v>0.1</v>
      </c>
      <c r="S1968" s="60">
        <v>0.1</v>
      </c>
      <c r="T1968" s="60">
        <v>0.1</v>
      </c>
      <c r="U1968" s="60">
        <v>0.1</v>
      </c>
      <c r="V1968" s="60">
        <v>0.1</v>
      </c>
      <c r="W1968" s="60">
        <v>0.1</v>
      </c>
      <c r="X1968" s="60">
        <v>0.1</v>
      </c>
      <c r="Y1968" s="60">
        <v>0.05</v>
      </c>
      <c r="Z1968" s="60">
        <v>0.05</v>
      </c>
      <c r="AA1968" s="60">
        <v>0.05</v>
      </c>
      <c r="AB1968" s="60">
        <v>0.05</v>
      </c>
      <c r="AC1968" s="60">
        <v>0.05</v>
      </c>
      <c r="AD1968" s="60">
        <v>0.05</v>
      </c>
      <c r="AE1968" s="60">
        <v>0.05</v>
      </c>
      <c r="AF1968" s="60" t="s">
        <v>4136</v>
      </c>
    </row>
    <row r="1969" spans="1:32">
      <c r="A1969" s="60" t="s">
        <v>3592</v>
      </c>
      <c r="B1969" s="60" t="s">
        <v>0</v>
      </c>
      <c r="D1969" s="60" t="s">
        <v>2744</v>
      </c>
      <c r="E1969" s="67">
        <v>41640</v>
      </c>
      <c r="F1969" s="67">
        <v>42004</v>
      </c>
      <c r="G1969" s="60" t="s">
        <v>2735</v>
      </c>
      <c r="H1969" s="60">
        <v>0.1</v>
      </c>
      <c r="I1969" s="60">
        <v>0.1</v>
      </c>
      <c r="J1969" s="60">
        <v>0.1</v>
      </c>
      <c r="K1969" s="60">
        <v>0.1</v>
      </c>
      <c r="L1969" s="60">
        <v>0.1</v>
      </c>
      <c r="M1969" s="60">
        <v>0.1</v>
      </c>
      <c r="N1969" s="60">
        <v>0.1</v>
      </c>
      <c r="O1969" s="60">
        <v>0.3</v>
      </c>
      <c r="P1969" s="60">
        <v>0.3</v>
      </c>
      <c r="Q1969" s="60">
        <v>0.4</v>
      </c>
      <c r="R1969" s="60">
        <v>0.4</v>
      </c>
      <c r="S1969" s="60">
        <v>0.4</v>
      </c>
      <c r="T1969" s="60">
        <v>0.4</v>
      </c>
      <c r="U1969" s="60">
        <v>0.4</v>
      </c>
      <c r="V1969" s="60">
        <v>0.4</v>
      </c>
      <c r="W1969" s="60">
        <v>0.3</v>
      </c>
      <c r="X1969" s="60">
        <v>0.3</v>
      </c>
      <c r="Y1969" s="60">
        <v>0.3</v>
      </c>
      <c r="Z1969" s="60">
        <v>0.3</v>
      </c>
      <c r="AA1969" s="60">
        <v>0.3</v>
      </c>
      <c r="AB1969" s="60">
        <v>0.1</v>
      </c>
      <c r="AC1969" s="60">
        <v>0.1</v>
      </c>
      <c r="AD1969" s="60">
        <v>0.1</v>
      </c>
      <c r="AE1969" s="60">
        <v>0.1</v>
      </c>
      <c r="AF1969" s="60" t="s">
        <v>4136</v>
      </c>
    </row>
    <row r="1970" spans="1:32">
      <c r="A1970" s="60" t="s">
        <v>3592</v>
      </c>
      <c r="B1970" s="60" t="s">
        <v>0</v>
      </c>
      <c r="D1970" s="60" t="s">
        <v>2952</v>
      </c>
      <c r="E1970" s="67">
        <v>41640</v>
      </c>
      <c r="F1970" s="67">
        <v>42004</v>
      </c>
      <c r="G1970" s="60" t="s">
        <v>2735</v>
      </c>
      <c r="H1970" s="60">
        <v>0.1</v>
      </c>
      <c r="I1970" s="60">
        <v>0.1</v>
      </c>
      <c r="J1970" s="60">
        <v>0.1</v>
      </c>
      <c r="K1970" s="60">
        <v>0.1</v>
      </c>
      <c r="L1970" s="60">
        <v>0.3</v>
      </c>
      <c r="M1970" s="60">
        <v>0.3</v>
      </c>
      <c r="N1970" s="60">
        <v>0.6</v>
      </c>
      <c r="O1970" s="60">
        <v>0.9</v>
      </c>
      <c r="P1970" s="60">
        <v>0.9</v>
      </c>
      <c r="Q1970" s="60">
        <v>0.9</v>
      </c>
      <c r="R1970" s="60">
        <v>0.9</v>
      </c>
      <c r="S1970" s="60">
        <v>0.9</v>
      </c>
      <c r="T1970" s="60">
        <v>0.9</v>
      </c>
      <c r="U1970" s="60">
        <v>0.9</v>
      </c>
      <c r="V1970" s="60">
        <v>0.9</v>
      </c>
      <c r="W1970" s="60">
        <v>0.9</v>
      </c>
      <c r="X1970" s="60">
        <v>0.9</v>
      </c>
      <c r="Y1970" s="60">
        <v>0.9</v>
      </c>
      <c r="Z1970" s="60">
        <v>0.6</v>
      </c>
      <c r="AA1970" s="60">
        <v>0.6</v>
      </c>
      <c r="AB1970" s="60">
        <v>0.3</v>
      </c>
      <c r="AC1970" s="60">
        <v>0.3</v>
      </c>
      <c r="AD1970" s="60">
        <v>0.1</v>
      </c>
      <c r="AE1970" s="60">
        <v>0.1</v>
      </c>
      <c r="AF1970" s="60" t="s">
        <v>4136</v>
      </c>
    </row>
    <row r="1971" spans="1:32">
      <c r="A1971" s="60" t="s">
        <v>3593</v>
      </c>
      <c r="B1971" s="60" t="s">
        <v>0</v>
      </c>
      <c r="D1971" s="60" t="s">
        <v>2738</v>
      </c>
      <c r="E1971" s="67">
        <v>41640</v>
      </c>
      <c r="F1971" s="67">
        <v>42004</v>
      </c>
      <c r="G1971" s="60" t="s">
        <v>2735</v>
      </c>
      <c r="H1971" s="60">
        <v>0.05</v>
      </c>
      <c r="I1971" s="60">
        <v>0.05</v>
      </c>
      <c r="J1971" s="60">
        <v>0.05</v>
      </c>
      <c r="K1971" s="60">
        <v>0.05</v>
      </c>
      <c r="L1971" s="60">
        <v>0.05</v>
      </c>
      <c r="M1971" s="60">
        <v>0.05</v>
      </c>
      <c r="N1971" s="60">
        <v>0.05</v>
      </c>
      <c r="O1971" s="60">
        <v>0.05</v>
      </c>
      <c r="P1971" s="60">
        <v>0.1</v>
      </c>
      <c r="Q1971" s="60">
        <v>0.1</v>
      </c>
      <c r="R1971" s="60">
        <v>0.1</v>
      </c>
      <c r="S1971" s="60">
        <v>0.1</v>
      </c>
      <c r="T1971" s="60">
        <v>0.1</v>
      </c>
      <c r="U1971" s="60">
        <v>0.1</v>
      </c>
      <c r="V1971" s="60">
        <v>0.1</v>
      </c>
      <c r="W1971" s="60">
        <v>0.1</v>
      </c>
      <c r="X1971" s="60">
        <v>0.1</v>
      </c>
      <c r="Y1971" s="60">
        <v>0.05</v>
      </c>
      <c r="Z1971" s="60">
        <v>0.05</v>
      </c>
      <c r="AA1971" s="60">
        <v>0.05</v>
      </c>
      <c r="AB1971" s="60">
        <v>0.05</v>
      </c>
      <c r="AC1971" s="60">
        <v>0.05</v>
      </c>
      <c r="AD1971" s="60">
        <v>0.05</v>
      </c>
      <c r="AE1971" s="60">
        <v>0.05</v>
      </c>
      <c r="AF1971" s="60" t="s">
        <v>4136</v>
      </c>
    </row>
    <row r="1972" spans="1:32">
      <c r="A1972" s="60" t="s">
        <v>3593</v>
      </c>
      <c r="B1972" s="60" t="s">
        <v>0</v>
      </c>
      <c r="D1972" s="60" t="s">
        <v>2744</v>
      </c>
      <c r="E1972" s="67">
        <v>41640</v>
      </c>
      <c r="F1972" s="67">
        <v>42004</v>
      </c>
      <c r="G1972" s="60" t="s">
        <v>2735</v>
      </c>
      <c r="H1972" s="60">
        <v>0.1</v>
      </c>
      <c r="I1972" s="60">
        <v>0.1</v>
      </c>
      <c r="J1972" s="60">
        <v>0.1</v>
      </c>
      <c r="K1972" s="60">
        <v>0.1</v>
      </c>
      <c r="L1972" s="60">
        <v>0.1</v>
      </c>
      <c r="M1972" s="60">
        <v>0.1</v>
      </c>
      <c r="N1972" s="60">
        <v>0.1</v>
      </c>
      <c r="O1972" s="60">
        <v>0.3</v>
      </c>
      <c r="P1972" s="60">
        <v>0.3</v>
      </c>
      <c r="Q1972" s="60">
        <v>0.4</v>
      </c>
      <c r="R1972" s="60">
        <v>0.4</v>
      </c>
      <c r="S1972" s="60">
        <v>0.4</v>
      </c>
      <c r="T1972" s="60">
        <v>0.4</v>
      </c>
      <c r="U1972" s="60">
        <v>0.4</v>
      </c>
      <c r="V1972" s="60">
        <v>0.4</v>
      </c>
      <c r="W1972" s="60">
        <v>0.3</v>
      </c>
      <c r="X1972" s="60">
        <v>0.3</v>
      </c>
      <c r="Y1972" s="60">
        <v>0.3</v>
      </c>
      <c r="Z1972" s="60">
        <v>0.3</v>
      </c>
      <c r="AA1972" s="60">
        <v>0.3</v>
      </c>
      <c r="AB1972" s="60">
        <v>0.1</v>
      </c>
      <c r="AC1972" s="60">
        <v>0.1</v>
      </c>
      <c r="AD1972" s="60">
        <v>0.1</v>
      </c>
      <c r="AE1972" s="60">
        <v>0.1</v>
      </c>
      <c r="AF1972" s="60" t="s">
        <v>4136</v>
      </c>
    </row>
    <row r="1973" spans="1:32">
      <c r="A1973" s="60" t="s">
        <v>3593</v>
      </c>
      <c r="B1973" s="60" t="s">
        <v>0</v>
      </c>
      <c r="D1973" s="60" t="s">
        <v>2952</v>
      </c>
      <c r="E1973" s="67">
        <v>41640</v>
      </c>
      <c r="F1973" s="67">
        <v>42004</v>
      </c>
      <c r="G1973" s="60" t="s">
        <v>2735</v>
      </c>
      <c r="H1973" s="60">
        <v>0.1</v>
      </c>
      <c r="I1973" s="60">
        <v>0.1</v>
      </c>
      <c r="J1973" s="60">
        <v>0.1</v>
      </c>
      <c r="K1973" s="60">
        <v>0.1</v>
      </c>
      <c r="L1973" s="60">
        <v>0.3</v>
      </c>
      <c r="M1973" s="60">
        <v>0.3</v>
      </c>
      <c r="N1973" s="60">
        <v>0.6</v>
      </c>
      <c r="O1973" s="60">
        <v>0.9</v>
      </c>
      <c r="P1973" s="60">
        <v>0.9</v>
      </c>
      <c r="Q1973" s="60">
        <v>0.9</v>
      </c>
      <c r="R1973" s="60">
        <v>0.9</v>
      </c>
      <c r="S1973" s="60">
        <v>0.9</v>
      </c>
      <c r="T1973" s="60">
        <v>0.9</v>
      </c>
      <c r="U1973" s="60">
        <v>0.9</v>
      </c>
      <c r="V1973" s="60">
        <v>0.9</v>
      </c>
      <c r="W1973" s="60">
        <v>0.9</v>
      </c>
      <c r="X1973" s="60">
        <v>0.9</v>
      </c>
      <c r="Y1973" s="60">
        <v>0.9</v>
      </c>
      <c r="Z1973" s="60">
        <v>0.6</v>
      </c>
      <c r="AA1973" s="60">
        <v>0.6</v>
      </c>
      <c r="AB1973" s="60">
        <v>0.3</v>
      </c>
      <c r="AC1973" s="60">
        <v>0.3</v>
      </c>
      <c r="AD1973" s="60">
        <v>0.1</v>
      </c>
      <c r="AE1973" s="60">
        <v>0.1</v>
      </c>
      <c r="AF1973" s="60" t="s">
        <v>4136</v>
      </c>
    </row>
    <row r="1974" spans="1:32">
      <c r="A1974" s="60" t="s">
        <v>3594</v>
      </c>
      <c r="B1974" s="60" t="s">
        <v>0</v>
      </c>
      <c r="D1974" s="60" t="s">
        <v>2738</v>
      </c>
      <c r="E1974" s="67">
        <v>41640</v>
      </c>
      <c r="F1974" s="67">
        <v>42004</v>
      </c>
      <c r="G1974" s="60" t="s">
        <v>2735</v>
      </c>
      <c r="H1974" s="60">
        <v>0.05</v>
      </c>
      <c r="I1974" s="60">
        <v>0.05</v>
      </c>
      <c r="J1974" s="60">
        <v>0.05</v>
      </c>
      <c r="K1974" s="60">
        <v>0.05</v>
      </c>
      <c r="L1974" s="60">
        <v>0.05</v>
      </c>
      <c r="M1974" s="60">
        <v>0.05</v>
      </c>
      <c r="N1974" s="60">
        <v>0.05</v>
      </c>
      <c r="O1974" s="60">
        <v>0.05</v>
      </c>
      <c r="P1974" s="60">
        <v>0.1</v>
      </c>
      <c r="Q1974" s="60">
        <v>0.1</v>
      </c>
      <c r="R1974" s="60">
        <v>0.1</v>
      </c>
      <c r="S1974" s="60">
        <v>0.1</v>
      </c>
      <c r="T1974" s="60">
        <v>0.1</v>
      </c>
      <c r="U1974" s="60">
        <v>0.1</v>
      </c>
      <c r="V1974" s="60">
        <v>0.1</v>
      </c>
      <c r="W1974" s="60">
        <v>0.1</v>
      </c>
      <c r="X1974" s="60">
        <v>0.1</v>
      </c>
      <c r="Y1974" s="60">
        <v>0.05</v>
      </c>
      <c r="Z1974" s="60">
        <v>0.05</v>
      </c>
      <c r="AA1974" s="60">
        <v>0.05</v>
      </c>
      <c r="AB1974" s="60">
        <v>0.05</v>
      </c>
      <c r="AC1974" s="60">
        <v>0.05</v>
      </c>
      <c r="AD1974" s="60">
        <v>0.05</v>
      </c>
      <c r="AE1974" s="60">
        <v>0.05</v>
      </c>
      <c r="AF1974" s="60" t="s">
        <v>4136</v>
      </c>
    </row>
    <row r="1975" spans="1:32">
      <c r="A1975" s="60" t="s">
        <v>3594</v>
      </c>
      <c r="B1975" s="60" t="s">
        <v>0</v>
      </c>
      <c r="D1975" s="60" t="s">
        <v>2744</v>
      </c>
      <c r="E1975" s="67">
        <v>41640</v>
      </c>
      <c r="F1975" s="67">
        <v>42004</v>
      </c>
      <c r="G1975" s="60" t="s">
        <v>2735</v>
      </c>
      <c r="H1975" s="60">
        <v>0.1</v>
      </c>
      <c r="I1975" s="60">
        <v>0.1</v>
      </c>
      <c r="J1975" s="60">
        <v>0.1</v>
      </c>
      <c r="K1975" s="60">
        <v>0.1</v>
      </c>
      <c r="L1975" s="60">
        <v>0.1</v>
      </c>
      <c r="M1975" s="60">
        <v>0.1</v>
      </c>
      <c r="N1975" s="60">
        <v>0.1</v>
      </c>
      <c r="O1975" s="60">
        <v>0.3</v>
      </c>
      <c r="P1975" s="60">
        <v>0.3</v>
      </c>
      <c r="Q1975" s="60">
        <v>0.4</v>
      </c>
      <c r="R1975" s="60">
        <v>0.4</v>
      </c>
      <c r="S1975" s="60">
        <v>0.4</v>
      </c>
      <c r="T1975" s="60">
        <v>0.4</v>
      </c>
      <c r="U1975" s="60">
        <v>0.4</v>
      </c>
      <c r="V1975" s="60">
        <v>0.4</v>
      </c>
      <c r="W1975" s="60">
        <v>0.3</v>
      </c>
      <c r="X1975" s="60">
        <v>0.3</v>
      </c>
      <c r="Y1975" s="60">
        <v>0.3</v>
      </c>
      <c r="Z1975" s="60">
        <v>0.3</v>
      </c>
      <c r="AA1975" s="60">
        <v>0.3</v>
      </c>
      <c r="AB1975" s="60">
        <v>0.1</v>
      </c>
      <c r="AC1975" s="60">
        <v>0.1</v>
      </c>
      <c r="AD1975" s="60">
        <v>0.1</v>
      </c>
      <c r="AE1975" s="60">
        <v>0.1</v>
      </c>
      <c r="AF1975" s="60" t="s">
        <v>4136</v>
      </c>
    </row>
    <row r="1976" spans="1:32">
      <c r="A1976" s="60" t="s">
        <v>3594</v>
      </c>
      <c r="B1976" s="60" t="s">
        <v>0</v>
      </c>
      <c r="D1976" s="60" t="s">
        <v>2952</v>
      </c>
      <c r="E1976" s="67">
        <v>41640</v>
      </c>
      <c r="F1976" s="67">
        <v>42004</v>
      </c>
      <c r="G1976" s="60" t="s">
        <v>2735</v>
      </c>
      <c r="H1976" s="60">
        <v>0.1</v>
      </c>
      <c r="I1976" s="60">
        <v>0.1</v>
      </c>
      <c r="J1976" s="60">
        <v>0.1</v>
      </c>
      <c r="K1976" s="60">
        <v>0.1</v>
      </c>
      <c r="L1976" s="60">
        <v>0.3</v>
      </c>
      <c r="M1976" s="60">
        <v>0.3</v>
      </c>
      <c r="N1976" s="60">
        <v>0.6</v>
      </c>
      <c r="O1976" s="60">
        <v>0.9</v>
      </c>
      <c r="P1976" s="60">
        <v>0.9</v>
      </c>
      <c r="Q1976" s="60">
        <v>0.9</v>
      </c>
      <c r="R1976" s="60">
        <v>0.9</v>
      </c>
      <c r="S1976" s="60">
        <v>0.9</v>
      </c>
      <c r="T1976" s="60">
        <v>0.9</v>
      </c>
      <c r="U1976" s="60">
        <v>0.9</v>
      </c>
      <c r="V1976" s="60">
        <v>0.9</v>
      </c>
      <c r="W1976" s="60">
        <v>0.9</v>
      </c>
      <c r="X1976" s="60">
        <v>0.9</v>
      </c>
      <c r="Y1976" s="60">
        <v>0.9</v>
      </c>
      <c r="Z1976" s="60">
        <v>0.6</v>
      </c>
      <c r="AA1976" s="60">
        <v>0.6</v>
      </c>
      <c r="AB1976" s="60">
        <v>0.3</v>
      </c>
      <c r="AC1976" s="60">
        <v>0.3</v>
      </c>
      <c r="AD1976" s="60">
        <v>0.1</v>
      </c>
      <c r="AE1976" s="60">
        <v>0.1</v>
      </c>
      <c r="AF1976" s="60" t="s">
        <v>4136</v>
      </c>
    </row>
    <row r="1977" spans="1:32">
      <c r="A1977" s="60" t="s">
        <v>3595</v>
      </c>
      <c r="B1977" s="60" t="s">
        <v>2946</v>
      </c>
      <c r="D1977" s="60" t="s">
        <v>2738</v>
      </c>
      <c r="E1977" s="67">
        <v>41640</v>
      </c>
      <c r="F1977" s="67">
        <v>42004</v>
      </c>
      <c r="G1977" s="60" t="s">
        <v>2730</v>
      </c>
      <c r="H1977" s="60">
        <v>0</v>
      </c>
      <c r="I1977" s="60"/>
      <c r="J1977" s="60"/>
      <c r="K1977" s="60"/>
      <c r="L1977" s="60"/>
      <c r="M1977" s="60"/>
      <c r="N1977" s="60"/>
      <c r="O1977" s="60"/>
      <c r="P1977" s="60"/>
      <c r="Q1977" s="60"/>
      <c r="R1977" s="60"/>
      <c r="S1977" s="60"/>
      <c r="T1977" s="60"/>
      <c r="U1977" s="60"/>
      <c r="V1977" s="60"/>
      <c r="W1977" s="60"/>
      <c r="X1977" s="60"/>
      <c r="Y1977" s="60"/>
      <c r="Z1977" s="60"/>
      <c r="AA1977" s="60"/>
      <c r="AB1977" s="60"/>
      <c r="AC1977" s="60"/>
      <c r="AD1977" s="60"/>
      <c r="AE1977" s="60"/>
      <c r="AF1977" s="60" t="s">
        <v>4136</v>
      </c>
    </row>
    <row r="1978" spans="1:32">
      <c r="A1978" s="60" t="s">
        <v>3595</v>
      </c>
      <c r="B1978" s="60" t="s">
        <v>2946</v>
      </c>
      <c r="D1978" s="60" t="s">
        <v>2947</v>
      </c>
      <c r="E1978" s="67">
        <v>41640</v>
      </c>
      <c r="F1978" s="67">
        <v>42004</v>
      </c>
      <c r="G1978" s="60" t="s">
        <v>2735</v>
      </c>
      <c r="H1978" s="60">
        <v>0</v>
      </c>
      <c r="I1978" s="60">
        <v>0</v>
      </c>
      <c r="J1978" s="60">
        <v>0</v>
      </c>
      <c r="K1978" s="60">
        <v>0</v>
      </c>
      <c r="L1978" s="60">
        <v>0</v>
      </c>
      <c r="M1978" s="60">
        <v>0</v>
      </c>
      <c r="N1978" s="60">
        <v>0.25</v>
      </c>
      <c r="O1978" s="60">
        <v>0.25</v>
      </c>
      <c r="P1978" s="60">
        <v>0.25</v>
      </c>
      <c r="Q1978" s="60">
        <v>0.25</v>
      </c>
      <c r="R1978" s="60">
        <v>0.25</v>
      </c>
      <c r="S1978" s="60">
        <v>0.25</v>
      </c>
      <c r="T1978" s="60">
        <v>0.25</v>
      </c>
      <c r="U1978" s="60">
        <v>0.25</v>
      </c>
      <c r="V1978" s="60">
        <v>0.25</v>
      </c>
      <c r="W1978" s="60">
        <v>0.25</v>
      </c>
      <c r="X1978" s="60">
        <v>0.25</v>
      </c>
      <c r="Y1978" s="60">
        <v>0.25</v>
      </c>
      <c r="Z1978" s="60">
        <v>0</v>
      </c>
      <c r="AA1978" s="60">
        <v>0</v>
      </c>
      <c r="AB1978" s="60">
        <v>0</v>
      </c>
      <c r="AC1978" s="60">
        <v>0</v>
      </c>
      <c r="AD1978" s="60">
        <v>0</v>
      </c>
      <c r="AE1978" s="60">
        <v>0</v>
      </c>
      <c r="AF1978" s="60" t="s">
        <v>4136</v>
      </c>
    </row>
    <row r="1979" spans="1:32">
      <c r="A1979" s="60" t="s">
        <v>3596</v>
      </c>
      <c r="B1979" s="60" t="s">
        <v>2946</v>
      </c>
      <c r="D1979" s="60" t="s">
        <v>2738</v>
      </c>
      <c r="E1979" s="67">
        <v>41640</v>
      </c>
      <c r="F1979" s="67">
        <v>42004</v>
      </c>
      <c r="G1979" s="60" t="s">
        <v>2730</v>
      </c>
      <c r="H1979" s="60">
        <v>0</v>
      </c>
      <c r="I1979" s="60"/>
      <c r="J1979" s="60"/>
      <c r="K1979" s="60"/>
      <c r="L1979" s="60"/>
      <c r="M1979" s="60"/>
      <c r="N1979" s="60"/>
      <c r="O1979" s="60"/>
      <c r="P1979" s="60"/>
      <c r="Q1979" s="60"/>
      <c r="R1979" s="60"/>
      <c r="S1979" s="60"/>
      <c r="T1979" s="60"/>
      <c r="U1979" s="60"/>
      <c r="V1979" s="60"/>
      <c r="W1979" s="60"/>
      <c r="X1979" s="60"/>
      <c r="Y1979" s="60"/>
      <c r="Z1979" s="60"/>
      <c r="AA1979" s="60"/>
      <c r="AB1979" s="60"/>
      <c r="AC1979" s="60"/>
      <c r="AD1979" s="60"/>
      <c r="AE1979" s="60"/>
      <c r="AF1979" s="60" t="s">
        <v>4136</v>
      </c>
    </row>
    <row r="1980" spans="1:32">
      <c r="A1980" s="60" t="s">
        <v>3596</v>
      </c>
      <c r="B1980" s="60" t="s">
        <v>2946</v>
      </c>
      <c r="D1980" s="60" t="s">
        <v>2947</v>
      </c>
      <c r="E1980" s="67">
        <v>41640</v>
      </c>
      <c r="F1980" s="67">
        <v>42004</v>
      </c>
      <c r="G1980" s="60" t="s">
        <v>2735</v>
      </c>
      <c r="H1980" s="60">
        <v>0</v>
      </c>
      <c r="I1980" s="60">
        <v>0</v>
      </c>
      <c r="J1980" s="60">
        <v>0</v>
      </c>
      <c r="K1980" s="60">
        <v>0</v>
      </c>
      <c r="L1980" s="60">
        <v>0</v>
      </c>
      <c r="M1980" s="60">
        <v>0</v>
      </c>
      <c r="N1980" s="60">
        <v>1</v>
      </c>
      <c r="O1980" s="60">
        <v>1</v>
      </c>
      <c r="P1980" s="60">
        <v>1</v>
      </c>
      <c r="Q1980" s="60">
        <v>1</v>
      </c>
      <c r="R1980" s="60">
        <v>1</v>
      </c>
      <c r="S1980" s="60">
        <v>1</v>
      </c>
      <c r="T1980" s="60">
        <v>1</v>
      </c>
      <c r="U1980" s="60">
        <v>1</v>
      </c>
      <c r="V1980" s="60">
        <v>1</v>
      </c>
      <c r="W1980" s="60">
        <v>1</v>
      </c>
      <c r="X1980" s="60">
        <v>1</v>
      </c>
      <c r="Y1980" s="60">
        <v>1</v>
      </c>
      <c r="Z1980" s="60">
        <v>0</v>
      </c>
      <c r="AA1980" s="60">
        <v>0</v>
      </c>
      <c r="AB1980" s="60">
        <v>0</v>
      </c>
      <c r="AC1980" s="60">
        <v>0</v>
      </c>
      <c r="AD1980" s="60">
        <v>0</v>
      </c>
      <c r="AE1980" s="60">
        <v>0</v>
      </c>
      <c r="AF1980" s="60" t="s">
        <v>4136</v>
      </c>
    </row>
    <row r="1981" spans="1:32">
      <c r="A1981" s="60" t="s">
        <v>3597</v>
      </c>
      <c r="B1981" s="60" t="s">
        <v>2</v>
      </c>
      <c r="D1981" s="60" t="s">
        <v>2738</v>
      </c>
      <c r="E1981" s="67">
        <v>41640</v>
      </c>
      <c r="F1981" s="67">
        <v>42004</v>
      </c>
      <c r="G1981" s="60" t="s">
        <v>2735</v>
      </c>
      <c r="H1981" s="60">
        <v>0</v>
      </c>
      <c r="I1981" s="60">
        <v>0</v>
      </c>
      <c r="J1981" s="60">
        <v>0</v>
      </c>
      <c r="K1981" s="60">
        <v>0</v>
      </c>
      <c r="L1981" s="60">
        <v>0</v>
      </c>
      <c r="M1981" s="60">
        <v>0</v>
      </c>
      <c r="N1981" s="60">
        <v>0</v>
      </c>
      <c r="O1981" s="60">
        <v>0</v>
      </c>
      <c r="P1981" s="60">
        <v>0.05</v>
      </c>
      <c r="Q1981" s="60">
        <v>0.05</v>
      </c>
      <c r="R1981" s="60">
        <v>0.05</v>
      </c>
      <c r="S1981" s="60">
        <v>0.05</v>
      </c>
      <c r="T1981" s="60">
        <v>0.05</v>
      </c>
      <c r="U1981" s="60">
        <v>0.05</v>
      </c>
      <c r="V1981" s="60">
        <v>0.05</v>
      </c>
      <c r="W1981" s="60">
        <v>0.05</v>
      </c>
      <c r="X1981" s="60">
        <v>0.05</v>
      </c>
      <c r="Y1981" s="60">
        <v>0</v>
      </c>
      <c r="Z1981" s="60">
        <v>0</v>
      </c>
      <c r="AA1981" s="60">
        <v>0</v>
      </c>
      <c r="AB1981" s="60">
        <v>0</v>
      </c>
      <c r="AC1981" s="60">
        <v>0</v>
      </c>
      <c r="AD1981" s="60">
        <v>0</v>
      </c>
      <c r="AE1981" s="60">
        <v>0</v>
      </c>
      <c r="AF1981" s="60" t="s">
        <v>4136</v>
      </c>
    </row>
    <row r="1982" spans="1:32">
      <c r="A1982" s="60" t="s">
        <v>3597</v>
      </c>
      <c r="B1982" s="60" t="s">
        <v>2</v>
      </c>
      <c r="D1982" s="60" t="s">
        <v>2744</v>
      </c>
      <c r="E1982" s="67">
        <v>41640</v>
      </c>
      <c r="F1982" s="67">
        <v>42004</v>
      </c>
      <c r="G1982" s="60" t="s">
        <v>2735</v>
      </c>
      <c r="H1982" s="60">
        <v>0.05</v>
      </c>
      <c r="I1982" s="60">
        <v>0.05</v>
      </c>
      <c r="J1982" s="60">
        <v>0.05</v>
      </c>
      <c r="K1982" s="60">
        <v>0.05</v>
      </c>
      <c r="L1982" s="60">
        <v>0.05</v>
      </c>
      <c r="M1982" s="60">
        <v>0.05</v>
      </c>
      <c r="N1982" s="60">
        <v>0.05</v>
      </c>
      <c r="O1982" s="60">
        <v>0.2</v>
      </c>
      <c r="P1982" s="60">
        <v>0.2</v>
      </c>
      <c r="Q1982" s="60">
        <v>0.3</v>
      </c>
      <c r="R1982" s="60">
        <v>0.3</v>
      </c>
      <c r="S1982" s="60">
        <v>0.3</v>
      </c>
      <c r="T1982" s="60">
        <v>0.3</v>
      </c>
      <c r="U1982" s="60">
        <v>0.3</v>
      </c>
      <c r="V1982" s="60">
        <v>0.3</v>
      </c>
      <c r="W1982" s="60">
        <v>0.2</v>
      </c>
      <c r="X1982" s="60">
        <v>0.2</v>
      </c>
      <c r="Y1982" s="60">
        <v>0.2</v>
      </c>
      <c r="Z1982" s="60">
        <v>0.2</v>
      </c>
      <c r="AA1982" s="60">
        <v>0.2</v>
      </c>
      <c r="AB1982" s="60">
        <v>0.05</v>
      </c>
      <c r="AC1982" s="60">
        <v>0.05</v>
      </c>
      <c r="AD1982" s="60">
        <v>0.05</v>
      </c>
      <c r="AE1982" s="60">
        <v>0.05</v>
      </c>
      <c r="AF1982" s="60" t="s">
        <v>4136</v>
      </c>
    </row>
    <row r="1983" spans="1:32">
      <c r="A1983" s="60" t="s">
        <v>3597</v>
      </c>
      <c r="B1983" s="60" t="s">
        <v>2</v>
      </c>
      <c r="D1983" s="60" t="s">
        <v>2952</v>
      </c>
      <c r="E1983" s="67">
        <v>41640</v>
      </c>
      <c r="F1983" s="67">
        <v>42004</v>
      </c>
      <c r="G1983" s="60" t="s">
        <v>2735</v>
      </c>
      <c r="H1983" s="60">
        <v>0.05</v>
      </c>
      <c r="I1983" s="60">
        <v>0.05</v>
      </c>
      <c r="J1983" s="60">
        <v>0.05</v>
      </c>
      <c r="K1983" s="60">
        <v>0.05</v>
      </c>
      <c r="L1983" s="60">
        <v>0.2</v>
      </c>
      <c r="M1983" s="60">
        <v>0.2</v>
      </c>
      <c r="N1983" s="60">
        <v>0.5</v>
      </c>
      <c r="O1983" s="60">
        <v>0.9</v>
      </c>
      <c r="P1983" s="60">
        <v>0.9</v>
      </c>
      <c r="Q1983" s="60">
        <v>0.9</v>
      </c>
      <c r="R1983" s="60">
        <v>0.9</v>
      </c>
      <c r="S1983" s="60">
        <v>0.9</v>
      </c>
      <c r="T1983" s="60">
        <v>0.9</v>
      </c>
      <c r="U1983" s="60">
        <v>0.9</v>
      </c>
      <c r="V1983" s="60">
        <v>0.9</v>
      </c>
      <c r="W1983" s="60">
        <v>0.9</v>
      </c>
      <c r="X1983" s="60">
        <v>0.9</v>
      </c>
      <c r="Y1983" s="60">
        <v>0.9</v>
      </c>
      <c r="Z1983" s="60">
        <v>0.5</v>
      </c>
      <c r="AA1983" s="60">
        <v>0.5</v>
      </c>
      <c r="AB1983" s="60">
        <v>0.2</v>
      </c>
      <c r="AC1983" s="60">
        <v>0.2</v>
      </c>
      <c r="AD1983" s="60">
        <v>0.05</v>
      </c>
      <c r="AE1983" s="60">
        <v>0.05</v>
      </c>
      <c r="AF1983" s="60" t="s">
        <v>4136</v>
      </c>
    </row>
    <row r="1984" spans="1:32">
      <c r="A1984" s="60" t="s">
        <v>3598</v>
      </c>
      <c r="B1984" s="60" t="s">
        <v>2742</v>
      </c>
      <c r="D1984" s="60" t="s">
        <v>2738</v>
      </c>
      <c r="E1984" s="67">
        <v>41640</v>
      </c>
      <c r="F1984" s="67">
        <v>42004</v>
      </c>
      <c r="G1984" s="60" t="s">
        <v>2735</v>
      </c>
      <c r="H1984" s="60">
        <v>0</v>
      </c>
      <c r="I1984" s="60">
        <v>0</v>
      </c>
      <c r="J1984" s="60">
        <v>0</v>
      </c>
      <c r="K1984" s="60">
        <v>0</v>
      </c>
      <c r="L1984" s="60">
        <v>0</v>
      </c>
      <c r="M1984" s="60">
        <v>0</v>
      </c>
      <c r="N1984" s="60">
        <v>0</v>
      </c>
      <c r="O1984" s="60">
        <v>0</v>
      </c>
      <c r="P1984" s="60">
        <v>0.01</v>
      </c>
      <c r="Q1984" s="60">
        <v>0.01</v>
      </c>
      <c r="R1984" s="60">
        <v>0.01</v>
      </c>
      <c r="S1984" s="60">
        <v>0.01</v>
      </c>
      <c r="T1984" s="60">
        <v>0.01</v>
      </c>
      <c r="U1984" s="60">
        <v>0.01</v>
      </c>
      <c r="V1984" s="60">
        <v>0.01</v>
      </c>
      <c r="W1984" s="60">
        <v>0.01</v>
      </c>
      <c r="X1984" s="60">
        <v>0.01</v>
      </c>
      <c r="Y1984" s="60">
        <v>0</v>
      </c>
      <c r="Z1984" s="60">
        <v>0</v>
      </c>
      <c r="AA1984" s="60">
        <v>0</v>
      </c>
      <c r="AB1984" s="60">
        <v>0</v>
      </c>
      <c r="AC1984" s="60">
        <v>0</v>
      </c>
      <c r="AD1984" s="60">
        <v>0</v>
      </c>
      <c r="AE1984" s="60">
        <v>0</v>
      </c>
      <c r="AF1984" s="60" t="s">
        <v>4136</v>
      </c>
    </row>
    <row r="1985" spans="1:32">
      <c r="A1985" s="60" t="s">
        <v>3598</v>
      </c>
      <c r="B1985" s="60" t="s">
        <v>2742</v>
      </c>
      <c r="D1985" s="60" t="s">
        <v>2744</v>
      </c>
      <c r="E1985" s="67">
        <v>41640</v>
      </c>
      <c r="F1985" s="67">
        <v>42004</v>
      </c>
      <c r="G1985" s="60" t="s">
        <v>2735</v>
      </c>
      <c r="H1985" s="60">
        <v>0.01</v>
      </c>
      <c r="I1985" s="60">
        <v>0.01</v>
      </c>
      <c r="J1985" s="60">
        <v>0.01</v>
      </c>
      <c r="K1985" s="60">
        <v>0.01</v>
      </c>
      <c r="L1985" s="60">
        <v>0.01</v>
      </c>
      <c r="M1985" s="60">
        <v>0.01</v>
      </c>
      <c r="N1985" s="60">
        <v>0.01</v>
      </c>
      <c r="O1985" s="60">
        <v>0.01</v>
      </c>
      <c r="P1985" s="60">
        <v>0.2</v>
      </c>
      <c r="Q1985" s="60">
        <v>0.28000000000000003</v>
      </c>
      <c r="R1985" s="60">
        <v>0.3</v>
      </c>
      <c r="S1985" s="60">
        <v>0.3</v>
      </c>
      <c r="T1985" s="60">
        <v>0.24</v>
      </c>
      <c r="U1985" s="60">
        <v>0.24</v>
      </c>
      <c r="V1985" s="60">
        <v>0.23</v>
      </c>
      <c r="W1985" s="60">
        <v>0.23</v>
      </c>
      <c r="X1985" s="60">
        <v>0.23</v>
      </c>
      <c r="Y1985" s="60">
        <v>0.1</v>
      </c>
      <c r="Z1985" s="60">
        <v>0.01</v>
      </c>
      <c r="AA1985" s="60">
        <v>0.01</v>
      </c>
      <c r="AB1985" s="60">
        <v>0.01</v>
      </c>
      <c r="AC1985" s="60">
        <v>0.01</v>
      </c>
      <c r="AD1985" s="60">
        <v>0.01</v>
      </c>
      <c r="AE1985" s="60">
        <v>0.01</v>
      </c>
      <c r="AF1985" s="60" t="s">
        <v>4136</v>
      </c>
    </row>
    <row r="1986" spans="1:32">
      <c r="A1986" s="60" t="s">
        <v>3598</v>
      </c>
      <c r="B1986" s="60" t="s">
        <v>2742</v>
      </c>
      <c r="D1986" s="60" t="s">
        <v>2952</v>
      </c>
      <c r="E1986" s="67">
        <v>41640</v>
      </c>
      <c r="F1986" s="67">
        <v>42004</v>
      </c>
      <c r="G1986" s="60" t="s">
        <v>2735</v>
      </c>
      <c r="H1986" s="60">
        <v>0.01</v>
      </c>
      <c r="I1986" s="60">
        <v>0.01</v>
      </c>
      <c r="J1986" s="60">
        <v>0.01</v>
      </c>
      <c r="K1986" s="60">
        <v>0.01</v>
      </c>
      <c r="L1986" s="60">
        <v>0.01</v>
      </c>
      <c r="M1986" s="60">
        <v>0.01</v>
      </c>
      <c r="N1986" s="60">
        <v>0.01</v>
      </c>
      <c r="O1986" s="60">
        <v>0.17</v>
      </c>
      <c r="P1986" s="60">
        <v>0.57999999999999996</v>
      </c>
      <c r="Q1986" s="60">
        <v>0.66</v>
      </c>
      <c r="R1986" s="60">
        <v>0.78</v>
      </c>
      <c r="S1986" s="60">
        <v>0.82</v>
      </c>
      <c r="T1986" s="60">
        <v>0.71</v>
      </c>
      <c r="U1986" s="60">
        <v>0.82</v>
      </c>
      <c r="V1986" s="60">
        <v>0.78</v>
      </c>
      <c r="W1986" s="60">
        <v>0.74</v>
      </c>
      <c r="X1986" s="60">
        <v>0.63</v>
      </c>
      <c r="Y1986" s="60">
        <v>0.41</v>
      </c>
      <c r="Z1986" s="60">
        <v>0.18</v>
      </c>
      <c r="AA1986" s="60">
        <v>0.18</v>
      </c>
      <c r="AB1986" s="60">
        <v>0.18</v>
      </c>
      <c r="AC1986" s="60">
        <v>0.1</v>
      </c>
      <c r="AD1986" s="60">
        <v>0.01</v>
      </c>
      <c r="AE1986" s="60">
        <v>0.01</v>
      </c>
      <c r="AF1986" s="60" t="s">
        <v>4136</v>
      </c>
    </row>
    <row r="1987" spans="1:32">
      <c r="A1987" s="60" t="s">
        <v>3599</v>
      </c>
      <c r="B1987" s="60" t="s">
        <v>2728</v>
      </c>
      <c r="C1987" s="60" t="s">
        <v>2746</v>
      </c>
      <c r="D1987" s="60" t="s">
        <v>2729</v>
      </c>
      <c r="E1987" s="67">
        <v>41640</v>
      </c>
      <c r="F1987" s="67">
        <v>42004</v>
      </c>
      <c r="G1987" s="60" t="s">
        <v>2730</v>
      </c>
      <c r="H1987" s="60">
        <v>11.1</v>
      </c>
      <c r="I1987" s="60"/>
      <c r="J1987" s="60"/>
      <c r="K1987" s="60"/>
      <c r="L1987" s="60"/>
      <c r="M1987" s="60"/>
      <c r="N1987" s="60"/>
      <c r="O1987" s="60"/>
      <c r="P1987" s="60"/>
      <c r="Q1987" s="60"/>
      <c r="R1987" s="60"/>
      <c r="S1987" s="60"/>
      <c r="T1987" s="60"/>
      <c r="U1987" s="60"/>
      <c r="V1987" s="60"/>
      <c r="W1987" s="60"/>
      <c r="X1987" s="60"/>
      <c r="Y1987" s="60"/>
      <c r="Z1987" s="60"/>
      <c r="AA1987" s="60"/>
      <c r="AB1987" s="60"/>
      <c r="AC1987" s="60"/>
      <c r="AD1987" s="60"/>
      <c r="AE1987" s="60"/>
      <c r="AF1987" s="60" t="s">
        <v>4136</v>
      </c>
    </row>
    <row r="1988" spans="1:32">
      <c r="A1988" s="60" t="s">
        <v>3600</v>
      </c>
      <c r="B1988" s="60" t="s">
        <v>2745</v>
      </c>
      <c r="C1988" s="60" t="s">
        <v>2746</v>
      </c>
      <c r="D1988" s="60" t="s">
        <v>2738</v>
      </c>
      <c r="E1988" s="67">
        <v>41640</v>
      </c>
      <c r="F1988" s="67">
        <v>42004</v>
      </c>
      <c r="G1988" s="60" t="s">
        <v>2730</v>
      </c>
      <c r="H1988" s="60">
        <v>25</v>
      </c>
      <c r="I1988" s="60"/>
      <c r="J1988" s="60"/>
      <c r="K1988" s="60"/>
      <c r="L1988" s="60"/>
      <c r="M1988" s="60"/>
      <c r="N1988" s="60"/>
      <c r="O1988" s="60"/>
      <c r="P1988" s="60"/>
      <c r="Q1988" s="60"/>
      <c r="R1988" s="60"/>
      <c r="S1988" s="60"/>
      <c r="T1988" s="60"/>
      <c r="U1988" s="60"/>
      <c r="V1988" s="60"/>
      <c r="W1988" s="60"/>
      <c r="X1988" s="60"/>
      <c r="Y1988" s="60"/>
      <c r="Z1988" s="60"/>
      <c r="AA1988" s="60"/>
      <c r="AB1988" s="60"/>
      <c r="AC1988" s="60"/>
      <c r="AD1988" s="60"/>
      <c r="AE1988" s="60"/>
      <c r="AF1988" s="60" t="s">
        <v>4136</v>
      </c>
    </row>
    <row r="1989" spans="1:32">
      <c r="A1989" s="60" t="s">
        <v>3600</v>
      </c>
      <c r="B1989" s="60" t="s">
        <v>2745</v>
      </c>
      <c r="C1989" s="60" t="s">
        <v>2746</v>
      </c>
      <c r="D1989" s="60" t="s">
        <v>2736</v>
      </c>
      <c r="E1989" s="67">
        <v>41640</v>
      </c>
      <c r="F1989" s="67">
        <v>42004</v>
      </c>
      <c r="G1989" s="60" t="s">
        <v>2735</v>
      </c>
      <c r="H1989" s="60">
        <v>25</v>
      </c>
      <c r="I1989" s="60">
        <v>25</v>
      </c>
      <c r="J1989" s="60">
        <v>25</v>
      </c>
      <c r="K1989" s="60">
        <v>25</v>
      </c>
      <c r="L1989" s="60">
        <v>25</v>
      </c>
      <c r="M1989" s="60">
        <v>25</v>
      </c>
      <c r="N1989" s="60">
        <v>25</v>
      </c>
      <c r="O1989" s="60">
        <v>22.2</v>
      </c>
      <c r="P1989" s="60">
        <v>22.2</v>
      </c>
      <c r="Q1989" s="60">
        <v>22.2</v>
      </c>
      <c r="R1989" s="60">
        <v>22.2</v>
      </c>
      <c r="S1989" s="60">
        <v>22.2</v>
      </c>
      <c r="T1989" s="60">
        <v>22.2</v>
      </c>
      <c r="U1989" s="60">
        <v>22.2</v>
      </c>
      <c r="V1989" s="60">
        <v>22.2</v>
      </c>
      <c r="W1989" s="60">
        <v>25</v>
      </c>
      <c r="X1989" s="60">
        <v>25</v>
      </c>
      <c r="Y1989" s="60">
        <v>25</v>
      </c>
      <c r="Z1989" s="60">
        <v>25</v>
      </c>
      <c r="AA1989" s="60">
        <v>25</v>
      </c>
      <c r="AB1989" s="60">
        <v>25</v>
      </c>
      <c r="AC1989" s="60">
        <v>25</v>
      </c>
      <c r="AD1989" s="60">
        <v>25</v>
      </c>
      <c r="AE1989" s="60">
        <v>25</v>
      </c>
      <c r="AF1989" s="60" t="s">
        <v>4136</v>
      </c>
    </row>
    <row r="1990" spans="1:32">
      <c r="A1990" s="60" t="s">
        <v>3600</v>
      </c>
      <c r="B1990" s="60" t="s">
        <v>2745</v>
      </c>
      <c r="C1990" s="60" t="s">
        <v>2746</v>
      </c>
      <c r="D1990" s="60" t="s">
        <v>2952</v>
      </c>
      <c r="E1990" s="67">
        <v>41640</v>
      </c>
      <c r="F1990" s="67">
        <v>42004</v>
      </c>
      <c r="G1990" s="60" t="s">
        <v>2735</v>
      </c>
      <c r="H1990" s="60">
        <v>25</v>
      </c>
      <c r="I1990" s="60">
        <v>25</v>
      </c>
      <c r="J1990" s="60">
        <v>25</v>
      </c>
      <c r="K1990" s="60">
        <v>25</v>
      </c>
      <c r="L1990" s="60">
        <v>25</v>
      </c>
      <c r="M1990" s="60">
        <v>22.2</v>
      </c>
      <c r="N1990" s="60">
        <v>22.2</v>
      </c>
      <c r="O1990" s="60">
        <v>22.2</v>
      </c>
      <c r="P1990" s="60">
        <v>22.2</v>
      </c>
      <c r="Q1990" s="60">
        <v>22.2</v>
      </c>
      <c r="R1990" s="60">
        <v>22.2</v>
      </c>
      <c r="S1990" s="60">
        <v>22.2</v>
      </c>
      <c r="T1990" s="60">
        <v>22.2</v>
      </c>
      <c r="U1990" s="60">
        <v>22.2</v>
      </c>
      <c r="V1990" s="60">
        <v>22.2</v>
      </c>
      <c r="W1990" s="60">
        <v>22.2</v>
      </c>
      <c r="X1990" s="60">
        <v>22.2</v>
      </c>
      <c r="Y1990" s="60">
        <v>22.2</v>
      </c>
      <c r="Z1990" s="60">
        <v>25</v>
      </c>
      <c r="AA1990" s="60">
        <v>25</v>
      </c>
      <c r="AB1990" s="60">
        <v>25</v>
      </c>
      <c r="AC1990" s="60">
        <v>25</v>
      </c>
      <c r="AD1990" s="60">
        <v>25</v>
      </c>
      <c r="AE1990" s="60">
        <v>25</v>
      </c>
      <c r="AF1990" s="60" t="s">
        <v>4136</v>
      </c>
    </row>
    <row r="1991" spans="1:32">
      <c r="A1991" s="60" t="s">
        <v>3601</v>
      </c>
      <c r="B1991" s="60" t="s">
        <v>2745</v>
      </c>
      <c r="C1991" s="60" t="s">
        <v>2746</v>
      </c>
      <c r="D1991" s="60" t="s">
        <v>3167</v>
      </c>
      <c r="E1991" s="67">
        <v>41640</v>
      </c>
      <c r="F1991" s="67">
        <v>42004</v>
      </c>
      <c r="G1991" s="60" t="s">
        <v>2730</v>
      </c>
      <c r="H1991" s="60">
        <v>22.2</v>
      </c>
      <c r="I1991" s="60"/>
      <c r="J1991" s="60"/>
      <c r="K1991" s="60"/>
      <c r="L1991" s="60"/>
      <c r="M1991" s="60"/>
      <c r="N1991" s="60"/>
      <c r="O1991" s="60"/>
      <c r="P1991" s="60"/>
      <c r="Q1991" s="60"/>
      <c r="R1991" s="60"/>
      <c r="S1991" s="60"/>
      <c r="T1991" s="60"/>
      <c r="U1991" s="60"/>
      <c r="V1991" s="60"/>
      <c r="W1991" s="60"/>
      <c r="X1991" s="60"/>
      <c r="Y1991" s="60"/>
      <c r="Z1991" s="60"/>
      <c r="AA1991" s="60"/>
      <c r="AB1991" s="60"/>
      <c r="AC1991" s="60"/>
      <c r="AD1991" s="60"/>
      <c r="AE1991" s="60"/>
      <c r="AF1991" s="60" t="s">
        <v>4136</v>
      </c>
    </row>
    <row r="1992" spans="1:32">
      <c r="A1992" s="60" t="s">
        <v>3601</v>
      </c>
      <c r="B1992" s="60" t="s">
        <v>2745</v>
      </c>
      <c r="C1992" s="60" t="s">
        <v>2746</v>
      </c>
      <c r="D1992" s="60" t="s">
        <v>2736</v>
      </c>
      <c r="E1992" s="67">
        <v>41640</v>
      </c>
      <c r="F1992" s="67">
        <v>42004</v>
      </c>
      <c r="G1992" s="60" t="s">
        <v>2735</v>
      </c>
      <c r="H1992" s="60">
        <v>25</v>
      </c>
      <c r="I1992" s="60">
        <v>25</v>
      </c>
      <c r="J1992" s="60">
        <v>25</v>
      </c>
      <c r="K1992" s="60">
        <v>25</v>
      </c>
      <c r="L1992" s="60">
        <v>25</v>
      </c>
      <c r="M1992" s="60">
        <v>25</v>
      </c>
      <c r="N1992" s="60">
        <v>25</v>
      </c>
      <c r="O1992" s="60">
        <v>22.2</v>
      </c>
      <c r="P1992" s="60">
        <v>22.2</v>
      </c>
      <c r="Q1992" s="60">
        <v>22.2</v>
      </c>
      <c r="R1992" s="60">
        <v>22.2</v>
      </c>
      <c r="S1992" s="60">
        <v>22.2</v>
      </c>
      <c r="T1992" s="60">
        <v>22.2</v>
      </c>
      <c r="U1992" s="60">
        <v>22.2</v>
      </c>
      <c r="V1992" s="60">
        <v>22.2</v>
      </c>
      <c r="W1992" s="60">
        <v>25</v>
      </c>
      <c r="X1992" s="60">
        <v>25</v>
      </c>
      <c r="Y1992" s="60">
        <v>25</v>
      </c>
      <c r="Z1992" s="60">
        <v>25</v>
      </c>
      <c r="AA1992" s="60">
        <v>25</v>
      </c>
      <c r="AB1992" s="60">
        <v>25</v>
      </c>
      <c r="AC1992" s="60">
        <v>25</v>
      </c>
      <c r="AD1992" s="60">
        <v>25</v>
      </c>
      <c r="AE1992" s="60">
        <v>25</v>
      </c>
      <c r="AF1992" s="60" t="s">
        <v>4136</v>
      </c>
    </row>
    <row r="1993" spans="1:32">
      <c r="A1993" s="60" t="s">
        <v>3601</v>
      </c>
      <c r="B1993" s="60" t="s">
        <v>2745</v>
      </c>
      <c r="C1993" s="60" t="s">
        <v>2746</v>
      </c>
      <c r="D1993" s="60" t="s">
        <v>2737</v>
      </c>
      <c r="E1993" s="67">
        <v>41640</v>
      </c>
      <c r="F1993" s="67">
        <v>42004</v>
      </c>
      <c r="G1993" s="60" t="s">
        <v>2735</v>
      </c>
      <c r="H1993" s="60">
        <v>25</v>
      </c>
      <c r="I1993" s="60">
        <v>25</v>
      </c>
      <c r="J1993" s="60">
        <v>25</v>
      </c>
      <c r="K1993" s="60">
        <v>25</v>
      </c>
      <c r="L1993" s="60">
        <v>25</v>
      </c>
      <c r="M1993" s="60">
        <v>22.2</v>
      </c>
      <c r="N1993" s="60">
        <v>22.2</v>
      </c>
      <c r="O1993" s="60">
        <v>22.2</v>
      </c>
      <c r="P1993" s="60">
        <v>22.2</v>
      </c>
      <c r="Q1993" s="60">
        <v>22.2</v>
      </c>
      <c r="R1993" s="60">
        <v>22.2</v>
      </c>
      <c r="S1993" s="60">
        <v>22.2</v>
      </c>
      <c r="T1993" s="60">
        <v>22.2</v>
      </c>
      <c r="U1993" s="60">
        <v>22.2</v>
      </c>
      <c r="V1993" s="60">
        <v>22.2</v>
      </c>
      <c r="W1993" s="60">
        <v>22.2</v>
      </c>
      <c r="X1993" s="60">
        <v>22.2</v>
      </c>
      <c r="Y1993" s="60">
        <v>22.2</v>
      </c>
      <c r="Z1993" s="60">
        <v>25</v>
      </c>
      <c r="AA1993" s="60">
        <v>25</v>
      </c>
      <c r="AB1993" s="60">
        <v>25</v>
      </c>
      <c r="AC1993" s="60">
        <v>25</v>
      </c>
      <c r="AD1993" s="60">
        <v>25</v>
      </c>
      <c r="AE1993" s="60">
        <v>25</v>
      </c>
      <c r="AF1993" s="60" t="s">
        <v>4136</v>
      </c>
    </row>
    <row r="1994" spans="1:32">
      <c r="A1994" s="60" t="s">
        <v>3602</v>
      </c>
      <c r="B1994" s="60" t="s">
        <v>2745</v>
      </c>
      <c r="C1994" s="60" t="s">
        <v>2746</v>
      </c>
      <c r="D1994" s="60" t="s">
        <v>2738</v>
      </c>
      <c r="E1994" s="67">
        <v>41640</v>
      </c>
      <c r="F1994" s="67">
        <v>42004</v>
      </c>
      <c r="G1994" s="60" t="s">
        <v>2730</v>
      </c>
      <c r="H1994" s="60">
        <v>25</v>
      </c>
      <c r="I1994" s="60"/>
      <c r="J1994" s="60"/>
      <c r="K1994" s="60"/>
      <c r="L1994" s="60"/>
      <c r="M1994" s="60"/>
      <c r="N1994" s="60"/>
      <c r="O1994" s="60"/>
      <c r="P1994" s="60"/>
      <c r="Q1994" s="60"/>
      <c r="R1994" s="60"/>
      <c r="S1994" s="60"/>
      <c r="T1994" s="60"/>
      <c r="U1994" s="60"/>
      <c r="V1994" s="60"/>
      <c r="W1994" s="60"/>
      <c r="X1994" s="60"/>
      <c r="Y1994" s="60"/>
      <c r="Z1994" s="60"/>
      <c r="AA1994" s="60"/>
      <c r="AB1994" s="60"/>
      <c r="AC1994" s="60"/>
      <c r="AD1994" s="60"/>
      <c r="AE1994" s="60"/>
      <c r="AF1994" s="60" t="s">
        <v>4136</v>
      </c>
    </row>
    <row r="1995" spans="1:32">
      <c r="A1995" s="60" t="s">
        <v>3602</v>
      </c>
      <c r="B1995" s="60" t="s">
        <v>2745</v>
      </c>
      <c r="C1995" s="60" t="s">
        <v>2746</v>
      </c>
      <c r="D1995" s="60" t="s">
        <v>2736</v>
      </c>
      <c r="E1995" s="67">
        <v>41640</v>
      </c>
      <c r="F1995" s="67">
        <v>42004</v>
      </c>
      <c r="G1995" s="60" t="s">
        <v>2735</v>
      </c>
      <c r="H1995" s="60">
        <v>25</v>
      </c>
      <c r="I1995" s="60">
        <v>25</v>
      </c>
      <c r="J1995" s="60">
        <v>25</v>
      </c>
      <c r="K1995" s="60">
        <v>25</v>
      </c>
      <c r="L1995" s="60">
        <v>25</v>
      </c>
      <c r="M1995" s="60">
        <v>25</v>
      </c>
      <c r="N1995" s="60">
        <v>25</v>
      </c>
      <c r="O1995" s="60">
        <v>22.2</v>
      </c>
      <c r="P1995" s="60">
        <v>22.2</v>
      </c>
      <c r="Q1995" s="60">
        <v>22.2</v>
      </c>
      <c r="R1995" s="60">
        <v>22.2</v>
      </c>
      <c r="S1995" s="60">
        <v>22.2</v>
      </c>
      <c r="T1995" s="60">
        <v>22.2</v>
      </c>
      <c r="U1995" s="60">
        <v>22.2</v>
      </c>
      <c r="V1995" s="60">
        <v>22.2</v>
      </c>
      <c r="W1995" s="60">
        <v>25</v>
      </c>
      <c r="X1995" s="60">
        <v>25</v>
      </c>
      <c r="Y1995" s="60">
        <v>25</v>
      </c>
      <c r="Z1995" s="60">
        <v>25</v>
      </c>
      <c r="AA1995" s="60">
        <v>25</v>
      </c>
      <c r="AB1995" s="60">
        <v>25</v>
      </c>
      <c r="AC1995" s="60">
        <v>25</v>
      </c>
      <c r="AD1995" s="60">
        <v>25</v>
      </c>
      <c r="AE1995" s="60">
        <v>25</v>
      </c>
      <c r="AF1995" s="60" t="s">
        <v>4136</v>
      </c>
    </row>
    <row r="1996" spans="1:32">
      <c r="A1996" s="60" t="s">
        <v>3602</v>
      </c>
      <c r="B1996" s="60" t="s">
        <v>2745</v>
      </c>
      <c r="C1996" s="60" t="s">
        <v>2746</v>
      </c>
      <c r="D1996" s="60" t="s">
        <v>2737</v>
      </c>
      <c r="E1996" s="67">
        <v>41640</v>
      </c>
      <c r="F1996" s="67">
        <v>42004</v>
      </c>
      <c r="G1996" s="60" t="s">
        <v>2735</v>
      </c>
      <c r="H1996" s="60">
        <v>25</v>
      </c>
      <c r="I1996" s="60">
        <v>25</v>
      </c>
      <c r="J1996" s="60">
        <v>25</v>
      </c>
      <c r="K1996" s="60">
        <v>25</v>
      </c>
      <c r="L1996" s="60">
        <v>25</v>
      </c>
      <c r="M1996" s="60">
        <v>22.2</v>
      </c>
      <c r="N1996" s="60">
        <v>22.2</v>
      </c>
      <c r="O1996" s="60">
        <v>22.2</v>
      </c>
      <c r="P1996" s="60">
        <v>22.2</v>
      </c>
      <c r="Q1996" s="60">
        <v>22.2</v>
      </c>
      <c r="R1996" s="60">
        <v>22.2</v>
      </c>
      <c r="S1996" s="60">
        <v>22.2</v>
      </c>
      <c r="T1996" s="60">
        <v>22.2</v>
      </c>
      <c r="U1996" s="60">
        <v>22.2</v>
      </c>
      <c r="V1996" s="60">
        <v>22.2</v>
      </c>
      <c r="W1996" s="60">
        <v>22.2</v>
      </c>
      <c r="X1996" s="60">
        <v>22.2</v>
      </c>
      <c r="Y1996" s="60">
        <v>22.2</v>
      </c>
      <c r="Z1996" s="60">
        <v>25</v>
      </c>
      <c r="AA1996" s="60">
        <v>25</v>
      </c>
      <c r="AB1996" s="60">
        <v>25</v>
      </c>
      <c r="AC1996" s="60">
        <v>25</v>
      </c>
      <c r="AD1996" s="60">
        <v>25</v>
      </c>
      <c r="AE1996" s="60">
        <v>25</v>
      </c>
      <c r="AF1996" s="60" t="s">
        <v>4136</v>
      </c>
    </row>
    <row r="1997" spans="1:32">
      <c r="A1997" s="60" t="s">
        <v>3602</v>
      </c>
      <c r="B1997" s="60" t="s">
        <v>2745</v>
      </c>
      <c r="C1997" s="60" t="s">
        <v>2746</v>
      </c>
      <c r="D1997" s="60" t="s">
        <v>2798</v>
      </c>
      <c r="E1997" s="67">
        <v>41640</v>
      </c>
      <c r="F1997" s="67">
        <v>42004</v>
      </c>
      <c r="G1997" s="60" t="s">
        <v>2735</v>
      </c>
      <c r="H1997" s="60">
        <v>25</v>
      </c>
      <c r="I1997" s="60">
        <v>25</v>
      </c>
      <c r="J1997" s="60">
        <v>25</v>
      </c>
      <c r="K1997" s="60">
        <v>25</v>
      </c>
      <c r="L1997" s="60">
        <v>25</v>
      </c>
      <c r="M1997" s="60">
        <v>23.9</v>
      </c>
      <c r="N1997" s="60">
        <v>23.3</v>
      </c>
      <c r="O1997" s="60">
        <v>22.2</v>
      </c>
      <c r="P1997" s="60">
        <v>22.2</v>
      </c>
      <c r="Q1997" s="60">
        <v>22.2</v>
      </c>
      <c r="R1997" s="60">
        <v>22.2</v>
      </c>
      <c r="S1997" s="60">
        <v>22.2</v>
      </c>
      <c r="T1997" s="60">
        <v>22.2</v>
      </c>
      <c r="U1997" s="60">
        <v>22.2</v>
      </c>
      <c r="V1997" s="60">
        <v>22.2</v>
      </c>
      <c r="W1997" s="60">
        <v>22.2</v>
      </c>
      <c r="X1997" s="60">
        <v>22.2</v>
      </c>
      <c r="Y1997" s="60">
        <v>22.2</v>
      </c>
      <c r="Z1997" s="60">
        <v>25</v>
      </c>
      <c r="AA1997" s="60">
        <v>25</v>
      </c>
      <c r="AB1997" s="60">
        <v>25</v>
      </c>
      <c r="AC1997" s="60">
        <v>25</v>
      </c>
      <c r="AD1997" s="60">
        <v>25</v>
      </c>
      <c r="AE1997" s="60">
        <v>25</v>
      </c>
      <c r="AF1997" s="60" t="s">
        <v>4136</v>
      </c>
    </row>
    <row r="1998" spans="1:32">
      <c r="A1998" s="60" t="s">
        <v>3603</v>
      </c>
      <c r="B1998" s="60" t="s">
        <v>2745</v>
      </c>
      <c r="C1998" s="60" t="s">
        <v>2746</v>
      </c>
      <c r="D1998" s="60" t="s">
        <v>2738</v>
      </c>
      <c r="E1998" s="67">
        <v>41640</v>
      </c>
      <c r="F1998" s="67">
        <v>42004</v>
      </c>
      <c r="G1998" s="60" t="s">
        <v>2730</v>
      </c>
      <c r="H1998" s="60">
        <v>25</v>
      </c>
      <c r="I1998" s="60"/>
      <c r="J1998" s="60"/>
      <c r="K1998" s="60"/>
      <c r="L1998" s="60"/>
      <c r="M1998" s="60"/>
      <c r="N1998" s="60"/>
      <c r="O1998" s="60"/>
      <c r="P1998" s="60"/>
      <c r="Q1998" s="60"/>
      <c r="R1998" s="60"/>
      <c r="S1998" s="60"/>
      <c r="T1998" s="60"/>
      <c r="U1998" s="60"/>
      <c r="V1998" s="60"/>
      <c r="W1998" s="60"/>
      <c r="X1998" s="60"/>
      <c r="Y1998" s="60"/>
      <c r="Z1998" s="60"/>
      <c r="AA1998" s="60"/>
      <c r="AB1998" s="60"/>
      <c r="AC1998" s="60"/>
      <c r="AD1998" s="60"/>
      <c r="AE1998" s="60"/>
      <c r="AF1998" s="60" t="s">
        <v>4136</v>
      </c>
    </row>
    <row r="1999" spans="1:32">
      <c r="A1999" s="60" t="s">
        <v>3603</v>
      </c>
      <c r="B1999" s="60" t="s">
        <v>2745</v>
      </c>
      <c r="C1999" s="60" t="s">
        <v>2746</v>
      </c>
      <c r="D1999" s="60" t="s">
        <v>2736</v>
      </c>
      <c r="E1999" s="67">
        <v>41640</v>
      </c>
      <c r="F1999" s="67">
        <v>42004</v>
      </c>
      <c r="G1999" s="60" t="s">
        <v>2735</v>
      </c>
      <c r="H1999" s="60">
        <v>25</v>
      </c>
      <c r="I1999" s="60">
        <v>25</v>
      </c>
      <c r="J1999" s="60">
        <v>25</v>
      </c>
      <c r="K1999" s="60">
        <v>25</v>
      </c>
      <c r="L1999" s="60">
        <v>25</v>
      </c>
      <c r="M1999" s="60">
        <v>25</v>
      </c>
      <c r="N1999" s="60">
        <v>25</v>
      </c>
      <c r="O1999" s="60">
        <v>22.2</v>
      </c>
      <c r="P1999" s="60">
        <v>22.2</v>
      </c>
      <c r="Q1999" s="60">
        <v>22.2</v>
      </c>
      <c r="R1999" s="60">
        <v>22.2</v>
      </c>
      <c r="S1999" s="60">
        <v>22.2</v>
      </c>
      <c r="T1999" s="60">
        <v>22.2</v>
      </c>
      <c r="U1999" s="60">
        <v>22.2</v>
      </c>
      <c r="V1999" s="60">
        <v>22.2</v>
      </c>
      <c r="W1999" s="60">
        <v>25</v>
      </c>
      <c r="X1999" s="60">
        <v>25</v>
      </c>
      <c r="Y1999" s="60">
        <v>25</v>
      </c>
      <c r="Z1999" s="60">
        <v>25</v>
      </c>
      <c r="AA1999" s="60">
        <v>25</v>
      </c>
      <c r="AB1999" s="60">
        <v>25</v>
      </c>
      <c r="AC1999" s="60">
        <v>25</v>
      </c>
      <c r="AD1999" s="60">
        <v>25</v>
      </c>
      <c r="AE1999" s="60">
        <v>25</v>
      </c>
      <c r="AF1999" s="60" t="s">
        <v>4136</v>
      </c>
    </row>
    <row r="2000" spans="1:32">
      <c r="A2000" s="60" t="s">
        <v>3603</v>
      </c>
      <c r="B2000" s="60" t="s">
        <v>2745</v>
      </c>
      <c r="C2000" s="60" t="s">
        <v>2746</v>
      </c>
      <c r="D2000" s="60" t="s">
        <v>2737</v>
      </c>
      <c r="E2000" s="67">
        <v>41640</v>
      </c>
      <c r="F2000" s="67">
        <v>42004</v>
      </c>
      <c r="G2000" s="60" t="s">
        <v>2735</v>
      </c>
      <c r="H2000" s="60">
        <v>25</v>
      </c>
      <c r="I2000" s="60">
        <v>25</v>
      </c>
      <c r="J2000" s="60">
        <v>25</v>
      </c>
      <c r="K2000" s="60">
        <v>25</v>
      </c>
      <c r="L2000" s="60">
        <v>25</v>
      </c>
      <c r="M2000" s="60">
        <v>22.2</v>
      </c>
      <c r="N2000" s="60">
        <v>22.2</v>
      </c>
      <c r="O2000" s="60">
        <v>22.2</v>
      </c>
      <c r="P2000" s="60">
        <v>22.2</v>
      </c>
      <c r="Q2000" s="60">
        <v>22.2</v>
      </c>
      <c r="R2000" s="60">
        <v>22.2</v>
      </c>
      <c r="S2000" s="60">
        <v>22.2</v>
      </c>
      <c r="T2000" s="60">
        <v>22.2</v>
      </c>
      <c r="U2000" s="60">
        <v>22.2</v>
      </c>
      <c r="V2000" s="60">
        <v>22.2</v>
      </c>
      <c r="W2000" s="60">
        <v>22.2</v>
      </c>
      <c r="X2000" s="60">
        <v>22.2</v>
      </c>
      <c r="Y2000" s="60">
        <v>22.2</v>
      </c>
      <c r="Z2000" s="60">
        <v>25</v>
      </c>
      <c r="AA2000" s="60">
        <v>25</v>
      </c>
      <c r="AB2000" s="60">
        <v>25</v>
      </c>
      <c r="AC2000" s="60">
        <v>25</v>
      </c>
      <c r="AD2000" s="60">
        <v>25</v>
      </c>
      <c r="AE2000" s="60">
        <v>25</v>
      </c>
      <c r="AF2000" s="60" t="s">
        <v>4136</v>
      </c>
    </row>
    <row r="2001" spans="1:32">
      <c r="A2001" s="60" t="s">
        <v>3603</v>
      </c>
      <c r="B2001" s="60" t="s">
        <v>2745</v>
      </c>
      <c r="C2001" s="60" t="s">
        <v>2746</v>
      </c>
      <c r="D2001" s="60" t="s">
        <v>2798</v>
      </c>
      <c r="E2001" s="67">
        <v>41640</v>
      </c>
      <c r="F2001" s="67">
        <v>42004</v>
      </c>
      <c r="G2001" s="60" t="s">
        <v>2735</v>
      </c>
      <c r="H2001" s="60">
        <v>25</v>
      </c>
      <c r="I2001" s="60">
        <v>25</v>
      </c>
      <c r="J2001" s="60">
        <v>25</v>
      </c>
      <c r="K2001" s="60">
        <v>25</v>
      </c>
      <c r="L2001" s="60">
        <v>25</v>
      </c>
      <c r="M2001" s="60">
        <v>23.9</v>
      </c>
      <c r="N2001" s="60">
        <v>23.3</v>
      </c>
      <c r="O2001" s="60">
        <v>22.2</v>
      </c>
      <c r="P2001" s="60">
        <v>22.2</v>
      </c>
      <c r="Q2001" s="60">
        <v>22.2</v>
      </c>
      <c r="R2001" s="60">
        <v>22.2</v>
      </c>
      <c r="S2001" s="60">
        <v>22.2</v>
      </c>
      <c r="T2001" s="60">
        <v>22.2</v>
      </c>
      <c r="U2001" s="60">
        <v>22.2</v>
      </c>
      <c r="V2001" s="60">
        <v>22.2</v>
      </c>
      <c r="W2001" s="60">
        <v>22.2</v>
      </c>
      <c r="X2001" s="60">
        <v>22.2</v>
      </c>
      <c r="Y2001" s="60">
        <v>22.2</v>
      </c>
      <c r="Z2001" s="60">
        <v>25</v>
      </c>
      <c r="AA2001" s="60">
        <v>25</v>
      </c>
      <c r="AB2001" s="60">
        <v>25</v>
      </c>
      <c r="AC2001" s="60">
        <v>25</v>
      </c>
      <c r="AD2001" s="60">
        <v>25</v>
      </c>
      <c r="AE2001" s="60">
        <v>25</v>
      </c>
      <c r="AF2001" s="60" t="s">
        <v>4136</v>
      </c>
    </row>
    <row r="2002" spans="1:32">
      <c r="A2002" s="60" t="s">
        <v>3604</v>
      </c>
      <c r="B2002" s="60" t="s">
        <v>2748</v>
      </c>
      <c r="C2002" s="60" t="s">
        <v>2732</v>
      </c>
      <c r="D2002" s="60" t="s">
        <v>2743</v>
      </c>
      <c r="E2002" s="67">
        <v>41640</v>
      </c>
      <c r="F2002" s="67">
        <v>42004</v>
      </c>
      <c r="G2002" s="60" t="s">
        <v>2730</v>
      </c>
      <c r="H2002" s="60">
        <v>0.5</v>
      </c>
      <c r="I2002" s="60"/>
      <c r="J2002" s="60"/>
      <c r="K2002" s="60"/>
      <c r="L2002" s="60"/>
      <c r="M2002" s="60"/>
      <c r="N2002" s="60"/>
      <c r="O2002" s="60"/>
      <c r="P2002" s="60"/>
      <c r="Q2002" s="60"/>
      <c r="R2002" s="60"/>
      <c r="S2002" s="60"/>
      <c r="T2002" s="60"/>
      <c r="U2002" s="60"/>
      <c r="V2002" s="60"/>
      <c r="W2002" s="60"/>
      <c r="X2002" s="60"/>
      <c r="Y2002" s="60"/>
      <c r="Z2002" s="60"/>
      <c r="AA2002" s="60"/>
      <c r="AB2002" s="60"/>
      <c r="AC2002" s="60"/>
      <c r="AD2002" s="60"/>
      <c r="AE2002" s="60"/>
      <c r="AF2002" s="60" t="s">
        <v>4136</v>
      </c>
    </row>
    <row r="2003" spans="1:32">
      <c r="A2003" s="60" t="s">
        <v>3604</v>
      </c>
      <c r="B2003" s="60" t="s">
        <v>2748</v>
      </c>
      <c r="C2003" s="60" t="s">
        <v>2732</v>
      </c>
      <c r="D2003" s="60" t="s">
        <v>2736</v>
      </c>
      <c r="E2003" s="67">
        <v>41640</v>
      </c>
      <c r="F2003" s="67">
        <v>42004</v>
      </c>
      <c r="G2003" s="60" t="s">
        <v>2730</v>
      </c>
      <c r="H2003" s="60">
        <v>1</v>
      </c>
      <c r="I2003" s="60"/>
      <c r="J2003" s="60"/>
      <c r="K2003" s="60"/>
      <c r="L2003" s="60"/>
      <c r="M2003" s="60"/>
      <c r="N2003" s="60"/>
      <c r="O2003" s="60"/>
      <c r="P2003" s="60"/>
      <c r="Q2003" s="60"/>
      <c r="R2003" s="60"/>
      <c r="S2003" s="60"/>
      <c r="T2003" s="60"/>
      <c r="U2003" s="60"/>
      <c r="V2003" s="60"/>
      <c r="W2003" s="60"/>
      <c r="X2003" s="60"/>
      <c r="Y2003" s="60"/>
      <c r="Z2003" s="60"/>
      <c r="AA2003" s="60"/>
      <c r="AB2003" s="60"/>
      <c r="AC2003" s="60"/>
      <c r="AD2003" s="60"/>
      <c r="AE2003" s="60"/>
      <c r="AF2003" s="60" t="s">
        <v>4136</v>
      </c>
    </row>
    <row r="2004" spans="1:32">
      <c r="A2004" s="60" t="s">
        <v>3604</v>
      </c>
      <c r="B2004" s="60" t="s">
        <v>2748</v>
      </c>
      <c r="C2004" s="60" t="s">
        <v>2732</v>
      </c>
      <c r="D2004" s="60" t="s">
        <v>2750</v>
      </c>
      <c r="E2004" s="67">
        <v>41913</v>
      </c>
      <c r="F2004" s="67">
        <v>42004</v>
      </c>
      <c r="G2004" s="60" t="s">
        <v>2730</v>
      </c>
      <c r="H2004" s="60">
        <v>1</v>
      </c>
      <c r="I2004" s="60"/>
      <c r="J2004" s="60"/>
      <c r="K2004" s="60"/>
      <c r="L2004" s="60"/>
      <c r="M2004" s="60"/>
      <c r="N2004" s="60"/>
      <c r="O2004" s="60"/>
      <c r="P2004" s="60"/>
      <c r="Q2004" s="60"/>
      <c r="R2004" s="60"/>
      <c r="S2004" s="60"/>
      <c r="T2004" s="60"/>
      <c r="U2004" s="60"/>
      <c r="V2004" s="60"/>
      <c r="W2004" s="60"/>
      <c r="X2004" s="60"/>
      <c r="Y2004" s="60"/>
      <c r="Z2004" s="60"/>
      <c r="AA2004" s="60"/>
      <c r="AB2004" s="60"/>
      <c r="AC2004" s="60"/>
      <c r="AD2004" s="60"/>
      <c r="AE2004" s="60"/>
      <c r="AF2004" s="60" t="s">
        <v>4136</v>
      </c>
    </row>
    <row r="2005" spans="1:32">
      <c r="A2005" s="60" t="s">
        <v>3604</v>
      </c>
      <c r="B2005" s="60" t="s">
        <v>2748</v>
      </c>
      <c r="C2005" s="60" t="s">
        <v>2732</v>
      </c>
      <c r="D2005" s="60" t="s">
        <v>2750</v>
      </c>
      <c r="E2005" s="67">
        <v>41640</v>
      </c>
      <c r="F2005" s="67">
        <v>41759</v>
      </c>
      <c r="G2005" s="60" t="s">
        <v>2730</v>
      </c>
      <c r="H2005" s="60">
        <v>1</v>
      </c>
      <c r="I2005" s="60"/>
      <c r="J2005" s="60"/>
      <c r="K2005" s="60"/>
      <c r="L2005" s="60"/>
      <c r="M2005" s="60"/>
      <c r="N2005" s="60"/>
      <c r="O2005" s="60"/>
      <c r="P2005" s="60"/>
      <c r="Q2005" s="60"/>
      <c r="R2005" s="60"/>
      <c r="S2005" s="60"/>
      <c r="T2005" s="60"/>
      <c r="U2005" s="60"/>
      <c r="V2005" s="60"/>
      <c r="W2005" s="60"/>
      <c r="X2005" s="60"/>
      <c r="Y2005" s="60"/>
      <c r="Z2005" s="60"/>
      <c r="AA2005" s="60"/>
      <c r="AB2005" s="60"/>
      <c r="AC2005" s="60"/>
      <c r="AD2005" s="60"/>
      <c r="AE2005" s="60"/>
      <c r="AF2005" s="60" t="s">
        <v>4136</v>
      </c>
    </row>
    <row r="2006" spans="1:32">
      <c r="A2006" s="60" t="s">
        <v>3605</v>
      </c>
      <c r="B2006" s="60" t="s">
        <v>2728</v>
      </c>
      <c r="D2006" s="60" t="s">
        <v>2729</v>
      </c>
      <c r="E2006" s="67">
        <v>41640</v>
      </c>
      <c r="F2006" s="67">
        <v>42004</v>
      </c>
      <c r="G2006" s="60" t="s">
        <v>2730</v>
      </c>
      <c r="H2006" s="60">
        <v>1</v>
      </c>
      <c r="I2006" s="60"/>
      <c r="J2006" s="60"/>
      <c r="K2006" s="60"/>
      <c r="L2006" s="60"/>
      <c r="M2006" s="60"/>
      <c r="N2006" s="60"/>
      <c r="O2006" s="60"/>
      <c r="P2006" s="60"/>
      <c r="Q2006" s="60"/>
      <c r="R2006" s="60"/>
      <c r="S2006" s="60"/>
      <c r="T2006" s="60"/>
      <c r="U2006" s="60"/>
      <c r="V2006" s="60"/>
      <c r="W2006" s="60"/>
      <c r="X2006" s="60"/>
      <c r="Y2006" s="60"/>
      <c r="Z2006" s="60"/>
      <c r="AA2006" s="60"/>
      <c r="AB2006" s="60"/>
      <c r="AC2006" s="60"/>
      <c r="AD2006" s="60"/>
      <c r="AE2006" s="60"/>
      <c r="AF2006" s="60" t="s">
        <v>4136</v>
      </c>
    </row>
    <row r="2007" spans="1:32">
      <c r="A2007" s="60" t="s">
        <v>3606</v>
      </c>
      <c r="B2007" s="60" t="s">
        <v>2728</v>
      </c>
      <c r="C2007" s="60" t="s">
        <v>2746</v>
      </c>
      <c r="D2007" s="60" t="s">
        <v>2729</v>
      </c>
      <c r="E2007" s="67">
        <v>41640</v>
      </c>
      <c r="F2007" s="67">
        <v>42004</v>
      </c>
      <c r="G2007" s="60" t="s">
        <v>2730</v>
      </c>
      <c r="H2007" s="60">
        <v>6.7</v>
      </c>
      <c r="I2007" s="60"/>
      <c r="J2007" s="60"/>
      <c r="K2007" s="60"/>
      <c r="L2007" s="60"/>
      <c r="M2007" s="60"/>
      <c r="N2007" s="60"/>
      <c r="O2007" s="60"/>
      <c r="P2007" s="60"/>
      <c r="Q2007" s="60"/>
      <c r="R2007" s="60"/>
      <c r="S2007" s="60"/>
      <c r="T2007" s="60"/>
      <c r="U2007" s="60"/>
      <c r="V2007" s="60"/>
      <c r="W2007" s="60"/>
      <c r="X2007" s="60"/>
      <c r="Y2007" s="60"/>
      <c r="Z2007" s="60"/>
      <c r="AA2007" s="60"/>
      <c r="AB2007" s="60"/>
      <c r="AC2007" s="60"/>
      <c r="AD2007" s="60"/>
      <c r="AE2007" s="60"/>
      <c r="AF2007" s="60" t="s">
        <v>4136</v>
      </c>
    </row>
    <row r="2008" spans="1:32">
      <c r="A2008" s="60" t="s">
        <v>3607</v>
      </c>
      <c r="B2008" s="60" t="s">
        <v>2728</v>
      </c>
      <c r="D2008" s="60" t="s">
        <v>2729</v>
      </c>
      <c r="E2008" s="67">
        <v>41640</v>
      </c>
      <c r="F2008" s="67">
        <v>42004</v>
      </c>
      <c r="G2008" s="60" t="s">
        <v>2730</v>
      </c>
      <c r="H2008" s="60">
        <v>4</v>
      </c>
      <c r="I2008" s="60"/>
      <c r="J2008" s="60"/>
      <c r="K2008" s="60"/>
      <c r="L2008" s="60"/>
      <c r="M2008" s="60"/>
      <c r="N2008" s="60"/>
      <c r="O2008" s="60"/>
      <c r="P2008" s="60"/>
      <c r="Q2008" s="60"/>
      <c r="R2008" s="60"/>
      <c r="S2008" s="60"/>
      <c r="T2008" s="60"/>
      <c r="U2008" s="60"/>
      <c r="V2008" s="60"/>
      <c r="W2008" s="60"/>
      <c r="X2008" s="60"/>
      <c r="Y2008" s="60"/>
      <c r="Z2008" s="60"/>
      <c r="AA2008" s="60"/>
      <c r="AB2008" s="60"/>
      <c r="AC2008" s="60"/>
      <c r="AD2008" s="60"/>
      <c r="AE2008" s="60"/>
      <c r="AF2008" s="60" t="s">
        <v>4136</v>
      </c>
    </row>
    <row r="2009" spans="1:32">
      <c r="A2009" s="60" t="s">
        <v>3608</v>
      </c>
      <c r="B2009" s="60" t="s">
        <v>0</v>
      </c>
      <c r="D2009" s="60" t="s">
        <v>2729</v>
      </c>
      <c r="E2009" s="67">
        <v>41640</v>
      </c>
      <c r="F2009" s="67">
        <v>42004</v>
      </c>
      <c r="G2009" s="60" t="s">
        <v>2730</v>
      </c>
      <c r="H2009" s="60">
        <v>1</v>
      </c>
      <c r="I2009" s="60"/>
      <c r="J2009" s="60"/>
      <c r="K2009" s="60"/>
      <c r="L2009" s="60"/>
      <c r="M2009" s="60"/>
      <c r="N2009" s="60"/>
      <c r="O2009" s="60"/>
      <c r="P2009" s="60"/>
      <c r="Q2009" s="60"/>
      <c r="R2009" s="60"/>
      <c r="S2009" s="60"/>
      <c r="T2009" s="60"/>
      <c r="U2009" s="60"/>
      <c r="V2009" s="60"/>
      <c r="W2009" s="60"/>
      <c r="X2009" s="60"/>
      <c r="Y2009" s="60"/>
      <c r="Z2009" s="60"/>
      <c r="AA2009" s="60"/>
      <c r="AB2009" s="60"/>
      <c r="AC2009" s="60"/>
      <c r="AD2009" s="60"/>
      <c r="AE2009" s="60"/>
      <c r="AF2009" s="60" t="s">
        <v>4136</v>
      </c>
    </row>
    <row r="2010" spans="1:32">
      <c r="A2010" s="60" t="s">
        <v>3609</v>
      </c>
      <c r="B2010" s="60" t="s">
        <v>0</v>
      </c>
      <c r="D2010" s="60" t="s">
        <v>2738</v>
      </c>
      <c r="E2010" s="67">
        <v>41640</v>
      </c>
      <c r="F2010" s="67">
        <v>42004</v>
      </c>
      <c r="G2010" s="60" t="s">
        <v>2735</v>
      </c>
      <c r="H2010" s="60">
        <v>0.05</v>
      </c>
      <c r="I2010" s="60">
        <v>0.05</v>
      </c>
      <c r="J2010" s="60">
        <v>0.05</v>
      </c>
      <c r="K2010" s="60">
        <v>0.05</v>
      </c>
      <c r="L2010" s="60">
        <v>0.05</v>
      </c>
      <c r="M2010" s="60">
        <v>0.05</v>
      </c>
      <c r="N2010" s="60">
        <v>0.05</v>
      </c>
      <c r="O2010" s="60">
        <v>0.05</v>
      </c>
      <c r="P2010" s="60">
        <v>0.4</v>
      </c>
      <c r="Q2010" s="60">
        <v>0.4</v>
      </c>
      <c r="R2010" s="60">
        <v>0.4</v>
      </c>
      <c r="S2010" s="60">
        <v>0.4</v>
      </c>
      <c r="T2010" s="60">
        <v>0.4</v>
      </c>
      <c r="U2010" s="60">
        <v>0.4</v>
      </c>
      <c r="V2010" s="60">
        <v>0.4</v>
      </c>
      <c r="W2010" s="60">
        <v>0.4</v>
      </c>
      <c r="X2010" s="60">
        <v>0.05</v>
      </c>
      <c r="Y2010" s="60">
        <v>0.05</v>
      </c>
      <c r="Z2010" s="60">
        <v>0.05</v>
      </c>
      <c r="AA2010" s="60">
        <v>0.05</v>
      </c>
      <c r="AB2010" s="60">
        <v>0.05</v>
      </c>
      <c r="AC2010" s="60">
        <v>0.05</v>
      </c>
      <c r="AD2010" s="60">
        <v>0.05</v>
      </c>
      <c r="AE2010" s="60">
        <v>0.05</v>
      </c>
      <c r="AF2010" s="60" t="s">
        <v>4136</v>
      </c>
    </row>
    <row r="2011" spans="1:32">
      <c r="A2011" s="60" t="s">
        <v>3609</v>
      </c>
      <c r="B2011" s="60" t="s">
        <v>0</v>
      </c>
      <c r="D2011" s="60" t="s">
        <v>2736</v>
      </c>
      <c r="E2011" s="67">
        <v>41640</v>
      </c>
      <c r="F2011" s="67">
        <v>42004</v>
      </c>
      <c r="G2011" s="60" t="s">
        <v>2730</v>
      </c>
      <c r="H2011" s="60">
        <v>0.05</v>
      </c>
      <c r="I2011" s="60"/>
      <c r="J2011" s="60"/>
      <c r="K2011" s="60"/>
      <c r="L2011" s="60"/>
      <c r="M2011" s="60"/>
      <c r="N2011" s="60"/>
      <c r="O2011" s="60"/>
      <c r="P2011" s="60"/>
      <c r="Q2011" s="60"/>
      <c r="R2011" s="60"/>
      <c r="S2011" s="60"/>
      <c r="T2011" s="60"/>
      <c r="U2011" s="60"/>
      <c r="V2011" s="60"/>
      <c r="W2011" s="60"/>
      <c r="X2011" s="60"/>
      <c r="Y2011" s="60"/>
      <c r="Z2011" s="60"/>
      <c r="AA2011" s="60"/>
      <c r="AB2011" s="60"/>
      <c r="AC2011" s="60"/>
      <c r="AD2011" s="60"/>
      <c r="AE2011" s="60"/>
      <c r="AF2011" s="60" t="s">
        <v>4136</v>
      </c>
    </row>
    <row r="2012" spans="1:32">
      <c r="A2012" s="60" t="s">
        <v>3609</v>
      </c>
      <c r="B2012" s="60" t="s">
        <v>0</v>
      </c>
      <c r="D2012" s="60" t="s">
        <v>2737</v>
      </c>
      <c r="E2012" s="67">
        <v>41640</v>
      </c>
      <c r="F2012" s="67">
        <v>42004</v>
      </c>
      <c r="G2012" s="60" t="s">
        <v>2730</v>
      </c>
      <c r="H2012" s="60">
        <v>1</v>
      </c>
      <c r="I2012" s="60"/>
      <c r="J2012" s="60"/>
      <c r="K2012" s="60"/>
      <c r="L2012" s="60"/>
      <c r="M2012" s="60"/>
      <c r="N2012" s="60"/>
      <c r="O2012" s="60"/>
      <c r="P2012" s="60"/>
      <c r="Q2012" s="60"/>
      <c r="R2012" s="60"/>
      <c r="S2012" s="60"/>
      <c r="T2012" s="60"/>
      <c r="U2012" s="60"/>
      <c r="V2012" s="60"/>
      <c r="W2012" s="60"/>
      <c r="X2012" s="60"/>
      <c r="Y2012" s="60"/>
      <c r="Z2012" s="60"/>
      <c r="AA2012" s="60"/>
      <c r="AB2012" s="60"/>
      <c r="AC2012" s="60"/>
      <c r="AD2012" s="60"/>
      <c r="AE2012" s="60"/>
      <c r="AF2012" s="60" t="s">
        <v>4136</v>
      </c>
    </row>
    <row r="2013" spans="1:32">
      <c r="A2013" s="60" t="s">
        <v>3609</v>
      </c>
      <c r="B2013" s="60" t="s">
        <v>0</v>
      </c>
      <c r="D2013" s="60" t="s">
        <v>2740</v>
      </c>
      <c r="E2013" s="67">
        <v>41640</v>
      </c>
      <c r="F2013" s="67">
        <v>42004</v>
      </c>
      <c r="G2013" s="60" t="s">
        <v>2735</v>
      </c>
      <c r="H2013" s="60">
        <v>0.05</v>
      </c>
      <c r="I2013" s="60">
        <v>0.05</v>
      </c>
      <c r="J2013" s="60">
        <v>0.05</v>
      </c>
      <c r="K2013" s="60">
        <v>0.05</v>
      </c>
      <c r="L2013" s="60">
        <v>0.05</v>
      </c>
      <c r="M2013" s="60">
        <v>0.05</v>
      </c>
      <c r="N2013" s="60">
        <v>0.05</v>
      </c>
      <c r="O2013" s="60">
        <v>0.4</v>
      </c>
      <c r="P2013" s="60">
        <v>0.46</v>
      </c>
      <c r="Q2013" s="60">
        <v>0.7</v>
      </c>
      <c r="R2013" s="60">
        <v>0.7</v>
      </c>
      <c r="S2013" s="60">
        <v>0.7</v>
      </c>
      <c r="T2013" s="60">
        <v>0.51</v>
      </c>
      <c r="U2013" s="60">
        <v>0.51</v>
      </c>
      <c r="V2013" s="60">
        <v>0.51</v>
      </c>
      <c r="W2013" s="60">
        <v>0.51</v>
      </c>
      <c r="X2013" s="60">
        <v>0.51</v>
      </c>
      <c r="Y2013" s="60">
        <v>0.25</v>
      </c>
      <c r="Z2013" s="60">
        <v>0.05</v>
      </c>
      <c r="AA2013" s="60">
        <v>0.05</v>
      </c>
      <c r="AB2013" s="60">
        <v>0.05</v>
      </c>
      <c r="AC2013" s="60">
        <v>0.05</v>
      </c>
      <c r="AD2013" s="60">
        <v>0.05</v>
      </c>
      <c r="AE2013" s="60">
        <v>0.05</v>
      </c>
      <c r="AF2013" s="60" t="s">
        <v>4136</v>
      </c>
    </row>
    <row r="2014" spans="1:32">
      <c r="A2014" s="60" t="s">
        <v>3609</v>
      </c>
      <c r="B2014" s="60" t="s">
        <v>0</v>
      </c>
      <c r="D2014" s="60" t="s">
        <v>2798</v>
      </c>
      <c r="E2014" s="67">
        <v>41640</v>
      </c>
      <c r="F2014" s="67">
        <v>42004</v>
      </c>
      <c r="G2014" s="60" t="s">
        <v>2735</v>
      </c>
      <c r="H2014" s="60">
        <v>0.05</v>
      </c>
      <c r="I2014" s="60">
        <v>0.05</v>
      </c>
      <c r="J2014" s="60">
        <v>0.05</v>
      </c>
      <c r="K2014" s="60">
        <v>0.05</v>
      </c>
      <c r="L2014" s="60">
        <v>0.05</v>
      </c>
      <c r="M2014" s="60">
        <v>0.05</v>
      </c>
      <c r="N2014" s="60">
        <v>0.05</v>
      </c>
      <c r="O2014" s="60">
        <v>0.5</v>
      </c>
      <c r="P2014" s="60">
        <v>1</v>
      </c>
      <c r="Q2014" s="60">
        <v>1</v>
      </c>
      <c r="R2014" s="60">
        <v>1</v>
      </c>
      <c r="S2014" s="60">
        <v>1</v>
      </c>
      <c r="T2014" s="60">
        <v>1</v>
      </c>
      <c r="U2014" s="60">
        <v>1</v>
      </c>
      <c r="V2014" s="60">
        <v>1</v>
      </c>
      <c r="W2014" s="60">
        <v>1</v>
      </c>
      <c r="X2014" s="60">
        <v>1</v>
      </c>
      <c r="Y2014" s="60">
        <v>1</v>
      </c>
      <c r="Z2014" s="60">
        <v>0.52</v>
      </c>
      <c r="AA2014" s="60">
        <v>0.52</v>
      </c>
      <c r="AB2014" s="60">
        <v>0.52</v>
      </c>
      <c r="AC2014" s="60">
        <v>0.28000000000000003</v>
      </c>
      <c r="AD2014" s="60">
        <v>0.05</v>
      </c>
      <c r="AE2014" s="60">
        <v>0.05</v>
      </c>
      <c r="AF2014" s="60" t="s">
        <v>4136</v>
      </c>
    </row>
    <row r="2015" spans="1:32">
      <c r="A2015" s="60" t="s">
        <v>3610</v>
      </c>
      <c r="B2015" s="60" t="s">
        <v>2728</v>
      </c>
      <c r="D2015" s="60" t="s">
        <v>2729</v>
      </c>
      <c r="E2015" s="67">
        <v>41640</v>
      </c>
      <c r="F2015" s="67">
        <v>42004</v>
      </c>
      <c r="G2015" s="60" t="s">
        <v>2735</v>
      </c>
      <c r="H2015" s="60">
        <v>0.5</v>
      </c>
      <c r="I2015" s="60">
        <v>0.5</v>
      </c>
      <c r="J2015" s="60">
        <v>0.5</v>
      </c>
      <c r="K2015" s="60">
        <v>0.5</v>
      </c>
      <c r="L2015" s="60">
        <v>0.5</v>
      </c>
      <c r="M2015" s="60">
        <v>0.5</v>
      </c>
      <c r="N2015" s="60">
        <v>0.5</v>
      </c>
      <c r="O2015" s="60">
        <v>0.5</v>
      </c>
      <c r="P2015" s="60">
        <v>0.5</v>
      </c>
      <c r="Q2015" s="60">
        <v>1</v>
      </c>
      <c r="R2015" s="60">
        <v>1</v>
      </c>
      <c r="S2015" s="60">
        <v>1</v>
      </c>
      <c r="T2015" s="60">
        <v>1</v>
      </c>
      <c r="U2015" s="60">
        <v>1</v>
      </c>
      <c r="V2015" s="60">
        <v>1</v>
      </c>
      <c r="W2015" s="60">
        <v>1</v>
      </c>
      <c r="X2015" s="60">
        <v>1</v>
      </c>
      <c r="Y2015" s="60">
        <v>0.5</v>
      </c>
      <c r="Z2015" s="60">
        <v>0.5</v>
      </c>
      <c r="AA2015" s="60">
        <v>0.5</v>
      </c>
      <c r="AB2015" s="60">
        <v>0.5</v>
      </c>
      <c r="AC2015" s="60">
        <v>0.5</v>
      </c>
      <c r="AD2015" s="60">
        <v>0.5</v>
      </c>
      <c r="AE2015" s="60">
        <v>0.5</v>
      </c>
      <c r="AF2015" s="60" t="s">
        <v>4136</v>
      </c>
    </row>
    <row r="2016" spans="1:32">
      <c r="A2016" s="60" t="s">
        <v>3611</v>
      </c>
      <c r="B2016" s="60" t="s">
        <v>2728</v>
      </c>
      <c r="D2016" s="60" t="s">
        <v>2729</v>
      </c>
      <c r="E2016" s="67">
        <v>41640</v>
      </c>
      <c r="F2016" s="67">
        <v>42004</v>
      </c>
      <c r="G2016" s="60" t="s">
        <v>2730</v>
      </c>
      <c r="H2016" s="60">
        <v>1</v>
      </c>
      <c r="I2016" s="60"/>
      <c r="J2016" s="60"/>
      <c r="K2016" s="60"/>
      <c r="L2016" s="60"/>
      <c r="M2016" s="60"/>
      <c r="N2016" s="60"/>
      <c r="O2016" s="60"/>
      <c r="P2016" s="60"/>
      <c r="Q2016" s="60"/>
      <c r="R2016" s="60"/>
      <c r="S2016" s="60"/>
      <c r="T2016" s="60"/>
      <c r="U2016" s="60"/>
      <c r="V2016" s="60"/>
      <c r="W2016" s="60"/>
      <c r="X2016" s="60"/>
      <c r="Y2016" s="60"/>
      <c r="Z2016" s="60"/>
      <c r="AA2016" s="60"/>
      <c r="AB2016" s="60"/>
      <c r="AC2016" s="60"/>
      <c r="AD2016" s="60"/>
      <c r="AE2016" s="60"/>
      <c r="AF2016" s="60" t="s">
        <v>4136</v>
      </c>
    </row>
    <row r="2017" spans="1:32">
      <c r="A2017" s="60" t="s">
        <v>3612</v>
      </c>
      <c r="B2017" s="60" t="s">
        <v>0</v>
      </c>
      <c r="D2017" s="60" t="s">
        <v>2729</v>
      </c>
      <c r="E2017" s="67">
        <v>41640</v>
      </c>
      <c r="F2017" s="67">
        <v>42004</v>
      </c>
      <c r="G2017" s="60" t="s">
        <v>2730</v>
      </c>
      <c r="H2017" s="60">
        <v>0</v>
      </c>
      <c r="I2017" s="60"/>
      <c r="J2017" s="60"/>
      <c r="K2017" s="60"/>
      <c r="L2017" s="60"/>
      <c r="M2017" s="60"/>
      <c r="N2017" s="60"/>
      <c r="O2017" s="60"/>
      <c r="P2017" s="60"/>
      <c r="Q2017" s="60"/>
      <c r="R2017" s="60"/>
      <c r="S2017" s="60"/>
      <c r="T2017" s="60"/>
      <c r="U2017" s="60"/>
      <c r="V2017" s="60"/>
      <c r="W2017" s="60"/>
      <c r="X2017" s="60"/>
      <c r="Y2017" s="60"/>
      <c r="Z2017" s="60"/>
      <c r="AA2017" s="60"/>
      <c r="AB2017" s="60"/>
      <c r="AC2017" s="60"/>
      <c r="AD2017" s="60"/>
      <c r="AE2017" s="60"/>
      <c r="AF2017" s="60" t="s">
        <v>4136</v>
      </c>
    </row>
    <row r="2018" spans="1:32">
      <c r="A2018" s="60" t="s">
        <v>3613</v>
      </c>
      <c r="B2018" s="60" t="s">
        <v>0</v>
      </c>
      <c r="D2018" s="60" t="s">
        <v>2729</v>
      </c>
      <c r="E2018" s="67">
        <v>41640</v>
      </c>
      <c r="F2018" s="67">
        <v>42004</v>
      </c>
      <c r="G2018" s="60" t="s">
        <v>2730</v>
      </c>
      <c r="H2018" s="60">
        <v>0</v>
      </c>
      <c r="I2018" s="60"/>
      <c r="J2018" s="60"/>
      <c r="K2018" s="60"/>
      <c r="L2018" s="60"/>
      <c r="M2018" s="60"/>
      <c r="N2018" s="60"/>
      <c r="O2018" s="60"/>
      <c r="P2018" s="60"/>
      <c r="Q2018" s="60"/>
      <c r="R2018" s="60"/>
      <c r="S2018" s="60"/>
      <c r="T2018" s="60"/>
      <c r="U2018" s="60"/>
      <c r="V2018" s="60"/>
      <c r="W2018" s="60"/>
      <c r="X2018" s="60"/>
      <c r="Y2018" s="60"/>
      <c r="Z2018" s="60"/>
      <c r="AA2018" s="60"/>
      <c r="AB2018" s="60"/>
      <c r="AC2018" s="60"/>
      <c r="AD2018" s="60"/>
      <c r="AE2018" s="60"/>
      <c r="AF2018" s="60" t="s">
        <v>4136</v>
      </c>
    </row>
    <row r="2019" spans="1:32">
      <c r="A2019" s="60" t="s">
        <v>3614</v>
      </c>
      <c r="B2019" s="60" t="s">
        <v>2728</v>
      </c>
      <c r="D2019" s="60" t="s">
        <v>2729</v>
      </c>
      <c r="E2019" s="67">
        <v>41640</v>
      </c>
      <c r="F2019" s="67">
        <v>42004</v>
      </c>
      <c r="G2019" s="60" t="s">
        <v>2730</v>
      </c>
      <c r="H2019" s="60">
        <v>1</v>
      </c>
      <c r="I2019" s="60"/>
      <c r="J2019" s="60"/>
      <c r="K2019" s="60"/>
      <c r="L2019" s="60"/>
      <c r="M2019" s="60"/>
      <c r="N2019" s="60"/>
      <c r="O2019" s="60"/>
      <c r="P2019" s="60"/>
      <c r="Q2019" s="60"/>
      <c r="R2019" s="60"/>
      <c r="S2019" s="60"/>
      <c r="T2019" s="60"/>
      <c r="U2019" s="60"/>
      <c r="V2019" s="60"/>
      <c r="W2019" s="60"/>
      <c r="X2019" s="60"/>
      <c r="Y2019" s="60"/>
      <c r="Z2019" s="60"/>
      <c r="AA2019" s="60"/>
      <c r="AB2019" s="60"/>
      <c r="AC2019" s="60"/>
      <c r="AD2019" s="60"/>
      <c r="AE2019" s="60"/>
      <c r="AF2019" s="60" t="s">
        <v>4136</v>
      </c>
    </row>
    <row r="2020" spans="1:32">
      <c r="A2020" s="60" t="s">
        <v>3615</v>
      </c>
      <c r="B2020" s="60" t="s">
        <v>2733</v>
      </c>
      <c r="C2020" s="60" t="s">
        <v>2746</v>
      </c>
      <c r="D2020" s="60" t="s">
        <v>2729</v>
      </c>
      <c r="E2020" s="67">
        <v>41640</v>
      </c>
      <c r="F2020" s="67">
        <v>42004</v>
      </c>
      <c r="G2020" s="60" t="s">
        <v>2730</v>
      </c>
      <c r="H2020" s="60">
        <v>55</v>
      </c>
      <c r="I2020" s="60"/>
      <c r="J2020" s="60"/>
      <c r="K2020" s="60"/>
      <c r="L2020" s="60"/>
      <c r="M2020" s="60"/>
      <c r="N2020" s="60"/>
      <c r="O2020" s="60"/>
      <c r="P2020" s="60"/>
      <c r="Q2020" s="60"/>
      <c r="R2020" s="60"/>
      <c r="S2020" s="60"/>
      <c r="T2020" s="60"/>
      <c r="U2020" s="60"/>
      <c r="V2020" s="60"/>
      <c r="W2020" s="60"/>
      <c r="X2020" s="60"/>
      <c r="Y2020" s="60"/>
      <c r="Z2020" s="60"/>
      <c r="AA2020" s="60"/>
      <c r="AB2020" s="60"/>
      <c r="AC2020" s="60"/>
      <c r="AD2020" s="60"/>
      <c r="AE2020" s="60"/>
      <c r="AF2020" s="60" t="s">
        <v>4136</v>
      </c>
    </row>
    <row r="2021" spans="1:32">
      <c r="A2021" s="60" t="s">
        <v>3616</v>
      </c>
      <c r="B2021" s="60" t="s">
        <v>2733</v>
      </c>
      <c r="D2021" s="60" t="s">
        <v>2729</v>
      </c>
      <c r="E2021" s="67">
        <v>41640</v>
      </c>
      <c r="F2021" s="67">
        <v>42004</v>
      </c>
      <c r="G2021" s="60" t="s">
        <v>2730</v>
      </c>
      <c r="H2021" s="60">
        <v>0.05</v>
      </c>
      <c r="I2021" s="60"/>
      <c r="J2021" s="60"/>
      <c r="K2021" s="60"/>
      <c r="L2021" s="60"/>
      <c r="M2021" s="60"/>
      <c r="N2021" s="60"/>
      <c r="O2021" s="60"/>
      <c r="P2021" s="60"/>
      <c r="Q2021" s="60"/>
      <c r="R2021" s="60"/>
      <c r="S2021" s="60"/>
      <c r="T2021" s="60"/>
      <c r="U2021" s="60"/>
      <c r="V2021" s="60"/>
      <c r="W2021" s="60"/>
      <c r="X2021" s="60"/>
      <c r="Y2021" s="60"/>
      <c r="Z2021" s="60"/>
      <c r="AA2021" s="60"/>
      <c r="AB2021" s="60"/>
      <c r="AC2021" s="60"/>
      <c r="AD2021" s="60"/>
      <c r="AE2021" s="60"/>
      <c r="AF2021" s="60" t="s">
        <v>4136</v>
      </c>
    </row>
    <row r="2022" spans="1:32">
      <c r="A2022" s="60" t="s">
        <v>3617</v>
      </c>
      <c r="B2022" s="60" t="s">
        <v>2733</v>
      </c>
      <c r="D2022" s="60" t="s">
        <v>2729</v>
      </c>
      <c r="E2022" s="67">
        <v>41640</v>
      </c>
      <c r="F2022" s="67">
        <v>42004</v>
      </c>
      <c r="G2022" s="60" t="s">
        <v>2730</v>
      </c>
      <c r="H2022" s="60">
        <v>0.2</v>
      </c>
      <c r="I2022" s="60"/>
      <c r="J2022" s="60"/>
      <c r="K2022" s="60"/>
      <c r="L2022" s="60"/>
      <c r="M2022" s="60"/>
      <c r="N2022" s="60"/>
      <c r="O2022" s="60"/>
      <c r="P2022" s="60"/>
      <c r="Q2022" s="60"/>
      <c r="R2022" s="60"/>
      <c r="S2022" s="60"/>
      <c r="T2022" s="60"/>
      <c r="U2022" s="60"/>
      <c r="V2022" s="60"/>
      <c r="W2022" s="60"/>
      <c r="X2022" s="60"/>
      <c r="Y2022" s="60"/>
      <c r="Z2022" s="60"/>
      <c r="AA2022" s="60"/>
      <c r="AB2022" s="60"/>
      <c r="AC2022" s="60"/>
      <c r="AD2022" s="60"/>
      <c r="AE2022" s="60"/>
      <c r="AF2022" s="60" t="s">
        <v>4136</v>
      </c>
    </row>
    <row r="2023" spans="1:32">
      <c r="A2023" s="60" t="s">
        <v>3618</v>
      </c>
      <c r="B2023" s="60" t="s">
        <v>2733</v>
      </c>
      <c r="C2023" s="60" t="s">
        <v>2746</v>
      </c>
      <c r="D2023" s="60" t="s">
        <v>2729</v>
      </c>
      <c r="E2023" s="67">
        <v>41640</v>
      </c>
      <c r="F2023" s="67">
        <v>42004</v>
      </c>
      <c r="G2023" s="60" t="s">
        <v>2730</v>
      </c>
      <c r="H2023" s="60">
        <v>60</v>
      </c>
      <c r="I2023" s="60"/>
      <c r="J2023" s="60"/>
      <c r="K2023" s="60"/>
      <c r="L2023" s="60"/>
      <c r="M2023" s="60"/>
      <c r="N2023" s="60"/>
      <c r="O2023" s="60"/>
      <c r="P2023" s="60"/>
      <c r="Q2023" s="60"/>
      <c r="R2023" s="60"/>
      <c r="S2023" s="60"/>
      <c r="T2023" s="60"/>
      <c r="U2023" s="60"/>
      <c r="V2023" s="60"/>
      <c r="W2023" s="60"/>
      <c r="X2023" s="60"/>
      <c r="Y2023" s="60"/>
      <c r="Z2023" s="60"/>
      <c r="AA2023" s="60"/>
      <c r="AB2023" s="60"/>
      <c r="AC2023" s="60"/>
      <c r="AD2023" s="60"/>
      <c r="AE2023" s="60"/>
      <c r="AF2023" s="60" t="s">
        <v>4136</v>
      </c>
    </row>
    <row r="2024" spans="1:32">
      <c r="A2024" s="60" t="s">
        <v>3619</v>
      </c>
      <c r="B2024" s="60" t="s">
        <v>2733</v>
      </c>
      <c r="C2024" s="60" t="s">
        <v>2746</v>
      </c>
      <c r="D2024" s="60" t="s">
        <v>2729</v>
      </c>
      <c r="E2024" s="67">
        <v>41640</v>
      </c>
      <c r="F2024" s="67">
        <v>42004</v>
      </c>
      <c r="G2024" s="60" t="s">
        <v>2730</v>
      </c>
      <c r="H2024" s="60">
        <v>55</v>
      </c>
      <c r="I2024" s="60"/>
      <c r="J2024" s="60"/>
      <c r="K2024" s="60"/>
      <c r="L2024" s="60"/>
      <c r="M2024" s="60"/>
      <c r="N2024" s="60"/>
      <c r="O2024" s="60"/>
      <c r="P2024" s="60"/>
      <c r="Q2024" s="60"/>
      <c r="R2024" s="60"/>
      <c r="S2024" s="60"/>
      <c r="T2024" s="60"/>
      <c r="U2024" s="60"/>
      <c r="V2024" s="60"/>
      <c r="W2024" s="60"/>
      <c r="X2024" s="60"/>
      <c r="Y2024" s="60"/>
      <c r="Z2024" s="60"/>
      <c r="AA2024" s="60"/>
      <c r="AB2024" s="60"/>
      <c r="AC2024" s="60"/>
      <c r="AD2024" s="60"/>
      <c r="AE2024" s="60"/>
      <c r="AF2024" s="60" t="s">
        <v>4136</v>
      </c>
    </row>
    <row r="2025" spans="1:32">
      <c r="A2025" s="60" t="s">
        <v>3620</v>
      </c>
      <c r="B2025" s="60" t="s">
        <v>2733</v>
      </c>
      <c r="D2025" s="60" t="s">
        <v>2729</v>
      </c>
      <c r="E2025" s="67">
        <v>41640</v>
      </c>
      <c r="F2025" s="67">
        <v>42004</v>
      </c>
      <c r="G2025" s="60" t="s">
        <v>2730</v>
      </c>
      <c r="H2025" s="60">
        <v>0.05</v>
      </c>
      <c r="I2025" s="60"/>
      <c r="J2025" s="60"/>
      <c r="K2025" s="60"/>
      <c r="L2025" s="60"/>
      <c r="M2025" s="60"/>
      <c r="N2025" s="60"/>
      <c r="O2025" s="60"/>
      <c r="P2025" s="60"/>
      <c r="Q2025" s="60"/>
      <c r="R2025" s="60"/>
      <c r="S2025" s="60"/>
      <c r="T2025" s="60"/>
      <c r="U2025" s="60"/>
      <c r="V2025" s="60"/>
      <c r="W2025" s="60"/>
      <c r="X2025" s="60"/>
      <c r="Y2025" s="60"/>
      <c r="Z2025" s="60"/>
      <c r="AA2025" s="60"/>
      <c r="AB2025" s="60"/>
      <c r="AC2025" s="60"/>
      <c r="AD2025" s="60"/>
      <c r="AE2025" s="60"/>
      <c r="AF2025" s="60" t="s">
        <v>4136</v>
      </c>
    </row>
    <row r="2026" spans="1:32">
      <c r="A2026" s="60" t="s">
        <v>3621</v>
      </c>
      <c r="B2026" s="60" t="s">
        <v>2733</v>
      </c>
      <c r="D2026" s="60" t="s">
        <v>2729</v>
      </c>
      <c r="E2026" s="67">
        <v>41640</v>
      </c>
      <c r="F2026" s="67">
        <v>42004</v>
      </c>
      <c r="G2026" s="60" t="s">
        <v>2730</v>
      </c>
      <c r="H2026" s="60">
        <v>0.2</v>
      </c>
      <c r="I2026" s="60"/>
      <c r="J2026" s="60"/>
      <c r="K2026" s="60"/>
      <c r="L2026" s="60"/>
      <c r="M2026" s="60"/>
      <c r="N2026" s="60"/>
      <c r="O2026" s="60"/>
      <c r="P2026" s="60"/>
      <c r="Q2026" s="60"/>
      <c r="R2026" s="60"/>
      <c r="S2026" s="60"/>
      <c r="T2026" s="60"/>
      <c r="U2026" s="60"/>
      <c r="V2026" s="60"/>
      <c r="W2026" s="60"/>
      <c r="X2026" s="60"/>
      <c r="Y2026" s="60"/>
      <c r="Z2026" s="60"/>
      <c r="AA2026" s="60"/>
      <c r="AB2026" s="60"/>
      <c r="AC2026" s="60"/>
      <c r="AD2026" s="60"/>
      <c r="AE2026" s="60"/>
      <c r="AF2026" s="60" t="s">
        <v>4136</v>
      </c>
    </row>
    <row r="2027" spans="1:32">
      <c r="A2027" s="60" t="s">
        <v>3622</v>
      </c>
      <c r="B2027" s="60" t="s">
        <v>2733</v>
      </c>
      <c r="C2027" s="60" t="s">
        <v>2746</v>
      </c>
      <c r="D2027" s="60" t="s">
        <v>2729</v>
      </c>
      <c r="E2027" s="67">
        <v>41640</v>
      </c>
      <c r="F2027" s="67">
        <v>42004</v>
      </c>
      <c r="G2027" s="60" t="s">
        <v>2730</v>
      </c>
      <c r="H2027" s="60">
        <v>60</v>
      </c>
      <c r="I2027" s="60"/>
      <c r="J2027" s="60"/>
      <c r="K2027" s="60"/>
      <c r="L2027" s="60"/>
      <c r="M2027" s="60"/>
      <c r="N2027" s="60"/>
      <c r="O2027" s="60"/>
      <c r="P2027" s="60"/>
      <c r="Q2027" s="60"/>
      <c r="R2027" s="60"/>
      <c r="S2027" s="60"/>
      <c r="T2027" s="60"/>
      <c r="U2027" s="60"/>
      <c r="V2027" s="60"/>
      <c r="W2027" s="60"/>
      <c r="X2027" s="60"/>
      <c r="Y2027" s="60"/>
      <c r="Z2027" s="60"/>
      <c r="AA2027" s="60"/>
      <c r="AB2027" s="60"/>
      <c r="AC2027" s="60"/>
      <c r="AD2027" s="60"/>
      <c r="AE2027" s="60"/>
      <c r="AF2027" s="60" t="s">
        <v>4136</v>
      </c>
    </row>
    <row r="2028" spans="1:32">
      <c r="A2028" s="60" t="s">
        <v>3623</v>
      </c>
      <c r="B2028" s="60" t="s">
        <v>2733</v>
      </c>
      <c r="C2028" s="60" t="s">
        <v>2746</v>
      </c>
      <c r="D2028" s="60" t="s">
        <v>2729</v>
      </c>
      <c r="E2028" s="67">
        <v>41640</v>
      </c>
      <c r="F2028" s="67">
        <v>42004</v>
      </c>
      <c r="G2028" s="60" t="s">
        <v>2730</v>
      </c>
      <c r="H2028" s="60">
        <v>55</v>
      </c>
      <c r="I2028" s="60"/>
      <c r="J2028" s="60"/>
      <c r="K2028" s="60"/>
      <c r="L2028" s="60"/>
      <c r="M2028" s="60"/>
      <c r="N2028" s="60"/>
      <c r="O2028" s="60"/>
      <c r="P2028" s="60"/>
      <c r="Q2028" s="60"/>
      <c r="R2028" s="60"/>
      <c r="S2028" s="60"/>
      <c r="T2028" s="60"/>
      <c r="U2028" s="60"/>
      <c r="V2028" s="60"/>
      <c r="W2028" s="60"/>
      <c r="X2028" s="60"/>
      <c r="Y2028" s="60"/>
      <c r="Z2028" s="60"/>
      <c r="AA2028" s="60"/>
      <c r="AB2028" s="60"/>
      <c r="AC2028" s="60"/>
      <c r="AD2028" s="60"/>
      <c r="AE2028" s="60"/>
      <c r="AF2028" s="60" t="s">
        <v>4136</v>
      </c>
    </row>
    <row r="2029" spans="1:32">
      <c r="A2029" s="60" t="s">
        <v>3624</v>
      </c>
      <c r="B2029" s="60" t="s">
        <v>2733</v>
      </c>
      <c r="D2029" s="60" t="s">
        <v>2729</v>
      </c>
      <c r="E2029" s="67">
        <v>41640</v>
      </c>
      <c r="F2029" s="67">
        <v>42004</v>
      </c>
      <c r="G2029" s="60" t="s">
        <v>2730</v>
      </c>
      <c r="H2029" s="60">
        <v>0.05</v>
      </c>
      <c r="I2029" s="60"/>
      <c r="J2029" s="60"/>
      <c r="K2029" s="60"/>
      <c r="L2029" s="60"/>
      <c r="M2029" s="60"/>
      <c r="N2029" s="60"/>
      <c r="O2029" s="60"/>
      <c r="P2029" s="60"/>
      <c r="Q2029" s="60"/>
      <c r="R2029" s="60"/>
      <c r="S2029" s="60"/>
      <c r="T2029" s="60"/>
      <c r="U2029" s="60"/>
      <c r="V2029" s="60"/>
      <c r="W2029" s="60"/>
      <c r="X2029" s="60"/>
      <c r="Y2029" s="60"/>
      <c r="Z2029" s="60"/>
      <c r="AA2029" s="60"/>
      <c r="AB2029" s="60"/>
      <c r="AC2029" s="60"/>
      <c r="AD2029" s="60"/>
      <c r="AE2029" s="60"/>
      <c r="AF2029" s="60" t="s">
        <v>4136</v>
      </c>
    </row>
    <row r="2030" spans="1:32">
      <c r="A2030" s="60" t="s">
        <v>3625</v>
      </c>
      <c r="B2030" s="60" t="s">
        <v>2733</v>
      </c>
      <c r="D2030" s="60" t="s">
        <v>2729</v>
      </c>
      <c r="E2030" s="67">
        <v>41640</v>
      </c>
      <c r="F2030" s="67">
        <v>42004</v>
      </c>
      <c r="G2030" s="60" t="s">
        <v>2730</v>
      </c>
      <c r="H2030" s="60">
        <v>0.2</v>
      </c>
      <c r="I2030" s="60"/>
      <c r="J2030" s="60"/>
      <c r="K2030" s="60"/>
      <c r="L2030" s="60"/>
      <c r="M2030" s="60"/>
      <c r="N2030" s="60"/>
      <c r="O2030" s="60"/>
      <c r="P2030" s="60"/>
      <c r="Q2030" s="60"/>
      <c r="R2030" s="60"/>
      <c r="S2030" s="60"/>
      <c r="T2030" s="60"/>
      <c r="U2030" s="60"/>
      <c r="V2030" s="60"/>
      <c r="W2030" s="60"/>
      <c r="X2030" s="60"/>
      <c r="Y2030" s="60"/>
      <c r="Z2030" s="60"/>
      <c r="AA2030" s="60"/>
      <c r="AB2030" s="60"/>
      <c r="AC2030" s="60"/>
      <c r="AD2030" s="60"/>
      <c r="AE2030" s="60"/>
      <c r="AF2030" s="60" t="s">
        <v>4136</v>
      </c>
    </row>
    <row r="2031" spans="1:32">
      <c r="A2031" s="60" t="s">
        <v>3626</v>
      </c>
      <c r="B2031" s="60" t="s">
        <v>2733</v>
      </c>
      <c r="C2031" s="60" t="s">
        <v>2746</v>
      </c>
      <c r="D2031" s="60" t="s">
        <v>2729</v>
      </c>
      <c r="E2031" s="67">
        <v>41640</v>
      </c>
      <c r="F2031" s="67">
        <v>42004</v>
      </c>
      <c r="G2031" s="60" t="s">
        <v>2730</v>
      </c>
      <c r="H2031" s="60">
        <v>60</v>
      </c>
      <c r="I2031" s="60"/>
      <c r="J2031" s="60"/>
      <c r="K2031" s="60"/>
      <c r="L2031" s="60"/>
      <c r="M2031" s="60"/>
      <c r="N2031" s="60"/>
      <c r="O2031" s="60"/>
      <c r="P2031" s="60"/>
      <c r="Q2031" s="60"/>
      <c r="R2031" s="60"/>
      <c r="S2031" s="60"/>
      <c r="T2031" s="60"/>
      <c r="U2031" s="60"/>
      <c r="V2031" s="60"/>
      <c r="W2031" s="60"/>
      <c r="X2031" s="60"/>
      <c r="Y2031" s="60"/>
      <c r="Z2031" s="60"/>
      <c r="AA2031" s="60"/>
      <c r="AB2031" s="60"/>
      <c r="AC2031" s="60"/>
      <c r="AD2031" s="60"/>
      <c r="AE2031" s="60"/>
      <c r="AF2031" s="60" t="s">
        <v>4136</v>
      </c>
    </row>
    <row r="2032" spans="1:32">
      <c r="A2032" s="60" t="s">
        <v>3627</v>
      </c>
      <c r="B2032" s="60" t="s">
        <v>2728</v>
      </c>
      <c r="C2032" s="60" t="s">
        <v>2732</v>
      </c>
      <c r="D2032" s="60" t="s">
        <v>2729</v>
      </c>
      <c r="E2032" s="67">
        <v>41640</v>
      </c>
      <c r="F2032" s="67">
        <v>42004</v>
      </c>
      <c r="G2032" s="60" t="s">
        <v>2730</v>
      </c>
      <c r="H2032" s="60">
        <v>0</v>
      </c>
      <c r="I2032" s="60"/>
      <c r="J2032" s="60"/>
      <c r="K2032" s="60"/>
      <c r="L2032" s="60"/>
      <c r="M2032" s="60"/>
      <c r="N2032" s="60"/>
      <c r="O2032" s="60"/>
      <c r="P2032" s="60"/>
      <c r="Q2032" s="60"/>
      <c r="R2032" s="60"/>
      <c r="S2032" s="60"/>
      <c r="T2032" s="60"/>
      <c r="U2032" s="60"/>
      <c r="V2032" s="60"/>
      <c r="W2032" s="60"/>
      <c r="X2032" s="60"/>
      <c r="Y2032" s="60"/>
      <c r="Z2032" s="60"/>
      <c r="AA2032" s="60"/>
      <c r="AB2032" s="60"/>
      <c r="AC2032" s="60"/>
      <c r="AD2032" s="60"/>
      <c r="AE2032" s="60"/>
      <c r="AF2032" s="60" t="s">
        <v>4136</v>
      </c>
    </row>
    <row r="2033" spans="1:32">
      <c r="A2033" s="60" t="s">
        <v>3628</v>
      </c>
      <c r="B2033" s="60" t="s">
        <v>2733</v>
      </c>
      <c r="C2033" s="60" t="s">
        <v>2746</v>
      </c>
      <c r="D2033" s="60" t="s">
        <v>2729</v>
      </c>
      <c r="E2033" s="67">
        <v>41640</v>
      </c>
      <c r="F2033" s="67">
        <v>42004</v>
      </c>
      <c r="G2033" s="60" t="s">
        <v>2730</v>
      </c>
      <c r="H2033" s="60">
        <v>55</v>
      </c>
      <c r="I2033" s="60"/>
      <c r="J2033" s="60"/>
      <c r="K2033" s="60"/>
      <c r="L2033" s="60"/>
      <c r="M2033" s="60"/>
      <c r="N2033" s="60"/>
      <c r="O2033" s="60"/>
      <c r="P2033" s="60"/>
      <c r="Q2033" s="60"/>
      <c r="R2033" s="60"/>
      <c r="S2033" s="60"/>
      <c r="T2033" s="60"/>
      <c r="U2033" s="60"/>
      <c r="V2033" s="60"/>
      <c r="W2033" s="60"/>
      <c r="X2033" s="60"/>
      <c r="Y2033" s="60"/>
      <c r="Z2033" s="60"/>
      <c r="AA2033" s="60"/>
      <c r="AB2033" s="60"/>
      <c r="AC2033" s="60"/>
      <c r="AD2033" s="60"/>
      <c r="AE2033" s="60"/>
      <c r="AF2033" s="60" t="s">
        <v>4136</v>
      </c>
    </row>
    <row r="2034" spans="1:32">
      <c r="A2034" s="60" t="s">
        <v>3629</v>
      </c>
      <c r="B2034" s="60" t="s">
        <v>2733</v>
      </c>
      <c r="D2034" s="60" t="s">
        <v>2729</v>
      </c>
      <c r="E2034" s="67">
        <v>41640</v>
      </c>
      <c r="F2034" s="67">
        <v>42004</v>
      </c>
      <c r="G2034" s="60" t="s">
        <v>2730</v>
      </c>
      <c r="H2034" s="60">
        <v>0.05</v>
      </c>
      <c r="I2034" s="60"/>
      <c r="J2034" s="60"/>
      <c r="K2034" s="60"/>
      <c r="L2034" s="60"/>
      <c r="M2034" s="60"/>
      <c r="N2034" s="60"/>
      <c r="O2034" s="60"/>
      <c r="P2034" s="60"/>
      <c r="Q2034" s="60"/>
      <c r="R2034" s="60"/>
      <c r="S2034" s="60"/>
      <c r="T2034" s="60"/>
      <c r="U2034" s="60"/>
      <c r="V2034" s="60"/>
      <c r="W2034" s="60"/>
      <c r="X2034" s="60"/>
      <c r="Y2034" s="60"/>
      <c r="Z2034" s="60"/>
      <c r="AA2034" s="60"/>
      <c r="AB2034" s="60"/>
      <c r="AC2034" s="60"/>
      <c r="AD2034" s="60"/>
      <c r="AE2034" s="60"/>
      <c r="AF2034" s="60" t="s">
        <v>4136</v>
      </c>
    </row>
    <row r="2035" spans="1:32">
      <c r="A2035" s="60" t="s">
        <v>3630</v>
      </c>
      <c r="B2035" s="60" t="s">
        <v>2733</v>
      </c>
      <c r="D2035" s="60" t="s">
        <v>2729</v>
      </c>
      <c r="E2035" s="67">
        <v>41640</v>
      </c>
      <c r="F2035" s="67">
        <v>42004</v>
      </c>
      <c r="G2035" s="60" t="s">
        <v>2730</v>
      </c>
      <c r="H2035" s="60">
        <v>0.2</v>
      </c>
      <c r="I2035" s="60"/>
      <c r="J2035" s="60"/>
      <c r="K2035" s="60"/>
      <c r="L2035" s="60"/>
      <c r="M2035" s="60"/>
      <c r="N2035" s="60"/>
      <c r="O2035" s="60"/>
      <c r="P2035" s="60"/>
      <c r="Q2035" s="60"/>
      <c r="R2035" s="60"/>
      <c r="S2035" s="60"/>
      <c r="T2035" s="60"/>
      <c r="U2035" s="60"/>
      <c r="V2035" s="60"/>
      <c r="W2035" s="60"/>
      <c r="X2035" s="60"/>
      <c r="Y2035" s="60"/>
      <c r="Z2035" s="60"/>
      <c r="AA2035" s="60"/>
      <c r="AB2035" s="60"/>
      <c r="AC2035" s="60"/>
      <c r="AD2035" s="60"/>
      <c r="AE2035" s="60"/>
      <c r="AF2035" s="60" t="s">
        <v>4136</v>
      </c>
    </row>
    <row r="2036" spans="1:32">
      <c r="A2036" s="60" t="s">
        <v>3631</v>
      </c>
      <c r="B2036" s="60" t="s">
        <v>2733</v>
      </c>
      <c r="C2036" s="60" t="s">
        <v>2746</v>
      </c>
      <c r="D2036" s="60" t="s">
        <v>2729</v>
      </c>
      <c r="E2036" s="67">
        <v>41640</v>
      </c>
      <c r="F2036" s="67">
        <v>42004</v>
      </c>
      <c r="G2036" s="60" t="s">
        <v>2730</v>
      </c>
      <c r="H2036" s="60">
        <v>60</v>
      </c>
      <c r="I2036" s="60"/>
      <c r="J2036" s="60"/>
      <c r="K2036" s="60"/>
      <c r="L2036" s="60"/>
      <c r="M2036" s="60"/>
      <c r="N2036" s="60"/>
      <c r="O2036" s="60"/>
      <c r="P2036" s="60"/>
      <c r="Q2036" s="60"/>
      <c r="R2036" s="60"/>
      <c r="S2036" s="60"/>
      <c r="T2036" s="60"/>
      <c r="U2036" s="60"/>
      <c r="V2036" s="60"/>
      <c r="W2036" s="60"/>
      <c r="X2036" s="60"/>
      <c r="Y2036" s="60"/>
      <c r="Z2036" s="60"/>
      <c r="AA2036" s="60"/>
      <c r="AB2036" s="60"/>
      <c r="AC2036" s="60"/>
      <c r="AD2036" s="60"/>
      <c r="AE2036" s="60"/>
      <c r="AF2036" s="60" t="s">
        <v>4136</v>
      </c>
    </row>
    <row r="2037" spans="1:32">
      <c r="A2037" s="60" t="s">
        <v>3632</v>
      </c>
      <c r="B2037" s="60" t="s">
        <v>2733</v>
      </c>
      <c r="C2037" s="60" t="s">
        <v>2746</v>
      </c>
      <c r="D2037" s="60" t="s">
        <v>2729</v>
      </c>
      <c r="E2037" s="67">
        <v>41640</v>
      </c>
      <c r="F2037" s="67">
        <v>42004</v>
      </c>
      <c r="G2037" s="60" t="s">
        <v>2730</v>
      </c>
      <c r="H2037" s="60">
        <v>55</v>
      </c>
      <c r="I2037" s="60"/>
      <c r="J2037" s="60"/>
      <c r="K2037" s="60"/>
      <c r="L2037" s="60"/>
      <c r="M2037" s="60"/>
      <c r="N2037" s="60"/>
      <c r="O2037" s="60"/>
      <c r="P2037" s="60"/>
      <c r="Q2037" s="60"/>
      <c r="R2037" s="60"/>
      <c r="S2037" s="60"/>
      <c r="T2037" s="60"/>
      <c r="U2037" s="60"/>
      <c r="V2037" s="60"/>
      <c r="W2037" s="60"/>
      <c r="X2037" s="60"/>
      <c r="Y2037" s="60"/>
      <c r="Z2037" s="60"/>
      <c r="AA2037" s="60"/>
      <c r="AB2037" s="60"/>
      <c r="AC2037" s="60"/>
      <c r="AD2037" s="60"/>
      <c r="AE2037" s="60"/>
      <c r="AF2037" s="60" t="s">
        <v>4136</v>
      </c>
    </row>
    <row r="2038" spans="1:32">
      <c r="A2038" s="60" t="s">
        <v>3633</v>
      </c>
      <c r="B2038" s="60" t="s">
        <v>2733</v>
      </c>
      <c r="D2038" s="60" t="s">
        <v>2729</v>
      </c>
      <c r="E2038" s="67">
        <v>41640</v>
      </c>
      <c r="F2038" s="67">
        <v>42004</v>
      </c>
      <c r="G2038" s="60" t="s">
        <v>2730</v>
      </c>
      <c r="H2038" s="60">
        <v>0.05</v>
      </c>
      <c r="I2038" s="60"/>
      <c r="J2038" s="60"/>
      <c r="K2038" s="60"/>
      <c r="L2038" s="60"/>
      <c r="M2038" s="60"/>
      <c r="N2038" s="60"/>
      <c r="O2038" s="60"/>
      <c r="P2038" s="60"/>
      <c r="Q2038" s="60"/>
      <c r="R2038" s="60"/>
      <c r="S2038" s="60"/>
      <c r="T2038" s="60"/>
      <c r="U2038" s="60"/>
      <c r="V2038" s="60"/>
      <c r="W2038" s="60"/>
      <c r="X2038" s="60"/>
      <c r="Y2038" s="60"/>
      <c r="Z2038" s="60"/>
      <c r="AA2038" s="60"/>
      <c r="AB2038" s="60"/>
      <c r="AC2038" s="60"/>
      <c r="AD2038" s="60"/>
      <c r="AE2038" s="60"/>
      <c r="AF2038" s="60" t="s">
        <v>4136</v>
      </c>
    </row>
    <row r="2039" spans="1:32">
      <c r="A2039" s="60" t="s">
        <v>3634</v>
      </c>
      <c r="B2039" s="60" t="s">
        <v>2733</v>
      </c>
      <c r="D2039" s="60" t="s">
        <v>2729</v>
      </c>
      <c r="E2039" s="67">
        <v>41640</v>
      </c>
      <c r="F2039" s="67">
        <v>42004</v>
      </c>
      <c r="G2039" s="60" t="s">
        <v>2730</v>
      </c>
      <c r="H2039" s="60">
        <v>0.2</v>
      </c>
      <c r="I2039" s="60"/>
      <c r="J2039" s="60"/>
      <c r="K2039" s="60"/>
      <c r="L2039" s="60"/>
      <c r="M2039" s="60"/>
      <c r="N2039" s="60"/>
      <c r="O2039" s="60"/>
      <c r="P2039" s="60"/>
      <c r="Q2039" s="60"/>
      <c r="R2039" s="60"/>
      <c r="S2039" s="60"/>
      <c r="T2039" s="60"/>
      <c r="U2039" s="60"/>
      <c r="V2039" s="60"/>
      <c r="W2039" s="60"/>
      <c r="X2039" s="60"/>
      <c r="Y2039" s="60"/>
      <c r="Z2039" s="60"/>
      <c r="AA2039" s="60"/>
      <c r="AB2039" s="60"/>
      <c r="AC2039" s="60"/>
      <c r="AD2039" s="60"/>
      <c r="AE2039" s="60"/>
      <c r="AF2039" s="60" t="s">
        <v>4136</v>
      </c>
    </row>
    <row r="2040" spans="1:32">
      <c r="A2040" s="60" t="s">
        <v>3635</v>
      </c>
      <c r="B2040" s="60" t="s">
        <v>2733</v>
      </c>
      <c r="C2040" s="60" t="s">
        <v>2746</v>
      </c>
      <c r="D2040" s="60" t="s">
        <v>2729</v>
      </c>
      <c r="E2040" s="67">
        <v>41640</v>
      </c>
      <c r="F2040" s="67">
        <v>42004</v>
      </c>
      <c r="G2040" s="60" t="s">
        <v>2730</v>
      </c>
      <c r="H2040" s="60">
        <v>60</v>
      </c>
      <c r="I2040" s="60"/>
      <c r="J2040" s="60"/>
      <c r="K2040" s="60"/>
      <c r="L2040" s="60"/>
      <c r="M2040" s="60"/>
      <c r="N2040" s="60"/>
      <c r="O2040" s="60"/>
      <c r="P2040" s="60"/>
      <c r="Q2040" s="60"/>
      <c r="R2040" s="60"/>
      <c r="S2040" s="60"/>
      <c r="T2040" s="60"/>
      <c r="U2040" s="60"/>
      <c r="V2040" s="60"/>
      <c r="W2040" s="60"/>
      <c r="X2040" s="60"/>
      <c r="Y2040" s="60"/>
      <c r="Z2040" s="60"/>
      <c r="AA2040" s="60"/>
      <c r="AB2040" s="60"/>
      <c r="AC2040" s="60"/>
      <c r="AD2040" s="60"/>
      <c r="AE2040" s="60"/>
      <c r="AF2040" s="60" t="s">
        <v>4136</v>
      </c>
    </row>
    <row r="2041" spans="1:32">
      <c r="A2041" s="60" t="s">
        <v>3636</v>
      </c>
      <c r="B2041" s="60" t="s">
        <v>2733</v>
      </c>
      <c r="C2041" s="60" t="s">
        <v>2746</v>
      </c>
      <c r="D2041" s="60" t="s">
        <v>2729</v>
      </c>
      <c r="E2041" s="67">
        <v>41640</v>
      </c>
      <c r="F2041" s="67">
        <v>42004</v>
      </c>
      <c r="G2041" s="60" t="s">
        <v>2730</v>
      </c>
      <c r="H2041" s="60">
        <v>55</v>
      </c>
      <c r="I2041" s="60"/>
      <c r="J2041" s="60"/>
      <c r="K2041" s="60"/>
      <c r="L2041" s="60"/>
      <c r="M2041" s="60"/>
      <c r="N2041" s="60"/>
      <c r="O2041" s="60"/>
      <c r="P2041" s="60"/>
      <c r="Q2041" s="60"/>
      <c r="R2041" s="60"/>
      <c r="S2041" s="60"/>
      <c r="T2041" s="60"/>
      <c r="U2041" s="60"/>
      <c r="V2041" s="60"/>
      <c r="W2041" s="60"/>
      <c r="X2041" s="60"/>
      <c r="Y2041" s="60"/>
      <c r="Z2041" s="60"/>
      <c r="AA2041" s="60"/>
      <c r="AB2041" s="60"/>
      <c r="AC2041" s="60"/>
      <c r="AD2041" s="60"/>
      <c r="AE2041" s="60"/>
      <c r="AF2041" s="60" t="s">
        <v>4136</v>
      </c>
    </row>
    <row r="2042" spans="1:32">
      <c r="A2042" s="60" t="s">
        <v>3637</v>
      </c>
      <c r="B2042" s="60" t="s">
        <v>2733</v>
      </c>
      <c r="D2042" s="60" t="s">
        <v>2729</v>
      </c>
      <c r="E2042" s="67">
        <v>41640</v>
      </c>
      <c r="F2042" s="67">
        <v>42004</v>
      </c>
      <c r="G2042" s="60" t="s">
        <v>2730</v>
      </c>
      <c r="H2042" s="60">
        <v>0.05</v>
      </c>
      <c r="I2042" s="60"/>
      <c r="J2042" s="60"/>
      <c r="K2042" s="60"/>
      <c r="L2042" s="60"/>
      <c r="M2042" s="60"/>
      <c r="N2042" s="60"/>
      <c r="O2042" s="60"/>
      <c r="P2042" s="60"/>
      <c r="Q2042" s="60"/>
      <c r="R2042" s="60"/>
      <c r="S2042" s="60"/>
      <c r="T2042" s="60"/>
      <c r="U2042" s="60"/>
      <c r="V2042" s="60"/>
      <c r="W2042" s="60"/>
      <c r="X2042" s="60"/>
      <c r="Y2042" s="60"/>
      <c r="Z2042" s="60"/>
      <c r="AA2042" s="60"/>
      <c r="AB2042" s="60"/>
      <c r="AC2042" s="60"/>
      <c r="AD2042" s="60"/>
      <c r="AE2042" s="60"/>
      <c r="AF2042" s="60" t="s">
        <v>4136</v>
      </c>
    </row>
    <row r="2043" spans="1:32">
      <c r="A2043" s="60" t="s">
        <v>3638</v>
      </c>
      <c r="B2043" s="60" t="s">
        <v>2733</v>
      </c>
      <c r="D2043" s="60" t="s">
        <v>2729</v>
      </c>
      <c r="E2043" s="67">
        <v>41640</v>
      </c>
      <c r="F2043" s="67">
        <v>42004</v>
      </c>
      <c r="G2043" s="60" t="s">
        <v>2730</v>
      </c>
      <c r="H2043" s="60">
        <v>0.2</v>
      </c>
      <c r="I2043" s="60"/>
      <c r="J2043" s="60"/>
      <c r="K2043" s="60"/>
      <c r="L2043" s="60"/>
      <c r="M2043" s="60"/>
      <c r="N2043" s="60"/>
      <c r="O2043" s="60"/>
      <c r="P2043" s="60"/>
      <c r="Q2043" s="60"/>
      <c r="R2043" s="60"/>
      <c r="S2043" s="60"/>
      <c r="T2043" s="60"/>
      <c r="U2043" s="60"/>
      <c r="V2043" s="60"/>
      <c r="W2043" s="60"/>
      <c r="X2043" s="60"/>
      <c r="Y2043" s="60"/>
      <c r="Z2043" s="60"/>
      <c r="AA2043" s="60"/>
      <c r="AB2043" s="60"/>
      <c r="AC2043" s="60"/>
      <c r="AD2043" s="60"/>
      <c r="AE2043" s="60"/>
      <c r="AF2043" s="60" t="s">
        <v>4136</v>
      </c>
    </row>
    <row r="2044" spans="1:32">
      <c r="A2044" s="60" t="s">
        <v>3639</v>
      </c>
      <c r="B2044" s="60" t="s">
        <v>2733</v>
      </c>
      <c r="C2044" s="60" t="s">
        <v>2746</v>
      </c>
      <c r="D2044" s="60" t="s">
        <v>2729</v>
      </c>
      <c r="E2044" s="67">
        <v>41640</v>
      </c>
      <c r="F2044" s="67">
        <v>42004</v>
      </c>
      <c r="G2044" s="60" t="s">
        <v>2730</v>
      </c>
      <c r="H2044" s="60">
        <v>60</v>
      </c>
      <c r="I2044" s="60"/>
      <c r="J2044" s="60"/>
      <c r="K2044" s="60"/>
      <c r="L2044" s="60"/>
      <c r="M2044" s="60"/>
      <c r="N2044" s="60"/>
      <c r="O2044" s="60"/>
      <c r="P2044" s="60"/>
      <c r="Q2044" s="60"/>
      <c r="R2044" s="60"/>
      <c r="S2044" s="60"/>
      <c r="T2044" s="60"/>
      <c r="U2044" s="60"/>
      <c r="V2044" s="60"/>
      <c r="W2044" s="60"/>
      <c r="X2044" s="60"/>
      <c r="Y2044" s="60"/>
      <c r="Z2044" s="60"/>
      <c r="AA2044" s="60"/>
      <c r="AB2044" s="60"/>
      <c r="AC2044" s="60"/>
      <c r="AD2044" s="60"/>
      <c r="AE2044" s="60"/>
      <c r="AF2044" s="60" t="s">
        <v>4136</v>
      </c>
    </row>
    <row r="2045" spans="1:32">
      <c r="A2045" s="60" t="s">
        <v>3640</v>
      </c>
      <c r="B2045" s="60" t="s">
        <v>2733</v>
      </c>
      <c r="C2045" s="60" t="s">
        <v>2746</v>
      </c>
      <c r="D2045" s="60" t="s">
        <v>2729</v>
      </c>
      <c r="E2045" s="67">
        <v>41640</v>
      </c>
      <c r="F2045" s="67">
        <v>42004</v>
      </c>
      <c r="G2045" s="60" t="s">
        <v>2730</v>
      </c>
      <c r="H2045" s="60">
        <v>55</v>
      </c>
      <c r="I2045" s="60"/>
      <c r="J2045" s="60"/>
      <c r="K2045" s="60"/>
      <c r="L2045" s="60"/>
      <c r="M2045" s="60"/>
      <c r="N2045" s="60"/>
      <c r="O2045" s="60"/>
      <c r="P2045" s="60"/>
      <c r="Q2045" s="60"/>
      <c r="R2045" s="60"/>
      <c r="S2045" s="60"/>
      <c r="T2045" s="60"/>
      <c r="U2045" s="60"/>
      <c r="V2045" s="60"/>
      <c r="W2045" s="60"/>
      <c r="X2045" s="60"/>
      <c r="Y2045" s="60"/>
      <c r="Z2045" s="60"/>
      <c r="AA2045" s="60"/>
      <c r="AB2045" s="60"/>
      <c r="AC2045" s="60"/>
      <c r="AD2045" s="60"/>
      <c r="AE2045" s="60"/>
      <c r="AF2045" s="60" t="s">
        <v>4136</v>
      </c>
    </row>
    <row r="2046" spans="1:32">
      <c r="A2046" s="60" t="s">
        <v>3641</v>
      </c>
      <c r="B2046" s="60" t="s">
        <v>2733</v>
      </c>
      <c r="D2046" s="60" t="s">
        <v>2729</v>
      </c>
      <c r="E2046" s="67">
        <v>41640</v>
      </c>
      <c r="F2046" s="67">
        <v>42004</v>
      </c>
      <c r="G2046" s="60" t="s">
        <v>2730</v>
      </c>
      <c r="H2046" s="60">
        <v>0.05</v>
      </c>
      <c r="I2046" s="60"/>
      <c r="J2046" s="60"/>
      <c r="K2046" s="60"/>
      <c r="L2046" s="60"/>
      <c r="M2046" s="60"/>
      <c r="N2046" s="60"/>
      <c r="O2046" s="60"/>
      <c r="P2046" s="60"/>
      <c r="Q2046" s="60"/>
      <c r="R2046" s="60"/>
      <c r="S2046" s="60"/>
      <c r="T2046" s="60"/>
      <c r="U2046" s="60"/>
      <c r="V2046" s="60"/>
      <c r="W2046" s="60"/>
      <c r="X2046" s="60"/>
      <c r="Y2046" s="60"/>
      <c r="Z2046" s="60"/>
      <c r="AA2046" s="60"/>
      <c r="AB2046" s="60"/>
      <c r="AC2046" s="60"/>
      <c r="AD2046" s="60"/>
      <c r="AE2046" s="60"/>
      <c r="AF2046" s="60" t="s">
        <v>4136</v>
      </c>
    </row>
    <row r="2047" spans="1:32">
      <c r="A2047" s="60" t="s">
        <v>3642</v>
      </c>
      <c r="B2047" s="60" t="s">
        <v>2733</v>
      </c>
      <c r="D2047" s="60" t="s">
        <v>2729</v>
      </c>
      <c r="E2047" s="67">
        <v>41640</v>
      </c>
      <c r="F2047" s="67">
        <v>42004</v>
      </c>
      <c r="G2047" s="60" t="s">
        <v>2730</v>
      </c>
      <c r="H2047" s="60">
        <v>0.2</v>
      </c>
      <c r="I2047" s="60"/>
      <c r="J2047" s="60"/>
      <c r="K2047" s="60"/>
      <c r="L2047" s="60"/>
      <c r="M2047" s="60"/>
      <c r="N2047" s="60"/>
      <c r="O2047" s="60"/>
      <c r="P2047" s="60"/>
      <c r="Q2047" s="60"/>
      <c r="R2047" s="60"/>
      <c r="S2047" s="60"/>
      <c r="T2047" s="60"/>
      <c r="U2047" s="60"/>
      <c r="V2047" s="60"/>
      <c r="W2047" s="60"/>
      <c r="X2047" s="60"/>
      <c r="Y2047" s="60"/>
      <c r="Z2047" s="60"/>
      <c r="AA2047" s="60"/>
      <c r="AB2047" s="60"/>
      <c r="AC2047" s="60"/>
      <c r="AD2047" s="60"/>
      <c r="AE2047" s="60"/>
      <c r="AF2047" s="60" t="s">
        <v>4136</v>
      </c>
    </row>
    <row r="2048" spans="1:32">
      <c r="A2048" s="60" t="s">
        <v>3643</v>
      </c>
      <c r="B2048" s="60" t="s">
        <v>2733</v>
      </c>
      <c r="C2048" s="60" t="s">
        <v>2746</v>
      </c>
      <c r="D2048" s="60" t="s">
        <v>2729</v>
      </c>
      <c r="E2048" s="67">
        <v>41640</v>
      </c>
      <c r="F2048" s="67">
        <v>42004</v>
      </c>
      <c r="G2048" s="60" t="s">
        <v>2730</v>
      </c>
      <c r="H2048" s="60">
        <v>60</v>
      </c>
      <c r="I2048" s="60"/>
      <c r="J2048" s="60"/>
      <c r="K2048" s="60"/>
      <c r="L2048" s="60"/>
      <c r="M2048" s="60"/>
      <c r="N2048" s="60"/>
      <c r="O2048" s="60"/>
      <c r="P2048" s="60"/>
      <c r="Q2048" s="60"/>
      <c r="R2048" s="60"/>
      <c r="S2048" s="60"/>
      <c r="T2048" s="60"/>
      <c r="U2048" s="60"/>
      <c r="V2048" s="60"/>
      <c r="W2048" s="60"/>
      <c r="X2048" s="60"/>
      <c r="Y2048" s="60"/>
      <c r="Z2048" s="60"/>
      <c r="AA2048" s="60"/>
      <c r="AB2048" s="60"/>
      <c r="AC2048" s="60"/>
      <c r="AD2048" s="60"/>
      <c r="AE2048" s="60"/>
      <c r="AF2048" s="60" t="s">
        <v>4136</v>
      </c>
    </row>
    <row r="2049" spans="1:32">
      <c r="A2049" s="60" t="s">
        <v>3644</v>
      </c>
      <c r="B2049" s="60" t="s">
        <v>2733</v>
      </c>
      <c r="C2049" s="60" t="s">
        <v>2746</v>
      </c>
      <c r="D2049" s="60" t="s">
        <v>2729</v>
      </c>
      <c r="E2049" s="67">
        <v>41640</v>
      </c>
      <c r="F2049" s="67">
        <v>42004</v>
      </c>
      <c r="G2049" s="60" t="s">
        <v>2730</v>
      </c>
      <c r="H2049" s="60">
        <v>55</v>
      </c>
      <c r="I2049" s="60"/>
      <c r="J2049" s="60"/>
      <c r="K2049" s="60"/>
      <c r="L2049" s="60"/>
      <c r="M2049" s="60"/>
      <c r="N2049" s="60"/>
      <c r="O2049" s="60"/>
      <c r="P2049" s="60"/>
      <c r="Q2049" s="60"/>
      <c r="R2049" s="60"/>
      <c r="S2049" s="60"/>
      <c r="T2049" s="60"/>
      <c r="U2049" s="60"/>
      <c r="V2049" s="60"/>
      <c r="W2049" s="60"/>
      <c r="X2049" s="60"/>
      <c r="Y2049" s="60"/>
      <c r="Z2049" s="60"/>
      <c r="AA2049" s="60"/>
      <c r="AB2049" s="60"/>
      <c r="AC2049" s="60"/>
      <c r="AD2049" s="60"/>
      <c r="AE2049" s="60"/>
      <c r="AF2049" s="60" t="s">
        <v>4136</v>
      </c>
    </row>
    <row r="2050" spans="1:32">
      <c r="A2050" s="60" t="s">
        <v>3645</v>
      </c>
      <c r="B2050" s="60" t="s">
        <v>2733</v>
      </c>
      <c r="D2050" s="60" t="s">
        <v>2729</v>
      </c>
      <c r="E2050" s="67">
        <v>41640</v>
      </c>
      <c r="F2050" s="67">
        <v>42004</v>
      </c>
      <c r="G2050" s="60" t="s">
        <v>2730</v>
      </c>
      <c r="H2050" s="60">
        <v>0.05</v>
      </c>
      <c r="I2050" s="60"/>
      <c r="J2050" s="60"/>
      <c r="K2050" s="60"/>
      <c r="L2050" s="60"/>
      <c r="M2050" s="60"/>
      <c r="N2050" s="60"/>
      <c r="O2050" s="60"/>
      <c r="P2050" s="60"/>
      <c r="Q2050" s="60"/>
      <c r="R2050" s="60"/>
      <c r="S2050" s="60"/>
      <c r="T2050" s="60"/>
      <c r="U2050" s="60"/>
      <c r="V2050" s="60"/>
      <c r="W2050" s="60"/>
      <c r="X2050" s="60"/>
      <c r="Y2050" s="60"/>
      <c r="Z2050" s="60"/>
      <c r="AA2050" s="60"/>
      <c r="AB2050" s="60"/>
      <c r="AC2050" s="60"/>
      <c r="AD2050" s="60"/>
      <c r="AE2050" s="60"/>
      <c r="AF2050" s="60" t="s">
        <v>4136</v>
      </c>
    </row>
    <row r="2051" spans="1:32">
      <c r="A2051" s="60" t="s">
        <v>3646</v>
      </c>
      <c r="B2051" s="60" t="s">
        <v>2733</v>
      </c>
      <c r="D2051" s="60" t="s">
        <v>2729</v>
      </c>
      <c r="E2051" s="67">
        <v>41640</v>
      </c>
      <c r="F2051" s="67">
        <v>42004</v>
      </c>
      <c r="G2051" s="60" t="s">
        <v>2730</v>
      </c>
      <c r="H2051" s="60">
        <v>0.2</v>
      </c>
      <c r="I2051" s="60"/>
      <c r="J2051" s="60"/>
      <c r="K2051" s="60"/>
      <c r="L2051" s="60"/>
      <c r="M2051" s="60"/>
      <c r="N2051" s="60"/>
      <c r="O2051" s="60"/>
      <c r="P2051" s="60"/>
      <c r="Q2051" s="60"/>
      <c r="R2051" s="60"/>
      <c r="S2051" s="60"/>
      <c r="T2051" s="60"/>
      <c r="U2051" s="60"/>
      <c r="V2051" s="60"/>
      <c r="W2051" s="60"/>
      <c r="X2051" s="60"/>
      <c r="Y2051" s="60"/>
      <c r="Z2051" s="60"/>
      <c r="AA2051" s="60"/>
      <c r="AB2051" s="60"/>
      <c r="AC2051" s="60"/>
      <c r="AD2051" s="60"/>
      <c r="AE2051" s="60"/>
      <c r="AF2051" s="60" t="s">
        <v>4136</v>
      </c>
    </row>
    <row r="2052" spans="1:32">
      <c r="A2052" s="60" t="s">
        <v>3647</v>
      </c>
      <c r="B2052" s="60" t="s">
        <v>2733</v>
      </c>
      <c r="C2052" s="60" t="s">
        <v>2746</v>
      </c>
      <c r="D2052" s="60" t="s">
        <v>2729</v>
      </c>
      <c r="E2052" s="67">
        <v>41640</v>
      </c>
      <c r="F2052" s="67">
        <v>42004</v>
      </c>
      <c r="G2052" s="60" t="s">
        <v>2730</v>
      </c>
      <c r="H2052" s="60">
        <v>60</v>
      </c>
      <c r="I2052" s="60"/>
      <c r="J2052" s="60"/>
      <c r="K2052" s="60"/>
      <c r="L2052" s="60"/>
      <c r="M2052" s="60"/>
      <c r="N2052" s="60"/>
      <c r="O2052" s="60"/>
      <c r="P2052" s="60"/>
      <c r="Q2052" s="60"/>
      <c r="R2052" s="60"/>
      <c r="S2052" s="60"/>
      <c r="T2052" s="60"/>
      <c r="U2052" s="60"/>
      <c r="V2052" s="60"/>
      <c r="W2052" s="60"/>
      <c r="X2052" s="60"/>
      <c r="Y2052" s="60"/>
      <c r="Z2052" s="60"/>
      <c r="AA2052" s="60"/>
      <c r="AB2052" s="60"/>
      <c r="AC2052" s="60"/>
      <c r="AD2052" s="60"/>
      <c r="AE2052" s="60"/>
      <c r="AF2052" s="60" t="s">
        <v>4136</v>
      </c>
    </row>
    <row r="2053" spans="1:32">
      <c r="A2053" s="60" t="s">
        <v>3648</v>
      </c>
      <c r="B2053" s="60" t="s">
        <v>2733</v>
      </c>
      <c r="C2053" s="60" t="s">
        <v>2746</v>
      </c>
      <c r="D2053" s="60" t="s">
        <v>2729</v>
      </c>
      <c r="E2053" s="67">
        <v>41640</v>
      </c>
      <c r="F2053" s="67">
        <v>42004</v>
      </c>
      <c r="G2053" s="60" t="s">
        <v>2730</v>
      </c>
      <c r="H2053" s="60">
        <v>55</v>
      </c>
      <c r="I2053" s="60"/>
      <c r="J2053" s="60"/>
      <c r="K2053" s="60"/>
      <c r="L2053" s="60"/>
      <c r="M2053" s="60"/>
      <c r="N2053" s="60"/>
      <c r="O2053" s="60"/>
      <c r="P2053" s="60"/>
      <c r="Q2053" s="60"/>
      <c r="R2053" s="60"/>
      <c r="S2053" s="60"/>
      <c r="T2053" s="60"/>
      <c r="U2053" s="60"/>
      <c r="V2053" s="60"/>
      <c r="W2053" s="60"/>
      <c r="X2053" s="60"/>
      <c r="Y2053" s="60"/>
      <c r="Z2053" s="60"/>
      <c r="AA2053" s="60"/>
      <c r="AB2053" s="60"/>
      <c r="AC2053" s="60"/>
      <c r="AD2053" s="60"/>
      <c r="AE2053" s="60"/>
      <c r="AF2053" s="60" t="s">
        <v>4136</v>
      </c>
    </row>
    <row r="2054" spans="1:32">
      <c r="A2054" s="60" t="s">
        <v>3649</v>
      </c>
      <c r="B2054" s="60" t="s">
        <v>2733</v>
      </c>
      <c r="D2054" s="60" t="s">
        <v>2729</v>
      </c>
      <c r="E2054" s="67">
        <v>41640</v>
      </c>
      <c r="F2054" s="67">
        <v>42004</v>
      </c>
      <c r="G2054" s="60" t="s">
        <v>2730</v>
      </c>
      <c r="H2054" s="60">
        <v>0.05</v>
      </c>
      <c r="I2054" s="60"/>
      <c r="J2054" s="60"/>
      <c r="K2054" s="60"/>
      <c r="L2054" s="60"/>
      <c r="M2054" s="60"/>
      <c r="N2054" s="60"/>
      <c r="O2054" s="60"/>
      <c r="P2054" s="60"/>
      <c r="Q2054" s="60"/>
      <c r="R2054" s="60"/>
      <c r="S2054" s="60"/>
      <c r="T2054" s="60"/>
      <c r="U2054" s="60"/>
      <c r="V2054" s="60"/>
      <c r="W2054" s="60"/>
      <c r="X2054" s="60"/>
      <c r="Y2054" s="60"/>
      <c r="Z2054" s="60"/>
      <c r="AA2054" s="60"/>
      <c r="AB2054" s="60"/>
      <c r="AC2054" s="60"/>
      <c r="AD2054" s="60"/>
      <c r="AE2054" s="60"/>
      <c r="AF2054" s="60" t="s">
        <v>4136</v>
      </c>
    </row>
    <row r="2055" spans="1:32">
      <c r="A2055" s="60" t="s">
        <v>3650</v>
      </c>
      <c r="B2055" s="60" t="s">
        <v>2733</v>
      </c>
      <c r="D2055" s="60" t="s">
        <v>2729</v>
      </c>
      <c r="E2055" s="67">
        <v>41640</v>
      </c>
      <c r="F2055" s="67">
        <v>42004</v>
      </c>
      <c r="G2055" s="60" t="s">
        <v>2730</v>
      </c>
      <c r="H2055" s="60">
        <v>0.2</v>
      </c>
      <c r="I2055" s="60"/>
      <c r="J2055" s="60"/>
      <c r="K2055" s="60"/>
      <c r="L2055" s="60"/>
      <c r="M2055" s="60"/>
      <c r="N2055" s="60"/>
      <c r="O2055" s="60"/>
      <c r="P2055" s="60"/>
      <c r="Q2055" s="60"/>
      <c r="R2055" s="60"/>
      <c r="S2055" s="60"/>
      <c r="T2055" s="60"/>
      <c r="U2055" s="60"/>
      <c r="V2055" s="60"/>
      <c r="W2055" s="60"/>
      <c r="X2055" s="60"/>
      <c r="Y2055" s="60"/>
      <c r="Z2055" s="60"/>
      <c r="AA2055" s="60"/>
      <c r="AB2055" s="60"/>
      <c r="AC2055" s="60"/>
      <c r="AD2055" s="60"/>
      <c r="AE2055" s="60"/>
      <c r="AF2055" s="60" t="s">
        <v>4136</v>
      </c>
    </row>
    <row r="2056" spans="1:32">
      <c r="A2056" s="60" t="s">
        <v>3651</v>
      </c>
      <c r="B2056" s="60" t="s">
        <v>2733</v>
      </c>
      <c r="C2056" s="60" t="s">
        <v>2746</v>
      </c>
      <c r="D2056" s="60" t="s">
        <v>2729</v>
      </c>
      <c r="E2056" s="67">
        <v>41640</v>
      </c>
      <c r="F2056" s="67">
        <v>42004</v>
      </c>
      <c r="G2056" s="60" t="s">
        <v>2730</v>
      </c>
      <c r="H2056" s="60">
        <v>60</v>
      </c>
      <c r="I2056" s="60"/>
      <c r="J2056" s="60"/>
      <c r="K2056" s="60"/>
      <c r="L2056" s="60"/>
      <c r="M2056" s="60"/>
      <c r="N2056" s="60"/>
      <c r="O2056" s="60"/>
      <c r="P2056" s="60"/>
      <c r="Q2056" s="60"/>
      <c r="R2056" s="60"/>
      <c r="S2056" s="60"/>
      <c r="T2056" s="60"/>
      <c r="U2056" s="60"/>
      <c r="V2056" s="60"/>
      <c r="W2056" s="60"/>
      <c r="X2056" s="60"/>
      <c r="Y2056" s="60"/>
      <c r="Z2056" s="60"/>
      <c r="AA2056" s="60"/>
      <c r="AB2056" s="60"/>
      <c r="AC2056" s="60"/>
      <c r="AD2056" s="60"/>
      <c r="AE2056" s="60"/>
      <c r="AF2056" s="60" t="s">
        <v>4136</v>
      </c>
    </row>
    <row r="2057" spans="1:32">
      <c r="A2057" s="60" t="s">
        <v>3652</v>
      </c>
      <c r="B2057" s="60" t="s">
        <v>2733</v>
      </c>
      <c r="C2057" s="60" t="s">
        <v>2746</v>
      </c>
      <c r="D2057" s="60" t="s">
        <v>2729</v>
      </c>
      <c r="E2057" s="67">
        <v>41640</v>
      </c>
      <c r="F2057" s="67">
        <v>42004</v>
      </c>
      <c r="G2057" s="60" t="s">
        <v>2730</v>
      </c>
      <c r="H2057" s="60">
        <v>55</v>
      </c>
      <c r="I2057" s="60"/>
      <c r="J2057" s="60"/>
      <c r="K2057" s="60"/>
      <c r="L2057" s="60"/>
      <c r="M2057" s="60"/>
      <c r="N2057" s="60"/>
      <c r="O2057" s="60"/>
      <c r="P2057" s="60"/>
      <c r="Q2057" s="60"/>
      <c r="R2057" s="60"/>
      <c r="S2057" s="60"/>
      <c r="T2057" s="60"/>
      <c r="U2057" s="60"/>
      <c r="V2057" s="60"/>
      <c r="W2057" s="60"/>
      <c r="X2057" s="60"/>
      <c r="Y2057" s="60"/>
      <c r="Z2057" s="60"/>
      <c r="AA2057" s="60"/>
      <c r="AB2057" s="60"/>
      <c r="AC2057" s="60"/>
      <c r="AD2057" s="60"/>
      <c r="AE2057" s="60"/>
      <c r="AF2057" s="60" t="s">
        <v>4136</v>
      </c>
    </row>
    <row r="2058" spans="1:32">
      <c r="A2058" s="60" t="s">
        <v>3653</v>
      </c>
      <c r="B2058" s="60" t="s">
        <v>2733</v>
      </c>
      <c r="D2058" s="60" t="s">
        <v>2729</v>
      </c>
      <c r="E2058" s="67">
        <v>41640</v>
      </c>
      <c r="F2058" s="67">
        <v>42004</v>
      </c>
      <c r="G2058" s="60" t="s">
        <v>2730</v>
      </c>
      <c r="H2058" s="60">
        <v>0.05</v>
      </c>
      <c r="I2058" s="60"/>
      <c r="J2058" s="60"/>
      <c r="K2058" s="60"/>
      <c r="L2058" s="60"/>
      <c r="M2058" s="60"/>
      <c r="N2058" s="60"/>
      <c r="O2058" s="60"/>
      <c r="P2058" s="60"/>
      <c r="Q2058" s="60"/>
      <c r="R2058" s="60"/>
      <c r="S2058" s="60"/>
      <c r="T2058" s="60"/>
      <c r="U2058" s="60"/>
      <c r="V2058" s="60"/>
      <c r="W2058" s="60"/>
      <c r="X2058" s="60"/>
      <c r="Y2058" s="60"/>
      <c r="Z2058" s="60"/>
      <c r="AA2058" s="60"/>
      <c r="AB2058" s="60"/>
      <c r="AC2058" s="60"/>
      <c r="AD2058" s="60"/>
      <c r="AE2058" s="60"/>
      <c r="AF2058" s="60" t="s">
        <v>4136</v>
      </c>
    </row>
    <row r="2059" spans="1:32">
      <c r="A2059" s="60" t="s">
        <v>3654</v>
      </c>
      <c r="B2059" s="60" t="s">
        <v>2733</v>
      </c>
      <c r="D2059" s="60" t="s">
        <v>2729</v>
      </c>
      <c r="E2059" s="67">
        <v>41640</v>
      </c>
      <c r="F2059" s="67">
        <v>42004</v>
      </c>
      <c r="G2059" s="60" t="s">
        <v>2730</v>
      </c>
      <c r="H2059" s="60">
        <v>0.2</v>
      </c>
      <c r="I2059" s="60"/>
      <c r="J2059" s="60"/>
      <c r="K2059" s="60"/>
      <c r="L2059" s="60"/>
      <c r="M2059" s="60"/>
      <c r="N2059" s="60"/>
      <c r="O2059" s="60"/>
      <c r="P2059" s="60"/>
      <c r="Q2059" s="60"/>
      <c r="R2059" s="60"/>
      <c r="S2059" s="60"/>
      <c r="T2059" s="60"/>
      <c r="U2059" s="60"/>
      <c r="V2059" s="60"/>
      <c r="W2059" s="60"/>
      <c r="X2059" s="60"/>
      <c r="Y2059" s="60"/>
      <c r="Z2059" s="60"/>
      <c r="AA2059" s="60"/>
      <c r="AB2059" s="60"/>
      <c r="AC2059" s="60"/>
      <c r="AD2059" s="60"/>
      <c r="AE2059" s="60"/>
      <c r="AF2059" s="60" t="s">
        <v>4136</v>
      </c>
    </row>
    <row r="2060" spans="1:32">
      <c r="A2060" s="60" t="s">
        <v>3655</v>
      </c>
      <c r="B2060" s="60" t="s">
        <v>2733</v>
      </c>
      <c r="C2060" s="60" t="s">
        <v>2746</v>
      </c>
      <c r="D2060" s="60" t="s">
        <v>2729</v>
      </c>
      <c r="E2060" s="67">
        <v>41640</v>
      </c>
      <c r="F2060" s="67">
        <v>42004</v>
      </c>
      <c r="G2060" s="60" t="s">
        <v>2730</v>
      </c>
      <c r="H2060" s="60">
        <v>60</v>
      </c>
      <c r="I2060" s="60"/>
      <c r="J2060" s="60"/>
      <c r="K2060" s="60"/>
      <c r="L2060" s="60"/>
      <c r="M2060" s="60"/>
      <c r="N2060" s="60"/>
      <c r="O2060" s="60"/>
      <c r="P2060" s="60"/>
      <c r="Q2060" s="60"/>
      <c r="R2060" s="60"/>
      <c r="S2060" s="60"/>
      <c r="T2060" s="60"/>
      <c r="U2060" s="60"/>
      <c r="V2060" s="60"/>
      <c r="W2060" s="60"/>
      <c r="X2060" s="60"/>
      <c r="Y2060" s="60"/>
      <c r="Z2060" s="60"/>
      <c r="AA2060" s="60"/>
      <c r="AB2060" s="60"/>
      <c r="AC2060" s="60"/>
      <c r="AD2060" s="60"/>
      <c r="AE2060" s="60"/>
      <c r="AF2060" s="60" t="s">
        <v>4136</v>
      </c>
    </row>
    <row r="2061" spans="1:32">
      <c r="A2061" s="60" t="s">
        <v>3656</v>
      </c>
      <c r="B2061" s="60" t="s">
        <v>2733</v>
      </c>
      <c r="C2061" s="60" t="s">
        <v>2746</v>
      </c>
      <c r="D2061" s="60" t="s">
        <v>2729</v>
      </c>
      <c r="E2061" s="67">
        <v>41640</v>
      </c>
      <c r="F2061" s="67">
        <v>42004</v>
      </c>
      <c r="G2061" s="60" t="s">
        <v>2730</v>
      </c>
      <c r="H2061" s="60">
        <v>55</v>
      </c>
      <c r="I2061" s="60"/>
      <c r="J2061" s="60"/>
      <c r="K2061" s="60"/>
      <c r="L2061" s="60"/>
      <c r="M2061" s="60"/>
      <c r="N2061" s="60"/>
      <c r="O2061" s="60"/>
      <c r="P2061" s="60"/>
      <c r="Q2061" s="60"/>
      <c r="R2061" s="60"/>
      <c r="S2061" s="60"/>
      <c r="T2061" s="60"/>
      <c r="U2061" s="60"/>
      <c r="V2061" s="60"/>
      <c r="W2061" s="60"/>
      <c r="X2061" s="60"/>
      <c r="Y2061" s="60"/>
      <c r="Z2061" s="60"/>
      <c r="AA2061" s="60"/>
      <c r="AB2061" s="60"/>
      <c r="AC2061" s="60"/>
      <c r="AD2061" s="60"/>
      <c r="AE2061" s="60"/>
      <c r="AF2061" s="60" t="s">
        <v>4136</v>
      </c>
    </row>
    <row r="2062" spans="1:32">
      <c r="A2062" s="60" t="s">
        <v>3657</v>
      </c>
      <c r="B2062" s="60" t="s">
        <v>2733</v>
      </c>
      <c r="D2062" s="60" t="s">
        <v>2729</v>
      </c>
      <c r="E2062" s="67">
        <v>41640</v>
      </c>
      <c r="F2062" s="67">
        <v>42004</v>
      </c>
      <c r="G2062" s="60" t="s">
        <v>2730</v>
      </c>
      <c r="H2062" s="60">
        <v>0.05</v>
      </c>
      <c r="I2062" s="60"/>
      <c r="J2062" s="60"/>
      <c r="K2062" s="60"/>
      <c r="L2062" s="60"/>
      <c r="M2062" s="60"/>
      <c r="N2062" s="60"/>
      <c r="O2062" s="60"/>
      <c r="P2062" s="60"/>
      <c r="Q2062" s="60"/>
      <c r="R2062" s="60"/>
      <c r="S2062" s="60"/>
      <c r="T2062" s="60"/>
      <c r="U2062" s="60"/>
      <c r="V2062" s="60"/>
      <c r="W2062" s="60"/>
      <c r="X2062" s="60"/>
      <c r="Y2062" s="60"/>
      <c r="Z2062" s="60"/>
      <c r="AA2062" s="60"/>
      <c r="AB2062" s="60"/>
      <c r="AC2062" s="60"/>
      <c r="AD2062" s="60"/>
      <c r="AE2062" s="60"/>
      <c r="AF2062" s="60" t="s">
        <v>4136</v>
      </c>
    </row>
    <row r="2063" spans="1:32">
      <c r="A2063" s="60" t="s">
        <v>3658</v>
      </c>
      <c r="B2063" s="60" t="s">
        <v>2733</v>
      </c>
      <c r="D2063" s="60" t="s">
        <v>2729</v>
      </c>
      <c r="E2063" s="67">
        <v>41640</v>
      </c>
      <c r="F2063" s="67">
        <v>42004</v>
      </c>
      <c r="G2063" s="60" t="s">
        <v>2730</v>
      </c>
      <c r="H2063" s="60">
        <v>0.2</v>
      </c>
      <c r="I2063" s="60"/>
      <c r="J2063" s="60"/>
      <c r="K2063" s="60"/>
      <c r="L2063" s="60"/>
      <c r="M2063" s="60"/>
      <c r="N2063" s="60"/>
      <c r="O2063" s="60"/>
      <c r="P2063" s="60"/>
      <c r="Q2063" s="60"/>
      <c r="R2063" s="60"/>
      <c r="S2063" s="60"/>
      <c r="T2063" s="60"/>
      <c r="U2063" s="60"/>
      <c r="V2063" s="60"/>
      <c r="W2063" s="60"/>
      <c r="X2063" s="60"/>
      <c r="Y2063" s="60"/>
      <c r="Z2063" s="60"/>
      <c r="AA2063" s="60"/>
      <c r="AB2063" s="60"/>
      <c r="AC2063" s="60"/>
      <c r="AD2063" s="60"/>
      <c r="AE2063" s="60"/>
      <c r="AF2063" s="60" t="s">
        <v>4136</v>
      </c>
    </row>
    <row r="2064" spans="1:32">
      <c r="A2064" s="60" t="s">
        <v>3659</v>
      </c>
      <c r="B2064" s="60" t="s">
        <v>2733</v>
      </c>
      <c r="C2064" s="60" t="s">
        <v>2746</v>
      </c>
      <c r="D2064" s="60" t="s">
        <v>2729</v>
      </c>
      <c r="E2064" s="67">
        <v>41640</v>
      </c>
      <c r="F2064" s="67">
        <v>42004</v>
      </c>
      <c r="G2064" s="60" t="s">
        <v>2730</v>
      </c>
      <c r="H2064" s="60">
        <v>60</v>
      </c>
      <c r="I2064" s="60"/>
      <c r="J2064" s="60"/>
      <c r="K2064" s="60"/>
      <c r="L2064" s="60"/>
      <c r="M2064" s="60"/>
      <c r="N2064" s="60"/>
      <c r="O2064" s="60"/>
      <c r="P2064" s="60"/>
      <c r="Q2064" s="60"/>
      <c r="R2064" s="60"/>
      <c r="S2064" s="60"/>
      <c r="T2064" s="60"/>
      <c r="U2064" s="60"/>
      <c r="V2064" s="60"/>
      <c r="W2064" s="60"/>
      <c r="X2064" s="60"/>
      <c r="Y2064" s="60"/>
      <c r="Z2064" s="60"/>
      <c r="AA2064" s="60"/>
      <c r="AB2064" s="60"/>
      <c r="AC2064" s="60"/>
      <c r="AD2064" s="60"/>
      <c r="AE2064" s="60"/>
      <c r="AF2064" s="60" t="s">
        <v>4136</v>
      </c>
    </row>
    <row r="2065" spans="1:32">
      <c r="A2065" s="60" t="s">
        <v>3660</v>
      </c>
      <c r="B2065" s="60" t="s">
        <v>2733</v>
      </c>
      <c r="C2065" s="60" t="s">
        <v>2746</v>
      </c>
      <c r="D2065" s="60" t="s">
        <v>2729</v>
      </c>
      <c r="E2065" s="67">
        <v>41640</v>
      </c>
      <c r="F2065" s="67">
        <v>42004</v>
      </c>
      <c r="G2065" s="60" t="s">
        <v>2730</v>
      </c>
      <c r="H2065" s="60">
        <v>55</v>
      </c>
      <c r="I2065" s="60"/>
      <c r="J2065" s="60"/>
      <c r="K2065" s="60"/>
      <c r="L2065" s="60"/>
      <c r="M2065" s="60"/>
      <c r="N2065" s="60"/>
      <c r="O2065" s="60"/>
      <c r="P2065" s="60"/>
      <c r="Q2065" s="60"/>
      <c r="R2065" s="60"/>
      <c r="S2065" s="60"/>
      <c r="T2065" s="60"/>
      <c r="U2065" s="60"/>
      <c r="V2065" s="60"/>
      <c r="W2065" s="60"/>
      <c r="X2065" s="60"/>
      <c r="Y2065" s="60"/>
      <c r="Z2065" s="60"/>
      <c r="AA2065" s="60"/>
      <c r="AB2065" s="60"/>
      <c r="AC2065" s="60"/>
      <c r="AD2065" s="60"/>
      <c r="AE2065" s="60"/>
      <c r="AF2065" s="60" t="s">
        <v>4136</v>
      </c>
    </row>
    <row r="2066" spans="1:32">
      <c r="A2066" s="60" t="s">
        <v>3661</v>
      </c>
      <c r="B2066" s="60" t="s">
        <v>2733</v>
      </c>
      <c r="D2066" s="60" t="s">
        <v>2729</v>
      </c>
      <c r="E2066" s="67">
        <v>41640</v>
      </c>
      <c r="F2066" s="67">
        <v>42004</v>
      </c>
      <c r="G2066" s="60" t="s">
        <v>2730</v>
      </c>
      <c r="H2066" s="60">
        <v>0.05</v>
      </c>
      <c r="I2066" s="60"/>
      <c r="J2066" s="60"/>
      <c r="K2066" s="60"/>
      <c r="L2066" s="60"/>
      <c r="M2066" s="60"/>
      <c r="N2066" s="60"/>
      <c r="O2066" s="60"/>
      <c r="P2066" s="60"/>
      <c r="Q2066" s="60"/>
      <c r="R2066" s="60"/>
      <c r="S2066" s="60"/>
      <c r="T2066" s="60"/>
      <c r="U2066" s="60"/>
      <c r="V2066" s="60"/>
      <c r="W2066" s="60"/>
      <c r="X2066" s="60"/>
      <c r="Y2066" s="60"/>
      <c r="Z2066" s="60"/>
      <c r="AA2066" s="60"/>
      <c r="AB2066" s="60"/>
      <c r="AC2066" s="60"/>
      <c r="AD2066" s="60"/>
      <c r="AE2066" s="60"/>
      <c r="AF2066" s="60" t="s">
        <v>4136</v>
      </c>
    </row>
    <row r="2067" spans="1:32">
      <c r="A2067" s="60" t="s">
        <v>3662</v>
      </c>
      <c r="B2067" s="60" t="s">
        <v>2733</v>
      </c>
      <c r="D2067" s="60" t="s">
        <v>2729</v>
      </c>
      <c r="E2067" s="67">
        <v>41640</v>
      </c>
      <c r="F2067" s="67">
        <v>42004</v>
      </c>
      <c r="G2067" s="60" t="s">
        <v>2730</v>
      </c>
      <c r="H2067" s="60">
        <v>0.2</v>
      </c>
      <c r="I2067" s="60"/>
      <c r="J2067" s="60"/>
      <c r="K2067" s="60"/>
      <c r="L2067" s="60"/>
      <c r="M2067" s="60"/>
      <c r="N2067" s="60"/>
      <c r="O2067" s="60"/>
      <c r="P2067" s="60"/>
      <c r="Q2067" s="60"/>
      <c r="R2067" s="60"/>
      <c r="S2067" s="60"/>
      <c r="T2067" s="60"/>
      <c r="U2067" s="60"/>
      <c r="V2067" s="60"/>
      <c r="W2067" s="60"/>
      <c r="X2067" s="60"/>
      <c r="Y2067" s="60"/>
      <c r="Z2067" s="60"/>
      <c r="AA2067" s="60"/>
      <c r="AB2067" s="60"/>
      <c r="AC2067" s="60"/>
      <c r="AD2067" s="60"/>
      <c r="AE2067" s="60"/>
      <c r="AF2067" s="60" t="s">
        <v>4136</v>
      </c>
    </row>
    <row r="2068" spans="1:32">
      <c r="A2068" s="60" t="s">
        <v>3663</v>
      </c>
      <c r="B2068" s="60" t="s">
        <v>2733</v>
      </c>
      <c r="C2068" s="60" t="s">
        <v>2746</v>
      </c>
      <c r="D2068" s="60" t="s">
        <v>2729</v>
      </c>
      <c r="E2068" s="67">
        <v>41640</v>
      </c>
      <c r="F2068" s="67">
        <v>42004</v>
      </c>
      <c r="G2068" s="60" t="s">
        <v>2730</v>
      </c>
      <c r="H2068" s="60">
        <v>60</v>
      </c>
      <c r="I2068" s="60"/>
      <c r="J2068" s="60"/>
      <c r="K2068" s="60"/>
      <c r="L2068" s="60"/>
      <c r="M2068" s="60"/>
      <c r="N2068" s="60"/>
      <c r="O2068" s="60"/>
      <c r="P2068" s="60"/>
      <c r="Q2068" s="60"/>
      <c r="R2068" s="60"/>
      <c r="S2068" s="60"/>
      <c r="T2068" s="60"/>
      <c r="U2068" s="60"/>
      <c r="V2068" s="60"/>
      <c r="W2068" s="60"/>
      <c r="X2068" s="60"/>
      <c r="Y2068" s="60"/>
      <c r="Z2068" s="60"/>
      <c r="AA2068" s="60"/>
      <c r="AB2068" s="60"/>
      <c r="AC2068" s="60"/>
      <c r="AD2068" s="60"/>
      <c r="AE2068" s="60"/>
      <c r="AF2068" s="60" t="s">
        <v>4136</v>
      </c>
    </row>
    <row r="2069" spans="1:32">
      <c r="A2069" s="60" t="s">
        <v>3664</v>
      </c>
      <c r="B2069" s="60" t="s">
        <v>2733</v>
      </c>
      <c r="C2069" s="60" t="s">
        <v>2746</v>
      </c>
      <c r="D2069" s="60" t="s">
        <v>2729</v>
      </c>
      <c r="E2069" s="67">
        <v>41640</v>
      </c>
      <c r="F2069" s="67">
        <v>42004</v>
      </c>
      <c r="G2069" s="60" t="s">
        <v>2730</v>
      </c>
      <c r="H2069" s="60">
        <v>55</v>
      </c>
      <c r="I2069" s="60"/>
      <c r="J2069" s="60"/>
      <c r="K2069" s="60"/>
      <c r="L2069" s="60"/>
      <c r="M2069" s="60"/>
      <c r="N2069" s="60"/>
      <c r="O2069" s="60"/>
      <c r="P2069" s="60"/>
      <c r="Q2069" s="60"/>
      <c r="R2069" s="60"/>
      <c r="S2069" s="60"/>
      <c r="T2069" s="60"/>
      <c r="U2069" s="60"/>
      <c r="V2069" s="60"/>
      <c r="W2069" s="60"/>
      <c r="X2069" s="60"/>
      <c r="Y2069" s="60"/>
      <c r="Z2069" s="60"/>
      <c r="AA2069" s="60"/>
      <c r="AB2069" s="60"/>
      <c r="AC2069" s="60"/>
      <c r="AD2069" s="60"/>
      <c r="AE2069" s="60"/>
      <c r="AF2069" s="60" t="s">
        <v>4136</v>
      </c>
    </row>
    <row r="2070" spans="1:32">
      <c r="A2070" s="60" t="s">
        <v>3665</v>
      </c>
      <c r="B2070" s="60" t="s">
        <v>2733</v>
      </c>
      <c r="D2070" s="60" t="s">
        <v>2729</v>
      </c>
      <c r="E2070" s="67">
        <v>41640</v>
      </c>
      <c r="F2070" s="67">
        <v>42004</v>
      </c>
      <c r="G2070" s="60" t="s">
        <v>2730</v>
      </c>
      <c r="H2070" s="60">
        <v>0.05</v>
      </c>
      <c r="I2070" s="60"/>
      <c r="J2070" s="60"/>
      <c r="K2070" s="60"/>
      <c r="L2070" s="60"/>
      <c r="M2070" s="60"/>
      <c r="N2070" s="60"/>
      <c r="O2070" s="60"/>
      <c r="P2070" s="60"/>
      <c r="Q2070" s="60"/>
      <c r="R2070" s="60"/>
      <c r="S2070" s="60"/>
      <c r="T2070" s="60"/>
      <c r="U2070" s="60"/>
      <c r="V2070" s="60"/>
      <c r="W2070" s="60"/>
      <c r="X2070" s="60"/>
      <c r="Y2070" s="60"/>
      <c r="Z2070" s="60"/>
      <c r="AA2070" s="60"/>
      <c r="AB2070" s="60"/>
      <c r="AC2070" s="60"/>
      <c r="AD2070" s="60"/>
      <c r="AE2070" s="60"/>
      <c r="AF2070" s="60" t="s">
        <v>4136</v>
      </c>
    </row>
    <row r="2071" spans="1:32">
      <c r="A2071" s="60" t="s">
        <v>3666</v>
      </c>
      <c r="B2071" s="60" t="s">
        <v>2733</v>
      </c>
      <c r="D2071" s="60" t="s">
        <v>2729</v>
      </c>
      <c r="E2071" s="67">
        <v>41640</v>
      </c>
      <c r="F2071" s="67">
        <v>42004</v>
      </c>
      <c r="G2071" s="60" t="s">
        <v>2730</v>
      </c>
      <c r="H2071" s="60">
        <v>0.2</v>
      </c>
      <c r="I2071" s="60"/>
      <c r="J2071" s="60"/>
      <c r="K2071" s="60"/>
      <c r="L2071" s="60"/>
      <c r="M2071" s="60"/>
      <c r="N2071" s="60"/>
      <c r="O2071" s="60"/>
      <c r="P2071" s="60"/>
      <c r="Q2071" s="60"/>
      <c r="R2071" s="60"/>
      <c r="S2071" s="60"/>
      <c r="T2071" s="60"/>
      <c r="U2071" s="60"/>
      <c r="V2071" s="60"/>
      <c r="W2071" s="60"/>
      <c r="X2071" s="60"/>
      <c r="Y2071" s="60"/>
      <c r="Z2071" s="60"/>
      <c r="AA2071" s="60"/>
      <c r="AB2071" s="60"/>
      <c r="AC2071" s="60"/>
      <c r="AD2071" s="60"/>
      <c r="AE2071" s="60"/>
      <c r="AF2071" s="60" t="s">
        <v>4136</v>
      </c>
    </row>
    <row r="2072" spans="1:32">
      <c r="A2072" s="60" t="s">
        <v>3667</v>
      </c>
      <c r="B2072" s="60" t="s">
        <v>2733</v>
      </c>
      <c r="C2072" s="60" t="s">
        <v>2746</v>
      </c>
      <c r="D2072" s="60" t="s">
        <v>2729</v>
      </c>
      <c r="E2072" s="67">
        <v>41640</v>
      </c>
      <c r="F2072" s="67">
        <v>42004</v>
      </c>
      <c r="G2072" s="60" t="s">
        <v>2730</v>
      </c>
      <c r="H2072" s="60">
        <v>60</v>
      </c>
      <c r="I2072" s="60"/>
      <c r="J2072" s="60"/>
      <c r="K2072" s="60"/>
      <c r="L2072" s="60"/>
      <c r="M2072" s="60"/>
      <c r="N2072" s="60"/>
      <c r="O2072" s="60"/>
      <c r="P2072" s="60"/>
      <c r="Q2072" s="60"/>
      <c r="R2072" s="60"/>
      <c r="S2072" s="60"/>
      <c r="T2072" s="60"/>
      <c r="U2072" s="60"/>
      <c r="V2072" s="60"/>
      <c r="W2072" s="60"/>
      <c r="X2072" s="60"/>
      <c r="Y2072" s="60"/>
      <c r="Z2072" s="60"/>
      <c r="AA2072" s="60"/>
      <c r="AB2072" s="60"/>
      <c r="AC2072" s="60"/>
      <c r="AD2072" s="60"/>
      <c r="AE2072" s="60"/>
      <c r="AF2072" s="60" t="s">
        <v>4136</v>
      </c>
    </row>
    <row r="2073" spans="1:32">
      <c r="A2073" s="60" t="s">
        <v>3668</v>
      </c>
      <c r="B2073" s="60" t="s">
        <v>2733</v>
      </c>
      <c r="C2073" s="60" t="s">
        <v>2746</v>
      </c>
      <c r="D2073" s="60" t="s">
        <v>2729</v>
      </c>
      <c r="E2073" s="67">
        <v>41640</v>
      </c>
      <c r="F2073" s="67">
        <v>42004</v>
      </c>
      <c r="G2073" s="60" t="s">
        <v>2730</v>
      </c>
      <c r="H2073" s="60">
        <v>55</v>
      </c>
      <c r="I2073" s="60"/>
      <c r="J2073" s="60"/>
      <c r="K2073" s="60"/>
      <c r="L2073" s="60"/>
      <c r="M2073" s="60"/>
      <c r="N2073" s="60"/>
      <c r="O2073" s="60"/>
      <c r="P2073" s="60"/>
      <c r="Q2073" s="60"/>
      <c r="R2073" s="60"/>
      <c r="S2073" s="60"/>
      <c r="T2073" s="60"/>
      <c r="U2073" s="60"/>
      <c r="V2073" s="60"/>
      <c r="W2073" s="60"/>
      <c r="X2073" s="60"/>
      <c r="Y2073" s="60"/>
      <c r="Z2073" s="60"/>
      <c r="AA2073" s="60"/>
      <c r="AB2073" s="60"/>
      <c r="AC2073" s="60"/>
      <c r="AD2073" s="60"/>
      <c r="AE2073" s="60"/>
      <c r="AF2073" s="60" t="s">
        <v>4136</v>
      </c>
    </row>
    <row r="2074" spans="1:32">
      <c r="A2074" s="60" t="s">
        <v>3669</v>
      </c>
      <c r="B2074" s="60" t="s">
        <v>2733</v>
      </c>
      <c r="D2074" s="60" t="s">
        <v>2729</v>
      </c>
      <c r="E2074" s="67">
        <v>41640</v>
      </c>
      <c r="F2074" s="67">
        <v>42004</v>
      </c>
      <c r="G2074" s="60" t="s">
        <v>2730</v>
      </c>
      <c r="H2074" s="60">
        <v>0.05</v>
      </c>
      <c r="I2074" s="60"/>
      <c r="J2074" s="60"/>
      <c r="K2074" s="60"/>
      <c r="L2074" s="60"/>
      <c r="M2074" s="60"/>
      <c r="N2074" s="60"/>
      <c r="O2074" s="60"/>
      <c r="P2074" s="60"/>
      <c r="Q2074" s="60"/>
      <c r="R2074" s="60"/>
      <c r="S2074" s="60"/>
      <c r="T2074" s="60"/>
      <c r="U2074" s="60"/>
      <c r="V2074" s="60"/>
      <c r="W2074" s="60"/>
      <c r="X2074" s="60"/>
      <c r="Y2074" s="60"/>
      <c r="Z2074" s="60"/>
      <c r="AA2074" s="60"/>
      <c r="AB2074" s="60"/>
      <c r="AC2074" s="60"/>
      <c r="AD2074" s="60"/>
      <c r="AE2074" s="60"/>
      <c r="AF2074" s="60" t="s">
        <v>4136</v>
      </c>
    </row>
    <row r="2075" spans="1:32">
      <c r="A2075" s="60" t="s">
        <v>3670</v>
      </c>
      <c r="B2075" s="60" t="s">
        <v>2733</v>
      </c>
      <c r="D2075" s="60" t="s">
        <v>2729</v>
      </c>
      <c r="E2075" s="67">
        <v>41640</v>
      </c>
      <c r="F2075" s="67">
        <v>42004</v>
      </c>
      <c r="G2075" s="60" t="s">
        <v>2730</v>
      </c>
      <c r="H2075" s="60">
        <v>0.2</v>
      </c>
      <c r="I2075" s="60"/>
      <c r="J2075" s="60"/>
      <c r="K2075" s="60"/>
      <c r="L2075" s="60"/>
      <c r="M2075" s="60"/>
      <c r="N2075" s="60"/>
      <c r="O2075" s="60"/>
      <c r="P2075" s="60"/>
      <c r="Q2075" s="60"/>
      <c r="R2075" s="60"/>
      <c r="S2075" s="60"/>
      <c r="T2075" s="60"/>
      <c r="U2075" s="60"/>
      <c r="V2075" s="60"/>
      <c r="W2075" s="60"/>
      <c r="X2075" s="60"/>
      <c r="Y2075" s="60"/>
      <c r="Z2075" s="60"/>
      <c r="AA2075" s="60"/>
      <c r="AB2075" s="60"/>
      <c r="AC2075" s="60"/>
      <c r="AD2075" s="60"/>
      <c r="AE2075" s="60"/>
      <c r="AF2075" s="60" t="s">
        <v>4136</v>
      </c>
    </row>
    <row r="2076" spans="1:32">
      <c r="A2076" s="60" t="s">
        <v>3671</v>
      </c>
      <c r="B2076" s="60" t="s">
        <v>2733</v>
      </c>
      <c r="C2076" s="60" t="s">
        <v>2746</v>
      </c>
      <c r="D2076" s="60" t="s">
        <v>2729</v>
      </c>
      <c r="E2076" s="67">
        <v>41640</v>
      </c>
      <c r="F2076" s="67">
        <v>42004</v>
      </c>
      <c r="G2076" s="60" t="s">
        <v>2730</v>
      </c>
      <c r="H2076" s="60">
        <v>60</v>
      </c>
      <c r="I2076" s="60"/>
      <c r="J2076" s="60"/>
      <c r="K2076" s="60"/>
      <c r="L2076" s="60"/>
      <c r="M2076" s="60"/>
      <c r="N2076" s="60"/>
      <c r="O2076" s="60"/>
      <c r="P2076" s="60"/>
      <c r="Q2076" s="60"/>
      <c r="R2076" s="60"/>
      <c r="S2076" s="60"/>
      <c r="T2076" s="60"/>
      <c r="U2076" s="60"/>
      <c r="V2076" s="60"/>
      <c r="W2076" s="60"/>
      <c r="X2076" s="60"/>
      <c r="Y2076" s="60"/>
      <c r="Z2076" s="60"/>
      <c r="AA2076" s="60"/>
      <c r="AB2076" s="60"/>
      <c r="AC2076" s="60"/>
      <c r="AD2076" s="60"/>
      <c r="AE2076" s="60"/>
      <c r="AF2076" s="60" t="s">
        <v>4136</v>
      </c>
    </row>
    <row r="2077" spans="1:32">
      <c r="A2077" s="60" t="s">
        <v>3672</v>
      </c>
      <c r="B2077" s="60" t="s">
        <v>2733</v>
      </c>
      <c r="C2077" s="60" t="s">
        <v>2746</v>
      </c>
      <c r="D2077" s="60" t="s">
        <v>2729</v>
      </c>
      <c r="E2077" s="67">
        <v>41640</v>
      </c>
      <c r="F2077" s="67">
        <v>42004</v>
      </c>
      <c r="G2077" s="60" t="s">
        <v>2730</v>
      </c>
      <c r="H2077" s="60">
        <v>55</v>
      </c>
      <c r="I2077" s="60"/>
      <c r="J2077" s="60"/>
      <c r="K2077" s="60"/>
      <c r="L2077" s="60"/>
      <c r="M2077" s="60"/>
      <c r="N2077" s="60"/>
      <c r="O2077" s="60"/>
      <c r="P2077" s="60"/>
      <c r="Q2077" s="60"/>
      <c r="R2077" s="60"/>
      <c r="S2077" s="60"/>
      <c r="T2077" s="60"/>
      <c r="U2077" s="60"/>
      <c r="V2077" s="60"/>
      <c r="W2077" s="60"/>
      <c r="X2077" s="60"/>
      <c r="Y2077" s="60"/>
      <c r="Z2077" s="60"/>
      <c r="AA2077" s="60"/>
      <c r="AB2077" s="60"/>
      <c r="AC2077" s="60"/>
      <c r="AD2077" s="60"/>
      <c r="AE2077" s="60"/>
      <c r="AF2077" s="60" t="s">
        <v>4136</v>
      </c>
    </row>
    <row r="2078" spans="1:32">
      <c r="A2078" s="60" t="s">
        <v>3673</v>
      </c>
      <c r="B2078" s="60" t="s">
        <v>2733</v>
      </c>
      <c r="D2078" s="60" t="s">
        <v>2729</v>
      </c>
      <c r="E2078" s="67">
        <v>41640</v>
      </c>
      <c r="F2078" s="67">
        <v>42004</v>
      </c>
      <c r="G2078" s="60" t="s">
        <v>2730</v>
      </c>
      <c r="H2078" s="60">
        <v>0.05</v>
      </c>
      <c r="I2078" s="60"/>
      <c r="J2078" s="60"/>
      <c r="K2078" s="60"/>
      <c r="L2078" s="60"/>
      <c r="M2078" s="60"/>
      <c r="N2078" s="60"/>
      <c r="O2078" s="60"/>
      <c r="P2078" s="60"/>
      <c r="Q2078" s="60"/>
      <c r="R2078" s="60"/>
      <c r="S2078" s="60"/>
      <c r="T2078" s="60"/>
      <c r="U2078" s="60"/>
      <c r="V2078" s="60"/>
      <c r="W2078" s="60"/>
      <c r="X2078" s="60"/>
      <c r="Y2078" s="60"/>
      <c r="Z2078" s="60"/>
      <c r="AA2078" s="60"/>
      <c r="AB2078" s="60"/>
      <c r="AC2078" s="60"/>
      <c r="AD2078" s="60"/>
      <c r="AE2078" s="60"/>
      <c r="AF2078" s="60" t="s">
        <v>4136</v>
      </c>
    </row>
    <row r="2079" spans="1:32">
      <c r="A2079" s="60" t="s">
        <v>3674</v>
      </c>
      <c r="B2079" s="60" t="s">
        <v>2733</v>
      </c>
      <c r="D2079" s="60" t="s">
        <v>2729</v>
      </c>
      <c r="E2079" s="67">
        <v>41640</v>
      </c>
      <c r="F2079" s="67">
        <v>42004</v>
      </c>
      <c r="G2079" s="60" t="s">
        <v>2730</v>
      </c>
      <c r="H2079" s="60">
        <v>0.2</v>
      </c>
      <c r="I2079" s="60"/>
      <c r="J2079" s="60"/>
      <c r="K2079" s="60"/>
      <c r="L2079" s="60"/>
      <c r="M2079" s="60"/>
      <c r="N2079" s="60"/>
      <c r="O2079" s="60"/>
      <c r="P2079" s="60"/>
      <c r="Q2079" s="60"/>
      <c r="R2079" s="60"/>
      <c r="S2079" s="60"/>
      <c r="T2079" s="60"/>
      <c r="U2079" s="60"/>
      <c r="V2079" s="60"/>
      <c r="W2079" s="60"/>
      <c r="X2079" s="60"/>
      <c r="Y2079" s="60"/>
      <c r="Z2079" s="60"/>
      <c r="AA2079" s="60"/>
      <c r="AB2079" s="60"/>
      <c r="AC2079" s="60"/>
      <c r="AD2079" s="60"/>
      <c r="AE2079" s="60"/>
      <c r="AF2079" s="60" t="s">
        <v>4136</v>
      </c>
    </row>
    <row r="2080" spans="1:32">
      <c r="A2080" s="60" t="s">
        <v>3675</v>
      </c>
      <c r="B2080" s="60" t="s">
        <v>2733</v>
      </c>
      <c r="C2080" s="60" t="s">
        <v>2746</v>
      </c>
      <c r="D2080" s="60" t="s">
        <v>2729</v>
      </c>
      <c r="E2080" s="67">
        <v>41640</v>
      </c>
      <c r="F2080" s="67">
        <v>42004</v>
      </c>
      <c r="G2080" s="60" t="s">
        <v>2730</v>
      </c>
      <c r="H2080" s="60">
        <v>60</v>
      </c>
      <c r="I2080" s="60"/>
      <c r="J2080" s="60"/>
      <c r="K2080" s="60"/>
      <c r="L2080" s="60"/>
      <c r="M2080" s="60"/>
      <c r="N2080" s="60"/>
      <c r="O2080" s="60"/>
      <c r="P2080" s="60"/>
      <c r="Q2080" s="60"/>
      <c r="R2080" s="60"/>
      <c r="S2080" s="60"/>
      <c r="T2080" s="60"/>
      <c r="U2080" s="60"/>
      <c r="V2080" s="60"/>
      <c r="W2080" s="60"/>
      <c r="X2080" s="60"/>
      <c r="Y2080" s="60"/>
      <c r="Z2080" s="60"/>
      <c r="AA2080" s="60"/>
      <c r="AB2080" s="60"/>
      <c r="AC2080" s="60"/>
      <c r="AD2080" s="60"/>
      <c r="AE2080" s="60"/>
      <c r="AF2080" s="60" t="s">
        <v>4136</v>
      </c>
    </row>
    <row r="2081" spans="1:32">
      <c r="A2081" s="60" t="s">
        <v>3676</v>
      </c>
      <c r="B2081" s="60" t="s">
        <v>2728</v>
      </c>
      <c r="C2081" s="60" t="s">
        <v>2746</v>
      </c>
      <c r="D2081" s="60" t="s">
        <v>2729</v>
      </c>
      <c r="E2081" s="67">
        <v>41640</v>
      </c>
      <c r="F2081" s="67">
        <v>42004</v>
      </c>
      <c r="G2081" s="60" t="s">
        <v>2730</v>
      </c>
      <c r="H2081" s="60">
        <v>16</v>
      </c>
      <c r="I2081" s="60"/>
      <c r="J2081" s="60"/>
      <c r="K2081" s="60"/>
      <c r="L2081" s="60"/>
      <c r="M2081" s="60"/>
      <c r="N2081" s="60"/>
      <c r="O2081" s="60"/>
      <c r="P2081" s="60"/>
      <c r="Q2081" s="60"/>
      <c r="R2081" s="60"/>
      <c r="S2081" s="60"/>
      <c r="T2081" s="60"/>
      <c r="U2081" s="60"/>
      <c r="V2081" s="60"/>
      <c r="W2081" s="60"/>
      <c r="X2081" s="60"/>
      <c r="Y2081" s="60"/>
      <c r="Z2081" s="60"/>
      <c r="AA2081" s="60"/>
      <c r="AB2081" s="60"/>
      <c r="AC2081" s="60"/>
      <c r="AD2081" s="60"/>
      <c r="AE2081" s="60"/>
      <c r="AF2081" s="60" t="s">
        <v>4136</v>
      </c>
    </row>
    <row r="2082" spans="1:32">
      <c r="A2082" s="60" t="s">
        <v>3677</v>
      </c>
      <c r="B2082" s="60" t="s">
        <v>2728</v>
      </c>
      <c r="C2082" s="60" t="s">
        <v>2746</v>
      </c>
      <c r="D2082" s="60" t="s">
        <v>2729</v>
      </c>
      <c r="E2082" s="67">
        <v>41640</v>
      </c>
      <c r="F2082" s="67">
        <v>42004</v>
      </c>
      <c r="G2082" s="60" t="s">
        <v>2730</v>
      </c>
      <c r="H2082" s="60">
        <v>82.2</v>
      </c>
      <c r="I2082" s="60"/>
      <c r="J2082" s="60"/>
      <c r="K2082" s="60"/>
      <c r="L2082" s="60"/>
      <c r="M2082" s="60"/>
      <c r="N2082" s="60"/>
      <c r="O2082" s="60"/>
      <c r="P2082" s="60"/>
      <c r="Q2082" s="60"/>
      <c r="R2082" s="60"/>
      <c r="S2082" s="60"/>
      <c r="T2082" s="60"/>
      <c r="U2082" s="60"/>
      <c r="V2082" s="60"/>
      <c r="W2082" s="60"/>
      <c r="X2082" s="60"/>
      <c r="Y2082" s="60"/>
      <c r="Z2082" s="60"/>
      <c r="AA2082" s="60"/>
      <c r="AB2082" s="60"/>
      <c r="AC2082" s="60"/>
      <c r="AD2082" s="60"/>
      <c r="AE2082" s="60"/>
      <c r="AF2082" s="60" t="s">
        <v>4136</v>
      </c>
    </row>
    <row r="2083" spans="1:32">
      <c r="A2083" s="60" t="s">
        <v>3678</v>
      </c>
      <c r="B2083" s="60" t="s">
        <v>2784</v>
      </c>
      <c r="D2083" s="60" t="s">
        <v>2729</v>
      </c>
      <c r="E2083" s="67">
        <v>41640</v>
      </c>
      <c r="F2083" s="67">
        <v>42004</v>
      </c>
      <c r="G2083" s="60" t="s">
        <v>2730</v>
      </c>
      <c r="H2083" s="60">
        <v>1</v>
      </c>
      <c r="I2083" s="60"/>
      <c r="J2083" s="60"/>
      <c r="K2083" s="60"/>
      <c r="L2083" s="60"/>
      <c r="M2083" s="60"/>
      <c r="N2083" s="60"/>
      <c r="O2083" s="60"/>
      <c r="P2083" s="60"/>
      <c r="Q2083" s="60"/>
      <c r="R2083" s="60"/>
      <c r="S2083" s="60"/>
      <c r="T2083" s="60"/>
      <c r="U2083" s="60"/>
      <c r="V2083" s="60"/>
      <c r="W2083" s="60"/>
      <c r="X2083" s="60"/>
      <c r="Y2083" s="60"/>
      <c r="Z2083" s="60"/>
      <c r="AA2083" s="60"/>
      <c r="AB2083" s="60"/>
      <c r="AC2083" s="60"/>
      <c r="AD2083" s="60"/>
      <c r="AE2083" s="60"/>
      <c r="AF2083" s="60" t="s">
        <v>4136</v>
      </c>
    </row>
    <row r="2084" spans="1:32">
      <c r="A2084" s="60" t="s">
        <v>3679</v>
      </c>
      <c r="B2084" s="60" t="s">
        <v>2745</v>
      </c>
      <c r="C2084" s="60" t="s">
        <v>2746</v>
      </c>
      <c r="D2084" s="60" t="s">
        <v>2738</v>
      </c>
      <c r="E2084" s="67">
        <v>41640</v>
      </c>
      <c r="F2084" s="67">
        <v>42004</v>
      </c>
      <c r="G2084" s="60" t="s">
        <v>2730</v>
      </c>
      <c r="H2084" s="60">
        <v>18.3</v>
      </c>
      <c r="I2084" s="60"/>
      <c r="J2084" s="60"/>
      <c r="K2084" s="60"/>
      <c r="L2084" s="60"/>
      <c r="M2084" s="60"/>
      <c r="N2084" s="60"/>
      <c r="O2084" s="60"/>
      <c r="P2084" s="60"/>
      <c r="Q2084" s="60"/>
      <c r="R2084" s="60"/>
      <c r="S2084" s="60"/>
      <c r="T2084" s="60"/>
      <c r="U2084" s="60"/>
      <c r="V2084" s="60"/>
      <c r="W2084" s="60"/>
      <c r="X2084" s="60"/>
      <c r="Y2084" s="60"/>
      <c r="Z2084" s="60"/>
      <c r="AA2084" s="60"/>
      <c r="AB2084" s="60"/>
      <c r="AC2084" s="60"/>
      <c r="AD2084" s="60"/>
      <c r="AE2084" s="60"/>
      <c r="AF2084" s="60" t="s">
        <v>4136</v>
      </c>
    </row>
    <row r="2085" spans="1:32">
      <c r="A2085" s="60" t="s">
        <v>3679</v>
      </c>
      <c r="B2085" s="60" t="s">
        <v>2745</v>
      </c>
      <c r="C2085" s="60" t="s">
        <v>2746</v>
      </c>
      <c r="D2085" s="60" t="s">
        <v>2736</v>
      </c>
      <c r="E2085" s="67">
        <v>41640</v>
      </c>
      <c r="F2085" s="67">
        <v>42004</v>
      </c>
      <c r="G2085" s="60" t="s">
        <v>2735</v>
      </c>
      <c r="H2085" s="60">
        <v>18.3</v>
      </c>
      <c r="I2085" s="60">
        <v>18.3</v>
      </c>
      <c r="J2085" s="60">
        <v>18.3</v>
      </c>
      <c r="K2085" s="60">
        <v>18.3</v>
      </c>
      <c r="L2085" s="60">
        <v>18.3</v>
      </c>
      <c r="M2085" s="60">
        <v>18.3</v>
      </c>
      <c r="N2085" s="60">
        <v>18.3</v>
      </c>
      <c r="O2085" s="60">
        <v>21.1</v>
      </c>
      <c r="P2085" s="60">
        <v>21.1</v>
      </c>
      <c r="Q2085" s="60">
        <v>21.1</v>
      </c>
      <c r="R2085" s="60">
        <v>21.1</v>
      </c>
      <c r="S2085" s="60">
        <v>21.1</v>
      </c>
      <c r="T2085" s="60">
        <v>21.1</v>
      </c>
      <c r="U2085" s="60">
        <v>21.1</v>
      </c>
      <c r="V2085" s="60">
        <v>21.1</v>
      </c>
      <c r="W2085" s="60">
        <v>18.3</v>
      </c>
      <c r="X2085" s="60">
        <v>18.3</v>
      </c>
      <c r="Y2085" s="60">
        <v>18.3</v>
      </c>
      <c r="Z2085" s="60">
        <v>18.3</v>
      </c>
      <c r="AA2085" s="60">
        <v>18.3</v>
      </c>
      <c r="AB2085" s="60">
        <v>18.3</v>
      </c>
      <c r="AC2085" s="60">
        <v>18.3</v>
      </c>
      <c r="AD2085" s="60">
        <v>18.3</v>
      </c>
      <c r="AE2085" s="60">
        <v>18.3</v>
      </c>
      <c r="AF2085" s="60" t="s">
        <v>4136</v>
      </c>
    </row>
    <row r="2086" spans="1:32">
      <c r="A2086" s="60" t="s">
        <v>3679</v>
      </c>
      <c r="B2086" s="60" t="s">
        <v>2745</v>
      </c>
      <c r="C2086" s="60" t="s">
        <v>2746</v>
      </c>
      <c r="D2086" s="60" t="s">
        <v>2952</v>
      </c>
      <c r="E2086" s="67">
        <v>41640</v>
      </c>
      <c r="F2086" s="67">
        <v>42004</v>
      </c>
      <c r="G2086" s="60" t="s">
        <v>2735</v>
      </c>
      <c r="H2086" s="60">
        <v>18.3</v>
      </c>
      <c r="I2086" s="60">
        <v>18.3</v>
      </c>
      <c r="J2086" s="60">
        <v>18.3</v>
      </c>
      <c r="K2086" s="60">
        <v>18.3</v>
      </c>
      <c r="L2086" s="60">
        <v>18.3</v>
      </c>
      <c r="M2086" s="60">
        <v>21.1</v>
      </c>
      <c r="N2086" s="60">
        <v>21.1</v>
      </c>
      <c r="O2086" s="60">
        <v>21.1</v>
      </c>
      <c r="P2086" s="60">
        <v>21.1</v>
      </c>
      <c r="Q2086" s="60">
        <v>21.1</v>
      </c>
      <c r="R2086" s="60">
        <v>21.1</v>
      </c>
      <c r="S2086" s="60">
        <v>21.1</v>
      </c>
      <c r="T2086" s="60">
        <v>21.1</v>
      </c>
      <c r="U2086" s="60">
        <v>21.1</v>
      </c>
      <c r="V2086" s="60">
        <v>21.1</v>
      </c>
      <c r="W2086" s="60">
        <v>21.1</v>
      </c>
      <c r="X2086" s="60">
        <v>21.1</v>
      </c>
      <c r="Y2086" s="60">
        <v>21.1</v>
      </c>
      <c r="Z2086" s="60">
        <v>18.3</v>
      </c>
      <c r="AA2086" s="60">
        <v>18.3</v>
      </c>
      <c r="AB2086" s="60">
        <v>18.3</v>
      </c>
      <c r="AC2086" s="60">
        <v>18.3</v>
      </c>
      <c r="AD2086" s="60">
        <v>18.3</v>
      </c>
      <c r="AE2086" s="60">
        <v>18.3</v>
      </c>
      <c r="AF2086" s="60" t="s">
        <v>4136</v>
      </c>
    </row>
    <row r="2087" spans="1:32">
      <c r="A2087" s="60" t="s">
        <v>3680</v>
      </c>
      <c r="B2087" s="60" t="s">
        <v>2745</v>
      </c>
      <c r="C2087" s="60" t="s">
        <v>2746</v>
      </c>
      <c r="D2087" s="60" t="s">
        <v>2738</v>
      </c>
      <c r="E2087" s="67">
        <v>41640</v>
      </c>
      <c r="F2087" s="67">
        <v>42004</v>
      </c>
      <c r="G2087" s="60" t="s">
        <v>2730</v>
      </c>
      <c r="H2087" s="60">
        <v>18.3</v>
      </c>
      <c r="I2087" s="60"/>
      <c r="J2087" s="60"/>
      <c r="K2087" s="60"/>
      <c r="L2087" s="60"/>
      <c r="M2087" s="60"/>
      <c r="N2087" s="60"/>
      <c r="O2087" s="60"/>
      <c r="P2087" s="60"/>
      <c r="Q2087" s="60"/>
      <c r="R2087" s="60"/>
      <c r="S2087" s="60"/>
      <c r="T2087" s="60"/>
      <c r="U2087" s="60"/>
      <c r="V2087" s="60"/>
      <c r="W2087" s="60"/>
      <c r="X2087" s="60"/>
      <c r="Y2087" s="60"/>
      <c r="Z2087" s="60"/>
      <c r="AA2087" s="60"/>
      <c r="AB2087" s="60"/>
      <c r="AC2087" s="60"/>
      <c r="AD2087" s="60"/>
      <c r="AE2087" s="60"/>
      <c r="AF2087" s="60" t="s">
        <v>4136</v>
      </c>
    </row>
    <row r="2088" spans="1:32">
      <c r="A2088" s="60" t="s">
        <v>3680</v>
      </c>
      <c r="B2088" s="60" t="s">
        <v>2745</v>
      </c>
      <c r="C2088" s="60" t="s">
        <v>2746</v>
      </c>
      <c r="D2088" s="60" t="s">
        <v>2736</v>
      </c>
      <c r="E2088" s="67">
        <v>41640</v>
      </c>
      <c r="F2088" s="67">
        <v>42004</v>
      </c>
      <c r="G2088" s="60" t="s">
        <v>2735</v>
      </c>
      <c r="H2088" s="60">
        <v>18.3</v>
      </c>
      <c r="I2088" s="60">
        <v>18.3</v>
      </c>
      <c r="J2088" s="60">
        <v>18.3</v>
      </c>
      <c r="K2088" s="60">
        <v>18.3</v>
      </c>
      <c r="L2088" s="60">
        <v>18.3</v>
      </c>
      <c r="M2088" s="60">
        <v>18.3</v>
      </c>
      <c r="N2088" s="60">
        <v>18.3</v>
      </c>
      <c r="O2088" s="60">
        <v>21.1</v>
      </c>
      <c r="P2088" s="60">
        <v>21.1</v>
      </c>
      <c r="Q2088" s="60">
        <v>21.1</v>
      </c>
      <c r="R2088" s="60">
        <v>21.1</v>
      </c>
      <c r="S2088" s="60">
        <v>21.1</v>
      </c>
      <c r="T2088" s="60">
        <v>21.1</v>
      </c>
      <c r="U2088" s="60">
        <v>21.1</v>
      </c>
      <c r="V2088" s="60">
        <v>21.1</v>
      </c>
      <c r="W2088" s="60">
        <v>18.3</v>
      </c>
      <c r="X2088" s="60">
        <v>18.3</v>
      </c>
      <c r="Y2088" s="60">
        <v>18.3</v>
      </c>
      <c r="Z2088" s="60">
        <v>18.3</v>
      </c>
      <c r="AA2088" s="60">
        <v>18.3</v>
      </c>
      <c r="AB2088" s="60">
        <v>18.3</v>
      </c>
      <c r="AC2088" s="60">
        <v>18.3</v>
      </c>
      <c r="AD2088" s="60">
        <v>18.3</v>
      </c>
      <c r="AE2088" s="60">
        <v>18.3</v>
      </c>
      <c r="AF2088" s="60" t="s">
        <v>4136</v>
      </c>
    </row>
    <row r="2089" spans="1:32">
      <c r="A2089" s="60" t="s">
        <v>3680</v>
      </c>
      <c r="B2089" s="60" t="s">
        <v>2745</v>
      </c>
      <c r="C2089" s="60" t="s">
        <v>2746</v>
      </c>
      <c r="D2089" s="60" t="s">
        <v>2737</v>
      </c>
      <c r="E2089" s="67">
        <v>41640</v>
      </c>
      <c r="F2089" s="67">
        <v>42004</v>
      </c>
      <c r="G2089" s="60" t="s">
        <v>2735</v>
      </c>
      <c r="H2089" s="60">
        <v>18.3</v>
      </c>
      <c r="I2089" s="60">
        <v>18.3</v>
      </c>
      <c r="J2089" s="60">
        <v>18.3</v>
      </c>
      <c r="K2089" s="60">
        <v>18.3</v>
      </c>
      <c r="L2089" s="60">
        <v>18.3</v>
      </c>
      <c r="M2089" s="60">
        <v>21.1</v>
      </c>
      <c r="N2089" s="60">
        <v>21.1</v>
      </c>
      <c r="O2089" s="60">
        <v>21.1</v>
      </c>
      <c r="P2089" s="60">
        <v>21.1</v>
      </c>
      <c r="Q2089" s="60">
        <v>21.1</v>
      </c>
      <c r="R2089" s="60">
        <v>21.1</v>
      </c>
      <c r="S2089" s="60">
        <v>21.1</v>
      </c>
      <c r="T2089" s="60">
        <v>21.1</v>
      </c>
      <c r="U2089" s="60">
        <v>21.1</v>
      </c>
      <c r="V2089" s="60">
        <v>21.1</v>
      </c>
      <c r="W2089" s="60">
        <v>21.1</v>
      </c>
      <c r="X2089" s="60">
        <v>21.1</v>
      </c>
      <c r="Y2089" s="60">
        <v>21.1</v>
      </c>
      <c r="Z2089" s="60">
        <v>18.3</v>
      </c>
      <c r="AA2089" s="60">
        <v>18.3</v>
      </c>
      <c r="AB2089" s="60">
        <v>18.3</v>
      </c>
      <c r="AC2089" s="60">
        <v>18.3</v>
      </c>
      <c r="AD2089" s="60">
        <v>18.3</v>
      </c>
      <c r="AE2089" s="60">
        <v>18.3</v>
      </c>
      <c r="AF2089" s="60" t="s">
        <v>4136</v>
      </c>
    </row>
    <row r="2090" spans="1:32">
      <c r="A2090" s="60" t="s">
        <v>3680</v>
      </c>
      <c r="B2090" s="60" t="s">
        <v>2745</v>
      </c>
      <c r="C2090" s="60" t="s">
        <v>2746</v>
      </c>
      <c r="D2090" s="60" t="s">
        <v>2798</v>
      </c>
      <c r="E2090" s="67">
        <v>41640</v>
      </c>
      <c r="F2090" s="67">
        <v>42004</v>
      </c>
      <c r="G2090" s="60" t="s">
        <v>2735</v>
      </c>
      <c r="H2090" s="60">
        <v>18.3</v>
      </c>
      <c r="I2090" s="60">
        <v>18.3</v>
      </c>
      <c r="J2090" s="60">
        <v>18.3</v>
      </c>
      <c r="K2090" s="60">
        <v>18.3</v>
      </c>
      <c r="L2090" s="60">
        <v>18.3</v>
      </c>
      <c r="M2090" s="60">
        <v>19.399999999999999</v>
      </c>
      <c r="N2090" s="60">
        <v>20</v>
      </c>
      <c r="O2090" s="60">
        <v>21.1</v>
      </c>
      <c r="P2090" s="60">
        <v>21.1</v>
      </c>
      <c r="Q2090" s="60">
        <v>21.1</v>
      </c>
      <c r="R2090" s="60">
        <v>21.1</v>
      </c>
      <c r="S2090" s="60">
        <v>21.1</v>
      </c>
      <c r="T2090" s="60">
        <v>21.1</v>
      </c>
      <c r="U2090" s="60">
        <v>21.1</v>
      </c>
      <c r="V2090" s="60">
        <v>21.1</v>
      </c>
      <c r="W2090" s="60">
        <v>21.1</v>
      </c>
      <c r="X2090" s="60">
        <v>21.1</v>
      </c>
      <c r="Y2090" s="60">
        <v>21.1</v>
      </c>
      <c r="Z2090" s="60">
        <v>18.3</v>
      </c>
      <c r="AA2090" s="60">
        <v>18.3</v>
      </c>
      <c r="AB2090" s="60">
        <v>18.3</v>
      </c>
      <c r="AC2090" s="60">
        <v>18.3</v>
      </c>
      <c r="AD2090" s="60">
        <v>18.3</v>
      </c>
      <c r="AE2090" s="60">
        <v>18.3</v>
      </c>
      <c r="AF2090" s="60" t="s">
        <v>4136</v>
      </c>
    </row>
    <row r="2091" spans="1:32">
      <c r="A2091" s="60" t="s">
        <v>3681</v>
      </c>
      <c r="B2091" s="60" t="s">
        <v>2728</v>
      </c>
      <c r="D2091" s="60" t="s">
        <v>2991</v>
      </c>
      <c r="E2091" s="67">
        <v>41640</v>
      </c>
      <c r="F2091" s="67">
        <v>42004</v>
      </c>
      <c r="G2091" s="60" t="s">
        <v>2730</v>
      </c>
      <c r="H2091" s="60">
        <v>50</v>
      </c>
      <c r="I2091" s="60"/>
      <c r="J2091" s="60"/>
      <c r="K2091" s="60"/>
      <c r="L2091" s="60"/>
      <c r="M2091" s="60"/>
      <c r="N2091" s="60"/>
      <c r="O2091" s="60"/>
      <c r="P2091" s="60"/>
      <c r="Q2091" s="60"/>
      <c r="R2091" s="60"/>
      <c r="S2091" s="60"/>
      <c r="T2091" s="60"/>
      <c r="U2091" s="60"/>
      <c r="V2091" s="60"/>
      <c r="W2091" s="60"/>
      <c r="X2091" s="60"/>
      <c r="Y2091" s="60"/>
      <c r="Z2091" s="60"/>
      <c r="AA2091" s="60"/>
      <c r="AB2091" s="60"/>
      <c r="AC2091" s="60"/>
      <c r="AD2091" s="60"/>
      <c r="AE2091" s="60"/>
      <c r="AF2091" s="60" t="s">
        <v>4136</v>
      </c>
    </row>
    <row r="2092" spans="1:32">
      <c r="A2092" s="60" t="s">
        <v>3682</v>
      </c>
      <c r="B2092" s="60" t="s">
        <v>2784</v>
      </c>
      <c r="D2092" s="60" t="s">
        <v>2729</v>
      </c>
      <c r="E2092" s="67">
        <v>41640</v>
      </c>
      <c r="F2092" s="67">
        <v>42004</v>
      </c>
      <c r="G2092" s="60" t="s">
        <v>2730</v>
      </c>
      <c r="H2092" s="60">
        <v>1</v>
      </c>
      <c r="I2092" s="60"/>
      <c r="J2092" s="60"/>
      <c r="K2092" s="60"/>
      <c r="L2092" s="60"/>
      <c r="M2092" s="60"/>
      <c r="N2092" s="60"/>
      <c r="O2092" s="60"/>
      <c r="P2092" s="60"/>
      <c r="Q2092" s="60"/>
      <c r="R2092" s="60"/>
      <c r="S2092" s="60"/>
      <c r="T2092" s="60"/>
      <c r="U2092" s="60"/>
      <c r="V2092" s="60"/>
      <c r="W2092" s="60"/>
      <c r="X2092" s="60"/>
      <c r="Y2092" s="60"/>
      <c r="Z2092" s="60"/>
      <c r="AA2092" s="60"/>
      <c r="AB2092" s="60"/>
      <c r="AC2092" s="60"/>
      <c r="AD2092" s="60"/>
      <c r="AE2092" s="60"/>
      <c r="AF2092" s="60" t="s">
        <v>4136</v>
      </c>
    </row>
    <row r="2093" spans="1:32">
      <c r="A2093" s="60" t="s">
        <v>3683</v>
      </c>
      <c r="B2093" s="60" t="s">
        <v>2728</v>
      </c>
      <c r="C2093" s="60" t="s">
        <v>2746</v>
      </c>
      <c r="D2093" s="60" t="s">
        <v>2729</v>
      </c>
      <c r="E2093" s="67">
        <v>41640</v>
      </c>
      <c r="F2093" s="67">
        <v>42004</v>
      </c>
      <c r="G2093" s="60" t="s">
        <v>2730</v>
      </c>
      <c r="H2093" s="60">
        <v>60</v>
      </c>
      <c r="I2093" s="60"/>
      <c r="J2093" s="60"/>
      <c r="K2093" s="60"/>
      <c r="L2093" s="60"/>
      <c r="M2093" s="60"/>
      <c r="N2093" s="60"/>
      <c r="O2093" s="60"/>
      <c r="P2093" s="60"/>
      <c r="Q2093" s="60"/>
      <c r="R2093" s="60"/>
      <c r="S2093" s="60"/>
      <c r="T2093" s="60"/>
      <c r="U2093" s="60"/>
      <c r="V2093" s="60"/>
      <c r="W2093" s="60"/>
      <c r="X2093" s="60"/>
      <c r="Y2093" s="60"/>
      <c r="Z2093" s="60"/>
      <c r="AA2093" s="60"/>
      <c r="AB2093" s="60"/>
      <c r="AC2093" s="60"/>
      <c r="AD2093" s="60"/>
      <c r="AE2093" s="60"/>
      <c r="AF2093" s="60" t="s">
        <v>4136</v>
      </c>
    </row>
    <row r="2094" spans="1:32">
      <c r="A2094" s="60" t="s">
        <v>3684</v>
      </c>
      <c r="B2094" s="60" t="s">
        <v>6</v>
      </c>
      <c r="D2094" s="60" t="s">
        <v>2729</v>
      </c>
      <c r="E2094" s="67">
        <v>41640</v>
      </c>
      <c r="F2094" s="67">
        <v>42004</v>
      </c>
      <c r="G2094" s="60" t="s">
        <v>2730</v>
      </c>
      <c r="H2094" s="60">
        <v>0</v>
      </c>
      <c r="I2094" s="60"/>
      <c r="J2094" s="60"/>
      <c r="K2094" s="60"/>
      <c r="L2094" s="60"/>
      <c r="M2094" s="60"/>
      <c r="N2094" s="60"/>
      <c r="O2094" s="60"/>
      <c r="P2094" s="60"/>
      <c r="Q2094" s="60"/>
      <c r="R2094" s="60"/>
      <c r="S2094" s="60"/>
      <c r="T2094" s="60"/>
      <c r="U2094" s="60"/>
      <c r="V2094" s="60"/>
      <c r="W2094" s="60"/>
      <c r="X2094" s="60"/>
      <c r="Y2094" s="60"/>
      <c r="Z2094" s="60"/>
      <c r="AA2094" s="60"/>
      <c r="AB2094" s="60"/>
      <c r="AC2094" s="60"/>
      <c r="AD2094" s="60"/>
      <c r="AE2094" s="60"/>
      <c r="AF2094" s="60" t="s">
        <v>4136</v>
      </c>
    </row>
    <row r="2095" spans="1:32">
      <c r="A2095" s="60" t="s">
        <v>3684</v>
      </c>
      <c r="B2095" s="60" t="s">
        <v>6</v>
      </c>
      <c r="D2095" s="60" t="s">
        <v>2798</v>
      </c>
      <c r="E2095" s="67">
        <v>41640</v>
      </c>
      <c r="F2095" s="67">
        <v>42004</v>
      </c>
      <c r="G2095" s="60" t="s">
        <v>2735</v>
      </c>
      <c r="H2095" s="60">
        <v>0</v>
      </c>
      <c r="I2095" s="60">
        <v>0</v>
      </c>
      <c r="J2095" s="60">
        <v>0</v>
      </c>
      <c r="K2095" s="60">
        <v>0</v>
      </c>
      <c r="L2095" s="60">
        <v>0</v>
      </c>
      <c r="M2095" s="60">
        <v>0</v>
      </c>
      <c r="N2095" s="60">
        <v>0.14399999999999999</v>
      </c>
      <c r="O2095" s="60">
        <v>1</v>
      </c>
      <c r="P2095" s="60">
        <v>1</v>
      </c>
      <c r="Q2095" s="60">
        <v>1</v>
      </c>
      <c r="R2095" s="60">
        <v>1</v>
      </c>
      <c r="S2095" s="60">
        <v>1</v>
      </c>
      <c r="T2095" s="60">
        <v>1</v>
      </c>
      <c r="U2095" s="60">
        <v>1</v>
      </c>
      <c r="V2095" s="60">
        <v>1</v>
      </c>
      <c r="W2095" s="60">
        <v>1</v>
      </c>
      <c r="X2095" s="60">
        <v>1</v>
      </c>
      <c r="Y2095" s="60">
        <v>1</v>
      </c>
      <c r="Z2095" s="60">
        <v>0.14399999999999999</v>
      </c>
      <c r="AA2095" s="60">
        <v>0</v>
      </c>
      <c r="AB2095" s="60">
        <v>0</v>
      </c>
      <c r="AC2095" s="60">
        <v>0</v>
      </c>
      <c r="AD2095" s="60">
        <v>0</v>
      </c>
      <c r="AE2095" s="60">
        <v>0</v>
      </c>
      <c r="AF2095" s="60" t="s">
        <v>4136</v>
      </c>
    </row>
    <row r="2096" spans="1:32">
      <c r="A2096" s="60" t="s">
        <v>3685</v>
      </c>
      <c r="B2096" s="60" t="s">
        <v>6</v>
      </c>
      <c r="D2096" s="60" t="s">
        <v>3198</v>
      </c>
      <c r="E2096" s="67">
        <v>41640</v>
      </c>
      <c r="F2096" s="67">
        <v>42004</v>
      </c>
      <c r="G2096" s="60" t="s">
        <v>2730</v>
      </c>
      <c r="H2096" s="60">
        <v>0.5</v>
      </c>
      <c r="I2096" s="60"/>
      <c r="J2096" s="60"/>
      <c r="K2096" s="60"/>
      <c r="L2096" s="60"/>
      <c r="M2096" s="60"/>
      <c r="N2096" s="60"/>
      <c r="O2096" s="60"/>
      <c r="P2096" s="60"/>
      <c r="Q2096" s="60"/>
      <c r="R2096" s="60"/>
      <c r="S2096" s="60"/>
      <c r="T2096" s="60"/>
      <c r="U2096" s="60"/>
      <c r="V2096" s="60"/>
      <c r="W2096" s="60"/>
      <c r="X2096" s="60"/>
      <c r="Y2096" s="60"/>
      <c r="Z2096" s="60"/>
      <c r="AA2096" s="60"/>
      <c r="AB2096" s="60"/>
      <c r="AC2096" s="60"/>
      <c r="AD2096" s="60"/>
      <c r="AE2096" s="60"/>
      <c r="AF2096" s="60" t="s">
        <v>4136</v>
      </c>
    </row>
    <row r="2097" spans="1:32">
      <c r="A2097" s="60" t="s">
        <v>3685</v>
      </c>
      <c r="B2097" s="60" t="s">
        <v>6</v>
      </c>
      <c r="D2097" s="60" t="s">
        <v>2762</v>
      </c>
      <c r="E2097" s="67">
        <v>41640</v>
      </c>
      <c r="F2097" s="67">
        <v>42004</v>
      </c>
      <c r="G2097" s="60" t="s">
        <v>2730</v>
      </c>
      <c r="H2097" s="60">
        <v>1</v>
      </c>
      <c r="I2097" s="60"/>
      <c r="J2097" s="60"/>
      <c r="K2097" s="60"/>
      <c r="L2097" s="60"/>
      <c r="M2097" s="60"/>
      <c r="N2097" s="60"/>
      <c r="O2097" s="60"/>
      <c r="P2097" s="60"/>
      <c r="Q2097" s="60"/>
      <c r="R2097" s="60"/>
      <c r="S2097" s="60"/>
      <c r="T2097" s="60"/>
      <c r="U2097" s="60"/>
      <c r="V2097" s="60"/>
      <c r="W2097" s="60"/>
      <c r="X2097" s="60"/>
      <c r="Y2097" s="60"/>
      <c r="Z2097" s="60"/>
      <c r="AA2097" s="60"/>
      <c r="AB2097" s="60"/>
      <c r="AC2097" s="60"/>
      <c r="AD2097" s="60"/>
      <c r="AE2097" s="60"/>
      <c r="AF2097" s="60" t="s">
        <v>4136</v>
      </c>
    </row>
    <row r="2098" spans="1:32">
      <c r="A2098" s="60" t="s">
        <v>3686</v>
      </c>
      <c r="B2098" s="60" t="s">
        <v>6</v>
      </c>
      <c r="D2098" s="60" t="s">
        <v>3198</v>
      </c>
      <c r="E2098" s="67">
        <v>41640</v>
      </c>
      <c r="F2098" s="67">
        <v>42004</v>
      </c>
      <c r="G2098" s="60" t="s">
        <v>2730</v>
      </c>
      <c r="H2098" s="60">
        <v>0.25</v>
      </c>
      <c r="I2098" s="60"/>
      <c r="J2098" s="60"/>
      <c r="K2098" s="60"/>
      <c r="L2098" s="60"/>
      <c r="M2098" s="60"/>
      <c r="N2098" s="60"/>
      <c r="O2098" s="60"/>
      <c r="P2098" s="60"/>
      <c r="Q2098" s="60"/>
      <c r="R2098" s="60"/>
      <c r="S2098" s="60"/>
      <c r="T2098" s="60"/>
      <c r="U2098" s="60"/>
      <c r="V2098" s="60"/>
      <c r="W2098" s="60"/>
      <c r="X2098" s="60"/>
      <c r="Y2098" s="60"/>
      <c r="Z2098" s="60"/>
      <c r="AA2098" s="60"/>
      <c r="AB2098" s="60"/>
      <c r="AC2098" s="60"/>
      <c r="AD2098" s="60"/>
      <c r="AE2098" s="60"/>
      <c r="AF2098" s="60" t="s">
        <v>4136</v>
      </c>
    </row>
    <row r="2099" spans="1:32">
      <c r="A2099" s="60" t="s">
        <v>3686</v>
      </c>
      <c r="B2099" s="60" t="s">
        <v>6</v>
      </c>
      <c r="D2099" s="60" t="s">
        <v>2762</v>
      </c>
      <c r="E2099" s="67">
        <v>41640</v>
      </c>
      <c r="F2099" s="67">
        <v>42004</v>
      </c>
      <c r="G2099" s="60" t="s">
        <v>2730</v>
      </c>
      <c r="H2099" s="60">
        <v>1</v>
      </c>
      <c r="I2099" s="60"/>
      <c r="J2099" s="60"/>
      <c r="K2099" s="60"/>
      <c r="L2099" s="60"/>
      <c r="M2099" s="60"/>
      <c r="N2099" s="60"/>
      <c r="O2099" s="60"/>
      <c r="P2099" s="60"/>
      <c r="Q2099" s="60"/>
      <c r="R2099" s="60"/>
      <c r="S2099" s="60"/>
      <c r="T2099" s="60"/>
      <c r="U2099" s="60"/>
      <c r="V2099" s="60"/>
      <c r="W2099" s="60"/>
      <c r="X2099" s="60"/>
      <c r="Y2099" s="60"/>
      <c r="Z2099" s="60"/>
      <c r="AA2099" s="60"/>
      <c r="AB2099" s="60"/>
      <c r="AC2099" s="60"/>
      <c r="AD2099" s="60"/>
      <c r="AE2099" s="60"/>
      <c r="AF2099" s="60" t="s">
        <v>4136</v>
      </c>
    </row>
    <row r="2100" spans="1:32">
      <c r="A2100" s="60" t="s">
        <v>3687</v>
      </c>
      <c r="B2100" s="60" t="s">
        <v>2728</v>
      </c>
      <c r="D2100" s="60" t="s">
        <v>2729</v>
      </c>
      <c r="E2100" s="67">
        <v>41640</v>
      </c>
      <c r="F2100" s="67">
        <v>42004</v>
      </c>
      <c r="G2100" s="60" t="s">
        <v>2730</v>
      </c>
      <c r="H2100" s="60">
        <v>60</v>
      </c>
      <c r="I2100" s="60"/>
      <c r="J2100" s="60"/>
      <c r="K2100" s="60"/>
      <c r="L2100" s="60"/>
      <c r="M2100" s="60"/>
      <c r="N2100" s="60"/>
      <c r="O2100" s="60"/>
      <c r="P2100" s="60"/>
      <c r="Q2100" s="60"/>
      <c r="R2100" s="60"/>
      <c r="S2100" s="60"/>
      <c r="T2100" s="60"/>
      <c r="U2100" s="60"/>
      <c r="V2100" s="60"/>
      <c r="W2100" s="60"/>
      <c r="X2100" s="60"/>
      <c r="Y2100" s="60"/>
      <c r="Z2100" s="60"/>
      <c r="AA2100" s="60"/>
      <c r="AB2100" s="60"/>
      <c r="AC2100" s="60"/>
      <c r="AD2100" s="60"/>
      <c r="AE2100" s="60"/>
      <c r="AF2100" s="60" t="s">
        <v>4136</v>
      </c>
    </row>
    <row r="2101" spans="1:32">
      <c r="A2101" s="60" t="s">
        <v>3688</v>
      </c>
      <c r="B2101" s="60" t="s">
        <v>2946</v>
      </c>
      <c r="D2101" s="60" t="s">
        <v>2729</v>
      </c>
      <c r="E2101" s="67">
        <v>41640</v>
      </c>
      <c r="F2101" s="67">
        <v>42004</v>
      </c>
      <c r="G2101" s="60" t="s">
        <v>2730</v>
      </c>
      <c r="H2101" s="60">
        <v>1</v>
      </c>
      <c r="I2101" s="60"/>
      <c r="J2101" s="60"/>
      <c r="K2101" s="60"/>
      <c r="L2101" s="60"/>
      <c r="M2101" s="60"/>
      <c r="N2101" s="60"/>
      <c r="O2101" s="60"/>
      <c r="P2101" s="60"/>
      <c r="Q2101" s="60"/>
      <c r="R2101" s="60"/>
      <c r="S2101" s="60"/>
      <c r="T2101" s="60"/>
      <c r="U2101" s="60"/>
      <c r="V2101" s="60"/>
      <c r="W2101" s="60"/>
      <c r="X2101" s="60"/>
      <c r="Y2101" s="60"/>
      <c r="Z2101" s="60"/>
      <c r="AA2101" s="60"/>
      <c r="AB2101" s="60"/>
      <c r="AC2101" s="60"/>
      <c r="AD2101" s="60"/>
      <c r="AE2101" s="60"/>
      <c r="AF2101" s="60" t="s">
        <v>4136</v>
      </c>
    </row>
    <row r="2102" spans="1:32">
      <c r="A2102" s="60" t="s">
        <v>3689</v>
      </c>
      <c r="B2102" s="60" t="s">
        <v>2946</v>
      </c>
      <c r="D2102" s="60" t="s">
        <v>2729</v>
      </c>
      <c r="E2102" s="67">
        <v>41640</v>
      </c>
      <c r="F2102" s="67">
        <v>42004</v>
      </c>
      <c r="G2102" s="60" t="s">
        <v>2730</v>
      </c>
      <c r="H2102" s="60">
        <v>1</v>
      </c>
      <c r="I2102" s="60"/>
      <c r="J2102" s="60"/>
      <c r="K2102" s="60"/>
      <c r="L2102" s="60"/>
      <c r="M2102" s="60"/>
      <c r="N2102" s="60"/>
      <c r="O2102" s="60"/>
      <c r="P2102" s="60"/>
      <c r="Q2102" s="60"/>
      <c r="R2102" s="60"/>
      <c r="S2102" s="60"/>
      <c r="T2102" s="60"/>
      <c r="U2102" s="60"/>
      <c r="V2102" s="60"/>
      <c r="W2102" s="60"/>
      <c r="X2102" s="60"/>
      <c r="Y2102" s="60"/>
      <c r="Z2102" s="60"/>
      <c r="AA2102" s="60"/>
      <c r="AB2102" s="60"/>
      <c r="AC2102" s="60"/>
      <c r="AD2102" s="60"/>
      <c r="AE2102" s="60"/>
      <c r="AF2102" s="60" t="s">
        <v>4136</v>
      </c>
    </row>
    <row r="2103" spans="1:32">
      <c r="A2103" s="60" t="s">
        <v>3690</v>
      </c>
      <c r="B2103" s="60" t="s">
        <v>2728</v>
      </c>
      <c r="D2103" s="60" t="s">
        <v>2729</v>
      </c>
      <c r="E2103" s="67">
        <v>41640</v>
      </c>
      <c r="F2103" s="67">
        <v>42004</v>
      </c>
      <c r="G2103" s="60" t="s">
        <v>2730</v>
      </c>
      <c r="H2103" s="60">
        <v>40</v>
      </c>
      <c r="I2103" s="60"/>
      <c r="J2103" s="60"/>
      <c r="K2103" s="60"/>
      <c r="L2103" s="60"/>
      <c r="M2103" s="60"/>
      <c r="N2103" s="60"/>
      <c r="O2103" s="60"/>
      <c r="P2103" s="60"/>
      <c r="Q2103" s="60"/>
      <c r="R2103" s="60"/>
      <c r="S2103" s="60"/>
      <c r="T2103" s="60"/>
      <c r="U2103" s="60"/>
      <c r="V2103" s="60"/>
      <c r="W2103" s="60"/>
      <c r="X2103" s="60"/>
      <c r="Y2103" s="60"/>
      <c r="Z2103" s="60"/>
      <c r="AA2103" s="60"/>
      <c r="AB2103" s="60"/>
      <c r="AC2103" s="60"/>
      <c r="AD2103" s="60"/>
      <c r="AE2103" s="60"/>
      <c r="AF2103" s="60" t="s">
        <v>4136</v>
      </c>
    </row>
    <row r="2104" spans="1:32">
      <c r="A2104" s="60" t="s">
        <v>3691</v>
      </c>
      <c r="B2104" s="60" t="s">
        <v>2728</v>
      </c>
      <c r="D2104" s="60" t="s">
        <v>2729</v>
      </c>
      <c r="E2104" s="67">
        <v>41640</v>
      </c>
      <c r="F2104" s="67">
        <v>42004</v>
      </c>
      <c r="G2104" s="60" t="s">
        <v>2730</v>
      </c>
      <c r="H2104" s="60">
        <v>30</v>
      </c>
      <c r="I2104" s="60"/>
      <c r="J2104" s="60"/>
      <c r="K2104" s="60"/>
      <c r="L2104" s="60"/>
      <c r="M2104" s="60"/>
      <c r="N2104" s="60"/>
      <c r="O2104" s="60"/>
      <c r="P2104" s="60"/>
      <c r="Q2104" s="60"/>
      <c r="R2104" s="60"/>
      <c r="S2104" s="60"/>
      <c r="T2104" s="60"/>
      <c r="U2104" s="60"/>
      <c r="V2104" s="60"/>
      <c r="W2104" s="60"/>
      <c r="X2104" s="60"/>
      <c r="Y2104" s="60"/>
      <c r="Z2104" s="60"/>
      <c r="AA2104" s="60"/>
      <c r="AB2104" s="60"/>
      <c r="AC2104" s="60"/>
      <c r="AD2104" s="60"/>
      <c r="AE2104" s="60"/>
      <c r="AF2104" s="60" t="s">
        <v>4136</v>
      </c>
    </row>
    <row r="2105" spans="1:32">
      <c r="A2105" s="60" t="s">
        <v>3692</v>
      </c>
      <c r="B2105" s="60" t="s">
        <v>2745</v>
      </c>
      <c r="C2105" s="60" t="s">
        <v>2746</v>
      </c>
      <c r="D2105" s="60" t="s">
        <v>2729</v>
      </c>
      <c r="E2105" s="67">
        <v>41640</v>
      </c>
      <c r="F2105" s="67">
        <v>42004</v>
      </c>
      <c r="G2105" s="60" t="s">
        <v>2735</v>
      </c>
      <c r="H2105" s="60">
        <v>22.2</v>
      </c>
      <c r="I2105" s="60">
        <v>22.2</v>
      </c>
      <c r="J2105" s="60">
        <v>22.2</v>
      </c>
      <c r="K2105" s="60">
        <v>22.2</v>
      </c>
      <c r="L2105" s="60">
        <v>22.2</v>
      </c>
      <c r="M2105" s="60">
        <v>22.2</v>
      </c>
      <c r="N2105" s="60">
        <v>18.3</v>
      </c>
      <c r="O2105" s="60">
        <v>18.3</v>
      </c>
      <c r="P2105" s="60">
        <v>18.3</v>
      </c>
      <c r="Q2105" s="60">
        <v>18.3</v>
      </c>
      <c r="R2105" s="60">
        <v>18.3</v>
      </c>
      <c r="S2105" s="60">
        <v>18.3</v>
      </c>
      <c r="T2105" s="60">
        <v>18.3</v>
      </c>
      <c r="U2105" s="60">
        <v>18.3</v>
      </c>
      <c r="V2105" s="60">
        <v>18.3</v>
      </c>
      <c r="W2105" s="60">
        <v>18.3</v>
      </c>
      <c r="X2105" s="60">
        <v>18.3</v>
      </c>
      <c r="Y2105" s="60">
        <v>22.2</v>
      </c>
      <c r="Z2105" s="60">
        <v>22.2</v>
      </c>
      <c r="AA2105" s="60">
        <v>22.2</v>
      </c>
      <c r="AB2105" s="60">
        <v>22.2</v>
      </c>
      <c r="AC2105" s="60">
        <v>22.2</v>
      </c>
      <c r="AD2105" s="60">
        <v>22.2</v>
      </c>
      <c r="AE2105" s="60">
        <v>22.2</v>
      </c>
      <c r="AF2105" s="60" t="s">
        <v>4136</v>
      </c>
    </row>
    <row r="2106" spans="1:32">
      <c r="A2106" s="60" t="s">
        <v>3693</v>
      </c>
      <c r="B2106" s="60" t="s">
        <v>2745</v>
      </c>
      <c r="C2106" s="60" t="s">
        <v>2746</v>
      </c>
      <c r="D2106" s="60" t="s">
        <v>2729</v>
      </c>
      <c r="E2106" s="67">
        <v>41640</v>
      </c>
      <c r="F2106" s="67">
        <v>42004</v>
      </c>
      <c r="G2106" s="60" t="s">
        <v>2730</v>
      </c>
      <c r="H2106" s="60">
        <v>18.3</v>
      </c>
      <c r="I2106" s="60"/>
      <c r="J2106" s="60"/>
      <c r="K2106" s="60"/>
      <c r="L2106" s="60"/>
      <c r="M2106" s="60"/>
      <c r="N2106" s="60"/>
      <c r="O2106" s="60"/>
      <c r="P2106" s="60"/>
      <c r="Q2106" s="60"/>
      <c r="R2106" s="60"/>
      <c r="S2106" s="60"/>
      <c r="T2106" s="60"/>
      <c r="U2106" s="60"/>
      <c r="V2106" s="60"/>
      <c r="W2106" s="60"/>
      <c r="X2106" s="60"/>
      <c r="Y2106" s="60"/>
      <c r="Z2106" s="60"/>
      <c r="AA2106" s="60"/>
      <c r="AB2106" s="60"/>
      <c r="AC2106" s="60"/>
      <c r="AD2106" s="60"/>
      <c r="AE2106" s="60"/>
      <c r="AF2106" s="60" t="s">
        <v>4136</v>
      </c>
    </row>
    <row r="2107" spans="1:32">
      <c r="A2107" s="60" t="s">
        <v>3694</v>
      </c>
      <c r="B2107" s="60" t="s">
        <v>2728</v>
      </c>
      <c r="D2107" s="60" t="s">
        <v>2749</v>
      </c>
      <c r="E2107" s="67">
        <v>41640</v>
      </c>
      <c r="F2107" s="67">
        <v>42004</v>
      </c>
      <c r="G2107" s="60" t="s">
        <v>2730</v>
      </c>
      <c r="H2107" s="60">
        <v>0.2</v>
      </c>
      <c r="I2107" s="60"/>
      <c r="J2107" s="60"/>
      <c r="K2107" s="60"/>
      <c r="L2107" s="60"/>
      <c r="M2107" s="60"/>
      <c r="N2107" s="60"/>
      <c r="O2107" s="60"/>
      <c r="P2107" s="60"/>
      <c r="Q2107" s="60"/>
      <c r="R2107" s="60"/>
      <c r="S2107" s="60"/>
      <c r="T2107" s="60"/>
      <c r="U2107" s="60"/>
      <c r="V2107" s="60"/>
      <c r="W2107" s="60"/>
      <c r="X2107" s="60"/>
      <c r="Y2107" s="60"/>
      <c r="Z2107" s="60"/>
      <c r="AA2107" s="60"/>
      <c r="AB2107" s="60"/>
      <c r="AC2107" s="60"/>
      <c r="AD2107" s="60"/>
      <c r="AE2107" s="60"/>
      <c r="AF2107" s="60" t="s">
        <v>4136</v>
      </c>
    </row>
    <row r="2108" spans="1:32">
      <c r="A2108" s="60" t="s">
        <v>3694</v>
      </c>
      <c r="B2108" s="60" t="s">
        <v>2728</v>
      </c>
      <c r="D2108" s="60" t="s">
        <v>2737</v>
      </c>
      <c r="E2108" s="67">
        <v>41640</v>
      </c>
      <c r="F2108" s="67">
        <v>42004</v>
      </c>
      <c r="G2108" s="60" t="s">
        <v>2730</v>
      </c>
      <c r="H2108" s="60">
        <v>1</v>
      </c>
      <c r="I2108" s="60"/>
      <c r="J2108" s="60"/>
      <c r="K2108" s="60"/>
      <c r="L2108" s="60"/>
      <c r="M2108" s="60"/>
      <c r="N2108" s="60"/>
      <c r="O2108" s="60"/>
      <c r="P2108" s="60"/>
      <c r="Q2108" s="60"/>
      <c r="R2108" s="60"/>
      <c r="S2108" s="60"/>
      <c r="T2108" s="60"/>
      <c r="U2108" s="60"/>
      <c r="V2108" s="60"/>
      <c r="W2108" s="60"/>
      <c r="X2108" s="60"/>
      <c r="Y2108" s="60"/>
      <c r="Z2108" s="60"/>
      <c r="AA2108" s="60"/>
      <c r="AB2108" s="60"/>
      <c r="AC2108" s="60"/>
      <c r="AD2108" s="60"/>
      <c r="AE2108" s="60"/>
      <c r="AF2108" s="60" t="s">
        <v>4136</v>
      </c>
    </row>
    <row r="2109" spans="1:32">
      <c r="A2109" s="60" t="s">
        <v>3694</v>
      </c>
      <c r="B2109" s="60" t="s">
        <v>2728</v>
      </c>
      <c r="D2109" s="60" t="s">
        <v>3695</v>
      </c>
      <c r="E2109" s="67">
        <v>41640</v>
      </c>
      <c r="F2109" s="67">
        <v>42004</v>
      </c>
      <c r="G2109" s="60" t="s">
        <v>2735</v>
      </c>
      <c r="H2109" s="60">
        <v>0.2</v>
      </c>
      <c r="I2109" s="60">
        <v>0.2</v>
      </c>
      <c r="J2109" s="60">
        <v>0.2</v>
      </c>
      <c r="K2109" s="60">
        <v>0.2</v>
      </c>
      <c r="L2109" s="60">
        <v>0.2</v>
      </c>
      <c r="M2109" s="60">
        <v>0.2</v>
      </c>
      <c r="N2109" s="60">
        <v>1</v>
      </c>
      <c r="O2109" s="60">
        <v>1</v>
      </c>
      <c r="P2109" s="60">
        <v>1</v>
      </c>
      <c r="Q2109" s="60">
        <v>1</v>
      </c>
      <c r="R2109" s="60">
        <v>1</v>
      </c>
      <c r="S2109" s="60">
        <v>1</v>
      </c>
      <c r="T2109" s="60">
        <v>1</v>
      </c>
      <c r="U2109" s="60">
        <v>1</v>
      </c>
      <c r="V2109" s="60">
        <v>1</v>
      </c>
      <c r="W2109" s="60">
        <v>1</v>
      </c>
      <c r="X2109" s="60">
        <v>1</v>
      </c>
      <c r="Y2109" s="60">
        <v>1</v>
      </c>
      <c r="Z2109" s="60">
        <v>0.2</v>
      </c>
      <c r="AA2109" s="60">
        <v>0.2</v>
      </c>
      <c r="AB2109" s="60">
        <v>0.2</v>
      </c>
      <c r="AC2109" s="60">
        <v>0.2</v>
      </c>
      <c r="AD2109" s="60">
        <v>0.2</v>
      </c>
      <c r="AE2109" s="60">
        <v>0.2</v>
      </c>
      <c r="AF2109" s="60" t="s">
        <v>4136</v>
      </c>
    </row>
    <row r="2110" spans="1:32">
      <c r="A2110" s="60" t="s">
        <v>3696</v>
      </c>
      <c r="B2110" s="60" t="s">
        <v>2728</v>
      </c>
      <c r="D2110" s="60" t="s">
        <v>2729</v>
      </c>
      <c r="E2110" s="67">
        <v>41640</v>
      </c>
      <c r="F2110" s="67">
        <v>42004</v>
      </c>
      <c r="G2110" s="60" t="s">
        <v>2730</v>
      </c>
      <c r="H2110" s="60">
        <v>1</v>
      </c>
      <c r="I2110" s="60"/>
      <c r="J2110" s="60"/>
      <c r="K2110" s="60"/>
      <c r="L2110" s="60"/>
      <c r="M2110" s="60"/>
      <c r="N2110" s="60"/>
      <c r="O2110" s="60"/>
      <c r="P2110" s="60"/>
      <c r="Q2110" s="60"/>
      <c r="R2110" s="60"/>
      <c r="S2110" s="60"/>
      <c r="T2110" s="60"/>
      <c r="U2110" s="60"/>
      <c r="V2110" s="60"/>
      <c r="W2110" s="60"/>
      <c r="X2110" s="60"/>
      <c r="Y2110" s="60"/>
      <c r="Z2110" s="60"/>
      <c r="AA2110" s="60"/>
      <c r="AB2110" s="60"/>
      <c r="AC2110" s="60"/>
      <c r="AD2110" s="60"/>
      <c r="AE2110" s="60"/>
      <c r="AF2110" s="60" t="s">
        <v>4136</v>
      </c>
    </row>
    <row r="2111" spans="1:32">
      <c r="A2111" s="60" t="s">
        <v>3697</v>
      </c>
      <c r="B2111" s="60" t="s">
        <v>2728</v>
      </c>
      <c r="D2111" s="60" t="s">
        <v>2729</v>
      </c>
      <c r="E2111" s="67">
        <v>41640</v>
      </c>
      <c r="F2111" s="67">
        <v>42004</v>
      </c>
      <c r="G2111" s="60" t="s">
        <v>2730</v>
      </c>
      <c r="H2111" s="60">
        <v>1</v>
      </c>
      <c r="I2111" s="60"/>
      <c r="J2111" s="60"/>
      <c r="K2111" s="60"/>
      <c r="L2111" s="60"/>
      <c r="M2111" s="60"/>
      <c r="N2111" s="60"/>
      <c r="O2111" s="60"/>
      <c r="P2111" s="60"/>
      <c r="Q2111" s="60"/>
      <c r="R2111" s="60"/>
      <c r="S2111" s="60"/>
      <c r="T2111" s="60"/>
      <c r="U2111" s="60"/>
      <c r="V2111" s="60"/>
      <c r="W2111" s="60"/>
      <c r="X2111" s="60"/>
      <c r="Y2111" s="60"/>
      <c r="Z2111" s="60"/>
      <c r="AA2111" s="60"/>
      <c r="AB2111" s="60"/>
      <c r="AC2111" s="60"/>
      <c r="AD2111" s="60"/>
      <c r="AE2111" s="60"/>
      <c r="AF2111" s="60" t="s">
        <v>4136</v>
      </c>
    </row>
    <row r="2112" spans="1:32">
      <c r="A2112" s="60" t="s">
        <v>3698</v>
      </c>
      <c r="B2112" s="60" t="s">
        <v>2728</v>
      </c>
      <c r="C2112" s="60" t="s">
        <v>2746</v>
      </c>
      <c r="D2112" s="60" t="s">
        <v>2729</v>
      </c>
      <c r="E2112" s="67">
        <v>41640</v>
      </c>
      <c r="F2112" s="67">
        <v>42004</v>
      </c>
      <c r="G2112" s="60" t="s">
        <v>2730</v>
      </c>
      <c r="H2112" s="60">
        <v>11.1</v>
      </c>
      <c r="I2112" s="60"/>
      <c r="J2112" s="60"/>
      <c r="K2112" s="60"/>
      <c r="L2112" s="60"/>
      <c r="M2112" s="60"/>
      <c r="N2112" s="60"/>
      <c r="O2112" s="60"/>
      <c r="P2112" s="60"/>
      <c r="Q2112" s="60"/>
      <c r="R2112" s="60"/>
      <c r="S2112" s="60"/>
      <c r="T2112" s="60"/>
      <c r="U2112" s="60"/>
      <c r="V2112" s="60"/>
      <c r="W2112" s="60"/>
      <c r="X2112" s="60"/>
      <c r="Y2112" s="60"/>
      <c r="Z2112" s="60"/>
      <c r="AA2112" s="60"/>
      <c r="AB2112" s="60"/>
      <c r="AC2112" s="60"/>
      <c r="AD2112" s="60"/>
      <c r="AE2112" s="60"/>
      <c r="AF2112" s="60" t="s">
        <v>4136</v>
      </c>
    </row>
    <row r="2113" spans="1:32">
      <c r="A2113" s="60" t="s">
        <v>3699</v>
      </c>
      <c r="B2113" s="60" t="s">
        <v>2728</v>
      </c>
      <c r="C2113" s="60" t="s">
        <v>2732</v>
      </c>
      <c r="D2113" s="60" t="s">
        <v>2729</v>
      </c>
      <c r="E2113" s="67">
        <v>41640</v>
      </c>
      <c r="F2113" s="67">
        <v>42004</v>
      </c>
      <c r="G2113" s="60" t="s">
        <v>2730</v>
      </c>
      <c r="H2113" s="60">
        <v>0</v>
      </c>
      <c r="I2113" s="60"/>
      <c r="J2113" s="60"/>
      <c r="K2113" s="60"/>
      <c r="L2113" s="60"/>
      <c r="M2113" s="60"/>
      <c r="N2113" s="60"/>
      <c r="O2113" s="60"/>
      <c r="P2113" s="60"/>
      <c r="Q2113" s="60"/>
      <c r="R2113" s="60"/>
      <c r="S2113" s="60"/>
      <c r="T2113" s="60"/>
      <c r="U2113" s="60"/>
      <c r="V2113" s="60"/>
      <c r="W2113" s="60"/>
      <c r="X2113" s="60"/>
      <c r="Y2113" s="60"/>
      <c r="Z2113" s="60"/>
      <c r="AA2113" s="60"/>
      <c r="AB2113" s="60"/>
      <c r="AC2113" s="60"/>
      <c r="AD2113" s="60"/>
      <c r="AE2113" s="60"/>
      <c r="AF2113" s="60" t="s">
        <v>4136</v>
      </c>
    </row>
    <row r="2114" spans="1:32">
      <c r="A2114" s="60" t="s">
        <v>3700</v>
      </c>
      <c r="B2114" s="60" t="s">
        <v>2742</v>
      </c>
      <c r="C2114" s="60" t="s">
        <v>2746</v>
      </c>
      <c r="D2114" s="60" t="s">
        <v>2729</v>
      </c>
      <c r="E2114" s="67">
        <v>41640</v>
      </c>
      <c r="F2114" s="67">
        <v>42004</v>
      </c>
      <c r="G2114" s="60" t="s">
        <v>2730</v>
      </c>
      <c r="H2114" s="60">
        <v>22</v>
      </c>
      <c r="I2114" s="60"/>
      <c r="J2114" s="60"/>
      <c r="K2114" s="60"/>
      <c r="L2114" s="60"/>
      <c r="M2114" s="60"/>
      <c r="N2114" s="60"/>
      <c r="O2114" s="60"/>
      <c r="P2114" s="60"/>
      <c r="Q2114" s="60"/>
      <c r="R2114" s="60"/>
      <c r="S2114" s="60"/>
      <c r="T2114" s="60"/>
      <c r="U2114" s="60"/>
      <c r="V2114" s="60"/>
      <c r="W2114" s="60"/>
      <c r="X2114" s="60"/>
      <c r="Y2114" s="60"/>
      <c r="Z2114" s="60"/>
      <c r="AA2114" s="60"/>
      <c r="AB2114" s="60"/>
      <c r="AC2114" s="60"/>
      <c r="AD2114" s="60"/>
      <c r="AE2114" s="60"/>
      <c r="AF2114" s="60" t="s">
        <v>4136</v>
      </c>
    </row>
    <row r="2115" spans="1:32">
      <c r="A2115" s="60" t="s">
        <v>3701</v>
      </c>
      <c r="B2115" s="60" t="s">
        <v>2742</v>
      </c>
      <c r="C2115" s="60" t="s">
        <v>2746</v>
      </c>
      <c r="D2115" s="60" t="s">
        <v>2729</v>
      </c>
      <c r="E2115" s="67">
        <v>41640</v>
      </c>
      <c r="F2115" s="67">
        <v>42004</v>
      </c>
      <c r="G2115" s="60" t="s">
        <v>2730</v>
      </c>
      <c r="H2115" s="60">
        <v>60</v>
      </c>
      <c r="I2115" s="60"/>
      <c r="J2115" s="60"/>
      <c r="K2115" s="60"/>
      <c r="L2115" s="60"/>
      <c r="M2115" s="60"/>
      <c r="N2115" s="60"/>
      <c r="O2115" s="60"/>
      <c r="P2115" s="60"/>
      <c r="Q2115" s="60"/>
      <c r="R2115" s="60"/>
      <c r="S2115" s="60"/>
      <c r="T2115" s="60"/>
      <c r="U2115" s="60"/>
      <c r="V2115" s="60"/>
      <c r="W2115" s="60"/>
      <c r="X2115" s="60"/>
      <c r="Y2115" s="60"/>
      <c r="Z2115" s="60"/>
      <c r="AA2115" s="60"/>
      <c r="AB2115" s="60"/>
      <c r="AC2115" s="60"/>
      <c r="AD2115" s="60"/>
      <c r="AE2115" s="60"/>
      <c r="AF2115" s="60" t="s">
        <v>4136</v>
      </c>
    </row>
    <row r="2116" spans="1:32">
      <c r="A2116" s="60" t="s">
        <v>3702</v>
      </c>
      <c r="B2116" s="60" t="s">
        <v>2742</v>
      </c>
      <c r="C2116" s="60" t="s">
        <v>2746</v>
      </c>
      <c r="D2116" s="60" t="s">
        <v>2729</v>
      </c>
      <c r="E2116" s="67">
        <v>41640</v>
      </c>
      <c r="F2116" s="67">
        <v>42004</v>
      </c>
      <c r="G2116" s="60" t="s">
        <v>2730</v>
      </c>
      <c r="H2116" s="60">
        <v>60</v>
      </c>
      <c r="I2116" s="60"/>
      <c r="J2116" s="60"/>
      <c r="K2116" s="60"/>
      <c r="L2116" s="60"/>
      <c r="M2116" s="60"/>
      <c r="N2116" s="60"/>
      <c r="O2116" s="60"/>
      <c r="P2116" s="60"/>
      <c r="Q2116" s="60"/>
      <c r="R2116" s="60"/>
      <c r="S2116" s="60"/>
      <c r="T2116" s="60"/>
      <c r="U2116" s="60"/>
      <c r="V2116" s="60"/>
      <c r="W2116" s="60"/>
      <c r="X2116" s="60"/>
      <c r="Y2116" s="60"/>
      <c r="Z2116" s="60"/>
      <c r="AA2116" s="60"/>
      <c r="AB2116" s="60"/>
      <c r="AC2116" s="60"/>
      <c r="AD2116" s="60"/>
      <c r="AE2116" s="60"/>
      <c r="AF2116" s="60" t="s">
        <v>4136</v>
      </c>
    </row>
    <row r="2117" spans="1:32">
      <c r="A2117" s="60" t="s">
        <v>3703</v>
      </c>
      <c r="B2117" s="60" t="s">
        <v>2728</v>
      </c>
      <c r="C2117" s="60" t="s">
        <v>2746</v>
      </c>
      <c r="D2117" s="60" t="s">
        <v>2729</v>
      </c>
      <c r="E2117" s="67">
        <v>41640</v>
      </c>
      <c r="F2117" s="67">
        <v>42004</v>
      </c>
      <c r="G2117" s="60" t="s">
        <v>2730</v>
      </c>
      <c r="H2117" s="60">
        <v>12.8</v>
      </c>
      <c r="I2117" s="60"/>
      <c r="J2117" s="60"/>
      <c r="K2117" s="60"/>
      <c r="L2117" s="60"/>
      <c r="M2117" s="60"/>
      <c r="N2117" s="60"/>
      <c r="O2117" s="60"/>
      <c r="P2117" s="60"/>
      <c r="Q2117" s="60"/>
      <c r="R2117" s="60"/>
      <c r="S2117" s="60"/>
      <c r="T2117" s="60"/>
      <c r="U2117" s="60"/>
      <c r="V2117" s="60"/>
      <c r="W2117" s="60"/>
      <c r="X2117" s="60"/>
      <c r="Y2117" s="60"/>
      <c r="Z2117" s="60"/>
      <c r="AA2117" s="60"/>
      <c r="AB2117" s="60"/>
      <c r="AC2117" s="60"/>
      <c r="AD2117" s="60"/>
      <c r="AE2117" s="60"/>
      <c r="AF2117" s="60" t="s">
        <v>4136</v>
      </c>
    </row>
    <row r="2118" spans="1:32">
      <c r="A2118" s="60" t="s">
        <v>3704</v>
      </c>
      <c r="B2118" s="60" t="s">
        <v>2728</v>
      </c>
      <c r="D2118" s="60" t="s">
        <v>2729</v>
      </c>
      <c r="E2118" s="67">
        <v>41640</v>
      </c>
      <c r="F2118" s="67">
        <v>42004</v>
      </c>
      <c r="G2118" s="60" t="s">
        <v>2730</v>
      </c>
      <c r="H2118" s="60">
        <v>0</v>
      </c>
      <c r="I2118" s="60"/>
      <c r="J2118" s="60"/>
      <c r="K2118" s="60"/>
      <c r="L2118" s="60"/>
      <c r="M2118" s="60"/>
      <c r="N2118" s="60"/>
      <c r="O2118" s="60"/>
      <c r="P2118" s="60"/>
      <c r="Q2118" s="60"/>
      <c r="R2118" s="60"/>
      <c r="S2118" s="60"/>
      <c r="T2118" s="60"/>
      <c r="U2118" s="60"/>
      <c r="V2118" s="60"/>
      <c r="W2118" s="60"/>
      <c r="X2118" s="60"/>
      <c r="Y2118" s="60"/>
      <c r="Z2118" s="60"/>
      <c r="AA2118" s="60"/>
      <c r="AB2118" s="60"/>
      <c r="AC2118" s="60"/>
      <c r="AD2118" s="60"/>
      <c r="AE2118" s="60"/>
      <c r="AF2118" s="60" t="s">
        <v>4136</v>
      </c>
    </row>
    <row r="2119" spans="1:32">
      <c r="A2119" s="60" t="s">
        <v>3705</v>
      </c>
      <c r="B2119" s="60" t="s">
        <v>2731</v>
      </c>
      <c r="C2119" s="60" t="s">
        <v>2732</v>
      </c>
      <c r="D2119" s="60" t="s">
        <v>2729</v>
      </c>
      <c r="E2119" s="67">
        <v>41640</v>
      </c>
      <c r="F2119" s="67">
        <v>42004</v>
      </c>
      <c r="G2119" s="60" t="s">
        <v>2730</v>
      </c>
      <c r="H2119" s="60">
        <v>120</v>
      </c>
      <c r="I2119" s="60"/>
      <c r="J2119" s="60"/>
      <c r="K2119" s="60"/>
      <c r="L2119" s="60"/>
      <c r="M2119" s="60"/>
      <c r="N2119" s="60"/>
      <c r="O2119" s="60"/>
      <c r="P2119" s="60"/>
      <c r="Q2119" s="60"/>
      <c r="R2119" s="60"/>
      <c r="S2119" s="60"/>
      <c r="T2119" s="60"/>
      <c r="U2119" s="60"/>
      <c r="V2119" s="60"/>
      <c r="W2119" s="60"/>
      <c r="X2119" s="60"/>
      <c r="Y2119" s="60"/>
      <c r="Z2119" s="60"/>
      <c r="AA2119" s="60"/>
      <c r="AB2119" s="60"/>
      <c r="AC2119" s="60"/>
      <c r="AD2119" s="60"/>
      <c r="AE2119" s="60"/>
      <c r="AF2119" s="60" t="s">
        <v>4136</v>
      </c>
    </row>
    <row r="2120" spans="1:32">
      <c r="A2120" s="60" t="s">
        <v>3706</v>
      </c>
      <c r="B2120" s="60" t="s">
        <v>2728</v>
      </c>
      <c r="C2120" s="60" t="s">
        <v>2732</v>
      </c>
      <c r="D2120" s="60" t="s">
        <v>2729</v>
      </c>
      <c r="E2120" s="67">
        <v>41640</v>
      </c>
      <c r="F2120" s="67">
        <v>42004</v>
      </c>
      <c r="G2120" s="60" t="s">
        <v>2730</v>
      </c>
      <c r="H2120" s="60">
        <v>0.2</v>
      </c>
      <c r="I2120" s="60"/>
      <c r="J2120" s="60"/>
      <c r="K2120" s="60"/>
      <c r="L2120" s="60"/>
      <c r="M2120" s="60"/>
      <c r="N2120" s="60"/>
      <c r="O2120" s="60"/>
      <c r="P2120" s="60"/>
      <c r="Q2120" s="60"/>
      <c r="R2120" s="60"/>
      <c r="S2120" s="60"/>
      <c r="T2120" s="60"/>
      <c r="U2120" s="60"/>
      <c r="V2120" s="60"/>
      <c r="W2120" s="60"/>
      <c r="X2120" s="60"/>
      <c r="Y2120" s="60"/>
      <c r="Z2120" s="60"/>
      <c r="AA2120" s="60"/>
      <c r="AB2120" s="60"/>
      <c r="AC2120" s="60"/>
      <c r="AD2120" s="60"/>
      <c r="AE2120" s="60"/>
      <c r="AF2120" s="60" t="s">
        <v>4136</v>
      </c>
    </row>
    <row r="2121" spans="1:32">
      <c r="A2121" s="60" t="s">
        <v>3707</v>
      </c>
      <c r="B2121" s="60" t="s">
        <v>2728</v>
      </c>
      <c r="D2121" s="60" t="s">
        <v>2729</v>
      </c>
      <c r="E2121" s="67">
        <v>41640</v>
      </c>
      <c r="F2121" s="67">
        <v>42004</v>
      </c>
      <c r="G2121" s="60" t="s">
        <v>2730</v>
      </c>
      <c r="H2121" s="60">
        <v>0</v>
      </c>
      <c r="I2121" s="60"/>
      <c r="J2121" s="60"/>
      <c r="K2121" s="60"/>
      <c r="L2121" s="60"/>
      <c r="M2121" s="60"/>
      <c r="N2121" s="60"/>
      <c r="O2121" s="60"/>
      <c r="P2121" s="60"/>
      <c r="Q2121" s="60"/>
      <c r="R2121" s="60"/>
      <c r="S2121" s="60"/>
      <c r="T2121" s="60"/>
      <c r="U2121" s="60"/>
      <c r="V2121" s="60"/>
      <c r="W2121" s="60"/>
      <c r="X2121" s="60"/>
      <c r="Y2121" s="60"/>
      <c r="Z2121" s="60"/>
      <c r="AA2121" s="60"/>
      <c r="AB2121" s="60"/>
      <c r="AC2121" s="60"/>
      <c r="AD2121" s="60"/>
      <c r="AE2121" s="60"/>
      <c r="AF2121" s="60" t="s">
        <v>4136</v>
      </c>
    </row>
    <row r="2122" spans="1:32">
      <c r="A2122" s="60" t="s">
        <v>3708</v>
      </c>
      <c r="B2122" s="60" t="s">
        <v>2728</v>
      </c>
      <c r="D2122" s="60" t="s">
        <v>2729</v>
      </c>
      <c r="E2122" s="67">
        <v>41640</v>
      </c>
      <c r="F2122" s="67">
        <v>42004</v>
      </c>
      <c r="G2122" s="60" t="s">
        <v>2730</v>
      </c>
      <c r="H2122" s="60">
        <v>1</v>
      </c>
      <c r="I2122" s="60"/>
      <c r="J2122" s="60"/>
      <c r="K2122" s="60"/>
      <c r="L2122" s="60"/>
      <c r="M2122" s="60"/>
      <c r="N2122" s="60"/>
      <c r="O2122" s="60"/>
      <c r="P2122" s="60"/>
      <c r="Q2122" s="60"/>
      <c r="R2122" s="60"/>
      <c r="S2122" s="60"/>
      <c r="T2122" s="60"/>
      <c r="U2122" s="60"/>
      <c r="V2122" s="60"/>
      <c r="W2122" s="60"/>
      <c r="X2122" s="60"/>
      <c r="Y2122" s="60"/>
      <c r="Z2122" s="60"/>
      <c r="AA2122" s="60"/>
      <c r="AB2122" s="60"/>
      <c r="AC2122" s="60"/>
      <c r="AD2122" s="60"/>
      <c r="AE2122" s="60"/>
      <c r="AF2122" s="60" t="s">
        <v>4136</v>
      </c>
    </row>
    <row r="2123" spans="1:32">
      <c r="A2123" s="60" t="s">
        <v>3709</v>
      </c>
      <c r="B2123" s="60" t="s">
        <v>2733</v>
      </c>
      <c r="D2123" s="60" t="s">
        <v>3198</v>
      </c>
      <c r="E2123" s="67">
        <v>41640</v>
      </c>
      <c r="F2123" s="67">
        <v>42004</v>
      </c>
      <c r="G2123" s="60" t="s">
        <v>2735</v>
      </c>
      <c r="H2123" s="60">
        <v>0.03</v>
      </c>
      <c r="I2123" s="60">
        <v>0.02</v>
      </c>
      <c r="J2123" s="60">
        <v>0.03</v>
      </c>
      <c r="K2123" s="60">
        <v>0.02</v>
      </c>
      <c r="L2123" s="60">
        <v>0.05</v>
      </c>
      <c r="M2123" s="60">
        <v>0.12</v>
      </c>
      <c r="N2123" s="60">
        <v>0.13</v>
      </c>
      <c r="O2123" s="60">
        <v>0.15</v>
      </c>
      <c r="P2123" s="60">
        <v>0.18</v>
      </c>
      <c r="Q2123" s="60">
        <v>0.21</v>
      </c>
      <c r="R2123" s="60">
        <v>0.26</v>
      </c>
      <c r="S2123" s="60">
        <v>0.28999999999999998</v>
      </c>
      <c r="T2123" s="60">
        <v>0.27</v>
      </c>
      <c r="U2123" s="60">
        <v>0.25</v>
      </c>
      <c r="V2123" s="60">
        <v>0.23</v>
      </c>
      <c r="W2123" s="60">
        <v>0.23</v>
      </c>
      <c r="X2123" s="60">
        <v>0.26</v>
      </c>
      <c r="Y2123" s="60">
        <v>0.26</v>
      </c>
      <c r="Z2123" s="60">
        <v>0.24</v>
      </c>
      <c r="AA2123" s="60">
        <v>0.22</v>
      </c>
      <c r="AB2123" s="60">
        <v>0.2</v>
      </c>
      <c r="AC2123" s="60">
        <v>0.18</v>
      </c>
      <c r="AD2123" s="60">
        <v>0.09</v>
      </c>
      <c r="AE2123" s="60">
        <v>0.03</v>
      </c>
      <c r="AF2123" s="60" t="s">
        <v>4136</v>
      </c>
    </row>
    <row r="2124" spans="1:32">
      <c r="A2124" s="60" t="s">
        <v>3709</v>
      </c>
      <c r="B2124" s="60" t="s">
        <v>2733</v>
      </c>
      <c r="D2124" s="60" t="s">
        <v>2736</v>
      </c>
      <c r="E2124" s="67">
        <v>41640</v>
      </c>
      <c r="F2124" s="67">
        <v>42004</v>
      </c>
      <c r="G2124" s="60" t="s">
        <v>2730</v>
      </c>
      <c r="H2124" s="60">
        <v>0</v>
      </c>
      <c r="I2124" s="60"/>
      <c r="J2124" s="60"/>
      <c r="K2124" s="60"/>
      <c r="L2124" s="60"/>
      <c r="M2124" s="60"/>
      <c r="N2124" s="60"/>
      <c r="O2124" s="60"/>
      <c r="P2124" s="60"/>
      <c r="Q2124" s="60"/>
      <c r="R2124" s="60"/>
      <c r="S2124" s="60"/>
      <c r="T2124" s="60"/>
      <c r="U2124" s="60"/>
      <c r="V2124" s="60"/>
      <c r="W2124" s="60"/>
      <c r="X2124" s="60"/>
      <c r="Y2124" s="60"/>
      <c r="Z2124" s="60"/>
      <c r="AA2124" s="60"/>
      <c r="AB2124" s="60"/>
      <c r="AC2124" s="60"/>
      <c r="AD2124" s="60"/>
      <c r="AE2124" s="60"/>
      <c r="AF2124" s="60" t="s">
        <v>4136</v>
      </c>
    </row>
    <row r="2125" spans="1:32">
      <c r="A2125" s="60" t="s">
        <v>3709</v>
      </c>
      <c r="B2125" s="60" t="s">
        <v>2733</v>
      </c>
      <c r="D2125" s="60" t="s">
        <v>2737</v>
      </c>
      <c r="E2125" s="67">
        <v>41640</v>
      </c>
      <c r="F2125" s="67">
        <v>42004</v>
      </c>
      <c r="G2125" s="60" t="s">
        <v>2730</v>
      </c>
      <c r="H2125" s="60">
        <v>0.28999999999999998</v>
      </c>
      <c r="I2125" s="60"/>
      <c r="J2125" s="60"/>
      <c r="K2125" s="60"/>
      <c r="L2125" s="60"/>
      <c r="M2125" s="60"/>
      <c r="N2125" s="60"/>
      <c r="O2125" s="60"/>
      <c r="P2125" s="60"/>
      <c r="Q2125" s="60"/>
      <c r="R2125" s="60"/>
      <c r="S2125" s="60"/>
      <c r="T2125" s="60"/>
      <c r="U2125" s="60"/>
      <c r="V2125" s="60"/>
      <c r="W2125" s="60"/>
      <c r="X2125" s="60"/>
      <c r="Y2125" s="60"/>
      <c r="Z2125" s="60"/>
      <c r="AA2125" s="60"/>
      <c r="AB2125" s="60"/>
      <c r="AC2125" s="60"/>
      <c r="AD2125" s="60"/>
      <c r="AE2125" s="60"/>
      <c r="AF2125" s="60" t="s">
        <v>4136</v>
      </c>
    </row>
    <row r="2126" spans="1:32">
      <c r="A2126" s="60" t="s">
        <v>3710</v>
      </c>
      <c r="B2126" s="60" t="s">
        <v>0</v>
      </c>
      <c r="D2126" s="60" t="s">
        <v>2738</v>
      </c>
      <c r="E2126" s="67">
        <v>41640</v>
      </c>
      <c r="F2126" s="67">
        <v>42004</v>
      </c>
      <c r="G2126" s="60" t="s">
        <v>2735</v>
      </c>
      <c r="H2126" s="60">
        <v>0.2</v>
      </c>
      <c r="I2126" s="60">
        <v>0.15</v>
      </c>
      <c r="J2126" s="60">
        <v>0.15</v>
      </c>
      <c r="K2126" s="60">
        <v>0.15</v>
      </c>
      <c r="L2126" s="60">
        <v>0.15</v>
      </c>
      <c r="M2126" s="60">
        <v>0.15</v>
      </c>
      <c r="N2126" s="60">
        <v>0.3</v>
      </c>
      <c r="O2126" s="60">
        <v>0.3</v>
      </c>
      <c r="P2126" s="60">
        <v>0.6</v>
      </c>
      <c r="Q2126" s="60">
        <v>0.6</v>
      </c>
      <c r="R2126" s="60">
        <v>0.8</v>
      </c>
      <c r="S2126" s="60">
        <v>0.8</v>
      </c>
      <c r="T2126" s="60">
        <v>0.8</v>
      </c>
      <c r="U2126" s="60">
        <v>0.8</v>
      </c>
      <c r="V2126" s="60">
        <v>0.8</v>
      </c>
      <c r="W2126" s="60">
        <v>0.8</v>
      </c>
      <c r="X2126" s="60">
        <v>0.8</v>
      </c>
      <c r="Y2126" s="60">
        <v>0.9</v>
      </c>
      <c r="Z2126" s="60">
        <v>0.9</v>
      </c>
      <c r="AA2126" s="60">
        <v>0.9</v>
      </c>
      <c r="AB2126" s="60">
        <v>0.9</v>
      </c>
      <c r="AC2126" s="60">
        <v>0.9</v>
      </c>
      <c r="AD2126" s="60">
        <v>0.5</v>
      </c>
      <c r="AE2126" s="60">
        <v>0.3</v>
      </c>
      <c r="AF2126" s="60" t="s">
        <v>4136</v>
      </c>
    </row>
    <row r="2127" spans="1:32">
      <c r="A2127" s="60" t="s">
        <v>3710</v>
      </c>
      <c r="B2127" s="60" t="s">
        <v>0</v>
      </c>
      <c r="D2127" s="60" t="s">
        <v>2736</v>
      </c>
      <c r="E2127" s="67">
        <v>41640</v>
      </c>
      <c r="F2127" s="67">
        <v>42004</v>
      </c>
      <c r="G2127" s="60" t="s">
        <v>2730</v>
      </c>
      <c r="H2127" s="60">
        <v>0</v>
      </c>
      <c r="I2127" s="60"/>
      <c r="J2127" s="60"/>
      <c r="K2127" s="60"/>
      <c r="L2127" s="60"/>
      <c r="M2127" s="60"/>
      <c r="N2127" s="60"/>
      <c r="O2127" s="60"/>
      <c r="P2127" s="60"/>
      <c r="Q2127" s="60"/>
      <c r="R2127" s="60"/>
      <c r="S2127" s="60"/>
      <c r="T2127" s="60"/>
      <c r="U2127" s="60"/>
      <c r="V2127" s="60"/>
      <c r="W2127" s="60"/>
      <c r="X2127" s="60"/>
      <c r="Y2127" s="60"/>
      <c r="Z2127" s="60"/>
      <c r="AA2127" s="60"/>
      <c r="AB2127" s="60"/>
      <c r="AC2127" s="60"/>
      <c r="AD2127" s="60"/>
      <c r="AE2127" s="60"/>
      <c r="AF2127" s="60" t="s">
        <v>4136</v>
      </c>
    </row>
    <row r="2128" spans="1:32">
      <c r="A2128" s="60" t="s">
        <v>3710</v>
      </c>
      <c r="B2128" s="60" t="s">
        <v>0</v>
      </c>
      <c r="D2128" s="60" t="s">
        <v>2737</v>
      </c>
      <c r="E2128" s="67">
        <v>41640</v>
      </c>
      <c r="F2128" s="67">
        <v>42004</v>
      </c>
      <c r="G2128" s="60" t="s">
        <v>2730</v>
      </c>
      <c r="H2128" s="60">
        <v>1</v>
      </c>
      <c r="I2128" s="60"/>
      <c r="J2128" s="60"/>
      <c r="K2128" s="60"/>
      <c r="L2128" s="60"/>
      <c r="M2128" s="60"/>
      <c r="N2128" s="60"/>
      <c r="O2128" s="60"/>
      <c r="P2128" s="60"/>
      <c r="Q2128" s="60"/>
      <c r="R2128" s="60"/>
      <c r="S2128" s="60"/>
      <c r="T2128" s="60"/>
      <c r="U2128" s="60"/>
      <c r="V2128" s="60"/>
      <c r="W2128" s="60"/>
      <c r="X2128" s="60"/>
      <c r="Y2128" s="60"/>
      <c r="Z2128" s="60"/>
      <c r="AA2128" s="60"/>
      <c r="AB2128" s="60"/>
      <c r="AC2128" s="60"/>
      <c r="AD2128" s="60"/>
      <c r="AE2128" s="60"/>
      <c r="AF2128" s="60" t="s">
        <v>4136</v>
      </c>
    </row>
    <row r="2129" spans="1:32">
      <c r="A2129" s="60" t="s">
        <v>3710</v>
      </c>
      <c r="B2129" s="60" t="s">
        <v>0</v>
      </c>
      <c r="D2129" s="60" t="s">
        <v>3711</v>
      </c>
      <c r="E2129" s="67">
        <v>41640</v>
      </c>
      <c r="F2129" s="67">
        <v>42004</v>
      </c>
      <c r="G2129" s="60" t="s">
        <v>2735</v>
      </c>
      <c r="H2129" s="60">
        <v>0.2</v>
      </c>
      <c r="I2129" s="60">
        <v>0.15</v>
      </c>
      <c r="J2129" s="60">
        <v>0.15</v>
      </c>
      <c r="K2129" s="60">
        <v>0.15</v>
      </c>
      <c r="L2129" s="60">
        <v>0.15</v>
      </c>
      <c r="M2129" s="60">
        <v>0.15</v>
      </c>
      <c r="N2129" s="60">
        <v>0.3</v>
      </c>
      <c r="O2129" s="60">
        <v>0.3</v>
      </c>
      <c r="P2129" s="60">
        <v>0.5</v>
      </c>
      <c r="Q2129" s="60">
        <v>0.5</v>
      </c>
      <c r="R2129" s="60">
        <v>0.7</v>
      </c>
      <c r="S2129" s="60">
        <v>0.7</v>
      </c>
      <c r="T2129" s="60">
        <v>0.7</v>
      </c>
      <c r="U2129" s="60">
        <v>0.7</v>
      </c>
      <c r="V2129" s="60">
        <v>0.7</v>
      </c>
      <c r="W2129" s="60">
        <v>0.7</v>
      </c>
      <c r="X2129" s="60">
        <v>0.6</v>
      </c>
      <c r="Y2129" s="60">
        <v>0.6</v>
      </c>
      <c r="Z2129" s="60">
        <v>0.6</v>
      </c>
      <c r="AA2129" s="60">
        <v>0.6</v>
      </c>
      <c r="AB2129" s="60">
        <v>0.6</v>
      </c>
      <c r="AC2129" s="60">
        <v>0.6</v>
      </c>
      <c r="AD2129" s="60">
        <v>0.5</v>
      </c>
      <c r="AE2129" s="60">
        <v>0.3</v>
      </c>
      <c r="AF2129" s="60" t="s">
        <v>4136</v>
      </c>
    </row>
    <row r="2130" spans="1:32">
      <c r="A2130" s="60" t="s">
        <v>3712</v>
      </c>
      <c r="B2130" s="60" t="s">
        <v>0</v>
      </c>
      <c r="D2130" s="60" t="s">
        <v>2738</v>
      </c>
      <c r="E2130" s="67">
        <v>41640</v>
      </c>
      <c r="F2130" s="67">
        <v>42004</v>
      </c>
      <c r="G2130" s="60" t="s">
        <v>2735</v>
      </c>
      <c r="H2130" s="60">
        <v>0.2</v>
      </c>
      <c r="I2130" s="60">
        <v>0.15</v>
      </c>
      <c r="J2130" s="60">
        <v>0.15</v>
      </c>
      <c r="K2130" s="60">
        <v>0.15</v>
      </c>
      <c r="L2130" s="60">
        <v>0.15</v>
      </c>
      <c r="M2130" s="60">
        <v>0.15</v>
      </c>
      <c r="N2130" s="60">
        <v>0.3</v>
      </c>
      <c r="O2130" s="60">
        <v>0.3</v>
      </c>
      <c r="P2130" s="60">
        <v>0.6</v>
      </c>
      <c r="Q2130" s="60">
        <v>0.6</v>
      </c>
      <c r="R2130" s="60">
        <v>0.8</v>
      </c>
      <c r="S2130" s="60">
        <v>0.8</v>
      </c>
      <c r="T2130" s="60">
        <v>0.8</v>
      </c>
      <c r="U2130" s="60">
        <v>0.8</v>
      </c>
      <c r="V2130" s="60">
        <v>0.8</v>
      </c>
      <c r="W2130" s="60">
        <v>0.8</v>
      </c>
      <c r="X2130" s="60">
        <v>0.8</v>
      </c>
      <c r="Y2130" s="60">
        <v>0.9</v>
      </c>
      <c r="Z2130" s="60">
        <v>0.9</v>
      </c>
      <c r="AA2130" s="60">
        <v>0.9</v>
      </c>
      <c r="AB2130" s="60">
        <v>0.9</v>
      </c>
      <c r="AC2130" s="60">
        <v>0.9</v>
      </c>
      <c r="AD2130" s="60">
        <v>0.5</v>
      </c>
      <c r="AE2130" s="60">
        <v>0.3</v>
      </c>
      <c r="AF2130" s="60" t="s">
        <v>4136</v>
      </c>
    </row>
    <row r="2131" spans="1:32">
      <c r="A2131" s="60" t="s">
        <v>3712</v>
      </c>
      <c r="B2131" s="60" t="s">
        <v>0</v>
      </c>
      <c r="D2131" s="60" t="s">
        <v>2736</v>
      </c>
      <c r="E2131" s="67">
        <v>41640</v>
      </c>
      <c r="F2131" s="67">
        <v>42004</v>
      </c>
      <c r="G2131" s="60" t="s">
        <v>2730</v>
      </c>
      <c r="H2131" s="60">
        <v>0</v>
      </c>
      <c r="I2131" s="60"/>
      <c r="J2131" s="60"/>
      <c r="K2131" s="60"/>
      <c r="L2131" s="60"/>
      <c r="M2131" s="60"/>
      <c r="N2131" s="60"/>
      <c r="O2131" s="60"/>
      <c r="P2131" s="60"/>
      <c r="Q2131" s="60"/>
      <c r="R2131" s="60"/>
      <c r="S2131" s="60"/>
      <c r="T2131" s="60"/>
      <c r="U2131" s="60"/>
      <c r="V2131" s="60"/>
      <c r="W2131" s="60"/>
      <c r="X2131" s="60"/>
      <c r="Y2131" s="60"/>
      <c r="Z2131" s="60"/>
      <c r="AA2131" s="60"/>
      <c r="AB2131" s="60"/>
      <c r="AC2131" s="60"/>
      <c r="AD2131" s="60"/>
      <c r="AE2131" s="60"/>
      <c r="AF2131" s="60" t="s">
        <v>4136</v>
      </c>
    </row>
    <row r="2132" spans="1:32">
      <c r="A2132" s="60" t="s">
        <v>3712</v>
      </c>
      <c r="B2132" s="60" t="s">
        <v>0</v>
      </c>
      <c r="D2132" s="60" t="s">
        <v>2737</v>
      </c>
      <c r="E2132" s="67">
        <v>41640</v>
      </c>
      <c r="F2132" s="67">
        <v>42004</v>
      </c>
      <c r="G2132" s="60" t="s">
        <v>2730</v>
      </c>
      <c r="H2132" s="60">
        <v>1</v>
      </c>
      <c r="I2132" s="60"/>
      <c r="J2132" s="60"/>
      <c r="K2132" s="60"/>
      <c r="L2132" s="60"/>
      <c r="M2132" s="60"/>
      <c r="N2132" s="60"/>
      <c r="O2132" s="60"/>
      <c r="P2132" s="60"/>
      <c r="Q2132" s="60"/>
      <c r="R2132" s="60"/>
      <c r="S2132" s="60"/>
      <c r="T2132" s="60"/>
      <c r="U2132" s="60"/>
      <c r="V2132" s="60"/>
      <c r="W2132" s="60"/>
      <c r="X2132" s="60"/>
      <c r="Y2132" s="60"/>
      <c r="Z2132" s="60"/>
      <c r="AA2132" s="60"/>
      <c r="AB2132" s="60"/>
      <c r="AC2132" s="60"/>
      <c r="AD2132" s="60"/>
      <c r="AE2132" s="60"/>
      <c r="AF2132" s="60" t="s">
        <v>4136</v>
      </c>
    </row>
    <row r="2133" spans="1:32">
      <c r="A2133" s="60" t="s">
        <v>3712</v>
      </c>
      <c r="B2133" s="60" t="s">
        <v>0</v>
      </c>
      <c r="D2133" s="60" t="s">
        <v>3711</v>
      </c>
      <c r="E2133" s="67">
        <v>41640</v>
      </c>
      <c r="F2133" s="67">
        <v>42004</v>
      </c>
      <c r="G2133" s="60" t="s">
        <v>2735</v>
      </c>
      <c r="H2133" s="60">
        <v>0.2</v>
      </c>
      <c r="I2133" s="60">
        <v>0.15</v>
      </c>
      <c r="J2133" s="60">
        <v>0.15</v>
      </c>
      <c r="K2133" s="60">
        <v>0.15</v>
      </c>
      <c r="L2133" s="60">
        <v>0.15</v>
      </c>
      <c r="M2133" s="60">
        <v>0.15</v>
      </c>
      <c r="N2133" s="60">
        <v>0.3</v>
      </c>
      <c r="O2133" s="60">
        <v>0.3</v>
      </c>
      <c r="P2133" s="60">
        <v>0.5</v>
      </c>
      <c r="Q2133" s="60">
        <v>0.5</v>
      </c>
      <c r="R2133" s="60">
        <v>0.7</v>
      </c>
      <c r="S2133" s="60">
        <v>0.7</v>
      </c>
      <c r="T2133" s="60">
        <v>0.7</v>
      </c>
      <c r="U2133" s="60">
        <v>0.7</v>
      </c>
      <c r="V2133" s="60">
        <v>0.7</v>
      </c>
      <c r="W2133" s="60">
        <v>0.7</v>
      </c>
      <c r="X2133" s="60">
        <v>0.6</v>
      </c>
      <c r="Y2133" s="60">
        <v>0.6</v>
      </c>
      <c r="Z2133" s="60">
        <v>0.6</v>
      </c>
      <c r="AA2133" s="60">
        <v>0.6</v>
      </c>
      <c r="AB2133" s="60">
        <v>0.6</v>
      </c>
      <c r="AC2133" s="60">
        <v>0.6</v>
      </c>
      <c r="AD2133" s="60">
        <v>0.5</v>
      </c>
      <c r="AE2133" s="60">
        <v>0.3</v>
      </c>
      <c r="AF2133" s="60" t="s">
        <v>4136</v>
      </c>
    </row>
    <row r="2134" spans="1:32">
      <c r="A2134" s="60" t="s">
        <v>3713</v>
      </c>
      <c r="B2134" s="60" t="s">
        <v>0</v>
      </c>
      <c r="D2134" s="60" t="s">
        <v>2738</v>
      </c>
      <c r="E2134" s="67">
        <v>41640</v>
      </c>
      <c r="F2134" s="67">
        <v>42004</v>
      </c>
      <c r="G2134" s="60" t="s">
        <v>2735</v>
      </c>
      <c r="H2134" s="60">
        <v>0.2</v>
      </c>
      <c r="I2134" s="60">
        <v>0.15</v>
      </c>
      <c r="J2134" s="60">
        <v>0.15</v>
      </c>
      <c r="K2134" s="60">
        <v>0.15</v>
      </c>
      <c r="L2134" s="60">
        <v>0.15</v>
      </c>
      <c r="M2134" s="60">
        <v>0.15</v>
      </c>
      <c r="N2134" s="60">
        <v>0.3</v>
      </c>
      <c r="O2134" s="60">
        <v>0.3</v>
      </c>
      <c r="P2134" s="60">
        <v>0.6</v>
      </c>
      <c r="Q2134" s="60">
        <v>0.6</v>
      </c>
      <c r="R2134" s="60">
        <v>0.8</v>
      </c>
      <c r="S2134" s="60">
        <v>0.8</v>
      </c>
      <c r="T2134" s="60">
        <v>0.8</v>
      </c>
      <c r="U2134" s="60">
        <v>0.8</v>
      </c>
      <c r="V2134" s="60">
        <v>0.8</v>
      </c>
      <c r="W2134" s="60">
        <v>0.8</v>
      </c>
      <c r="X2134" s="60">
        <v>0.8</v>
      </c>
      <c r="Y2134" s="60">
        <v>0.9</v>
      </c>
      <c r="Z2134" s="60">
        <v>0.9</v>
      </c>
      <c r="AA2134" s="60">
        <v>0.9</v>
      </c>
      <c r="AB2134" s="60">
        <v>0.9</v>
      </c>
      <c r="AC2134" s="60">
        <v>0.9</v>
      </c>
      <c r="AD2134" s="60">
        <v>0.5</v>
      </c>
      <c r="AE2134" s="60">
        <v>0.3</v>
      </c>
      <c r="AF2134" s="60" t="s">
        <v>4136</v>
      </c>
    </row>
    <row r="2135" spans="1:32">
      <c r="A2135" s="60" t="s">
        <v>3713</v>
      </c>
      <c r="B2135" s="60" t="s">
        <v>0</v>
      </c>
      <c r="D2135" s="60" t="s">
        <v>2736</v>
      </c>
      <c r="E2135" s="67">
        <v>41640</v>
      </c>
      <c r="F2135" s="67">
        <v>42004</v>
      </c>
      <c r="G2135" s="60" t="s">
        <v>2730</v>
      </c>
      <c r="H2135" s="60">
        <v>0</v>
      </c>
      <c r="I2135" s="60"/>
      <c r="J2135" s="60"/>
      <c r="K2135" s="60"/>
      <c r="L2135" s="60"/>
      <c r="M2135" s="60"/>
      <c r="N2135" s="60"/>
      <c r="O2135" s="60"/>
      <c r="P2135" s="60"/>
      <c r="Q2135" s="60"/>
      <c r="R2135" s="60"/>
      <c r="S2135" s="60"/>
      <c r="T2135" s="60"/>
      <c r="U2135" s="60"/>
      <c r="V2135" s="60"/>
      <c r="W2135" s="60"/>
      <c r="X2135" s="60"/>
      <c r="Y2135" s="60"/>
      <c r="Z2135" s="60"/>
      <c r="AA2135" s="60"/>
      <c r="AB2135" s="60"/>
      <c r="AC2135" s="60"/>
      <c r="AD2135" s="60"/>
      <c r="AE2135" s="60"/>
      <c r="AF2135" s="60" t="s">
        <v>4136</v>
      </c>
    </row>
    <row r="2136" spans="1:32">
      <c r="A2136" s="60" t="s">
        <v>3713</v>
      </c>
      <c r="B2136" s="60" t="s">
        <v>0</v>
      </c>
      <c r="D2136" s="60" t="s">
        <v>2737</v>
      </c>
      <c r="E2136" s="67">
        <v>41640</v>
      </c>
      <c r="F2136" s="67">
        <v>42004</v>
      </c>
      <c r="G2136" s="60" t="s">
        <v>2730</v>
      </c>
      <c r="H2136" s="60">
        <v>1</v>
      </c>
      <c r="I2136" s="60"/>
      <c r="J2136" s="60"/>
      <c r="K2136" s="60"/>
      <c r="L2136" s="60"/>
      <c r="M2136" s="60"/>
      <c r="N2136" s="60"/>
      <c r="O2136" s="60"/>
      <c r="P2136" s="60"/>
      <c r="Q2136" s="60"/>
      <c r="R2136" s="60"/>
      <c r="S2136" s="60"/>
      <c r="T2136" s="60"/>
      <c r="U2136" s="60"/>
      <c r="V2136" s="60"/>
      <c r="W2136" s="60"/>
      <c r="X2136" s="60"/>
      <c r="Y2136" s="60"/>
      <c r="Z2136" s="60"/>
      <c r="AA2136" s="60"/>
      <c r="AB2136" s="60"/>
      <c r="AC2136" s="60"/>
      <c r="AD2136" s="60"/>
      <c r="AE2136" s="60"/>
      <c r="AF2136" s="60" t="s">
        <v>4136</v>
      </c>
    </row>
    <row r="2137" spans="1:32">
      <c r="A2137" s="60" t="s">
        <v>3713</v>
      </c>
      <c r="B2137" s="60" t="s">
        <v>0</v>
      </c>
      <c r="D2137" s="60" t="s">
        <v>3711</v>
      </c>
      <c r="E2137" s="67">
        <v>41640</v>
      </c>
      <c r="F2137" s="67">
        <v>42004</v>
      </c>
      <c r="G2137" s="60" t="s">
        <v>2735</v>
      </c>
      <c r="H2137" s="60">
        <v>0.2</v>
      </c>
      <c r="I2137" s="60">
        <v>0.15</v>
      </c>
      <c r="J2137" s="60">
        <v>0.15</v>
      </c>
      <c r="K2137" s="60">
        <v>0.15</v>
      </c>
      <c r="L2137" s="60">
        <v>0.15</v>
      </c>
      <c r="M2137" s="60">
        <v>0.15</v>
      </c>
      <c r="N2137" s="60">
        <v>0.3</v>
      </c>
      <c r="O2137" s="60">
        <v>0.3</v>
      </c>
      <c r="P2137" s="60">
        <v>0.5</v>
      </c>
      <c r="Q2137" s="60">
        <v>0.5</v>
      </c>
      <c r="R2137" s="60">
        <v>0.7</v>
      </c>
      <c r="S2137" s="60">
        <v>0.7</v>
      </c>
      <c r="T2137" s="60">
        <v>0.7</v>
      </c>
      <c r="U2137" s="60">
        <v>0.7</v>
      </c>
      <c r="V2137" s="60">
        <v>0.7</v>
      </c>
      <c r="W2137" s="60">
        <v>0.7</v>
      </c>
      <c r="X2137" s="60">
        <v>0.6</v>
      </c>
      <c r="Y2137" s="60">
        <v>0.6</v>
      </c>
      <c r="Z2137" s="60">
        <v>0.6</v>
      </c>
      <c r="AA2137" s="60">
        <v>0.6</v>
      </c>
      <c r="AB2137" s="60">
        <v>0.6</v>
      </c>
      <c r="AC2137" s="60">
        <v>0.6</v>
      </c>
      <c r="AD2137" s="60">
        <v>0.5</v>
      </c>
      <c r="AE2137" s="60">
        <v>0.3</v>
      </c>
      <c r="AF2137" s="60" t="s">
        <v>4136</v>
      </c>
    </row>
    <row r="2138" spans="1:32">
      <c r="A2138" s="60" t="s">
        <v>3714</v>
      </c>
      <c r="B2138" s="60" t="s">
        <v>2</v>
      </c>
      <c r="D2138" s="60" t="s">
        <v>2738</v>
      </c>
      <c r="E2138" s="67">
        <v>41640</v>
      </c>
      <c r="F2138" s="67">
        <v>42004</v>
      </c>
      <c r="G2138" s="60" t="s">
        <v>2735</v>
      </c>
      <c r="H2138" s="60">
        <v>0.05</v>
      </c>
      <c r="I2138" s="60">
        <v>0</v>
      </c>
      <c r="J2138" s="60">
        <v>0</v>
      </c>
      <c r="K2138" s="60">
        <v>0</v>
      </c>
      <c r="L2138" s="60">
        <v>0</v>
      </c>
      <c r="M2138" s="60">
        <v>0</v>
      </c>
      <c r="N2138" s="60">
        <v>0.05</v>
      </c>
      <c r="O2138" s="60">
        <v>0.5</v>
      </c>
      <c r="P2138" s="60">
        <v>0.5</v>
      </c>
      <c r="Q2138" s="60">
        <v>0.2</v>
      </c>
      <c r="R2138" s="60">
        <v>0.2</v>
      </c>
      <c r="S2138" s="60">
        <v>0.3</v>
      </c>
      <c r="T2138" s="60">
        <v>0.5</v>
      </c>
      <c r="U2138" s="60">
        <v>0.5</v>
      </c>
      <c r="V2138" s="60">
        <v>0.3</v>
      </c>
      <c r="W2138" s="60">
        <v>0.2</v>
      </c>
      <c r="X2138" s="60">
        <v>0.25</v>
      </c>
      <c r="Y2138" s="60">
        <v>0.35</v>
      </c>
      <c r="Z2138" s="60">
        <v>0.55000000000000004</v>
      </c>
      <c r="AA2138" s="60">
        <v>0.65</v>
      </c>
      <c r="AB2138" s="60">
        <v>0.7</v>
      </c>
      <c r="AC2138" s="60">
        <v>0.35</v>
      </c>
      <c r="AD2138" s="60">
        <v>0.2</v>
      </c>
      <c r="AE2138" s="60">
        <v>0.2</v>
      </c>
      <c r="AF2138" s="60" t="s">
        <v>4136</v>
      </c>
    </row>
    <row r="2139" spans="1:32">
      <c r="A2139" s="60" t="s">
        <v>3714</v>
      </c>
      <c r="B2139" s="60" t="s">
        <v>2</v>
      </c>
      <c r="D2139" s="60" t="s">
        <v>2736</v>
      </c>
      <c r="E2139" s="67">
        <v>41640</v>
      </c>
      <c r="F2139" s="67">
        <v>42004</v>
      </c>
      <c r="G2139" s="60" t="s">
        <v>2730</v>
      </c>
      <c r="H2139" s="60">
        <v>0</v>
      </c>
      <c r="I2139" s="60"/>
      <c r="J2139" s="60"/>
      <c r="K2139" s="60"/>
      <c r="L2139" s="60"/>
      <c r="M2139" s="60"/>
      <c r="N2139" s="60"/>
      <c r="O2139" s="60"/>
      <c r="P2139" s="60"/>
      <c r="Q2139" s="60"/>
      <c r="R2139" s="60"/>
      <c r="S2139" s="60"/>
      <c r="T2139" s="60"/>
      <c r="U2139" s="60"/>
      <c r="V2139" s="60"/>
      <c r="W2139" s="60"/>
      <c r="X2139" s="60"/>
      <c r="Y2139" s="60"/>
      <c r="Z2139" s="60"/>
      <c r="AA2139" s="60"/>
      <c r="AB2139" s="60"/>
      <c r="AC2139" s="60"/>
      <c r="AD2139" s="60"/>
      <c r="AE2139" s="60"/>
      <c r="AF2139" s="60" t="s">
        <v>4136</v>
      </c>
    </row>
    <row r="2140" spans="1:32">
      <c r="A2140" s="60" t="s">
        <v>3714</v>
      </c>
      <c r="B2140" s="60" t="s">
        <v>2</v>
      </c>
      <c r="D2140" s="60" t="s">
        <v>2737</v>
      </c>
      <c r="E2140" s="67">
        <v>41640</v>
      </c>
      <c r="F2140" s="67">
        <v>42004</v>
      </c>
      <c r="G2140" s="60" t="s">
        <v>2730</v>
      </c>
      <c r="H2140" s="60">
        <v>1</v>
      </c>
      <c r="I2140" s="60"/>
      <c r="J2140" s="60"/>
      <c r="K2140" s="60"/>
      <c r="L2140" s="60"/>
      <c r="M2140" s="60"/>
      <c r="N2140" s="60"/>
      <c r="O2140" s="60"/>
      <c r="P2140" s="60"/>
      <c r="Q2140" s="60"/>
      <c r="R2140" s="60"/>
      <c r="S2140" s="60"/>
      <c r="T2140" s="60"/>
      <c r="U2140" s="60"/>
      <c r="V2140" s="60"/>
      <c r="W2140" s="60"/>
      <c r="X2140" s="60"/>
      <c r="Y2140" s="60"/>
      <c r="Z2140" s="60"/>
      <c r="AA2140" s="60"/>
      <c r="AB2140" s="60"/>
      <c r="AC2140" s="60"/>
      <c r="AD2140" s="60"/>
      <c r="AE2140" s="60"/>
      <c r="AF2140" s="60" t="s">
        <v>4136</v>
      </c>
    </row>
    <row r="2141" spans="1:32">
      <c r="A2141" s="60" t="s">
        <v>3714</v>
      </c>
      <c r="B2141" s="60" t="s">
        <v>2</v>
      </c>
      <c r="D2141" s="60" t="s">
        <v>2740</v>
      </c>
      <c r="E2141" s="67">
        <v>41640</v>
      </c>
      <c r="F2141" s="67">
        <v>42004</v>
      </c>
      <c r="G2141" s="60" t="s">
        <v>2735</v>
      </c>
      <c r="H2141" s="60">
        <v>0.05</v>
      </c>
      <c r="I2141" s="60">
        <v>0</v>
      </c>
      <c r="J2141" s="60">
        <v>0</v>
      </c>
      <c r="K2141" s="60">
        <v>0</v>
      </c>
      <c r="L2141" s="60">
        <v>0</v>
      </c>
      <c r="M2141" s="60">
        <v>0</v>
      </c>
      <c r="N2141" s="60">
        <v>0.05</v>
      </c>
      <c r="O2141" s="60">
        <v>0.5</v>
      </c>
      <c r="P2141" s="60">
        <v>0.5</v>
      </c>
      <c r="Q2141" s="60">
        <v>0.4</v>
      </c>
      <c r="R2141" s="60">
        <v>0.2</v>
      </c>
      <c r="S2141" s="60">
        <v>0.45</v>
      </c>
      <c r="T2141" s="60">
        <v>0.5</v>
      </c>
      <c r="U2141" s="60">
        <v>0.5</v>
      </c>
      <c r="V2141" s="60">
        <v>0.35</v>
      </c>
      <c r="W2141" s="60">
        <v>0.3</v>
      </c>
      <c r="X2141" s="60">
        <v>0.3</v>
      </c>
      <c r="Y2141" s="60">
        <v>0.3</v>
      </c>
      <c r="Z2141" s="60">
        <v>0.7</v>
      </c>
      <c r="AA2141" s="60">
        <v>0.9</v>
      </c>
      <c r="AB2141" s="60">
        <v>0.7</v>
      </c>
      <c r="AC2141" s="60">
        <v>0.65</v>
      </c>
      <c r="AD2141" s="60">
        <v>0.55000000000000004</v>
      </c>
      <c r="AE2141" s="60">
        <v>0.35</v>
      </c>
      <c r="AF2141" s="60" t="s">
        <v>4136</v>
      </c>
    </row>
    <row r="2142" spans="1:32">
      <c r="A2142" s="60" t="s">
        <v>3714</v>
      </c>
      <c r="B2142" s="60" t="s">
        <v>2</v>
      </c>
      <c r="D2142" s="60" t="s">
        <v>2798</v>
      </c>
      <c r="E2142" s="67">
        <v>41640</v>
      </c>
      <c r="F2142" s="67">
        <v>42004</v>
      </c>
      <c r="G2142" s="60" t="s">
        <v>2735</v>
      </c>
      <c r="H2142" s="60">
        <v>0.05</v>
      </c>
      <c r="I2142" s="60">
        <v>0</v>
      </c>
      <c r="J2142" s="60">
        <v>0</v>
      </c>
      <c r="K2142" s="60">
        <v>0</v>
      </c>
      <c r="L2142" s="60">
        <v>0</v>
      </c>
      <c r="M2142" s="60">
        <v>0.05</v>
      </c>
      <c r="N2142" s="60">
        <v>0.1</v>
      </c>
      <c r="O2142" s="60">
        <v>0.4</v>
      </c>
      <c r="P2142" s="60">
        <v>0.4</v>
      </c>
      <c r="Q2142" s="60">
        <v>0.4</v>
      </c>
      <c r="R2142" s="60">
        <v>0.2</v>
      </c>
      <c r="S2142" s="60">
        <v>0.5</v>
      </c>
      <c r="T2142" s="60">
        <v>0.8</v>
      </c>
      <c r="U2142" s="60">
        <v>0.7</v>
      </c>
      <c r="V2142" s="60">
        <v>0.4</v>
      </c>
      <c r="W2142" s="60">
        <v>0.2</v>
      </c>
      <c r="X2142" s="60">
        <v>0.25</v>
      </c>
      <c r="Y2142" s="60">
        <v>0.5</v>
      </c>
      <c r="Z2142" s="60">
        <v>0.8</v>
      </c>
      <c r="AA2142" s="60">
        <v>0.8</v>
      </c>
      <c r="AB2142" s="60">
        <v>0.8</v>
      </c>
      <c r="AC2142" s="60">
        <v>0.5</v>
      </c>
      <c r="AD2142" s="60">
        <v>0.35</v>
      </c>
      <c r="AE2142" s="60">
        <v>0.2</v>
      </c>
      <c r="AF2142" s="60" t="s">
        <v>4136</v>
      </c>
    </row>
    <row r="2143" spans="1:32">
      <c r="A2143" s="60" t="s">
        <v>3715</v>
      </c>
      <c r="B2143" s="60" t="s">
        <v>2742</v>
      </c>
      <c r="D2143" s="60" t="s">
        <v>2738</v>
      </c>
      <c r="E2143" s="67">
        <v>41640</v>
      </c>
      <c r="F2143" s="67">
        <v>42004</v>
      </c>
      <c r="G2143" s="60" t="s">
        <v>2735</v>
      </c>
      <c r="H2143" s="60">
        <v>0</v>
      </c>
      <c r="I2143" s="60">
        <v>0</v>
      </c>
      <c r="J2143" s="60">
        <v>0</v>
      </c>
      <c r="K2143" s="60">
        <v>0</v>
      </c>
      <c r="L2143" s="60">
        <v>0</v>
      </c>
      <c r="M2143" s="60">
        <v>0</v>
      </c>
      <c r="N2143" s="60">
        <v>0</v>
      </c>
      <c r="O2143" s="60">
        <v>0.15</v>
      </c>
      <c r="P2143" s="60">
        <v>0.15</v>
      </c>
      <c r="Q2143" s="60">
        <v>0.15</v>
      </c>
      <c r="R2143" s="60">
        <v>0.1</v>
      </c>
      <c r="S2143" s="60">
        <v>0.72</v>
      </c>
      <c r="T2143" s="60">
        <v>0.6</v>
      </c>
      <c r="U2143" s="60">
        <v>0.98</v>
      </c>
      <c r="V2143" s="60">
        <v>0.92</v>
      </c>
      <c r="W2143" s="60">
        <v>0.25</v>
      </c>
      <c r="X2143" s="60">
        <v>0.25</v>
      </c>
      <c r="Y2143" s="60">
        <v>0.23</v>
      </c>
      <c r="Z2143" s="60">
        <v>0.16</v>
      </c>
      <c r="AA2143" s="60">
        <v>0.1</v>
      </c>
      <c r="AB2143" s="60">
        <v>0.4</v>
      </c>
      <c r="AC2143" s="60">
        <v>0.42</v>
      </c>
      <c r="AD2143" s="60">
        <v>0.43</v>
      </c>
      <c r="AE2143" s="60">
        <v>0</v>
      </c>
      <c r="AF2143" s="60" t="s">
        <v>4136</v>
      </c>
    </row>
    <row r="2144" spans="1:32">
      <c r="A2144" s="60" t="s">
        <v>3715</v>
      </c>
      <c r="B2144" s="60" t="s">
        <v>2742</v>
      </c>
      <c r="D2144" s="60" t="s">
        <v>2762</v>
      </c>
      <c r="E2144" s="67">
        <v>41640</v>
      </c>
      <c r="F2144" s="67">
        <v>42004</v>
      </c>
      <c r="G2144" s="60" t="s">
        <v>2735</v>
      </c>
      <c r="H2144" s="60">
        <v>0</v>
      </c>
      <c r="I2144" s="60">
        <v>0</v>
      </c>
      <c r="J2144" s="60">
        <v>0</v>
      </c>
      <c r="K2144" s="60">
        <v>0</v>
      </c>
      <c r="L2144" s="60">
        <v>0</v>
      </c>
      <c r="M2144" s="60">
        <v>0</v>
      </c>
      <c r="N2144" s="60">
        <v>0</v>
      </c>
      <c r="O2144" s="60">
        <v>0.15</v>
      </c>
      <c r="P2144" s="60">
        <v>0.15</v>
      </c>
      <c r="Q2144" s="60">
        <v>0.15</v>
      </c>
      <c r="R2144" s="60">
        <v>0.1</v>
      </c>
      <c r="S2144" s="60">
        <v>0.72</v>
      </c>
      <c r="T2144" s="60">
        <v>0.6</v>
      </c>
      <c r="U2144" s="60">
        <v>0.98</v>
      </c>
      <c r="V2144" s="60">
        <v>0.92</v>
      </c>
      <c r="W2144" s="60">
        <v>0.25</v>
      </c>
      <c r="X2144" s="60">
        <v>0.25</v>
      </c>
      <c r="Y2144" s="60">
        <v>0.23</v>
      </c>
      <c r="Z2144" s="60">
        <v>0.16</v>
      </c>
      <c r="AA2144" s="60">
        <v>0.1</v>
      </c>
      <c r="AB2144" s="60">
        <v>0.4</v>
      </c>
      <c r="AC2144" s="60">
        <v>0.42</v>
      </c>
      <c r="AD2144" s="60">
        <v>0.43</v>
      </c>
      <c r="AE2144" s="60">
        <v>0.15</v>
      </c>
      <c r="AF2144" s="60" t="s">
        <v>4136</v>
      </c>
    </row>
    <row r="2145" spans="1:32">
      <c r="A2145" s="60" t="s">
        <v>3715</v>
      </c>
      <c r="B2145" s="60" t="s">
        <v>2742</v>
      </c>
      <c r="D2145" s="60" t="s">
        <v>2798</v>
      </c>
      <c r="E2145" s="67">
        <v>41640</v>
      </c>
      <c r="F2145" s="67">
        <v>42004</v>
      </c>
      <c r="G2145" s="60" t="s">
        <v>2735</v>
      </c>
      <c r="H2145" s="60">
        <v>0</v>
      </c>
      <c r="I2145" s="60">
        <v>0</v>
      </c>
      <c r="J2145" s="60">
        <v>0</v>
      </c>
      <c r="K2145" s="60">
        <v>0</v>
      </c>
      <c r="L2145" s="60">
        <v>0</v>
      </c>
      <c r="M2145" s="60">
        <v>0</v>
      </c>
      <c r="N2145" s="60">
        <v>0.15</v>
      </c>
      <c r="O2145" s="60">
        <v>0.15</v>
      </c>
      <c r="P2145" s="60">
        <v>0.33</v>
      </c>
      <c r="Q2145" s="60">
        <v>0.13</v>
      </c>
      <c r="R2145" s="60">
        <v>0.1</v>
      </c>
      <c r="S2145" s="60">
        <v>0.72</v>
      </c>
      <c r="T2145" s="60">
        <v>0.31</v>
      </c>
      <c r="U2145" s="60">
        <v>0.98</v>
      </c>
      <c r="V2145" s="60">
        <v>0.92</v>
      </c>
      <c r="W2145" s="60">
        <v>0.22</v>
      </c>
      <c r="X2145" s="60">
        <v>0.31</v>
      </c>
      <c r="Y2145" s="60">
        <v>0.23</v>
      </c>
      <c r="Z2145" s="60">
        <v>0.16</v>
      </c>
      <c r="AA2145" s="60">
        <v>0.1</v>
      </c>
      <c r="AB2145" s="60">
        <v>0.4</v>
      </c>
      <c r="AC2145" s="60">
        <v>0.42</v>
      </c>
      <c r="AD2145" s="60">
        <v>0.43</v>
      </c>
      <c r="AE2145" s="60">
        <v>0.15</v>
      </c>
      <c r="AF2145" s="60" t="s">
        <v>4136</v>
      </c>
    </row>
    <row r="2146" spans="1:32">
      <c r="A2146" s="60" t="s">
        <v>3716</v>
      </c>
      <c r="B2146" s="60" t="s">
        <v>2745</v>
      </c>
      <c r="C2146" s="60" t="s">
        <v>2746</v>
      </c>
      <c r="D2146" s="60" t="s">
        <v>3198</v>
      </c>
      <c r="E2146" s="67">
        <v>41640</v>
      </c>
      <c r="F2146" s="67">
        <v>42004</v>
      </c>
      <c r="G2146" s="60" t="s">
        <v>2735</v>
      </c>
      <c r="H2146" s="60">
        <v>30</v>
      </c>
      <c r="I2146" s="60">
        <v>30</v>
      </c>
      <c r="J2146" s="60">
        <v>30</v>
      </c>
      <c r="K2146" s="60">
        <v>26.11</v>
      </c>
      <c r="L2146" s="60">
        <v>26.11</v>
      </c>
      <c r="M2146" s="60">
        <v>26.11</v>
      </c>
      <c r="N2146" s="60">
        <v>26.11</v>
      </c>
      <c r="O2146" s="60">
        <v>26.11</v>
      </c>
      <c r="P2146" s="60">
        <v>26.11</v>
      </c>
      <c r="Q2146" s="60">
        <v>26.11</v>
      </c>
      <c r="R2146" s="60">
        <v>26.11</v>
      </c>
      <c r="S2146" s="60">
        <v>26.11</v>
      </c>
      <c r="T2146" s="60">
        <v>26.11</v>
      </c>
      <c r="U2146" s="60">
        <v>26.11</v>
      </c>
      <c r="V2146" s="60">
        <v>26.11</v>
      </c>
      <c r="W2146" s="60">
        <v>26.11</v>
      </c>
      <c r="X2146" s="60">
        <v>26.11</v>
      </c>
      <c r="Y2146" s="60">
        <v>26.11</v>
      </c>
      <c r="Z2146" s="60">
        <v>26.11</v>
      </c>
      <c r="AA2146" s="60">
        <v>26.11</v>
      </c>
      <c r="AB2146" s="60">
        <v>26.11</v>
      </c>
      <c r="AC2146" s="60">
        <v>26.11</v>
      </c>
      <c r="AD2146" s="60">
        <v>26.11</v>
      </c>
      <c r="AE2146" s="60">
        <v>26.11</v>
      </c>
      <c r="AF2146" s="60" t="s">
        <v>4136</v>
      </c>
    </row>
    <row r="2147" spans="1:32">
      <c r="A2147" s="60" t="s">
        <v>3716</v>
      </c>
      <c r="B2147" s="60" t="s">
        <v>2745</v>
      </c>
      <c r="C2147" s="60" t="s">
        <v>2746</v>
      </c>
      <c r="D2147" s="60" t="s">
        <v>2736</v>
      </c>
      <c r="E2147" s="67">
        <v>41640</v>
      </c>
      <c r="F2147" s="67">
        <v>42004</v>
      </c>
      <c r="G2147" s="60" t="s">
        <v>2730</v>
      </c>
      <c r="H2147" s="60">
        <v>30</v>
      </c>
      <c r="I2147" s="60"/>
      <c r="J2147" s="60"/>
      <c r="K2147" s="60"/>
      <c r="L2147" s="60"/>
      <c r="M2147" s="60"/>
      <c r="N2147" s="60"/>
      <c r="O2147" s="60"/>
      <c r="P2147" s="60"/>
      <c r="Q2147" s="60"/>
      <c r="R2147" s="60"/>
      <c r="S2147" s="60"/>
      <c r="T2147" s="60"/>
      <c r="U2147" s="60"/>
      <c r="V2147" s="60"/>
      <c r="W2147" s="60"/>
      <c r="X2147" s="60"/>
      <c r="Y2147" s="60"/>
      <c r="Z2147" s="60"/>
      <c r="AA2147" s="60"/>
      <c r="AB2147" s="60"/>
      <c r="AC2147" s="60"/>
      <c r="AD2147" s="60"/>
      <c r="AE2147" s="60"/>
      <c r="AF2147" s="60" t="s">
        <v>4136</v>
      </c>
    </row>
    <row r="2148" spans="1:32">
      <c r="A2148" s="60" t="s">
        <v>3716</v>
      </c>
      <c r="B2148" s="60" t="s">
        <v>2745</v>
      </c>
      <c r="C2148" s="60" t="s">
        <v>2746</v>
      </c>
      <c r="D2148" s="60" t="s">
        <v>2737</v>
      </c>
      <c r="E2148" s="67">
        <v>41640</v>
      </c>
      <c r="F2148" s="67">
        <v>42004</v>
      </c>
      <c r="G2148" s="60" t="s">
        <v>2735</v>
      </c>
      <c r="H2148" s="60">
        <v>30</v>
      </c>
      <c r="I2148" s="60">
        <v>30</v>
      </c>
      <c r="J2148" s="60">
        <v>30</v>
      </c>
      <c r="K2148" s="60">
        <v>30</v>
      </c>
      <c r="L2148" s="60">
        <v>30</v>
      </c>
      <c r="M2148" s="60">
        <v>28.33</v>
      </c>
      <c r="N2148" s="60">
        <v>26.11</v>
      </c>
      <c r="O2148" s="60">
        <v>26.11</v>
      </c>
      <c r="P2148" s="60">
        <v>26.11</v>
      </c>
      <c r="Q2148" s="60">
        <v>26.11</v>
      </c>
      <c r="R2148" s="60">
        <v>26.11</v>
      </c>
      <c r="S2148" s="60">
        <v>26.11</v>
      </c>
      <c r="T2148" s="60">
        <v>26.11</v>
      </c>
      <c r="U2148" s="60">
        <v>26.11</v>
      </c>
      <c r="V2148" s="60">
        <v>26.11</v>
      </c>
      <c r="W2148" s="60">
        <v>26.11</v>
      </c>
      <c r="X2148" s="60">
        <v>26.11</v>
      </c>
      <c r="Y2148" s="60">
        <v>26.11</v>
      </c>
      <c r="Z2148" s="60">
        <v>26.11</v>
      </c>
      <c r="AA2148" s="60">
        <v>26.11</v>
      </c>
      <c r="AB2148" s="60">
        <v>26.11</v>
      </c>
      <c r="AC2148" s="60">
        <v>26.11</v>
      </c>
      <c r="AD2148" s="60">
        <v>26.11</v>
      </c>
      <c r="AE2148" s="60">
        <v>26.11</v>
      </c>
      <c r="AF2148" s="60" t="s">
        <v>4136</v>
      </c>
    </row>
    <row r="2149" spans="1:32">
      <c r="A2149" s="60" t="s">
        <v>3717</v>
      </c>
      <c r="B2149" s="60" t="s">
        <v>2745</v>
      </c>
      <c r="C2149" s="60" t="s">
        <v>2746</v>
      </c>
      <c r="D2149" s="60" t="s">
        <v>3198</v>
      </c>
      <c r="E2149" s="67">
        <v>41640</v>
      </c>
      <c r="F2149" s="67">
        <v>42004</v>
      </c>
      <c r="G2149" s="60" t="s">
        <v>2730</v>
      </c>
      <c r="H2149" s="60">
        <v>26.11</v>
      </c>
      <c r="I2149" s="60"/>
      <c r="J2149" s="60"/>
      <c r="K2149" s="60"/>
      <c r="L2149" s="60"/>
      <c r="M2149" s="60"/>
      <c r="N2149" s="60"/>
      <c r="O2149" s="60"/>
      <c r="P2149" s="60"/>
      <c r="Q2149" s="60"/>
      <c r="R2149" s="60"/>
      <c r="S2149" s="60"/>
      <c r="T2149" s="60"/>
      <c r="U2149" s="60"/>
      <c r="V2149" s="60"/>
      <c r="W2149" s="60"/>
      <c r="X2149" s="60"/>
      <c r="Y2149" s="60"/>
      <c r="Z2149" s="60"/>
      <c r="AA2149" s="60"/>
      <c r="AB2149" s="60"/>
      <c r="AC2149" s="60"/>
      <c r="AD2149" s="60"/>
      <c r="AE2149" s="60"/>
      <c r="AF2149" s="60" t="s">
        <v>4136</v>
      </c>
    </row>
    <row r="2150" spans="1:32">
      <c r="A2150" s="60" t="s">
        <v>3717</v>
      </c>
      <c r="B2150" s="60" t="s">
        <v>2745</v>
      </c>
      <c r="C2150" s="60" t="s">
        <v>2746</v>
      </c>
      <c r="D2150" s="60" t="s">
        <v>2736</v>
      </c>
      <c r="E2150" s="67">
        <v>41640</v>
      </c>
      <c r="F2150" s="67">
        <v>42004</v>
      </c>
      <c r="G2150" s="60" t="s">
        <v>2730</v>
      </c>
      <c r="H2150" s="60">
        <v>30</v>
      </c>
      <c r="I2150" s="60"/>
      <c r="J2150" s="60"/>
      <c r="K2150" s="60"/>
      <c r="L2150" s="60"/>
      <c r="M2150" s="60"/>
      <c r="N2150" s="60"/>
      <c r="O2150" s="60"/>
      <c r="P2150" s="60"/>
      <c r="Q2150" s="60"/>
      <c r="R2150" s="60"/>
      <c r="S2150" s="60"/>
      <c r="T2150" s="60"/>
      <c r="U2150" s="60"/>
      <c r="V2150" s="60"/>
      <c r="W2150" s="60"/>
      <c r="X2150" s="60"/>
      <c r="Y2150" s="60"/>
      <c r="Z2150" s="60"/>
      <c r="AA2150" s="60"/>
      <c r="AB2150" s="60"/>
      <c r="AC2150" s="60"/>
      <c r="AD2150" s="60"/>
      <c r="AE2150" s="60"/>
      <c r="AF2150" s="60" t="s">
        <v>4136</v>
      </c>
    </row>
    <row r="2151" spans="1:32">
      <c r="A2151" s="60" t="s">
        <v>3717</v>
      </c>
      <c r="B2151" s="60" t="s">
        <v>2745</v>
      </c>
      <c r="C2151" s="60" t="s">
        <v>2746</v>
      </c>
      <c r="D2151" s="60" t="s">
        <v>2737</v>
      </c>
      <c r="E2151" s="67">
        <v>41640</v>
      </c>
      <c r="F2151" s="67">
        <v>42004</v>
      </c>
      <c r="G2151" s="60" t="s">
        <v>2735</v>
      </c>
      <c r="H2151" s="60">
        <v>30</v>
      </c>
      <c r="I2151" s="60">
        <v>30</v>
      </c>
      <c r="J2151" s="60">
        <v>30</v>
      </c>
      <c r="K2151" s="60">
        <v>30</v>
      </c>
      <c r="L2151" s="60">
        <v>30</v>
      </c>
      <c r="M2151" s="60">
        <v>28.33</v>
      </c>
      <c r="N2151" s="60">
        <v>26.11</v>
      </c>
      <c r="O2151" s="60">
        <v>26.11</v>
      </c>
      <c r="P2151" s="60">
        <v>26.11</v>
      </c>
      <c r="Q2151" s="60">
        <v>26.11</v>
      </c>
      <c r="R2151" s="60">
        <v>26.11</v>
      </c>
      <c r="S2151" s="60">
        <v>26.11</v>
      </c>
      <c r="T2151" s="60">
        <v>26.11</v>
      </c>
      <c r="U2151" s="60">
        <v>26.11</v>
      </c>
      <c r="V2151" s="60">
        <v>26.11</v>
      </c>
      <c r="W2151" s="60">
        <v>26.11</v>
      </c>
      <c r="X2151" s="60">
        <v>26.11</v>
      </c>
      <c r="Y2151" s="60">
        <v>26.11</v>
      </c>
      <c r="Z2151" s="60">
        <v>26.11</v>
      </c>
      <c r="AA2151" s="60">
        <v>26.11</v>
      </c>
      <c r="AB2151" s="60">
        <v>26.11</v>
      </c>
      <c r="AC2151" s="60">
        <v>26.11</v>
      </c>
      <c r="AD2151" s="60">
        <v>26.11</v>
      </c>
      <c r="AE2151" s="60">
        <v>26.11</v>
      </c>
      <c r="AF2151" s="60" t="s">
        <v>4136</v>
      </c>
    </row>
    <row r="2152" spans="1:32">
      <c r="A2152" s="60" t="s">
        <v>3718</v>
      </c>
      <c r="B2152" s="60" t="s">
        <v>2745</v>
      </c>
      <c r="C2152" s="60" t="s">
        <v>2746</v>
      </c>
      <c r="D2152" s="60" t="s">
        <v>3198</v>
      </c>
      <c r="E2152" s="67">
        <v>41640</v>
      </c>
      <c r="F2152" s="67">
        <v>42004</v>
      </c>
      <c r="G2152" s="60" t="s">
        <v>2735</v>
      </c>
      <c r="H2152" s="60">
        <v>30</v>
      </c>
      <c r="I2152" s="60">
        <v>30</v>
      </c>
      <c r="J2152" s="60">
        <v>30</v>
      </c>
      <c r="K2152" s="60">
        <v>28.9</v>
      </c>
      <c r="L2152" s="60">
        <v>27.8</v>
      </c>
      <c r="M2152" s="60">
        <v>26.11</v>
      </c>
      <c r="N2152" s="60">
        <v>26.11</v>
      </c>
      <c r="O2152" s="60">
        <v>26.11</v>
      </c>
      <c r="P2152" s="60">
        <v>26.11</v>
      </c>
      <c r="Q2152" s="60">
        <v>26.11</v>
      </c>
      <c r="R2152" s="60">
        <v>26.11</v>
      </c>
      <c r="S2152" s="60">
        <v>26.11</v>
      </c>
      <c r="T2152" s="60">
        <v>26.11</v>
      </c>
      <c r="U2152" s="60">
        <v>26.11</v>
      </c>
      <c r="V2152" s="60">
        <v>26.11</v>
      </c>
      <c r="W2152" s="60">
        <v>26.11</v>
      </c>
      <c r="X2152" s="60">
        <v>26.11</v>
      </c>
      <c r="Y2152" s="60">
        <v>26.11</v>
      </c>
      <c r="Z2152" s="60">
        <v>26.11</v>
      </c>
      <c r="AA2152" s="60">
        <v>26.11</v>
      </c>
      <c r="AB2152" s="60">
        <v>26.11</v>
      </c>
      <c r="AC2152" s="60">
        <v>26.11</v>
      </c>
      <c r="AD2152" s="60">
        <v>26.11</v>
      </c>
      <c r="AE2152" s="60">
        <v>26.11</v>
      </c>
      <c r="AF2152" s="60" t="s">
        <v>4136</v>
      </c>
    </row>
    <row r="2153" spans="1:32">
      <c r="A2153" s="60" t="s">
        <v>3718</v>
      </c>
      <c r="B2153" s="60" t="s">
        <v>2745</v>
      </c>
      <c r="C2153" s="60" t="s">
        <v>2746</v>
      </c>
      <c r="D2153" s="60" t="s">
        <v>2736</v>
      </c>
      <c r="E2153" s="67">
        <v>41640</v>
      </c>
      <c r="F2153" s="67">
        <v>42004</v>
      </c>
      <c r="G2153" s="60" t="s">
        <v>2730</v>
      </c>
      <c r="H2153" s="60">
        <v>30</v>
      </c>
      <c r="I2153" s="60"/>
      <c r="J2153" s="60"/>
      <c r="K2153" s="60"/>
      <c r="L2153" s="60"/>
      <c r="M2153" s="60"/>
      <c r="N2153" s="60"/>
      <c r="O2153" s="60"/>
      <c r="P2153" s="60"/>
      <c r="Q2153" s="60"/>
      <c r="R2153" s="60"/>
      <c r="S2153" s="60"/>
      <c r="T2153" s="60"/>
      <c r="U2153" s="60"/>
      <c r="V2153" s="60"/>
      <c r="W2153" s="60"/>
      <c r="X2153" s="60"/>
      <c r="Y2153" s="60"/>
      <c r="Z2153" s="60"/>
      <c r="AA2153" s="60"/>
      <c r="AB2153" s="60"/>
      <c r="AC2153" s="60"/>
      <c r="AD2153" s="60"/>
      <c r="AE2153" s="60"/>
      <c r="AF2153" s="60" t="s">
        <v>4136</v>
      </c>
    </row>
    <row r="2154" spans="1:32">
      <c r="A2154" s="60" t="s">
        <v>3718</v>
      </c>
      <c r="B2154" s="60" t="s">
        <v>2745</v>
      </c>
      <c r="C2154" s="60" t="s">
        <v>2746</v>
      </c>
      <c r="D2154" s="60" t="s">
        <v>2737</v>
      </c>
      <c r="E2154" s="67">
        <v>41640</v>
      </c>
      <c r="F2154" s="67">
        <v>42004</v>
      </c>
      <c r="G2154" s="60" t="s">
        <v>2735</v>
      </c>
      <c r="H2154" s="60">
        <v>30</v>
      </c>
      <c r="I2154" s="60">
        <v>30</v>
      </c>
      <c r="J2154" s="60">
        <v>30</v>
      </c>
      <c r="K2154" s="60">
        <v>30</v>
      </c>
      <c r="L2154" s="60">
        <v>30</v>
      </c>
      <c r="M2154" s="60">
        <v>28.33</v>
      </c>
      <c r="N2154" s="60">
        <v>26.11</v>
      </c>
      <c r="O2154" s="60">
        <v>26.11</v>
      </c>
      <c r="P2154" s="60">
        <v>26.11</v>
      </c>
      <c r="Q2154" s="60">
        <v>26.11</v>
      </c>
      <c r="R2154" s="60">
        <v>26.11</v>
      </c>
      <c r="S2154" s="60">
        <v>26.11</v>
      </c>
      <c r="T2154" s="60">
        <v>26.11</v>
      </c>
      <c r="U2154" s="60">
        <v>26.11</v>
      </c>
      <c r="V2154" s="60">
        <v>26.11</v>
      </c>
      <c r="W2154" s="60">
        <v>26.11</v>
      </c>
      <c r="X2154" s="60">
        <v>26.11</v>
      </c>
      <c r="Y2154" s="60">
        <v>26.11</v>
      </c>
      <c r="Z2154" s="60">
        <v>26.11</v>
      </c>
      <c r="AA2154" s="60">
        <v>26.11</v>
      </c>
      <c r="AB2154" s="60">
        <v>26.11</v>
      </c>
      <c r="AC2154" s="60">
        <v>26.11</v>
      </c>
      <c r="AD2154" s="60">
        <v>26.11</v>
      </c>
      <c r="AE2154" s="60">
        <v>26.11</v>
      </c>
      <c r="AF2154" s="60" t="s">
        <v>4136</v>
      </c>
    </row>
    <row r="2155" spans="1:32">
      <c r="A2155" s="60" t="s">
        <v>3719</v>
      </c>
      <c r="B2155" s="60" t="s">
        <v>2745</v>
      </c>
      <c r="C2155" s="60" t="s">
        <v>2746</v>
      </c>
      <c r="D2155" s="60" t="s">
        <v>3198</v>
      </c>
      <c r="E2155" s="67">
        <v>41640</v>
      </c>
      <c r="F2155" s="67">
        <v>42004</v>
      </c>
      <c r="G2155" s="60" t="s">
        <v>2735</v>
      </c>
      <c r="H2155" s="60">
        <v>30</v>
      </c>
      <c r="I2155" s="60">
        <v>30</v>
      </c>
      <c r="J2155" s="60">
        <v>30</v>
      </c>
      <c r="K2155" s="60">
        <v>23.89</v>
      </c>
      <c r="L2155" s="60">
        <v>23.89</v>
      </c>
      <c r="M2155" s="60">
        <v>23.89</v>
      </c>
      <c r="N2155" s="60">
        <v>23.89</v>
      </c>
      <c r="O2155" s="60">
        <v>23.89</v>
      </c>
      <c r="P2155" s="60">
        <v>23.89</v>
      </c>
      <c r="Q2155" s="60">
        <v>23.89</v>
      </c>
      <c r="R2155" s="60">
        <v>23.89</v>
      </c>
      <c r="S2155" s="60">
        <v>23.89</v>
      </c>
      <c r="T2155" s="60">
        <v>23.89</v>
      </c>
      <c r="U2155" s="60">
        <v>23.89</v>
      </c>
      <c r="V2155" s="60">
        <v>23.89</v>
      </c>
      <c r="W2155" s="60">
        <v>23.89</v>
      </c>
      <c r="X2155" s="60">
        <v>23.89</v>
      </c>
      <c r="Y2155" s="60">
        <v>23.89</v>
      </c>
      <c r="Z2155" s="60">
        <v>23.89</v>
      </c>
      <c r="AA2155" s="60">
        <v>23.89</v>
      </c>
      <c r="AB2155" s="60">
        <v>23.89</v>
      </c>
      <c r="AC2155" s="60">
        <v>23.89</v>
      </c>
      <c r="AD2155" s="60">
        <v>23.89</v>
      </c>
      <c r="AE2155" s="60">
        <v>23.89</v>
      </c>
      <c r="AF2155" s="60" t="s">
        <v>4136</v>
      </c>
    </row>
    <row r="2156" spans="1:32">
      <c r="A2156" s="60" t="s">
        <v>3719</v>
      </c>
      <c r="B2156" s="60" t="s">
        <v>2745</v>
      </c>
      <c r="C2156" s="60" t="s">
        <v>2746</v>
      </c>
      <c r="D2156" s="60" t="s">
        <v>2736</v>
      </c>
      <c r="E2156" s="67">
        <v>41640</v>
      </c>
      <c r="F2156" s="67">
        <v>42004</v>
      </c>
      <c r="G2156" s="60" t="s">
        <v>2730</v>
      </c>
      <c r="H2156" s="60">
        <v>30</v>
      </c>
      <c r="I2156" s="60"/>
      <c r="J2156" s="60"/>
      <c r="K2156" s="60"/>
      <c r="L2156" s="60"/>
      <c r="M2156" s="60"/>
      <c r="N2156" s="60"/>
      <c r="O2156" s="60"/>
      <c r="P2156" s="60"/>
      <c r="Q2156" s="60"/>
      <c r="R2156" s="60"/>
      <c r="S2156" s="60"/>
      <c r="T2156" s="60"/>
      <c r="U2156" s="60"/>
      <c r="V2156" s="60"/>
      <c r="W2156" s="60"/>
      <c r="X2156" s="60"/>
      <c r="Y2156" s="60"/>
      <c r="Z2156" s="60"/>
      <c r="AA2156" s="60"/>
      <c r="AB2156" s="60"/>
      <c r="AC2156" s="60"/>
      <c r="AD2156" s="60"/>
      <c r="AE2156" s="60"/>
      <c r="AF2156" s="60" t="s">
        <v>4136</v>
      </c>
    </row>
    <row r="2157" spans="1:32">
      <c r="A2157" s="60" t="s">
        <v>3719</v>
      </c>
      <c r="B2157" s="60" t="s">
        <v>2745</v>
      </c>
      <c r="C2157" s="60" t="s">
        <v>2746</v>
      </c>
      <c r="D2157" s="60" t="s">
        <v>2737</v>
      </c>
      <c r="E2157" s="67">
        <v>41640</v>
      </c>
      <c r="F2157" s="67">
        <v>42004</v>
      </c>
      <c r="G2157" s="60" t="s">
        <v>2735</v>
      </c>
      <c r="H2157" s="60">
        <v>30</v>
      </c>
      <c r="I2157" s="60">
        <v>30</v>
      </c>
      <c r="J2157" s="60">
        <v>30</v>
      </c>
      <c r="K2157" s="60">
        <v>30</v>
      </c>
      <c r="L2157" s="60">
        <v>30</v>
      </c>
      <c r="M2157" s="60">
        <v>26.67</v>
      </c>
      <c r="N2157" s="60">
        <v>23.89</v>
      </c>
      <c r="O2157" s="60">
        <v>23.89</v>
      </c>
      <c r="P2157" s="60">
        <v>23.89</v>
      </c>
      <c r="Q2157" s="60">
        <v>23.89</v>
      </c>
      <c r="R2157" s="60">
        <v>23.89</v>
      </c>
      <c r="S2157" s="60">
        <v>23.89</v>
      </c>
      <c r="T2157" s="60">
        <v>23.89</v>
      </c>
      <c r="U2157" s="60">
        <v>23.89</v>
      </c>
      <c r="V2157" s="60">
        <v>23.89</v>
      </c>
      <c r="W2157" s="60">
        <v>23.89</v>
      </c>
      <c r="X2157" s="60">
        <v>23.89</v>
      </c>
      <c r="Y2157" s="60">
        <v>23.89</v>
      </c>
      <c r="Z2157" s="60">
        <v>23.89</v>
      </c>
      <c r="AA2157" s="60">
        <v>23.89</v>
      </c>
      <c r="AB2157" s="60">
        <v>23.89</v>
      </c>
      <c r="AC2157" s="60">
        <v>23.89</v>
      </c>
      <c r="AD2157" s="60">
        <v>23.89</v>
      </c>
      <c r="AE2157" s="60">
        <v>23.89</v>
      </c>
      <c r="AF2157" s="60" t="s">
        <v>4136</v>
      </c>
    </row>
    <row r="2158" spans="1:32">
      <c r="A2158" s="60" t="s">
        <v>3720</v>
      </c>
      <c r="B2158" s="60" t="s">
        <v>2745</v>
      </c>
      <c r="C2158" s="60" t="s">
        <v>2746</v>
      </c>
      <c r="D2158" s="60" t="s">
        <v>3198</v>
      </c>
      <c r="E2158" s="67">
        <v>41640</v>
      </c>
      <c r="F2158" s="67">
        <v>42004</v>
      </c>
      <c r="G2158" s="60" t="s">
        <v>2730</v>
      </c>
      <c r="H2158" s="60">
        <v>23.89</v>
      </c>
      <c r="I2158" s="60"/>
      <c r="J2158" s="60"/>
      <c r="K2158" s="60"/>
      <c r="L2158" s="60"/>
      <c r="M2158" s="60"/>
      <c r="N2158" s="60"/>
      <c r="O2158" s="60"/>
      <c r="P2158" s="60"/>
      <c r="Q2158" s="60"/>
      <c r="R2158" s="60"/>
      <c r="S2158" s="60"/>
      <c r="T2158" s="60"/>
      <c r="U2158" s="60"/>
      <c r="V2158" s="60"/>
      <c r="W2158" s="60"/>
      <c r="X2158" s="60"/>
      <c r="Y2158" s="60"/>
      <c r="Z2158" s="60"/>
      <c r="AA2158" s="60"/>
      <c r="AB2158" s="60"/>
      <c r="AC2158" s="60"/>
      <c r="AD2158" s="60"/>
      <c r="AE2158" s="60"/>
      <c r="AF2158" s="60" t="s">
        <v>4136</v>
      </c>
    </row>
    <row r="2159" spans="1:32">
      <c r="A2159" s="60" t="s">
        <v>3720</v>
      </c>
      <c r="B2159" s="60" t="s">
        <v>2745</v>
      </c>
      <c r="C2159" s="60" t="s">
        <v>2746</v>
      </c>
      <c r="D2159" s="60" t="s">
        <v>2736</v>
      </c>
      <c r="E2159" s="67">
        <v>41640</v>
      </c>
      <c r="F2159" s="67">
        <v>42004</v>
      </c>
      <c r="G2159" s="60" t="s">
        <v>2730</v>
      </c>
      <c r="H2159" s="60">
        <v>30</v>
      </c>
      <c r="I2159" s="60"/>
      <c r="J2159" s="60"/>
      <c r="K2159" s="60"/>
      <c r="L2159" s="60"/>
      <c r="M2159" s="60"/>
      <c r="N2159" s="60"/>
      <c r="O2159" s="60"/>
      <c r="P2159" s="60"/>
      <c r="Q2159" s="60"/>
      <c r="R2159" s="60"/>
      <c r="S2159" s="60"/>
      <c r="T2159" s="60"/>
      <c r="U2159" s="60"/>
      <c r="V2159" s="60"/>
      <c r="W2159" s="60"/>
      <c r="X2159" s="60"/>
      <c r="Y2159" s="60"/>
      <c r="Z2159" s="60"/>
      <c r="AA2159" s="60"/>
      <c r="AB2159" s="60"/>
      <c r="AC2159" s="60"/>
      <c r="AD2159" s="60"/>
      <c r="AE2159" s="60"/>
      <c r="AF2159" s="60" t="s">
        <v>4136</v>
      </c>
    </row>
    <row r="2160" spans="1:32">
      <c r="A2160" s="60" t="s">
        <v>3720</v>
      </c>
      <c r="B2160" s="60" t="s">
        <v>2745</v>
      </c>
      <c r="C2160" s="60" t="s">
        <v>2746</v>
      </c>
      <c r="D2160" s="60" t="s">
        <v>2737</v>
      </c>
      <c r="E2160" s="67">
        <v>41640</v>
      </c>
      <c r="F2160" s="67">
        <v>42004</v>
      </c>
      <c r="G2160" s="60" t="s">
        <v>2735</v>
      </c>
      <c r="H2160" s="60">
        <v>30</v>
      </c>
      <c r="I2160" s="60">
        <v>30</v>
      </c>
      <c r="J2160" s="60">
        <v>30</v>
      </c>
      <c r="K2160" s="60">
        <v>30</v>
      </c>
      <c r="L2160" s="60">
        <v>30</v>
      </c>
      <c r="M2160" s="60">
        <v>26.67</v>
      </c>
      <c r="N2160" s="60">
        <v>23.89</v>
      </c>
      <c r="O2160" s="60">
        <v>23.89</v>
      </c>
      <c r="P2160" s="60">
        <v>23.89</v>
      </c>
      <c r="Q2160" s="60">
        <v>23.89</v>
      </c>
      <c r="R2160" s="60">
        <v>23.89</v>
      </c>
      <c r="S2160" s="60">
        <v>23.89</v>
      </c>
      <c r="T2160" s="60">
        <v>23.89</v>
      </c>
      <c r="U2160" s="60">
        <v>23.89</v>
      </c>
      <c r="V2160" s="60">
        <v>23.89</v>
      </c>
      <c r="W2160" s="60">
        <v>23.89</v>
      </c>
      <c r="X2160" s="60">
        <v>23.89</v>
      </c>
      <c r="Y2160" s="60">
        <v>23.89</v>
      </c>
      <c r="Z2160" s="60">
        <v>23.89</v>
      </c>
      <c r="AA2160" s="60">
        <v>23.89</v>
      </c>
      <c r="AB2160" s="60">
        <v>23.89</v>
      </c>
      <c r="AC2160" s="60">
        <v>23.89</v>
      </c>
      <c r="AD2160" s="60">
        <v>23.89</v>
      </c>
      <c r="AE2160" s="60">
        <v>23.89</v>
      </c>
      <c r="AF2160" s="60" t="s">
        <v>4136</v>
      </c>
    </row>
    <row r="2161" spans="1:32">
      <c r="A2161" s="60" t="s">
        <v>3721</v>
      </c>
      <c r="B2161" s="60" t="s">
        <v>2745</v>
      </c>
      <c r="C2161" s="60" t="s">
        <v>2746</v>
      </c>
      <c r="D2161" s="60" t="s">
        <v>3198</v>
      </c>
      <c r="E2161" s="67">
        <v>41640</v>
      </c>
      <c r="F2161" s="67">
        <v>42004</v>
      </c>
      <c r="G2161" s="60" t="s">
        <v>2735</v>
      </c>
      <c r="H2161" s="60">
        <v>30</v>
      </c>
      <c r="I2161" s="60">
        <v>30</v>
      </c>
      <c r="J2161" s="60">
        <v>30</v>
      </c>
      <c r="K2161" s="60">
        <v>27.8</v>
      </c>
      <c r="L2161" s="60">
        <v>25.6</v>
      </c>
      <c r="M2161" s="60">
        <v>23.89</v>
      </c>
      <c r="N2161" s="60">
        <v>23.89</v>
      </c>
      <c r="O2161" s="60">
        <v>23.89</v>
      </c>
      <c r="P2161" s="60">
        <v>23.89</v>
      </c>
      <c r="Q2161" s="60">
        <v>23.89</v>
      </c>
      <c r="R2161" s="60">
        <v>23.89</v>
      </c>
      <c r="S2161" s="60">
        <v>23.89</v>
      </c>
      <c r="T2161" s="60">
        <v>23.89</v>
      </c>
      <c r="U2161" s="60">
        <v>23.89</v>
      </c>
      <c r="V2161" s="60">
        <v>23.89</v>
      </c>
      <c r="W2161" s="60">
        <v>23.89</v>
      </c>
      <c r="X2161" s="60">
        <v>23.89</v>
      </c>
      <c r="Y2161" s="60">
        <v>23.89</v>
      </c>
      <c r="Z2161" s="60">
        <v>23.89</v>
      </c>
      <c r="AA2161" s="60">
        <v>23.89</v>
      </c>
      <c r="AB2161" s="60">
        <v>23.89</v>
      </c>
      <c r="AC2161" s="60">
        <v>23.89</v>
      </c>
      <c r="AD2161" s="60">
        <v>23.89</v>
      </c>
      <c r="AE2161" s="60">
        <v>23.89</v>
      </c>
      <c r="AF2161" s="60" t="s">
        <v>4136</v>
      </c>
    </row>
    <row r="2162" spans="1:32">
      <c r="A2162" s="60" t="s">
        <v>3721</v>
      </c>
      <c r="B2162" s="60" t="s">
        <v>2745</v>
      </c>
      <c r="C2162" s="60" t="s">
        <v>2746</v>
      </c>
      <c r="D2162" s="60" t="s">
        <v>2736</v>
      </c>
      <c r="E2162" s="67">
        <v>41640</v>
      </c>
      <c r="F2162" s="67">
        <v>42004</v>
      </c>
      <c r="G2162" s="60" t="s">
        <v>2730</v>
      </c>
      <c r="H2162" s="60">
        <v>30</v>
      </c>
      <c r="I2162" s="60"/>
      <c r="J2162" s="60"/>
      <c r="K2162" s="60"/>
      <c r="L2162" s="60"/>
      <c r="M2162" s="60"/>
      <c r="N2162" s="60"/>
      <c r="O2162" s="60"/>
      <c r="P2162" s="60"/>
      <c r="Q2162" s="60"/>
      <c r="R2162" s="60"/>
      <c r="S2162" s="60"/>
      <c r="T2162" s="60"/>
      <c r="U2162" s="60"/>
      <c r="V2162" s="60"/>
      <c r="W2162" s="60"/>
      <c r="X2162" s="60"/>
      <c r="Y2162" s="60"/>
      <c r="Z2162" s="60"/>
      <c r="AA2162" s="60"/>
      <c r="AB2162" s="60"/>
      <c r="AC2162" s="60"/>
      <c r="AD2162" s="60"/>
      <c r="AE2162" s="60"/>
      <c r="AF2162" s="60" t="s">
        <v>4136</v>
      </c>
    </row>
    <row r="2163" spans="1:32">
      <c r="A2163" s="60" t="s">
        <v>3721</v>
      </c>
      <c r="B2163" s="60" t="s">
        <v>2745</v>
      </c>
      <c r="C2163" s="60" t="s">
        <v>2746</v>
      </c>
      <c r="D2163" s="60" t="s">
        <v>2737</v>
      </c>
      <c r="E2163" s="67">
        <v>41640</v>
      </c>
      <c r="F2163" s="67">
        <v>42004</v>
      </c>
      <c r="G2163" s="60" t="s">
        <v>2735</v>
      </c>
      <c r="H2163" s="60">
        <v>30</v>
      </c>
      <c r="I2163" s="60">
        <v>30</v>
      </c>
      <c r="J2163" s="60">
        <v>30</v>
      </c>
      <c r="K2163" s="60">
        <v>30</v>
      </c>
      <c r="L2163" s="60">
        <v>30</v>
      </c>
      <c r="M2163" s="60">
        <v>26.67</v>
      </c>
      <c r="N2163" s="60">
        <v>23.89</v>
      </c>
      <c r="O2163" s="60">
        <v>23.89</v>
      </c>
      <c r="P2163" s="60">
        <v>23.89</v>
      </c>
      <c r="Q2163" s="60">
        <v>23.89</v>
      </c>
      <c r="R2163" s="60">
        <v>23.89</v>
      </c>
      <c r="S2163" s="60">
        <v>23.89</v>
      </c>
      <c r="T2163" s="60">
        <v>23.89</v>
      </c>
      <c r="U2163" s="60">
        <v>23.89</v>
      </c>
      <c r="V2163" s="60">
        <v>23.89</v>
      </c>
      <c r="W2163" s="60">
        <v>23.89</v>
      </c>
      <c r="X2163" s="60">
        <v>23.89</v>
      </c>
      <c r="Y2163" s="60">
        <v>23.89</v>
      </c>
      <c r="Z2163" s="60">
        <v>23.89</v>
      </c>
      <c r="AA2163" s="60">
        <v>23.89</v>
      </c>
      <c r="AB2163" s="60">
        <v>23.89</v>
      </c>
      <c r="AC2163" s="60">
        <v>23.89</v>
      </c>
      <c r="AD2163" s="60">
        <v>23.89</v>
      </c>
      <c r="AE2163" s="60">
        <v>23.89</v>
      </c>
      <c r="AF2163" s="60" t="s">
        <v>4136</v>
      </c>
    </row>
    <row r="2164" spans="1:32">
      <c r="A2164" s="60" t="s">
        <v>3722</v>
      </c>
      <c r="B2164" s="60" t="s">
        <v>2748</v>
      </c>
      <c r="C2164" s="60" t="s">
        <v>2732</v>
      </c>
      <c r="D2164" s="60" t="s">
        <v>2743</v>
      </c>
      <c r="E2164" s="67">
        <v>41640</v>
      </c>
      <c r="F2164" s="67">
        <v>42004</v>
      </c>
      <c r="G2164" s="60" t="s">
        <v>2730</v>
      </c>
      <c r="H2164" s="60">
        <v>0.5</v>
      </c>
      <c r="I2164" s="60"/>
      <c r="J2164" s="60"/>
      <c r="K2164" s="60"/>
      <c r="L2164" s="60"/>
      <c r="M2164" s="60"/>
      <c r="N2164" s="60"/>
      <c r="O2164" s="60"/>
      <c r="P2164" s="60"/>
      <c r="Q2164" s="60"/>
      <c r="R2164" s="60"/>
      <c r="S2164" s="60"/>
      <c r="T2164" s="60"/>
      <c r="U2164" s="60"/>
      <c r="V2164" s="60"/>
      <c r="W2164" s="60"/>
      <c r="X2164" s="60"/>
      <c r="Y2164" s="60"/>
      <c r="Z2164" s="60"/>
      <c r="AA2164" s="60"/>
      <c r="AB2164" s="60"/>
      <c r="AC2164" s="60"/>
      <c r="AD2164" s="60"/>
      <c r="AE2164" s="60"/>
      <c r="AF2164" s="60" t="s">
        <v>4136</v>
      </c>
    </row>
    <row r="2165" spans="1:32">
      <c r="A2165" s="60" t="s">
        <v>3722</v>
      </c>
      <c r="B2165" s="60" t="s">
        <v>2748</v>
      </c>
      <c r="C2165" s="60" t="s">
        <v>2732</v>
      </c>
      <c r="D2165" s="60" t="s">
        <v>2736</v>
      </c>
      <c r="E2165" s="67">
        <v>41640</v>
      </c>
      <c r="F2165" s="67">
        <v>42004</v>
      </c>
      <c r="G2165" s="60" t="s">
        <v>2730</v>
      </c>
      <c r="H2165" s="60">
        <v>1</v>
      </c>
      <c r="I2165" s="60"/>
      <c r="J2165" s="60"/>
      <c r="K2165" s="60"/>
      <c r="L2165" s="60"/>
      <c r="M2165" s="60"/>
      <c r="N2165" s="60"/>
      <c r="O2165" s="60"/>
      <c r="P2165" s="60"/>
      <c r="Q2165" s="60"/>
      <c r="R2165" s="60"/>
      <c r="S2165" s="60"/>
      <c r="T2165" s="60"/>
      <c r="U2165" s="60"/>
      <c r="V2165" s="60"/>
      <c r="W2165" s="60"/>
      <c r="X2165" s="60"/>
      <c r="Y2165" s="60"/>
      <c r="Z2165" s="60"/>
      <c r="AA2165" s="60"/>
      <c r="AB2165" s="60"/>
      <c r="AC2165" s="60"/>
      <c r="AD2165" s="60"/>
      <c r="AE2165" s="60"/>
      <c r="AF2165" s="60" t="s">
        <v>4136</v>
      </c>
    </row>
    <row r="2166" spans="1:32">
      <c r="A2166" s="60" t="s">
        <v>3722</v>
      </c>
      <c r="B2166" s="60" t="s">
        <v>2748</v>
      </c>
      <c r="C2166" s="60" t="s">
        <v>2732</v>
      </c>
      <c r="D2166" s="60" t="s">
        <v>2750</v>
      </c>
      <c r="E2166" s="67">
        <v>41913</v>
      </c>
      <c r="F2166" s="67">
        <v>42004</v>
      </c>
      <c r="G2166" s="60" t="s">
        <v>2730</v>
      </c>
      <c r="H2166" s="60">
        <v>1</v>
      </c>
      <c r="I2166" s="60"/>
      <c r="J2166" s="60"/>
      <c r="K2166" s="60"/>
      <c r="L2166" s="60"/>
      <c r="M2166" s="60"/>
      <c r="N2166" s="60"/>
      <c r="O2166" s="60"/>
      <c r="P2166" s="60"/>
      <c r="Q2166" s="60"/>
      <c r="R2166" s="60"/>
      <c r="S2166" s="60"/>
      <c r="T2166" s="60"/>
      <c r="U2166" s="60"/>
      <c r="V2166" s="60"/>
      <c r="W2166" s="60"/>
      <c r="X2166" s="60"/>
      <c r="Y2166" s="60"/>
      <c r="Z2166" s="60"/>
      <c r="AA2166" s="60"/>
      <c r="AB2166" s="60"/>
      <c r="AC2166" s="60"/>
      <c r="AD2166" s="60"/>
      <c r="AE2166" s="60"/>
      <c r="AF2166" s="60" t="s">
        <v>4136</v>
      </c>
    </row>
    <row r="2167" spans="1:32">
      <c r="A2167" s="60" t="s">
        <v>3722</v>
      </c>
      <c r="B2167" s="60" t="s">
        <v>2748</v>
      </c>
      <c r="C2167" s="60" t="s">
        <v>2732</v>
      </c>
      <c r="D2167" s="60" t="s">
        <v>2750</v>
      </c>
      <c r="E2167" s="67">
        <v>41640</v>
      </c>
      <c r="F2167" s="67">
        <v>41759</v>
      </c>
      <c r="G2167" s="60" t="s">
        <v>2730</v>
      </c>
      <c r="H2167" s="60">
        <v>1</v>
      </c>
      <c r="I2167" s="60"/>
      <c r="J2167" s="60"/>
      <c r="K2167" s="60"/>
      <c r="L2167" s="60"/>
      <c r="M2167" s="60"/>
      <c r="N2167" s="60"/>
      <c r="O2167" s="60"/>
      <c r="P2167" s="60"/>
      <c r="Q2167" s="60"/>
      <c r="R2167" s="60"/>
      <c r="S2167" s="60"/>
      <c r="T2167" s="60"/>
      <c r="U2167" s="60"/>
      <c r="V2167" s="60"/>
      <c r="W2167" s="60"/>
      <c r="X2167" s="60"/>
      <c r="Y2167" s="60"/>
      <c r="Z2167" s="60"/>
      <c r="AA2167" s="60"/>
      <c r="AB2167" s="60"/>
      <c r="AC2167" s="60"/>
      <c r="AD2167" s="60"/>
      <c r="AE2167" s="60"/>
      <c r="AF2167" s="60" t="s">
        <v>4136</v>
      </c>
    </row>
    <row r="2168" spans="1:32">
      <c r="A2168" s="60" t="s">
        <v>3723</v>
      </c>
      <c r="B2168" s="60" t="s">
        <v>6</v>
      </c>
      <c r="D2168" s="60" t="s">
        <v>2738</v>
      </c>
      <c r="E2168" s="67">
        <v>41640</v>
      </c>
      <c r="F2168" s="67">
        <v>42004</v>
      </c>
      <c r="G2168" s="60" t="s">
        <v>2735</v>
      </c>
      <c r="H2168" s="60">
        <v>0</v>
      </c>
      <c r="I2168" s="60">
        <v>0</v>
      </c>
      <c r="J2168" s="60">
        <v>0</v>
      </c>
      <c r="K2168" s="60">
        <v>0</v>
      </c>
      <c r="L2168" s="60">
        <v>0</v>
      </c>
      <c r="M2168" s="60">
        <v>0</v>
      </c>
      <c r="N2168" s="60">
        <v>0.14399999999999999</v>
      </c>
      <c r="O2168" s="60">
        <v>0.55800000000000005</v>
      </c>
      <c r="P2168" s="60">
        <v>0.55800000000000005</v>
      </c>
      <c r="Q2168" s="60">
        <v>0.25800000000000001</v>
      </c>
      <c r="R2168" s="60">
        <v>0.25800000000000001</v>
      </c>
      <c r="S2168" s="60">
        <v>0.36299999999999999</v>
      </c>
      <c r="T2168" s="60">
        <v>0.55800000000000005</v>
      </c>
      <c r="U2168" s="60">
        <v>0.55800000000000005</v>
      </c>
      <c r="V2168" s="60">
        <v>0.36299999999999999</v>
      </c>
      <c r="W2168" s="60">
        <v>0.25800000000000001</v>
      </c>
      <c r="X2168" s="60">
        <v>0.36299999999999999</v>
      </c>
      <c r="Y2168" s="60">
        <v>0.46200000000000002</v>
      </c>
      <c r="Z2168" s="60">
        <v>0.55800000000000005</v>
      </c>
      <c r="AA2168" s="60">
        <v>0.65</v>
      </c>
      <c r="AB2168" s="60">
        <v>0.74</v>
      </c>
      <c r="AC2168" s="60">
        <v>0.46200000000000002</v>
      </c>
      <c r="AD2168" s="60">
        <v>0.25800000000000001</v>
      </c>
      <c r="AE2168" s="60">
        <v>0.25800000000000001</v>
      </c>
      <c r="AF2168" s="60" t="s">
        <v>4136</v>
      </c>
    </row>
    <row r="2169" spans="1:32">
      <c r="A2169" s="60" t="s">
        <v>3723</v>
      </c>
      <c r="B2169" s="60" t="s">
        <v>6</v>
      </c>
      <c r="D2169" s="60" t="s">
        <v>2736</v>
      </c>
      <c r="E2169" s="67">
        <v>41640</v>
      </c>
      <c r="F2169" s="67">
        <v>42004</v>
      </c>
      <c r="G2169" s="60" t="s">
        <v>2730</v>
      </c>
      <c r="H2169" s="60">
        <v>0</v>
      </c>
      <c r="I2169" s="60"/>
      <c r="J2169" s="60"/>
      <c r="K2169" s="60"/>
      <c r="L2169" s="60"/>
      <c r="M2169" s="60"/>
      <c r="N2169" s="60"/>
      <c r="O2169" s="60"/>
      <c r="P2169" s="60"/>
      <c r="Q2169" s="60"/>
      <c r="R2169" s="60"/>
      <c r="S2169" s="60"/>
      <c r="T2169" s="60"/>
      <c r="U2169" s="60"/>
      <c r="V2169" s="60"/>
      <c r="W2169" s="60"/>
      <c r="X2169" s="60"/>
      <c r="Y2169" s="60"/>
      <c r="Z2169" s="60"/>
      <c r="AA2169" s="60"/>
      <c r="AB2169" s="60"/>
      <c r="AC2169" s="60"/>
      <c r="AD2169" s="60"/>
      <c r="AE2169" s="60"/>
      <c r="AF2169" s="60" t="s">
        <v>4136</v>
      </c>
    </row>
    <row r="2170" spans="1:32">
      <c r="A2170" s="60" t="s">
        <v>3723</v>
      </c>
      <c r="B2170" s="60" t="s">
        <v>6</v>
      </c>
      <c r="D2170" s="60" t="s">
        <v>2737</v>
      </c>
      <c r="E2170" s="67">
        <v>41640</v>
      </c>
      <c r="F2170" s="67">
        <v>42004</v>
      </c>
      <c r="G2170" s="60" t="s">
        <v>2730</v>
      </c>
      <c r="H2170" s="60">
        <v>1</v>
      </c>
      <c r="I2170" s="60"/>
      <c r="J2170" s="60"/>
      <c r="K2170" s="60"/>
      <c r="L2170" s="60"/>
      <c r="M2170" s="60"/>
      <c r="N2170" s="60"/>
      <c r="O2170" s="60"/>
      <c r="P2170" s="60"/>
      <c r="Q2170" s="60"/>
      <c r="R2170" s="60"/>
      <c r="S2170" s="60"/>
      <c r="T2170" s="60"/>
      <c r="U2170" s="60"/>
      <c r="V2170" s="60"/>
      <c r="W2170" s="60"/>
      <c r="X2170" s="60"/>
      <c r="Y2170" s="60"/>
      <c r="Z2170" s="60"/>
      <c r="AA2170" s="60"/>
      <c r="AB2170" s="60"/>
      <c r="AC2170" s="60"/>
      <c r="AD2170" s="60"/>
      <c r="AE2170" s="60"/>
      <c r="AF2170" s="60" t="s">
        <v>4136</v>
      </c>
    </row>
    <row r="2171" spans="1:32">
      <c r="A2171" s="60" t="s">
        <v>3723</v>
      </c>
      <c r="B2171" s="60" t="s">
        <v>6</v>
      </c>
      <c r="D2171" s="60" t="s">
        <v>2740</v>
      </c>
      <c r="E2171" s="67">
        <v>41640</v>
      </c>
      <c r="F2171" s="67">
        <v>42004</v>
      </c>
      <c r="G2171" s="60" t="s">
        <v>2735</v>
      </c>
      <c r="H2171" s="60">
        <v>0</v>
      </c>
      <c r="I2171" s="60">
        <v>0</v>
      </c>
      <c r="J2171" s="60">
        <v>0</v>
      </c>
      <c r="K2171" s="60">
        <v>0</v>
      </c>
      <c r="L2171" s="60">
        <v>0</v>
      </c>
      <c r="M2171" s="60">
        <v>0</v>
      </c>
      <c r="N2171" s="60">
        <v>0.14399999999999999</v>
      </c>
      <c r="O2171" s="60">
        <v>0.55800000000000005</v>
      </c>
      <c r="P2171" s="60">
        <v>0.55800000000000005</v>
      </c>
      <c r="Q2171" s="60">
        <v>0.46200000000000002</v>
      </c>
      <c r="R2171" s="60">
        <v>0.25800000000000001</v>
      </c>
      <c r="S2171" s="60">
        <v>0.46200000000000002</v>
      </c>
      <c r="T2171" s="60">
        <v>0.55800000000000005</v>
      </c>
      <c r="U2171" s="60">
        <v>0.55800000000000005</v>
      </c>
      <c r="V2171" s="60">
        <v>0.46200000000000002</v>
      </c>
      <c r="W2171" s="60">
        <v>0.36299999999999999</v>
      </c>
      <c r="X2171" s="60">
        <v>0.36299999999999999</v>
      </c>
      <c r="Y2171" s="60">
        <v>0.36299999999999999</v>
      </c>
      <c r="Z2171" s="60">
        <v>0.74</v>
      </c>
      <c r="AA2171" s="60">
        <v>0.91500000000000004</v>
      </c>
      <c r="AB2171" s="60">
        <v>0.74</v>
      </c>
      <c r="AC2171" s="60">
        <v>0.65</v>
      </c>
      <c r="AD2171" s="60">
        <v>0.55800000000000005</v>
      </c>
      <c r="AE2171" s="60">
        <v>0.36299999999999999</v>
      </c>
      <c r="AF2171" s="60" t="s">
        <v>4136</v>
      </c>
    </row>
    <row r="2172" spans="1:32">
      <c r="A2172" s="60" t="s">
        <v>3723</v>
      </c>
      <c r="B2172" s="60" t="s">
        <v>6</v>
      </c>
      <c r="D2172" s="60" t="s">
        <v>2798</v>
      </c>
      <c r="E2172" s="67">
        <v>41640</v>
      </c>
      <c r="F2172" s="67">
        <v>42004</v>
      </c>
      <c r="G2172" s="60" t="s">
        <v>2735</v>
      </c>
      <c r="H2172" s="60">
        <v>0</v>
      </c>
      <c r="I2172" s="60">
        <v>0</v>
      </c>
      <c r="J2172" s="60">
        <v>0</v>
      </c>
      <c r="K2172" s="60">
        <v>0</v>
      </c>
      <c r="L2172" s="60">
        <v>0</v>
      </c>
      <c r="M2172" s="60">
        <v>0</v>
      </c>
      <c r="N2172" s="60">
        <v>0.14399999999999999</v>
      </c>
      <c r="O2172" s="60">
        <v>0.46200000000000002</v>
      </c>
      <c r="P2172" s="60">
        <v>0.46200000000000002</v>
      </c>
      <c r="Q2172" s="60">
        <v>0.46200000000000002</v>
      </c>
      <c r="R2172" s="60">
        <v>0.25800000000000001</v>
      </c>
      <c r="S2172" s="60">
        <v>0.55800000000000005</v>
      </c>
      <c r="T2172" s="60">
        <v>0.82899999999999996</v>
      </c>
      <c r="U2172" s="60">
        <v>0.74</v>
      </c>
      <c r="V2172" s="60">
        <v>0.46200000000000002</v>
      </c>
      <c r="W2172" s="60">
        <v>0.25800000000000001</v>
      </c>
      <c r="X2172" s="60">
        <v>0.36299999999999999</v>
      </c>
      <c r="Y2172" s="60">
        <v>0.55800000000000005</v>
      </c>
      <c r="Z2172" s="60">
        <v>0.82899999999999996</v>
      </c>
      <c r="AA2172" s="60">
        <v>0.82899999999999996</v>
      </c>
      <c r="AB2172" s="60">
        <v>0.82899999999999996</v>
      </c>
      <c r="AC2172" s="60">
        <v>0.55800000000000005</v>
      </c>
      <c r="AD2172" s="60">
        <v>0.36299999999999999</v>
      </c>
      <c r="AE2172" s="60">
        <v>0.25800000000000001</v>
      </c>
      <c r="AF2172" s="60" t="s">
        <v>4136</v>
      </c>
    </row>
    <row r="2173" spans="1:32">
      <c r="A2173" s="60" t="s">
        <v>3724</v>
      </c>
      <c r="B2173" s="60" t="s">
        <v>2728</v>
      </c>
      <c r="D2173" s="60" t="s">
        <v>2729</v>
      </c>
      <c r="E2173" s="67">
        <v>41640</v>
      </c>
      <c r="F2173" s="67">
        <v>42004</v>
      </c>
      <c r="G2173" s="60" t="s">
        <v>2730</v>
      </c>
      <c r="H2173" s="60">
        <v>4</v>
      </c>
      <c r="I2173" s="60"/>
      <c r="J2173" s="60"/>
      <c r="K2173" s="60"/>
      <c r="L2173" s="60"/>
      <c r="M2173" s="60"/>
      <c r="N2173" s="60"/>
      <c r="O2173" s="60"/>
      <c r="P2173" s="60"/>
      <c r="Q2173" s="60"/>
      <c r="R2173" s="60"/>
      <c r="S2173" s="60"/>
      <c r="T2173" s="60"/>
      <c r="U2173" s="60"/>
      <c r="V2173" s="60"/>
      <c r="W2173" s="60"/>
      <c r="X2173" s="60"/>
      <c r="Y2173" s="60"/>
      <c r="Z2173" s="60"/>
      <c r="AA2173" s="60"/>
      <c r="AB2173" s="60"/>
      <c r="AC2173" s="60"/>
      <c r="AD2173" s="60"/>
      <c r="AE2173" s="60"/>
      <c r="AF2173" s="60" t="s">
        <v>4136</v>
      </c>
    </row>
    <row r="2174" spans="1:32">
      <c r="A2174" s="60" t="s">
        <v>3725</v>
      </c>
      <c r="B2174" s="60" t="s">
        <v>2728</v>
      </c>
      <c r="D2174" s="60" t="s">
        <v>2729</v>
      </c>
      <c r="E2174" s="67">
        <v>41640</v>
      </c>
      <c r="F2174" s="67">
        <v>42004</v>
      </c>
      <c r="G2174" s="60" t="s">
        <v>2735</v>
      </c>
      <c r="H2174" s="60">
        <v>1</v>
      </c>
      <c r="I2174" s="60">
        <v>0.5</v>
      </c>
      <c r="J2174" s="60">
        <v>0.5</v>
      </c>
      <c r="K2174" s="60">
        <v>0.5</v>
      </c>
      <c r="L2174" s="60">
        <v>0.5</v>
      </c>
      <c r="M2174" s="60">
        <v>0.5</v>
      </c>
      <c r="N2174" s="60">
        <v>0.5</v>
      </c>
      <c r="O2174" s="60">
        <v>0.5</v>
      </c>
      <c r="P2174" s="60">
        <v>0.5</v>
      </c>
      <c r="Q2174" s="60">
        <v>1</v>
      </c>
      <c r="R2174" s="60">
        <v>1</v>
      </c>
      <c r="S2174" s="60">
        <v>1</v>
      </c>
      <c r="T2174" s="60">
        <v>1</v>
      </c>
      <c r="U2174" s="60">
        <v>1</v>
      </c>
      <c r="V2174" s="60">
        <v>1</v>
      </c>
      <c r="W2174" s="60">
        <v>1</v>
      </c>
      <c r="X2174" s="60">
        <v>1</v>
      </c>
      <c r="Y2174" s="60">
        <v>1</v>
      </c>
      <c r="Z2174" s="60">
        <v>1</v>
      </c>
      <c r="AA2174" s="60">
        <v>1</v>
      </c>
      <c r="AB2174" s="60">
        <v>1</v>
      </c>
      <c r="AC2174" s="60">
        <v>1</v>
      </c>
      <c r="AD2174" s="60">
        <v>1</v>
      </c>
      <c r="AE2174" s="60">
        <v>1</v>
      </c>
      <c r="AF2174" s="60" t="s">
        <v>4136</v>
      </c>
    </row>
    <row r="2175" spans="1:32">
      <c r="A2175" s="60" t="s">
        <v>3726</v>
      </c>
      <c r="B2175" s="60" t="s">
        <v>2728</v>
      </c>
      <c r="D2175" s="60" t="s">
        <v>2729</v>
      </c>
      <c r="E2175" s="67">
        <v>41640</v>
      </c>
      <c r="F2175" s="67">
        <v>42004</v>
      </c>
      <c r="G2175" s="60" t="s">
        <v>2730</v>
      </c>
      <c r="H2175" s="60">
        <v>1</v>
      </c>
      <c r="I2175" s="60"/>
      <c r="J2175" s="60"/>
      <c r="K2175" s="60"/>
      <c r="L2175" s="60"/>
      <c r="M2175" s="60"/>
      <c r="N2175" s="60"/>
      <c r="O2175" s="60"/>
      <c r="P2175" s="60"/>
      <c r="Q2175" s="60"/>
      <c r="R2175" s="60"/>
      <c r="S2175" s="60"/>
      <c r="T2175" s="60"/>
      <c r="U2175" s="60"/>
      <c r="V2175" s="60"/>
      <c r="W2175" s="60"/>
      <c r="X2175" s="60"/>
      <c r="Y2175" s="60"/>
      <c r="Z2175" s="60"/>
      <c r="AA2175" s="60"/>
      <c r="AB2175" s="60"/>
      <c r="AC2175" s="60"/>
      <c r="AD2175" s="60"/>
      <c r="AE2175" s="60"/>
      <c r="AF2175" s="60" t="s">
        <v>4136</v>
      </c>
    </row>
    <row r="2176" spans="1:32">
      <c r="A2176" s="60" t="s">
        <v>3727</v>
      </c>
      <c r="B2176" s="60" t="s">
        <v>0</v>
      </c>
      <c r="D2176" s="60" t="s">
        <v>2729</v>
      </c>
      <c r="E2176" s="67">
        <v>41640</v>
      </c>
      <c r="F2176" s="67">
        <v>42004</v>
      </c>
      <c r="G2176" s="60" t="s">
        <v>2730</v>
      </c>
      <c r="H2176" s="60">
        <v>0</v>
      </c>
      <c r="I2176" s="60"/>
      <c r="J2176" s="60"/>
      <c r="K2176" s="60"/>
      <c r="L2176" s="60"/>
      <c r="M2176" s="60"/>
      <c r="N2176" s="60"/>
      <c r="O2176" s="60"/>
      <c r="P2176" s="60"/>
      <c r="Q2176" s="60"/>
      <c r="R2176" s="60"/>
      <c r="S2176" s="60"/>
      <c r="T2176" s="60"/>
      <c r="U2176" s="60"/>
      <c r="V2176" s="60"/>
      <c r="W2176" s="60"/>
      <c r="X2176" s="60"/>
      <c r="Y2176" s="60"/>
      <c r="Z2176" s="60"/>
      <c r="AA2176" s="60"/>
      <c r="AB2176" s="60"/>
      <c r="AC2176" s="60"/>
      <c r="AD2176" s="60"/>
      <c r="AE2176" s="60"/>
      <c r="AF2176" s="60" t="s">
        <v>4136</v>
      </c>
    </row>
    <row r="2177" spans="1:32">
      <c r="A2177" s="60" t="s">
        <v>3728</v>
      </c>
      <c r="B2177" s="60" t="s">
        <v>0</v>
      </c>
      <c r="D2177" s="60" t="s">
        <v>2729</v>
      </c>
      <c r="E2177" s="67">
        <v>41640</v>
      </c>
      <c r="F2177" s="67">
        <v>42004</v>
      </c>
      <c r="G2177" s="60" t="s">
        <v>2730</v>
      </c>
      <c r="H2177" s="60">
        <v>0</v>
      </c>
      <c r="I2177" s="60"/>
      <c r="J2177" s="60"/>
      <c r="K2177" s="60"/>
      <c r="L2177" s="60"/>
      <c r="M2177" s="60"/>
      <c r="N2177" s="60"/>
      <c r="O2177" s="60"/>
      <c r="P2177" s="60"/>
      <c r="Q2177" s="60"/>
      <c r="R2177" s="60"/>
      <c r="S2177" s="60"/>
      <c r="T2177" s="60"/>
      <c r="U2177" s="60"/>
      <c r="V2177" s="60"/>
      <c r="W2177" s="60"/>
      <c r="X2177" s="60"/>
      <c r="Y2177" s="60"/>
      <c r="Z2177" s="60"/>
      <c r="AA2177" s="60"/>
      <c r="AB2177" s="60"/>
      <c r="AC2177" s="60"/>
      <c r="AD2177" s="60"/>
      <c r="AE2177" s="60"/>
      <c r="AF2177" s="60" t="s">
        <v>4136</v>
      </c>
    </row>
    <row r="2178" spans="1:32">
      <c r="A2178" s="60" t="s">
        <v>3729</v>
      </c>
      <c r="B2178" s="60" t="s">
        <v>2728</v>
      </c>
      <c r="D2178" s="60" t="s">
        <v>2729</v>
      </c>
      <c r="E2178" s="67">
        <v>41640</v>
      </c>
      <c r="F2178" s="67">
        <v>42004</v>
      </c>
      <c r="G2178" s="60" t="s">
        <v>2730</v>
      </c>
      <c r="H2178" s="60">
        <v>1</v>
      </c>
      <c r="I2178" s="60"/>
      <c r="J2178" s="60"/>
      <c r="K2178" s="60"/>
      <c r="L2178" s="60"/>
      <c r="M2178" s="60"/>
      <c r="N2178" s="60"/>
      <c r="O2178" s="60"/>
      <c r="P2178" s="60"/>
      <c r="Q2178" s="60"/>
      <c r="R2178" s="60"/>
      <c r="S2178" s="60"/>
      <c r="T2178" s="60"/>
      <c r="U2178" s="60"/>
      <c r="V2178" s="60"/>
      <c r="W2178" s="60"/>
      <c r="X2178" s="60"/>
      <c r="Y2178" s="60"/>
      <c r="Z2178" s="60"/>
      <c r="AA2178" s="60"/>
      <c r="AB2178" s="60"/>
      <c r="AC2178" s="60"/>
      <c r="AD2178" s="60"/>
      <c r="AE2178" s="60"/>
      <c r="AF2178" s="60" t="s">
        <v>4136</v>
      </c>
    </row>
    <row r="2179" spans="1:32">
      <c r="A2179" s="60" t="s">
        <v>3730</v>
      </c>
      <c r="B2179" s="60" t="s">
        <v>2733</v>
      </c>
      <c r="D2179" s="60" t="s">
        <v>3198</v>
      </c>
      <c r="E2179" s="67">
        <v>41640</v>
      </c>
      <c r="F2179" s="67">
        <v>42004</v>
      </c>
      <c r="G2179" s="60" t="s">
        <v>2735</v>
      </c>
      <c r="H2179" s="60">
        <v>0.03</v>
      </c>
      <c r="I2179" s="60">
        <v>0.02</v>
      </c>
      <c r="J2179" s="60">
        <v>0.03</v>
      </c>
      <c r="K2179" s="60">
        <v>0.02</v>
      </c>
      <c r="L2179" s="60">
        <v>0.05</v>
      </c>
      <c r="M2179" s="60">
        <v>0.12</v>
      </c>
      <c r="N2179" s="60">
        <v>0.13</v>
      </c>
      <c r="O2179" s="60">
        <v>0.15</v>
      </c>
      <c r="P2179" s="60">
        <v>0.18</v>
      </c>
      <c r="Q2179" s="60">
        <v>0.21</v>
      </c>
      <c r="R2179" s="60">
        <v>0.26</v>
      </c>
      <c r="S2179" s="60">
        <v>0.28999999999999998</v>
      </c>
      <c r="T2179" s="60">
        <v>0.27</v>
      </c>
      <c r="U2179" s="60">
        <v>0.25</v>
      </c>
      <c r="V2179" s="60">
        <v>0.23</v>
      </c>
      <c r="W2179" s="60">
        <v>0.23</v>
      </c>
      <c r="X2179" s="60">
        <v>0.26</v>
      </c>
      <c r="Y2179" s="60">
        <v>0.26</v>
      </c>
      <c r="Z2179" s="60">
        <v>0.24</v>
      </c>
      <c r="AA2179" s="60">
        <v>0.22</v>
      </c>
      <c r="AB2179" s="60">
        <v>0.2</v>
      </c>
      <c r="AC2179" s="60">
        <v>0.18</v>
      </c>
      <c r="AD2179" s="60">
        <v>0.09</v>
      </c>
      <c r="AE2179" s="60">
        <v>0.03</v>
      </c>
      <c r="AF2179" s="60" t="s">
        <v>4136</v>
      </c>
    </row>
    <row r="2180" spans="1:32">
      <c r="A2180" s="60" t="s">
        <v>3730</v>
      </c>
      <c r="B2180" s="60" t="s">
        <v>2733</v>
      </c>
      <c r="D2180" s="60" t="s">
        <v>2736</v>
      </c>
      <c r="E2180" s="67">
        <v>41640</v>
      </c>
      <c r="F2180" s="67">
        <v>42004</v>
      </c>
      <c r="G2180" s="60" t="s">
        <v>2730</v>
      </c>
      <c r="H2180" s="60">
        <v>0</v>
      </c>
      <c r="I2180" s="60"/>
      <c r="J2180" s="60"/>
      <c r="K2180" s="60"/>
      <c r="L2180" s="60"/>
      <c r="M2180" s="60"/>
      <c r="N2180" s="60"/>
      <c r="O2180" s="60"/>
      <c r="P2180" s="60"/>
      <c r="Q2180" s="60"/>
      <c r="R2180" s="60"/>
      <c r="S2180" s="60"/>
      <c r="T2180" s="60"/>
      <c r="U2180" s="60"/>
      <c r="V2180" s="60"/>
      <c r="W2180" s="60"/>
      <c r="X2180" s="60"/>
      <c r="Y2180" s="60"/>
      <c r="Z2180" s="60"/>
      <c r="AA2180" s="60"/>
      <c r="AB2180" s="60"/>
      <c r="AC2180" s="60"/>
      <c r="AD2180" s="60"/>
      <c r="AE2180" s="60"/>
      <c r="AF2180" s="60" t="s">
        <v>4136</v>
      </c>
    </row>
    <row r="2181" spans="1:32">
      <c r="A2181" s="60" t="s">
        <v>3730</v>
      </c>
      <c r="B2181" s="60" t="s">
        <v>2733</v>
      </c>
      <c r="D2181" s="60" t="s">
        <v>2737</v>
      </c>
      <c r="E2181" s="67">
        <v>41640</v>
      </c>
      <c r="F2181" s="67">
        <v>42004</v>
      </c>
      <c r="G2181" s="60" t="s">
        <v>2730</v>
      </c>
      <c r="H2181" s="60">
        <v>0.28999999999999998</v>
      </c>
      <c r="I2181" s="60"/>
      <c r="J2181" s="60"/>
      <c r="K2181" s="60"/>
      <c r="L2181" s="60"/>
      <c r="M2181" s="60"/>
      <c r="N2181" s="60"/>
      <c r="O2181" s="60"/>
      <c r="P2181" s="60"/>
      <c r="Q2181" s="60"/>
      <c r="R2181" s="60"/>
      <c r="S2181" s="60"/>
      <c r="T2181" s="60"/>
      <c r="U2181" s="60"/>
      <c r="V2181" s="60"/>
      <c r="W2181" s="60"/>
      <c r="X2181" s="60"/>
      <c r="Y2181" s="60"/>
      <c r="Z2181" s="60"/>
      <c r="AA2181" s="60"/>
      <c r="AB2181" s="60"/>
      <c r="AC2181" s="60"/>
      <c r="AD2181" s="60"/>
      <c r="AE2181" s="60"/>
      <c r="AF2181" s="60" t="s">
        <v>4136</v>
      </c>
    </row>
    <row r="2182" spans="1:32">
      <c r="A2182" s="60" t="s">
        <v>3731</v>
      </c>
      <c r="B2182" s="60" t="s">
        <v>2784</v>
      </c>
      <c r="D2182" s="60" t="s">
        <v>3732</v>
      </c>
      <c r="E2182" s="67">
        <v>41640</v>
      </c>
      <c r="F2182" s="67">
        <v>42004</v>
      </c>
      <c r="G2182" s="60" t="s">
        <v>2735</v>
      </c>
      <c r="H2182" s="60">
        <v>1</v>
      </c>
      <c r="I2182" s="60">
        <v>0</v>
      </c>
      <c r="J2182" s="60">
        <v>0</v>
      </c>
      <c r="K2182" s="60">
        <v>0</v>
      </c>
      <c r="L2182" s="60">
        <v>0</v>
      </c>
      <c r="M2182" s="60">
        <v>1</v>
      </c>
      <c r="N2182" s="60">
        <v>1</v>
      </c>
      <c r="O2182" s="60">
        <v>1</v>
      </c>
      <c r="P2182" s="60">
        <v>1</v>
      </c>
      <c r="Q2182" s="60">
        <v>1</v>
      </c>
      <c r="R2182" s="60">
        <v>1</v>
      </c>
      <c r="S2182" s="60">
        <v>1</v>
      </c>
      <c r="T2182" s="60">
        <v>1</v>
      </c>
      <c r="U2182" s="60">
        <v>1</v>
      </c>
      <c r="V2182" s="60">
        <v>1</v>
      </c>
      <c r="W2182" s="60">
        <v>1</v>
      </c>
      <c r="X2182" s="60">
        <v>1</v>
      </c>
      <c r="Y2182" s="60">
        <v>1</v>
      </c>
      <c r="Z2182" s="60">
        <v>1</v>
      </c>
      <c r="AA2182" s="60">
        <v>1</v>
      </c>
      <c r="AB2182" s="60">
        <v>1</v>
      </c>
      <c r="AC2182" s="60">
        <v>1</v>
      </c>
      <c r="AD2182" s="60">
        <v>1</v>
      </c>
      <c r="AE2182" s="60">
        <v>1</v>
      </c>
      <c r="AF2182" s="60" t="s">
        <v>4136</v>
      </c>
    </row>
    <row r="2183" spans="1:32">
      <c r="A2183" s="60" t="s">
        <v>3733</v>
      </c>
      <c r="B2183" s="60" t="s">
        <v>2745</v>
      </c>
      <c r="C2183" s="60" t="s">
        <v>2746</v>
      </c>
      <c r="D2183" s="60" t="s">
        <v>3198</v>
      </c>
      <c r="E2183" s="67">
        <v>41640</v>
      </c>
      <c r="F2183" s="67">
        <v>42004</v>
      </c>
      <c r="G2183" s="60" t="s">
        <v>2735</v>
      </c>
      <c r="H2183" s="60">
        <v>15.56</v>
      </c>
      <c r="I2183" s="60">
        <v>15.56</v>
      </c>
      <c r="J2183" s="60">
        <v>15.56</v>
      </c>
      <c r="K2183" s="60">
        <v>18.89</v>
      </c>
      <c r="L2183" s="60">
        <v>18.89</v>
      </c>
      <c r="M2183" s="60">
        <v>18.89</v>
      </c>
      <c r="N2183" s="60">
        <v>18.89</v>
      </c>
      <c r="O2183" s="60">
        <v>18.89</v>
      </c>
      <c r="P2183" s="60">
        <v>18.89</v>
      </c>
      <c r="Q2183" s="60">
        <v>18.89</v>
      </c>
      <c r="R2183" s="60">
        <v>18.89</v>
      </c>
      <c r="S2183" s="60">
        <v>18.89</v>
      </c>
      <c r="T2183" s="60">
        <v>18.89</v>
      </c>
      <c r="U2183" s="60">
        <v>18.89</v>
      </c>
      <c r="V2183" s="60">
        <v>18.89</v>
      </c>
      <c r="W2183" s="60">
        <v>18.89</v>
      </c>
      <c r="X2183" s="60">
        <v>18.89</v>
      </c>
      <c r="Y2183" s="60">
        <v>18.89</v>
      </c>
      <c r="Z2183" s="60">
        <v>18.89</v>
      </c>
      <c r="AA2183" s="60">
        <v>18.89</v>
      </c>
      <c r="AB2183" s="60">
        <v>18.89</v>
      </c>
      <c r="AC2183" s="60">
        <v>18.89</v>
      </c>
      <c r="AD2183" s="60">
        <v>18.89</v>
      </c>
      <c r="AE2183" s="60">
        <v>18.89</v>
      </c>
      <c r="AF2183" s="60" t="s">
        <v>4136</v>
      </c>
    </row>
    <row r="2184" spans="1:32">
      <c r="A2184" s="60" t="s">
        <v>3733</v>
      </c>
      <c r="B2184" s="60" t="s">
        <v>2745</v>
      </c>
      <c r="C2184" s="60" t="s">
        <v>2746</v>
      </c>
      <c r="D2184" s="60" t="s">
        <v>2736</v>
      </c>
      <c r="E2184" s="67">
        <v>41640</v>
      </c>
      <c r="F2184" s="67">
        <v>42004</v>
      </c>
      <c r="G2184" s="60" t="s">
        <v>2735</v>
      </c>
      <c r="H2184" s="60">
        <v>15.56</v>
      </c>
      <c r="I2184" s="60">
        <v>15.56</v>
      </c>
      <c r="J2184" s="60">
        <v>15.56</v>
      </c>
      <c r="K2184" s="60">
        <v>15.56</v>
      </c>
      <c r="L2184" s="60">
        <v>15.56</v>
      </c>
      <c r="M2184" s="60">
        <v>17.22</v>
      </c>
      <c r="N2184" s="60">
        <v>18.89</v>
      </c>
      <c r="O2184" s="60">
        <v>18.89</v>
      </c>
      <c r="P2184" s="60">
        <v>18.89</v>
      </c>
      <c r="Q2184" s="60">
        <v>18.89</v>
      </c>
      <c r="R2184" s="60">
        <v>18.89</v>
      </c>
      <c r="S2184" s="60">
        <v>18.89</v>
      </c>
      <c r="T2184" s="60">
        <v>18.89</v>
      </c>
      <c r="U2184" s="60">
        <v>18.89</v>
      </c>
      <c r="V2184" s="60">
        <v>18.89</v>
      </c>
      <c r="W2184" s="60">
        <v>18.89</v>
      </c>
      <c r="X2184" s="60">
        <v>18.89</v>
      </c>
      <c r="Y2184" s="60">
        <v>18.89</v>
      </c>
      <c r="Z2184" s="60">
        <v>18.89</v>
      </c>
      <c r="AA2184" s="60">
        <v>18.89</v>
      </c>
      <c r="AB2184" s="60">
        <v>18.89</v>
      </c>
      <c r="AC2184" s="60">
        <v>18.89</v>
      </c>
      <c r="AD2184" s="60">
        <v>18.89</v>
      </c>
      <c r="AE2184" s="60">
        <v>18.89</v>
      </c>
      <c r="AF2184" s="60" t="s">
        <v>4136</v>
      </c>
    </row>
    <row r="2185" spans="1:32">
      <c r="A2185" s="60" t="s">
        <v>3733</v>
      </c>
      <c r="B2185" s="60" t="s">
        <v>2745</v>
      </c>
      <c r="C2185" s="60" t="s">
        <v>2746</v>
      </c>
      <c r="D2185" s="60" t="s">
        <v>2737</v>
      </c>
      <c r="E2185" s="67">
        <v>41640</v>
      </c>
      <c r="F2185" s="67">
        <v>42004</v>
      </c>
      <c r="G2185" s="60" t="s">
        <v>2730</v>
      </c>
      <c r="H2185" s="60">
        <v>15.56</v>
      </c>
      <c r="I2185" s="60"/>
      <c r="J2185" s="60"/>
      <c r="K2185" s="60"/>
      <c r="L2185" s="60"/>
      <c r="M2185" s="60"/>
      <c r="N2185" s="60"/>
      <c r="O2185" s="60"/>
      <c r="P2185" s="60"/>
      <c r="Q2185" s="60"/>
      <c r="R2185" s="60"/>
      <c r="S2185" s="60"/>
      <c r="T2185" s="60"/>
      <c r="U2185" s="60"/>
      <c r="V2185" s="60"/>
      <c r="W2185" s="60"/>
      <c r="X2185" s="60"/>
      <c r="Y2185" s="60"/>
      <c r="Z2185" s="60"/>
      <c r="AA2185" s="60"/>
      <c r="AB2185" s="60"/>
      <c r="AC2185" s="60"/>
      <c r="AD2185" s="60"/>
      <c r="AE2185" s="60"/>
      <c r="AF2185" s="60" t="s">
        <v>4136</v>
      </c>
    </row>
    <row r="2186" spans="1:32">
      <c r="A2186" s="60" t="s">
        <v>3734</v>
      </c>
      <c r="B2186" s="60" t="s">
        <v>2745</v>
      </c>
      <c r="C2186" s="60" t="s">
        <v>2746</v>
      </c>
      <c r="D2186" s="60" t="s">
        <v>3198</v>
      </c>
      <c r="E2186" s="67">
        <v>41640</v>
      </c>
      <c r="F2186" s="67">
        <v>42004</v>
      </c>
      <c r="G2186" s="60" t="s">
        <v>2735</v>
      </c>
      <c r="H2186" s="60">
        <v>15.56</v>
      </c>
      <c r="I2186" s="60">
        <v>15.56</v>
      </c>
      <c r="J2186" s="60">
        <v>15.56</v>
      </c>
      <c r="K2186" s="60">
        <v>16.7</v>
      </c>
      <c r="L2186" s="60">
        <v>17.8</v>
      </c>
      <c r="M2186" s="60">
        <v>18.89</v>
      </c>
      <c r="N2186" s="60">
        <v>18.89</v>
      </c>
      <c r="O2186" s="60">
        <v>18.89</v>
      </c>
      <c r="P2186" s="60">
        <v>18.89</v>
      </c>
      <c r="Q2186" s="60">
        <v>18.89</v>
      </c>
      <c r="R2186" s="60">
        <v>18.89</v>
      </c>
      <c r="S2186" s="60">
        <v>18.89</v>
      </c>
      <c r="T2186" s="60">
        <v>18.89</v>
      </c>
      <c r="U2186" s="60">
        <v>18.89</v>
      </c>
      <c r="V2186" s="60">
        <v>18.89</v>
      </c>
      <c r="W2186" s="60">
        <v>18.89</v>
      </c>
      <c r="X2186" s="60">
        <v>18.89</v>
      </c>
      <c r="Y2186" s="60">
        <v>18.89</v>
      </c>
      <c r="Z2186" s="60">
        <v>18.89</v>
      </c>
      <c r="AA2186" s="60">
        <v>18.89</v>
      </c>
      <c r="AB2186" s="60">
        <v>18.89</v>
      </c>
      <c r="AC2186" s="60">
        <v>18.89</v>
      </c>
      <c r="AD2186" s="60">
        <v>18.89</v>
      </c>
      <c r="AE2186" s="60">
        <v>18.89</v>
      </c>
      <c r="AF2186" s="60" t="s">
        <v>4136</v>
      </c>
    </row>
    <row r="2187" spans="1:32">
      <c r="A2187" s="60" t="s">
        <v>3734</v>
      </c>
      <c r="B2187" s="60" t="s">
        <v>2745</v>
      </c>
      <c r="C2187" s="60" t="s">
        <v>2746</v>
      </c>
      <c r="D2187" s="60" t="s">
        <v>2736</v>
      </c>
      <c r="E2187" s="67">
        <v>41640</v>
      </c>
      <c r="F2187" s="67">
        <v>42004</v>
      </c>
      <c r="G2187" s="60" t="s">
        <v>2735</v>
      </c>
      <c r="H2187" s="60">
        <v>15.56</v>
      </c>
      <c r="I2187" s="60">
        <v>15.56</v>
      </c>
      <c r="J2187" s="60">
        <v>15.56</v>
      </c>
      <c r="K2187" s="60">
        <v>15.56</v>
      </c>
      <c r="L2187" s="60">
        <v>15.56</v>
      </c>
      <c r="M2187" s="60">
        <v>17.22</v>
      </c>
      <c r="N2187" s="60">
        <v>18.89</v>
      </c>
      <c r="O2187" s="60">
        <v>18.89</v>
      </c>
      <c r="P2187" s="60">
        <v>18.89</v>
      </c>
      <c r="Q2187" s="60">
        <v>18.89</v>
      </c>
      <c r="R2187" s="60">
        <v>18.89</v>
      </c>
      <c r="S2187" s="60">
        <v>18.89</v>
      </c>
      <c r="T2187" s="60">
        <v>18.89</v>
      </c>
      <c r="U2187" s="60">
        <v>18.89</v>
      </c>
      <c r="V2187" s="60">
        <v>18.89</v>
      </c>
      <c r="W2187" s="60">
        <v>18.89</v>
      </c>
      <c r="X2187" s="60">
        <v>18.89</v>
      </c>
      <c r="Y2187" s="60">
        <v>18.89</v>
      </c>
      <c r="Z2187" s="60">
        <v>18.89</v>
      </c>
      <c r="AA2187" s="60">
        <v>18.89</v>
      </c>
      <c r="AB2187" s="60">
        <v>18.89</v>
      </c>
      <c r="AC2187" s="60">
        <v>18.89</v>
      </c>
      <c r="AD2187" s="60">
        <v>18.89</v>
      </c>
      <c r="AE2187" s="60">
        <v>18.89</v>
      </c>
      <c r="AF2187" s="60" t="s">
        <v>4136</v>
      </c>
    </row>
    <row r="2188" spans="1:32">
      <c r="A2188" s="60" t="s">
        <v>3734</v>
      </c>
      <c r="B2188" s="60" t="s">
        <v>2745</v>
      </c>
      <c r="C2188" s="60" t="s">
        <v>2746</v>
      </c>
      <c r="D2188" s="60" t="s">
        <v>2737</v>
      </c>
      <c r="E2188" s="67">
        <v>41640</v>
      </c>
      <c r="F2188" s="67">
        <v>42004</v>
      </c>
      <c r="G2188" s="60" t="s">
        <v>2730</v>
      </c>
      <c r="H2188" s="60">
        <v>15.56</v>
      </c>
      <c r="I2188" s="60"/>
      <c r="J2188" s="60"/>
      <c r="K2188" s="60"/>
      <c r="L2188" s="60"/>
      <c r="M2188" s="60"/>
      <c r="N2188" s="60"/>
      <c r="O2188" s="60"/>
      <c r="P2188" s="60"/>
      <c r="Q2188" s="60"/>
      <c r="R2188" s="60"/>
      <c r="S2188" s="60"/>
      <c r="T2188" s="60"/>
      <c r="U2188" s="60"/>
      <c r="V2188" s="60"/>
      <c r="W2188" s="60"/>
      <c r="X2188" s="60"/>
      <c r="Y2188" s="60"/>
      <c r="Z2188" s="60"/>
      <c r="AA2188" s="60"/>
      <c r="AB2188" s="60"/>
      <c r="AC2188" s="60"/>
      <c r="AD2188" s="60"/>
      <c r="AE2188" s="60"/>
      <c r="AF2188" s="60" t="s">
        <v>4136</v>
      </c>
    </row>
    <row r="2189" spans="1:32">
      <c r="A2189" s="60" t="s">
        <v>3735</v>
      </c>
      <c r="B2189" s="60" t="s">
        <v>2745</v>
      </c>
      <c r="C2189" s="60" t="s">
        <v>2746</v>
      </c>
      <c r="D2189" s="60" t="s">
        <v>3198</v>
      </c>
      <c r="E2189" s="67">
        <v>41640</v>
      </c>
      <c r="F2189" s="67">
        <v>42004</v>
      </c>
      <c r="G2189" s="60" t="s">
        <v>2735</v>
      </c>
      <c r="H2189" s="60">
        <v>15.56</v>
      </c>
      <c r="I2189" s="60">
        <v>15.56</v>
      </c>
      <c r="J2189" s="60">
        <v>15.56</v>
      </c>
      <c r="K2189" s="60">
        <v>21.11</v>
      </c>
      <c r="L2189" s="60">
        <v>21.11</v>
      </c>
      <c r="M2189" s="60">
        <v>21.11</v>
      </c>
      <c r="N2189" s="60">
        <v>21.11</v>
      </c>
      <c r="O2189" s="60">
        <v>21.11</v>
      </c>
      <c r="P2189" s="60">
        <v>21.11</v>
      </c>
      <c r="Q2189" s="60">
        <v>21.11</v>
      </c>
      <c r="R2189" s="60">
        <v>21.11</v>
      </c>
      <c r="S2189" s="60">
        <v>21.11</v>
      </c>
      <c r="T2189" s="60">
        <v>21.11</v>
      </c>
      <c r="U2189" s="60">
        <v>21.11</v>
      </c>
      <c r="V2189" s="60">
        <v>21.11</v>
      </c>
      <c r="W2189" s="60">
        <v>21.11</v>
      </c>
      <c r="X2189" s="60">
        <v>21.11</v>
      </c>
      <c r="Y2189" s="60">
        <v>21.11</v>
      </c>
      <c r="Z2189" s="60">
        <v>21.11</v>
      </c>
      <c r="AA2189" s="60">
        <v>21.11</v>
      </c>
      <c r="AB2189" s="60">
        <v>21.11</v>
      </c>
      <c r="AC2189" s="60">
        <v>21.11</v>
      </c>
      <c r="AD2189" s="60">
        <v>21.11</v>
      </c>
      <c r="AE2189" s="60">
        <v>21.11</v>
      </c>
      <c r="AF2189" s="60" t="s">
        <v>4136</v>
      </c>
    </row>
    <row r="2190" spans="1:32">
      <c r="A2190" s="60" t="s">
        <v>3735</v>
      </c>
      <c r="B2190" s="60" t="s">
        <v>2745</v>
      </c>
      <c r="C2190" s="60" t="s">
        <v>2746</v>
      </c>
      <c r="D2190" s="60" t="s">
        <v>2736</v>
      </c>
      <c r="E2190" s="67">
        <v>41640</v>
      </c>
      <c r="F2190" s="67">
        <v>42004</v>
      </c>
      <c r="G2190" s="60" t="s">
        <v>2735</v>
      </c>
      <c r="H2190" s="60">
        <v>15.56</v>
      </c>
      <c r="I2190" s="60">
        <v>15.56</v>
      </c>
      <c r="J2190" s="60">
        <v>15.56</v>
      </c>
      <c r="K2190" s="60">
        <v>15.56</v>
      </c>
      <c r="L2190" s="60">
        <v>15.56</v>
      </c>
      <c r="M2190" s="60">
        <v>18.329999999999998</v>
      </c>
      <c r="N2190" s="60">
        <v>21.11</v>
      </c>
      <c r="O2190" s="60">
        <v>21.11</v>
      </c>
      <c r="P2190" s="60">
        <v>21.11</v>
      </c>
      <c r="Q2190" s="60">
        <v>21.11</v>
      </c>
      <c r="R2190" s="60">
        <v>21.11</v>
      </c>
      <c r="S2190" s="60">
        <v>21.11</v>
      </c>
      <c r="T2190" s="60">
        <v>21.11</v>
      </c>
      <c r="U2190" s="60">
        <v>21.11</v>
      </c>
      <c r="V2190" s="60">
        <v>21.11</v>
      </c>
      <c r="W2190" s="60">
        <v>21.11</v>
      </c>
      <c r="X2190" s="60">
        <v>21.11</v>
      </c>
      <c r="Y2190" s="60">
        <v>21.11</v>
      </c>
      <c r="Z2190" s="60">
        <v>21.11</v>
      </c>
      <c r="AA2190" s="60">
        <v>21.11</v>
      </c>
      <c r="AB2190" s="60">
        <v>21.11</v>
      </c>
      <c r="AC2190" s="60">
        <v>21.11</v>
      </c>
      <c r="AD2190" s="60">
        <v>21.11</v>
      </c>
      <c r="AE2190" s="60">
        <v>21.11</v>
      </c>
      <c r="AF2190" s="60" t="s">
        <v>4136</v>
      </c>
    </row>
    <row r="2191" spans="1:32">
      <c r="A2191" s="60" t="s">
        <v>3735</v>
      </c>
      <c r="B2191" s="60" t="s">
        <v>2745</v>
      </c>
      <c r="C2191" s="60" t="s">
        <v>2746</v>
      </c>
      <c r="D2191" s="60" t="s">
        <v>2737</v>
      </c>
      <c r="E2191" s="67">
        <v>41640</v>
      </c>
      <c r="F2191" s="67">
        <v>42004</v>
      </c>
      <c r="G2191" s="60" t="s">
        <v>2730</v>
      </c>
      <c r="H2191" s="60">
        <v>15.56</v>
      </c>
      <c r="I2191" s="60"/>
      <c r="J2191" s="60"/>
      <c r="K2191" s="60"/>
      <c r="L2191" s="60"/>
      <c r="M2191" s="60"/>
      <c r="N2191" s="60"/>
      <c r="O2191" s="60"/>
      <c r="P2191" s="60"/>
      <c r="Q2191" s="60"/>
      <c r="R2191" s="60"/>
      <c r="S2191" s="60"/>
      <c r="T2191" s="60"/>
      <c r="U2191" s="60"/>
      <c r="V2191" s="60"/>
      <c r="W2191" s="60"/>
      <c r="X2191" s="60"/>
      <c r="Y2191" s="60"/>
      <c r="Z2191" s="60"/>
      <c r="AA2191" s="60"/>
      <c r="AB2191" s="60"/>
      <c r="AC2191" s="60"/>
      <c r="AD2191" s="60"/>
      <c r="AE2191" s="60"/>
      <c r="AF2191" s="60" t="s">
        <v>4136</v>
      </c>
    </row>
    <row r="2192" spans="1:32">
      <c r="A2192" s="60" t="s">
        <v>3736</v>
      </c>
      <c r="B2192" s="60" t="s">
        <v>2745</v>
      </c>
      <c r="C2192" s="60" t="s">
        <v>2746</v>
      </c>
      <c r="D2192" s="60" t="s">
        <v>3198</v>
      </c>
      <c r="E2192" s="67">
        <v>41640</v>
      </c>
      <c r="F2192" s="67">
        <v>42004</v>
      </c>
      <c r="G2192" s="60" t="s">
        <v>2735</v>
      </c>
      <c r="H2192" s="60">
        <v>15.56</v>
      </c>
      <c r="I2192" s="60">
        <v>15.56</v>
      </c>
      <c r="J2192" s="60">
        <v>15.56</v>
      </c>
      <c r="K2192" s="60">
        <v>17.8</v>
      </c>
      <c r="L2192" s="60">
        <v>20</v>
      </c>
      <c r="M2192" s="60">
        <v>21.11</v>
      </c>
      <c r="N2192" s="60">
        <v>21.11</v>
      </c>
      <c r="O2192" s="60">
        <v>21.11</v>
      </c>
      <c r="P2192" s="60">
        <v>21.11</v>
      </c>
      <c r="Q2192" s="60">
        <v>21.11</v>
      </c>
      <c r="R2192" s="60">
        <v>21.11</v>
      </c>
      <c r="S2192" s="60">
        <v>21.11</v>
      </c>
      <c r="T2192" s="60">
        <v>21.11</v>
      </c>
      <c r="U2192" s="60">
        <v>21.11</v>
      </c>
      <c r="V2192" s="60">
        <v>21.11</v>
      </c>
      <c r="W2192" s="60">
        <v>21.11</v>
      </c>
      <c r="X2192" s="60">
        <v>21.11</v>
      </c>
      <c r="Y2192" s="60">
        <v>21.11</v>
      </c>
      <c r="Z2192" s="60">
        <v>21.11</v>
      </c>
      <c r="AA2192" s="60">
        <v>21.11</v>
      </c>
      <c r="AB2192" s="60">
        <v>21.11</v>
      </c>
      <c r="AC2192" s="60">
        <v>21.11</v>
      </c>
      <c r="AD2192" s="60">
        <v>21.11</v>
      </c>
      <c r="AE2192" s="60">
        <v>21.11</v>
      </c>
      <c r="AF2192" s="60" t="s">
        <v>4136</v>
      </c>
    </row>
    <row r="2193" spans="1:32">
      <c r="A2193" s="60" t="s">
        <v>3736</v>
      </c>
      <c r="B2193" s="60" t="s">
        <v>2745</v>
      </c>
      <c r="C2193" s="60" t="s">
        <v>2746</v>
      </c>
      <c r="D2193" s="60" t="s">
        <v>2736</v>
      </c>
      <c r="E2193" s="67">
        <v>41640</v>
      </c>
      <c r="F2193" s="67">
        <v>42004</v>
      </c>
      <c r="G2193" s="60" t="s">
        <v>2735</v>
      </c>
      <c r="H2193" s="60">
        <v>15.56</v>
      </c>
      <c r="I2193" s="60">
        <v>15.56</v>
      </c>
      <c r="J2193" s="60">
        <v>15.56</v>
      </c>
      <c r="K2193" s="60">
        <v>15.56</v>
      </c>
      <c r="L2193" s="60">
        <v>15.56</v>
      </c>
      <c r="M2193" s="60">
        <v>18.329999999999998</v>
      </c>
      <c r="N2193" s="60">
        <v>21.11</v>
      </c>
      <c r="O2193" s="60">
        <v>21.11</v>
      </c>
      <c r="P2193" s="60">
        <v>21.11</v>
      </c>
      <c r="Q2193" s="60">
        <v>21.11</v>
      </c>
      <c r="R2193" s="60">
        <v>21.11</v>
      </c>
      <c r="S2193" s="60">
        <v>21.11</v>
      </c>
      <c r="T2193" s="60">
        <v>21.11</v>
      </c>
      <c r="U2193" s="60">
        <v>21.11</v>
      </c>
      <c r="V2193" s="60">
        <v>21.11</v>
      </c>
      <c r="W2193" s="60">
        <v>21.11</v>
      </c>
      <c r="X2193" s="60">
        <v>21.11</v>
      </c>
      <c r="Y2193" s="60">
        <v>21.11</v>
      </c>
      <c r="Z2193" s="60">
        <v>21.11</v>
      </c>
      <c r="AA2193" s="60">
        <v>21.11</v>
      </c>
      <c r="AB2193" s="60">
        <v>21.11</v>
      </c>
      <c r="AC2193" s="60">
        <v>21.11</v>
      </c>
      <c r="AD2193" s="60">
        <v>21.11</v>
      </c>
      <c r="AE2193" s="60">
        <v>21.11</v>
      </c>
      <c r="AF2193" s="60" t="s">
        <v>4136</v>
      </c>
    </row>
    <row r="2194" spans="1:32">
      <c r="A2194" s="60" t="s">
        <v>3736</v>
      </c>
      <c r="B2194" s="60" t="s">
        <v>2745</v>
      </c>
      <c r="C2194" s="60" t="s">
        <v>2746</v>
      </c>
      <c r="D2194" s="60" t="s">
        <v>2737</v>
      </c>
      <c r="E2194" s="67">
        <v>41640</v>
      </c>
      <c r="F2194" s="67">
        <v>42004</v>
      </c>
      <c r="G2194" s="60" t="s">
        <v>2730</v>
      </c>
      <c r="H2194" s="60">
        <v>15.56</v>
      </c>
      <c r="I2194" s="60"/>
      <c r="J2194" s="60"/>
      <c r="K2194" s="60"/>
      <c r="L2194" s="60"/>
      <c r="M2194" s="60"/>
      <c r="N2194" s="60"/>
      <c r="O2194" s="60"/>
      <c r="P2194" s="60"/>
      <c r="Q2194" s="60"/>
      <c r="R2194" s="60"/>
      <c r="S2194" s="60"/>
      <c r="T2194" s="60"/>
      <c r="U2194" s="60"/>
      <c r="V2194" s="60"/>
      <c r="W2194" s="60"/>
      <c r="X2194" s="60"/>
      <c r="Y2194" s="60"/>
      <c r="Z2194" s="60"/>
      <c r="AA2194" s="60"/>
      <c r="AB2194" s="60"/>
      <c r="AC2194" s="60"/>
      <c r="AD2194" s="60"/>
      <c r="AE2194" s="60"/>
      <c r="AF2194" s="60" t="s">
        <v>4136</v>
      </c>
    </row>
    <row r="2195" spans="1:32">
      <c r="A2195" s="60" t="s">
        <v>3737</v>
      </c>
      <c r="B2195" s="60" t="s">
        <v>2784</v>
      </c>
      <c r="D2195" s="60" t="s">
        <v>3732</v>
      </c>
      <c r="E2195" s="67">
        <v>41640</v>
      </c>
      <c r="F2195" s="67">
        <v>42004</v>
      </c>
      <c r="G2195" s="60" t="s">
        <v>2735</v>
      </c>
      <c r="H2195" s="60">
        <v>1</v>
      </c>
      <c r="I2195" s="60">
        <v>0</v>
      </c>
      <c r="J2195" s="60">
        <v>0</v>
      </c>
      <c r="K2195" s="60">
        <v>0</v>
      </c>
      <c r="L2195" s="60">
        <v>0</v>
      </c>
      <c r="M2195" s="60">
        <v>1</v>
      </c>
      <c r="N2195" s="60">
        <v>1</v>
      </c>
      <c r="O2195" s="60">
        <v>1</v>
      </c>
      <c r="P2195" s="60">
        <v>1</v>
      </c>
      <c r="Q2195" s="60">
        <v>1</v>
      </c>
      <c r="R2195" s="60">
        <v>1</v>
      </c>
      <c r="S2195" s="60">
        <v>1</v>
      </c>
      <c r="T2195" s="60">
        <v>1</v>
      </c>
      <c r="U2195" s="60">
        <v>1</v>
      </c>
      <c r="V2195" s="60">
        <v>1</v>
      </c>
      <c r="W2195" s="60">
        <v>1</v>
      </c>
      <c r="X2195" s="60">
        <v>1</v>
      </c>
      <c r="Y2195" s="60">
        <v>1</v>
      </c>
      <c r="Z2195" s="60">
        <v>1</v>
      </c>
      <c r="AA2195" s="60">
        <v>1</v>
      </c>
      <c r="AB2195" s="60">
        <v>1</v>
      </c>
      <c r="AC2195" s="60">
        <v>1</v>
      </c>
      <c r="AD2195" s="60">
        <v>1</v>
      </c>
      <c r="AE2195" s="60">
        <v>1</v>
      </c>
      <c r="AF2195" s="60" t="s">
        <v>4136</v>
      </c>
    </row>
    <row r="2196" spans="1:32">
      <c r="A2196" s="60" t="s">
        <v>3738</v>
      </c>
      <c r="B2196" s="60" t="s">
        <v>6</v>
      </c>
      <c r="D2196" s="60" t="s">
        <v>2991</v>
      </c>
      <c r="E2196" s="67">
        <v>41640</v>
      </c>
      <c r="F2196" s="67">
        <v>42004</v>
      </c>
      <c r="G2196" s="60" t="s">
        <v>2735</v>
      </c>
      <c r="H2196" s="60">
        <v>0.25</v>
      </c>
      <c r="I2196" s="60">
        <v>1</v>
      </c>
      <c r="J2196" s="60">
        <v>1</v>
      </c>
      <c r="K2196" s="60">
        <v>1</v>
      </c>
      <c r="L2196" s="60">
        <v>1</v>
      </c>
      <c r="M2196" s="60">
        <v>0.25</v>
      </c>
      <c r="N2196" s="60">
        <v>0.25</v>
      </c>
      <c r="O2196" s="60">
        <v>0.25</v>
      </c>
      <c r="P2196" s="60">
        <v>0.25</v>
      </c>
      <c r="Q2196" s="60">
        <v>0.25</v>
      </c>
      <c r="R2196" s="60">
        <v>0.25</v>
      </c>
      <c r="S2196" s="60">
        <v>0.25</v>
      </c>
      <c r="T2196" s="60">
        <v>0.25</v>
      </c>
      <c r="U2196" s="60">
        <v>0.25</v>
      </c>
      <c r="V2196" s="60">
        <v>0.25</v>
      </c>
      <c r="W2196" s="60">
        <v>0.25</v>
      </c>
      <c r="X2196" s="60">
        <v>0.25</v>
      </c>
      <c r="Y2196" s="60">
        <v>0.25</v>
      </c>
      <c r="Z2196" s="60">
        <v>0.25</v>
      </c>
      <c r="AA2196" s="60">
        <v>0.25</v>
      </c>
      <c r="AB2196" s="60">
        <v>0.25</v>
      </c>
      <c r="AC2196" s="60">
        <v>0.25</v>
      </c>
      <c r="AD2196" s="60">
        <v>0.25</v>
      </c>
      <c r="AE2196" s="60">
        <v>0.25</v>
      </c>
      <c r="AF2196" s="60" t="s">
        <v>4136</v>
      </c>
    </row>
    <row r="2197" spans="1:32">
      <c r="A2197" s="60" t="s">
        <v>3739</v>
      </c>
      <c r="B2197" s="60" t="s">
        <v>2733</v>
      </c>
      <c r="D2197" s="60" t="s">
        <v>3732</v>
      </c>
      <c r="E2197" s="67">
        <v>41640</v>
      </c>
      <c r="F2197" s="67">
        <v>42004</v>
      </c>
      <c r="G2197" s="60" t="s">
        <v>2735</v>
      </c>
      <c r="H2197" s="60">
        <v>0.53051147038679902</v>
      </c>
      <c r="I2197" s="60">
        <v>0</v>
      </c>
      <c r="J2197" s="60">
        <v>0</v>
      </c>
      <c r="K2197" s="60">
        <v>0</v>
      </c>
      <c r="L2197" s="60">
        <v>0</v>
      </c>
      <c r="M2197" s="60">
        <v>0.53051147038679902</v>
      </c>
      <c r="N2197" s="60">
        <v>0.53051147038679902</v>
      </c>
      <c r="O2197" s="60">
        <v>0.53051147038679902</v>
      </c>
      <c r="P2197" s="60">
        <v>0.53051147038679902</v>
      </c>
      <c r="Q2197" s="60">
        <v>0.53051147038679902</v>
      </c>
      <c r="R2197" s="60">
        <v>0.53051147038679902</v>
      </c>
      <c r="S2197" s="60">
        <v>0.53051147038679902</v>
      </c>
      <c r="T2197" s="60">
        <v>0.53051147038679902</v>
      </c>
      <c r="U2197" s="60">
        <v>0.53051147038679902</v>
      </c>
      <c r="V2197" s="60">
        <v>0.53051147038679902</v>
      </c>
      <c r="W2197" s="60">
        <v>0.53051147038679902</v>
      </c>
      <c r="X2197" s="60">
        <v>0.53051147038679902</v>
      </c>
      <c r="Y2197" s="60">
        <v>0.53051147038679902</v>
      </c>
      <c r="Z2197" s="60">
        <v>0.53051147038679902</v>
      </c>
      <c r="AA2197" s="60">
        <v>0.53051147038679902</v>
      </c>
      <c r="AB2197" s="60">
        <v>0.53051147038679902</v>
      </c>
      <c r="AC2197" s="60">
        <v>0.53051147038679902</v>
      </c>
      <c r="AD2197" s="60">
        <v>0.53051147038679902</v>
      </c>
      <c r="AE2197" s="60">
        <v>0.53051147038679902</v>
      </c>
      <c r="AF2197" s="60" t="s">
        <v>4136</v>
      </c>
    </row>
    <row r="2198" spans="1:32">
      <c r="A2198" s="60" t="s">
        <v>3740</v>
      </c>
      <c r="B2198" s="60" t="s">
        <v>2733</v>
      </c>
      <c r="C2198" s="60" t="s">
        <v>2746</v>
      </c>
      <c r="D2198" s="60" t="s">
        <v>2729</v>
      </c>
      <c r="E2198" s="67">
        <v>41640</v>
      </c>
      <c r="F2198" s="67">
        <v>42004</v>
      </c>
      <c r="G2198" s="60" t="s">
        <v>2730</v>
      </c>
      <c r="H2198" s="60">
        <v>55</v>
      </c>
      <c r="I2198" s="60"/>
      <c r="J2198" s="60"/>
      <c r="K2198" s="60"/>
      <c r="L2198" s="60"/>
      <c r="M2198" s="60"/>
      <c r="N2198" s="60"/>
      <c r="O2198" s="60"/>
      <c r="P2198" s="60"/>
      <c r="Q2198" s="60"/>
      <c r="R2198" s="60"/>
      <c r="S2198" s="60"/>
      <c r="T2198" s="60"/>
      <c r="U2198" s="60"/>
      <c r="V2198" s="60"/>
      <c r="W2198" s="60"/>
      <c r="X2198" s="60"/>
      <c r="Y2198" s="60"/>
      <c r="Z2198" s="60"/>
      <c r="AA2198" s="60"/>
      <c r="AB2198" s="60"/>
      <c r="AC2198" s="60"/>
      <c r="AD2198" s="60"/>
      <c r="AE2198" s="60"/>
      <c r="AF2198" s="60" t="s">
        <v>4136</v>
      </c>
    </row>
    <row r="2199" spans="1:32">
      <c r="A2199" s="60" t="s">
        <v>3741</v>
      </c>
      <c r="B2199" s="60" t="s">
        <v>2733</v>
      </c>
      <c r="D2199" s="60" t="s">
        <v>2729</v>
      </c>
      <c r="E2199" s="67">
        <v>41640</v>
      </c>
      <c r="F2199" s="67">
        <v>42004</v>
      </c>
      <c r="G2199" s="60" t="s">
        <v>2730</v>
      </c>
      <c r="H2199" s="60">
        <v>0.05</v>
      </c>
      <c r="I2199" s="60"/>
      <c r="J2199" s="60"/>
      <c r="K2199" s="60"/>
      <c r="L2199" s="60"/>
      <c r="M2199" s="60"/>
      <c r="N2199" s="60"/>
      <c r="O2199" s="60"/>
      <c r="P2199" s="60"/>
      <c r="Q2199" s="60"/>
      <c r="R2199" s="60"/>
      <c r="S2199" s="60"/>
      <c r="T2199" s="60"/>
      <c r="U2199" s="60"/>
      <c r="V2199" s="60"/>
      <c r="W2199" s="60"/>
      <c r="X2199" s="60"/>
      <c r="Y2199" s="60"/>
      <c r="Z2199" s="60"/>
      <c r="AA2199" s="60"/>
      <c r="AB2199" s="60"/>
      <c r="AC2199" s="60"/>
      <c r="AD2199" s="60"/>
      <c r="AE2199" s="60"/>
      <c r="AF2199" s="60" t="s">
        <v>4136</v>
      </c>
    </row>
    <row r="2200" spans="1:32">
      <c r="A2200" s="60" t="s">
        <v>3742</v>
      </c>
      <c r="B2200" s="60" t="s">
        <v>2733</v>
      </c>
      <c r="D2200" s="60" t="s">
        <v>2729</v>
      </c>
      <c r="E2200" s="67">
        <v>41640</v>
      </c>
      <c r="F2200" s="67">
        <v>42004</v>
      </c>
      <c r="G2200" s="60" t="s">
        <v>2730</v>
      </c>
      <c r="H2200" s="60">
        <v>0.2</v>
      </c>
      <c r="I2200" s="60"/>
      <c r="J2200" s="60"/>
      <c r="K2200" s="60"/>
      <c r="L2200" s="60"/>
      <c r="M2200" s="60"/>
      <c r="N2200" s="60"/>
      <c r="O2200" s="60"/>
      <c r="P2200" s="60"/>
      <c r="Q2200" s="60"/>
      <c r="R2200" s="60"/>
      <c r="S2200" s="60"/>
      <c r="T2200" s="60"/>
      <c r="U2200" s="60"/>
      <c r="V2200" s="60"/>
      <c r="W2200" s="60"/>
      <c r="X2200" s="60"/>
      <c r="Y2200" s="60"/>
      <c r="Z2200" s="60"/>
      <c r="AA2200" s="60"/>
      <c r="AB2200" s="60"/>
      <c r="AC2200" s="60"/>
      <c r="AD2200" s="60"/>
      <c r="AE2200" s="60"/>
      <c r="AF2200" s="60" t="s">
        <v>4136</v>
      </c>
    </row>
    <row r="2201" spans="1:32">
      <c r="A2201" s="60" t="s">
        <v>3743</v>
      </c>
      <c r="B2201" s="60" t="s">
        <v>2733</v>
      </c>
      <c r="C2201" s="60" t="s">
        <v>2746</v>
      </c>
      <c r="D2201" s="60" t="s">
        <v>2729</v>
      </c>
      <c r="E2201" s="67">
        <v>41640</v>
      </c>
      <c r="F2201" s="67">
        <v>42004</v>
      </c>
      <c r="G2201" s="60" t="s">
        <v>2730</v>
      </c>
      <c r="H2201" s="60">
        <v>60</v>
      </c>
      <c r="I2201" s="60"/>
      <c r="J2201" s="60"/>
      <c r="K2201" s="60"/>
      <c r="L2201" s="60"/>
      <c r="M2201" s="60"/>
      <c r="N2201" s="60"/>
      <c r="O2201" s="60"/>
      <c r="P2201" s="60"/>
      <c r="Q2201" s="60"/>
      <c r="R2201" s="60"/>
      <c r="S2201" s="60"/>
      <c r="T2201" s="60"/>
      <c r="U2201" s="60"/>
      <c r="V2201" s="60"/>
      <c r="W2201" s="60"/>
      <c r="X2201" s="60"/>
      <c r="Y2201" s="60"/>
      <c r="Z2201" s="60"/>
      <c r="AA2201" s="60"/>
      <c r="AB2201" s="60"/>
      <c r="AC2201" s="60"/>
      <c r="AD2201" s="60"/>
      <c r="AE2201" s="60"/>
      <c r="AF2201" s="60" t="s">
        <v>4136</v>
      </c>
    </row>
    <row r="2202" spans="1:32">
      <c r="A2202" s="60" t="s">
        <v>3744</v>
      </c>
      <c r="B2202" s="60" t="s">
        <v>2733</v>
      </c>
      <c r="C2202" s="60" t="s">
        <v>2732</v>
      </c>
      <c r="D2202" s="60" t="s">
        <v>2738</v>
      </c>
      <c r="E2202" s="67">
        <v>41640</v>
      </c>
      <c r="F2202" s="67">
        <v>42004</v>
      </c>
      <c r="G2202" s="60" t="s">
        <v>2735</v>
      </c>
      <c r="H2202" s="60">
        <v>0</v>
      </c>
      <c r="I2202" s="60">
        <v>0</v>
      </c>
      <c r="J2202" s="60">
        <v>0</v>
      </c>
      <c r="K2202" s="60">
        <v>0</v>
      </c>
      <c r="L2202" s="60">
        <v>725</v>
      </c>
      <c r="M2202" s="60">
        <v>417</v>
      </c>
      <c r="N2202" s="60">
        <v>290</v>
      </c>
      <c r="O2202" s="60">
        <v>0</v>
      </c>
      <c r="P2202" s="60">
        <v>0</v>
      </c>
      <c r="Q2202" s="60">
        <v>0</v>
      </c>
      <c r="R2202" s="60">
        <v>0</v>
      </c>
      <c r="S2202" s="60">
        <v>0</v>
      </c>
      <c r="T2202" s="60">
        <v>0</v>
      </c>
      <c r="U2202" s="60">
        <v>0</v>
      </c>
      <c r="V2202" s="60">
        <v>0</v>
      </c>
      <c r="W2202" s="60">
        <v>0</v>
      </c>
      <c r="X2202" s="60">
        <v>0</v>
      </c>
      <c r="Y2202" s="60">
        <v>0</v>
      </c>
      <c r="Z2202" s="60">
        <v>0</v>
      </c>
      <c r="AA2202" s="60">
        <v>0</v>
      </c>
      <c r="AB2202" s="60">
        <v>0</v>
      </c>
      <c r="AC2202" s="60">
        <v>0</v>
      </c>
      <c r="AD2202" s="60">
        <v>0</v>
      </c>
      <c r="AE2202" s="60">
        <v>0</v>
      </c>
      <c r="AF2202" s="60" t="s">
        <v>4136</v>
      </c>
    </row>
    <row r="2203" spans="1:32">
      <c r="A2203" s="60" t="s">
        <v>3744</v>
      </c>
      <c r="B2203" s="60" t="s">
        <v>2733</v>
      </c>
      <c r="C2203" s="60" t="s">
        <v>2732</v>
      </c>
      <c r="D2203" s="60" t="s">
        <v>3004</v>
      </c>
      <c r="E2203" s="67">
        <v>41640</v>
      </c>
      <c r="F2203" s="67">
        <v>42004</v>
      </c>
      <c r="G2203" s="60" t="s">
        <v>2735</v>
      </c>
      <c r="H2203" s="60">
        <v>0</v>
      </c>
      <c r="I2203" s="60">
        <v>0</v>
      </c>
      <c r="J2203" s="60">
        <v>0</v>
      </c>
      <c r="K2203" s="60">
        <v>0</v>
      </c>
      <c r="L2203" s="60">
        <v>125</v>
      </c>
      <c r="M2203" s="60">
        <v>117</v>
      </c>
      <c r="N2203" s="60">
        <v>90</v>
      </c>
      <c r="O2203" s="60">
        <v>0</v>
      </c>
      <c r="P2203" s="60">
        <v>0</v>
      </c>
      <c r="Q2203" s="60">
        <v>0</v>
      </c>
      <c r="R2203" s="60">
        <v>0</v>
      </c>
      <c r="S2203" s="60">
        <v>0</v>
      </c>
      <c r="T2203" s="60">
        <v>0</v>
      </c>
      <c r="U2203" s="60">
        <v>0</v>
      </c>
      <c r="V2203" s="60">
        <v>0</v>
      </c>
      <c r="W2203" s="60">
        <v>0</v>
      </c>
      <c r="X2203" s="60">
        <v>0</v>
      </c>
      <c r="Y2203" s="60">
        <v>0</v>
      </c>
      <c r="Z2203" s="60">
        <v>0</v>
      </c>
      <c r="AA2203" s="60">
        <v>125</v>
      </c>
      <c r="AB2203" s="60">
        <v>117</v>
      </c>
      <c r="AC2203" s="60">
        <v>90</v>
      </c>
      <c r="AD2203" s="60">
        <v>0</v>
      </c>
      <c r="AE2203" s="60">
        <v>0</v>
      </c>
      <c r="AF2203" s="60" t="s">
        <v>4136</v>
      </c>
    </row>
    <row r="2204" spans="1:32">
      <c r="A2204" s="60" t="s">
        <v>3745</v>
      </c>
      <c r="B2204" s="60" t="s">
        <v>2733</v>
      </c>
      <c r="C2204" s="60" t="s">
        <v>2732</v>
      </c>
      <c r="D2204" s="60" t="s">
        <v>2729</v>
      </c>
      <c r="E2204" s="67">
        <v>41640</v>
      </c>
      <c r="F2204" s="67">
        <v>42004</v>
      </c>
      <c r="G2204" s="60" t="s">
        <v>2730</v>
      </c>
      <c r="H2204" s="60">
        <v>0</v>
      </c>
      <c r="I2204" s="60"/>
      <c r="J2204" s="60"/>
      <c r="K2204" s="60"/>
      <c r="L2204" s="60"/>
      <c r="M2204" s="60"/>
      <c r="N2204" s="60"/>
      <c r="O2204" s="60"/>
      <c r="P2204" s="60"/>
      <c r="Q2204" s="60"/>
      <c r="R2204" s="60"/>
      <c r="S2204" s="60"/>
      <c r="T2204" s="60"/>
      <c r="U2204" s="60"/>
      <c r="V2204" s="60"/>
      <c r="W2204" s="60"/>
      <c r="X2204" s="60"/>
      <c r="Y2204" s="60"/>
      <c r="Z2204" s="60"/>
      <c r="AA2204" s="60"/>
      <c r="AB2204" s="60"/>
      <c r="AC2204" s="60"/>
      <c r="AD2204" s="60"/>
      <c r="AE2204" s="60"/>
      <c r="AF2204" s="60" t="s">
        <v>4136</v>
      </c>
    </row>
    <row r="2205" spans="1:32">
      <c r="A2205" s="60" t="s">
        <v>3746</v>
      </c>
      <c r="B2205" s="60" t="s">
        <v>2733</v>
      </c>
      <c r="D2205" s="60" t="s">
        <v>3732</v>
      </c>
      <c r="E2205" s="67">
        <v>41640</v>
      </c>
      <c r="F2205" s="67">
        <v>42004</v>
      </c>
      <c r="G2205" s="60" t="s">
        <v>2735</v>
      </c>
      <c r="H2205" s="60">
        <v>0</v>
      </c>
      <c r="I2205" s="60">
        <v>0</v>
      </c>
      <c r="J2205" s="60">
        <v>0</v>
      </c>
      <c r="K2205" s="60">
        <v>0</v>
      </c>
      <c r="L2205" s="60">
        <v>0</v>
      </c>
      <c r="M2205" s="60">
        <v>0</v>
      </c>
      <c r="N2205" s="60">
        <v>1</v>
      </c>
      <c r="O2205" s="60">
        <v>1</v>
      </c>
      <c r="P2205" s="60">
        <v>1</v>
      </c>
      <c r="Q2205" s="60">
        <v>1</v>
      </c>
      <c r="R2205" s="60">
        <v>1</v>
      </c>
      <c r="S2205" s="60">
        <v>1</v>
      </c>
      <c r="T2205" s="60">
        <v>1</v>
      </c>
      <c r="U2205" s="60">
        <v>1</v>
      </c>
      <c r="V2205" s="60">
        <v>1</v>
      </c>
      <c r="W2205" s="60">
        <v>1</v>
      </c>
      <c r="X2205" s="60">
        <v>1</v>
      </c>
      <c r="Y2205" s="60">
        <v>1</v>
      </c>
      <c r="Z2205" s="60">
        <v>1</v>
      </c>
      <c r="AA2205" s="60">
        <v>1</v>
      </c>
      <c r="AB2205" s="60">
        <v>1</v>
      </c>
      <c r="AC2205" s="60">
        <v>1</v>
      </c>
      <c r="AD2205" s="60">
        <v>1</v>
      </c>
      <c r="AE2205" s="60">
        <v>1</v>
      </c>
      <c r="AF2205" s="60" t="s">
        <v>4136</v>
      </c>
    </row>
    <row r="2206" spans="1:32">
      <c r="A2206" s="60" t="s">
        <v>3747</v>
      </c>
      <c r="B2206" s="60" t="s">
        <v>2946</v>
      </c>
      <c r="D2206" s="60" t="s">
        <v>3748</v>
      </c>
      <c r="E2206" s="67">
        <v>41640</v>
      </c>
      <c r="F2206" s="67">
        <v>42004</v>
      </c>
      <c r="G2206" s="60" t="s">
        <v>2735</v>
      </c>
      <c r="H2206" s="60">
        <v>0</v>
      </c>
      <c r="I2206" s="60">
        <v>0</v>
      </c>
      <c r="J2206" s="60">
        <v>0</v>
      </c>
      <c r="K2206" s="60">
        <v>0</v>
      </c>
      <c r="L2206" s="60">
        <v>0</v>
      </c>
      <c r="M2206" s="60">
        <v>0</v>
      </c>
      <c r="N2206" s="60">
        <v>1</v>
      </c>
      <c r="O2206" s="60">
        <v>1</v>
      </c>
      <c r="P2206" s="60">
        <v>1</v>
      </c>
      <c r="Q2206" s="60">
        <v>1</v>
      </c>
      <c r="R2206" s="60">
        <v>1</v>
      </c>
      <c r="S2206" s="60">
        <v>1</v>
      </c>
      <c r="T2206" s="60">
        <v>1</v>
      </c>
      <c r="U2206" s="60">
        <v>1</v>
      </c>
      <c r="V2206" s="60">
        <v>1</v>
      </c>
      <c r="W2206" s="60">
        <v>1</v>
      </c>
      <c r="X2206" s="60">
        <v>1</v>
      </c>
      <c r="Y2206" s="60">
        <v>1</v>
      </c>
      <c r="Z2206" s="60">
        <v>1</v>
      </c>
      <c r="AA2206" s="60">
        <v>1</v>
      </c>
      <c r="AB2206" s="60">
        <v>1</v>
      </c>
      <c r="AC2206" s="60">
        <v>1</v>
      </c>
      <c r="AD2206" s="60">
        <v>1</v>
      </c>
      <c r="AE2206" s="60">
        <v>1</v>
      </c>
      <c r="AF2206" s="60" t="s">
        <v>4136</v>
      </c>
    </row>
    <row r="2207" spans="1:32">
      <c r="A2207" s="60" t="s">
        <v>3747</v>
      </c>
      <c r="B2207" s="60" t="s">
        <v>2946</v>
      </c>
      <c r="D2207" s="60" t="s">
        <v>2736</v>
      </c>
      <c r="E2207" s="67">
        <v>41640</v>
      </c>
      <c r="F2207" s="67">
        <v>42004</v>
      </c>
      <c r="G2207" s="60" t="s">
        <v>2730</v>
      </c>
      <c r="H2207" s="60">
        <v>1</v>
      </c>
      <c r="I2207" s="60"/>
      <c r="J2207" s="60"/>
      <c r="K2207" s="60"/>
      <c r="L2207" s="60"/>
      <c r="M2207" s="60"/>
      <c r="N2207" s="60"/>
      <c r="O2207" s="60"/>
      <c r="P2207" s="60"/>
      <c r="Q2207" s="60"/>
      <c r="R2207" s="60"/>
      <c r="S2207" s="60"/>
      <c r="T2207" s="60"/>
      <c r="U2207" s="60"/>
      <c r="V2207" s="60"/>
      <c r="W2207" s="60"/>
      <c r="X2207" s="60"/>
      <c r="Y2207" s="60"/>
      <c r="Z2207" s="60"/>
      <c r="AA2207" s="60"/>
      <c r="AB2207" s="60"/>
      <c r="AC2207" s="60"/>
      <c r="AD2207" s="60"/>
      <c r="AE2207" s="60"/>
      <c r="AF2207" s="60" t="s">
        <v>4136</v>
      </c>
    </row>
    <row r="2208" spans="1:32">
      <c r="A2208" s="60" t="s">
        <v>3749</v>
      </c>
      <c r="B2208" s="60" t="s">
        <v>2946</v>
      </c>
      <c r="D2208" s="60" t="s">
        <v>3732</v>
      </c>
      <c r="E2208" s="67">
        <v>41640</v>
      </c>
      <c r="F2208" s="67">
        <v>42004</v>
      </c>
      <c r="G2208" s="60" t="s">
        <v>2735</v>
      </c>
      <c r="H2208" s="60">
        <v>1</v>
      </c>
      <c r="I2208" s="60">
        <v>0</v>
      </c>
      <c r="J2208" s="60">
        <v>0</v>
      </c>
      <c r="K2208" s="60">
        <v>0</v>
      </c>
      <c r="L2208" s="60">
        <v>0</v>
      </c>
      <c r="M2208" s="60">
        <v>0</v>
      </c>
      <c r="N2208" s="60">
        <v>1</v>
      </c>
      <c r="O2208" s="60">
        <v>1</v>
      </c>
      <c r="P2208" s="60">
        <v>1</v>
      </c>
      <c r="Q2208" s="60">
        <v>1</v>
      </c>
      <c r="R2208" s="60">
        <v>1</v>
      </c>
      <c r="S2208" s="60">
        <v>1</v>
      </c>
      <c r="T2208" s="60">
        <v>1</v>
      </c>
      <c r="U2208" s="60">
        <v>1</v>
      </c>
      <c r="V2208" s="60">
        <v>1</v>
      </c>
      <c r="W2208" s="60">
        <v>1</v>
      </c>
      <c r="X2208" s="60">
        <v>1</v>
      </c>
      <c r="Y2208" s="60">
        <v>1</v>
      </c>
      <c r="Z2208" s="60">
        <v>1</v>
      </c>
      <c r="AA2208" s="60">
        <v>1</v>
      </c>
      <c r="AB2208" s="60">
        <v>1</v>
      </c>
      <c r="AC2208" s="60">
        <v>1</v>
      </c>
      <c r="AD2208" s="60">
        <v>1</v>
      </c>
      <c r="AE2208" s="60">
        <v>1</v>
      </c>
      <c r="AF2208" s="60" t="s">
        <v>4136</v>
      </c>
    </row>
    <row r="2209" spans="1:32">
      <c r="A2209" s="60" t="s">
        <v>3750</v>
      </c>
      <c r="B2209" s="60" t="s">
        <v>2946</v>
      </c>
      <c r="D2209" s="60" t="s">
        <v>2729</v>
      </c>
      <c r="E2209" s="67">
        <v>41640</v>
      </c>
      <c r="F2209" s="67">
        <v>42004</v>
      </c>
      <c r="G2209" s="60" t="s">
        <v>2730</v>
      </c>
      <c r="H2209" s="60">
        <v>1</v>
      </c>
      <c r="I2209" s="60"/>
      <c r="J2209" s="60"/>
      <c r="K2209" s="60"/>
      <c r="L2209" s="60"/>
      <c r="M2209" s="60"/>
      <c r="N2209" s="60"/>
      <c r="O2209" s="60"/>
      <c r="P2209" s="60"/>
      <c r="Q2209" s="60"/>
      <c r="R2209" s="60"/>
      <c r="S2209" s="60"/>
      <c r="T2209" s="60"/>
      <c r="U2209" s="60"/>
      <c r="V2209" s="60"/>
      <c r="W2209" s="60"/>
      <c r="X2209" s="60"/>
      <c r="Y2209" s="60"/>
      <c r="Z2209" s="60"/>
      <c r="AA2209" s="60"/>
      <c r="AB2209" s="60"/>
      <c r="AC2209" s="60"/>
      <c r="AD2209" s="60"/>
      <c r="AE2209" s="60"/>
      <c r="AF2209" s="60" t="s">
        <v>4136</v>
      </c>
    </row>
    <row r="2210" spans="1:32">
      <c r="A2210" s="60" t="s">
        <v>3751</v>
      </c>
      <c r="B2210" s="60" t="s">
        <v>2728</v>
      </c>
      <c r="D2210" s="60" t="s">
        <v>2729</v>
      </c>
      <c r="E2210" s="67">
        <v>41640</v>
      </c>
      <c r="F2210" s="67">
        <v>42004</v>
      </c>
      <c r="G2210" s="60" t="s">
        <v>2730</v>
      </c>
      <c r="H2210" s="60">
        <v>1</v>
      </c>
      <c r="I2210" s="60"/>
      <c r="J2210" s="60"/>
      <c r="K2210" s="60"/>
      <c r="L2210" s="60"/>
      <c r="M2210" s="60"/>
      <c r="N2210" s="60"/>
      <c r="O2210" s="60"/>
      <c r="P2210" s="60"/>
      <c r="Q2210" s="60"/>
      <c r="R2210" s="60"/>
      <c r="S2210" s="60"/>
      <c r="T2210" s="60"/>
      <c r="U2210" s="60"/>
      <c r="V2210" s="60"/>
      <c r="W2210" s="60"/>
      <c r="X2210" s="60"/>
      <c r="Y2210" s="60"/>
      <c r="Z2210" s="60"/>
      <c r="AA2210" s="60"/>
      <c r="AB2210" s="60"/>
      <c r="AC2210" s="60"/>
      <c r="AD2210" s="60"/>
      <c r="AE2210" s="60"/>
      <c r="AF2210" s="60" t="s">
        <v>4136</v>
      </c>
    </row>
    <row r="2211" spans="1:32">
      <c r="A2211" s="60" t="s">
        <v>3752</v>
      </c>
      <c r="B2211" s="60" t="s">
        <v>2728</v>
      </c>
      <c r="C2211" s="60" t="s">
        <v>2732</v>
      </c>
      <c r="D2211" s="60" t="s">
        <v>2729</v>
      </c>
      <c r="E2211" s="67">
        <v>41640</v>
      </c>
      <c r="F2211" s="67">
        <v>42004</v>
      </c>
      <c r="G2211" s="60" t="s">
        <v>2730</v>
      </c>
      <c r="H2211" s="60">
        <v>0</v>
      </c>
      <c r="I2211" s="60"/>
      <c r="J2211" s="60"/>
      <c r="K2211" s="60"/>
      <c r="L2211" s="60"/>
      <c r="M2211" s="60"/>
      <c r="N2211" s="60"/>
      <c r="O2211" s="60"/>
      <c r="P2211" s="60"/>
      <c r="Q2211" s="60"/>
      <c r="R2211" s="60"/>
      <c r="S2211" s="60"/>
      <c r="T2211" s="60"/>
      <c r="U2211" s="60"/>
      <c r="V2211" s="60"/>
      <c r="W2211" s="60"/>
      <c r="X2211" s="60"/>
      <c r="Y2211" s="60"/>
      <c r="Z2211" s="60"/>
      <c r="AA2211" s="60"/>
      <c r="AB2211" s="60"/>
      <c r="AC2211" s="60"/>
      <c r="AD2211" s="60"/>
      <c r="AE2211" s="60"/>
      <c r="AF2211" s="60" t="s">
        <v>4136</v>
      </c>
    </row>
    <row r="2212" spans="1:32">
      <c r="A2212" s="60" t="s">
        <v>3753</v>
      </c>
      <c r="B2212" s="60" t="s">
        <v>2742</v>
      </c>
      <c r="C2212" s="60" t="s">
        <v>2746</v>
      </c>
      <c r="D2212" s="60" t="s">
        <v>2729</v>
      </c>
      <c r="E2212" s="67">
        <v>41640</v>
      </c>
      <c r="F2212" s="67">
        <v>42004</v>
      </c>
      <c r="G2212" s="60" t="s">
        <v>2730</v>
      </c>
      <c r="H2212" s="60">
        <v>22</v>
      </c>
      <c r="I2212" s="60"/>
      <c r="J2212" s="60"/>
      <c r="K2212" s="60"/>
      <c r="L2212" s="60"/>
      <c r="M2212" s="60"/>
      <c r="N2212" s="60"/>
      <c r="O2212" s="60"/>
      <c r="P2212" s="60"/>
      <c r="Q2212" s="60"/>
      <c r="R2212" s="60"/>
      <c r="S2212" s="60"/>
      <c r="T2212" s="60"/>
      <c r="U2212" s="60"/>
      <c r="V2212" s="60"/>
      <c r="W2212" s="60"/>
      <c r="X2212" s="60"/>
      <c r="Y2212" s="60"/>
      <c r="Z2212" s="60"/>
      <c r="AA2212" s="60"/>
      <c r="AB2212" s="60"/>
      <c r="AC2212" s="60"/>
      <c r="AD2212" s="60"/>
      <c r="AE2212" s="60"/>
      <c r="AF2212" s="60" t="s">
        <v>4136</v>
      </c>
    </row>
    <row r="2213" spans="1:32">
      <c r="A2213" s="60" t="s">
        <v>3754</v>
      </c>
      <c r="B2213" s="60" t="s">
        <v>2742</v>
      </c>
      <c r="C2213" s="60" t="s">
        <v>2746</v>
      </c>
      <c r="D2213" s="60" t="s">
        <v>2729</v>
      </c>
      <c r="E2213" s="67">
        <v>41640</v>
      </c>
      <c r="F2213" s="67">
        <v>42004</v>
      </c>
      <c r="G2213" s="60" t="s">
        <v>2730</v>
      </c>
      <c r="H2213" s="60">
        <v>60</v>
      </c>
      <c r="I2213" s="60"/>
      <c r="J2213" s="60"/>
      <c r="K2213" s="60"/>
      <c r="L2213" s="60"/>
      <c r="M2213" s="60"/>
      <c r="N2213" s="60"/>
      <c r="O2213" s="60"/>
      <c r="P2213" s="60"/>
      <c r="Q2213" s="60"/>
      <c r="R2213" s="60"/>
      <c r="S2213" s="60"/>
      <c r="T2213" s="60"/>
      <c r="U2213" s="60"/>
      <c r="V2213" s="60"/>
      <c r="W2213" s="60"/>
      <c r="X2213" s="60"/>
      <c r="Y2213" s="60"/>
      <c r="Z2213" s="60"/>
      <c r="AA2213" s="60"/>
      <c r="AB2213" s="60"/>
      <c r="AC2213" s="60"/>
      <c r="AD2213" s="60"/>
      <c r="AE2213" s="60"/>
      <c r="AF2213" s="60" t="s">
        <v>4136</v>
      </c>
    </row>
    <row r="2214" spans="1:32">
      <c r="A2214" s="60" t="s">
        <v>3755</v>
      </c>
      <c r="B2214" s="60" t="s">
        <v>2742</v>
      </c>
      <c r="C2214" s="60" t="s">
        <v>2746</v>
      </c>
      <c r="D2214" s="60" t="s">
        <v>2729</v>
      </c>
      <c r="E2214" s="67">
        <v>41640</v>
      </c>
      <c r="F2214" s="67">
        <v>42004</v>
      </c>
      <c r="G2214" s="60" t="s">
        <v>2730</v>
      </c>
      <c r="H2214" s="60">
        <v>60</v>
      </c>
      <c r="I2214" s="60"/>
      <c r="J2214" s="60"/>
      <c r="K2214" s="60"/>
      <c r="L2214" s="60"/>
      <c r="M2214" s="60"/>
      <c r="N2214" s="60"/>
      <c r="O2214" s="60"/>
      <c r="P2214" s="60"/>
      <c r="Q2214" s="60"/>
      <c r="R2214" s="60"/>
      <c r="S2214" s="60"/>
      <c r="T2214" s="60"/>
      <c r="U2214" s="60"/>
      <c r="V2214" s="60"/>
      <c r="W2214" s="60"/>
      <c r="X2214" s="60"/>
      <c r="Y2214" s="60"/>
      <c r="Z2214" s="60"/>
      <c r="AA2214" s="60"/>
      <c r="AB2214" s="60"/>
      <c r="AC2214" s="60"/>
      <c r="AD2214" s="60"/>
      <c r="AE2214" s="60"/>
      <c r="AF2214" s="60" t="s">
        <v>4136</v>
      </c>
    </row>
    <row r="2215" spans="1:32">
      <c r="A2215" s="60" t="s">
        <v>3756</v>
      </c>
      <c r="B2215" s="60" t="s">
        <v>6</v>
      </c>
      <c r="D2215" s="60" t="s">
        <v>2738</v>
      </c>
      <c r="E2215" s="67">
        <v>41640</v>
      </c>
      <c r="F2215" s="67">
        <v>42004</v>
      </c>
      <c r="G2215" s="60" t="s">
        <v>2735</v>
      </c>
      <c r="H2215" s="60">
        <v>0</v>
      </c>
      <c r="I2215" s="60">
        <v>0</v>
      </c>
      <c r="J2215" s="60">
        <v>0</v>
      </c>
      <c r="K2215" s="60">
        <v>0</v>
      </c>
      <c r="L2215" s="60">
        <v>0</v>
      </c>
      <c r="M2215" s="60">
        <v>0</v>
      </c>
      <c r="N2215" s="60">
        <v>0.13100000000000001</v>
      </c>
      <c r="O2215" s="60">
        <v>0.54200000000000004</v>
      </c>
      <c r="P2215" s="60">
        <v>0.54200000000000004</v>
      </c>
      <c r="Q2215" s="60">
        <v>0.24099999999999999</v>
      </c>
      <c r="R2215" s="60">
        <v>0.24099999999999999</v>
      </c>
      <c r="S2215" s="60">
        <v>0.34499999999999997</v>
      </c>
      <c r="T2215" s="60">
        <v>0.54200000000000004</v>
      </c>
      <c r="U2215" s="60">
        <v>0.54200000000000004</v>
      </c>
      <c r="V2215" s="60">
        <v>0.34499999999999997</v>
      </c>
      <c r="W2215" s="60">
        <v>0.24099999999999999</v>
      </c>
      <c r="X2215" s="60">
        <v>0.34499999999999997</v>
      </c>
      <c r="Y2215" s="60">
        <v>0.44500000000000001</v>
      </c>
      <c r="Z2215" s="60">
        <v>0.54200000000000004</v>
      </c>
      <c r="AA2215" s="60">
        <v>0.63700000000000001</v>
      </c>
      <c r="AB2215" s="60">
        <v>0.73</v>
      </c>
      <c r="AC2215" s="60">
        <v>0.44500000000000001</v>
      </c>
      <c r="AD2215" s="60">
        <v>0.24099999999999999</v>
      </c>
      <c r="AE2215" s="60">
        <v>0.24099999999999999</v>
      </c>
      <c r="AF2215" s="60" t="s">
        <v>4136</v>
      </c>
    </row>
    <row r="2216" spans="1:32">
      <c r="A2216" s="60" t="s">
        <v>3756</v>
      </c>
      <c r="B2216" s="60" t="s">
        <v>6</v>
      </c>
      <c r="D2216" s="60" t="s">
        <v>2736</v>
      </c>
      <c r="E2216" s="67">
        <v>41640</v>
      </c>
      <c r="F2216" s="67">
        <v>42004</v>
      </c>
      <c r="G2216" s="60" t="s">
        <v>2730</v>
      </c>
      <c r="H2216" s="60">
        <v>0</v>
      </c>
      <c r="I2216" s="60"/>
      <c r="J2216" s="60"/>
      <c r="K2216" s="60"/>
      <c r="L2216" s="60"/>
      <c r="M2216" s="60"/>
      <c r="N2216" s="60"/>
      <c r="O2216" s="60"/>
      <c r="P2216" s="60"/>
      <c r="Q2216" s="60"/>
      <c r="R2216" s="60"/>
      <c r="S2216" s="60"/>
      <c r="T2216" s="60"/>
      <c r="U2216" s="60"/>
      <c r="V2216" s="60"/>
      <c r="W2216" s="60"/>
      <c r="X2216" s="60"/>
      <c r="Y2216" s="60"/>
      <c r="Z2216" s="60"/>
      <c r="AA2216" s="60"/>
      <c r="AB2216" s="60"/>
      <c r="AC2216" s="60"/>
      <c r="AD2216" s="60"/>
      <c r="AE2216" s="60"/>
      <c r="AF2216" s="60" t="s">
        <v>4136</v>
      </c>
    </row>
    <row r="2217" spans="1:32">
      <c r="A2217" s="60" t="s">
        <v>3756</v>
      </c>
      <c r="B2217" s="60" t="s">
        <v>6</v>
      </c>
      <c r="D2217" s="60" t="s">
        <v>2737</v>
      </c>
      <c r="E2217" s="67">
        <v>41640</v>
      </c>
      <c r="F2217" s="67">
        <v>42004</v>
      </c>
      <c r="G2217" s="60" t="s">
        <v>2730</v>
      </c>
      <c r="H2217" s="60">
        <v>1</v>
      </c>
      <c r="I2217" s="60"/>
      <c r="J2217" s="60"/>
      <c r="K2217" s="60"/>
      <c r="L2217" s="60"/>
      <c r="M2217" s="60"/>
      <c r="N2217" s="60"/>
      <c r="O2217" s="60"/>
      <c r="P2217" s="60"/>
      <c r="Q2217" s="60"/>
      <c r="R2217" s="60"/>
      <c r="S2217" s="60"/>
      <c r="T2217" s="60"/>
      <c r="U2217" s="60"/>
      <c r="V2217" s="60"/>
      <c r="W2217" s="60"/>
      <c r="X2217" s="60"/>
      <c r="Y2217" s="60"/>
      <c r="Z2217" s="60"/>
      <c r="AA2217" s="60"/>
      <c r="AB2217" s="60"/>
      <c r="AC2217" s="60"/>
      <c r="AD2217" s="60"/>
      <c r="AE2217" s="60"/>
      <c r="AF2217" s="60" t="s">
        <v>4136</v>
      </c>
    </row>
    <row r="2218" spans="1:32">
      <c r="A2218" s="60" t="s">
        <v>3756</v>
      </c>
      <c r="B2218" s="60" t="s">
        <v>6</v>
      </c>
      <c r="D2218" s="60" t="s">
        <v>2740</v>
      </c>
      <c r="E2218" s="67">
        <v>41640</v>
      </c>
      <c r="F2218" s="67">
        <v>42004</v>
      </c>
      <c r="G2218" s="60" t="s">
        <v>2735</v>
      </c>
      <c r="H2218" s="60">
        <v>0</v>
      </c>
      <c r="I2218" s="60">
        <v>0</v>
      </c>
      <c r="J2218" s="60">
        <v>0</v>
      </c>
      <c r="K2218" s="60">
        <v>0</v>
      </c>
      <c r="L2218" s="60">
        <v>0</v>
      </c>
      <c r="M2218" s="60">
        <v>0</v>
      </c>
      <c r="N2218" s="60">
        <v>0.13100000000000001</v>
      </c>
      <c r="O2218" s="60">
        <v>0.54200000000000004</v>
      </c>
      <c r="P2218" s="60">
        <v>0.54200000000000004</v>
      </c>
      <c r="Q2218" s="60">
        <v>0.44500000000000001</v>
      </c>
      <c r="R2218" s="60">
        <v>0.24099999999999999</v>
      </c>
      <c r="S2218" s="60">
        <v>0.44500000000000001</v>
      </c>
      <c r="T2218" s="60">
        <v>0.54200000000000004</v>
      </c>
      <c r="U2218" s="60">
        <v>0.54200000000000004</v>
      </c>
      <c r="V2218" s="60">
        <v>0.44500000000000001</v>
      </c>
      <c r="W2218" s="60">
        <v>0.34499999999999997</v>
      </c>
      <c r="X2218" s="60">
        <v>0.34499999999999997</v>
      </c>
      <c r="Y2218" s="60">
        <v>0.34499999999999997</v>
      </c>
      <c r="Z2218" s="60">
        <v>0.73</v>
      </c>
      <c r="AA2218" s="60">
        <v>0.91100000000000003</v>
      </c>
      <c r="AB2218" s="60">
        <v>0.73</v>
      </c>
      <c r="AC2218" s="60">
        <v>0.63700000000000001</v>
      </c>
      <c r="AD2218" s="60">
        <v>0.54200000000000004</v>
      </c>
      <c r="AE2218" s="60">
        <v>0.34499999999999997</v>
      </c>
      <c r="AF2218" s="60" t="s">
        <v>4136</v>
      </c>
    </row>
    <row r="2219" spans="1:32">
      <c r="A2219" s="60" t="s">
        <v>3756</v>
      </c>
      <c r="B2219" s="60" t="s">
        <v>6</v>
      </c>
      <c r="D2219" s="60" t="s">
        <v>2798</v>
      </c>
      <c r="E2219" s="67">
        <v>41640</v>
      </c>
      <c r="F2219" s="67">
        <v>42004</v>
      </c>
      <c r="G2219" s="60" t="s">
        <v>2735</v>
      </c>
      <c r="H2219" s="60">
        <v>0</v>
      </c>
      <c r="I2219" s="60">
        <v>0</v>
      </c>
      <c r="J2219" s="60">
        <v>0</v>
      </c>
      <c r="K2219" s="60">
        <v>0</v>
      </c>
      <c r="L2219" s="60">
        <v>0</v>
      </c>
      <c r="M2219" s="60">
        <v>0</v>
      </c>
      <c r="N2219" s="60">
        <v>0.13100000000000001</v>
      </c>
      <c r="O2219" s="60">
        <v>0.44500000000000001</v>
      </c>
      <c r="P2219" s="60">
        <v>0.44500000000000001</v>
      </c>
      <c r="Q2219" s="60">
        <v>0.44500000000000001</v>
      </c>
      <c r="R2219" s="60">
        <v>0.24099999999999999</v>
      </c>
      <c r="S2219" s="60">
        <v>0.54200000000000004</v>
      </c>
      <c r="T2219" s="60">
        <v>0.82099999999999995</v>
      </c>
      <c r="U2219" s="60">
        <v>0.73</v>
      </c>
      <c r="V2219" s="60">
        <v>0.44500000000000001</v>
      </c>
      <c r="W2219" s="60">
        <v>0.24099999999999999</v>
      </c>
      <c r="X2219" s="60">
        <v>0.34499999999999997</v>
      </c>
      <c r="Y2219" s="60">
        <v>0.54200000000000004</v>
      </c>
      <c r="Z2219" s="60">
        <v>0.82099999999999995</v>
      </c>
      <c r="AA2219" s="60">
        <v>0.82099999999999995</v>
      </c>
      <c r="AB2219" s="60">
        <v>0.82099999999999995</v>
      </c>
      <c r="AC2219" s="60">
        <v>0.54200000000000004</v>
      </c>
      <c r="AD2219" s="60">
        <v>0.34499999999999997</v>
      </c>
      <c r="AE2219" s="60">
        <v>0.24099999999999999</v>
      </c>
      <c r="AF2219" s="60" t="s">
        <v>4136</v>
      </c>
    </row>
    <row r="2220" spans="1:32">
      <c r="A2220" s="60" t="s">
        <v>3757</v>
      </c>
      <c r="B2220" s="60" t="s">
        <v>2</v>
      </c>
      <c r="D2220" s="60" t="s">
        <v>2738</v>
      </c>
      <c r="E2220" s="67">
        <v>41640</v>
      </c>
      <c r="F2220" s="67">
        <v>42004</v>
      </c>
      <c r="G2220" s="60" t="s">
        <v>2735</v>
      </c>
      <c r="H2220" s="60">
        <v>0.2</v>
      </c>
      <c r="I2220" s="60">
        <v>0.15</v>
      </c>
      <c r="J2220" s="60">
        <v>0.15</v>
      </c>
      <c r="K2220" s="60">
        <v>0.15</v>
      </c>
      <c r="L2220" s="60">
        <v>0.15</v>
      </c>
      <c r="M2220" s="60">
        <v>0.15</v>
      </c>
      <c r="N2220" s="60">
        <v>0.156</v>
      </c>
      <c r="O2220" s="60">
        <v>0.156</v>
      </c>
      <c r="P2220" s="60">
        <v>0.312</v>
      </c>
      <c r="Q2220" s="60">
        <v>0.312</v>
      </c>
      <c r="R2220" s="60">
        <v>0.41599999999999998</v>
      </c>
      <c r="S2220" s="60">
        <v>0.41599999999999998</v>
      </c>
      <c r="T2220" s="60">
        <v>0.41599999999999998</v>
      </c>
      <c r="U2220" s="60">
        <v>0.41599999999999998</v>
      </c>
      <c r="V2220" s="60">
        <v>0.41599999999999998</v>
      </c>
      <c r="W2220" s="60">
        <v>0.41599999999999998</v>
      </c>
      <c r="X2220" s="60">
        <v>0.41599999999999998</v>
      </c>
      <c r="Y2220" s="60">
        <v>0.46800000000000003</v>
      </c>
      <c r="Z2220" s="60">
        <v>0.46800000000000003</v>
      </c>
      <c r="AA2220" s="60">
        <v>0.46800000000000003</v>
      </c>
      <c r="AB2220" s="60">
        <v>0.46800000000000003</v>
      </c>
      <c r="AC2220" s="60">
        <v>0.46800000000000003</v>
      </c>
      <c r="AD2220" s="60">
        <v>0.26</v>
      </c>
      <c r="AE2220" s="60">
        <v>0.156</v>
      </c>
      <c r="AF2220" s="60" t="s">
        <v>4136</v>
      </c>
    </row>
    <row r="2221" spans="1:32">
      <c r="A2221" s="60" t="s">
        <v>3757</v>
      </c>
      <c r="B2221" s="60" t="s">
        <v>2</v>
      </c>
      <c r="D2221" s="60" t="s">
        <v>2736</v>
      </c>
      <c r="E2221" s="67">
        <v>41640</v>
      </c>
      <c r="F2221" s="67">
        <v>42004</v>
      </c>
      <c r="G2221" s="60" t="s">
        <v>2730</v>
      </c>
      <c r="H2221" s="60">
        <v>0</v>
      </c>
      <c r="I2221" s="60"/>
      <c r="J2221" s="60"/>
      <c r="K2221" s="60"/>
      <c r="L2221" s="60"/>
      <c r="M2221" s="60"/>
      <c r="N2221" s="60"/>
      <c r="O2221" s="60"/>
      <c r="P2221" s="60"/>
      <c r="Q2221" s="60"/>
      <c r="R2221" s="60"/>
      <c r="S2221" s="60"/>
      <c r="T2221" s="60"/>
      <c r="U2221" s="60"/>
      <c r="V2221" s="60"/>
      <c r="W2221" s="60"/>
      <c r="X2221" s="60"/>
      <c r="Y2221" s="60"/>
      <c r="Z2221" s="60"/>
      <c r="AA2221" s="60"/>
      <c r="AB2221" s="60"/>
      <c r="AC2221" s="60"/>
      <c r="AD2221" s="60"/>
      <c r="AE2221" s="60"/>
      <c r="AF2221" s="60" t="s">
        <v>4136</v>
      </c>
    </row>
    <row r="2222" spans="1:32">
      <c r="A2222" s="60" t="s">
        <v>3757</v>
      </c>
      <c r="B2222" s="60" t="s">
        <v>2</v>
      </c>
      <c r="D2222" s="60" t="s">
        <v>2737</v>
      </c>
      <c r="E2222" s="67">
        <v>41640</v>
      </c>
      <c r="F2222" s="67">
        <v>42004</v>
      </c>
      <c r="G2222" s="60" t="s">
        <v>2730</v>
      </c>
      <c r="H2222" s="60">
        <v>1</v>
      </c>
      <c r="I2222" s="60"/>
      <c r="J2222" s="60"/>
      <c r="K2222" s="60"/>
      <c r="L2222" s="60"/>
      <c r="M2222" s="60"/>
      <c r="N2222" s="60"/>
      <c r="O2222" s="60"/>
      <c r="P2222" s="60"/>
      <c r="Q2222" s="60"/>
      <c r="R2222" s="60"/>
      <c r="S2222" s="60"/>
      <c r="T2222" s="60"/>
      <c r="U2222" s="60"/>
      <c r="V2222" s="60"/>
      <c r="W2222" s="60"/>
      <c r="X2222" s="60"/>
      <c r="Y2222" s="60"/>
      <c r="Z2222" s="60"/>
      <c r="AA2222" s="60"/>
      <c r="AB2222" s="60"/>
      <c r="AC2222" s="60"/>
      <c r="AD2222" s="60"/>
      <c r="AE2222" s="60"/>
      <c r="AF2222" s="60" t="s">
        <v>4136</v>
      </c>
    </row>
    <row r="2223" spans="1:32">
      <c r="A2223" s="60" t="s">
        <v>3757</v>
      </c>
      <c r="B2223" s="60" t="s">
        <v>2</v>
      </c>
      <c r="D2223" s="60" t="s">
        <v>3711</v>
      </c>
      <c r="E2223" s="67">
        <v>41640</v>
      </c>
      <c r="F2223" s="67">
        <v>42004</v>
      </c>
      <c r="G2223" s="60" t="s">
        <v>2735</v>
      </c>
      <c r="H2223" s="60">
        <v>0.2</v>
      </c>
      <c r="I2223" s="60">
        <v>0.15</v>
      </c>
      <c r="J2223" s="60">
        <v>0.15</v>
      </c>
      <c r="K2223" s="60">
        <v>0.15</v>
      </c>
      <c r="L2223" s="60">
        <v>0.15</v>
      </c>
      <c r="M2223" s="60">
        <v>0.15</v>
      </c>
      <c r="N2223" s="60">
        <v>0.156</v>
      </c>
      <c r="O2223" s="60">
        <v>0.156</v>
      </c>
      <c r="P2223" s="60">
        <v>0.26</v>
      </c>
      <c r="Q2223" s="60">
        <v>0.26</v>
      </c>
      <c r="R2223" s="60">
        <v>0.36399999999999999</v>
      </c>
      <c r="S2223" s="60">
        <v>0.36399999999999999</v>
      </c>
      <c r="T2223" s="60">
        <v>0.36399999999999999</v>
      </c>
      <c r="U2223" s="60">
        <v>0.36399999999999999</v>
      </c>
      <c r="V2223" s="60">
        <v>0.36399999999999999</v>
      </c>
      <c r="W2223" s="60">
        <v>0.36399999999999999</v>
      </c>
      <c r="X2223" s="60">
        <v>0.312</v>
      </c>
      <c r="Y2223" s="60">
        <v>0.312</v>
      </c>
      <c r="Z2223" s="60">
        <v>0.312</v>
      </c>
      <c r="AA2223" s="60">
        <v>0.312</v>
      </c>
      <c r="AB2223" s="60">
        <v>0.312</v>
      </c>
      <c r="AC2223" s="60">
        <v>0.312</v>
      </c>
      <c r="AD2223" s="60">
        <v>0.26</v>
      </c>
      <c r="AE2223" s="60">
        <v>0.156</v>
      </c>
      <c r="AF2223" s="60" t="s">
        <v>4136</v>
      </c>
    </row>
    <row r="2224" spans="1:32">
      <c r="A2224" s="60" t="s">
        <v>3758</v>
      </c>
      <c r="B2224" s="60" t="s">
        <v>2728</v>
      </c>
      <c r="D2224" s="60" t="s">
        <v>2729</v>
      </c>
      <c r="E2224" s="67">
        <v>41640</v>
      </c>
      <c r="F2224" s="67">
        <v>42004</v>
      </c>
      <c r="G2224" s="60" t="s">
        <v>2730</v>
      </c>
      <c r="H2224" s="60">
        <v>0</v>
      </c>
      <c r="I2224" s="60"/>
      <c r="J2224" s="60"/>
      <c r="K2224" s="60"/>
      <c r="L2224" s="60"/>
      <c r="M2224" s="60"/>
      <c r="N2224" s="60"/>
      <c r="O2224" s="60"/>
      <c r="P2224" s="60"/>
      <c r="Q2224" s="60"/>
      <c r="R2224" s="60"/>
      <c r="S2224" s="60"/>
      <c r="T2224" s="60"/>
      <c r="U2224" s="60"/>
      <c r="V2224" s="60"/>
      <c r="W2224" s="60"/>
      <c r="X2224" s="60"/>
      <c r="Y2224" s="60"/>
      <c r="Z2224" s="60"/>
      <c r="AA2224" s="60"/>
      <c r="AB2224" s="60"/>
      <c r="AC2224" s="60"/>
      <c r="AD2224" s="60"/>
      <c r="AE2224" s="60"/>
      <c r="AF2224" s="60" t="s">
        <v>4136</v>
      </c>
    </row>
    <row r="2225" spans="1:32">
      <c r="A2225" s="60" t="s">
        <v>3759</v>
      </c>
      <c r="B2225" s="60" t="s">
        <v>2731</v>
      </c>
      <c r="C2225" s="60" t="s">
        <v>2732</v>
      </c>
      <c r="D2225" s="60" t="s">
        <v>2729</v>
      </c>
      <c r="E2225" s="67">
        <v>41640</v>
      </c>
      <c r="F2225" s="67">
        <v>42004</v>
      </c>
      <c r="G2225" s="60" t="s">
        <v>2730</v>
      </c>
      <c r="H2225" s="60">
        <v>120</v>
      </c>
      <c r="I2225" s="60"/>
      <c r="J2225" s="60"/>
      <c r="K2225" s="60"/>
      <c r="L2225" s="60"/>
      <c r="M2225" s="60"/>
      <c r="N2225" s="60"/>
      <c r="O2225" s="60"/>
      <c r="P2225" s="60"/>
      <c r="Q2225" s="60"/>
      <c r="R2225" s="60"/>
      <c r="S2225" s="60"/>
      <c r="T2225" s="60"/>
      <c r="U2225" s="60"/>
      <c r="V2225" s="60"/>
      <c r="W2225" s="60"/>
      <c r="X2225" s="60"/>
      <c r="Y2225" s="60"/>
      <c r="Z2225" s="60"/>
      <c r="AA2225" s="60"/>
      <c r="AB2225" s="60"/>
      <c r="AC2225" s="60"/>
      <c r="AD2225" s="60"/>
      <c r="AE2225" s="60"/>
      <c r="AF2225" s="60" t="s">
        <v>4136</v>
      </c>
    </row>
    <row r="2226" spans="1:32">
      <c r="A2226" s="60" t="s">
        <v>3760</v>
      </c>
      <c r="B2226" s="60" t="s">
        <v>2728</v>
      </c>
      <c r="C2226" s="60" t="s">
        <v>2732</v>
      </c>
      <c r="D2226" s="60" t="s">
        <v>2729</v>
      </c>
      <c r="E2226" s="67">
        <v>41640</v>
      </c>
      <c r="F2226" s="67">
        <v>42004</v>
      </c>
      <c r="G2226" s="60" t="s">
        <v>2730</v>
      </c>
      <c r="H2226" s="60">
        <v>0.2</v>
      </c>
      <c r="I2226" s="60"/>
      <c r="J2226" s="60"/>
      <c r="K2226" s="60"/>
      <c r="L2226" s="60"/>
      <c r="M2226" s="60"/>
      <c r="N2226" s="60"/>
      <c r="O2226" s="60"/>
      <c r="P2226" s="60"/>
      <c r="Q2226" s="60"/>
      <c r="R2226" s="60"/>
      <c r="S2226" s="60"/>
      <c r="T2226" s="60"/>
      <c r="U2226" s="60"/>
      <c r="V2226" s="60"/>
      <c r="W2226" s="60"/>
      <c r="X2226" s="60"/>
      <c r="Y2226" s="60"/>
      <c r="Z2226" s="60"/>
      <c r="AA2226" s="60"/>
      <c r="AB2226" s="60"/>
      <c r="AC2226" s="60"/>
      <c r="AD2226" s="60"/>
      <c r="AE2226" s="60"/>
      <c r="AF2226" s="60" t="s">
        <v>4136</v>
      </c>
    </row>
    <row r="2227" spans="1:32">
      <c r="A2227" s="60" t="s">
        <v>3761</v>
      </c>
      <c r="B2227" s="60" t="s">
        <v>2728</v>
      </c>
      <c r="D2227" s="60" t="s">
        <v>2729</v>
      </c>
      <c r="E2227" s="67">
        <v>41640</v>
      </c>
      <c r="F2227" s="67">
        <v>42004</v>
      </c>
      <c r="G2227" s="60" t="s">
        <v>2730</v>
      </c>
      <c r="H2227" s="60">
        <v>0</v>
      </c>
      <c r="I2227" s="60"/>
      <c r="J2227" s="60"/>
      <c r="K2227" s="60"/>
      <c r="L2227" s="60"/>
      <c r="M2227" s="60"/>
      <c r="N2227" s="60"/>
      <c r="O2227" s="60"/>
      <c r="P2227" s="60"/>
      <c r="Q2227" s="60"/>
      <c r="R2227" s="60"/>
      <c r="S2227" s="60"/>
      <c r="T2227" s="60"/>
      <c r="U2227" s="60"/>
      <c r="V2227" s="60"/>
      <c r="W2227" s="60"/>
      <c r="X2227" s="60"/>
      <c r="Y2227" s="60"/>
      <c r="Z2227" s="60"/>
      <c r="AA2227" s="60"/>
      <c r="AB2227" s="60"/>
      <c r="AC2227" s="60"/>
      <c r="AD2227" s="60"/>
      <c r="AE2227" s="60"/>
      <c r="AF2227" s="60" t="s">
        <v>4136</v>
      </c>
    </row>
    <row r="2228" spans="1:32">
      <c r="A2228" s="60" t="s">
        <v>3762</v>
      </c>
      <c r="B2228" s="60" t="s">
        <v>2728</v>
      </c>
      <c r="D2228" s="60" t="s">
        <v>2729</v>
      </c>
      <c r="E2228" s="67">
        <v>41640</v>
      </c>
      <c r="F2228" s="67">
        <v>42004</v>
      </c>
      <c r="G2228" s="60" t="s">
        <v>2730</v>
      </c>
      <c r="H2228" s="60">
        <v>1</v>
      </c>
      <c r="I2228" s="60"/>
      <c r="J2228" s="60"/>
      <c r="K2228" s="60"/>
      <c r="L2228" s="60"/>
      <c r="M2228" s="60"/>
      <c r="N2228" s="60"/>
      <c r="O2228" s="60"/>
      <c r="P2228" s="60"/>
      <c r="Q2228" s="60"/>
      <c r="R2228" s="60"/>
      <c r="S2228" s="60"/>
      <c r="T2228" s="60"/>
      <c r="U2228" s="60"/>
      <c r="V2228" s="60"/>
      <c r="W2228" s="60"/>
      <c r="X2228" s="60"/>
      <c r="Y2228" s="60"/>
      <c r="Z2228" s="60"/>
      <c r="AA2228" s="60"/>
      <c r="AB2228" s="60"/>
      <c r="AC2228" s="60"/>
      <c r="AD2228" s="60"/>
      <c r="AE2228" s="60"/>
      <c r="AF2228" s="60" t="s">
        <v>4136</v>
      </c>
    </row>
    <row r="2229" spans="1:32">
      <c r="A2229" s="60" t="s">
        <v>3763</v>
      </c>
      <c r="B2229" s="60" t="s">
        <v>2733</v>
      </c>
      <c r="D2229" s="60" t="s">
        <v>3198</v>
      </c>
      <c r="E2229" s="67">
        <v>41640</v>
      </c>
      <c r="F2229" s="67">
        <v>42004</v>
      </c>
      <c r="G2229" s="60" t="s">
        <v>2735</v>
      </c>
      <c r="H2229" s="60">
        <v>0.03</v>
      </c>
      <c r="I2229" s="60">
        <v>0.02</v>
      </c>
      <c r="J2229" s="60">
        <v>0.03</v>
      </c>
      <c r="K2229" s="60">
        <v>0.02</v>
      </c>
      <c r="L2229" s="60">
        <v>0.05</v>
      </c>
      <c r="M2229" s="60">
        <v>0.12</v>
      </c>
      <c r="N2229" s="60">
        <v>0.13</v>
      </c>
      <c r="O2229" s="60">
        <v>0.15</v>
      </c>
      <c r="P2229" s="60">
        <v>0.18</v>
      </c>
      <c r="Q2229" s="60">
        <v>0.21</v>
      </c>
      <c r="R2229" s="60">
        <v>0.26</v>
      </c>
      <c r="S2229" s="60">
        <v>0.28999999999999998</v>
      </c>
      <c r="T2229" s="60">
        <v>0.27</v>
      </c>
      <c r="U2229" s="60">
        <v>0.25</v>
      </c>
      <c r="V2229" s="60">
        <v>0.23</v>
      </c>
      <c r="W2229" s="60">
        <v>0.23</v>
      </c>
      <c r="X2229" s="60">
        <v>0.26</v>
      </c>
      <c r="Y2229" s="60">
        <v>0.26</v>
      </c>
      <c r="Z2229" s="60">
        <v>0.24</v>
      </c>
      <c r="AA2229" s="60">
        <v>0.22</v>
      </c>
      <c r="AB2229" s="60">
        <v>0.2</v>
      </c>
      <c r="AC2229" s="60">
        <v>0.18</v>
      </c>
      <c r="AD2229" s="60">
        <v>0.09</v>
      </c>
      <c r="AE2229" s="60">
        <v>0.03</v>
      </c>
      <c r="AF2229" s="60" t="s">
        <v>4136</v>
      </c>
    </row>
    <row r="2230" spans="1:32">
      <c r="A2230" s="60" t="s">
        <v>3763</v>
      </c>
      <c r="B2230" s="60" t="s">
        <v>2733</v>
      </c>
      <c r="D2230" s="60" t="s">
        <v>2736</v>
      </c>
      <c r="E2230" s="67">
        <v>41640</v>
      </c>
      <c r="F2230" s="67">
        <v>42004</v>
      </c>
      <c r="G2230" s="60" t="s">
        <v>2730</v>
      </c>
      <c r="H2230" s="60">
        <v>0</v>
      </c>
      <c r="I2230" s="60"/>
      <c r="J2230" s="60"/>
      <c r="K2230" s="60"/>
      <c r="L2230" s="60"/>
      <c r="M2230" s="60"/>
      <c r="N2230" s="60"/>
      <c r="O2230" s="60"/>
      <c r="P2230" s="60"/>
      <c r="Q2230" s="60"/>
      <c r="R2230" s="60"/>
      <c r="S2230" s="60"/>
      <c r="T2230" s="60"/>
      <c r="U2230" s="60"/>
      <c r="V2230" s="60"/>
      <c r="W2230" s="60"/>
      <c r="X2230" s="60"/>
      <c r="Y2230" s="60"/>
      <c r="Z2230" s="60"/>
      <c r="AA2230" s="60"/>
      <c r="AB2230" s="60"/>
      <c r="AC2230" s="60"/>
      <c r="AD2230" s="60"/>
      <c r="AE2230" s="60"/>
      <c r="AF2230" s="60" t="s">
        <v>4136</v>
      </c>
    </row>
    <row r="2231" spans="1:32">
      <c r="A2231" s="60" t="s">
        <v>3763</v>
      </c>
      <c r="B2231" s="60" t="s">
        <v>2733</v>
      </c>
      <c r="D2231" s="60" t="s">
        <v>2737</v>
      </c>
      <c r="E2231" s="67">
        <v>41640</v>
      </c>
      <c r="F2231" s="67">
        <v>42004</v>
      </c>
      <c r="G2231" s="60" t="s">
        <v>2730</v>
      </c>
      <c r="H2231" s="60">
        <v>0.28999999999999998</v>
      </c>
      <c r="I2231" s="60"/>
      <c r="J2231" s="60"/>
      <c r="K2231" s="60"/>
      <c r="L2231" s="60"/>
      <c r="M2231" s="60"/>
      <c r="N2231" s="60"/>
      <c r="O2231" s="60"/>
      <c r="P2231" s="60"/>
      <c r="Q2231" s="60"/>
      <c r="R2231" s="60"/>
      <c r="S2231" s="60"/>
      <c r="T2231" s="60"/>
      <c r="U2231" s="60"/>
      <c r="V2231" s="60"/>
      <c r="W2231" s="60"/>
      <c r="X2231" s="60"/>
      <c r="Y2231" s="60"/>
      <c r="Z2231" s="60"/>
      <c r="AA2231" s="60"/>
      <c r="AB2231" s="60"/>
      <c r="AC2231" s="60"/>
      <c r="AD2231" s="60"/>
      <c r="AE2231" s="60"/>
      <c r="AF2231" s="60" t="s">
        <v>4136</v>
      </c>
    </row>
    <row r="2232" spans="1:32">
      <c r="A2232" s="60" t="s">
        <v>3764</v>
      </c>
      <c r="B2232" s="60" t="s">
        <v>0</v>
      </c>
      <c r="D2232" s="60" t="s">
        <v>2738</v>
      </c>
      <c r="E2232" s="67">
        <v>41640</v>
      </c>
      <c r="F2232" s="67">
        <v>42004</v>
      </c>
      <c r="G2232" s="60" t="s">
        <v>2735</v>
      </c>
      <c r="H2232" s="60">
        <v>0.2</v>
      </c>
      <c r="I2232" s="60">
        <v>0.15</v>
      </c>
      <c r="J2232" s="60">
        <v>0.15</v>
      </c>
      <c r="K2232" s="60">
        <v>0.15</v>
      </c>
      <c r="L2232" s="60">
        <v>0.15</v>
      </c>
      <c r="M2232" s="60">
        <v>0.15</v>
      </c>
      <c r="N2232" s="60">
        <v>0.3</v>
      </c>
      <c r="O2232" s="60">
        <v>0.3</v>
      </c>
      <c r="P2232" s="60">
        <v>0.6</v>
      </c>
      <c r="Q2232" s="60">
        <v>0.6</v>
      </c>
      <c r="R2232" s="60">
        <v>0.8</v>
      </c>
      <c r="S2232" s="60">
        <v>0.8</v>
      </c>
      <c r="T2232" s="60">
        <v>0.8</v>
      </c>
      <c r="U2232" s="60">
        <v>0.8</v>
      </c>
      <c r="V2232" s="60">
        <v>0.8</v>
      </c>
      <c r="W2232" s="60">
        <v>0.8</v>
      </c>
      <c r="X2232" s="60">
        <v>0.8</v>
      </c>
      <c r="Y2232" s="60">
        <v>0.9</v>
      </c>
      <c r="Z2232" s="60">
        <v>0.9</v>
      </c>
      <c r="AA2232" s="60">
        <v>0.9</v>
      </c>
      <c r="AB2232" s="60">
        <v>0.9</v>
      </c>
      <c r="AC2232" s="60">
        <v>0.9</v>
      </c>
      <c r="AD2232" s="60">
        <v>0.5</v>
      </c>
      <c r="AE2232" s="60">
        <v>0.3</v>
      </c>
      <c r="AF2232" s="60" t="s">
        <v>4136</v>
      </c>
    </row>
    <row r="2233" spans="1:32">
      <c r="A2233" s="60" t="s">
        <v>3764</v>
      </c>
      <c r="B2233" s="60" t="s">
        <v>0</v>
      </c>
      <c r="D2233" s="60" t="s">
        <v>2736</v>
      </c>
      <c r="E2233" s="67">
        <v>41640</v>
      </c>
      <c r="F2233" s="67">
        <v>42004</v>
      </c>
      <c r="G2233" s="60" t="s">
        <v>2730</v>
      </c>
      <c r="H2233" s="60">
        <v>0</v>
      </c>
      <c r="I2233" s="60"/>
      <c r="J2233" s="60"/>
      <c r="K2233" s="60"/>
      <c r="L2233" s="60"/>
      <c r="M2233" s="60"/>
      <c r="N2233" s="60"/>
      <c r="O2233" s="60"/>
      <c r="P2233" s="60"/>
      <c r="Q2233" s="60"/>
      <c r="R2233" s="60"/>
      <c r="S2233" s="60"/>
      <c r="T2233" s="60"/>
      <c r="U2233" s="60"/>
      <c r="V2233" s="60"/>
      <c r="W2233" s="60"/>
      <c r="X2233" s="60"/>
      <c r="Y2233" s="60"/>
      <c r="Z2233" s="60"/>
      <c r="AA2233" s="60"/>
      <c r="AB2233" s="60"/>
      <c r="AC2233" s="60"/>
      <c r="AD2233" s="60"/>
      <c r="AE2233" s="60"/>
      <c r="AF2233" s="60" t="s">
        <v>4136</v>
      </c>
    </row>
    <row r="2234" spans="1:32">
      <c r="A2234" s="60" t="s">
        <v>3764</v>
      </c>
      <c r="B2234" s="60" t="s">
        <v>0</v>
      </c>
      <c r="D2234" s="60" t="s">
        <v>2737</v>
      </c>
      <c r="E2234" s="67">
        <v>41640</v>
      </c>
      <c r="F2234" s="67">
        <v>42004</v>
      </c>
      <c r="G2234" s="60" t="s">
        <v>2730</v>
      </c>
      <c r="H2234" s="60">
        <v>1</v>
      </c>
      <c r="I2234" s="60"/>
      <c r="J2234" s="60"/>
      <c r="K2234" s="60"/>
      <c r="L2234" s="60"/>
      <c r="M2234" s="60"/>
      <c r="N2234" s="60"/>
      <c r="O2234" s="60"/>
      <c r="P2234" s="60"/>
      <c r="Q2234" s="60"/>
      <c r="R2234" s="60"/>
      <c r="S2234" s="60"/>
      <c r="T2234" s="60"/>
      <c r="U2234" s="60"/>
      <c r="V2234" s="60"/>
      <c r="W2234" s="60"/>
      <c r="X2234" s="60"/>
      <c r="Y2234" s="60"/>
      <c r="Z2234" s="60"/>
      <c r="AA2234" s="60"/>
      <c r="AB2234" s="60"/>
      <c r="AC2234" s="60"/>
      <c r="AD2234" s="60"/>
      <c r="AE2234" s="60"/>
      <c r="AF2234" s="60" t="s">
        <v>4136</v>
      </c>
    </row>
    <row r="2235" spans="1:32">
      <c r="A2235" s="60" t="s">
        <v>3764</v>
      </c>
      <c r="B2235" s="60" t="s">
        <v>0</v>
      </c>
      <c r="D2235" s="60" t="s">
        <v>3711</v>
      </c>
      <c r="E2235" s="67">
        <v>41640</v>
      </c>
      <c r="F2235" s="67">
        <v>42004</v>
      </c>
      <c r="G2235" s="60" t="s">
        <v>2735</v>
      </c>
      <c r="H2235" s="60">
        <v>0.2</v>
      </c>
      <c r="I2235" s="60">
        <v>0.15</v>
      </c>
      <c r="J2235" s="60">
        <v>0.15</v>
      </c>
      <c r="K2235" s="60">
        <v>0.15</v>
      </c>
      <c r="L2235" s="60">
        <v>0.15</v>
      </c>
      <c r="M2235" s="60">
        <v>0.15</v>
      </c>
      <c r="N2235" s="60">
        <v>0.3</v>
      </c>
      <c r="O2235" s="60">
        <v>0.3</v>
      </c>
      <c r="P2235" s="60">
        <v>0.5</v>
      </c>
      <c r="Q2235" s="60">
        <v>0.5</v>
      </c>
      <c r="R2235" s="60">
        <v>0.7</v>
      </c>
      <c r="S2235" s="60">
        <v>0.7</v>
      </c>
      <c r="T2235" s="60">
        <v>0.7</v>
      </c>
      <c r="U2235" s="60">
        <v>0.7</v>
      </c>
      <c r="V2235" s="60">
        <v>0.7</v>
      </c>
      <c r="W2235" s="60">
        <v>0.7</v>
      </c>
      <c r="X2235" s="60">
        <v>0.6</v>
      </c>
      <c r="Y2235" s="60">
        <v>0.6</v>
      </c>
      <c r="Z2235" s="60">
        <v>0.6</v>
      </c>
      <c r="AA2235" s="60">
        <v>0.6</v>
      </c>
      <c r="AB2235" s="60">
        <v>0.6</v>
      </c>
      <c r="AC2235" s="60">
        <v>0.6</v>
      </c>
      <c r="AD2235" s="60">
        <v>0.5</v>
      </c>
      <c r="AE2235" s="60">
        <v>0.3</v>
      </c>
      <c r="AF2235" s="60" t="s">
        <v>4136</v>
      </c>
    </row>
    <row r="2236" spans="1:32">
      <c r="A2236" s="60" t="s">
        <v>3765</v>
      </c>
      <c r="B2236" s="60" t="s">
        <v>0</v>
      </c>
      <c r="D2236" s="60" t="s">
        <v>2738</v>
      </c>
      <c r="E2236" s="67">
        <v>41640</v>
      </c>
      <c r="F2236" s="67">
        <v>42004</v>
      </c>
      <c r="G2236" s="60" t="s">
        <v>2735</v>
      </c>
      <c r="H2236" s="60">
        <v>0.2</v>
      </c>
      <c r="I2236" s="60">
        <v>0.15</v>
      </c>
      <c r="J2236" s="60">
        <v>0.15</v>
      </c>
      <c r="K2236" s="60">
        <v>0.15</v>
      </c>
      <c r="L2236" s="60">
        <v>0.15</v>
      </c>
      <c r="M2236" s="60">
        <v>0.15</v>
      </c>
      <c r="N2236" s="60">
        <v>0.3</v>
      </c>
      <c r="O2236" s="60">
        <v>0.3</v>
      </c>
      <c r="P2236" s="60">
        <v>0.6</v>
      </c>
      <c r="Q2236" s="60">
        <v>0.6</v>
      </c>
      <c r="R2236" s="60">
        <v>0.8</v>
      </c>
      <c r="S2236" s="60">
        <v>0.8</v>
      </c>
      <c r="T2236" s="60">
        <v>0.8</v>
      </c>
      <c r="U2236" s="60">
        <v>0.8</v>
      </c>
      <c r="V2236" s="60">
        <v>0.8</v>
      </c>
      <c r="W2236" s="60">
        <v>0.8</v>
      </c>
      <c r="X2236" s="60">
        <v>0.8</v>
      </c>
      <c r="Y2236" s="60">
        <v>0.9</v>
      </c>
      <c r="Z2236" s="60">
        <v>0.9</v>
      </c>
      <c r="AA2236" s="60">
        <v>0.9</v>
      </c>
      <c r="AB2236" s="60">
        <v>0.9</v>
      </c>
      <c r="AC2236" s="60">
        <v>0.9</v>
      </c>
      <c r="AD2236" s="60">
        <v>0.5</v>
      </c>
      <c r="AE2236" s="60">
        <v>0.3</v>
      </c>
      <c r="AF2236" s="60" t="s">
        <v>4136</v>
      </c>
    </row>
    <row r="2237" spans="1:32">
      <c r="A2237" s="60" t="s">
        <v>3765</v>
      </c>
      <c r="B2237" s="60" t="s">
        <v>0</v>
      </c>
      <c r="D2237" s="60" t="s">
        <v>2736</v>
      </c>
      <c r="E2237" s="67">
        <v>41640</v>
      </c>
      <c r="F2237" s="67">
        <v>42004</v>
      </c>
      <c r="G2237" s="60" t="s">
        <v>2730</v>
      </c>
      <c r="H2237" s="60">
        <v>0</v>
      </c>
      <c r="I2237" s="60"/>
      <c r="J2237" s="60"/>
      <c r="K2237" s="60"/>
      <c r="L2237" s="60"/>
      <c r="M2237" s="60"/>
      <c r="N2237" s="60"/>
      <c r="O2237" s="60"/>
      <c r="P2237" s="60"/>
      <c r="Q2237" s="60"/>
      <c r="R2237" s="60"/>
      <c r="S2237" s="60"/>
      <c r="T2237" s="60"/>
      <c r="U2237" s="60"/>
      <c r="V2237" s="60"/>
      <c r="W2237" s="60"/>
      <c r="X2237" s="60"/>
      <c r="Y2237" s="60"/>
      <c r="Z2237" s="60"/>
      <c r="AA2237" s="60"/>
      <c r="AB2237" s="60"/>
      <c r="AC2237" s="60"/>
      <c r="AD2237" s="60"/>
      <c r="AE2237" s="60"/>
      <c r="AF2237" s="60" t="s">
        <v>4136</v>
      </c>
    </row>
    <row r="2238" spans="1:32">
      <c r="A2238" s="60" t="s">
        <v>3765</v>
      </c>
      <c r="B2238" s="60" t="s">
        <v>0</v>
      </c>
      <c r="D2238" s="60" t="s">
        <v>2737</v>
      </c>
      <c r="E2238" s="67">
        <v>41640</v>
      </c>
      <c r="F2238" s="67">
        <v>42004</v>
      </c>
      <c r="G2238" s="60" t="s">
        <v>2730</v>
      </c>
      <c r="H2238" s="60">
        <v>1</v>
      </c>
      <c r="I2238" s="60"/>
      <c r="J2238" s="60"/>
      <c r="K2238" s="60"/>
      <c r="L2238" s="60"/>
      <c r="M2238" s="60"/>
      <c r="N2238" s="60"/>
      <c r="O2238" s="60"/>
      <c r="P2238" s="60"/>
      <c r="Q2238" s="60"/>
      <c r="R2238" s="60"/>
      <c r="S2238" s="60"/>
      <c r="T2238" s="60"/>
      <c r="U2238" s="60"/>
      <c r="V2238" s="60"/>
      <c r="W2238" s="60"/>
      <c r="X2238" s="60"/>
      <c r="Y2238" s="60"/>
      <c r="Z2238" s="60"/>
      <c r="AA2238" s="60"/>
      <c r="AB2238" s="60"/>
      <c r="AC2238" s="60"/>
      <c r="AD2238" s="60"/>
      <c r="AE2238" s="60"/>
      <c r="AF2238" s="60" t="s">
        <v>4136</v>
      </c>
    </row>
    <row r="2239" spans="1:32">
      <c r="A2239" s="60" t="s">
        <v>3765</v>
      </c>
      <c r="B2239" s="60" t="s">
        <v>0</v>
      </c>
      <c r="D2239" s="60" t="s">
        <v>3711</v>
      </c>
      <c r="E2239" s="67">
        <v>41640</v>
      </c>
      <c r="F2239" s="67">
        <v>42004</v>
      </c>
      <c r="G2239" s="60" t="s">
        <v>2735</v>
      </c>
      <c r="H2239" s="60">
        <v>0.2</v>
      </c>
      <c r="I2239" s="60">
        <v>0.15</v>
      </c>
      <c r="J2239" s="60">
        <v>0.15</v>
      </c>
      <c r="K2239" s="60">
        <v>0.15</v>
      </c>
      <c r="L2239" s="60">
        <v>0.15</v>
      </c>
      <c r="M2239" s="60">
        <v>0.15</v>
      </c>
      <c r="N2239" s="60">
        <v>0.3</v>
      </c>
      <c r="O2239" s="60">
        <v>0.3</v>
      </c>
      <c r="P2239" s="60">
        <v>0.5</v>
      </c>
      <c r="Q2239" s="60">
        <v>0.5</v>
      </c>
      <c r="R2239" s="60">
        <v>0.7</v>
      </c>
      <c r="S2239" s="60">
        <v>0.7</v>
      </c>
      <c r="T2239" s="60">
        <v>0.7</v>
      </c>
      <c r="U2239" s="60">
        <v>0.7</v>
      </c>
      <c r="V2239" s="60">
        <v>0.7</v>
      </c>
      <c r="W2239" s="60">
        <v>0.7</v>
      </c>
      <c r="X2239" s="60">
        <v>0.6</v>
      </c>
      <c r="Y2239" s="60">
        <v>0.6</v>
      </c>
      <c r="Z2239" s="60">
        <v>0.6</v>
      </c>
      <c r="AA2239" s="60">
        <v>0.6</v>
      </c>
      <c r="AB2239" s="60">
        <v>0.6</v>
      </c>
      <c r="AC2239" s="60">
        <v>0.6</v>
      </c>
      <c r="AD2239" s="60">
        <v>0.5</v>
      </c>
      <c r="AE2239" s="60">
        <v>0.3</v>
      </c>
      <c r="AF2239" s="60" t="s">
        <v>4136</v>
      </c>
    </row>
    <row r="2240" spans="1:32">
      <c r="A2240" s="60" t="s">
        <v>3766</v>
      </c>
      <c r="B2240" s="60" t="s">
        <v>0</v>
      </c>
      <c r="D2240" s="60" t="s">
        <v>2738</v>
      </c>
      <c r="E2240" s="67">
        <v>41640</v>
      </c>
      <c r="F2240" s="67">
        <v>42004</v>
      </c>
      <c r="G2240" s="60" t="s">
        <v>2735</v>
      </c>
      <c r="H2240" s="60">
        <v>0.2</v>
      </c>
      <c r="I2240" s="60">
        <v>0.15</v>
      </c>
      <c r="J2240" s="60">
        <v>0.15</v>
      </c>
      <c r="K2240" s="60">
        <v>0.15</v>
      </c>
      <c r="L2240" s="60">
        <v>0.15</v>
      </c>
      <c r="M2240" s="60">
        <v>0.15</v>
      </c>
      <c r="N2240" s="60">
        <v>0.3</v>
      </c>
      <c r="O2240" s="60">
        <v>0.3</v>
      </c>
      <c r="P2240" s="60">
        <v>0.6</v>
      </c>
      <c r="Q2240" s="60">
        <v>0.6</v>
      </c>
      <c r="R2240" s="60">
        <v>0.8</v>
      </c>
      <c r="S2240" s="60">
        <v>0.8</v>
      </c>
      <c r="T2240" s="60">
        <v>0.8</v>
      </c>
      <c r="U2240" s="60">
        <v>0.8</v>
      </c>
      <c r="V2240" s="60">
        <v>0.8</v>
      </c>
      <c r="W2240" s="60">
        <v>0.8</v>
      </c>
      <c r="X2240" s="60">
        <v>0.8</v>
      </c>
      <c r="Y2240" s="60">
        <v>0.9</v>
      </c>
      <c r="Z2240" s="60">
        <v>0.9</v>
      </c>
      <c r="AA2240" s="60">
        <v>0.9</v>
      </c>
      <c r="AB2240" s="60">
        <v>0.9</v>
      </c>
      <c r="AC2240" s="60">
        <v>0.9</v>
      </c>
      <c r="AD2240" s="60">
        <v>0.5</v>
      </c>
      <c r="AE2240" s="60">
        <v>0.3</v>
      </c>
      <c r="AF2240" s="60" t="s">
        <v>4136</v>
      </c>
    </row>
    <row r="2241" spans="1:32">
      <c r="A2241" s="60" t="s">
        <v>3766</v>
      </c>
      <c r="B2241" s="60" t="s">
        <v>0</v>
      </c>
      <c r="D2241" s="60" t="s">
        <v>2736</v>
      </c>
      <c r="E2241" s="67">
        <v>41640</v>
      </c>
      <c r="F2241" s="67">
        <v>42004</v>
      </c>
      <c r="G2241" s="60" t="s">
        <v>2730</v>
      </c>
      <c r="H2241" s="60">
        <v>0</v>
      </c>
      <c r="I2241" s="60"/>
      <c r="J2241" s="60"/>
      <c r="K2241" s="60"/>
      <c r="L2241" s="60"/>
      <c r="M2241" s="60"/>
      <c r="N2241" s="60"/>
      <c r="O2241" s="60"/>
      <c r="P2241" s="60"/>
      <c r="Q2241" s="60"/>
      <c r="R2241" s="60"/>
      <c r="S2241" s="60"/>
      <c r="T2241" s="60"/>
      <c r="U2241" s="60"/>
      <c r="V2241" s="60"/>
      <c r="W2241" s="60"/>
      <c r="X2241" s="60"/>
      <c r="Y2241" s="60"/>
      <c r="Z2241" s="60"/>
      <c r="AA2241" s="60"/>
      <c r="AB2241" s="60"/>
      <c r="AC2241" s="60"/>
      <c r="AD2241" s="60"/>
      <c r="AE2241" s="60"/>
      <c r="AF2241" s="60" t="s">
        <v>4136</v>
      </c>
    </row>
    <row r="2242" spans="1:32">
      <c r="A2242" s="60" t="s">
        <v>3766</v>
      </c>
      <c r="B2242" s="60" t="s">
        <v>0</v>
      </c>
      <c r="D2242" s="60" t="s">
        <v>2737</v>
      </c>
      <c r="E2242" s="67">
        <v>41640</v>
      </c>
      <c r="F2242" s="67">
        <v>42004</v>
      </c>
      <c r="G2242" s="60" t="s">
        <v>2730</v>
      </c>
      <c r="H2242" s="60">
        <v>1</v>
      </c>
      <c r="I2242" s="60"/>
      <c r="J2242" s="60"/>
      <c r="K2242" s="60"/>
      <c r="L2242" s="60"/>
      <c r="M2242" s="60"/>
      <c r="N2242" s="60"/>
      <c r="O2242" s="60"/>
      <c r="P2242" s="60"/>
      <c r="Q2242" s="60"/>
      <c r="R2242" s="60"/>
      <c r="S2242" s="60"/>
      <c r="T2242" s="60"/>
      <c r="U2242" s="60"/>
      <c r="V2242" s="60"/>
      <c r="W2242" s="60"/>
      <c r="X2242" s="60"/>
      <c r="Y2242" s="60"/>
      <c r="Z2242" s="60"/>
      <c r="AA2242" s="60"/>
      <c r="AB2242" s="60"/>
      <c r="AC2242" s="60"/>
      <c r="AD2242" s="60"/>
      <c r="AE2242" s="60"/>
      <c r="AF2242" s="60" t="s">
        <v>4136</v>
      </c>
    </row>
    <row r="2243" spans="1:32">
      <c r="A2243" s="60" t="s">
        <v>3766</v>
      </c>
      <c r="B2243" s="60" t="s">
        <v>0</v>
      </c>
      <c r="D2243" s="60" t="s">
        <v>3711</v>
      </c>
      <c r="E2243" s="67">
        <v>41640</v>
      </c>
      <c r="F2243" s="67">
        <v>42004</v>
      </c>
      <c r="G2243" s="60" t="s">
        <v>2735</v>
      </c>
      <c r="H2243" s="60">
        <v>0.2</v>
      </c>
      <c r="I2243" s="60">
        <v>0.15</v>
      </c>
      <c r="J2243" s="60">
        <v>0.15</v>
      </c>
      <c r="K2243" s="60">
        <v>0.15</v>
      </c>
      <c r="L2243" s="60">
        <v>0.15</v>
      </c>
      <c r="M2243" s="60">
        <v>0.15</v>
      </c>
      <c r="N2243" s="60">
        <v>0.3</v>
      </c>
      <c r="O2243" s="60">
        <v>0.3</v>
      </c>
      <c r="P2243" s="60">
        <v>0.5</v>
      </c>
      <c r="Q2243" s="60">
        <v>0.5</v>
      </c>
      <c r="R2243" s="60">
        <v>0.7</v>
      </c>
      <c r="S2243" s="60">
        <v>0.7</v>
      </c>
      <c r="T2243" s="60">
        <v>0.7</v>
      </c>
      <c r="U2243" s="60">
        <v>0.7</v>
      </c>
      <c r="V2243" s="60">
        <v>0.7</v>
      </c>
      <c r="W2243" s="60">
        <v>0.7</v>
      </c>
      <c r="X2243" s="60">
        <v>0.6</v>
      </c>
      <c r="Y2243" s="60">
        <v>0.6</v>
      </c>
      <c r="Z2243" s="60">
        <v>0.6</v>
      </c>
      <c r="AA2243" s="60">
        <v>0.6</v>
      </c>
      <c r="AB2243" s="60">
        <v>0.6</v>
      </c>
      <c r="AC2243" s="60">
        <v>0.6</v>
      </c>
      <c r="AD2243" s="60">
        <v>0.5</v>
      </c>
      <c r="AE2243" s="60">
        <v>0.3</v>
      </c>
      <c r="AF2243" s="60" t="s">
        <v>4136</v>
      </c>
    </row>
    <row r="2244" spans="1:32">
      <c r="A2244" s="60" t="s">
        <v>3767</v>
      </c>
      <c r="B2244" s="60" t="s">
        <v>2</v>
      </c>
      <c r="D2244" s="60" t="s">
        <v>2738</v>
      </c>
      <c r="E2244" s="67">
        <v>41640</v>
      </c>
      <c r="F2244" s="67">
        <v>42004</v>
      </c>
      <c r="G2244" s="60" t="s">
        <v>2735</v>
      </c>
      <c r="H2244" s="60">
        <v>0.05</v>
      </c>
      <c r="I2244" s="60">
        <v>0</v>
      </c>
      <c r="J2244" s="60">
        <v>0</v>
      </c>
      <c r="K2244" s="60">
        <v>0</v>
      </c>
      <c r="L2244" s="60">
        <v>0</v>
      </c>
      <c r="M2244" s="60">
        <v>0</v>
      </c>
      <c r="N2244" s="60">
        <v>0.05</v>
      </c>
      <c r="O2244" s="60">
        <v>0.5</v>
      </c>
      <c r="P2244" s="60">
        <v>0.5</v>
      </c>
      <c r="Q2244" s="60">
        <v>0.2</v>
      </c>
      <c r="R2244" s="60">
        <v>0.2</v>
      </c>
      <c r="S2244" s="60">
        <v>0.3</v>
      </c>
      <c r="T2244" s="60">
        <v>0.5</v>
      </c>
      <c r="U2244" s="60">
        <v>0.5</v>
      </c>
      <c r="V2244" s="60">
        <v>0.3</v>
      </c>
      <c r="W2244" s="60">
        <v>0.2</v>
      </c>
      <c r="X2244" s="60">
        <v>0.25</v>
      </c>
      <c r="Y2244" s="60">
        <v>0.35</v>
      </c>
      <c r="Z2244" s="60">
        <v>0.55000000000000004</v>
      </c>
      <c r="AA2244" s="60">
        <v>0.65</v>
      </c>
      <c r="AB2244" s="60">
        <v>0.7</v>
      </c>
      <c r="AC2244" s="60">
        <v>0.35</v>
      </c>
      <c r="AD2244" s="60">
        <v>0.2</v>
      </c>
      <c r="AE2244" s="60">
        <v>0.2</v>
      </c>
      <c r="AF2244" s="60" t="s">
        <v>4136</v>
      </c>
    </row>
    <row r="2245" spans="1:32">
      <c r="A2245" s="60" t="s">
        <v>3767</v>
      </c>
      <c r="B2245" s="60" t="s">
        <v>2</v>
      </c>
      <c r="D2245" s="60" t="s">
        <v>2736</v>
      </c>
      <c r="E2245" s="67">
        <v>41640</v>
      </c>
      <c r="F2245" s="67">
        <v>42004</v>
      </c>
      <c r="G2245" s="60" t="s">
        <v>2730</v>
      </c>
      <c r="H2245" s="60">
        <v>0</v>
      </c>
      <c r="I2245" s="60"/>
      <c r="J2245" s="60"/>
      <c r="K2245" s="60"/>
      <c r="L2245" s="60"/>
      <c r="M2245" s="60"/>
      <c r="N2245" s="60"/>
      <c r="O2245" s="60"/>
      <c r="P2245" s="60"/>
      <c r="Q2245" s="60"/>
      <c r="R2245" s="60"/>
      <c r="S2245" s="60"/>
      <c r="T2245" s="60"/>
      <c r="U2245" s="60"/>
      <c r="V2245" s="60"/>
      <c r="W2245" s="60"/>
      <c r="X2245" s="60"/>
      <c r="Y2245" s="60"/>
      <c r="Z2245" s="60"/>
      <c r="AA2245" s="60"/>
      <c r="AB2245" s="60"/>
      <c r="AC2245" s="60"/>
      <c r="AD2245" s="60"/>
      <c r="AE2245" s="60"/>
      <c r="AF2245" s="60" t="s">
        <v>4136</v>
      </c>
    </row>
    <row r="2246" spans="1:32">
      <c r="A2246" s="60" t="s">
        <v>3767</v>
      </c>
      <c r="B2246" s="60" t="s">
        <v>2</v>
      </c>
      <c r="D2246" s="60" t="s">
        <v>2737</v>
      </c>
      <c r="E2246" s="67">
        <v>41640</v>
      </c>
      <c r="F2246" s="67">
        <v>42004</v>
      </c>
      <c r="G2246" s="60" t="s">
        <v>2730</v>
      </c>
      <c r="H2246" s="60">
        <v>1</v>
      </c>
      <c r="I2246" s="60"/>
      <c r="J2246" s="60"/>
      <c r="K2246" s="60"/>
      <c r="L2246" s="60"/>
      <c r="M2246" s="60"/>
      <c r="N2246" s="60"/>
      <c r="O2246" s="60"/>
      <c r="P2246" s="60"/>
      <c r="Q2246" s="60"/>
      <c r="R2246" s="60"/>
      <c r="S2246" s="60"/>
      <c r="T2246" s="60"/>
      <c r="U2246" s="60"/>
      <c r="V2246" s="60"/>
      <c r="W2246" s="60"/>
      <c r="X2246" s="60"/>
      <c r="Y2246" s="60"/>
      <c r="Z2246" s="60"/>
      <c r="AA2246" s="60"/>
      <c r="AB2246" s="60"/>
      <c r="AC2246" s="60"/>
      <c r="AD2246" s="60"/>
      <c r="AE2246" s="60"/>
      <c r="AF2246" s="60" t="s">
        <v>4136</v>
      </c>
    </row>
    <row r="2247" spans="1:32">
      <c r="A2247" s="60" t="s">
        <v>3767</v>
      </c>
      <c r="B2247" s="60" t="s">
        <v>2</v>
      </c>
      <c r="D2247" s="60" t="s">
        <v>2740</v>
      </c>
      <c r="E2247" s="67">
        <v>41640</v>
      </c>
      <c r="F2247" s="67">
        <v>42004</v>
      </c>
      <c r="G2247" s="60" t="s">
        <v>2735</v>
      </c>
      <c r="H2247" s="60">
        <v>0.05</v>
      </c>
      <c r="I2247" s="60">
        <v>0</v>
      </c>
      <c r="J2247" s="60">
        <v>0</v>
      </c>
      <c r="K2247" s="60">
        <v>0</v>
      </c>
      <c r="L2247" s="60">
        <v>0</v>
      </c>
      <c r="M2247" s="60">
        <v>0</v>
      </c>
      <c r="N2247" s="60">
        <v>0.05</v>
      </c>
      <c r="O2247" s="60">
        <v>0.5</v>
      </c>
      <c r="P2247" s="60">
        <v>0.5</v>
      </c>
      <c r="Q2247" s="60">
        <v>0.4</v>
      </c>
      <c r="R2247" s="60">
        <v>0.2</v>
      </c>
      <c r="S2247" s="60">
        <v>0.45</v>
      </c>
      <c r="T2247" s="60">
        <v>0.5</v>
      </c>
      <c r="U2247" s="60">
        <v>0.5</v>
      </c>
      <c r="V2247" s="60">
        <v>0.35</v>
      </c>
      <c r="W2247" s="60">
        <v>0.3</v>
      </c>
      <c r="X2247" s="60">
        <v>0.3</v>
      </c>
      <c r="Y2247" s="60">
        <v>0.3</v>
      </c>
      <c r="Z2247" s="60">
        <v>0.7</v>
      </c>
      <c r="AA2247" s="60">
        <v>0.9</v>
      </c>
      <c r="AB2247" s="60">
        <v>0.7</v>
      </c>
      <c r="AC2247" s="60">
        <v>0.65</v>
      </c>
      <c r="AD2247" s="60">
        <v>0.55000000000000004</v>
      </c>
      <c r="AE2247" s="60">
        <v>0.35</v>
      </c>
      <c r="AF2247" s="60" t="s">
        <v>4136</v>
      </c>
    </row>
    <row r="2248" spans="1:32">
      <c r="A2248" s="60" t="s">
        <v>3767</v>
      </c>
      <c r="B2248" s="60" t="s">
        <v>2</v>
      </c>
      <c r="D2248" s="60" t="s">
        <v>2798</v>
      </c>
      <c r="E2248" s="67">
        <v>41640</v>
      </c>
      <c r="F2248" s="67">
        <v>42004</v>
      </c>
      <c r="G2248" s="60" t="s">
        <v>2735</v>
      </c>
      <c r="H2248" s="60">
        <v>0.05</v>
      </c>
      <c r="I2248" s="60">
        <v>0</v>
      </c>
      <c r="J2248" s="60">
        <v>0</v>
      </c>
      <c r="K2248" s="60">
        <v>0</v>
      </c>
      <c r="L2248" s="60">
        <v>0</v>
      </c>
      <c r="M2248" s="60">
        <v>0.05</v>
      </c>
      <c r="N2248" s="60">
        <v>0.1</v>
      </c>
      <c r="O2248" s="60">
        <v>0.4</v>
      </c>
      <c r="P2248" s="60">
        <v>0.4</v>
      </c>
      <c r="Q2248" s="60">
        <v>0.4</v>
      </c>
      <c r="R2248" s="60">
        <v>0.2</v>
      </c>
      <c r="S2248" s="60">
        <v>0.5</v>
      </c>
      <c r="T2248" s="60">
        <v>0.8</v>
      </c>
      <c r="U2248" s="60">
        <v>0.7</v>
      </c>
      <c r="V2248" s="60">
        <v>0.4</v>
      </c>
      <c r="W2248" s="60">
        <v>0.2</v>
      </c>
      <c r="X2248" s="60">
        <v>0.25</v>
      </c>
      <c r="Y2248" s="60">
        <v>0.5</v>
      </c>
      <c r="Z2248" s="60">
        <v>0.8</v>
      </c>
      <c r="AA2248" s="60">
        <v>0.8</v>
      </c>
      <c r="AB2248" s="60">
        <v>0.8</v>
      </c>
      <c r="AC2248" s="60">
        <v>0.5</v>
      </c>
      <c r="AD2248" s="60">
        <v>0.35</v>
      </c>
      <c r="AE2248" s="60">
        <v>0.2</v>
      </c>
      <c r="AF2248" s="60" t="s">
        <v>4136</v>
      </c>
    </row>
    <row r="2249" spans="1:32">
      <c r="A2249" s="60" t="s">
        <v>3768</v>
      </c>
      <c r="B2249" s="60" t="s">
        <v>2742</v>
      </c>
      <c r="D2249" s="60" t="s">
        <v>2738</v>
      </c>
      <c r="E2249" s="67">
        <v>41640</v>
      </c>
      <c r="F2249" s="67">
        <v>42004</v>
      </c>
      <c r="G2249" s="60" t="s">
        <v>2735</v>
      </c>
      <c r="H2249" s="60">
        <v>0.25</v>
      </c>
      <c r="I2249" s="60">
        <v>0</v>
      </c>
      <c r="J2249" s="60">
        <v>0</v>
      </c>
      <c r="K2249" s="60">
        <v>0</v>
      </c>
      <c r="L2249" s="60">
        <v>0</v>
      </c>
      <c r="M2249" s="60">
        <v>0</v>
      </c>
      <c r="N2249" s="60">
        <v>0.15</v>
      </c>
      <c r="O2249" s="60">
        <v>0.15</v>
      </c>
      <c r="P2249" s="60">
        <v>0.15</v>
      </c>
      <c r="Q2249" s="60">
        <v>0.15</v>
      </c>
      <c r="R2249" s="60">
        <v>0.5</v>
      </c>
      <c r="S2249" s="60">
        <v>0.5</v>
      </c>
      <c r="T2249" s="60">
        <v>0.4</v>
      </c>
      <c r="U2249" s="60">
        <v>0.4</v>
      </c>
      <c r="V2249" s="60">
        <v>0.3</v>
      </c>
      <c r="W2249" s="60">
        <v>0.3</v>
      </c>
      <c r="X2249" s="60">
        <v>0.3</v>
      </c>
      <c r="Y2249" s="60">
        <v>0.4</v>
      </c>
      <c r="Z2249" s="60">
        <v>0.5</v>
      </c>
      <c r="AA2249" s="60">
        <v>0.5</v>
      </c>
      <c r="AB2249" s="60">
        <v>0.4</v>
      </c>
      <c r="AC2249" s="60">
        <v>0.5</v>
      </c>
      <c r="AD2249" s="60">
        <v>0.4</v>
      </c>
      <c r="AE2249" s="60">
        <v>0.2</v>
      </c>
      <c r="AF2249" s="60" t="s">
        <v>4136</v>
      </c>
    </row>
    <row r="2250" spans="1:32">
      <c r="A2250" s="60" t="s">
        <v>3768</v>
      </c>
      <c r="B2250" s="60" t="s">
        <v>2742</v>
      </c>
      <c r="D2250" s="60" t="s">
        <v>2744</v>
      </c>
      <c r="E2250" s="67">
        <v>41640</v>
      </c>
      <c r="F2250" s="67">
        <v>42004</v>
      </c>
      <c r="G2250" s="60" t="s">
        <v>2735</v>
      </c>
      <c r="H2250" s="60">
        <v>0.2</v>
      </c>
      <c r="I2250" s="60">
        <v>0</v>
      </c>
      <c r="J2250" s="60">
        <v>0</v>
      </c>
      <c r="K2250" s="60">
        <v>0</v>
      </c>
      <c r="L2250" s="60">
        <v>0</v>
      </c>
      <c r="M2250" s="60">
        <v>0</v>
      </c>
      <c r="N2250" s="60">
        <v>0.15</v>
      </c>
      <c r="O2250" s="60">
        <v>0.15</v>
      </c>
      <c r="P2250" s="60">
        <v>0.15</v>
      </c>
      <c r="Q2250" s="60">
        <v>0.5</v>
      </c>
      <c r="R2250" s="60">
        <v>0.45</v>
      </c>
      <c r="S2250" s="60">
        <v>0.5</v>
      </c>
      <c r="T2250" s="60">
        <v>0.5</v>
      </c>
      <c r="U2250" s="60">
        <v>0.45</v>
      </c>
      <c r="V2250" s="60">
        <v>0.4</v>
      </c>
      <c r="W2250" s="60">
        <v>0.4</v>
      </c>
      <c r="X2250" s="60">
        <v>0.35</v>
      </c>
      <c r="Y2250" s="60">
        <v>0.4</v>
      </c>
      <c r="Z2250" s="60">
        <v>0.55000000000000004</v>
      </c>
      <c r="AA2250" s="60">
        <v>0.55000000000000004</v>
      </c>
      <c r="AB2250" s="60">
        <v>0.5</v>
      </c>
      <c r="AC2250" s="60">
        <v>0.55000000000000004</v>
      </c>
      <c r="AD2250" s="60">
        <v>0.4</v>
      </c>
      <c r="AE2250" s="60">
        <v>0.3</v>
      </c>
      <c r="AF2250" s="60" t="s">
        <v>4136</v>
      </c>
    </row>
    <row r="2251" spans="1:32">
      <c r="A2251" s="60" t="s">
        <v>3768</v>
      </c>
      <c r="B2251" s="60" t="s">
        <v>2742</v>
      </c>
      <c r="D2251" s="60" t="s">
        <v>2952</v>
      </c>
      <c r="E2251" s="67">
        <v>41640</v>
      </c>
      <c r="F2251" s="67">
        <v>42004</v>
      </c>
      <c r="G2251" s="60" t="s">
        <v>2735</v>
      </c>
      <c r="H2251" s="60">
        <v>0.2</v>
      </c>
      <c r="I2251" s="60">
        <v>0</v>
      </c>
      <c r="J2251" s="60">
        <v>0</v>
      </c>
      <c r="K2251" s="60">
        <v>0</v>
      </c>
      <c r="L2251" s="60">
        <v>0</v>
      </c>
      <c r="M2251" s="60">
        <v>0</v>
      </c>
      <c r="N2251" s="60">
        <v>0.15</v>
      </c>
      <c r="O2251" s="60">
        <v>0.6</v>
      </c>
      <c r="P2251" s="60">
        <v>0.55000000000000004</v>
      </c>
      <c r="Q2251" s="60">
        <v>0.45</v>
      </c>
      <c r="R2251" s="60">
        <v>0.4</v>
      </c>
      <c r="S2251" s="60">
        <v>0.45</v>
      </c>
      <c r="T2251" s="60">
        <v>0.4</v>
      </c>
      <c r="U2251" s="60">
        <v>0.35</v>
      </c>
      <c r="V2251" s="60">
        <v>0.3</v>
      </c>
      <c r="W2251" s="60">
        <v>0.3</v>
      </c>
      <c r="X2251" s="60">
        <v>0.3</v>
      </c>
      <c r="Y2251" s="60">
        <v>0.4</v>
      </c>
      <c r="Z2251" s="60">
        <v>0.55000000000000004</v>
      </c>
      <c r="AA2251" s="60">
        <v>0.6</v>
      </c>
      <c r="AB2251" s="60">
        <v>0.5</v>
      </c>
      <c r="AC2251" s="60">
        <v>0.55000000000000004</v>
      </c>
      <c r="AD2251" s="60">
        <v>0.45</v>
      </c>
      <c r="AE2251" s="60">
        <v>0.25</v>
      </c>
      <c r="AF2251" s="60" t="s">
        <v>4136</v>
      </c>
    </row>
    <row r="2252" spans="1:32">
      <c r="A2252" s="60" t="s">
        <v>3769</v>
      </c>
      <c r="B2252" s="60" t="s">
        <v>2728</v>
      </c>
      <c r="C2252" s="60" t="s">
        <v>2732</v>
      </c>
      <c r="D2252" s="60" t="s">
        <v>2729</v>
      </c>
      <c r="E2252" s="67">
        <v>41640</v>
      </c>
      <c r="F2252" s="67">
        <v>42004</v>
      </c>
      <c r="G2252" s="60" t="s">
        <v>2730</v>
      </c>
      <c r="H2252" s="60">
        <v>60</v>
      </c>
      <c r="I2252" s="60"/>
      <c r="J2252" s="60"/>
      <c r="K2252" s="60"/>
      <c r="L2252" s="60"/>
      <c r="M2252" s="60"/>
      <c r="N2252" s="60"/>
      <c r="O2252" s="60"/>
      <c r="P2252" s="60"/>
      <c r="Q2252" s="60"/>
      <c r="R2252" s="60"/>
      <c r="S2252" s="60"/>
      <c r="T2252" s="60"/>
      <c r="U2252" s="60"/>
      <c r="V2252" s="60"/>
      <c r="W2252" s="60"/>
      <c r="X2252" s="60"/>
      <c r="Y2252" s="60"/>
      <c r="Z2252" s="60"/>
      <c r="AA2252" s="60"/>
      <c r="AB2252" s="60"/>
      <c r="AC2252" s="60"/>
      <c r="AD2252" s="60"/>
      <c r="AE2252" s="60"/>
      <c r="AF2252" s="60" t="s">
        <v>4136</v>
      </c>
    </row>
    <row r="2253" spans="1:32">
      <c r="A2253" s="60" t="s">
        <v>3770</v>
      </c>
      <c r="B2253" s="60" t="s">
        <v>2728</v>
      </c>
      <c r="C2253" s="60" t="s">
        <v>2732</v>
      </c>
      <c r="D2253" s="60" t="s">
        <v>2729</v>
      </c>
      <c r="E2253" s="67">
        <v>41640</v>
      </c>
      <c r="F2253" s="67">
        <v>42004</v>
      </c>
      <c r="G2253" s="60" t="s">
        <v>2730</v>
      </c>
      <c r="H2253" s="60">
        <v>82.22</v>
      </c>
      <c r="I2253" s="60"/>
      <c r="J2253" s="60"/>
      <c r="K2253" s="60"/>
      <c r="L2253" s="60"/>
      <c r="M2253" s="60"/>
      <c r="N2253" s="60"/>
      <c r="O2253" s="60"/>
      <c r="P2253" s="60"/>
      <c r="Q2253" s="60"/>
      <c r="R2253" s="60"/>
      <c r="S2253" s="60"/>
      <c r="T2253" s="60"/>
      <c r="U2253" s="60"/>
      <c r="V2253" s="60"/>
      <c r="W2253" s="60"/>
      <c r="X2253" s="60"/>
      <c r="Y2253" s="60"/>
      <c r="Z2253" s="60"/>
      <c r="AA2253" s="60"/>
      <c r="AB2253" s="60"/>
      <c r="AC2253" s="60"/>
      <c r="AD2253" s="60"/>
      <c r="AE2253" s="60"/>
      <c r="AF2253" s="60" t="s">
        <v>4136</v>
      </c>
    </row>
    <row r="2254" spans="1:32">
      <c r="A2254" s="60" t="s">
        <v>3771</v>
      </c>
      <c r="B2254" s="60" t="s">
        <v>2745</v>
      </c>
      <c r="C2254" s="60" t="s">
        <v>2746</v>
      </c>
      <c r="D2254" s="60" t="s">
        <v>3198</v>
      </c>
      <c r="E2254" s="67">
        <v>41640</v>
      </c>
      <c r="F2254" s="67">
        <v>42004</v>
      </c>
      <c r="G2254" s="60" t="s">
        <v>2735</v>
      </c>
      <c r="H2254" s="60">
        <v>26</v>
      </c>
      <c r="I2254" s="60">
        <v>30</v>
      </c>
      <c r="J2254" s="60">
        <v>30</v>
      </c>
      <c r="K2254" s="60">
        <v>30</v>
      </c>
      <c r="L2254" s="60">
        <v>26</v>
      </c>
      <c r="M2254" s="60">
        <v>26</v>
      </c>
      <c r="N2254" s="60">
        <v>26</v>
      </c>
      <c r="O2254" s="60">
        <v>26</v>
      </c>
      <c r="P2254" s="60">
        <v>26</v>
      </c>
      <c r="Q2254" s="60">
        <v>26</v>
      </c>
      <c r="R2254" s="60">
        <v>26</v>
      </c>
      <c r="S2254" s="60">
        <v>26</v>
      </c>
      <c r="T2254" s="60">
        <v>26</v>
      </c>
      <c r="U2254" s="60">
        <v>26</v>
      </c>
      <c r="V2254" s="60">
        <v>26</v>
      </c>
      <c r="W2254" s="60">
        <v>26</v>
      </c>
      <c r="X2254" s="60">
        <v>26</v>
      </c>
      <c r="Y2254" s="60">
        <v>26</v>
      </c>
      <c r="Z2254" s="60">
        <v>26</v>
      </c>
      <c r="AA2254" s="60">
        <v>26</v>
      </c>
      <c r="AB2254" s="60">
        <v>26</v>
      </c>
      <c r="AC2254" s="60">
        <v>26</v>
      </c>
      <c r="AD2254" s="60">
        <v>26</v>
      </c>
      <c r="AE2254" s="60">
        <v>26</v>
      </c>
      <c r="AF2254" s="60" t="s">
        <v>4136</v>
      </c>
    </row>
    <row r="2255" spans="1:32">
      <c r="A2255" s="60" t="s">
        <v>3771</v>
      </c>
      <c r="B2255" s="60" t="s">
        <v>2745</v>
      </c>
      <c r="C2255" s="60" t="s">
        <v>2746</v>
      </c>
      <c r="D2255" s="60" t="s">
        <v>2736</v>
      </c>
      <c r="E2255" s="67">
        <v>41640</v>
      </c>
      <c r="F2255" s="67">
        <v>42004</v>
      </c>
      <c r="G2255" s="60" t="s">
        <v>2730</v>
      </c>
      <c r="H2255" s="60">
        <v>30</v>
      </c>
      <c r="I2255" s="60"/>
      <c r="J2255" s="60"/>
      <c r="K2255" s="60"/>
      <c r="L2255" s="60"/>
      <c r="M2255" s="60"/>
      <c r="N2255" s="60"/>
      <c r="O2255" s="60"/>
      <c r="P2255" s="60"/>
      <c r="Q2255" s="60"/>
      <c r="R2255" s="60"/>
      <c r="S2255" s="60"/>
      <c r="T2255" s="60"/>
      <c r="U2255" s="60"/>
      <c r="V2255" s="60"/>
      <c r="W2255" s="60"/>
      <c r="X2255" s="60"/>
      <c r="Y2255" s="60"/>
      <c r="Z2255" s="60"/>
      <c r="AA2255" s="60"/>
      <c r="AB2255" s="60"/>
      <c r="AC2255" s="60"/>
      <c r="AD2255" s="60"/>
      <c r="AE2255" s="60"/>
      <c r="AF2255" s="60" t="s">
        <v>4136</v>
      </c>
    </row>
    <row r="2256" spans="1:32">
      <c r="A2256" s="60" t="s">
        <v>3771</v>
      </c>
      <c r="B2256" s="60" t="s">
        <v>2745</v>
      </c>
      <c r="C2256" s="60" t="s">
        <v>2746</v>
      </c>
      <c r="D2256" s="60" t="s">
        <v>2737</v>
      </c>
      <c r="E2256" s="67">
        <v>41640</v>
      </c>
      <c r="F2256" s="67">
        <v>42004</v>
      </c>
      <c r="G2256" s="60" t="s">
        <v>2735</v>
      </c>
      <c r="H2256" s="60">
        <v>26</v>
      </c>
      <c r="I2256" s="60">
        <v>30</v>
      </c>
      <c r="J2256" s="60">
        <v>30</v>
      </c>
      <c r="K2256" s="60">
        <v>30</v>
      </c>
      <c r="L2256" s="60">
        <v>30</v>
      </c>
      <c r="M2256" s="60">
        <v>28</v>
      </c>
      <c r="N2256" s="60">
        <v>26</v>
      </c>
      <c r="O2256" s="60">
        <v>26</v>
      </c>
      <c r="P2256" s="60">
        <v>26</v>
      </c>
      <c r="Q2256" s="60">
        <v>26</v>
      </c>
      <c r="R2256" s="60">
        <v>26</v>
      </c>
      <c r="S2256" s="60">
        <v>26</v>
      </c>
      <c r="T2256" s="60">
        <v>26</v>
      </c>
      <c r="U2256" s="60">
        <v>26</v>
      </c>
      <c r="V2256" s="60">
        <v>26</v>
      </c>
      <c r="W2256" s="60">
        <v>26</v>
      </c>
      <c r="X2256" s="60">
        <v>26</v>
      </c>
      <c r="Y2256" s="60">
        <v>26</v>
      </c>
      <c r="Z2256" s="60">
        <v>26</v>
      </c>
      <c r="AA2256" s="60">
        <v>26</v>
      </c>
      <c r="AB2256" s="60">
        <v>26</v>
      </c>
      <c r="AC2256" s="60">
        <v>26</v>
      </c>
      <c r="AD2256" s="60">
        <v>26</v>
      </c>
      <c r="AE2256" s="60">
        <v>26</v>
      </c>
      <c r="AF2256" s="60" t="s">
        <v>4136</v>
      </c>
    </row>
    <row r="2257" spans="1:32">
      <c r="A2257" s="60" t="s">
        <v>3772</v>
      </c>
      <c r="B2257" s="60" t="s">
        <v>2745</v>
      </c>
      <c r="C2257" s="60" t="s">
        <v>2746</v>
      </c>
      <c r="D2257" s="60" t="s">
        <v>3198</v>
      </c>
      <c r="E2257" s="67">
        <v>41640</v>
      </c>
      <c r="F2257" s="67">
        <v>42004</v>
      </c>
      <c r="G2257" s="60" t="s">
        <v>2730</v>
      </c>
      <c r="H2257" s="60">
        <v>26</v>
      </c>
      <c r="I2257" s="60"/>
      <c r="J2257" s="60"/>
      <c r="K2257" s="60"/>
      <c r="L2257" s="60"/>
      <c r="M2257" s="60"/>
      <c r="N2257" s="60"/>
      <c r="O2257" s="60"/>
      <c r="P2257" s="60"/>
      <c r="Q2257" s="60"/>
      <c r="R2257" s="60"/>
      <c r="S2257" s="60"/>
      <c r="T2257" s="60"/>
      <c r="U2257" s="60"/>
      <c r="V2257" s="60"/>
      <c r="W2257" s="60"/>
      <c r="X2257" s="60"/>
      <c r="Y2257" s="60"/>
      <c r="Z2257" s="60"/>
      <c r="AA2257" s="60"/>
      <c r="AB2257" s="60"/>
      <c r="AC2257" s="60"/>
      <c r="AD2257" s="60"/>
      <c r="AE2257" s="60"/>
      <c r="AF2257" s="60" t="s">
        <v>4136</v>
      </c>
    </row>
    <row r="2258" spans="1:32">
      <c r="A2258" s="60" t="s">
        <v>3772</v>
      </c>
      <c r="B2258" s="60" t="s">
        <v>2745</v>
      </c>
      <c r="C2258" s="60" t="s">
        <v>2746</v>
      </c>
      <c r="D2258" s="60" t="s">
        <v>2736</v>
      </c>
      <c r="E2258" s="67">
        <v>41640</v>
      </c>
      <c r="F2258" s="67">
        <v>42004</v>
      </c>
      <c r="G2258" s="60" t="s">
        <v>2730</v>
      </c>
      <c r="H2258" s="60">
        <v>30</v>
      </c>
      <c r="I2258" s="60"/>
      <c r="J2258" s="60"/>
      <c r="K2258" s="60"/>
      <c r="L2258" s="60"/>
      <c r="M2258" s="60"/>
      <c r="N2258" s="60"/>
      <c r="O2258" s="60"/>
      <c r="P2258" s="60"/>
      <c r="Q2258" s="60"/>
      <c r="R2258" s="60"/>
      <c r="S2258" s="60"/>
      <c r="T2258" s="60"/>
      <c r="U2258" s="60"/>
      <c r="V2258" s="60"/>
      <c r="W2258" s="60"/>
      <c r="X2258" s="60"/>
      <c r="Y2258" s="60"/>
      <c r="Z2258" s="60"/>
      <c r="AA2258" s="60"/>
      <c r="AB2258" s="60"/>
      <c r="AC2258" s="60"/>
      <c r="AD2258" s="60"/>
      <c r="AE2258" s="60"/>
      <c r="AF2258" s="60" t="s">
        <v>4136</v>
      </c>
    </row>
    <row r="2259" spans="1:32">
      <c r="A2259" s="60" t="s">
        <v>3772</v>
      </c>
      <c r="B2259" s="60" t="s">
        <v>2745</v>
      </c>
      <c r="C2259" s="60" t="s">
        <v>2746</v>
      </c>
      <c r="D2259" s="60" t="s">
        <v>2737</v>
      </c>
      <c r="E2259" s="67">
        <v>41640</v>
      </c>
      <c r="F2259" s="67">
        <v>42004</v>
      </c>
      <c r="G2259" s="60" t="s">
        <v>2735</v>
      </c>
      <c r="H2259" s="60">
        <v>26</v>
      </c>
      <c r="I2259" s="60">
        <v>30</v>
      </c>
      <c r="J2259" s="60">
        <v>30</v>
      </c>
      <c r="K2259" s="60">
        <v>30</v>
      </c>
      <c r="L2259" s="60">
        <v>30</v>
      </c>
      <c r="M2259" s="60">
        <v>28</v>
      </c>
      <c r="N2259" s="60">
        <v>26</v>
      </c>
      <c r="O2259" s="60">
        <v>26</v>
      </c>
      <c r="P2259" s="60">
        <v>26</v>
      </c>
      <c r="Q2259" s="60">
        <v>26</v>
      </c>
      <c r="R2259" s="60">
        <v>26</v>
      </c>
      <c r="S2259" s="60">
        <v>26</v>
      </c>
      <c r="T2259" s="60">
        <v>26</v>
      </c>
      <c r="U2259" s="60">
        <v>26</v>
      </c>
      <c r="V2259" s="60">
        <v>26</v>
      </c>
      <c r="W2259" s="60">
        <v>26</v>
      </c>
      <c r="X2259" s="60">
        <v>26</v>
      </c>
      <c r="Y2259" s="60">
        <v>26</v>
      </c>
      <c r="Z2259" s="60">
        <v>26</v>
      </c>
      <c r="AA2259" s="60">
        <v>26</v>
      </c>
      <c r="AB2259" s="60">
        <v>26</v>
      </c>
      <c r="AC2259" s="60">
        <v>26</v>
      </c>
      <c r="AD2259" s="60">
        <v>26</v>
      </c>
      <c r="AE2259" s="60">
        <v>26</v>
      </c>
      <c r="AF2259" s="60" t="s">
        <v>4136</v>
      </c>
    </row>
    <row r="2260" spans="1:32">
      <c r="A2260" s="60" t="s">
        <v>3773</v>
      </c>
      <c r="B2260" s="60" t="s">
        <v>2745</v>
      </c>
      <c r="C2260" s="60" t="s">
        <v>2746</v>
      </c>
      <c r="D2260" s="60" t="s">
        <v>3198</v>
      </c>
      <c r="E2260" s="67">
        <v>41640</v>
      </c>
      <c r="F2260" s="67">
        <v>42004</v>
      </c>
      <c r="G2260" s="60" t="s">
        <v>2735</v>
      </c>
      <c r="H2260" s="60">
        <v>26</v>
      </c>
      <c r="I2260" s="60">
        <v>30</v>
      </c>
      <c r="J2260" s="60">
        <v>30</v>
      </c>
      <c r="K2260" s="60">
        <v>30</v>
      </c>
      <c r="L2260" s="60">
        <v>28.9</v>
      </c>
      <c r="M2260" s="60">
        <v>27.8</v>
      </c>
      <c r="N2260" s="60">
        <v>26</v>
      </c>
      <c r="O2260" s="60">
        <v>26</v>
      </c>
      <c r="P2260" s="60">
        <v>26</v>
      </c>
      <c r="Q2260" s="60">
        <v>26</v>
      </c>
      <c r="R2260" s="60">
        <v>26</v>
      </c>
      <c r="S2260" s="60">
        <v>26</v>
      </c>
      <c r="T2260" s="60">
        <v>26</v>
      </c>
      <c r="U2260" s="60">
        <v>26</v>
      </c>
      <c r="V2260" s="60">
        <v>26</v>
      </c>
      <c r="W2260" s="60">
        <v>26</v>
      </c>
      <c r="X2260" s="60">
        <v>26</v>
      </c>
      <c r="Y2260" s="60">
        <v>26</v>
      </c>
      <c r="Z2260" s="60">
        <v>26</v>
      </c>
      <c r="AA2260" s="60">
        <v>26</v>
      </c>
      <c r="AB2260" s="60">
        <v>26</v>
      </c>
      <c r="AC2260" s="60">
        <v>26</v>
      </c>
      <c r="AD2260" s="60">
        <v>26</v>
      </c>
      <c r="AE2260" s="60">
        <v>26</v>
      </c>
      <c r="AF2260" s="60" t="s">
        <v>4136</v>
      </c>
    </row>
    <row r="2261" spans="1:32">
      <c r="A2261" s="60" t="s">
        <v>3773</v>
      </c>
      <c r="B2261" s="60" t="s">
        <v>2745</v>
      </c>
      <c r="C2261" s="60" t="s">
        <v>2746</v>
      </c>
      <c r="D2261" s="60" t="s">
        <v>2736</v>
      </c>
      <c r="E2261" s="67">
        <v>41640</v>
      </c>
      <c r="F2261" s="67">
        <v>42004</v>
      </c>
      <c r="G2261" s="60" t="s">
        <v>2730</v>
      </c>
      <c r="H2261" s="60">
        <v>30</v>
      </c>
      <c r="I2261" s="60"/>
      <c r="J2261" s="60"/>
      <c r="K2261" s="60"/>
      <c r="L2261" s="60"/>
      <c r="M2261" s="60"/>
      <c r="N2261" s="60"/>
      <c r="O2261" s="60"/>
      <c r="P2261" s="60"/>
      <c r="Q2261" s="60"/>
      <c r="R2261" s="60"/>
      <c r="S2261" s="60"/>
      <c r="T2261" s="60"/>
      <c r="U2261" s="60"/>
      <c r="V2261" s="60"/>
      <c r="W2261" s="60"/>
      <c r="X2261" s="60"/>
      <c r="Y2261" s="60"/>
      <c r="Z2261" s="60"/>
      <c r="AA2261" s="60"/>
      <c r="AB2261" s="60"/>
      <c r="AC2261" s="60"/>
      <c r="AD2261" s="60"/>
      <c r="AE2261" s="60"/>
      <c r="AF2261" s="60" t="s">
        <v>4136</v>
      </c>
    </row>
    <row r="2262" spans="1:32">
      <c r="A2262" s="60" t="s">
        <v>3773</v>
      </c>
      <c r="B2262" s="60" t="s">
        <v>2745</v>
      </c>
      <c r="C2262" s="60" t="s">
        <v>2746</v>
      </c>
      <c r="D2262" s="60" t="s">
        <v>2737</v>
      </c>
      <c r="E2262" s="67">
        <v>41640</v>
      </c>
      <c r="F2262" s="67">
        <v>42004</v>
      </c>
      <c r="G2262" s="60" t="s">
        <v>2735</v>
      </c>
      <c r="H2262" s="60">
        <v>26</v>
      </c>
      <c r="I2262" s="60">
        <v>30</v>
      </c>
      <c r="J2262" s="60">
        <v>30</v>
      </c>
      <c r="K2262" s="60">
        <v>30</v>
      </c>
      <c r="L2262" s="60">
        <v>30</v>
      </c>
      <c r="M2262" s="60">
        <v>28</v>
      </c>
      <c r="N2262" s="60">
        <v>26</v>
      </c>
      <c r="O2262" s="60">
        <v>26</v>
      </c>
      <c r="P2262" s="60">
        <v>26</v>
      </c>
      <c r="Q2262" s="60">
        <v>26</v>
      </c>
      <c r="R2262" s="60">
        <v>26</v>
      </c>
      <c r="S2262" s="60">
        <v>26</v>
      </c>
      <c r="T2262" s="60">
        <v>26</v>
      </c>
      <c r="U2262" s="60">
        <v>26</v>
      </c>
      <c r="V2262" s="60">
        <v>26</v>
      </c>
      <c r="W2262" s="60">
        <v>26</v>
      </c>
      <c r="X2262" s="60">
        <v>26</v>
      </c>
      <c r="Y2262" s="60">
        <v>26</v>
      </c>
      <c r="Z2262" s="60">
        <v>26</v>
      </c>
      <c r="AA2262" s="60">
        <v>26</v>
      </c>
      <c r="AB2262" s="60">
        <v>26</v>
      </c>
      <c r="AC2262" s="60">
        <v>26</v>
      </c>
      <c r="AD2262" s="60">
        <v>26</v>
      </c>
      <c r="AE2262" s="60">
        <v>26</v>
      </c>
      <c r="AF2262" s="60" t="s">
        <v>4136</v>
      </c>
    </row>
    <row r="2263" spans="1:32">
      <c r="A2263" s="60" t="s">
        <v>3774</v>
      </c>
      <c r="B2263" s="60" t="s">
        <v>2745</v>
      </c>
      <c r="C2263" s="60" t="s">
        <v>2746</v>
      </c>
      <c r="D2263" s="60" t="s">
        <v>3198</v>
      </c>
      <c r="E2263" s="67">
        <v>41640</v>
      </c>
      <c r="F2263" s="67">
        <v>42004</v>
      </c>
      <c r="G2263" s="60" t="s">
        <v>2735</v>
      </c>
      <c r="H2263" s="60">
        <v>30</v>
      </c>
      <c r="I2263" s="60">
        <v>30</v>
      </c>
      <c r="J2263" s="60">
        <v>30</v>
      </c>
      <c r="K2263" s="60">
        <v>30</v>
      </c>
      <c r="L2263" s="60">
        <v>24</v>
      </c>
      <c r="M2263" s="60">
        <v>24</v>
      </c>
      <c r="N2263" s="60">
        <v>24</v>
      </c>
      <c r="O2263" s="60">
        <v>24</v>
      </c>
      <c r="P2263" s="60">
        <v>24</v>
      </c>
      <c r="Q2263" s="60">
        <v>24</v>
      </c>
      <c r="R2263" s="60">
        <v>24</v>
      </c>
      <c r="S2263" s="60">
        <v>24</v>
      </c>
      <c r="T2263" s="60">
        <v>24</v>
      </c>
      <c r="U2263" s="60">
        <v>24</v>
      </c>
      <c r="V2263" s="60">
        <v>24</v>
      </c>
      <c r="W2263" s="60">
        <v>24</v>
      </c>
      <c r="X2263" s="60">
        <v>24</v>
      </c>
      <c r="Y2263" s="60">
        <v>24</v>
      </c>
      <c r="Z2263" s="60">
        <v>24</v>
      </c>
      <c r="AA2263" s="60">
        <v>24</v>
      </c>
      <c r="AB2263" s="60">
        <v>24</v>
      </c>
      <c r="AC2263" s="60">
        <v>24</v>
      </c>
      <c r="AD2263" s="60">
        <v>24</v>
      </c>
      <c r="AE2263" s="60">
        <v>24</v>
      </c>
      <c r="AF2263" s="60" t="s">
        <v>4136</v>
      </c>
    </row>
    <row r="2264" spans="1:32">
      <c r="A2264" s="60" t="s">
        <v>3774</v>
      </c>
      <c r="B2264" s="60" t="s">
        <v>2745</v>
      </c>
      <c r="C2264" s="60" t="s">
        <v>2746</v>
      </c>
      <c r="D2264" s="60" t="s">
        <v>2736</v>
      </c>
      <c r="E2264" s="67">
        <v>41640</v>
      </c>
      <c r="F2264" s="67">
        <v>42004</v>
      </c>
      <c r="G2264" s="60" t="s">
        <v>2730</v>
      </c>
      <c r="H2264" s="60">
        <v>30</v>
      </c>
      <c r="I2264" s="60"/>
      <c r="J2264" s="60"/>
      <c r="K2264" s="60"/>
      <c r="L2264" s="60"/>
      <c r="M2264" s="60"/>
      <c r="N2264" s="60"/>
      <c r="O2264" s="60"/>
      <c r="P2264" s="60"/>
      <c r="Q2264" s="60"/>
      <c r="R2264" s="60"/>
      <c r="S2264" s="60"/>
      <c r="T2264" s="60"/>
      <c r="U2264" s="60"/>
      <c r="V2264" s="60"/>
      <c r="W2264" s="60"/>
      <c r="X2264" s="60"/>
      <c r="Y2264" s="60"/>
      <c r="Z2264" s="60"/>
      <c r="AA2264" s="60"/>
      <c r="AB2264" s="60"/>
      <c r="AC2264" s="60"/>
      <c r="AD2264" s="60"/>
      <c r="AE2264" s="60"/>
      <c r="AF2264" s="60" t="s">
        <v>4136</v>
      </c>
    </row>
    <row r="2265" spans="1:32">
      <c r="A2265" s="60" t="s">
        <v>3774</v>
      </c>
      <c r="B2265" s="60" t="s">
        <v>2745</v>
      </c>
      <c r="C2265" s="60" t="s">
        <v>2746</v>
      </c>
      <c r="D2265" s="60" t="s">
        <v>2737</v>
      </c>
      <c r="E2265" s="67">
        <v>41640</v>
      </c>
      <c r="F2265" s="67">
        <v>42004</v>
      </c>
      <c r="G2265" s="60" t="s">
        <v>2735</v>
      </c>
      <c r="H2265" s="60">
        <v>30</v>
      </c>
      <c r="I2265" s="60">
        <v>30</v>
      </c>
      <c r="J2265" s="60">
        <v>30</v>
      </c>
      <c r="K2265" s="60">
        <v>30</v>
      </c>
      <c r="L2265" s="60">
        <v>30</v>
      </c>
      <c r="M2265" s="60">
        <v>26</v>
      </c>
      <c r="N2265" s="60">
        <v>24</v>
      </c>
      <c r="O2265" s="60">
        <v>24</v>
      </c>
      <c r="P2265" s="60">
        <v>24</v>
      </c>
      <c r="Q2265" s="60">
        <v>24</v>
      </c>
      <c r="R2265" s="60">
        <v>24</v>
      </c>
      <c r="S2265" s="60">
        <v>24</v>
      </c>
      <c r="T2265" s="60">
        <v>24</v>
      </c>
      <c r="U2265" s="60">
        <v>24</v>
      </c>
      <c r="V2265" s="60">
        <v>24</v>
      </c>
      <c r="W2265" s="60">
        <v>24</v>
      </c>
      <c r="X2265" s="60">
        <v>24</v>
      </c>
      <c r="Y2265" s="60">
        <v>24</v>
      </c>
      <c r="Z2265" s="60">
        <v>24</v>
      </c>
      <c r="AA2265" s="60">
        <v>24</v>
      </c>
      <c r="AB2265" s="60">
        <v>24</v>
      </c>
      <c r="AC2265" s="60">
        <v>24</v>
      </c>
      <c r="AD2265" s="60">
        <v>24</v>
      </c>
      <c r="AE2265" s="60">
        <v>24</v>
      </c>
      <c r="AF2265" s="60" t="s">
        <v>4136</v>
      </c>
    </row>
    <row r="2266" spans="1:32">
      <c r="A2266" s="60" t="s">
        <v>3775</v>
      </c>
      <c r="B2266" s="60" t="s">
        <v>2745</v>
      </c>
      <c r="C2266" s="60" t="s">
        <v>2746</v>
      </c>
      <c r="D2266" s="60" t="s">
        <v>3198</v>
      </c>
      <c r="E2266" s="67">
        <v>41640</v>
      </c>
      <c r="F2266" s="67">
        <v>42004</v>
      </c>
      <c r="G2266" s="60" t="s">
        <v>2730</v>
      </c>
      <c r="H2266" s="60">
        <v>24</v>
      </c>
      <c r="I2266" s="60"/>
      <c r="J2266" s="60"/>
      <c r="K2266" s="60"/>
      <c r="L2266" s="60"/>
      <c r="M2266" s="60"/>
      <c r="N2266" s="60"/>
      <c r="O2266" s="60"/>
      <c r="P2266" s="60"/>
      <c r="Q2266" s="60"/>
      <c r="R2266" s="60"/>
      <c r="S2266" s="60"/>
      <c r="T2266" s="60"/>
      <c r="U2266" s="60"/>
      <c r="V2266" s="60"/>
      <c r="W2266" s="60"/>
      <c r="X2266" s="60"/>
      <c r="Y2266" s="60"/>
      <c r="Z2266" s="60"/>
      <c r="AA2266" s="60"/>
      <c r="AB2266" s="60"/>
      <c r="AC2266" s="60"/>
      <c r="AD2266" s="60"/>
      <c r="AE2266" s="60"/>
      <c r="AF2266" s="60" t="s">
        <v>4136</v>
      </c>
    </row>
    <row r="2267" spans="1:32">
      <c r="A2267" s="60" t="s">
        <v>3775</v>
      </c>
      <c r="B2267" s="60" t="s">
        <v>2745</v>
      </c>
      <c r="C2267" s="60" t="s">
        <v>2746</v>
      </c>
      <c r="D2267" s="60" t="s">
        <v>2736</v>
      </c>
      <c r="E2267" s="67">
        <v>41640</v>
      </c>
      <c r="F2267" s="67">
        <v>42004</v>
      </c>
      <c r="G2267" s="60" t="s">
        <v>2730</v>
      </c>
      <c r="H2267" s="60">
        <v>30</v>
      </c>
      <c r="I2267" s="60"/>
      <c r="J2267" s="60"/>
      <c r="K2267" s="60"/>
      <c r="L2267" s="60"/>
      <c r="M2267" s="60"/>
      <c r="N2267" s="60"/>
      <c r="O2267" s="60"/>
      <c r="P2267" s="60"/>
      <c r="Q2267" s="60"/>
      <c r="R2267" s="60"/>
      <c r="S2267" s="60"/>
      <c r="T2267" s="60"/>
      <c r="U2267" s="60"/>
      <c r="V2267" s="60"/>
      <c r="W2267" s="60"/>
      <c r="X2267" s="60"/>
      <c r="Y2267" s="60"/>
      <c r="Z2267" s="60"/>
      <c r="AA2267" s="60"/>
      <c r="AB2267" s="60"/>
      <c r="AC2267" s="60"/>
      <c r="AD2267" s="60"/>
      <c r="AE2267" s="60"/>
      <c r="AF2267" s="60" t="s">
        <v>4136</v>
      </c>
    </row>
    <row r="2268" spans="1:32">
      <c r="A2268" s="60" t="s">
        <v>3775</v>
      </c>
      <c r="B2268" s="60" t="s">
        <v>2745</v>
      </c>
      <c r="C2268" s="60" t="s">
        <v>2746</v>
      </c>
      <c r="D2268" s="60" t="s">
        <v>2737</v>
      </c>
      <c r="E2268" s="67">
        <v>41640</v>
      </c>
      <c r="F2268" s="67">
        <v>42004</v>
      </c>
      <c r="G2268" s="60" t="s">
        <v>2735</v>
      </c>
      <c r="H2268" s="60">
        <v>30</v>
      </c>
      <c r="I2268" s="60">
        <v>30</v>
      </c>
      <c r="J2268" s="60">
        <v>30</v>
      </c>
      <c r="K2268" s="60">
        <v>30</v>
      </c>
      <c r="L2268" s="60">
        <v>30</v>
      </c>
      <c r="M2268" s="60">
        <v>26</v>
      </c>
      <c r="N2268" s="60">
        <v>24</v>
      </c>
      <c r="O2268" s="60">
        <v>24</v>
      </c>
      <c r="P2268" s="60">
        <v>24</v>
      </c>
      <c r="Q2268" s="60">
        <v>24</v>
      </c>
      <c r="R2268" s="60">
        <v>24</v>
      </c>
      <c r="S2268" s="60">
        <v>24</v>
      </c>
      <c r="T2268" s="60">
        <v>24</v>
      </c>
      <c r="U2268" s="60">
        <v>24</v>
      </c>
      <c r="V2268" s="60">
        <v>24</v>
      </c>
      <c r="W2268" s="60">
        <v>24</v>
      </c>
      <c r="X2268" s="60">
        <v>24</v>
      </c>
      <c r="Y2268" s="60">
        <v>24</v>
      </c>
      <c r="Z2268" s="60">
        <v>24</v>
      </c>
      <c r="AA2268" s="60">
        <v>24</v>
      </c>
      <c r="AB2268" s="60">
        <v>24</v>
      </c>
      <c r="AC2268" s="60">
        <v>24</v>
      </c>
      <c r="AD2268" s="60">
        <v>24</v>
      </c>
      <c r="AE2268" s="60">
        <v>24</v>
      </c>
      <c r="AF2268" s="60" t="s">
        <v>4136</v>
      </c>
    </row>
    <row r="2269" spans="1:32">
      <c r="A2269" s="60" t="s">
        <v>3776</v>
      </c>
      <c r="B2269" s="60" t="s">
        <v>2745</v>
      </c>
      <c r="C2269" s="60" t="s">
        <v>2746</v>
      </c>
      <c r="D2269" s="60" t="s">
        <v>3198</v>
      </c>
      <c r="E2269" s="67">
        <v>41640</v>
      </c>
      <c r="F2269" s="67">
        <v>42004</v>
      </c>
      <c r="G2269" s="60" t="s">
        <v>2735</v>
      </c>
      <c r="H2269" s="60">
        <v>30</v>
      </c>
      <c r="I2269" s="60">
        <v>30</v>
      </c>
      <c r="J2269" s="60">
        <v>30</v>
      </c>
      <c r="K2269" s="60">
        <v>30</v>
      </c>
      <c r="L2269" s="60">
        <v>27.8</v>
      </c>
      <c r="M2269" s="60">
        <v>25.6</v>
      </c>
      <c r="N2269" s="60">
        <v>24</v>
      </c>
      <c r="O2269" s="60">
        <v>24</v>
      </c>
      <c r="P2269" s="60">
        <v>24</v>
      </c>
      <c r="Q2269" s="60">
        <v>24</v>
      </c>
      <c r="R2269" s="60">
        <v>24</v>
      </c>
      <c r="S2269" s="60">
        <v>24</v>
      </c>
      <c r="T2269" s="60">
        <v>24</v>
      </c>
      <c r="U2269" s="60">
        <v>24</v>
      </c>
      <c r="V2269" s="60">
        <v>24</v>
      </c>
      <c r="W2269" s="60">
        <v>24</v>
      </c>
      <c r="X2269" s="60">
        <v>24</v>
      </c>
      <c r="Y2269" s="60">
        <v>24</v>
      </c>
      <c r="Z2269" s="60">
        <v>24</v>
      </c>
      <c r="AA2269" s="60">
        <v>24</v>
      </c>
      <c r="AB2269" s="60">
        <v>24</v>
      </c>
      <c r="AC2269" s="60">
        <v>24</v>
      </c>
      <c r="AD2269" s="60">
        <v>24</v>
      </c>
      <c r="AE2269" s="60">
        <v>24</v>
      </c>
      <c r="AF2269" s="60" t="s">
        <v>4136</v>
      </c>
    </row>
    <row r="2270" spans="1:32">
      <c r="A2270" s="60" t="s">
        <v>3776</v>
      </c>
      <c r="B2270" s="60" t="s">
        <v>2745</v>
      </c>
      <c r="C2270" s="60" t="s">
        <v>2746</v>
      </c>
      <c r="D2270" s="60" t="s">
        <v>2736</v>
      </c>
      <c r="E2270" s="67">
        <v>41640</v>
      </c>
      <c r="F2270" s="67">
        <v>42004</v>
      </c>
      <c r="G2270" s="60" t="s">
        <v>2730</v>
      </c>
      <c r="H2270" s="60">
        <v>30</v>
      </c>
      <c r="I2270" s="60"/>
      <c r="J2270" s="60"/>
      <c r="K2270" s="60"/>
      <c r="L2270" s="60"/>
      <c r="M2270" s="60"/>
      <c r="N2270" s="60"/>
      <c r="O2270" s="60"/>
      <c r="P2270" s="60"/>
      <c r="Q2270" s="60"/>
      <c r="R2270" s="60"/>
      <c r="S2270" s="60"/>
      <c r="T2270" s="60"/>
      <c r="U2270" s="60"/>
      <c r="V2270" s="60"/>
      <c r="W2270" s="60"/>
      <c r="X2270" s="60"/>
      <c r="Y2270" s="60"/>
      <c r="Z2270" s="60"/>
      <c r="AA2270" s="60"/>
      <c r="AB2270" s="60"/>
      <c r="AC2270" s="60"/>
      <c r="AD2270" s="60"/>
      <c r="AE2270" s="60"/>
      <c r="AF2270" s="60" t="s">
        <v>4136</v>
      </c>
    </row>
    <row r="2271" spans="1:32">
      <c r="A2271" s="60" t="s">
        <v>3776</v>
      </c>
      <c r="B2271" s="60" t="s">
        <v>2745</v>
      </c>
      <c r="C2271" s="60" t="s">
        <v>2746</v>
      </c>
      <c r="D2271" s="60" t="s">
        <v>2737</v>
      </c>
      <c r="E2271" s="67">
        <v>41640</v>
      </c>
      <c r="F2271" s="67">
        <v>42004</v>
      </c>
      <c r="G2271" s="60" t="s">
        <v>2735</v>
      </c>
      <c r="H2271" s="60">
        <v>30</v>
      </c>
      <c r="I2271" s="60">
        <v>30</v>
      </c>
      <c r="J2271" s="60">
        <v>30</v>
      </c>
      <c r="K2271" s="60">
        <v>30</v>
      </c>
      <c r="L2271" s="60">
        <v>30</v>
      </c>
      <c r="M2271" s="60">
        <v>26</v>
      </c>
      <c r="N2271" s="60">
        <v>24</v>
      </c>
      <c r="O2271" s="60">
        <v>24</v>
      </c>
      <c r="P2271" s="60">
        <v>24</v>
      </c>
      <c r="Q2271" s="60">
        <v>24</v>
      </c>
      <c r="R2271" s="60">
        <v>24</v>
      </c>
      <c r="S2271" s="60">
        <v>24</v>
      </c>
      <c r="T2271" s="60">
        <v>24</v>
      </c>
      <c r="U2271" s="60">
        <v>24</v>
      </c>
      <c r="V2271" s="60">
        <v>24</v>
      </c>
      <c r="W2271" s="60">
        <v>24</v>
      </c>
      <c r="X2271" s="60">
        <v>24</v>
      </c>
      <c r="Y2271" s="60">
        <v>24</v>
      </c>
      <c r="Z2271" s="60">
        <v>24</v>
      </c>
      <c r="AA2271" s="60">
        <v>24</v>
      </c>
      <c r="AB2271" s="60">
        <v>24</v>
      </c>
      <c r="AC2271" s="60">
        <v>24</v>
      </c>
      <c r="AD2271" s="60">
        <v>24</v>
      </c>
      <c r="AE2271" s="60">
        <v>24</v>
      </c>
      <c r="AF2271" s="60" t="s">
        <v>4136</v>
      </c>
    </row>
    <row r="2272" spans="1:32">
      <c r="A2272" s="60" t="s">
        <v>3777</v>
      </c>
      <c r="B2272" s="60" t="s">
        <v>2748</v>
      </c>
      <c r="C2272" s="60" t="s">
        <v>2732</v>
      </c>
      <c r="D2272" s="60" t="s">
        <v>2743</v>
      </c>
      <c r="E2272" s="67">
        <v>41640</v>
      </c>
      <c r="F2272" s="67">
        <v>42004</v>
      </c>
      <c r="G2272" s="60" t="s">
        <v>2730</v>
      </c>
      <c r="H2272" s="60">
        <v>0.5</v>
      </c>
      <c r="I2272" s="60"/>
      <c r="J2272" s="60"/>
      <c r="K2272" s="60"/>
      <c r="L2272" s="60"/>
      <c r="M2272" s="60"/>
      <c r="N2272" s="60"/>
      <c r="O2272" s="60"/>
      <c r="P2272" s="60"/>
      <c r="Q2272" s="60"/>
      <c r="R2272" s="60"/>
      <c r="S2272" s="60"/>
      <c r="T2272" s="60"/>
      <c r="U2272" s="60"/>
      <c r="V2272" s="60"/>
      <c r="W2272" s="60"/>
      <c r="X2272" s="60"/>
      <c r="Y2272" s="60"/>
      <c r="Z2272" s="60"/>
      <c r="AA2272" s="60"/>
      <c r="AB2272" s="60"/>
      <c r="AC2272" s="60"/>
      <c r="AD2272" s="60"/>
      <c r="AE2272" s="60"/>
      <c r="AF2272" s="60" t="s">
        <v>4136</v>
      </c>
    </row>
    <row r="2273" spans="1:32">
      <c r="A2273" s="60" t="s">
        <v>3777</v>
      </c>
      <c r="B2273" s="60" t="s">
        <v>2748</v>
      </c>
      <c r="C2273" s="60" t="s">
        <v>2732</v>
      </c>
      <c r="D2273" s="60" t="s">
        <v>2736</v>
      </c>
      <c r="E2273" s="67">
        <v>41640</v>
      </c>
      <c r="F2273" s="67">
        <v>42004</v>
      </c>
      <c r="G2273" s="60" t="s">
        <v>2730</v>
      </c>
      <c r="H2273" s="60">
        <v>1</v>
      </c>
      <c r="I2273" s="60"/>
      <c r="J2273" s="60"/>
      <c r="K2273" s="60"/>
      <c r="L2273" s="60"/>
      <c r="M2273" s="60"/>
      <c r="N2273" s="60"/>
      <c r="O2273" s="60"/>
      <c r="P2273" s="60"/>
      <c r="Q2273" s="60"/>
      <c r="R2273" s="60"/>
      <c r="S2273" s="60"/>
      <c r="T2273" s="60"/>
      <c r="U2273" s="60"/>
      <c r="V2273" s="60"/>
      <c r="W2273" s="60"/>
      <c r="X2273" s="60"/>
      <c r="Y2273" s="60"/>
      <c r="Z2273" s="60"/>
      <c r="AA2273" s="60"/>
      <c r="AB2273" s="60"/>
      <c r="AC2273" s="60"/>
      <c r="AD2273" s="60"/>
      <c r="AE2273" s="60"/>
      <c r="AF2273" s="60" t="s">
        <v>4136</v>
      </c>
    </row>
    <row r="2274" spans="1:32">
      <c r="A2274" s="60" t="s">
        <v>3777</v>
      </c>
      <c r="B2274" s="60" t="s">
        <v>2748</v>
      </c>
      <c r="C2274" s="60" t="s">
        <v>2732</v>
      </c>
      <c r="D2274" s="60" t="s">
        <v>2750</v>
      </c>
      <c r="E2274" s="67">
        <v>41913</v>
      </c>
      <c r="F2274" s="67">
        <v>42004</v>
      </c>
      <c r="G2274" s="60" t="s">
        <v>2730</v>
      </c>
      <c r="H2274" s="60">
        <v>1</v>
      </c>
      <c r="I2274" s="60"/>
      <c r="J2274" s="60"/>
      <c r="K2274" s="60"/>
      <c r="L2274" s="60"/>
      <c r="M2274" s="60"/>
      <c r="N2274" s="60"/>
      <c r="O2274" s="60"/>
      <c r="P2274" s="60"/>
      <c r="Q2274" s="60"/>
      <c r="R2274" s="60"/>
      <c r="S2274" s="60"/>
      <c r="T2274" s="60"/>
      <c r="U2274" s="60"/>
      <c r="V2274" s="60"/>
      <c r="W2274" s="60"/>
      <c r="X2274" s="60"/>
      <c r="Y2274" s="60"/>
      <c r="Z2274" s="60"/>
      <c r="AA2274" s="60"/>
      <c r="AB2274" s="60"/>
      <c r="AC2274" s="60"/>
      <c r="AD2274" s="60"/>
      <c r="AE2274" s="60"/>
      <c r="AF2274" s="60" t="s">
        <v>4136</v>
      </c>
    </row>
    <row r="2275" spans="1:32">
      <c r="A2275" s="60" t="s">
        <v>3777</v>
      </c>
      <c r="B2275" s="60" t="s">
        <v>2748</v>
      </c>
      <c r="C2275" s="60" t="s">
        <v>2732</v>
      </c>
      <c r="D2275" s="60" t="s">
        <v>2750</v>
      </c>
      <c r="E2275" s="67">
        <v>41640</v>
      </c>
      <c r="F2275" s="67">
        <v>41759</v>
      </c>
      <c r="G2275" s="60" t="s">
        <v>2730</v>
      </c>
      <c r="H2275" s="60">
        <v>1</v>
      </c>
      <c r="I2275" s="60"/>
      <c r="J2275" s="60"/>
      <c r="K2275" s="60"/>
      <c r="L2275" s="60"/>
      <c r="M2275" s="60"/>
      <c r="N2275" s="60"/>
      <c r="O2275" s="60"/>
      <c r="P2275" s="60"/>
      <c r="Q2275" s="60"/>
      <c r="R2275" s="60"/>
      <c r="S2275" s="60"/>
      <c r="T2275" s="60"/>
      <c r="U2275" s="60"/>
      <c r="V2275" s="60"/>
      <c r="W2275" s="60"/>
      <c r="X2275" s="60"/>
      <c r="Y2275" s="60"/>
      <c r="Z2275" s="60"/>
      <c r="AA2275" s="60"/>
      <c r="AB2275" s="60"/>
      <c r="AC2275" s="60"/>
      <c r="AD2275" s="60"/>
      <c r="AE2275" s="60"/>
      <c r="AF2275" s="60" t="s">
        <v>4136</v>
      </c>
    </row>
    <row r="2276" spans="1:32">
      <c r="A2276" s="60" t="s">
        <v>3778</v>
      </c>
      <c r="B2276" s="60" t="s">
        <v>2728</v>
      </c>
      <c r="D2276" s="60" t="s">
        <v>2729</v>
      </c>
      <c r="E2276" s="67">
        <v>41640</v>
      </c>
      <c r="F2276" s="67">
        <v>42004</v>
      </c>
      <c r="G2276" s="60" t="s">
        <v>2730</v>
      </c>
      <c r="H2276" s="60">
        <v>1</v>
      </c>
      <c r="I2276" s="60"/>
      <c r="J2276" s="60"/>
      <c r="K2276" s="60"/>
      <c r="L2276" s="60"/>
      <c r="M2276" s="60"/>
      <c r="N2276" s="60"/>
      <c r="O2276" s="60"/>
      <c r="P2276" s="60"/>
      <c r="Q2276" s="60"/>
      <c r="R2276" s="60"/>
      <c r="S2276" s="60"/>
      <c r="T2276" s="60"/>
      <c r="U2276" s="60"/>
      <c r="V2276" s="60"/>
      <c r="W2276" s="60"/>
      <c r="X2276" s="60"/>
      <c r="Y2276" s="60"/>
      <c r="Z2276" s="60"/>
      <c r="AA2276" s="60"/>
      <c r="AB2276" s="60"/>
      <c r="AC2276" s="60"/>
      <c r="AD2276" s="60"/>
      <c r="AE2276" s="60"/>
      <c r="AF2276" s="60" t="s">
        <v>4136</v>
      </c>
    </row>
    <row r="2277" spans="1:32">
      <c r="A2277" s="60" t="s">
        <v>3779</v>
      </c>
      <c r="B2277" s="60" t="s">
        <v>6</v>
      </c>
      <c r="D2277" s="60" t="s">
        <v>2738</v>
      </c>
      <c r="E2277" s="67">
        <v>41640</v>
      </c>
      <c r="F2277" s="67">
        <v>42004</v>
      </c>
      <c r="G2277" s="60" t="s">
        <v>2735</v>
      </c>
      <c r="H2277" s="60">
        <v>0</v>
      </c>
      <c r="I2277" s="60">
        <v>0</v>
      </c>
      <c r="J2277" s="60">
        <v>0</v>
      </c>
      <c r="K2277" s="60">
        <v>0</v>
      </c>
      <c r="L2277" s="60">
        <v>0</v>
      </c>
      <c r="M2277" s="60">
        <v>0</v>
      </c>
      <c r="N2277" s="60">
        <v>0.14399999999999999</v>
      </c>
      <c r="O2277" s="60">
        <v>0.55800000000000005</v>
      </c>
      <c r="P2277" s="60">
        <v>0.55800000000000005</v>
      </c>
      <c r="Q2277" s="60">
        <v>0.25800000000000001</v>
      </c>
      <c r="R2277" s="60">
        <v>0.25800000000000001</v>
      </c>
      <c r="S2277" s="60">
        <v>0.36299999999999999</v>
      </c>
      <c r="T2277" s="60">
        <v>0.55800000000000005</v>
      </c>
      <c r="U2277" s="60">
        <v>0.55800000000000005</v>
      </c>
      <c r="V2277" s="60">
        <v>0.36299999999999999</v>
      </c>
      <c r="W2277" s="60">
        <v>0.25800000000000001</v>
      </c>
      <c r="X2277" s="60">
        <v>0.36299999999999999</v>
      </c>
      <c r="Y2277" s="60">
        <v>0.46200000000000002</v>
      </c>
      <c r="Z2277" s="60">
        <v>0.55800000000000005</v>
      </c>
      <c r="AA2277" s="60">
        <v>0.65</v>
      </c>
      <c r="AB2277" s="60">
        <v>0.74</v>
      </c>
      <c r="AC2277" s="60">
        <v>0.46200000000000002</v>
      </c>
      <c r="AD2277" s="60">
        <v>0.25800000000000001</v>
      </c>
      <c r="AE2277" s="60">
        <v>0.25800000000000001</v>
      </c>
      <c r="AF2277" s="60" t="s">
        <v>4136</v>
      </c>
    </row>
    <row r="2278" spans="1:32">
      <c r="A2278" s="60" t="s">
        <v>3779</v>
      </c>
      <c r="B2278" s="60" t="s">
        <v>6</v>
      </c>
      <c r="D2278" s="60" t="s">
        <v>2736</v>
      </c>
      <c r="E2278" s="67">
        <v>41640</v>
      </c>
      <c r="F2278" s="67">
        <v>42004</v>
      </c>
      <c r="G2278" s="60" t="s">
        <v>2730</v>
      </c>
      <c r="H2278" s="60">
        <v>0</v>
      </c>
      <c r="I2278" s="60"/>
      <c r="J2278" s="60"/>
      <c r="K2278" s="60"/>
      <c r="L2278" s="60"/>
      <c r="M2278" s="60"/>
      <c r="N2278" s="60"/>
      <c r="O2278" s="60"/>
      <c r="P2278" s="60"/>
      <c r="Q2278" s="60"/>
      <c r="R2278" s="60"/>
      <c r="S2278" s="60"/>
      <c r="T2278" s="60"/>
      <c r="U2278" s="60"/>
      <c r="V2278" s="60"/>
      <c r="W2278" s="60"/>
      <c r="X2278" s="60"/>
      <c r="Y2278" s="60"/>
      <c r="Z2278" s="60"/>
      <c r="AA2278" s="60"/>
      <c r="AB2278" s="60"/>
      <c r="AC2278" s="60"/>
      <c r="AD2278" s="60"/>
      <c r="AE2278" s="60"/>
      <c r="AF2278" s="60" t="s">
        <v>4136</v>
      </c>
    </row>
    <row r="2279" spans="1:32">
      <c r="A2279" s="60" t="s">
        <v>3779</v>
      </c>
      <c r="B2279" s="60" t="s">
        <v>6</v>
      </c>
      <c r="D2279" s="60" t="s">
        <v>2737</v>
      </c>
      <c r="E2279" s="67">
        <v>41640</v>
      </c>
      <c r="F2279" s="67">
        <v>42004</v>
      </c>
      <c r="G2279" s="60" t="s">
        <v>2730</v>
      </c>
      <c r="H2279" s="60">
        <v>1</v>
      </c>
      <c r="I2279" s="60"/>
      <c r="J2279" s="60"/>
      <c r="K2279" s="60"/>
      <c r="L2279" s="60"/>
      <c r="M2279" s="60"/>
      <c r="N2279" s="60"/>
      <c r="O2279" s="60"/>
      <c r="P2279" s="60"/>
      <c r="Q2279" s="60"/>
      <c r="R2279" s="60"/>
      <c r="S2279" s="60"/>
      <c r="T2279" s="60"/>
      <c r="U2279" s="60"/>
      <c r="V2279" s="60"/>
      <c r="W2279" s="60"/>
      <c r="X2279" s="60"/>
      <c r="Y2279" s="60"/>
      <c r="Z2279" s="60"/>
      <c r="AA2279" s="60"/>
      <c r="AB2279" s="60"/>
      <c r="AC2279" s="60"/>
      <c r="AD2279" s="60"/>
      <c r="AE2279" s="60"/>
      <c r="AF2279" s="60" t="s">
        <v>4136</v>
      </c>
    </row>
    <row r="2280" spans="1:32">
      <c r="A2280" s="60" t="s">
        <v>3779</v>
      </c>
      <c r="B2280" s="60" t="s">
        <v>6</v>
      </c>
      <c r="D2280" s="60" t="s">
        <v>2740</v>
      </c>
      <c r="E2280" s="67">
        <v>41640</v>
      </c>
      <c r="F2280" s="67">
        <v>42004</v>
      </c>
      <c r="G2280" s="60" t="s">
        <v>2735</v>
      </c>
      <c r="H2280" s="60">
        <v>0</v>
      </c>
      <c r="I2280" s="60">
        <v>0</v>
      </c>
      <c r="J2280" s="60">
        <v>0</v>
      </c>
      <c r="K2280" s="60">
        <v>0</v>
      </c>
      <c r="L2280" s="60">
        <v>0</v>
      </c>
      <c r="M2280" s="60">
        <v>0</v>
      </c>
      <c r="N2280" s="60">
        <v>0.14399999999999999</v>
      </c>
      <c r="O2280" s="60">
        <v>0.55800000000000005</v>
      </c>
      <c r="P2280" s="60">
        <v>0.55800000000000005</v>
      </c>
      <c r="Q2280" s="60">
        <v>0.46200000000000002</v>
      </c>
      <c r="R2280" s="60">
        <v>0.25800000000000001</v>
      </c>
      <c r="S2280" s="60">
        <v>0.46200000000000002</v>
      </c>
      <c r="T2280" s="60">
        <v>0.55800000000000005</v>
      </c>
      <c r="U2280" s="60">
        <v>0.55800000000000005</v>
      </c>
      <c r="V2280" s="60">
        <v>0.46200000000000002</v>
      </c>
      <c r="W2280" s="60">
        <v>0.36299999999999999</v>
      </c>
      <c r="X2280" s="60">
        <v>0.36299999999999999</v>
      </c>
      <c r="Y2280" s="60">
        <v>0.36299999999999999</v>
      </c>
      <c r="Z2280" s="60">
        <v>0.74</v>
      </c>
      <c r="AA2280" s="60">
        <v>0.91500000000000004</v>
      </c>
      <c r="AB2280" s="60">
        <v>0.74</v>
      </c>
      <c r="AC2280" s="60">
        <v>0.65</v>
      </c>
      <c r="AD2280" s="60">
        <v>0.55800000000000005</v>
      </c>
      <c r="AE2280" s="60">
        <v>0.36299999999999999</v>
      </c>
      <c r="AF2280" s="60" t="s">
        <v>4136</v>
      </c>
    </row>
    <row r="2281" spans="1:32">
      <c r="A2281" s="60" t="s">
        <v>3779</v>
      </c>
      <c r="B2281" s="60" t="s">
        <v>6</v>
      </c>
      <c r="D2281" s="60" t="s">
        <v>2798</v>
      </c>
      <c r="E2281" s="67">
        <v>41640</v>
      </c>
      <c r="F2281" s="67">
        <v>42004</v>
      </c>
      <c r="G2281" s="60" t="s">
        <v>2735</v>
      </c>
      <c r="H2281" s="60">
        <v>0</v>
      </c>
      <c r="I2281" s="60">
        <v>0</v>
      </c>
      <c r="J2281" s="60">
        <v>0</v>
      </c>
      <c r="K2281" s="60">
        <v>0</v>
      </c>
      <c r="L2281" s="60">
        <v>0</v>
      </c>
      <c r="M2281" s="60">
        <v>0</v>
      </c>
      <c r="N2281" s="60">
        <v>0.14399999999999999</v>
      </c>
      <c r="O2281" s="60">
        <v>0.46200000000000002</v>
      </c>
      <c r="P2281" s="60">
        <v>0.46200000000000002</v>
      </c>
      <c r="Q2281" s="60">
        <v>0.46200000000000002</v>
      </c>
      <c r="R2281" s="60">
        <v>0.25800000000000001</v>
      </c>
      <c r="S2281" s="60">
        <v>0.55800000000000005</v>
      </c>
      <c r="T2281" s="60">
        <v>0.82899999999999996</v>
      </c>
      <c r="U2281" s="60">
        <v>0.74</v>
      </c>
      <c r="V2281" s="60">
        <v>0.46200000000000002</v>
      </c>
      <c r="W2281" s="60">
        <v>0.25800000000000001</v>
      </c>
      <c r="X2281" s="60">
        <v>0.36299999999999999</v>
      </c>
      <c r="Y2281" s="60">
        <v>0.55800000000000005</v>
      </c>
      <c r="Z2281" s="60">
        <v>0.82899999999999996</v>
      </c>
      <c r="AA2281" s="60">
        <v>0.82899999999999996</v>
      </c>
      <c r="AB2281" s="60">
        <v>0.82899999999999996</v>
      </c>
      <c r="AC2281" s="60">
        <v>0.55800000000000005</v>
      </c>
      <c r="AD2281" s="60">
        <v>0.36299999999999999</v>
      </c>
      <c r="AE2281" s="60">
        <v>0.25800000000000001</v>
      </c>
      <c r="AF2281" s="60" t="s">
        <v>4136</v>
      </c>
    </row>
    <row r="2282" spans="1:32">
      <c r="A2282" s="60" t="s">
        <v>3780</v>
      </c>
      <c r="B2282" s="60" t="s">
        <v>2728</v>
      </c>
      <c r="D2282" s="60" t="s">
        <v>2729</v>
      </c>
      <c r="E2282" s="67">
        <v>41640</v>
      </c>
      <c r="F2282" s="67">
        <v>42004</v>
      </c>
      <c r="G2282" s="60" t="s">
        <v>2730</v>
      </c>
      <c r="H2282" s="60">
        <v>4</v>
      </c>
      <c r="I2282" s="60"/>
      <c r="J2282" s="60"/>
      <c r="K2282" s="60"/>
      <c r="L2282" s="60"/>
      <c r="M2282" s="60"/>
      <c r="N2282" s="60"/>
      <c r="O2282" s="60"/>
      <c r="P2282" s="60"/>
      <c r="Q2282" s="60"/>
      <c r="R2282" s="60"/>
      <c r="S2282" s="60"/>
      <c r="T2282" s="60"/>
      <c r="U2282" s="60"/>
      <c r="V2282" s="60"/>
      <c r="W2282" s="60"/>
      <c r="X2282" s="60"/>
      <c r="Y2282" s="60"/>
      <c r="Z2282" s="60"/>
      <c r="AA2282" s="60"/>
      <c r="AB2282" s="60"/>
      <c r="AC2282" s="60"/>
      <c r="AD2282" s="60"/>
      <c r="AE2282" s="60"/>
      <c r="AF2282" s="60" t="s">
        <v>4136</v>
      </c>
    </row>
    <row r="2283" spans="1:32">
      <c r="A2283" s="60" t="s">
        <v>3781</v>
      </c>
      <c r="B2283" s="60" t="s">
        <v>2728</v>
      </c>
      <c r="D2283" s="60" t="s">
        <v>2729</v>
      </c>
      <c r="E2283" s="67">
        <v>41640</v>
      </c>
      <c r="F2283" s="67">
        <v>42004</v>
      </c>
      <c r="G2283" s="60" t="s">
        <v>2735</v>
      </c>
      <c r="H2283" s="60">
        <v>1</v>
      </c>
      <c r="I2283" s="60">
        <v>0.5</v>
      </c>
      <c r="J2283" s="60">
        <v>0.5</v>
      </c>
      <c r="K2283" s="60">
        <v>0.5</v>
      </c>
      <c r="L2283" s="60">
        <v>0.5</v>
      </c>
      <c r="M2283" s="60">
        <v>0.5</v>
      </c>
      <c r="N2283" s="60">
        <v>0.5</v>
      </c>
      <c r="O2283" s="60">
        <v>0.5</v>
      </c>
      <c r="P2283" s="60">
        <v>0.5</v>
      </c>
      <c r="Q2283" s="60">
        <v>1</v>
      </c>
      <c r="R2283" s="60">
        <v>1</v>
      </c>
      <c r="S2283" s="60">
        <v>1</v>
      </c>
      <c r="T2283" s="60">
        <v>1</v>
      </c>
      <c r="U2283" s="60">
        <v>1</v>
      </c>
      <c r="V2283" s="60">
        <v>1</v>
      </c>
      <c r="W2283" s="60">
        <v>1</v>
      </c>
      <c r="X2283" s="60">
        <v>1</v>
      </c>
      <c r="Y2283" s="60">
        <v>1</v>
      </c>
      <c r="Z2283" s="60">
        <v>1</v>
      </c>
      <c r="AA2283" s="60">
        <v>1</v>
      </c>
      <c r="AB2283" s="60">
        <v>1</v>
      </c>
      <c r="AC2283" s="60">
        <v>1</v>
      </c>
      <c r="AD2283" s="60">
        <v>1</v>
      </c>
      <c r="AE2283" s="60">
        <v>1</v>
      </c>
      <c r="AF2283" s="60" t="s">
        <v>4136</v>
      </c>
    </row>
    <row r="2284" spans="1:32">
      <c r="A2284" s="60" t="s">
        <v>3782</v>
      </c>
      <c r="B2284" s="60" t="s">
        <v>2728</v>
      </c>
      <c r="D2284" s="60" t="s">
        <v>2729</v>
      </c>
      <c r="E2284" s="67">
        <v>41640</v>
      </c>
      <c r="F2284" s="67">
        <v>42004</v>
      </c>
      <c r="G2284" s="60" t="s">
        <v>2730</v>
      </c>
      <c r="H2284" s="60">
        <v>1</v>
      </c>
      <c r="I2284" s="60"/>
      <c r="J2284" s="60"/>
      <c r="K2284" s="60"/>
      <c r="L2284" s="60"/>
      <c r="M2284" s="60"/>
      <c r="N2284" s="60"/>
      <c r="O2284" s="60"/>
      <c r="P2284" s="60"/>
      <c r="Q2284" s="60"/>
      <c r="R2284" s="60"/>
      <c r="S2284" s="60"/>
      <c r="T2284" s="60"/>
      <c r="U2284" s="60"/>
      <c r="V2284" s="60"/>
      <c r="W2284" s="60"/>
      <c r="X2284" s="60"/>
      <c r="Y2284" s="60"/>
      <c r="Z2284" s="60"/>
      <c r="AA2284" s="60"/>
      <c r="AB2284" s="60"/>
      <c r="AC2284" s="60"/>
      <c r="AD2284" s="60"/>
      <c r="AE2284" s="60"/>
      <c r="AF2284" s="60" t="s">
        <v>4136</v>
      </c>
    </row>
    <row r="2285" spans="1:32">
      <c r="A2285" s="60" t="s">
        <v>3783</v>
      </c>
      <c r="B2285" s="60" t="s">
        <v>0</v>
      </c>
      <c r="D2285" s="60" t="s">
        <v>2729</v>
      </c>
      <c r="E2285" s="67">
        <v>41640</v>
      </c>
      <c r="F2285" s="67">
        <v>42004</v>
      </c>
      <c r="G2285" s="60" t="s">
        <v>2730</v>
      </c>
      <c r="H2285" s="60">
        <v>0</v>
      </c>
      <c r="I2285" s="60"/>
      <c r="J2285" s="60"/>
      <c r="K2285" s="60"/>
      <c r="L2285" s="60"/>
      <c r="M2285" s="60"/>
      <c r="N2285" s="60"/>
      <c r="O2285" s="60"/>
      <c r="P2285" s="60"/>
      <c r="Q2285" s="60"/>
      <c r="R2285" s="60"/>
      <c r="S2285" s="60"/>
      <c r="T2285" s="60"/>
      <c r="U2285" s="60"/>
      <c r="V2285" s="60"/>
      <c r="W2285" s="60"/>
      <c r="X2285" s="60"/>
      <c r="Y2285" s="60"/>
      <c r="Z2285" s="60"/>
      <c r="AA2285" s="60"/>
      <c r="AB2285" s="60"/>
      <c r="AC2285" s="60"/>
      <c r="AD2285" s="60"/>
      <c r="AE2285" s="60"/>
      <c r="AF2285" s="60" t="s">
        <v>4136</v>
      </c>
    </row>
    <row r="2286" spans="1:32">
      <c r="A2286" s="60" t="s">
        <v>3784</v>
      </c>
      <c r="B2286" s="60" t="s">
        <v>0</v>
      </c>
      <c r="D2286" s="60" t="s">
        <v>2729</v>
      </c>
      <c r="E2286" s="67">
        <v>41640</v>
      </c>
      <c r="F2286" s="67">
        <v>42004</v>
      </c>
      <c r="G2286" s="60" t="s">
        <v>2730</v>
      </c>
      <c r="H2286" s="60">
        <v>0</v>
      </c>
      <c r="I2286" s="60"/>
      <c r="J2286" s="60"/>
      <c r="K2286" s="60"/>
      <c r="L2286" s="60"/>
      <c r="M2286" s="60"/>
      <c r="N2286" s="60"/>
      <c r="O2286" s="60"/>
      <c r="P2286" s="60"/>
      <c r="Q2286" s="60"/>
      <c r="R2286" s="60"/>
      <c r="S2286" s="60"/>
      <c r="T2286" s="60"/>
      <c r="U2286" s="60"/>
      <c r="V2286" s="60"/>
      <c r="W2286" s="60"/>
      <c r="X2286" s="60"/>
      <c r="Y2286" s="60"/>
      <c r="Z2286" s="60"/>
      <c r="AA2286" s="60"/>
      <c r="AB2286" s="60"/>
      <c r="AC2286" s="60"/>
      <c r="AD2286" s="60"/>
      <c r="AE2286" s="60"/>
      <c r="AF2286" s="60" t="s">
        <v>4136</v>
      </c>
    </row>
    <row r="2287" spans="1:32">
      <c r="A2287" s="60" t="s">
        <v>3785</v>
      </c>
      <c r="B2287" s="60" t="s">
        <v>2728</v>
      </c>
      <c r="D2287" s="60" t="s">
        <v>2729</v>
      </c>
      <c r="E2287" s="67">
        <v>41640</v>
      </c>
      <c r="F2287" s="67">
        <v>42004</v>
      </c>
      <c r="G2287" s="60" t="s">
        <v>2730</v>
      </c>
      <c r="H2287" s="60">
        <v>1</v>
      </c>
      <c r="I2287" s="60"/>
      <c r="J2287" s="60"/>
      <c r="K2287" s="60"/>
      <c r="L2287" s="60"/>
      <c r="M2287" s="60"/>
      <c r="N2287" s="60"/>
      <c r="O2287" s="60"/>
      <c r="P2287" s="60"/>
      <c r="Q2287" s="60"/>
      <c r="R2287" s="60"/>
      <c r="S2287" s="60"/>
      <c r="T2287" s="60"/>
      <c r="U2287" s="60"/>
      <c r="V2287" s="60"/>
      <c r="W2287" s="60"/>
      <c r="X2287" s="60"/>
      <c r="Y2287" s="60"/>
      <c r="Z2287" s="60"/>
      <c r="AA2287" s="60"/>
      <c r="AB2287" s="60"/>
      <c r="AC2287" s="60"/>
      <c r="AD2287" s="60"/>
      <c r="AE2287" s="60"/>
      <c r="AF2287" s="60" t="s">
        <v>4136</v>
      </c>
    </row>
    <row r="2288" spans="1:32">
      <c r="A2288" s="60" t="s">
        <v>3786</v>
      </c>
      <c r="B2288" s="60" t="s">
        <v>2728</v>
      </c>
      <c r="C2288" s="60" t="s">
        <v>2746</v>
      </c>
      <c r="D2288" s="60" t="s">
        <v>2729</v>
      </c>
      <c r="E2288" s="67">
        <v>41640</v>
      </c>
      <c r="F2288" s="67">
        <v>42004</v>
      </c>
      <c r="G2288" s="60" t="s">
        <v>2730</v>
      </c>
      <c r="H2288" s="60">
        <v>16</v>
      </c>
      <c r="I2288" s="60"/>
      <c r="J2288" s="60"/>
      <c r="K2288" s="60"/>
      <c r="L2288" s="60"/>
      <c r="M2288" s="60"/>
      <c r="N2288" s="60"/>
      <c r="O2288" s="60"/>
      <c r="P2288" s="60"/>
      <c r="Q2288" s="60"/>
      <c r="R2288" s="60"/>
      <c r="S2288" s="60"/>
      <c r="T2288" s="60"/>
      <c r="U2288" s="60"/>
      <c r="V2288" s="60"/>
      <c r="W2288" s="60"/>
      <c r="X2288" s="60"/>
      <c r="Y2288" s="60"/>
      <c r="Z2288" s="60"/>
      <c r="AA2288" s="60"/>
      <c r="AB2288" s="60"/>
      <c r="AC2288" s="60"/>
      <c r="AD2288" s="60"/>
      <c r="AE2288" s="60"/>
      <c r="AF2288" s="60" t="s">
        <v>4136</v>
      </c>
    </row>
    <row r="2289" spans="1:32">
      <c r="A2289" s="60" t="s">
        <v>3787</v>
      </c>
      <c r="B2289" s="60" t="s">
        <v>2784</v>
      </c>
      <c r="D2289" s="60" t="s">
        <v>3732</v>
      </c>
      <c r="E2289" s="67">
        <v>41640</v>
      </c>
      <c r="F2289" s="67">
        <v>42004</v>
      </c>
      <c r="G2289" s="60" t="s">
        <v>2735</v>
      </c>
      <c r="H2289" s="60">
        <v>1</v>
      </c>
      <c r="I2289" s="60">
        <v>0</v>
      </c>
      <c r="J2289" s="60">
        <v>0</v>
      </c>
      <c r="K2289" s="60">
        <v>0</v>
      </c>
      <c r="L2289" s="60">
        <v>0</v>
      </c>
      <c r="M2289" s="60">
        <v>1</v>
      </c>
      <c r="N2289" s="60">
        <v>1</v>
      </c>
      <c r="O2289" s="60">
        <v>1</v>
      </c>
      <c r="P2289" s="60">
        <v>1</v>
      </c>
      <c r="Q2289" s="60">
        <v>1</v>
      </c>
      <c r="R2289" s="60">
        <v>1</v>
      </c>
      <c r="S2289" s="60">
        <v>1</v>
      </c>
      <c r="T2289" s="60">
        <v>1</v>
      </c>
      <c r="U2289" s="60">
        <v>1</v>
      </c>
      <c r="V2289" s="60">
        <v>1</v>
      </c>
      <c r="W2289" s="60">
        <v>1</v>
      </c>
      <c r="X2289" s="60">
        <v>1</v>
      </c>
      <c r="Y2289" s="60">
        <v>1</v>
      </c>
      <c r="Z2289" s="60">
        <v>1</v>
      </c>
      <c r="AA2289" s="60">
        <v>1</v>
      </c>
      <c r="AB2289" s="60">
        <v>1</v>
      </c>
      <c r="AC2289" s="60">
        <v>1</v>
      </c>
      <c r="AD2289" s="60">
        <v>1</v>
      </c>
      <c r="AE2289" s="60">
        <v>1</v>
      </c>
      <c r="AF2289" s="60" t="s">
        <v>4136</v>
      </c>
    </row>
    <row r="2290" spans="1:32">
      <c r="A2290" s="60" t="s">
        <v>3788</v>
      </c>
      <c r="B2290" s="60" t="s">
        <v>2745</v>
      </c>
      <c r="C2290" s="60" t="s">
        <v>2746</v>
      </c>
      <c r="D2290" s="60" t="s">
        <v>3198</v>
      </c>
      <c r="E2290" s="67">
        <v>41640</v>
      </c>
      <c r="F2290" s="67">
        <v>42004</v>
      </c>
      <c r="G2290" s="60" t="s">
        <v>2735</v>
      </c>
      <c r="H2290" s="60">
        <v>19</v>
      </c>
      <c r="I2290" s="60">
        <v>15.6</v>
      </c>
      <c r="J2290" s="60">
        <v>15.6</v>
      </c>
      <c r="K2290" s="60">
        <v>15.6</v>
      </c>
      <c r="L2290" s="60">
        <v>19</v>
      </c>
      <c r="M2290" s="60">
        <v>19</v>
      </c>
      <c r="N2290" s="60">
        <v>19</v>
      </c>
      <c r="O2290" s="60">
        <v>19</v>
      </c>
      <c r="P2290" s="60">
        <v>19</v>
      </c>
      <c r="Q2290" s="60">
        <v>19</v>
      </c>
      <c r="R2290" s="60">
        <v>19</v>
      </c>
      <c r="S2290" s="60">
        <v>19</v>
      </c>
      <c r="T2290" s="60">
        <v>19</v>
      </c>
      <c r="U2290" s="60">
        <v>19</v>
      </c>
      <c r="V2290" s="60">
        <v>19</v>
      </c>
      <c r="W2290" s="60">
        <v>19</v>
      </c>
      <c r="X2290" s="60">
        <v>19</v>
      </c>
      <c r="Y2290" s="60">
        <v>19</v>
      </c>
      <c r="Z2290" s="60">
        <v>19</v>
      </c>
      <c r="AA2290" s="60">
        <v>19</v>
      </c>
      <c r="AB2290" s="60">
        <v>19</v>
      </c>
      <c r="AC2290" s="60">
        <v>19</v>
      </c>
      <c r="AD2290" s="60">
        <v>19</v>
      </c>
      <c r="AE2290" s="60">
        <v>19</v>
      </c>
      <c r="AF2290" s="60" t="s">
        <v>4136</v>
      </c>
    </row>
    <row r="2291" spans="1:32">
      <c r="A2291" s="60" t="s">
        <v>3788</v>
      </c>
      <c r="B2291" s="60" t="s">
        <v>2745</v>
      </c>
      <c r="C2291" s="60" t="s">
        <v>2746</v>
      </c>
      <c r="D2291" s="60" t="s">
        <v>2736</v>
      </c>
      <c r="E2291" s="67">
        <v>41640</v>
      </c>
      <c r="F2291" s="67">
        <v>42004</v>
      </c>
      <c r="G2291" s="60" t="s">
        <v>2730</v>
      </c>
      <c r="H2291" s="60">
        <v>19</v>
      </c>
      <c r="I2291" s="60"/>
      <c r="J2291" s="60"/>
      <c r="K2291" s="60"/>
      <c r="L2291" s="60"/>
      <c r="M2291" s="60"/>
      <c r="N2291" s="60"/>
      <c r="O2291" s="60"/>
      <c r="P2291" s="60"/>
      <c r="Q2291" s="60"/>
      <c r="R2291" s="60"/>
      <c r="S2291" s="60"/>
      <c r="T2291" s="60"/>
      <c r="U2291" s="60"/>
      <c r="V2291" s="60"/>
      <c r="W2291" s="60"/>
      <c r="X2291" s="60"/>
      <c r="Y2291" s="60"/>
      <c r="Z2291" s="60"/>
      <c r="AA2291" s="60"/>
      <c r="AB2291" s="60"/>
      <c r="AC2291" s="60"/>
      <c r="AD2291" s="60"/>
      <c r="AE2291" s="60"/>
      <c r="AF2291" s="60" t="s">
        <v>4136</v>
      </c>
    </row>
    <row r="2292" spans="1:32">
      <c r="A2292" s="60" t="s">
        <v>3788</v>
      </c>
      <c r="B2292" s="60" t="s">
        <v>2745</v>
      </c>
      <c r="C2292" s="60" t="s">
        <v>2746</v>
      </c>
      <c r="D2292" s="60" t="s">
        <v>2737</v>
      </c>
      <c r="E2292" s="67">
        <v>41640</v>
      </c>
      <c r="F2292" s="67">
        <v>42004</v>
      </c>
      <c r="G2292" s="60" t="s">
        <v>2730</v>
      </c>
      <c r="H2292" s="60">
        <v>15.6</v>
      </c>
      <c r="I2292" s="60"/>
      <c r="J2292" s="60"/>
      <c r="K2292" s="60"/>
      <c r="L2292" s="60"/>
      <c r="M2292" s="60"/>
      <c r="N2292" s="60"/>
      <c r="O2292" s="60"/>
      <c r="P2292" s="60"/>
      <c r="Q2292" s="60"/>
      <c r="R2292" s="60"/>
      <c r="S2292" s="60"/>
      <c r="T2292" s="60"/>
      <c r="U2292" s="60"/>
      <c r="V2292" s="60"/>
      <c r="W2292" s="60"/>
      <c r="X2292" s="60"/>
      <c r="Y2292" s="60"/>
      <c r="Z2292" s="60"/>
      <c r="AA2292" s="60"/>
      <c r="AB2292" s="60"/>
      <c r="AC2292" s="60"/>
      <c r="AD2292" s="60"/>
      <c r="AE2292" s="60"/>
      <c r="AF2292" s="60" t="s">
        <v>4136</v>
      </c>
    </row>
    <row r="2293" spans="1:32">
      <c r="A2293" s="60" t="s">
        <v>3789</v>
      </c>
      <c r="B2293" s="60" t="s">
        <v>2745</v>
      </c>
      <c r="C2293" s="60" t="s">
        <v>2746</v>
      </c>
      <c r="D2293" s="60" t="s">
        <v>3198</v>
      </c>
      <c r="E2293" s="67">
        <v>41640</v>
      </c>
      <c r="F2293" s="67">
        <v>42004</v>
      </c>
      <c r="G2293" s="60" t="s">
        <v>2735</v>
      </c>
      <c r="H2293" s="60">
        <v>19</v>
      </c>
      <c r="I2293" s="60">
        <v>15.6</v>
      </c>
      <c r="J2293" s="60">
        <v>15.6</v>
      </c>
      <c r="K2293" s="60">
        <v>15.6</v>
      </c>
      <c r="L2293" s="60">
        <v>16.7</v>
      </c>
      <c r="M2293" s="60">
        <v>17.8</v>
      </c>
      <c r="N2293" s="60">
        <v>19</v>
      </c>
      <c r="O2293" s="60">
        <v>19</v>
      </c>
      <c r="P2293" s="60">
        <v>19</v>
      </c>
      <c r="Q2293" s="60">
        <v>19</v>
      </c>
      <c r="R2293" s="60">
        <v>19</v>
      </c>
      <c r="S2293" s="60">
        <v>19</v>
      </c>
      <c r="T2293" s="60">
        <v>19</v>
      </c>
      <c r="U2293" s="60">
        <v>19</v>
      </c>
      <c r="V2293" s="60">
        <v>19</v>
      </c>
      <c r="W2293" s="60">
        <v>19</v>
      </c>
      <c r="X2293" s="60">
        <v>19</v>
      </c>
      <c r="Y2293" s="60">
        <v>19</v>
      </c>
      <c r="Z2293" s="60">
        <v>19</v>
      </c>
      <c r="AA2293" s="60">
        <v>19</v>
      </c>
      <c r="AB2293" s="60">
        <v>19</v>
      </c>
      <c r="AC2293" s="60">
        <v>19</v>
      </c>
      <c r="AD2293" s="60">
        <v>19</v>
      </c>
      <c r="AE2293" s="60">
        <v>19</v>
      </c>
      <c r="AF2293" s="60" t="s">
        <v>4136</v>
      </c>
    </row>
    <row r="2294" spans="1:32">
      <c r="A2294" s="60" t="s">
        <v>3789</v>
      </c>
      <c r="B2294" s="60" t="s">
        <v>2745</v>
      </c>
      <c r="C2294" s="60" t="s">
        <v>2746</v>
      </c>
      <c r="D2294" s="60" t="s">
        <v>2736</v>
      </c>
      <c r="E2294" s="67">
        <v>41640</v>
      </c>
      <c r="F2294" s="67">
        <v>42004</v>
      </c>
      <c r="G2294" s="60" t="s">
        <v>2730</v>
      </c>
      <c r="H2294" s="60">
        <v>19</v>
      </c>
      <c r="I2294" s="60"/>
      <c r="J2294" s="60"/>
      <c r="K2294" s="60"/>
      <c r="L2294" s="60"/>
      <c r="M2294" s="60"/>
      <c r="N2294" s="60"/>
      <c r="O2294" s="60"/>
      <c r="P2294" s="60"/>
      <c r="Q2294" s="60"/>
      <c r="R2294" s="60"/>
      <c r="S2294" s="60"/>
      <c r="T2294" s="60"/>
      <c r="U2294" s="60"/>
      <c r="V2294" s="60"/>
      <c r="W2294" s="60"/>
      <c r="X2294" s="60"/>
      <c r="Y2294" s="60"/>
      <c r="Z2294" s="60"/>
      <c r="AA2294" s="60"/>
      <c r="AB2294" s="60"/>
      <c r="AC2294" s="60"/>
      <c r="AD2294" s="60"/>
      <c r="AE2294" s="60"/>
      <c r="AF2294" s="60" t="s">
        <v>4136</v>
      </c>
    </row>
    <row r="2295" spans="1:32">
      <c r="A2295" s="60" t="s">
        <v>3789</v>
      </c>
      <c r="B2295" s="60" t="s">
        <v>2745</v>
      </c>
      <c r="C2295" s="60" t="s">
        <v>2746</v>
      </c>
      <c r="D2295" s="60" t="s">
        <v>2737</v>
      </c>
      <c r="E2295" s="67">
        <v>41640</v>
      </c>
      <c r="F2295" s="67">
        <v>42004</v>
      </c>
      <c r="G2295" s="60" t="s">
        <v>2730</v>
      </c>
      <c r="H2295" s="60">
        <v>15.6</v>
      </c>
      <c r="I2295" s="60"/>
      <c r="J2295" s="60"/>
      <c r="K2295" s="60"/>
      <c r="L2295" s="60"/>
      <c r="M2295" s="60"/>
      <c r="N2295" s="60"/>
      <c r="O2295" s="60"/>
      <c r="P2295" s="60"/>
      <c r="Q2295" s="60"/>
      <c r="R2295" s="60"/>
      <c r="S2295" s="60"/>
      <c r="T2295" s="60"/>
      <c r="U2295" s="60"/>
      <c r="V2295" s="60"/>
      <c r="W2295" s="60"/>
      <c r="X2295" s="60"/>
      <c r="Y2295" s="60"/>
      <c r="Z2295" s="60"/>
      <c r="AA2295" s="60"/>
      <c r="AB2295" s="60"/>
      <c r="AC2295" s="60"/>
      <c r="AD2295" s="60"/>
      <c r="AE2295" s="60"/>
      <c r="AF2295" s="60" t="s">
        <v>4136</v>
      </c>
    </row>
    <row r="2296" spans="1:32">
      <c r="A2296" s="60" t="s">
        <v>3790</v>
      </c>
      <c r="B2296" s="60" t="s">
        <v>2745</v>
      </c>
      <c r="C2296" s="60" t="s">
        <v>2746</v>
      </c>
      <c r="D2296" s="60" t="s">
        <v>3198</v>
      </c>
      <c r="E2296" s="67">
        <v>41640</v>
      </c>
      <c r="F2296" s="67">
        <v>42004</v>
      </c>
      <c r="G2296" s="60" t="s">
        <v>2735</v>
      </c>
      <c r="H2296" s="60">
        <v>15.6</v>
      </c>
      <c r="I2296" s="60">
        <v>15.6</v>
      </c>
      <c r="J2296" s="60">
        <v>15.6</v>
      </c>
      <c r="K2296" s="60">
        <v>15.6</v>
      </c>
      <c r="L2296" s="60">
        <v>21</v>
      </c>
      <c r="M2296" s="60">
        <v>21</v>
      </c>
      <c r="N2296" s="60">
        <v>21</v>
      </c>
      <c r="O2296" s="60">
        <v>21</v>
      </c>
      <c r="P2296" s="60">
        <v>21</v>
      </c>
      <c r="Q2296" s="60">
        <v>21</v>
      </c>
      <c r="R2296" s="60">
        <v>21</v>
      </c>
      <c r="S2296" s="60">
        <v>21</v>
      </c>
      <c r="T2296" s="60">
        <v>21</v>
      </c>
      <c r="U2296" s="60">
        <v>21</v>
      </c>
      <c r="V2296" s="60">
        <v>21</v>
      </c>
      <c r="W2296" s="60">
        <v>21</v>
      </c>
      <c r="X2296" s="60">
        <v>21</v>
      </c>
      <c r="Y2296" s="60">
        <v>21</v>
      </c>
      <c r="Z2296" s="60">
        <v>21</v>
      </c>
      <c r="AA2296" s="60">
        <v>21</v>
      </c>
      <c r="AB2296" s="60">
        <v>21</v>
      </c>
      <c r="AC2296" s="60">
        <v>21</v>
      </c>
      <c r="AD2296" s="60">
        <v>21</v>
      </c>
      <c r="AE2296" s="60">
        <v>21</v>
      </c>
      <c r="AF2296" s="60" t="s">
        <v>4136</v>
      </c>
    </row>
    <row r="2297" spans="1:32">
      <c r="A2297" s="60" t="s">
        <v>3790</v>
      </c>
      <c r="B2297" s="60" t="s">
        <v>2745</v>
      </c>
      <c r="C2297" s="60" t="s">
        <v>2746</v>
      </c>
      <c r="D2297" s="60" t="s">
        <v>2736</v>
      </c>
      <c r="E2297" s="67">
        <v>41640</v>
      </c>
      <c r="F2297" s="67">
        <v>42004</v>
      </c>
      <c r="G2297" s="60" t="s">
        <v>2730</v>
      </c>
      <c r="H2297" s="60">
        <v>21</v>
      </c>
      <c r="I2297" s="60"/>
      <c r="J2297" s="60"/>
      <c r="K2297" s="60"/>
      <c r="L2297" s="60"/>
      <c r="M2297" s="60"/>
      <c r="N2297" s="60"/>
      <c r="O2297" s="60"/>
      <c r="P2297" s="60"/>
      <c r="Q2297" s="60"/>
      <c r="R2297" s="60"/>
      <c r="S2297" s="60"/>
      <c r="T2297" s="60"/>
      <c r="U2297" s="60"/>
      <c r="V2297" s="60"/>
      <c r="W2297" s="60"/>
      <c r="X2297" s="60"/>
      <c r="Y2297" s="60"/>
      <c r="Z2297" s="60"/>
      <c r="AA2297" s="60"/>
      <c r="AB2297" s="60"/>
      <c r="AC2297" s="60"/>
      <c r="AD2297" s="60"/>
      <c r="AE2297" s="60"/>
      <c r="AF2297" s="60" t="s">
        <v>4136</v>
      </c>
    </row>
    <row r="2298" spans="1:32">
      <c r="A2298" s="60" t="s">
        <v>3790</v>
      </c>
      <c r="B2298" s="60" t="s">
        <v>2745</v>
      </c>
      <c r="C2298" s="60" t="s">
        <v>2746</v>
      </c>
      <c r="D2298" s="60" t="s">
        <v>2737</v>
      </c>
      <c r="E2298" s="67">
        <v>41640</v>
      </c>
      <c r="F2298" s="67">
        <v>42004</v>
      </c>
      <c r="G2298" s="60" t="s">
        <v>2730</v>
      </c>
      <c r="H2298" s="60">
        <v>15.6</v>
      </c>
      <c r="I2298" s="60"/>
      <c r="J2298" s="60"/>
      <c r="K2298" s="60"/>
      <c r="L2298" s="60"/>
      <c r="M2298" s="60"/>
      <c r="N2298" s="60"/>
      <c r="O2298" s="60"/>
      <c r="P2298" s="60"/>
      <c r="Q2298" s="60"/>
      <c r="R2298" s="60"/>
      <c r="S2298" s="60"/>
      <c r="T2298" s="60"/>
      <c r="U2298" s="60"/>
      <c r="V2298" s="60"/>
      <c r="W2298" s="60"/>
      <c r="X2298" s="60"/>
      <c r="Y2298" s="60"/>
      <c r="Z2298" s="60"/>
      <c r="AA2298" s="60"/>
      <c r="AB2298" s="60"/>
      <c r="AC2298" s="60"/>
      <c r="AD2298" s="60"/>
      <c r="AE2298" s="60"/>
      <c r="AF2298" s="60" t="s">
        <v>4136</v>
      </c>
    </row>
    <row r="2299" spans="1:32">
      <c r="A2299" s="60" t="s">
        <v>3791</v>
      </c>
      <c r="B2299" s="60" t="s">
        <v>2745</v>
      </c>
      <c r="C2299" s="60" t="s">
        <v>2746</v>
      </c>
      <c r="D2299" s="60" t="s">
        <v>3198</v>
      </c>
      <c r="E2299" s="67">
        <v>41640</v>
      </c>
      <c r="F2299" s="67">
        <v>42004</v>
      </c>
      <c r="G2299" s="60" t="s">
        <v>2735</v>
      </c>
      <c r="H2299" s="60">
        <v>15.6</v>
      </c>
      <c r="I2299" s="60">
        <v>15.6</v>
      </c>
      <c r="J2299" s="60">
        <v>15.6</v>
      </c>
      <c r="K2299" s="60">
        <v>15.6</v>
      </c>
      <c r="L2299" s="60">
        <v>17.8</v>
      </c>
      <c r="M2299" s="60">
        <v>20</v>
      </c>
      <c r="N2299" s="60">
        <v>21</v>
      </c>
      <c r="O2299" s="60">
        <v>21</v>
      </c>
      <c r="P2299" s="60">
        <v>21</v>
      </c>
      <c r="Q2299" s="60">
        <v>21</v>
      </c>
      <c r="R2299" s="60">
        <v>21</v>
      </c>
      <c r="S2299" s="60">
        <v>21</v>
      </c>
      <c r="T2299" s="60">
        <v>21</v>
      </c>
      <c r="U2299" s="60">
        <v>21</v>
      </c>
      <c r="V2299" s="60">
        <v>21</v>
      </c>
      <c r="W2299" s="60">
        <v>21</v>
      </c>
      <c r="X2299" s="60">
        <v>21</v>
      </c>
      <c r="Y2299" s="60">
        <v>21</v>
      </c>
      <c r="Z2299" s="60">
        <v>21</v>
      </c>
      <c r="AA2299" s="60">
        <v>21</v>
      </c>
      <c r="AB2299" s="60">
        <v>21</v>
      </c>
      <c r="AC2299" s="60">
        <v>21</v>
      </c>
      <c r="AD2299" s="60">
        <v>21</v>
      </c>
      <c r="AE2299" s="60">
        <v>21</v>
      </c>
      <c r="AF2299" s="60" t="s">
        <v>4136</v>
      </c>
    </row>
    <row r="2300" spans="1:32">
      <c r="A2300" s="60" t="s">
        <v>3791</v>
      </c>
      <c r="B2300" s="60" t="s">
        <v>2745</v>
      </c>
      <c r="C2300" s="60" t="s">
        <v>2746</v>
      </c>
      <c r="D2300" s="60" t="s">
        <v>2736</v>
      </c>
      <c r="E2300" s="67">
        <v>41640</v>
      </c>
      <c r="F2300" s="67">
        <v>42004</v>
      </c>
      <c r="G2300" s="60" t="s">
        <v>2730</v>
      </c>
      <c r="H2300" s="60">
        <v>21</v>
      </c>
      <c r="I2300" s="60"/>
      <c r="J2300" s="60"/>
      <c r="K2300" s="60"/>
      <c r="L2300" s="60"/>
      <c r="M2300" s="60"/>
      <c r="N2300" s="60"/>
      <c r="O2300" s="60"/>
      <c r="P2300" s="60"/>
      <c r="Q2300" s="60"/>
      <c r="R2300" s="60"/>
      <c r="S2300" s="60"/>
      <c r="T2300" s="60"/>
      <c r="U2300" s="60"/>
      <c r="V2300" s="60"/>
      <c r="W2300" s="60"/>
      <c r="X2300" s="60"/>
      <c r="Y2300" s="60"/>
      <c r="Z2300" s="60"/>
      <c r="AA2300" s="60"/>
      <c r="AB2300" s="60"/>
      <c r="AC2300" s="60"/>
      <c r="AD2300" s="60"/>
      <c r="AE2300" s="60"/>
      <c r="AF2300" s="60" t="s">
        <v>4136</v>
      </c>
    </row>
    <row r="2301" spans="1:32">
      <c r="A2301" s="60" t="s">
        <v>3791</v>
      </c>
      <c r="B2301" s="60" t="s">
        <v>2745</v>
      </c>
      <c r="C2301" s="60" t="s">
        <v>2746</v>
      </c>
      <c r="D2301" s="60" t="s">
        <v>2737</v>
      </c>
      <c r="E2301" s="67">
        <v>41640</v>
      </c>
      <c r="F2301" s="67">
        <v>42004</v>
      </c>
      <c r="G2301" s="60" t="s">
        <v>2730</v>
      </c>
      <c r="H2301" s="60">
        <v>15.6</v>
      </c>
      <c r="I2301" s="60"/>
      <c r="J2301" s="60"/>
      <c r="K2301" s="60"/>
      <c r="L2301" s="60"/>
      <c r="M2301" s="60"/>
      <c r="N2301" s="60"/>
      <c r="O2301" s="60"/>
      <c r="P2301" s="60"/>
      <c r="Q2301" s="60"/>
      <c r="R2301" s="60"/>
      <c r="S2301" s="60"/>
      <c r="T2301" s="60"/>
      <c r="U2301" s="60"/>
      <c r="V2301" s="60"/>
      <c r="W2301" s="60"/>
      <c r="X2301" s="60"/>
      <c r="Y2301" s="60"/>
      <c r="Z2301" s="60"/>
      <c r="AA2301" s="60"/>
      <c r="AB2301" s="60"/>
      <c r="AC2301" s="60"/>
      <c r="AD2301" s="60"/>
      <c r="AE2301" s="60"/>
      <c r="AF2301" s="60" t="s">
        <v>4136</v>
      </c>
    </row>
    <row r="2302" spans="1:32">
      <c r="A2302" s="60" t="s">
        <v>3792</v>
      </c>
      <c r="B2302" s="60" t="s">
        <v>2728</v>
      </c>
      <c r="D2302" s="60" t="s">
        <v>2991</v>
      </c>
      <c r="E2302" s="67">
        <v>41640</v>
      </c>
      <c r="F2302" s="67">
        <v>42004</v>
      </c>
      <c r="G2302" s="60" t="s">
        <v>2730</v>
      </c>
      <c r="H2302" s="60">
        <v>50</v>
      </c>
      <c r="I2302" s="60"/>
      <c r="J2302" s="60"/>
      <c r="K2302" s="60"/>
      <c r="L2302" s="60"/>
      <c r="M2302" s="60"/>
      <c r="N2302" s="60"/>
      <c r="O2302" s="60"/>
      <c r="P2302" s="60"/>
      <c r="Q2302" s="60"/>
      <c r="R2302" s="60"/>
      <c r="S2302" s="60"/>
      <c r="T2302" s="60"/>
      <c r="U2302" s="60"/>
      <c r="V2302" s="60"/>
      <c r="W2302" s="60"/>
      <c r="X2302" s="60"/>
      <c r="Y2302" s="60"/>
      <c r="Z2302" s="60"/>
      <c r="AA2302" s="60"/>
      <c r="AB2302" s="60"/>
      <c r="AC2302" s="60"/>
      <c r="AD2302" s="60"/>
      <c r="AE2302" s="60"/>
      <c r="AF2302" s="60" t="s">
        <v>4136</v>
      </c>
    </row>
    <row r="2303" spans="1:32">
      <c r="A2303" s="60" t="s">
        <v>3793</v>
      </c>
      <c r="B2303" s="60" t="s">
        <v>2784</v>
      </c>
      <c r="D2303" s="60" t="s">
        <v>3732</v>
      </c>
      <c r="E2303" s="67">
        <v>41640</v>
      </c>
      <c r="F2303" s="67">
        <v>42004</v>
      </c>
      <c r="G2303" s="60" t="s">
        <v>2735</v>
      </c>
      <c r="H2303" s="60">
        <v>1</v>
      </c>
      <c r="I2303" s="60">
        <v>0</v>
      </c>
      <c r="J2303" s="60">
        <v>0</v>
      </c>
      <c r="K2303" s="60">
        <v>0</v>
      </c>
      <c r="L2303" s="60">
        <v>0</v>
      </c>
      <c r="M2303" s="60">
        <v>1</v>
      </c>
      <c r="N2303" s="60">
        <v>1</v>
      </c>
      <c r="O2303" s="60">
        <v>1</v>
      </c>
      <c r="P2303" s="60">
        <v>1</v>
      </c>
      <c r="Q2303" s="60">
        <v>1</v>
      </c>
      <c r="R2303" s="60">
        <v>1</v>
      </c>
      <c r="S2303" s="60">
        <v>1</v>
      </c>
      <c r="T2303" s="60">
        <v>1</v>
      </c>
      <c r="U2303" s="60">
        <v>1</v>
      </c>
      <c r="V2303" s="60">
        <v>1</v>
      </c>
      <c r="W2303" s="60">
        <v>1</v>
      </c>
      <c r="X2303" s="60">
        <v>1</v>
      </c>
      <c r="Y2303" s="60">
        <v>1</v>
      </c>
      <c r="Z2303" s="60">
        <v>1</v>
      </c>
      <c r="AA2303" s="60">
        <v>1</v>
      </c>
      <c r="AB2303" s="60">
        <v>1</v>
      </c>
      <c r="AC2303" s="60">
        <v>1</v>
      </c>
      <c r="AD2303" s="60">
        <v>1</v>
      </c>
      <c r="AE2303" s="60">
        <v>1</v>
      </c>
      <c r="AF2303" s="60" t="s">
        <v>4136</v>
      </c>
    </row>
    <row r="2304" spans="1:32">
      <c r="A2304" s="60" t="s">
        <v>3794</v>
      </c>
      <c r="B2304" s="60" t="s">
        <v>6</v>
      </c>
      <c r="D2304" s="60" t="s">
        <v>2991</v>
      </c>
      <c r="E2304" s="67">
        <v>41640</v>
      </c>
      <c r="F2304" s="67">
        <v>42004</v>
      </c>
      <c r="G2304" s="60" t="s">
        <v>2735</v>
      </c>
      <c r="H2304" s="60">
        <v>1</v>
      </c>
      <c r="I2304" s="60">
        <v>1</v>
      </c>
      <c r="J2304" s="60">
        <v>1</v>
      </c>
      <c r="K2304" s="60">
        <v>1</v>
      </c>
      <c r="L2304" s="60">
        <v>1</v>
      </c>
      <c r="M2304" s="60">
        <v>0.5</v>
      </c>
      <c r="N2304" s="60">
        <v>0.5</v>
      </c>
      <c r="O2304" s="60">
        <v>0.5</v>
      </c>
      <c r="P2304" s="60">
        <v>0.5</v>
      </c>
      <c r="Q2304" s="60">
        <v>0.5</v>
      </c>
      <c r="R2304" s="60">
        <v>0.5</v>
      </c>
      <c r="S2304" s="60">
        <v>0.5</v>
      </c>
      <c r="T2304" s="60">
        <v>0.5</v>
      </c>
      <c r="U2304" s="60">
        <v>0.5</v>
      </c>
      <c r="V2304" s="60">
        <v>0.5</v>
      </c>
      <c r="W2304" s="60">
        <v>0.5</v>
      </c>
      <c r="X2304" s="60">
        <v>0.5</v>
      </c>
      <c r="Y2304" s="60">
        <v>0.5</v>
      </c>
      <c r="Z2304" s="60">
        <v>0.5</v>
      </c>
      <c r="AA2304" s="60">
        <v>0.5</v>
      </c>
      <c r="AB2304" s="60">
        <v>0.5</v>
      </c>
      <c r="AC2304" s="60">
        <v>0.5</v>
      </c>
      <c r="AD2304" s="60">
        <v>0.5</v>
      </c>
      <c r="AE2304" s="60">
        <v>0.5</v>
      </c>
      <c r="AF2304" s="60" t="s">
        <v>4136</v>
      </c>
    </row>
    <row r="2305" spans="1:32">
      <c r="A2305" s="60" t="s">
        <v>3795</v>
      </c>
      <c r="B2305" s="60" t="s">
        <v>6</v>
      </c>
      <c r="D2305" s="60" t="s">
        <v>2991</v>
      </c>
      <c r="E2305" s="67">
        <v>41640</v>
      </c>
      <c r="F2305" s="67">
        <v>42004</v>
      </c>
      <c r="G2305" s="60" t="s">
        <v>2735</v>
      </c>
      <c r="H2305" s="60">
        <v>1</v>
      </c>
      <c r="I2305" s="60">
        <v>1</v>
      </c>
      <c r="J2305" s="60">
        <v>1</v>
      </c>
      <c r="K2305" s="60">
        <v>1</v>
      </c>
      <c r="L2305" s="60">
        <v>1</v>
      </c>
      <c r="M2305" s="60">
        <v>0.25</v>
      </c>
      <c r="N2305" s="60">
        <v>0.25</v>
      </c>
      <c r="O2305" s="60">
        <v>0.25</v>
      </c>
      <c r="P2305" s="60">
        <v>0.25</v>
      </c>
      <c r="Q2305" s="60">
        <v>0.25</v>
      </c>
      <c r="R2305" s="60">
        <v>0.25</v>
      </c>
      <c r="S2305" s="60">
        <v>0.25</v>
      </c>
      <c r="T2305" s="60">
        <v>0.25</v>
      </c>
      <c r="U2305" s="60">
        <v>0.25</v>
      </c>
      <c r="V2305" s="60">
        <v>0.25</v>
      </c>
      <c r="W2305" s="60">
        <v>0.25</v>
      </c>
      <c r="X2305" s="60">
        <v>0.25</v>
      </c>
      <c r="Y2305" s="60">
        <v>0.25</v>
      </c>
      <c r="Z2305" s="60">
        <v>0.25</v>
      </c>
      <c r="AA2305" s="60">
        <v>0.25</v>
      </c>
      <c r="AB2305" s="60">
        <v>0.25</v>
      </c>
      <c r="AC2305" s="60">
        <v>0.25</v>
      </c>
      <c r="AD2305" s="60">
        <v>0.25</v>
      </c>
      <c r="AE2305" s="60">
        <v>0.25</v>
      </c>
      <c r="AF2305" s="60" t="s">
        <v>4136</v>
      </c>
    </row>
    <row r="2306" spans="1:32">
      <c r="A2306" s="60" t="s">
        <v>3796</v>
      </c>
      <c r="B2306" s="60" t="s">
        <v>2733</v>
      </c>
      <c r="D2306" s="60" t="s">
        <v>3732</v>
      </c>
      <c r="E2306" s="67">
        <v>41640</v>
      </c>
      <c r="F2306" s="67">
        <v>42004</v>
      </c>
      <c r="G2306" s="60" t="s">
        <v>2735</v>
      </c>
      <c r="H2306" s="60">
        <v>0.93371031750929101</v>
      </c>
      <c r="I2306" s="60">
        <v>0</v>
      </c>
      <c r="J2306" s="60">
        <v>0</v>
      </c>
      <c r="K2306" s="60">
        <v>0</v>
      </c>
      <c r="L2306" s="60">
        <v>0</v>
      </c>
      <c r="M2306" s="60">
        <v>0.93371031750929101</v>
      </c>
      <c r="N2306" s="60">
        <v>0.93371031750929101</v>
      </c>
      <c r="O2306" s="60">
        <v>0.93371031750929101</v>
      </c>
      <c r="P2306" s="60">
        <v>0.93371031750929101</v>
      </c>
      <c r="Q2306" s="60">
        <v>0.93371031750929101</v>
      </c>
      <c r="R2306" s="60">
        <v>0.93371031750929101</v>
      </c>
      <c r="S2306" s="60">
        <v>0.93371031750929101</v>
      </c>
      <c r="T2306" s="60">
        <v>0.93371031750929101</v>
      </c>
      <c r="U2306" s="60">
        <v>0.93371031750929101</v>
      </c>
      <c r="V2306" s="60">
        <v>0.93371031750929101</v>
      </c>
      <c r="W2306" s="60">
        <v>0.93371031750929101</v>
      </c>
      <c r="X2306" s="60">
        <v>0.93371031750929101</v>
      </c>
      <c r="Y2306" s="60">
        <v>0.93371031750929101</v>
      </c>
      <c r="Z2306" s="60">
        <v>0.93371031750929101</v>
      </c>
      <c r="AA2306" s="60">
        <v>0.93371031750929101</v>
      </c>
      <c r="AB2306" s="60">
        <v>0.93371031750929101</v>
      </c>
      <c r="AC2306" s="60">
        <v>0.93371031750929101</v>
      </c>
      <c r="AD2306" s="60">
        <v>0.93371031750929101</v>
      </c>
      <c r="AE2306" s="60">
        <v>0.93371031750929101</v>
      </c>
      <c r="AF2306" s="60" t="s">
        <v>4136</v>
      </c>
    </row>
    <row r="2307" spans="1:32">
      <c r="A2307" s="60" t="s">
        <v>3797</v>
      </c>
      <c r="B2307" s="60" t="s">
        <v>2733</v>
      </c>
      <c r="C2307" s="60" t="s">
        <v>2746</v>
      </c>
      <c r="D2307" s="60" t="s">
        <v>2729</v>
      </c>
      <c r="E2307" s="67">
        <v>41640</v>
      </c>
      <c r="F2307" s="67">
        <v>42004</v>
      </c>
      <c r="G2307" s="60" t="s">
        <v>2730</v>
      </c>
      <c r="H2307" s="60">
        <v>55</v>
      </c>
      <c r="I2307" s="60"/>
      <c r="J2307" s="60"/>
      <c r="K2307" s="60"/>
      <c r="L2307" s="60"/>
      <c r="M2307" s="60"/>
      <c r="N2307" s="60"/>
      <c r="O2307" s="60"/>
      <c r="P2307" s="60"/>
      <c r="Q2307" s="60"/>
      <c r="R2307" s="60"/>
      <c r="S2307" s="60"/>
      <c r="T2307" s="60"/>
      <c r="U2307" s="60"/>
      <c r="V2307" s="60"/>
      <c r="W2307" s="60"/>
      <c r="X2307" s="60"/>
      <c r="Y2307" s="60"/>
      <c r="Z2307" s="60"/>
      <c r="AA2307" s="60"/>
      <c r="AB2307" s="60"/>
      <c r="AC2307" s="60"/>
      <c r="AD2307" s="60"/>
      <c r="AE2307" s="60"/>
      <c r="AF2307" s="60" t="s">
        <v>4136</v>
      </c>
    </row>
    <row r="2308" spans="1:32">
      <c r="A2308" s="60" t="s">
        <v>3798</v>
      </c>
      <c r="B2308" s="60" t="s">
        <v>2733</v>
      </c>
      <c r="D2308" s="60" t="s">
        <v>2729</v>
      </c>
      <c r="E2308" s="67">
        <v>41640</v>
      </c>
      <c r="F2308" s="67">
        <v>42004</v>
      </c>
      <c r="G2308" s="60" t="s">
        <v>2730</v>
      </c>
      <c r="H2308" s="60">
        <v>0.05</v>
      </c>
      <c r="I2308" s="60"/>
      <c r="J2308" s="60"/>
      <c r="K2308" s="60"/>
      <c r="L2308" s="60"/>
      <c r="M2308" s="60"/>
      <c r="N2308" s="60"/>
      <c r="O2308" s="60"/>
      <c r="P2308" s="60"/>
      <c r="Q2308" s="60"/>
      <c r="R2308" s="60"/>
      <c r="S2308" s="60"/>
      <c r="T2308" s="60"/>
      <c r="U2308" s="60"/>
      <c r="V2308" s="60"/>
      <c r="W2308" s="60"/>
      <c r="X2308" s="60"/>
      <c r="Y2308" s="60"/>
      <c r="Z2308" s="60"/>
      <c r="AA2308" s="60"/>
      <c r="AB2308" s="60"/>
      <c r="AC2308" s="60"/>
      <c r="AD2308" s="60"/>
      <c r="AE2308" s="60"/>
      <c r="AF2308" s="60" t="s">
        <v>4136</v>
      </c>
    </row>
    <row r="2309" spans="1:32">
      <c r="A2309" s="60" t="s">
        <v>3799</v>
      </c>
      <c r="B2309" s="60" t="s">
        <v>2733</v>
      </c>
      <c r="D2309" s="60" t="s">
        <v>2729</v>
      </c>
      <c r="E2309" s="67">
        <v>41640</v>
      </c>
      <c r="F2309" s="67">
        <v>42004</v>
      </c>
      <c r="G2309" s="60" t="s">
        <v>2730</v>
      </c>
      <c r="H2309" s="60">
        <v>0.2</v>
      </c>
      <c r="I2309" s="60"/>
      <c r="J2309" s="60"/>
      <c r="K2309" s="60"/>
      <c r="L2309" s="60"/>
      <c r="M2309" s="60"/>
      <c r="N2309" s="60"/>
      <c r="O2309" s="60"/>
      <c r="P2309" s="60"/>
      <c r="Q2309" s="60"/>
      <c r="R2309" s="60"/>
      <c r="S2309" s="60"/>
      <c r="T2309" s="60"/>
      <c r="U2309" s="60"/>
      <c r="V2309" s="60"/>
      <c r="W2309" s="60"/>
      <c r="X2309" s="60"/>
      <c r="Y2309" s="60"/>
      <c r="Z2309" s="60"/>
      <c r="AA2309" s="60"/>
      <c r="AB2309" s="60"/>
      <c r="AC2309" s="60"/>
      <c r="AD2309" s="60"/>
      <c r="AE2309" s="60"/>
      <c r="AF2309" s="60" t="s">
        <v>4136</v>
      </c>
    </row>
    <row r="2310" spans="1:32">
      <c r="A2310" s="60" t="s">
        <v>3800</v>
      </c>
      <c r="B2310" s="60" t="s">
        <v>2733</v>
      </c>
      <c r="C2310" s="60" t="s">
        <v>2746</v>
      </c>
      <c r="D2310" s="60" t="s">
        <v>2729</v>
      </c>
      <c r="E2310" s="67">
        <v>41640</v>
      </c>
      <c r="F2310" s="67">
        <v>42004</v>
      </c>
      <c r="G2310" s="60" t="s">
        <v>2730</v>
      </c>
      <c r="H2310" s="60">
        <v>60</v>
      </c>
      <c r="I2310" s="60"/>
      <c r="J2310" s="60"/>
      <c r="K2310" s="60"/>
      <c r="L2310" s="60"/>
      <c r="M2310" s="60"/>
      <c r="N2310" s="60"/>
      <c r="O2310" s="60"/>
      <c r="P2310" s="60"/>
      <c r="Q2310" s="60"/>
      <c r="R2310" s="60"/>
      <c r="S2310" s="60"/>
      <c r="T2310" s="60"/>
      <c r="U2310" s="60"/>
      <c r="V2310" s="60"/>
      <c r="W2310" s="60"/>
      <c r="X2310" s="60"/>
      <c r="Y2310" s="60"/>
      <c r="Z2310" s="60"/>
      <c r="AA2310" s="60"/>
      <c r="AB2310" s="60"/>
      <c r="AC2310" s="60"/>
      <c r="AD2310" s="60"/>
      <c r="AE2310" s="60"/>
      <c r="AF2310" s="60" t="s">
        <v>4136</v>
      </c>
    </row>
    <row r="2311" spans="1:32">
      <c r="A2311" s="60" t="s">
        <v>3801</v>
      </c>
      <c r="B2311" s="60" t="s">
        <v>2733</v>
      </c>
      <c r="C2311" s="60" t="s">
        <v>2732</v>
      </c>
      <c r="D2311" s="60" t="s">
        <v>2738</v>
      </c>
      <c r="E2311" s="67">
        <v>41640</v>
      </c>
      <c r="F2311" s="67">
        <v>42004</v>
      </c>
      <c r="G2311" s="60" t="s">
        <v>2735</v>
      </c>
      <c r="H2311" s="60">
        <v>0</v>
      </c>
      <c r="I2311" s="60">
        <v>0</v>
      </c>
      <c r="J2311" s="60">
        <v>0</v>
      </c>
      <c r="K2311" s="60">
        <v>0</v>
      </c>
      <c r="L2311" s="60">
        <v>725</v>
      </c>
      <c r="M2311" s="60">
        <v>417</v>
      </c>
      <c r="N2311" s="60">
        <v>290</v>
      </c>
      <c r="O2311" s="60">
        <v>0</v>
      </c>
      <c r="P2311" s="60">
        <v>0</v>
      </c>
      <c r="Q2311" s="60">
        <v>0</v>
      </c>
      <c r="R2311" s="60">
        <v>0</v>
      </c>
      <c r="S2311" s="60">
        <v>0</v>
      </c>
      <c r="T2311" s="60">
        <v>0</v>
      </c>
      <c r="U2311" s="60">
        <v>0</v>
      </c>
      <c r="V2311" s="60">
        <v>0</v>
      </c>
      <c r="W2311" s="60">
        <v>0</v>
      </c>
      <c r="X2311" s="60">
        <v>0</v>
      </c>
      <c r="Y2311" s="60">
        <v>0</v>
      </c>
      <c r="Z2311" s="60">
        <v>0</v>
      </c>
      <c r="AA2311" s="60">
        <v>0</v>
      </c>
      <c r="AB2311" s="60">
        <v>0</v>
      </c>
      <c r="AC2311" s="60">
        <v>0</v>
      </c>
      <c r="AD2311" s="60">
        <v>0</v>
      </c>
      <c r="AE2311" s="60">
        <v>0</v>
      </c>
      <c r="AF2311" s="60" t="s">
        <v>4136</v>
      </c>
    </row>
    <row r="2312" spans="1:32">
      <c r="A2312" s="60" t="s">
        <v>3801</v>
      </c>
      <c r="B2312" s="60" t="s">
        <v>2733</v>
      </c>
      <c r="C2312" s="60" t="s">
        <v>2732</v>
      </c>
      <c r="D2312" s="60" t="s">
        <v>3004</v>
      </c>
      <c r="E2312" s="67">
        <v>41640</v>
      </c>
      <c r="F2312" s="67">
        <v>42004</v>
      </c>
      <c r="G2312" s="60" t="s">
        <v>2735</v>
      </c>
      <c r="H2312" s="60">
        <v>0</v>
      </c>
      <c r="I2312" s="60">
        <v>0</v>
      </c>
      <c r="J2312" s="60">
        <v>0</v>
      </c>
      <c r="K2312" s="60">
        <v>0</v>
      </c>
      <c r="L2312" s="60">
        <v>125</v>
      </c>
      <c r="M2312" s="60">
        <v>117</v>
      </c>
      <c r="N2312" s="60">
        <v>90</v>
      </c>
      <c r="O2312" s="60">
        <v>0</v>
      </c>
      <c r="P2312" s="60">
        <v>0</v>
      </c>
      <c r="Q2312" s="60">
        <v>0</v>
      </c>
      <c r="R2312" s="60">
        <v>0</v>
      </c>
      <c r="S2312" s="60">
        <v>0</v>
      </c>
      <c r="T2312" s="60">
        <v>0</v>
      </c>
      <c r="U2312" s="60">
        <v>0</v>
      </c>
      <c r="V2312" s="60">
        <v>0</v>
      </c>
      <c r="W2312" s="60">
        <v>0</v>
      </c>
      <c r="X2312" s="60">
        <v>0</v>
      </c>
      <c r="Y2312" s="60">
        <v>0</v>
      </c>
      <c r="Z2312" s="60">
        <v>0</v>
      </c>
      <c r="AA2312" s="60">
        <v>125</v>
      </c>
      <c r="AB2312" s="60">
        <v>117</v>
      </c>
      <c r="AC2312" s="60">
        <v>90</v>
      </c>
      <c r="AD2312" s="60">
        <v>0</v>
      </c>
      <c r="AE2312" s="60">
        <v>0</v>
      </c>
      <c r="AF2312" s="60" t="s">
        <v>4136</v>
      </c>
    </row>
    <row r="2313" spans="1:32">
      <c r="A2313" s="60" t="s">
        <v>3802</v>
      </c>
      <c r="B2313" s="60" t="s">
        <v>2733</v>
      </c>
      <c r="C2313" s="60" t="s">
        <v>2732</v>
      </c>
      <c r="D2313" s="60" t="s">
        <v>2729</v>
      </c>
      <c r="E2313" s="67">
        <v>41640</v>
      </c>
      <c r="F2313" s="67">
        <v>42004</v>
      </c>
      <c r="G2313" s="60" t="s">
        <v>2730</v>
      </c>
      <c r="H2313" s="60">
        <v>0</v>
      </c>
      <c r="I2313" s="60"/>
      <c r="J2313" s="60"/>
      <c r="K2313" s="60"/>
      <c r="L2313" s="60"/>
      <c r="M2313" s="60"/>
      <c r="N2313" s="60"/>
      <c r="O2313" s="60"/>
      <c r="P2313" s="60"/>
      <c r="Q2313" s="60"/>
      <c r="R2313" s="60"/>
      <c r="S2313" s="60"/>
      <c r="T2313" s="60"/>
      <c r="U2313" s="60"/>
      <c r="V2313" s="60"/>
      <c r="W2313" s="60"/>
      <c r="X2313" s="60"/>
      <c r="Y2313" s="60"/>
      <c r="Z2313" s="60"/>
      <c r="AA2313" s="60"/>
      <c r="AB2313" s="60"/>
      <c r="AC2313" s="60"/>
      <c r="AD2313" s="60"/>
      <c r="AE2313" s="60"/>
      <c r="AF2313" s="60" t="s">
        <v>4136</v>
      </c>
    </row>
    <row r="2314" spans="1:32">
      <c r="A2314" s="60" t="s">
        <v>3803</v>
      </c>
      <c r="B2314" s="60" t="s">
        <v>2733</v>
      </c>
      <c r="D2314" s="60" t="s">
        <v>3732</v>
      </c>
      <c r="E2314" s="67">
        <v>41640</v>
      </c>
      <c r="F2314" s="67">
        <v>42004</v>
      </c>
      <c r="G2314" s="60" t="s">
        <v>2735</v>
      </c>
      <c r="H2314" s="60">
        <v>0</v>
      </c>
      <c r="I2314" s="60">
        <v>0</v>
      </c>
      <c r="J2314" s="60">
        <v>0</v>
      </c>
      <c r="K2314" s="60">
        <v>0</v>
      </c>
      <c r="L2314" s="60">
        <v>0</v>
      </c>
      <c r="M2314" s="60">
        <v>0</v>
      </c>
      <c r="N2314" s="60">
        <v>1</v>
      </c>
      <c r="O2314" s="60">
        <v>1</v>
      </c>
      <c r="P2314" s="60">
        <v>1</v>
      </c>
      <c r="Q2314" s="60">
        <v>1</v>
      </c>
      <c r="R2314" s="60">
        <v>1</v>
      </c>
      <c r="S2314" s="60">
        <v>1</v>
      </c>
      <c r="T2314" s="60">
        <v>1</v>
      </c>
      <c r="U2314" s="60">
        <v>1</v>
      </c>
      <c r="V2314" s="60">
        <v>1</v>
      </c>
      <c r="W2314" s="60">
        <v>1</v>
      </c>
      <c r="X2314" s="60">
        <v>1</v>
      </c>
      <c r="Y2314" s="60">
        <v>1</v>
      </c>
      <c r="Z2314" s="60">
        <v>1</v>
      </c>
      <c r="AA2314" s="60">
        <v>1</v>
      </c>
      <c r="AB2314" s="60">
        <v>1</v>
      </c>
      <c r="AC2314" s="60">
        <v>1</v>
      </c>
      <c r="AD2314" s="60">
        <v>1</v>
      </c>
      <c r="AE2314" s="60">
        <v>1</v>
      </c>
      <c r="AF2314" s="60" t="s">
        <v>4136</v>
      </c>
    </row>
    <row r="2315" spans="1:32">
      <c r="A2315" s="60" t="s">
        <v>3804</v>
      </c>
      <c r="B2315" s="60" t="s">
        <v>2728</v>
      </c>
      <c r="D2315" s="60" t="s">
        <v>2729</v>
      </c>
      <c r="E2315" s="67">
        <v>41640</v>
      </c>
      <c r="F2315" s="67">
        <v>42004</v>
      </c>
      <c r="G2315" s="60" t="s">
        <v>2730</v>
      </c>
      <c r="H2315" s="60">
        <v>60</v>
      </c>
      <c r="I2315" s="60"/>
      <c r="J2315" s="60"/>
      <c r="K2315" s="60"/>
      <c r="L2315" s="60"/>
      <c r="M2315" s="60"/>
      <c r="N2315" s="60"/>
      <c r="O2315" s="60"/>
      <c r="P2315" s="60"/>
      <c r="Q2315" s="60"/>
      <c r="R2315" s="60"/>
      <c r="S2315" s="60"/>
      <c r="T2315" s="60"/>
      <c r="U2315" s="60"/>
      <c r="V2315" s="60"/>
      <c r="W2315" s="60"/>
      <c r="X2315" s="60"/>
      <c r="Y2315" s="60"/>
      <c r="Z2315" s="60"/>
      <c r="AA2315" s="60"/>
      <c r="AB2315" s="60"/>
      <c r="AC2315" s="60"/>
      <c r="AD2315" s="60"/>
      <c r="AE2315" s="60"/>
      <c r="AF2315" s="60" t="s">
        <v>4136</v>
      </c>
    </row>
    <row r="2316" spans="1:32">
      <c r="A2316" s="60" t="s">
        <v>3805</v>
      </c>
      <c r="B2316" s="60" t="s">
        <v>2946</v>
      </c>
      <c r="D2316" s="60" t="s">
        <v>3748</v>
      </c>
      <c r="E2316" s="67">
        <v>41640</v>
      </c>
      <c r="F2316" s="67">
        <v>42004</v>
      </c>
      <c r="G2316" s="60" t="s">
        <v>2735</v>
      </c>
      <c r="H2316" s="60">
        <v>0</v>
      </c>
      <c r="I2316" s="60">
        <v>0</v>
      </c>
      <c r="J2316" s="60">
        <v>0</v>
      </c>
      <c r="K2316" s="60">
        <v>0</v>
      </c>
      <c r="L2316" s="60">
        <v>0</v>
      </c>
      <c r="M2316" s="60">
        <v>0</v>
      </c>
      <c r="N2316" s="60">
        <v>0.65</v>
      </c>
      <c r="O2316" s="60">
        <v>0.65</v>
      </c>
      <c r="P2316" s="60">
        <v>0.65</v>
      </c>
      <c r="Q2316" s="60">
        <v>0.65</v>
      </c>
      <c r="R2316" s="60">
        <v>0.65</v>
      </c>
      <c r="S2316" s="60">
        <v>0.65</v>
      </c>
      <c r="T2316" s="60">
        <v>0.65</v>
      </c>
      <c r="U2316" s="60">
        <v>0.65</v>
      </c>
      <c r="V2316" s="60">
        <v>0.65</v>
      </c>
      <c r="W2316" s="60">
        <v>0.65</v>
      </c>
      <c r="X2316" s="60">
        <v>0.65</v>
      </c>
      <c r="Y2316" s="60">
        <v>0.65</v>
      </c>
      <c r="Z2316" s="60">
        <v>0.65</v>
      </c>
      <c r="AA2316" s="60">
        <v>0.65</v>
      </c>
      <c r="AB2316" s="60">
        <v>0.65</v>
      </c>
      <c r="AC2316" s="60">
        <v>0.65</v>
      </c>
      <c r="AD2316" s="60">
        <v>0.65</v>
      </c>
      <c r="AE2316" s="60">
        <v>0.65</v>
      </c>
      <c r="AF2316" s="60" t="s">
        <v>4136</v>
      </c>
    </row>
    <row r="2317" spans="1:32">
      <c r="A2317" s="60" t="s">
        <v>3805</v>
      </c>
      <c r="B2317" s="60" t="s">
        <v>2946</v>
      </c>
      <c r="D2317" s="60" t="s">
        <v>2736</v>
      </c>
      <c r="E2317" s="67">
        <v>41640</v>
      </c>
      <c r="F2317" s="67">
        <v>42004</v>
      </c>
      <c r="G2317" s="60" t="s">
        <v>2730</v>
      </c>
      <c r="H2317" s="60">
        <v>0.65</v>
      </c>
      <c r="I2317" s="60"/>
      <c r="J2317" s="60"/>
      <c r="K2317" s="60"/>
      <c r="L2317" s="60"/>
      <c r="M2317" s="60"/>
      <c r="N2317" s="60"/>
      <c r="O2317" s="60"/>
      <c r="P2317" s="60"/>
      <c r="Q2317" s="60"/>
      <c r="R2317" s="60"/>
      <c r="S2317" s="60"/>
      <c r="T2317" s="60"/>
      <c r="U2317" s="60"/>
      <c r="V2317" s="60"/>
      <c r="W2317" s="60"/>
      <c r="X2317" s="60"/>
      <c r="Y2317" s="60"/>
      <c r="Z2317" s="60"/>
      <c r="AA2317" s="60"/>
      <c r="AB2317" s="60"/>
      <c r="AC2317" s="60"/>
      <c r="AD2317" s="60"/>
      <c r="AE2317" s="60"/>
      <c r="AF2317" s="60" t="s">
        <v>4136</v>
      </c>
    </row>
    <row r="2318" spans="1:32">
      <c r="A2318" s="60" t="s">
        <v>3806</v>
      </c>
      <c r="B2318" s="60" t="s">
        <v>2946</v>
      </c>
      <c r="D2318" s="60" t="s">
        <v>3748</v>
      </c>
      <c r="E2318" s="67">
        <v>41640</v>
      </c>
      <c r="F2318" s="67">
        <v>42004</v>
      </c>
      <c r="G2318" s="60" t="s">
        <v>2735</v>
      </c>
      <c r="H2318" s="60">
        <v>1</v>
      </c>
      <c r="I2318" s="60">
        <v>0</v>
      </c>
      <c r="J2318" s="60">
        <v>0</v>
      </c>
      <c r="K2318" s="60">
        <v>0</v>
      </c>
      <c r="L2318" s="60">
        <v>0</v>
      </c>
      <c r="M2318" s="60">
        <v>0</v>
      </c>
      <c r="N2318" s="60">
        <v>1</v>
      </c>
      <c r="O2318" s="60">
        <v>1</v>
      </c>
      <c r="P2318" s="60">
        <v>1</v>
      </c>
      <c r="Q2318" s="60">
        <v>1</v>
      </c>
      <c r="R2318" s="60">
        <v>1</v>
      </c>
      <c r="S2318" s="60">
        <v>1</v>
      </c>
      <c r="T2318" s="60">
        <v>1</v>
      </c>
      <c r="U2318" s="60">
        <v>1</v>
      </c>
      <c r="V2318" s="60">
        <v>1</v>
      </c>
      <c r="W2318" s="60">
        <v>1</v>
      </c>
      <c r="X2318" s="60">
        <v>1</v>
      </c>
      <c r="Y2318" s="60">
        <v>1</v>
      </c>
      <c r="Z2318" s="60">
        <v>1</v>
      </c>
      <c r="AA2318" s="60">
        <v>1</v>
      </c>
      <c r="AB2318" s="60">
        <v>1</v>
      </c>
      <c r="AC2318" s="60">
        <v>1</v>
      </c>
      <c r="AD2318" s="60">
        <v>1</v>
      </c>
      <c r="AE2318" s="60">
        <v>1</v>
      </c>
      <c r="AF2318" s="60" t="s">
        <v>4136</v>
      </c>
    </row>
    <row r="2319" spans="1:32">
      <c r="A2319" s="60" t="s">
        <v>3806</v>
      </c>
      <c r="B2319" s="60" t="s">
        <v>2946</v>
      </c>
      <c r="D2319" s="60" t="s">
        <v>2736</v>
      </c>
      <c r="E2319" s="67">
        <v>41640</v>
      </c>
      <c r="F2319" s="67">
        <v>42004</v>
      </c>
      <c r="G2319" s="60" t="s">
        <v>2730</v>
      </c>
      <c r="H2319" s="60">
        <v>1</v>
      </c>
      <c r="I2319" s="60"/>
      <c r="J2319" s="60"/>
      <c r="K2319" s="60"/>
      <c r="L2319" s="60"/>
      <c r="M2319" s="60"/>
      <c r="N2319" s="60"/>
      <c r="O2319" s="60"/>
      <c r="P2319" s="60"/>
      <c r="Q2319" s="60"/>
      <c r="R2319" s="60"/>
      <c r="S2319" s="60"/>
      <c r="T2319" s="60"/>
      <c r="U2319" s="60"/>
      <c r="V2319" s="60"/>
      <c r="W2319" s="60"/>
      <c r="X2319" s="60"/>
      <c r="Y2319" s="60"/>
      <c r="Z2319" s="60"/>
      <c r="AA2319" s="60"/>
      <c r="AB2319" s="60"/>
      <c r="AC2319" s="60"/>
      <c r="AD2319" s="60"/>
      <c r="AE2319" s="60"/>
      <c r="AF2319" s="60" t="s">
        <v>4136</v>
      </c>
    </row>
    <row r="2320" spans="1:32">
      <c r="A2320" s="60" t="s">
        <v>3807</v>
      </c>
      <c r="B2320" s="60" t="s">
        <v>2946</v>
      </c>
      <c r="D2320" s="60" t="s">
        <v>2729</v>
      </c>
      <c r="E2320" s="67">
        <v>41640</v>
      </c>
      <c r="F2320" s="67">
        <v>42004</v>
      </c>
      <c r="G2320" s="60" t="s">
        <v>2730</v>
      </c>
      <c r="H2320" s="60">
        <v>1</v>
      </c>
      <c r="I2320" s="60"/>
      <c r="J2320" s="60"/>
      <c r="K2320" s="60"/>
      <c r="L2320" s="60"/>
      <c r="M2320" s="60"/>
      <c r="N2320" s="60"/>
      <c r="O2320" s="60"/>
      <c r="P2320" s="60"/>
      <c r="Q2320" s="60"/>
      <c r="R2320" s="60"/>
      <c r="S2320" s="60"/>
      <c r="T2320" s="60"/>
      <c r="U2320" s="60"/>
      <c r="V2320" s="60"/>
      <c r="W2320" s="60"/>
      <c r="X2320" s="60"/>
      <c r="Y2320" s="60"/>
      <c r="Z2320" s="60"/>
      <c r="AA2320" s="60"/>
      <c r="AB2320" s="60"/>
      <c r="AC2320" s="60"/>
      <c r="AD2320" s="60"/>
      <c r="AE2320" s="60"/>
      <c r="AF2320" s="60" t="s">
        <v>4136</v>
      </c>
    </row>
    <row r="2321" spans="1:32">
      <c r="A2321" s="60" t="s">
        <v>3808</v>
      </c>
      <c r="B2321" s="60" t="s">
        <v>2946</v>
      </c>
      <c r="D2321" s="60" t="s">
        <v>3748</v>
      </c>
      <c r="E2321" s="67">
        <v>41640</v>
      </c>
      <c r="F2321" s="67">
        <v>42004</v>
      </c>
      <c r="G2321" s="60" t="s">
        <v>2735</v>
      </c>
      <c r="H2321" s="60">
        <v>0</v>
      </c>
      <c r="I2321" s="60">
        <v>0</v>
      </c>
      <c r="J2321" s="60">
        <v>0</v>
      </c>
      <c r="K2321" s="60">
        <v>0</v>
      </c>
      <c r="L2321" s="60">
        <v>0</v>
      </c>
      <c r="M2321" s="60">
        <v>0</v>
      </c>
      <c r="N2321" s="60">
        <v>1</v>
      </c>
      <c r="O2321" s="60">
        <v>1</v>
      </c>
      <c r="P2321" s="60">
        <v>1</v>
      </c>
      <c r="Q2321" s="60">
        <v>1</v>
      </c>
      <c r="R2321" s="60">
        <v>1</v>
      </c>
      <c r="S2321" s="60">
        <v>1</v>
      </c>
      <c r="T2321" s="60">
        <v>1</v>
      </c>
      <c r="U2321" s="60">
        <v>1</v>
      </c>
      <c r="V2321" s="60">
        <v>1</v>
      </c>
      <c r="W2321" s="60">
        <v>1</v>
      </c>
      <c r="X2321" s="60">
        <v>1</v>
      </c>
      <c r="Y2321" s="60">
        <v>1</v>
      </c>
      <c r="Z2321" s="60">
        <v>1</v>
      </c>
      <c r="AA2321" s="60">
        <v>1</v>
      </c>
      <c r="AB2321" s="60">
        <v>1</v>
      </c>
      <c r="AC2321" s="60">
        <v>1</v>
      </c>
      <c r="AD2321" s="60">
        <v>1</v>
      </c>
      <c r="AE2321" s="60">
        <v>1</v>
      </c>
      <c r="AF2321" s="60" t="s">
        <v>4136</v>
      </c>
    </row>
    <row r="2322" spans="1:32">
      <c r="A2322" s="60" t="s">
        <v>3808</v>
      </c>
      <c r="B2322" s="60" t="s">
        <v>2946</v>
      </c>
      <c r="D2322" s="60" t="s">
        <v>2736</v>
      </c>
      <c r="E2322" s="67">
        <v>41640</v>
      </c>
      <c r="F2322" s="67">
        <v>42004</v>
      </c>
      <c r="G2322" s="60" t="s">
        <v>2730</v>
      </c>
      <c r="H2322" s="60">
        <v>1</v>
      </c>
      <c r="I2322" s="60"/>
      <c r="J2322" s="60"/>
      <c r="K2322" s="60"/>
      <c r="L2322" s="60"/>
      <c r="M2322" s="60"/>
      <c r="N2322" s="60"/>
      <c r="O2322" s="60"/>
      <c r="P2322" s="60"/>
      <c r="Q2322" s="60"/>
      <c r="R2322" s="60"/>
      <c r="S2322" s="60"/>
      <c r="T2322" s="60"/>
      <c r="U2322" s="60"/>
      <c r="V2322" s="60"/>
      <c r="W2322" s="60"/>
      <c r="X2322" s="60"/>
      <c r="Y2322" s="60"/>
      <c r="Z2322" s="60"/>
      <c r="AA2322" s="60"/>
      <c r="AB2322" s="60"/>
      <c r="AC2322" s="60"/>
      <c r="AD2322" s="60"/>
      <c r="AE2322" s="60"/>
      <c r="AF2322" s="60" t="s">
        <v>4136</v>
      </c>
    </row>
    <row r="2323" spans="1:32">
      <c r="A2323" s="60" t="s">
        <v>3809</v>
      </c>
      <c r="B2323" s="60" t="s">
        <v>2728</v>
      </c>
      <c r="D2323" s="60" t="s">
        <v>2729</v>
      </c>
      <c r="E2323" s="67">
        <v>41640</v>
      </c>
      <c r="F2323" s="67">
        <v>42004</v>
      </c>
      <c r="G2323" s="60" t="s">
        <v>2730</v>
      </c>
      <c r="H2323" s="60">
        <v>30</v>
      </c>
      <c r="I2323" s="60"/>
      <c r="J2323" s="60"/>
      <c r="K2323" s="60"/>
      <c r="L2323" s="60"/>
      <c r="M2323" s="60"/>
      <c r="N2323" s="60"/>
      <c r="O2323" s="60"/>
      <c r="P2323" s="60"/>
      <c r="Q2323" s="60"/>
      <c r="R2323" s="60"/>
      <c r="S2323" s="60"/>
      <c r="T2323" s="60"/>
      <c r="U2323" s="60"/>
      <c r="V2323" s="60"/>
      <c r="W2323" s="60"/>
      <c r="X2323" s="60"/>
      <c r="Y2323" s="60"/>
      <c r="Z2323" s="60"/>
      <c r="AA2323" s="60"/>
      <c r="AB2323" s="60"/>
      <c r="AC2323" s="60"/>
      <c r="AD2323" s="60"/>
      <c r="AE2323" s="60"/>
      <c r="AF2323" s="60" t="s">
        <v>4136</v>
      </c>
    </row>
    <row r="2324" spans="1:32">
      <c r="A2324" s="60" t="s">
        <v>3810</v>
      </c>
      <c r="B2324" s="60" t="s">
        <v>2728</v>
      </c>
      <c r="D2324" s="60" t="s">
        <v>2729</v>
      </c>
      <c r="E2324" s="67">
        <v>41640</v>
      </c>
      <c r="F2324" s="67">
        <v>42004</v>
      </c>
      <c r="G2324" s="60" t="s">
        <v>2730</v>
      </c>
      <c r="H2324" s="60">
        <v>1</v>
      </c>
      <c r="I2324" s="60"/>
      <c r="J2324" s="60"/>
      <c r="K2324" s="60"/>
      <c r="L2324" s="60"/>
      <c r="M2324" s="60"/>
      <c r="N2324" s="60"/>
      <c r="O2324" s="60"/>
      <c r="P2324" s="60"/>
      <c r="Q2324" s="60"/>
      <c r="R2324" s="60"/>
      <c r="S2324" s="60"/>
      <c r="T2324" s="60"/>
      <c r="U2324" s="60"/>
      <c r="V2324" s="60"/>
      <c r="W2324" s="60"/>
      <c r="X2324" s="60"/>
      <c r="Y2324" s="60"/>
      <c r="Z2324" s="60"/>
      <c r="AA2324" s="60"/>
      <c r="AB2324" s="60"/>
      <c r="AC2324" s="60"/>
      <c r="AD2324" s="60"/>
      <c r="AE2324" s="60"/>
      <c r="AF2324" s="60" t="s">
        <v>4136</v>
      </c>
    </row>
    <row r="2325" spans="1:32">
      <c r="A2325" s="60" t="s">
        <v>3811</v>
      </c>
      <c r="B2325" s="60" t="s">
        <v>2733</v>
      </c>
      <c r="D2325" s="60" t="s">
        <v>3198</v>
      </c>
      <c r="E2325" s="67">
        <v>41640</v>
      </c>
      <c r="F2325" s="67">
        <v>42004</v>
      </c>
      <c r="G2325" s="60" t="s">
        <v>2735</v>
      </c>
      <c r="H2325" s="60">
        <v>0.03</v>
      </c>
      <c r="I2325" s="60">
        <v>0.02</v>
      </c>
      <c r="J2325" s="60">
        <v>0.03</v>
      </c>
      <c r="K2325" s="60">
        <v>0.02</v>
      </c>
      <c r="L2325" s="60">
        <v>0.05</v>
      </c>
      <c r="M2325" s="60">
        <v>0.12</v>
      </c>
      <c r="N2325" s="60">
        <v>0.13</v>
      </c>
      <c r="O2325" s="60">
        <v>0.15</v>
      </c>
      <c r="P2325" s="60">
        <v>0.18</v>
      </c>
      <c r="Q2325" s="60">
        <v>0.21</v>
      </c>
      <c r="R2325" s="60">
        <v>0.26</v>
      </c>
      <c r="S2325" s="60">
        <v>0.28999999999999998</v>
      </c>
      <c r="T2325" s="60">
        <v>0.27</v>
      </c>
      <c r="U2325" s="60">
        <v>0.25</v>
      </c>
      <c r="V2325" s="60">
        <v>0.23</v>
      </c>
      <c r="W2325" s="60">
        <v>0.23</v>
      </c>
      <c r="X2325" s="60">
        <v>0.26</v>
      </c>
      <c r="Y2325" s="60">
        <v>0.26</v>
      </c>
      <c r="Z2325" s="60">
        <v>0.24</v>
      </c>
      <c r="AA2325" s="60">
        <v>0.22</v>
      </c>
      <c r="AB2325" s="60">
        <v>0.2</v>
      </c>
      <c r="AC2325" s="60">
        <v>0.18</v>
      </c>
      <c r="AD2325" s="60">
        <v>0.09</v>
      </c>
      <c r="AE2325" s="60">
        <v>0.03</v>
      </c>
      <c r="AF2325" s="60" t="s">
        <v>4136</v>
      </c>
    </row>
    <row r="2326" spans="1:32">
      <c r="A2326" s="60" t="s">
        <v>3811</v>
      </c>
      <c r="B2326" s="60" t="s">
        <v>2733</v>
      </c>
      <c r="D2326" s="60" t="s">
        <v>2736</v>
      </c>
      <c r="E2326" s="67">
        <v>41640</v>
      </c>
      <c r="F2326" s="67">
        <v>42004</v>
      </c>
      <c r="G2326" s="60" t="s">
        <v>2730</v>
      </c>
      <c r="H2326" s="60">
        <v>0</v>
      </c>
      <c r="I2326" s="60"/>
      <c r="J2326" s="60"/>
      <c r="K2326" s="60"/>
      <c r="L2326" s="60"/>
      <c r="M2326" s="60"/>
      <c r="N2326" s="60"/>
      <c r="O2326" s="60"/>
      <c r="P2326" s="60"/>
      <c r="Q2326" s="60"/>
      <c r="R2326" s="60"/>
      <c r="S2326" s="60"/>
      <c r="T2326" s="60"/>
      <c r="U2326" s="60"/>
      <c r="V2326" s="60"/>
      <c r="W2326" s="60"/>
      <c r="X2326" s="60"/>
      <c r="Y2326" s="60"/>
      <c r="Z2326" s="60"/>
      <c r="AA2326" s="60"/>
      <c r="AB2326" s="60"/>
      <c r="AC2326" s="60"/>
      <c r="AD2326" s="60"/>
      <c r="AE2326" s="60"/>
      <c r="AF2326" s="60" t="s">
        <v>4136</v>
      </c>
    </row>
    <row r="2327" spans="1:32">
      <c r="A2327" s="60" t="s">
        <v>3811</v>
      </c>
      <c r="B2327" s="60" t="s">
        <v>2733</v>
      </c>
      <c r="D2327" s="60" t="s">
        <v>2737</v>
      </c>
      <c r="E2327" s="67">
        <v>41640</v>
      </c>
      <c r="F2327" s="67">
        <v>42004</v>
      </c>
      <c r="G2327" s="60" t="s">
        <v>2730</v>
      </c>
      <c r="H2327" s="60">
        <v>0.28999999999999998</v>
      </c>
      <c r="I2327" s="60"/>
      <c r="J2327" s="60"/>
      <c r="K2327" s="60"/>
      <c r="L2327" s="60"/>
      <c r="M2327" s="60"/>
      <c r="N2327" s="60"/>
      <c r="O2327" s="60"/>
      <c r="P2327" s="60"/>
      <c r="Q2327" s="60"/>
      <c r="R2327" s="60"/>
      <c r="S2327" s="60"/>
      <c r="T2327" s="60"/>
      <c r="U2327" s="60"/>
      <c r="V2327" s="60"/>
      <c r="W2327" s="60"/>
      <c r="X2327" s="60"/>
      <c r="Y2327" s="60"/>
      <c r="Z2327" s="60"/>
      <c r="AA2327" s="60"/>
      <c r="AB2327" s="60"/>
      <c r="AC2327" s="60"/>
      <c r="AD2327" s="60"/>
      <c r="AE2327" s="60"/>
      <c r="AF2327" s="60" t="s">
        <v>4136</v>
      </c>
    </row>
    <row r="2328" spans="1:32">
      <c r="A2328" s="60" t="s">
        <v>3812</v>
      </c>
      <c r="B2328" s="60" t="s">
        <v>2728</v>
      </c>
      <c r="C2328" s="60" t="s">
        <v>2746</v>
      </c>
      <c r="D2328" s="60" t="s">
        <v>2729</v>
      </c>
      <c r="E2328" s="67">
        <v>41640</v>
      </c>
      <c r="F2328" s="67">
        <v>42004</v>
      </c>
      <c r="G2328" s="60" t="s">
        <v>2730</v>
      </c>
      <c r="H2328" s="60">
        <v>13</v>
      </c>
      <c r="I2328" s="60"/>
      <c r="J2328" s="60"/>
      <c r="K2328" s="60"/>
      <c r="L2328" s="60"/>
      <c r="M2328" s="60"/>
      <c r="N2328" s="60"/>
      <c r="O2328" s="60"/>
      <c r="P2328" s="60"/>
      <c r="Q2328" s="60"/>
      <c r="R2328" s="60"/>
      <c r="S2328" s="60"/>
      <c r="T2328" s="60"/>
      <c r="U2328" s="60"/>
      <c r="V2328" s="60"/>
      <c r="W2328" s="60"/>
      <c r="X2328" s="60"/>
      <c r="Y2328" s="60"/>
      <c r="Z2328" s="60"/>
      <c r="AA2328" s="60"/>
      <c r="AB2328" s="60"/>
      <c r="AC2328" s="60"/>
      <c r="AD2328" s="60"/>
      <c r="AE2328" s="60"/>
      <c r="AF2328" s="60" t="s">
        <v>4136</v>
      </c>
    </row>
    <row r="2329" spans="1:32">
      <c r="A2329" s="60" t="s">
        <v>3812</v>
      </c>
      <c r="B2329" s="60" t="s">
        <v>2728</v>
      </c>
      <c r="C2329" s="60" t="s">
        <v>2746</v>
      </c>
      <c r="D2329" s="60" t="s">
        <v>2750</v>
      </c>
      <c r="E2329" s="67">
        <v>41913</v>
      </c>
      <c r="F2329" s="67">
        <v>42004</v>
      </c>
      <c r="G2329" s="60" t="s">
        <v>2730</v>
      </c>
      <c r="H2329" s="60">
        <v>13</v>
      </c>
      <c r="I2329" s="60"/>
      <c r="J2329" s="60"/>
      <c r="K2329" s="60"/>
      <c r="L2329" s="60"/>
      <c r="M2329" s="60"/>
      <c r="N2329" s="60"/>
      <c r="O2329" s="60"/>
      <c r="P2329" s="60"/>
      <c r="Q2329" s="60"/>
      <c r="R2329" s="60"/>
      <c r="S2329" s="60"/>
      <c r="T2329" s="60"/>
      <c r="U2329" s="60"/>
      <c r="V2329" s="60"/>
      <c r="W2329" s="60"/>
      <c r="X2329" s="60"/>
      <c r="Y2329" s="60"/>
      <c r="Z2329" s="60"/>
      <c r="AA2329" s="60"/>
      <c r="AB2329" s="60"/>
      <c r="AC2329" s="60"/>
      <c r="AD2329" s="60"/>
      <c r="AE2329" s="60"/>
      <c r="AF2329" s="60" t="s">
        <v>4136</v>
      </c>
    </row>
    <row r="2330" spans="1:32">
      <c r="A2330" s="60" t="s">
        <v>3812</v>
      </c>
      <c r="B2330" s="60" t="s">
        <v>2728</v>
      </c>
      <c r="C2330" s="60" t="s">
        <v>2746</v>
      </c>
      <c r="D2330" s="60" t="s">
        <v>2750</v>
      </c>
      <c r="E2330" s="67">
        <v>41640</v>
      </c>
      <c r="F2330" s="67">
        <v>41729</v>
      </c>
      <c r="G2330" s="60" t="s">
        <v>2730</v>
      </c>
      <c r="H2330" s="60">
        <v>13</v>
      </c>
      <c r="I2330" s="60"/>
      <c r="J2330" s="60"/>
      <c r="K2330" s="60"/>
      <c r="L2330" s="60"/>
      <c r="M2330" s="60"/>
      <c r="N2330" s="60"/>
      <c r="O2330" s="60"/>
      <c r="P2330" s="60"/>
      <c r="Q2330" s="60"/>
      <c r="R2330" s="60"/>
      <c r="S2330" s="60"/>
      <c r="T2330" s="60"/>
      <c r="U2330" s="60"/>
      <c r="V2330" s="60"/>
      <c r="W2330" s="60"/>
      <c r="X2330" s="60"/>
      <c r="Y2330" s="60"/>
      <c r="Z2330" s="60"/>
      <c r="AA2330" s="60"/>
      <c r="AB2330" s="60"/>
      <c r="AC2330" s="60"/>
      <c r="AD2330" s="60"/>
      <c r="AE2330" s="60"/>
      <c r="AF2330" s="60" t="s">
        <v>4136</v>
      </c>
    </row>
    <row r="2331" spans="1:32">
      <c r="A2331" s="60" t="s">
        <v>3813</v>
      </c>
      <c r="B2331" s="60" t="s">
        <v>2728</v>
      </c>
      <c r="C2331" s="60" t="s">
        <v>2732</v>
      </c>
      <c r="D2331" s="60" t="s">
        <v>2729</v>
      </c>
      <c r="E2331" s="67">
        <v>41640</v>
      </c>
      <c r="F2331" s="67">
        <v>42004</v>
      </c>
      <c r="G2331" s="60" t="s">
        <v>2730</v>
      </c>
      <c r="H2331" s="60">
        <v>0</v>
      </c>
      <c r="I2331" s="60"/>
      <c r="J2331" s="60"/>
      <c r="K2331" s="60"/>
      <c r="L2331" s="60"/>
      <c r="M2331" s="60"/>
      <c r="N2331" s="60"/>
      <c r="O2331" s="60"/>
      <c r="P2331" s="60"/>
      <c r="Q2331" s="60"/>
      <c r="R2331" s="60"/>
      <c r="S2331" s="60"/>
      <c r="T2331" s="60"/>
      <c r="U2331" s="60"/>
      <c r="V2331" s="60"/>
      <c r="W2331" s="60"/>
      <c r="X2331" s="60"/>
      <c r="Y2331" s="60"/>
      <c r="Z2331" s="60"/>
      <c r="AA2331" s="60"/>
      <c r="AB2331" s="60"/>
      <c r="AC2331" s="60"/>
      <c r="AD2331" s="60"/>
      <c r="AE2331" s="60"/>
      <c r="AF2331" s="60" t="s">
        <v>4136</v>
      </c>
    </row>
    <row r="2332" spans="1:32">
      <c r="A2332" s="60" t="s">
        <v>3814</v>
      </c>
      <c r="B2332" s="60" t="s">
        <v>2742</v>
      </c>
      <c r="C2332" s="60" t="s">
        <v>2746</v>
      </c>
      <c r="D2332" s="60" t="s">
        <v>2729</v>
      </c>
      <c r="E2332" s="67">
        <v>41640</v>
      </c>
      <c r="F2332" s="67">
        <v>42004</v>
      </c>
      <c r="G2332" s="60" t="s">
        <v>2730</v>
      </c>
      <c r="H2332" s="60">
        <v>22</v>
      </c>
      <c r="I2332" s="60"/>
      <c r="J2332" s="60"/>
      <c r="K2332" s="60"/>
      <c r="L2332" s="60"/>
      <c r="M2332" s="60"/>
      <c r="N2332" s="60"/>
      <c r="O2332" s="60"/>
      <c r="P2332" s="60"/>
      <c r="Q2332" s="60"/>
      <c r="R2332" s="60"/>
      <c r="S2332" s="60"/>
      <c r="T2332" s="60"/>
      <c r="U2332" s="60"/>
      <c r="V2332" s="60"/>
      <c r="W2332" s="60"/>
      <c r="X2332" s="60"/>
      <c r="Y2332" s="60"/>
      <c r="Z2332" s="60"/>
      <c r="AA2332" s="60"/>
      <c r="AB2332" s="60"/>
      <c r="AC2332" s="60"/>
      <c r="AD2332" s="60"/>
      <c r="AE2332" s="60"/>
      <c r="AF2332" s="60" t="s">
        <v>4136</v>
      </c>
    </row>
    <row r="2333" spans="1:32">
      <c r="A2333" s="60" t="s">
        <v>3815</v>
      </c>
      <c r="B2333" s="60" t="s">
        <v>2742</v>
      </c>
      <c r="C2333" s="60" t="s">
        <v>2746</v>
      </c>
      <c r="D2333" s="60" t="s">
        <v>2729</v>
      </c>
      <c r="E2333" s="67">
        <v>41640</v>
      </c>
      <c r="F2333" s="67">
        <v>42004</v>
      </c>
      <c r="G2333" s="60" t="s">
        <v>2730</v>
      </c>
      <c r="H2333" s="60">
        <v>60</v>
      </c>
      <c r="I2333" s="60"/>
      <c r="J2333" s="60"/>
      <c r="K2333" s="60"/>
      <c r="L2333" s="60"/>
      <c r="M2333" s="60"/>
      <c r="N2333" s="60"/>
      <c r="O2333" s="60"/>
      <c r="P2333" s="60"/>
      <c r="Q2333" s="60"/>
      <c r="R2333" s="60"/>
      <c r="S2333" s="60"/>
      <c r="T2333" s="60"/>
      <c r="U2333" s="60"/>
      <c r="V2333" s="60"/>
      <c r="W2333" s="60"/>
      <c r="X2333" s="60"/>
      <c r="Y2333" s="60"/>
      <c r="Z2333" s="60"/>
      <c r="AA2333" s="60"/>
      <c r="AB2333" s="60"/>
      <c r="AC2333" s="60"/>
      <c r="AD2333" s="60"/>
      <c r="AE2333" s="60"/>
      <c r="AF2333" s="60" t="s">
        <v>4136</v>
      </c>
    </row>
    <row r="2334" spans="1:32">
      <c r="A2334" s="60" t="s">
        <v>3816</v>
      </c>
      <c r="B2334" s="60" t="s">
        <v>2742</v>
      </c>
      <c r="C2334" s="60" t="s">
        <v>2746</v>
      </c>
      <c r="D2334" s="60" t="s">
        <v>2729</v>
      </c>
      <c r="E2334" s="67">
        <v>41640</v>
      </c>
      <c r="F2334" s="67">
        <v>42004</v>
      </c>
      <c r="G2334" s="60" t="s">
        <v>2730</v>
      </c>
      <c r="H2334" s="60">
        <v>60</v>
      </c>
      <c r="I2334" s="60"/>
      <c r="J2334" s="60"/>
      <c r="K2334" s="60"/>
      <c r="L2334" s="60"/>
      <c r="M2334" s="60"/>
      <c r="N2334" s="60"/>
      <c r="O2334" s="60"/>
      <c r="P2334" s="60"/>
      <c r="Q2334" s="60"/>
      <c r="R2334" s="60"/>
      <c r="S2334" s="60"/>
      <c r="T2334" s="60"/>
      <c r="U2334" s="60"/>
      <c r="V2334" s="60"/>
      <c r="W2334" s="60"/>
      <c r="X2334" s="60"/>
      <c r="Y2334" s="60"/>
      <c r="Z2334" s="60"/>
      <c r="AA2334" s="60"/>
      <c r="AB2334" s="60"/>
      <c r="AC2334" s="60"/>
      <c r="AD2334" s="60"/>
      <c r="AE2334" s="60"/>
      <c r="AF2334" s="60" t="s">
        <v>4136</v>
      </c>
    </row>
    <row r="2335" spans="1:32">
      <c r="A2335" s="60" t="s">
        <v>3817</v>
      </c>
      <c r="B2335" s="60" t="s">
        <v>6</v>
      </c>
      <c r="D2335" s="60" t="s">
        <v>2738</v>
      </c>
      <c r="E2335" s="67">
        <v>41640</v>
      </c>
      <c r="F2335" s="67">
        <v>42004</v>
      </c>
      <c r="G2335" s="60" t="s">
        <v>2735</v>
      </c>
      <c r="H2335" s="60">
        <v>0</v>
      </c>
      <c r="I2335" s="60">
        <v>0</v>
      </c>
      <c r="J2335" s="60">
        <v>0</v>
      </c>
      <c r="K2335" s="60">
        <v>0</v>
      </c>
      <c r="L2335" s="60">
        <v>0</v>
      </c>
      <c r="M2335" s="60">
        <v>0</v>
      </c>
      <c r="N2335" s="60">
        <v>0.13100000000000001</v>
      </c>
      <c r="O2335" s="60">
        <v>0.54200000000000004</v>
      </c>
      <c r="P2335" s="60">
        <v>0.54200000000000004</v>
      </c>
      <c r="Q2335" s="60">
        <v>0.24099999999999999</v>
      </c>
      <c r="R2335" s="60">
        <v>0.24099999999999999</v>
      </c>
      <c r="S2335" s="60">
        <v>0.34499999999999997</v>
      </c>
      <c r="T2335" s="60">
        <v>0.54200000000000004</v>
      </c>
      <c r="U2335" s="60">
        <v>0.54200000000000004</v>
      </c>
      <c r="V2335" s="60">
        <v>0.34499999999999997</v>
      </c>
      <c r="W2335" s="60">
        <v>0.24099999999999999</v>
      </c>
      <c r="X2335" s="60">
        <v>0.34499999999999997</v>
      </c>
      <c r="Y2335" s="60">
        <v>0.44500000000000001</v>
      </c>
      <c r="Z2335" s="60">
        <v>0.54200000000000004</v>
      </c>
      <c r="AA2335" s="60">
        <v>0.63700000000000001</v>
      </c>
      <c r="AB2335" s="60">
        <v>0.73</v>
      </c>
      <c r="AC2335" s="60">
        <v>0.44500000000000001</v>
      </c>
      <c r="AD2335" s="60">
        <v>0.24099999999999999</v>
      </c>
      <c r="AE2335" s="60">
        <v>0.24099999999999999</v>
      </c>
      <c r="AF2335" s="60" t="s">
        <v>4136</v>
      </c>
    </row>
    <row r="2336" spans="1:32">
      <c r="A2336" s="60" t="s">
        <v>3817</v>
      </c>
      <c r="B2336" s="60" t="s">
        <v>6</v>
      </c>
      <c r="D2336" s="60" t="s">
        <v>2736</v>
      </c>
      <c r="E2336" s="67">
        <v>41640</v>
      </c>
      <c r="F2336" s="67">
        <v>42004</v>
      </c>
      <c r="G2336" s="60" t="s">
        <v>2730</v>
      </c>
      <c r="H2336" s="60">
        <v>0</v>
      </c>
      <c r="I2336" s="60"/>
      <c r="J2336" s="60"/>
      <c r="K2336" s="60"/>
      <c r="L2336" s="60"/>
      <c r="M2336" s="60"/>
      <c r="N2336" s="60"/>
      <c r="O2336" s="60"/>
      <c r="P2336" s="60"/>
      <c r="Q2336" s="60"/>
      <c r="R2336" s="60"/>
      <c r="S2336" s="60"/>
      <c r="T2336" s="60"/>
      <c r="U2336" s="60"/>
      <c r="V2336" s="60"/>
      <c r="W2336" s="60"/>
      <c r="X2336" s="60"/>
      <c r="Y2336" s="60"/>
      <c r="Z2336" s="60"/>
      <c r="AA2336" s="60"/>
      <c r="AB2336" s="60"/>
      <c r="AC2336" s="60"/>
      <c r="AD2336" s="60"/>
      <c r="AE2336" s="60"/>
      <c r="AF2336" s="60" t="s">
        <v>4136</v>
      </c>
    </row>
    <row r="2337" spans="1:32">
      <c r="A2337" s="60" t="s">
        <v>3817</v>
      </c>
      <c r="B2337" s="60" t="s">
        <v>6</v>
      </c>
      <c r="D2337" s="60" t="s">
        <v>2737</v>
      </c>
      <c r="E2337" s="67">
        <v>41640</v>
      </c>
      <c r="F2337" s="67">
        <v>42004</v>
      </c>
      <c r="G2337" s="60" t="s">
        <v>2730</v>
      </c>
      <c r="H2337" s="60">
        <v>1</v>
      </c>
      <c r="I2337" s="60"/>
      <c r="J2337" s="60"/>
      <c r="K2337" s="60"/>
      <c r="L2337" s="60"/>
      <c r="M2337" s="60"/>
      <c r="N2337" s="60"/>
      <c r="O2337" s="60"/>
      <c r="P2337" s="60"/>
      <c r="Q2337" s="60"/>
      <c r="R2337" s="60"/>
      <c r="S2337" s="60"/>
      <c r="T2337" s="60"/>
      <c r="U2337" s="60"/>
      <c r="V2337" s="60"/>
      <c r="W2337" s="60"/>
      <c r="X2337" s="60"/>
      <c r="Y2337" s="60"/>
      <c r="Z2337" s="60"/>
      <c r="AA2337" s="60"/>
      <c r="AB2337" s="60"/>
      <c r="AC2337" s="60"/>
      <c r="AD2337" s="60"/>
      <c r="AE2337" s="60"/>
      <c r="AF2337" s="60" t="s">
        <v>4136</v>
      </c>
    </row>
    <row r="2338" spans="1:32">
      <c r="A2338" s="60" t="s">
        <v>3817</v>
      </c>
      <c r="B2338" s="60" t="s">
        <v>6</v>
      </c>
      <c r="D2338" s="60" t="s">
        <v>2740</v>
      </c>
      <c r="E2338" s="67">
        <v>41640</v>
      </c>
      <c r="F2338" s="67">
        <v>42004</v>
      </c>
      <c r="G2338" s="60" t="s">
        <v>2735</v>
      </c>
      <c r="H2338" s="60">
        <v>0</v>
      </c>
      <c r="I2338" s="60">
        <v>0</v>
      </c>
      <c r="J2338" s="60">
        <v>0</v>
      </c>
      <c r="K2338" s="60">
        <v>0</v>
      </c>
      <c r="L2338" s="60">
        <v>0</v>
      </c>
      <c r="M2338" s="60">
        <v>0</v>
      </c>
      <c r="N2338" s="60">
        <v>0.13100000000000001</v>
      </c>
      <c r="O2338" s="60">
        <v>0.54200000000000004</v>
      </c>
      <c r="P2338" s="60">
        <v>0.54200000000000004</v>
      </c>
      <c r="Q2338" s="60">
        <v>0.44500000000000001</v>
      </c>
      <c r="R2338" s="60">
        <v>0.24099999999999999</v>
      </c>
      <c r="S2338" s="60">
        <v>0.44500000000000001</v>
      </c>
      <c r="T2338" s="60">
        <v>0.54200000000000004</v>
      </c>
      <c r="U2338" s="60">
        <v>0.54200000000000004</v>
      </c>
      <c r="V2338" s="60">
        <v>0.44500000000000001</v>
      </c>
      <c r="W2338" s="60">
        <v>0.34499999999999997</v>
      </c>
      <c r="X2338" s="60">
        <v>0.34499999999999997</v>
      </c>
      <c r="Y2338" s="60">
        <v>0.34499999999999997</v>
      </c>
      <c r="Z2338" s="60">
        <v>0.73</v>
      </c>
      <c r="AA2338" s="60">
        <v>0.91100000000000003</v>
      </c>
      <c r="AB2338" s="60">
        <v>0.73</v>
      </c>
      <c r="AC2338" s="60">
        <v>0.63700000000000001</v>
      </c>
      <c r="AD2338" s="60">
        <v>0.54200000000000004</v>
      </c>
      <c r="AE2338" s="60">
        <v>0.34499999999999997</v>
      </c>
      <c r="AF2338" s="60" t="s">
        <v>4136</v>
      </c>
    </row>
    <row r="2339" spans="1:32">
      <c r="A2339" s="60" t="s">
        <v>3817</v>
      </c>
      <c r="B2339" s="60" t="s">
        <v>6</v>
      </c>
      <c r="D2339" s="60" t="s">
        <v>2798</v>
      </c>
      <c r="E2339" s="67">
        <v>41640</v>
      </c>
      <c r="F2339" s="67">
        <v>42004</v>
      </c>
      <c r="G2339" s="60" t="s">
        <v>2735</v>
      </c>
      <c r="H2339" s="60">
        <v>0</v>
      </c>
      <c r="I2339" s="60">
        <v>0</v>
      </c>
      <c r="J2339" s="60">
        <v>0</v>
      </c>
      <c r="K2339" s="60">
        <v>0</v>
      </c>
      <c r="L2339" s="60">
        <v>0</v>
      </c>
      <c r="M2339" s="60">
        <v>0</v>
      </c>
      <c r="N2339" s="60">
        <v>0.13100000000000001</v>
      </c>
      <c r="O2339" s="60">
        <v>0.44500000000000001</v>
      </c>
      <c r="P2339" s="60">
        <v>0.44500000000000001</v>
      </c>
      <c r="Q2339" s="60">
        <v>0.44500000000000001</v>
      </c>
      <c r="R2339" s="60">
        <v>0.24099999999999999</v>
      </c>
      <c r="S2339" s="60">
        <v>0.54200000000000004</v>
      </c>
      <c r="T2339" s="60">
        <v>0.82099999999999995</v>
      </c>
      <c r="U2339" s="60">
        <v>0.73</v>
      </c>
      <c r="V2339" s="60">
        <v>0.44500000000000001</v>
      </c>
      <c r="W2339" s="60">
        <v>0.24099999999999999</v>
      </c>
      <c r="X2339" s="60">
        <v>0.34499999999999997</v>
      </c>
      <c r="Y2339" s="60">
        <v>0.54200000000000004</v>
      </c>
      <c r="Z2339" s="60">
        <v>0.82099999999999995</v>
      </c>
      <c r="AA2339" s="60">
        <v>0.82099999999999995</v>
      </c>
      <c r="AB2339" s="60">
        <v>0.82099999999999995</v>
      </c>
      <c r="AC2339" s="60">
        <v>0.54200000000000004</v>
      </c>
      <c r="AD2339" s="60">
        <v>0.34499999999999997</v>
      </c>
      <c r="AE2339" s="60">
        <v>0.24099999999999999</v>
      </c>
      <c r="AF2339" s="60" t="s">
        <v>4136</v>
      </c>
    </row>
    <row r="2340" spans="1:32">
      <c r="A2340" s="60" t="s">
        <v>3818</v>
      </c>
      <c r="B2340" s="60" t="s">
        <v>2</v>
      </c>
      <c r="D2340" s="60" t="s">
        <v>2738</v>
      </c>
      <c r="E2340" s="67">
        <v>41640</v>
      </c>
      <c r="F2340" s="67">
        <v>42004</v>
      </c>
      <c r="G2340" s="60" t="s">
        <v>2735</v>
      </c>
      <c r="H2340" s="60">
        <v>0.2</v>
      </c>
      <c r="I2340" s="60">
        <v>0.15</v>
      </c>
      <c r="J2340" s="60">
        <v>0.15</v>
      </c>
      <c r="K2340" s="60">
        <v>0.15</v>
      </c>
      <c r="L2340" s="60">
        <v>0.15</v>
      </c>
      <c r="M2340" s="60">
        <v>0.15</v>
      </c>
      <c r="N2340" s="60">
        <v>0.156</v>
      </c>
      <c r="O2340" s="60">
        <v>0.156</v>
      </c>
      <c r="P2340" s="60">
        <v>0.312</v>
      </c>
      <c r="Q2340" s="60">
        <v>0.312</v>
      </c>
      <c r="R2340" s="60">
        <v>0.41599999999999998</v>
      </c>
      <c r="S2340" s="60">
        <v>0.41599999999999998</v>
      </c>
      <c r="T2340" s="60">
        <v>0.41599999999999998</v>
      </c>
      <c r="U2340" s="60">
        <v>0.41599999999999998</v>
      </c>
      <c r="V2340" s="60">
        <v>0.41599999999999998</v>
      </c>
      <c r="W2340" s="60">
        <v>0.41599999999999998</v>
      </c>
      <c r="X2340" s="60">
        <v>0.41599999999999998</v>
      </c>
      <c r="Y2340" s="60">
        <v>0.46800000000000003</v>
      </c>
      <c r="Z2340" s="60">
        <v>0.46800000000000003</v>
      </c>
      <c r="AA2340" s="60">
        <v>0.46800000000000003</v>
      </c>
      <c r="AB2340" s="60">
        <v>0.46800000000000003</v>
      </c>
      <c r="AC2340" s="60">
        <v>0.46800000000000003</v>
      </c>
      <c r="AD2340" s="60">
        <v>0.26</v>
      </c>
      <c r="AE2340" s="60">
        <v>0.156</v>
      </c>
      <c r="AF2340" s="60" t="s">
        <v>4136</v>
      </c>
    </row>
    <row r="2341" spans="1:32">
      <c r="A2341" s="60" t="s">
        <v>3818</v>
      </c>
      <c r="B2341" s="60" t="s">
        <v>2</v>
      </c>
      <c r="D2341" s="60" t="s">
        <v>2736</v>
      </c>
      <c r="E2341" s="67">
        <v>41640</v>
      </c>
      <c r="F2341" s="67">
        <v>42004</v>
      </c>
      <c r="G2341" s="60" t="s">
        <v>2730</v>
      </c>
      <c r="H2341" s="60">
        <v>0</v>
      </c>
      <c r="I2341" s="60"/>
      <c r="J2341" s="60"/>
      <c r="K2341" s="60"/>
      <c r="L2341" s="60"/>
      <c r="M2341" s="60"/>
      <c r="N2341" s="60"/>
      <c r="O2341" s="60"/>
      <c r="P2341" s="60"/>
      <c r="Q2341" s="60"/>
      <c r="R2341" s="60"/>
      <c r="S2341" s="60"/>
      <c r="T2341" s="60"/>
      <c r="U2341" s="60"/>
      <c r="V2341" s="60"/>
      <c r="W2341" s="60"/>
      <c r="X2341" s="60"/>
      <c r="Y2341" s="60"/>
      <c r="Z2341" s="60"/>
      <c r="AA2341" s="60"/>
      <c r="AB2341" s="60"/>
      <c r="AC2341" s="60"/>
      <c r="AD2341" s="60"/>
      <c r="AE2341" s="60"/>
      <c r="AF2341" s="60" t="s">
        <v>4136</v>
      </c>
    </row>
    <row r="2342" spans="1:32">
      <c r="A2342" s="60" t="s">
        <v>3818</v>
      </c>
      <c r="B2342" s="60" t="s">
        <v>2</v>
      </c>
      <c r="D2342" s="60" t="s">
        <v>2737</v>
      </c>
      <c r="E2342" s="67">
        <v>41640</v>
      </c>
      <c r="F2342" s="67">
        <v>42004</v>
      </c>
      <c r="G2342" s="60" t="s">
        <v>2730</v>
      </c>
      <c r="H2342" s="60">
        <v>1</v>
      </c>
      <c r="I2342" s="60"/>
      <c r="J2342" s="60"/>
      <c r="K2342" s="60"/>
      <c r="L2342" s="60"/>
      <c r="M2342" s="60"/>
      <c r="N2342" s="60"/>
      <c r="O2342" s="60"/>
      <c r="P2342" s="60"/>
      <c r="Q2342" s="60"/>
      <c r="R2342" s="60"/>
      <c r="S2342" s="60"/>
      <c r="T2342" s="60"/>
      <c r="U2342" s="60"/>
      <c r="V2342" s="60"/>
      <c r="W2342" s="60"/>
      <c r="X2342" s="60"/>
      <c r="Y2342" s="60"/>
      <c r="Z2342" s="60"/>
      <c r="AA2342" s="60"/>
      <c r="AB2342" s="60"/>
      <c r="AC2342" s="60"/>
      <c r="AD2342" s="60"/>
      <c r="AE2342" s="60"/>
      <c r="AF2342" s="60" t="s">
        <v>4136</v>
      </c>
    </row>
    <row r="2343" spans="1:32">
      <c r="A2343" s="60" t="s">
        <v>3818</v>
      </c>
      <c r="B2343" s="60" t="s">
        <v>2</v>
      </c>
      <c r="D2343" s="60" t="s">
        <v>3711</v>
      </c>
      <c r="E2343" s="67">
        <v>41640</v>
      </c>
      <c r="F2343" s="67">
        <v>42004</v>
      </c>
      <c r="G2343" s="60" t="s">
        <v>2735</v>
      </c>
      <c r="H2343" s="60">
        <v>0.2</v>
      </c>
      <c r="I2343" s="60">
        <v>0.15</v>
      </c>
      <c r="J2343" s="60">
        <v>0.15</v>
      </c>
      <c r="K2343" s="60">
        <v>0.15</v>
      </c>
      <c r="L2343" s="60">
        <v>0.15</v>
      </c>
      <c r="M2343" s="60">
        <v>0.15</v>
      </c>
      <c r="N2343" s="60">
        <v>0.156</v>
      </c>
      <c r="O2343" s="60">
        <v>0.156</v>
      </c>
      <c r="P2343" s="60">
        <v>0.26</v>
      </c>
      <c r="Q2343" s="60">
        <v>0.26</v>
      </c>
      <c r="R2343" s="60">
        <v>0.36399999999999999</v>
      </c>
      <c r="S2343" s="60">
        <v>0.36399999999999999</v>
      </c>
      <c r="T2343" s="60">
        <v>0.36399999999999999</v>
      </c>
      <c r="U2343" s="60">
        <v>0.36399999999999999</v>
      </c>
      <c r="V2343" s="60">
        <v>0.36399999999999999</v>
      </c>
      <c r="W2343" s="60">
        <v>0.36399999999999999</v>
      </c>
      <c r="X2343" s="60">
        <v>0.312</v>
      </c>
      <c r="Y2343" s="60">
        <v>0.312</v>
      </c>
      <c r="Z2343" s="60">
        <v>0.312</v>
      </c>
      <c r="AA2343" s="60">
        <v>0.312</v>
      </c>
      <c r="AB2343" s="60">
        <v>0.312</v>
      </c>
      <c r="AC2343" s="60">
        <v>0.312</v>
      </c>
      <c r="AD2343" s="60">
        <v>0.26</v>
      </c>
      <c r="AE2343" s="60">
        <v>0.156</v>
      </c>
      <c r="AF2343" s="60" t="s">
        <v>4136</v>
      </c>
    </row>
    <row r="2344" spans="1:32">
      <c r="A2344" s="60" t="s">
        <v>3819</v>
      </c>
      <c r="B2344" s="60" t="s">
        <v>2728</v>
      </c>
      <c r="D2344" s="60" t="s">
        <v>2729</v>
      </c>
      <c r="E2344" s="67">
        <v>41640</v>
      </c>
      <c r="F2344" s="67">
        <v>42004</v>
      </c>
      <c r="G2344" s="60" t="s">
        <v>2730</v>
      </c>
      <c r="H2344" s="60">
        <v>0</v>
      </c>
      <c r="I2344" s="60"/>
      <c r="J2344" s="60"/>
      <c r="K2344" s="60"/>
      <c r="L2344" s="60"/>
      <c r="M2344" s="60"/>
      <c r="N2344" s="60"/>
      <c r="O2344" s="60"/>
      <c r="P2344" s="60"/>
      <c r="Q2344" s="60"/>
      <c r="R2344" s="60"/>
      <c r="S2344" s="60"/>
      <c r="T2344" s="60"/>
      <c r="U2344" s="60"/>
      <c r="V2344" s="60"/>
      <c r="W2344" s="60"/>
      <c r="X2344" s="60"/>
      <c r="Y2344" s="60"/>
      <c r="Z2344" s="60"/>
      <c r="AA2344" s="60"/>
      <c r="AB2344" s="60"/>
      <c r="AC2344" s="60"/>
      <c r="AD2344" s="60"/>
      <c r="AE2344" s="60"/>
      <c r="AF2344" s="60" t="s">
        <v>4136</v>
      </c>
    </row>
    <row r="2345" spans="1:32">
      <c r="A2345" s="60" t="s">
        <v>3820</v>
      </c>
      <c r="B2345" s="60" t="s">
        <v>2731</v>
      </c>
      <c r="C2345" s="60" t="s">
        <v>2732</v>
      </c>
      <c r="D2345" s="60" t="s">
        <v>2729</v>
      </c>
      <c r="E2345" s="67">
        <v>41640</v>
      </c>
      <c r="F2345" s="67">
        <v>42004</v>
      </c>
      <c r="G2345" s="60" t="s">
        <v>2730</v>
      </c>
      <c r="H2345" s="60">
        <v>120</v>
      </c>
      <c r="I2345" s="60"/>
      <c r="J2345" s="60"/>
      <c r="K2345" s="60"/>
      <c r="L2345" s="60"/>
      <c r="M2345" s="60"/>
      <c r="N2345" s="60"/>
      <c r="O2345" s="60"/>
      <c r="P2345" s="60"/>
      <c r="Q2345" s="60"/>
      <c r="R2345" s="60"/>
      <c r="S2345" s="60"/>
      <c r="T2345" s="60"/>
      <c r="U2345" s="60"/>
      <c r="V2345" s="60"/>
      <c r="W2345" s="60"/>
      <c r="X2345" s="60"/>
      <c r="Y2345" s="60"/>
      <c r="Z2345" s="60"/>
      <c r="AA2345" s="60"/>
      <c r="AB2345" s="60"/>
      <c r="AC2345" s="60"/>
      <c r="AD2345" s="60"/>
      <c r="AE2345" s="60"/>
      <c r="AF2345" s="60" t="s">
        <v>4136</v>
      </c>
    </row>
    <row r="2346" spans="1:32">
      <c r="A2346" s="60" t="s">
        <v>3821</v>
      </c>
      <c r="B2346" s="60" t="s">
        <v>2728</v>
      </c>
      <c r="C2346" s="60" t="s">
        <v>2732</v>
      </c>
      <c r="D2346" s="60" t="s">
        <v>2729</v>
      </c>
      <c r="E2346" s="67">
        <v>41640</v>
      </c>
      <c r="F2346" s="67">
        <v>42004</v>
      </c>
      <c r="G2346" s="60" t="s">
        <v>2730</v>
      </c>
      <c r="H2346" s="60">
        <v>0.2</v>
      </c>
      <c r="I2346" s="60"/>
      <c r="J2346" s="60"/>
      <c r="K2346" s="60"/>
      <c r="L2346" s="60"/>
      <c r="M2346" s="60"/>
      <c r="N2346" s="60"/>
      <c r="O2346" s="60"/>
      <c r="P2346" s="60"/>
      <c r="Q2346" s="60"/>
      <c r="R2346" s="60"/>
      <c r="S2346" s="60"/>
      <c r="T2346" s="60"/>
      <c r="U2346" s="60"/>
      <c r="V2346" s="60"/>
      <c r="W2346" s="60"/>
      <c r="X2346" s="60"/>
      <c r="Y2346" s="60"/>
      <c r="Z2346" s="60"/>
      <c r="AA2346" s="60"/>
      <c r="AB2346" s="60"/>
      <c r="AC2346" s="60"/>
      <c r="AD2346" s="60"/>
      <c r="AE2346" s="60"/>
      <c r="AF2346" s="60" t="s">
        <v>4136</v>
      </c>
    </row>
    <row r="2347" spans="1:32">
      <c r="A2347" s="60" t="s">
        <v>3822</v>
      </c>
      <c r="B2347" s="60" t="s">
        <v>2728</v>
      </c>
      <c r="D2347" s="60" t="s">
        <v>2729</v>
      </c>
      <c r="E2347" s="67">
        <v>41640</v>
      </c>
      <c r="F2347" s="67">
        <v>42004</v>
      </c>
      <c r="G2347" s="60" t="s">
        <v>2730</v>
      </c>
      <c r="H2347" s="60">
        <v>0</v>
      </c>
      <c r="I2347" s="60"/>
      <c r="J2347" s="60"/>
      <c r="K2347" s="60"/>
      <c r="L2347" s="60"/>
      <c r="M2347" s="60"/>
      <c r="N2347" s="60"/>
      <c r="O2347" s="60"/>
      <c r="P2347" s="60"/>
      <c r="Q2347" s="60"/>
      <c r="R2347" s="60"/>
      <c r="S2347" s="60"/>
      <c r="T2347" s="60"/>
      <c r="U2347" s="60"/>
      <c r="V2347" s="60"/>
      <c r="W2347" s="60"/>
      <c r="X2347" s="60"/>
      <c r="Y2347" s="60"/>
      <c r="Z2347" s="60"/>
      <c r="AA2347" s="60"/>
      <c r="AB2347" s="60"/>
      <c r="AC2347" s="60"/>
      <c r="AD2347" s="60"/>
      <c r="AE2347" s="60"/>
      <c r="AF2347" s="60" t="s">
        <v>4136</v>
      </c>
    </row>
    <row r="2348" spans="1:32">
      <c r="A2348" s="60" t="s">
        <v>3823</v>
      </c>
      <c r="B2348" s="60" t="s">
        <v>2728</v>
      </c>
      <c r="D2348" s="60" t="s">
        <v>2729</v>
      </c>
      <c r="E2348" s="67">
        <v>41640</v>
      </c>
      <c r="F2348" s="67">
        <v>42004</v>
      </c>
      <c r="G2348" s="60" t="s">
        <v>2730</v>
      </c>
      <c r="H2348" s="60">
        <v>1</v>
      </c>
      <c r="I2348" s="60"/>
      <c r="J2348" s="60"/>
      <c r="K2348" s="60"/>
      <c r="L2348" s="60"/>
      <c r="M2348" s="60"/>
      <c r="N2348" s="60"/>
      <c r="O2348" s="60"/>
      <c r="P2348" s="60"/>
      <c r="Q2348" s="60"/>
      <c r="R2348" s="60"/>
      <c r="S2348" s="60"/>
      <c r="T2348" s="60"/>
      <c r="U2348" s="60"/>
      <c r="V2348" s="60"/>
      <c r="W2348" s="60"/>
      <c r="X2348" s="60"/>
      <c r="Y2348" s="60"/>
      <c r="Z2348" s="60"/>
      <c r="AA2348" s="60"/>
      <c r="AB2348" s="60"/>
      <c r="AC2348" s="60"/>
      <c r="AD2348" s="60"/>
      <c r="AE2348" s="60"/>
      <c r="AF2348" s="60" t="s">
        <v>4136</v>
      </c>
    </row>
    <row r="2349" spans="1:32">
      <c r="A2349" s="60" t="s">
        <v>3824</v>
      </c>
      <c r="B2349" s="60" t="s">
        <v>2756</v>
      </c>
      <c r="D2349" s="60" t="s">
        <v>2738</v>
      </c>
      <c r="E2349" s="67">
        <v>41640</v>
      </c>
      <c r="F2349" s="67">
        <v>42004</v>
      </c>
      <c r="G2349" s="60" t="s">
        <v>2735</v>
      </c>
      <c r="H2349" s="60">
        <v>0</v>
      </c>
      <c r="I2349" s="60">
        <v>0</v>
      </c>
      <c r="J2349" s="60">
        <v>0</v>
      </c>
      <c r="K2349" s="60">
        <v>0</v>
      </c>
      <c r="L2349" s="60">
        <v>0</v>
      </c>
      <c r="M2349" s="60">
        <v>0</v>
      </c>
      <c r="N2349" s="60">
        <v>0</v>
      </c>
      <c r="O2349" s="60">
        <v>0</v>
      </c>
      <c r="P2349" s="60">
        <v>0</v>
      </c>
      <c r="Q2349" s="60">
        <v>0.11</v>
      </c>
      <c r="R2349" s="60">
        <v>0.13</v>
      </c>
      <c r="S2349" s="60">
        <v>0.35</v>
      </c>
      <c r="T2349" s="60">
        <v>0.37</v>
      </c>
      <c r="U2349" s="60">
        <v>0.37</v>
      </c>
      <c r="V2349" s="60">
        <v>0.39</v>
      </c>
      <c r="W2349" s="60">
        <v>0.41</v>
      </c>
      <c r="X2349" s="60">
        <v>0.38</v>
      </c>
      <c r="Y2349" s="60">
        <v>0.34</v>
      </c>
      <c r="Z2349" s="60">
        <v>0.03</v>
      </c>
      <c r="AA2349" s="60">
        <v>0</v>
      </c>
      <c r="AB2349" s="60">
        <v>0</v>
      </c>
      <c r="AC2349" s="60">
        <v>0</v>
      </c>
      <c r="AD2349" s="60">
        <v>0</v>
      </c>
      <c r="AE2349" s="60">
        <v>0</v>
      </c>
      <c r="AF2349" s="60" t="s">
        <v>4136</v>
      </c>
    </row>
    <row r="2350" spans="1:32">
      <c r="A2350" s="60" t="s">
        <v>3824</v>
      </c>
      <c r="B2350" s="60" t="s">
        <v>2756</v>
      </c>
      <c r="D2350" s="60" t="s">
        <v>2744</v>
      </c>
      <c r="E2350" s="67">
        <v>41640</v>
      </c>
      <c r="F2350" s="67">
        <v>42004</v>
      </c>
      <c r="G2350" s="60" t="s">
        <v>2735</v>
      </c>
      <c r="H2350" s="60">
        <v>0</v>
      </c>
      <c r="I2350" s="60">
        <v>0</v>
      </c>
      <c r="J2350" s="60">
        <v>0</v>
      </c>
      <c r="K2350" s="60">
        <v>0</v>
      </c>
      <c r="L2350" s="60">
        <v>0</v>
      </c>
      <c r="M2350" s="60">
        <v>0</v>
      </c>
      <c r="N2350" s="60">
        <v>0</v>
      </c>
      <c r="O2350" s="60">
        <v>0.09</v>
      </c>
      <c r="P2350" s="60">
        <v>0.21</v>
      </c>
      <c r="Q2350" s="60">
        <v>0.56000000000000005</v>
      </c>
      <c r="R2350" s="60">
        <v>0.66</v>
      </c>
      <c r="S2350" s="60">
        <v>0.68</v>
      </c>
      <c r="T2350" s="60">
        <v>0.68</v>
      </c>
      <c r="U2350" s="60">
        <v>0.69</v>
      </c>
      <c r="V2350" s="60">
        <v>0.7</v>
      </c>
      <c r="W2350" s="60">
        <v>0.69</v>
      </c>
      <c r="X2350" s="60">
        <v>0.66</v>
      </c>
      <c r="Y2350" s="60">
        <v>0.57999999999999996</v>
      </c>
      <c r="Z2350" s="60">
        <v>0.47</v>
      </c>
      <c r="AA2350" s="60">
        <v>0.43</v>
      </c>
      <c r="AB2350" s="60">
        <v>0.43</v>
      </c>
      <c r="AC2350" s="60">
        <v>0.08</v>
      </c>
      <c r="AD2350" s="60">
        <v>0</v>
      </c>
      <c r="AE2350" s="60">
        <v>0</v>
      </c>
      <c r="AF2350" s="60" t="s">
        <v>4136</v>
      </c>
    </row>
    <row r="2351" spans="1:32">
      <c r="A2351" s="60" t="s">
        <v>3824</v>
      </c>
      <c r="B2351" s="60" t="s">
        <v>2756</v>
      </c>
      <c r="D2351" s="60" t="s">
        <v>2952</v>
      </c>
      <c r="E2351" s="67">
        <v>41640</v>
      </c>
      <c r="F2351" s="67">
        <v>42004</v>
      </c>
      <c r="G2351" s="60" t="s">
        <v>2735</v>
      </c>
      <c r="H2351" s="60">
        <v>0</v>
      </c>
      <c r="I2351" s="60">
        <v>0</v>
      </c>
      <c r="J2351" s="60">
        <v>0</v>
      </c>
      <c r="K2351" s="60">
        <v>0</v>
      </c>
      <c r="L2351" s="60">
        <v>0</v>
      </c>
      <c r="M2351" s="60">
        <v>0</v>
      </c>
      <c r="N2351" s="60">
        <v>0</v>
      </c>
      <c r="O2351" s="60">
        <v>0.12</v>
      </c>
      <c r="P2351" s="60">
        <v>0.22</v>
      </c>
      <c r="Q2351" s="60">
        <v>0.64</v>
      </c>
      <c r="R2351" s="60">
        <v>0.74</v>
      </c>
      <c r="S2351" s="60">
        <v>0.68</v>
      </c>
      <c r="T2351" s="60">
        <v>0.68</v>
      </c>
      <c r="U2351" s="60">
        <v>0.71</v>
      </c>
      <c r="V2351" s="60">
        <v>0.72</v>
      </c>
      <c r="W2351" s="60">
        <v>0.72</v>
      </c>
      <c r="X2351" s="60">
        <v>0.73</v>
      </c>
      <c r="Y2351" s="60">
        <v>0.68</v>
      </c>
      <c r="Z2351" s="60">
        <v>0.68</v>
      </c>
      <c r="AA2351" s="60">
        <v>0.57999999999999996</v>
      </c>
      <c r="AB2351" s="60">
        <v>0.54</v>
      </c>
      <c r="AC2351" s="60">
        <v>0</v>
      </c>
      <c r="AD2351" s="60">
        <v>0</v>
      </c>
      <c r="AE2351" s="60">
        <v>0</v>
      </c>
      <c r="AF2351" s="60" t="s">
        <v>4136</v>
      </c>
    </row>
    <row r="2352" spans="1:32">
      <c r="A2352" s="60" t="s">
        <v>3825</v>
      </c>
      <c r="B2352" s="60" t="s">
        <v>2733</v>
      </c>
      <c r="D2352" s="60" t="s">
        <v>2738</v>
      </c>
      <c r="E2352" s="67">
        <v>41640</v>
      </c>
      <c r="F2352" s="67">
        <v>42004</v>
      </c>
      <c r="G2352" s="60" t="s">
        <v>2735</v>
      </c>
      <c r="H2352" s="60">
        <v>0.15</v>
      </c>
      <c r="I2352" s="60">
        <v>0.15</v>
      </c>
      <c r="J2352" s="60">
        <v>0.15</v>
      </c>
      <c r="K2352" s="60">
        <v>0.15</v>
      </c>
      <c r="L2352" s="60">
        <v>0.15</v>
      </c>
      <c r="M2352" s="60">
        <v>0.15</v>
      </c>
      <c r="N2352" s="60">
        <v>0.15</v>
      </c>
      <c r="O2352" s="60">
        <v>0.15</v>
      </c>
      <c r="P2352" s="60">
        <v>0.15</v>
      </c>
      <c r="Q2352" s="60">
        <v>0.3</v>
      </c>
      <c r="R2352" s="60">
        <v>0.6</v>
      </c>
      <c r="S2352" s="60">
        <v>0.6</v>
      </c>
      <c r="T2352" s="60">
        <v>0.8</v>
      </c>
      <c r="U2352" s="60">
        <v>0.8</v>
      </c>
      <c r="V2352" s="60">
        <v>0.8</v>
      </c>
      <c r="W2352" s="60">
        <v>0.8</v>
      </c>
      <c r="X2352" s="60">
        <v>0.8</v>
      </c>
      <c r="Y2352" s="60">
        <v>0.6</v>
      </c>
      <c r="Z2352" s="60">
        <v>0.4</v>
      </c>
      <c r="AA2352" s="60">
        <v>0.15</v>
      </c>
      <c r="AB2352" s="60">
        <v>0.15</v>
      </c>
      <c r="AC2352" s="60">
        <v>0.15</v>
      </c>
      <c r="AD2352" s="60">
        <v>0.15</v>
      </c>
      <c r="AE2352" s="60">
        <v>0.15</v>
      </c>
      <c r="AF2352" s="60" t="s">
        <v>4136</v>
      </c>
    </row>
    <row r="2353" spans="1:32">
      <c r="A2353" s="60" t="s">
        <v>3825</v>
      </c>
      <c r="B2353" s="60" t="s">
        <v>2733</v>
      </c>
      <c r="D2353" s="60" t="s">
        <v>2736</v>
      </c>
      <c r="E2353" s="67">
        <v>41640</v>
      </c>
      <c r="F2353" s="67">
        <v>42004</v>
      </c>
      <c r="G2353" s="60" t="s">
        <v>2730</v>
      </c>
      <c r="H2353" s="60">
        <v>0</v>
      </c>
      <c r="I2353" s="60"/>
      <c r="J2353" s="60"/>
      <c r="K2353" s="60"/>
      <c r="L2353" s="60"/>
      <c r="M2353" s="60"/>
      <c r="N2353" s="60"/>
      <c r="O2353" s="60"/>
      <c r="P2353" s="60"/>
      <c r="Q2353" s="60"/>
      <c r="R2353" s="60"/>
      <c r="S2353" s="60"/>
      <c r="T2353" s="60"/>
      <c r="U2353" s="60"/>
      <c r="V2353" s="60"/>
      <c r="W2353" s="60"/>
      <c r="X2353" s="60"/>
      <c r="Y2353" s="60"/>
      <c r="Z2353" s="60"/>
      <c r="AA2353" s="60"/>
      <c r="AB2353" s="60"/>
      <c r="AC2353" s="60"/>
      <c r="AD2353" s="60"/>
      <c r="AE2353" s="60"/>
      <c r="AF2353" s="60" t="s">
        <v>4136</v>
      </c>
    </row>
    <row r="2354" spans="1:32">
      <c r="A2354" s="60" t="s">
        <v>3825</v>
      </c>
      <c r="B2354" s="60" t="s">
        <v>2733</v>
      </c>
      <c r="D2354" s="60" t="s">
        <v>2737</v>
      </c>
      <c r="E2354" s="67">
        <v>41640</v>
      </c>
      <c r="F2354" s="67">
        <v>42004</v>
      </c>
      <c r="G2354" s="60" t="s">
        <v>2730</v>
      </c>
      <c r="H2354" s="60">
        <v>1</v>
      </c>
      <c r="I2354" s="60"/>
      <c r="J2354" s="60"/>
      <c r="K2354" s="60"/>
      <c r="L2354" s="60"/>
      <c r="M2354" s="60"/>
      <c r="N2354" s="60"/>
      <c r="O2354" s="60"/>
      <c r="P2354" s="60"/>
      <c r="Q2354" s="60"/>
      <c r="R2354" s="60"/>
      <c r="S2354" s="60"/>
      <c r="T2354" s="60"/>
      <c r="U2354" s="60"/>
      <c r="V2354" s="60"/>
      <c r="W2354" s="60"/>
      <c r="X2354" s="60"/>
      <c r="Y2354" s="60"/>
      <c r="Z2354" s="60"/>
      <c r="AA2354" s="60"/>
      <c r="AB2354" s="60"/>
      <c r="AC2354" s="60"/>
      <c r="AD2354" s="60"/>
      <c r="AE2354" s="60"/>
      <c r="AF2354" s="60" t="s">
        <v>4136</v>
      </c>
    </row>
    <row r="2355" spans="1:32">
      <c r="A2355" s="60" t="s">
        <v>3825</v>
      </c>
      <c r="B2355" s="60" t="s">
        <v>2733</v>
      </c>
      <c r="D2355" s="60" t="s">
        <v>2740</v>
      </c>
      <c r="E2355" s="67">
        <v>41640</v>
      </c>
      <c r="F2355" s="67">
        <v>42004</v>
      </c>
      <c r="G2355" s="60" t="s">
        <v>2735</v>
      </c>
      <c r="H2355" s="60">
        <v>0.15</v>
      </c>
      <c r="I2355" s="60">
        <v>0.15</v>
      </c>
      <c r="J2355" s="60">
        <v>0.15</v>
      </c>
      <c r="K2355" s="60">
        <v>0.15</v>
      </c>
      <c r="L2355" s="60">
        <v>0.15</v>
      </c>
      <c r="M2355" s="60">
        <v>0.15</v>
      </c>
      <c r="N2355" s="60">
        <v>0.15</v>
      </c>
      <c r="O2355" s="60">
        <v>0.3</v>
      </c>
      <c r="P2355" s="60">
        <v>0.5</v>
      </c>
      <c r="Q2355" s="60">
        <v>0.8</v>
      </c>
      <c r="R2355" s="60">
        <v>0.9</v>
      </c>
      <c r="S2355" s="60">
        <v>0.9</v>
      </c>
      <c r="T2355" s="60">
        <v>0.9</v>
      </c>
      <c r="U2355" s="60">
        <v>0.9</v>
      </c>
      <c r="V2355" s="60">
        <v>0.9</v>
      </c>
      <c r="W2355" s="60">
        <v>0.9</v>
      </c>
      <c r="X2355" s="60">
        <v>0.9</v>
      </c>
      <c r="Y2355" s="60">
        <v>0.9</v>
      </c>
      <c r="Z2355" s="60">
        <v>0.7</v>
      </c>
      <c r="AA2355" s="60">
        <v>0.5</v>
      </c>
      <c r="AB2355" s="60">
        <v>0.5</v>
      </c>
      <c r="AC2355" s="60">
        <v>0.3</v>
      </c>
      <c r="AD2355" s="60">
        <v>0.15</v>
      </c>
      <c r="AE2355" s="60">
        <v>0.15</v>
      </c>
      <c r="AF2355" s="60" t="s">
        <v>4136</v>
      </c>
    </row>
    <row r="2356" spans="1:32">
      <c r="A2356" s="60" t="s">
        <v>3825</v>
      </c>
      <c r="B2356" s="60" t="s">
        <v>2733</v>
      </c>
      <c r="D2356" s="60" t="s">
        <v>2798</v>
      </c>
      <c r="E2356" s="67">
        <v>41640</v>
      </c>
      <c r="F2356" s="67">
        <v>42004</v>
      </c>
      <c r="G2356" s="60" t="s">
        <v>2735</v>
      </c>
      <c r="H2356" s="60">
        <v>0.2</v>
      </c>
      <c r="I2356" s="60">
        <v>0.2</v>
      </c>
      <c r="J2356" s="60">
        <v>0.2</v>
      </c>
      <c r="K2356" s="60">
        <v>0.2</v>
      </c>
      <c r="L2356" s="60">
        <v>0.2</v>
      </c>
      <c r="M2356" s="60">
        <v>0.2</v>
      </c>
      <c r="N2356" s="60">
        <v>0.2</v>
      </c>
      <c r="O2356" s="60">
        <v>0.4</v>
      </c>
      <c r="P2356" s="60">
        <v>0.6</v>
      </c>
      <c r="Q2356" s="60">
        <v>0.9</v>
      </c>
      <c r="R2356" s="60">
        <v>0.9</v>
      </c>
      <c r="S2356" s="60">
        <v>0.9</v>
      </c>
      <c r="T2356" s="60">
        <v>0.9</v>
      </c>
      <c r="U2356" s="60">
        <v>0.9</v>
      </c>
      <c r="V2356" s="60">
        <v>0.9</v>
      </c>
      <c r="W2356" s="60">
        <v>0.9</v>
      </c>
      <c r="X2356" s="60">
        <v>0.9</v>
      </c>
      <c r="Y2356" s="60">
        <v>0.9</v>
      </c>
      <c r="Z2356" s="60">
        <v>0.9</v>
      </c>
      <c r="AA2356" s="60">
        <v>0.7</v>
      </c>
      <c r="AB2356" s="60">
        <v>0.7</v>
      </c>
      <c r="AC2356" s="60">
        <v>0.2</v>
      </c>
      <c r="AD2356" s="60">
        <v>0.2</v>
      </c>
      <c r="AE2356" s="60">
        <v>0.2</v>
      </c>
      <c r="AF2356" s="60" t="s">
        <v>4136</v>
      </c>
    </row>
    <row r="2357" spans="1:32">
      <c r="A2357" s="60" t="s">
        <v>3826</v>
      </c>
      <c r="B2357" s="60" t="s">
        <v>0</v>
      </c>
      <c r="D2357" s="60" t="s">
        <v>2738</v>
      </c>
      <c r="E2357" s="67">
        <v>41640</v>
      </c>
      <c r="F2357" s="67">
        <v>42004</v>
      </c>
      <c r="G2357" s="60" t="s">
        <v>2735</v>
      </c>
      <c r="H2357" s="60">
        <v>0.05</v>
      </c>
      <c r="I2357" s="60">
        <v>0.05</v>
      </c>
      <c r="J2357" s="60">
        <v>0.05</v>
      </c>
      <c r="K2357" s="60">
        <v>0.05</v>
      </c>
      <c r="L2357" s="60">
        <v>0.05</v>
      </c>
      <c r="M2357" s="60">
        <v>0.05</v>
      </c>
      <c r="N2357" s="60">
        <v>0.05</v>
      </c>
      <c r="O2357" s="60">
        <v>0.05</v>
      </c>
      <c r="P2357" s="60">
        <v>0.05</v>
      </c>
      <c r="Q2357" s="60">
        <v>0.1</v>
      </c>
      <c r="R2357" s="60">
        <v>0.4</v>
      </c>
      <c r="S2357" s="60">
        <v>0.4</v>
      </c>
      <c r="T2357" s="60">
        <v>0.6</v>
      </c>
      <c r="U2357" s="60">
        <v>0.6</v>
      </c>
      <c r="V2357" s="60">
        <v>0.6</v>
      </c>
      <c r="W2357" s="60">
        <v>0.6</v>
      </c>
      <c r="X2357" s="60">
        <v>0.6</v>
      </c>
      <c r="Y2357" s="60">
        <v>0.4</v>
      </c>
      <c r="Z2357" s="60">
        <v>0.2</v>
      </c>
      <c r="AA2357" s="60">
        <v>0.05</v>
      </c>
      <c r="AB2357" s="60">
        <v>0.05</v>
      </c>
      <c r="AC2357" s="60">
        <v>0.05</v>
      </c>
      <c r="AD2357" s="60">
        <v>0.05</v>
      </c>
      <c r="AE2357" s="60">
        <v>0.05</v>
      </c>
      <c r="AF2357" s="60" t="s">
        <v>4136</v>
      </c>
    </row>
    <row r="2358" spans="1:32">
      <c r="A2358" s="60" t="s">
        <v>3826</v>
      </c>
      <c r="B2358" s="60" t="s">
        <v>0</v>
      </c>
      <c r="D2358" s="60" t="s">
        <v>2736</v>
      </c>
      <c r="E2358" s="67">
        <v>41640</v>
      </c>
      <c r="F2358" s="67">
        <v>42004</v>
      </c>
      <c r="G2358" s="60" t="s">
        <v>2730</v>
      </c>
      <c r="H2358" s="60">
        <v>0</v>
      </c>
      <c r="I2358" s="60"/>
      <c r="J2358" s="60"/>
      <c r="K2358" s="60"/>
      <c r="L2358" s="60"/>
      <c r="M2358" s="60"/>
      <c r="N2358" s="60"/>
      <c r="O2358" s="60"/>
      <c r="P2358" s="60"/>
      <c r="Q2358" s="60"/>
      <c r="R2358" s="60"/>
      <c r="S2358" s="60"/>
      <c r="T2358" s="60"/>
      <c r="U2358" s="60"/>
      <c r="V2358" s="60"/>
      <c r="W2358" s="60"/>
      <c r="X2358" s="60"/>
      <c r="Y2358" s="60"/>
      <c r="Z2358" s="60"/>
      <c r="AA2358" s="60"/>
      <c r="AB2358" s="60"/>
      <c r="AC2358" s="60"/>
      <c r="AD2358" s="60"/>
      <c r="AE2358" s="60"/>
      <c r="AF2358" s="60" t="s">
        <v>4136</v>
      </c>
    </row>
    <row r="2359" spans="1:32">
      <c r="A2359" s="60" t="s">
        <v>3826</v>
      </c>
      <c r="B2359" s="60" t="s">
        <v>0</v>
      </c>
      <c r="D2359" s="60" t="s">
        <v>2737</v>
      </c>
      <c r="E2359" s="67">
        <v>41640</v>
      </c>
      <c r="F2359" s="67">
        <v>42004</v>
      </c>
      <c r="G2359" s="60" t="s">
        <v>2730</v>
      </c>
      <c r="H2359" s="60">
        <v>1</v>
      </c>
      <c r="I2359" s="60"/>
      <c r="J2359" s="60"/>
      <c r="K2359" s="60"/>
      <c r="L2359" s="60"/>
      <c r="M2359" s="60"/>
      <c r="N2359" s="60"/>
      <c r="O2359" s="60"/>
      <c r="P2359" s="60"/>
      <c r="Q2359" s="60"/>
      <c r="R2359" s="60"/>
      <c r="S2359" s="60"/>
      <c r="T2359" s="60"/>
      <c r="U2359" s="60"/>
      <c r="V2359" s="60"/>
      <c r="W2359" s="60"/>
      <c r="X2359" s="60"/>
      <c r="Y2359" s="60"/>
      <c r="Z2359" s="60"/>
      <c r="AA2359" s="60"/>
      <c r="AB2359" s="60"/>
      <c r="AC2359" s="60"/>
      <c r="AD2359" s="60"/>
      <c r="AE2359" s="60"/>
      <c r="AF2359" s="60" t="s">
        <v>4136</v>
      </c>
    </row>
    <row r="2360" spans="1:32">
      <c r="A2360" s="60" t="s">
        <v>3826</v>
      </c>
      <c r="B2360" s="60" t="s">
        <v>0</v>
      </c>
      <c r="D2360" s="60" t="s">
        <v>2740</v>
      </c>
      <c r="E2360" s="67">
        <v>41640</v>
      </c>
      <c r="F2360" s="67">
        <v>42004</v>
      </c>
      <c r="G2360" s="60" t="s">
        <v>2735</v>
      </c>
      <c r="H2360" s="60">
        <v>0.05</v>
      </c>
      <c r="I2360" s="60">
        <v>0.05</v>
      </c>
      <c r="J2360" s="60">
        <v>0.05</v>
      </c>
      <c r="K2360" s="60">
        <v>0.05</v>
      </c>
      <c r="L2360" s="60">
        <v>0.05</v>
      </c>
      <c r="M2360" s="60">
        <v>0.05</v>
      </c>
      <c r="N2360" s="60">
        <v>0.05</v>
      </c>
      <c r="O2360" s="60">
        <v>0.1</v>
      </c>
      <c r="P2360" s="60">
        <v>0.3</v>
      </c>
      <c r="Q2360" s="60">
        <v>0.6</v>
      </c>
      <c r="R2360" s="60">
        <v>0.9</v>
      </c>
      <c r="S2360" s="60">
        <v>0.9</v>
      </c>
      <c r="T2360" s="60">
        <v>0.9</v>
      </c>
      <c r="U2360" s="60">
        <v>0.9</v>
      </c>
      <c r="V2360" s="60">
        <v>0.9</v>
      </c>
      <c r="W2360" s="60">
        <v>0.9</v>
      </c>
      <c r="X2360" s="60">
        <v>0.9</v>
      </c>
      <c r="Y2360" s="60">
        <v>0.9</v>
      </c>
      <c r="Z2360" s="60">
        <v>0.5</v>
      </c>
      <c r="AA2360" s="60">
        <v>0.3</v>
      </c>
      <c r="AB2360" s="60">
        <v>0.3</v>
      </c>
      <c r="AC2360" s="60">
        <v>0.1</v>
      </c>
      <c r="AD2360" s="60">
        <v>0.05</v>
      </c>
      <c r="AE2360" s="60">
        <v>0.05</v>
      </c>
      <c r="AF2360" s="60" t="s">
        <v>4136</v>
      </c>
    </row>
    <row r="2361" spans="1:32">
      <c r="A2361" s="60" t="s">
        <v>3826</v>
      </c>
      <c r="B2361" s="60" t="s">
        <v>0</v>
      </c>
      <c r="D2361" s="60" t="s">
        <v>2798</v>
      </c>
      <c r="E2361" s="67">
        <v>41640</v>
      </c>
      <c r="F2361" s="67">
        <v>42004</v>
      </c>
      <c r="G2361" s="60" t="s">
        <v>2735</v>
      </c>
      <c r="H2361" s="60">
        <v>0.05</v>
      </c>
      <c r="I2361" s="60">
        <v>0.05</v>
      </c>
      <c r="J2361" s="60">
        <v>0.05</v>
      </c>
      <c r="K2361" s="60">
        <v>0.05</v>
      </c>
      <c r="L2361" s="60">
        <v>0.05</v>
      </c>
      <c r="M2361" s="60">
        <v>0.05</v>
      </c>
      <c r="N2361" s="60">
        <v>0.05</v>
      </c>
      <c r="O2361" s="60">
        <v>0.2</v>
      </c>
      <c r="P2361" s="60">
        <v>0.4</v>
      </c>
      <c r="Q2361" s="60">
        <v>0.9</v>
      </c>
      <c r="R2361" s="60">
        <v>0.9</v>
      </c>
      <c r="S2361" s="60">
        <v>0.9</v>
      </c>
      <c r="T2361" s="60">
        <v>0.9</v>
      </c>
      <c r="U2361" s="60">
        <v>0.9</v>
      </c>
      <c r="V2361" s="60">
        <v>0.9</v>
      </c>
      <c r="W2361" s="60">
        <v>0.9</v>
      </c>
      <c r="X2361" s="60">
        <v>0.9</v>
      </c>
      <c r="Y2361" s="60">
        <v>0.9</v>
      </c>
      <c r="Z2361" s="60">
        <v>0.5</v>
      </c>
      <c r="AA2361" s="60">
        <v>0.5</v>
      </c>
      <c r="AB2361" s="60">
        <v>0.5</v>
      </c>
      <c r="AC2361" s="60">
        <v>0.2</v>
      </c>
      <c r="AD2361" s="60">
        <v>0.05</v>
      </c>
      <c r="AE2361" s="60">
        <v>0.05</v>
      </c>
      <c r="AF2361" s="60" t="s">
        <v>4136</v>
      </c>
    </row>
    <row r="2362" spans="1:32">
      <c r="A2362" s="60" t="s">
        <v>3827</v>
      </c>
      <c r="B2362" s="60" t="s">
        <v>0</v>
      </c>
      <c r="D2362" s="60" t="s">
        <v>2738</v>
      </c>
      <c r="E2362" s="67">
        <v>41640</v>
      </c>
      <c r="F2362" s="67">
        <v>42004</v>
      </c>
      <c r="G2362" s="60" t="s">
        <v>2735</v>
      </c>
      <c r="H2362" s="60">
        <v>0.05</v>
      </c>
      <c r="I2362" s="60">
        <v>0.05</v>
      </c>
      <c r="J2362" s="60">
        <v>0.05</v>
      </c>
      <c r="K2362" s="60">
        <v>0.05</v>
      </c>
      <c r="L2362" s="60">
        <v>0.05</v>
      </c>
      <c r="M2362" s="60">
        <v>0.05</v>
      </c>
      <c r="N2362" s="60">
        <v>0.05</v>
      </c>
      <c r="O2362" s="60">
        <v>0.05</v>
      </c>
      <c r="P2362" s="60">
        <v>0.05</v>
      </c>
      <c r="Q2362" s="60">
        <v>0.1</v>
      </c>
      <c r="R2362" s="60">
        <v>0.4</v>
      </c>
      <c r="S2362" s="60">
        <v>0.4</v>
      </c>
      <c r="T2362" s="60">
        <v>0.6</v>
      </c>
      <c r="U2362" s="60">
        <v>0.6</v>
      </c>
      <c r="V2362" s="60">
        <v>0.6</v>
      </c>
      <c r="W2362" s="60">
        <v>0.6</v>
      </c>
      <c r="X2362" s="60">
        <v>0.6</v>
      </c>
      <c r="Y2362" s="60">
        <v>0.4</v>
      </c>
      <c r="Z2362" s="60">
        <v>0.2</v>
      </c>
      <c r="AA2362" s="60">
        <v>0.05</v>
      </c>
      <c r="AB2362" s="60">
        <v>0.05</v>
      </c>
      <c r="AC2362" s="60">
        <v>0.05</v>
      </c>
      <c r="AD2362" s="60">
        <v>0.05</v>
      </c>
      <c r="AE2362" s="60">
        <v>0.05</v>
      </c>
      <c r="AF2362" s="60" t="s">
        <v>4136</v>
      </c>
    </row>
    <row r="2363" spans="1:32">
      <c r="A2363" s="60" t="s">
        <v>3827</v>
      </c>
      <c r="B2363" s="60" t="s">
        <v>0</v>
      </c>
      <c r="D2363" s="60" t="s">
        <v>2736</v>
      </c>
      <c r="E2363" s="67">
        <v>41640</v>
      </c>
      <c r="F2363" s="67">
        <v>42004</v>
      </c>
      <c r="G2363" s="60" t="s">
        <v>2730</v>
      </c>
      <c r="H2363" s="60">
        <v>0</v>
      </c>
      <c r="I2363" s="60"/>
      <c r="J2363" s="60"/>
      <c r="K2363" s="60"/>
      <c r="L2363" s="60"/>
      <c r="M2363" s="60"/>
      <c r="N2363" s="60"/>
      <c r="O2363" s="60"/>
      <c r="P2363" s="60"/>
      <c r="Q2363" s="60"/>
      <c r="R2363" s="60"/>
      <c r="S2363" s="60"/>
      <c r="T2363" s="60"/>
      <c r="U2363" s="60"/>
      <c r="V2363" s="60"/>
      <c r="W2363" s="60"/>
      <c r="X2363" s="60"/>
      <c r="Y2363" s="60"/>
      <c r="Z2363" s="60"/>
      <c r="AA2363" s="60"/>
      <c r="AB2363" s="60"/>
      <c r="AC2363" s="60"/>
      <c r="AD2363" s="60"/>
      <c r="AE2363" s="60"/>
      <c r="AF2363" s="60" t="s">
        <v>4136</v>
      </c>
    </row>
    <row r="2364" spans="1:32">
      <c r="A2364" s="60" t="s">
        <v>3827</v>
      </c>
      <c r="B2364" s="60" t="s">
        <v>0</v>
      </c>
      <c r="D2364" s="60" t="s">
        <v>2737</v>
      </c>
      <c r="E2364" s="67">
        <v>41640</v>
      </c>
      <c r="F2364" s="67">
        <v>42004</v>
      </c>
      <c r="G2364" s="60" t="s">
        <v>2730</v>
      </c>
      <c r="H2364" s="60">
        <v>1</v>
      </c>
      <c r="I2364" s="60"/>
      <c r="J2364" s="60"/>
      <c r="K2364" s="60"/>
      <c r="L2364" s="60"/>
      <c r="M2364" s="60"/>
      <c r="N2364" s="60"/>
      <c r="O2364" s="60"/>
      <c r="P2364" s="60"/>
      <c r="Q2364" s="60"/>
      <c r="R2364" s="60"/>
      <c r="S2364" s="60"/>
      <c r="T2364" s="60"/>
      <c r="U2364" s="60"/>
      <c r="V2364" s="60"/>
      <c r="W2364" s="60"/>
      <c r="X2364" s="60"/>
      <c r="Y2364" s="60"/>
      <c r="Z2364" s="60"/>
      <c r="AA2364" s="60"/>
      <c r="AB2364" s="60"/>
      <c r="AC2364" s="60"/>
      <c r="AD2364" s="60"/>
      <c r="AE2364" s="60"/>
      <c r="AF2364" s="60" t="s">
        <v>4136</v>
      </c>
    </row>
    <row r="2365" spans="1:32">
      <c r="A2365" s="60" t="s">
        <v>3827</v>
      </c>
      <c r="B2365" s="60" t="s">
        <v>0</v>
      </c>
      <c r="D2365" s="60" t="s">
        <v>2740</v>
      </c>
      <c r="E2365" s="67">
        <v>41640</v>
      </c>
      <c r="F2365" s="67">
        <v>42004</v>
      </c>
      <c r="G2365" s="60" t="s">
        <v>2735</v>
      </c>
      <c r="H2365" s="60">
        <v>0.05</v>
      </c>
      <c r="I2365" s="60">
        <v>0.05</v>
      </c>
      <c r="J2365" s="60">
        <v>0.05</v>
      </c>
      <c r="K2365" s="60">
        <v>0.05</v>
      </c>
      <c r="L2365" s="60">
        <v>0.05</v>
      </c>
      <c r="M2365" s="60">
        <v>0.05</v>
      </c>
      <c r="N2365" s="60">
        <v>0.05</v>
      </c>
      <c r="O2365" s="60">
        <v>0.1</v>
      </c>
      <c r="P2365" s="60">
        <v>0.3</v>
      </c>
      <c r="Q2365" s="60">
        <v>0.6</v>
      </c>
      <c r="R2365" s="60">
        <v>0.9</v>
      </c>
      <c r="S2365" s="60">
        <v>0.9</v>
      </c>
      <c r="T2365" s="60">
        <v>0.9</v>
      </c>
      <c r="U2365" s="60">
        <v>0.9</v>
      </c>
      <c r="V2365" s="60">
        <v>0.9</v>
      </c>
      <c r="W2365" s="60">
        <v>0.9</v>
      </c>
      <c r="X2365" s="60">
        <v>0.9</v>
      </c>
      <c r="Y2365" s="60">
        <v>0.9</v>
      </c>
      <c r="Z2365" s="60">
        <v>0.5</v>
      </c>
      <c r="AA2365" s="60">
        <v>0.3</v>
      </c>
      <c r="AB2365" s="60">
        <v>0.3</v>
      </c>
      <c r="AC2365" s="60">
        <v>0.1</v>
      </c>
      <c r="AD2365" s="60">
        <v>0.05</v>
      </c>
      <c r="AE2365" s="60">
        <v>0.05</v>
      </c>
      <c r="AF2365" s="60" t="s">
        <v>4136</v>
      </c>
    </row>
    <row r="2366" spans="1:32">
      <c r="A2366" s="60" t="s">
        <v>3827</v>
      </c>
      <c r="B2366" s="60" t="s">
        <v>0</v>
      </c>
      <c r="D2366" s="60" t="s">
        <v>2798</v>
      </c>
      <c r="E2366" s="67">
        <v>41640</v>
      </c>
      <c r="F2366" s="67">
        <v>42004</v>
      </c>
      <c r="G2366" s="60" t="s">
        <v>2735</v>
      </c>
      <c r="H2366" s="60">
        <v>0.05</v>
      </c>
      <c r="I2366" s="60">
        <v>0.05</v>
      </c>
      <c r="J2366" s="60">
        <v>0.05</v>
      </c>
      <c r="K2366" s="60">
        <v>0.05</v>
      </c>
      <c r="L2366" s="60">
        <v>0.05</v>
      </c>
      <c r="M2366" s="60">
        <v>0.05</v>
      </c>
      <c r="N2366" s="60">
        <v>0.05</v>
      </c>
      <c r="O2366" s="60">
        <v>0.2</v>
      </c>
      <c r="P2366" s="60">
        <v>0.4</v>
      </c>
      <c r="Q2366" s="60">
        <v>0.9</v>
      </c>
      <c r="R2366" s="60">
        <v>0.9</v>
      </c>
      <c r="S2366" s="60">
        <v>0.9</v>
      </c>
      <c r="T2366" s="60">
        <v>0.9</v>
      </c>
      <c r="U2366" s="60">
        <v>0.9</v>
      </c>
      <c r="V2366" s="60">
        <v>0.9</v>
      </c>
      <c r="W2366" s="60">
        <v>0.9</v>
      </c>
      <c r="X2366" s="60">
        <v>0.9</v>
      </c>
      <c r="Y2366" s="60">
        <v>0.9</v>
      </c>
      <c r="Z2366" s="60">
        <v>0.5</v>
      </c>
      <c r="AA2366" s="60">
        <v>0.5</v>
      </c>
      <c r="AB2366" s="60">
        <v>0.5</v>
      </c>
      <c r="AC2366" s="60">
        <v>0.2</v>
      </c>
      <c r="AD2366" s="60">
        <v>0.05</v>
      </c>
      <c r="AE2366" s="60">
        <v>0.05</v>
      </c>
      <c r="AF2366" s="60" t="s">
        <v>4136</v>
      </c>
    </row>
    <row r="2367" spans="1:32">
      <c r="A2367" s="60" t="s">
        <v>3828</v>
      </c>
      <c r="B2367" s="60" t="s">
        <v>0</v>
      </c>
      <c r="D2367" s="60" t="s">
        <v>2738</v>
      </c>
      <c r="E2367" s="67">
        <v>41640</v>
      </c>
      <c r="F2367" s="67">
        <v>42004</v>
      </c>
      <c r="G2367" s="60" t="s">
        <v>2735</v>
      </c>
      <c r="H2367" s="60">
        <v>0.05</v>
      </c>
      <c r="I2367" s="60">
        <v>0.05</v>
      </c>
      <c r="J2367" s="60">
        <v>0.05</v>
      </c>
      <c r="K2367" s="60">
        <v>0.05</v>
      </c>
      <c r="L2367" s="60">
        <v>0.05</v>
      </c>
      <c r="M2367" s="60">
        <v>0.05</v>
      </c>
      <c r="N2367" s="60">
        <v>0.05</v>
      </c>
      <c r="O2367" s="60">
        <v>0.05</v>
      </c>
      <c r="P2367" s="60">
        <v>0.05</v>
      </c>
      <c r="Q2367" s="60">
        <v>0.1</v>
      </c>
      <c r="R2367" s="60">
        <v>0.4</v>
      </c>
      <c r="S2367" s="60">
        <v>0.4</v>
      </c>
      <c r="T2367" s="60">
        <v>0.6</v>
      </c>
      <c r="U2367" s="60">
        <v>0.6</v>
      </c>
      <c r="V2367" s="60">
        <v>0.6</v>
      </c>
      <c r="W2367" s="60">
        <v>0.6</v>
      </c>
      <c r="X2367" s="60">
        <v>0.6</v>
      </c>
      <c r="Y2367" s="60">
        <v>0.4</v>
      </c>
      <c r="Z2367" s="60">
        <v>0.2</v>
      </c>
      <c r="AA2367" s="60">
        <v>0.05</v>
      </c>
      <c r="AB2367" s="60">
        <v>0.05</v>
      </c>
      <c r="AC2367" s="60">
        <v>0.05</v>
      </c>
      <c r="AD2367" s="60">
        <v>0.05</v>
      </c>
      <c r="AE2367" s="60">
        <v>0.05</v>
      </c>
      <c r="AF2367" s="60" t="s">
        <v>4136</v>
      </c>
    </row>
    <row r="2368" spans="1:32">
      <c r="A2368" s="60" t="s">
        <v>3828</v>
      </c>
      <c r="B2368" s="60" t="s">
        <v>0</v>
      </c>
      <c r="D2368" s="60" t="s">
        <v>2736</v>
      </c>
      <c r="E2368" s="67">
        <v>41640</v>
      </c>
      <c r="F2368" s="67">
        <v>42004</v>
      </c>
      <c r="G2368" s="60" t="s">
        <v>2730</v>
      </c>
      <c r="H2368" s="60">
        <v>0</v>
      </c>
      <c r="I2368" s="60"/>
      <c r="J2368" s="60"/>
      <c r="K2368" s="60"/>
      <c r="L2368" s="60"/>
      <c r="M2368" s="60"/>
      <c r="N2368" s="60"/>
      <c r="O2368" s="60"/>
      <c r="P2368" s="60"/>
      <c r="Q2368" s="60"/>
      <c r="R2368" s="60"/>
      <c r="S2368" s="60"/>
      <c r="T2368" s="60"/>
      <c r="U2368" s="60"/>
      <c r="V2368" s="60"/>
      <c r="W2368" s="60"/>
      <c r="X2368" s="60"/>
      <c r="Y2368" s="60"/>
      <c r="Z2368" s="60"/>
      <c r="AA2368" s="60"/>
      <c r="AB2368" s="60"/>
      <c r="AC2368" s="60"/>
      <c r="AD2368" s="60"/>
      <c r="AE2368" s="60"/>
      <c r="AF2368" s="60" t="s">
        <v>4136</v>
      </c>
    </row>
    <row r="2369" spans="1:32">
      <c r="A2369" s="60" t="s">
        <v>3828</v>
      </c>
      <c r="B2369" s="60" t="s">
        <v>0</v>
      </c>
      <c r="D2369" s="60" t="s">
        <v>2737</v>
      </c>
      <c r="E2369" s="67">
        <v>41640</v>
      </c>
      <c r="F2369" s="67">
        <v>42004</v>
      </c>
      <c r="G2369" s="60" t="s">
        <v>2730</v>
      </c>
      <c r="H2369" s="60">
        <v>1</v>
      </c>
      <c r="I2369" s="60"/>
      <c r="J2369" s="60"/>
      <c r="K2369" s="60"/>
      <c r="L2369" s="60"/>
      <c r="M2369" s="60"/>
      <c r="N2369" s="60"/>
      <c r="O2369" s="60"/>
      <c r="P2369" s="60"/>
      <c r="Q2369" s="60"/>
      <c r="R2369" s="60"/>
      <c r="S2369" s="60"/>
      <c r="T2369" s="60"/>
      <c r="U2369" s="60"/>
      <c r="V2369" s="60"/>
      <c r="W2369" s="60"/>
      <c r="X2369" s="60"/>
      <c r="Y2369" s="60"/>
      <c r="Z2369" s="60"/>
      <c r="AA2369" s="60"/>
      <c r="AB2369" s="60"/>
      <c r="AC2369" s="60"/>
      <c r="AD2369" s="60"/>
      <c r="AE2369" s="60"/>
      <c r="AF2369" s="60" t="s">
        <v>4136</v>
      </c>
    </row>
    <row r="2370" spans="1:32">
      <c r="A2370" s="60" t="s">
        <v>3828</v>
      </c>
      <c r="B2370" s="60" t="s">
        <v>0</v>
      </c>
      <c r="D2370" s="60" t="s">
        <v>2740</v>
      </c>
      <c r="E2370" s="67">
        <v>41640</v>
      </c>
      <c r="F2370" s="67">
        <v>42004</v>
      </c>
      <c r="G2370" s="60" t="s">
        <v>2735</v>
      </c>
      <c r="H2370" s="60">
        <v>0.05</v>
      </c>
      <c r="I2370" s="60">
        <v>0.05</v>
      </c>
      <c r="J2370" s="60">
        <v>0.05</v>
      </c>
      <c r="K2370" s="60">
        <v>0.05</v>
      </c>
      <c r="L2370" s="60">
        <v>0.05</v>
      </c>
      <c r="M2370" s="60">
        <v>0.05</v>
      </c>
      <c r="N2370" s="60">
        <v>0.05</v>
      </c>
      <c r="O2370" s="60">
        <v>0.1</v>
      </c>
      <c r="P2370" s="60">
        <v>0.3</v>
      </c>
      <c r="Q2370" s="60">
        <v>0.6</v>
      </c>
      <c r="R2370" s="60">
        <v>0.9</v>
      </c>
      <c r="S2370" s="60">
        <v>0.9</v>
      </c>
      <c r="T2370" s="60">
        <v>0.9</v>
      </c>
      <c r="U2370" s="60">
        <v>0.9</v>
      </c>
      <c r="V2370" s="60">
        <v>0.9</v>
      </c>
      <c r="W2370" s="60">
        <v>0.9</v>
      </c>
      <c r="X2370" s="60">
        <v>0.9</v>
      </c>
      <c r="Y2370" s="60">
        <v>0.9</v>
      </c>
      <c r="Z2370" s="60">
        <v>0.5</v>
      </c>
      <c r="AA2370" s="60">
        <v>0.3</v>
      </c>
      <c r="AB2370" s="60">
        <v>0.3</v>
      </c>
      <c r="AC2370" s="60">
        <v>0.1</v>
      </c>
      <c r="AD2370" s="60">
        <v>0.05</v>
      </c>
      <c r="AE2370" s="60">
        <v>0.05</v>
      </c>
      <c r="AF2370" s="60" t="s">
        <v>4136</v>
      </c>
    </row>
    <row r="2371" spans="1:32">
      <c r="A2371" s="60" t="s">
        <v>3828</v>
      </c>
      <c r="B2371" s="60" t="s">
        <v>0</v>
      </c>
      <c r="D2371" s="60" t="s">
        <v>2798</v>
      </c>
      <c r="E2371" s="67">
        <v>41640</v>
      </c>
      <c r="F2371" s="67">
        <v>42004</v>
      </c>
      <c r="G2371" s="60" t="s">
        <v>2735</v>
      </c>
      <c r="H2371" s="60">
        <v>0.05</v>
      </c>
      <c r="I2371" s="60">
        <v>0.05</v>
      </c>
      <c r="J2371" s="60">
        <v>0.05</v>
      </c>
      <c r="K2371" s="60">
        <v>0.05</v>
      </c>
      <c r="L2371" s="60">
        <v>0.05</v>
      </c>
      <c r="M2371" s="60">
        <v>0.05</v>
      </c>
      <c r="N2371" s="60">
        <v>0.05</v>
      </c>
      <c r="O2371" s="60">
        <v>0.2</v>
      </c>
      <c r="P2371" s="60">
        <v>0.4</v>
      </c>
      <c r="Q2371" s="60">
        <v>0.9</v>
      </c>
      <c r="R2371" s="60">
        <v>0.9</v>
      </c>
      <c r="S2371" s="60">
        <v>0.9</v>
      </c>
      <c r="T2371" s="60">
        <v>0.9</v>
      </c>
      <c r="U2371" s="60">
        <v>0.9</v>
      </c>
      <c r="V2371" s="60">
        <v>0.9</v>
      </c>
      <c r="W2371" s="60">
        <v>0.9</v>
      </c>
      <c r="X2371" s="60">
        <v>0.9</v>
      </c>
      <c r="Y2371" s="60">
        <v>0.9</v>
      </c>
      <c r="Z2371" s="60">
        <v>0.5</v>
      </c>
      <c r="AA2371" s="60">
        <v>0.5</v>
      </c>
      <c r="AB2371" s="60">
        <v>0.5</v>
      </c>
      <c r="AC2371" s="60">
        <v>0.2</v>
      </c>
      <c r="AD2371" s="60">
        <v>0.05</v>
      </c>
      <c r="AE2371" s="60">
        <v>0.05</v>
      </c>
      <c r="AF2371" s="60" t="s">
        <v>4136</v>
      </c>
    </row>
    <row r="2372" spans="1:32">
      <c r="A2372" s="60" t="s">
        <v>3829</v>
      </c>
      <c r="B2372" s="60" t="s">
        <v>0</v>
      </c>
      <c r="D2372" s="60" t="s">
        <v>2738</v>
      </c>
      <c r="E2372" s="67">
        <v>41640</v>
      </c>
      <c r="F2372" s="67">
        <v>42004</v>
      </c>
      <c r="G2372" s="60" t="s">
        <v>2735</v>
      </c>
      <c r="H2372" s="60">
        <v>0.05</v>
      </c>
      <c r="I2372" s="60">
        <v>0.05</v>
      </c>
      <c r="J2372" s="60">
        <v>0.05</v>
      </c>
      <c r="K2372" s="60">
        <v>0.05</v>
      </c>
      <c r="L2372" s="60">
        <v>0.05</v>
      </c>
      <c r="M2372" s="60">
        <v>0.05</v>
      </c>
      <c r="N2372" s="60">
        <v>0.05</v>
      </c>
      <c r="O2372" s="60">
        <v>0.05</v>
      </c>
      <c r="P2372" s="60">
        <v>0.05</v>
      </c>
      <c r="Q2372" s="60">
        <v>0.1</v>
      </c>
      <c r="R2372" s="60">
        <v>0.4</v>
      </c>
      <c r="S2372" s="60">
        <v>0.4</v>
      </c>
      <c r="T2372" s="60">
        <v>0.6</v>
      </c>
      <c r="U2372" s="60">
        <v>0.6</v>
      </c>
      <c r="V2372" s="60">
        <v>0.6</v>
      </c>
      <c r="W2372" s="60">
        <v>0.6</v>
      </c>
      <c r="X2372" s="60">
        <v>0.6</v>
      </c>
      <c r="Y2372" s="60">
        <v>0.4</v>
      </c>
      <c r="Z2372" s="60">
        <v>0.2</v>
      </c>
      <c r="AA2372" s="60">
        <v>0.05</v>
      </c>
      <c r="AB2372" s="60">
        <v>0.05</v>
      </c>
      <c r="AC2372" s="60">
        <v>0.05</v>
      </c>
      <c r="AD2372" s="60">
        <v>0.05</v>
      </c>
      <c r="AE2372" s="60">
        <v>0.05</v>
      </c>
      <c r="AF2372" s="60" t="s">
        <v>4136</v>
      </c>
    </row>
    <row r="2373" spans="1:32">
      <c r="A2373" s="60" t="s">
        <v>3829</v>
      </c>
      <c r="B2373" s="60" t="s">
        <v>0</v>
      </c>
      <c r="D2373" s="60" t="s">
        <v>2736</v>
      </c>
      <c r="E2373" s="67">
        <v>41640</v>
      </c>
      <c r="F2373" s="67">
        <v>42004</v>
      </c>
      <c r="G2373" s="60" t="s">
        <v>2730</v>
      </c>
      <c r="H2373" s="60">
        <v>0</v>
      </c>
      <c r="I2373" s="60"/>
      <c r="J2373" s="60"/>
      <c r="K2373" s="60"/>
      <c r="L2373" s="60"/>
      <c r="M2373" s="60"/>
      <c r="N2373" s="60"/>
      <c r="O2373" s="60"/>
      <c r="P2373" s="60"/>
      <c r="Q2373" s="60"/>
      <c r="R2373" s="60"/>
      <c r="S2373" s="60"/>
      <c r="T2373" s="60"/>
      <c r="U2373" s="60"/>
      <c r="V2373" s="60"/>
      <c r="W2373" s="60"/>
      <c r="X2373" s="60"/>
      <c r="Y2373" s="60"/>
      <c r="Z2373" s="60"/>
      <c r="AA2373" s="60"/>
      <c r="AB2373" s="60"/>
      <c r="AC2373" s="60"/>
      <c r="AD2373" s="60"/>
      <c r="AE2373" s="60"/>
      <c r="AF2373" s="60" t="s">
        <v>4136</v>
      </c>
    </row>
    <row r="2374" spans="1:32">
      <c r="A2374" s="60" t="s">
        <v>3829</v>
      </c>
      <c r="B2374" s="60" t="s">
        <v>0</v>
      </c>
      <c r="D2374" s="60" t="s">
        <v>2737</v>
      </c>
      <c r="E2374" s="67">
        <v>41640</v>
      </c>
      <c r="F2374" s="67">
        <v>42004</v>
      </c>
      <c r="G2374" s="60" t="s">
        <v>2730</v>
      </c>
      <c r="H2374" s="60">
        <v>1</v>
      </c>
      <c r="I2374" s="60"/>
      <c r="J2374" s="60"/>
      <c r="K2374" s="60"/>
      <c r="L2374" s="60"/>
      <c r="M2374" s="60"/>
      <c r="N2374" s="60"/>
      <c r="O2374" s="60"/>
      <c r="P2374" s="60"/>
      <c r="Q2374" s="60"/>
      <c r="R2374" s="60"/>
      <c r="S2374" s="60"/>
      <c r="T2374" s="60"/>
      <c r="U2374" s="60"/>
      <c r="V2374" s="60"/>
      <c r="W2374" s="60"/>
      <c r="X2374" s="60"/>
      <c r="Y2374" s="60"/>
      <c r="Z2374" s="60"/>
      <c r="AA2374" s="60"/>
      <c r="AB2374" s="60"/>
      <c r="AC2374" s="60"/>
      <c r="AD2374" s="60"/>
      <c r="AE2374" s="60"/>
      <c r="AF2374" s="60" t="s">
        <v>4136</v>
      </c>
    </row>
    <row r="2375" spans="1:32">
      <c r="A2375" s="60" t="s">
        <v>3829</v>
      </c>
      <c r="B2375" s="60" t="s">
        <v>0</v>
      </c>
      <c r="D2375" s="60" t="s">
        <v>2740</v>
      </c>
      <c r="E2375" s="67">
        <v>41640</v>
      </c>
      <c r="F2375" s="67">
        <v>42004</v>
      </c>
      <c r="G2375" s="60" t="s">
        <v>2735</v>
      </c>
      <c r="H2375" s="60">
        <v>0.05</v>
      </c>
      <c r="I2375" s="60">
        <v>0.05</v>
      </c>
      <c r="J2375" s="60">
        <v>0.05</v>
      </c>
      <c r="K2375" s="60">
        <v>0.05</v>
      </c>
      <c r="L2375" s="60">
        <v>0.05</v>
      </c>
      <c r="M2375" s="60">
        <v>0.05</v>
      </c>
      <c r="N2375" s="60">
        <v>0.05</v>
      </c>
      <c r="O2375" s="60">
        <v>0.1</v>
      </c>
      <c r="P2375" s="60">
        <v>0.3</v>
      </c>
      <c r="Q2375" s="60">
        <v>0.6</v>
      </c>
      <c r="R2375" s="60">
        <v>0.9</v>
      </c>
      <c r="S2375" s="60">
        <v>0.9</v>
      </c>
      <c r="T2375" s="60">
        <v>0.9</v>
      </c>
      <c r="U2375" s="60">
        <v>0.9</v>
      </c>
      <c r="V2375" s="60">
        <v>0.9</v>
      </c>
      <c r="W2375" s="60">
        <v>0.9</v>
      </c>
      <c r="X2375" s="60">
        <v>0.9</v>
      </c>
      <c r="Y2375" s="60">
        <v>0.9</v>
      </c>
      <c r="Z2375" s="60">
        <v>0.5</v>
      </c>
      <c r="AA2375" s="60">
        <v>0.3</v>
      </c>
      <c r="AB2375" s="60">
        <v>0.3</v>
      </c>
      <c r="AC2375" s="60">
        <v>0.1</v>
      </c>
      <c r="AD2375" s="60">
        <v>0.05</v>
      </c>
      <c r="AE2375" s="60">
        <v>0.05</v>
      </c>
      <c r="AF2375" s="60" t="s">
        <v>4136</v>
      </c>
    </row>
    <row r="2376" spans="1:32">
      <c r="A2376" s="60" t="s">
        <v>3829</v>
      </c>
      <c r="B2376" s="60" t="s">
        <v>0</v>
      </c>
      <c r="D2376" s="60" t="s">
        <v>2798</v>
      </c>
      <c r="E2376" s="67">
        <v>41640</v>
      </c>
      <c r="F2376" s="67">
        <v>42004</v>
      </c>
      <c r="G2376" s="60" t="s">
        <v>2735</v>
      </c>
      <c r="H2376" s="60">
        <v>0.05</v>
      </c>
      <c r="I2376" s="60">
        <v>0.05</v>
      </c>
      <c r="J2376" s="60">
        <v>0.05</v>
      </c>
      <c r="K2376" s="60">
        <v>0.05</v>
      </c>
      <c r="L2376" s="60">
        <v>0.05</v>
      </c>
      <c r="M2376" s="60">
        <v>0.05</v>
      </c>
      <c r="N2376" s="60">
        <v>0.05</v>
      </c>
      <c r="O2376" s="60">
        <v>0.2</v>
      </c>
      <c r="P2376" s="60">
        <v>0.4</v>
      </c>
      <c r="Q2376" s="60">
        <v>0.9</v>
      </c>
      <c r="R2376" s="60">
        <v>0.9</v>
      </c>
      <c r="S2376" s="60">
        <v>0.9</v>
      </c>
      <c r="T2376" s="60">
        <v>0.9</v>
      </c>
      <c r="U2376" s="60">
        <v>0.9</v>
      </c>
      <c r="V2376" s="60">
        <v>0.9</v>
      </c>
      <c r="W2376" s="60">
        <v>0.9</v>
      </c>
      <c r="X2376" s="60">
        <v>0.9</v>
      </c>
      <c r="Y2376" s="60">
        <v>0.9</v>
      </c>
      <c r="Z2376" s="60">
        <v>0.5</v>
      </c>
      <c r="AA2376" s="60">
        <v>0.5</v>
      </c>
      <c r="AB2376" s="60">
        <v>0.5</v>
      </c>
      <c r="AC2376" s="60">
        <v>0.2</v>
      </c>
      <c r="AD2376" s="60">
        <v>0.05</v>
      </c>
      <c r="AE2376" s="60">
        <v>0.05</v>
      </c>
      <c r="AF2376" s="60" t="s">
        <v>4136</v>
      </c>
    </row>
    <row r="2377" spans="1:32">
      <c r="A2377" s="60" t="s">
        <v>3830</v>
      </c>
      <c r="B2377" s="60" t="s">
        <v>2</v>
      </c>
      <c r="D2377" s="60" t="s">
        <v>2738</v>
      </c>
      <c r="E2377" s="67">
        <v>41640</v>
      </c>
      <c r="F2377" s="67">
        <v>42004</v>
      </c>
      <c r="G2377" s="60" t="s">
        <v>2735</v>
      </c>
      <c r="H2377" s="60">
        <v>0</v>
      </c>
      <c r="I2377" s="60">
        <v>0</v>
      </c>
      <c r="J2377" s="60">
        <v>0</v>
      </c>
      <c r="K2377" s="60">
        <v>0</v>
      </c>
      <c r="L2377" s="60">
        <v>0</v>
      </c>
      <c r="M2377" s="60">
        <v>0</v>
      </c>
      <c r="N2377" s="60">
        <v>0</v>
      </c>
      <c r="O2377" s="60">
        <v>0</v>
      </c>
      <c r="P2377" s="60">
        <v>0</v>
      </c>
      <c r="Q2377" s="60">
        <v>0.1</v>
      </c>
      <c r="R2377" s="60">
        <v>0.2</v>
      </c>
      <c r="S2377" s="60">
        <v>0.2</v>
      </c>
      <c r="T2377" s="60">
        <v>0.4</v>
      </c>
      <c r="U2377" s="60">
        <v>0.4</v>
      </c>
      <c r="V2377" s="60">
        <v>0.4</v>
      </c>
      <c r="W2377" s="60">
        <v>0.4</v>
      </c>
      <c r="X2377" s="60">
        <v>0.4</v>
      </c>
      <c r="Y2377" s="60">
        <v>0.2</v>
      </c>
      <c r="Z2377" s="60">
        <v>0.1</v>
      </c>
      <c r="AA2377" s="60">
        <v>0</v>
      </c>
      <c r="AB2377" s="60">
        <v>0</v>
      </c>
      <c r="AC2377" s="60">
        <v>0</v>
      </c>
      <c r="AD2377" s="60">
        <v>0</v>
      </c>
      <c r="AE2377" s="60">
        <v>0</v>
      </c>
      <c r="AF2377" s="60" t="s">
        <v>4136</v>
      </c>
    </row>
    <row r="2378" spans="1:32">
      <c r="A2378" s="60" t="s">
        <v>3830</v>
      </c>
      <c r="B2378" s="60" t="s">
        <v>2</v>
      </c>
      <c r="D2378" s="60" t="s">
        <v>2736</v>
      </c>
      <c r="E2378" s="67">
        <v>41640</v>
      </c>
      <c r="F2378" s="67">
        <v>42004</v>
      </c>
      <c r="G2378" s="60" t="s">
        <v>2730</v>
      </c>
      <c r="H2378" s="60">
        <v>0</v>
      </c>
      <c r="I2378" s="60"/>
      <c r="J2378" s="60"/>
      <c r="K2378" s="60"/>
      <c r="L2378" s="60"/>
      <c r="M2378" s="60"/>
      <c r="N2378" s="60"/>
      <c r="O2378" s="60"/>
      <c r="P2378" s="60"/>
      <c r="Q2378" s="60"/>
      <c r="R2378" s="60"/>
      <c r="S2378" s="60"/>
      <c r="T2378" s="60"/>
      <c r="U2378" s="60"/>
      <c r="V2378" s="60"/>
      <c r="W2378" s="60"/>
      <c r="X2378" s="60"/>
      <c r="Y2378" s="60"/>
      <c r="Z2378" s="60"/>
      <c r="AA2378" s="60"/>
      <c r="AB2378" s="60"/>
      <c r="AC2378" s="60"/>
      <c r="AD2378" s="60"/>
      <c r="AE2378" s="60"/>
      <c r="AF2378" s="60" t="s">
        <v>4136</v>
      </c>
    </row>
    <row r="2379" spans="1:32">
      <c r="A2379" s="60" t="s">
        <v>3830</v>
      </c>
      <c r="B2379" s="60" t="s">
        <v>2</v>
      </c>
      <c r="D2379" s="60" t="s">
        <v>2737</v>
      </c>
      <c r="E2379" s="67">
        <v>41640</v>
      </c>
      <c r="F2379" s="67">
        <v>42004</v>
      </c>
      <c r="G2379" s="60" t="s">
        <v>2730</v>
      </c>
      <c r="H2379" s="60">
        <v>1</v>
      </c>
      <c r="I2379" s="60"/>
      <c r="J2379" s="60"/>
      <c r="K2379" s="60"/>
      <c r="L2379" s="60"/>
      <c r="M2379" s="60"/>
      <c r="N2379" s="60"/>
      <c r="O2379" s="60"/>
      <c r="P2379" s="60"/>
      <c r="Q2379" s="60"/>
      <c r="R2379" s="60"/>
      <c r="S2379" s="60"/>
      <c r="T2379" s="60"/>
      <c r="U2379" s="60"/>
      <c r="V2379" s="60"/>
      <c r="W2379" s="60"/>
      <c r="X2379" s="60"/>
      <c r="Y2379" s="60"/>
      <c r="Z2379" s="60"/>
      <c r="AA2379" s="60"/>
      <c r="AB2379" s="60"/>
      <c r="AC2379" s="60"/>
      <c r="AD2379" s="60"/>
      <c r="AE2379" s="60"/>
      <c r="AF2379" s="60" t="s">
        <v>4136</v>
      </c>
    </row>
    <row r="2380" spans="1:32">
      <c r="A2380" s="60" t="s">
        <v>3830</v>
      </c>
      <c r="B2380" s="60" t="s">
        <v>2</v>
      </c>
      <c r="D2380" s="60" t="s">
        <v>2740</v>
      </c>
      <c r="E2380" s="67">
        <v>41640</v>
      </c>
      <c r="F2380" s="67">
        <v>42004</v>
      </c>
      <c r="G2380" s="60" t="s">
        <v>2735</v>
      </c>
      <c r="H2380" s="60">
        <v>0</v>
      </c>
      <c r="I2380" s="60">
        <v>0</v>
      </c>
      <c r="J2380" s="60">
        <v>0</v>
      </c>
      <c r="K2380" s="60">
        <v>0</v>
      </c>
      <c r="L2380" s="60">
        <v>0</v>
      </c>
      <c r="M2380" s="60">
        <v>0</v>
      </c>
      <c r="N2380" s="60">
        <v>0</v>
      </c>
      <c r="O2380" s="60">
        <v>0.1</v>
      </c>
      <c r="P2380" s="60">
        <v>0.2</v>
      </c>
      <c r="Q2380" s="60">
        <v>0.5</v>
      </c>
      <c r="R2380" s="60">
        <v>0.6</v>
      </c>
      <c r="S2380" s="60">
        <v>0.8</v>
      </c>
      <c r="T2380" s="60">
        <v>0.8</v>
      </c>
      <c r="U2380" s="60">
        <v>0.8</v>
      </c>
      <c r="V2380" s="60">
        <v>0.8</v>
      </c>
      <c r="W2380" s="60">
        <v>0.8</v>
      </c>
      <c r="X2380" s="60">
        <v>0.8</v>
      </c>
      <c r="Y2380" s="60">
        <v>0.6</v>
      </c>
      <c r="Z2380" s="60">
        <v>0.2</v>
      </c>
      <c r="AA2380" s="60">
        <v>0.2</v>
      </c>
      <c r="AB2380" s="60">
        <v>0.2</v>
      </c>
      <c r="AC2380" s="60">
        <v>0.1</v>
      </c>
      <c r="AD2380" s="60">
        <v>0</v>
      </c>
      <c r="AE2380" s="60">
        <v>0</v>
      </c>
      <c r="AF2380" s="60" t="s">
        <v>4136</v>
      </c>
    </row>
    <row r="2381" spans="1:32">
      <c r="A2381" s="60" t="s">
        <v>3830</v>
      </c>
      <c r="B2381" s="60" t="s">
        <v>2</v>
      </c>
      <c r="D2381" s="60" t="s">
        <v>2798</v>
      </c>
      <c r="E2381" s="67">
        <v>41640</v>
      </c>
      <c r="F2381" s="67">
        <v>42004</v>
      </c>
      <c r="G2381" s="60" t="s">
        <v>2735</v>
      </c>
      <c r="H2381" s="60">
        <v>0</v>
      </c>
      <c r="I2381" s="60">
        <v>0</v>
      </c>
      <c r="J2381" s="60">
        <v>0</v>
      </c>
      <c r="K2381" s="60">
        <v>0</v>
      </c>
      <c r="L2381" s="60">
        <v>0</v>
      </c>
      <c r="M2381" s="60">
        <v>0</v>
      </c>
      <c r="N2381" s="60">
        <v>0</v>
      </c>
      <c r="O2381" s="60">
        <v>0.1</v>
      </c>
      <c r="P2381" s="60">
        <v>0.2</v>
      </c>
      <c r="Q2381" s="60">
        <v>0.5</v>
      </c>
      <c r="R2381" s="60">
        <v>0.5</v>
      </c>
      <c r="S2381" s="60">
        <v>0.7</v>
      </c>
      <c r="T2381" s="60">
        <v>0.7</v>
      </c>
      <c r="U2381" s="60">
        <v>0.7</v>
      </c>
      <c r="V2381" s="60">
        <v>0.7</v>
      </c>
      <c r="W2381" s="60">
        <v>0.8</v>
      </c>
      <c r="X2381" s="60">
        <v>0.7</v>
      </c>
      <c r="Y2381" s="60">
        <v>0.5</v>
      </c>
      <c r="Z2381" s="60">
        <v>0.5</v>
      </c>
      <c r="AA2381" s="60">
        <v>0.3</v>
      </c>
      <c r="AB2381" s="60">
        <v>0.3</v>
      </c>
      <c r="AC2381" s="60">
        <v>0</v>
      </c>
      <c r="AD2381" s="60">
        <v>0</v>
      </c>
      <c r="AE2381" s="60">
        <v>0</v>
      </c>
      <c r="AF2381" s="60" t="s">
        <v>4136</v>
      </c>
    </row>
    <row r="2382" spans="1:32">
      <c r="A2382" s="60" t="s">
        <v>3831</v>
      </c>
      <c r="B2382" s="60" t="s">
        <v>2742</v>
      </c>
      <c r="D2382" s="60" t="s">
        <v>2738</v>
      </c>
      <c r="E2382" s="67">
        <v>41640</v>
      </c>
      <c r="F2382" s="67">
        <v>42004</v>
      </c>
      <c r="G2382" s="60" t="s">
        <v>2735</v>
      </c>
      <c r="H2382" s="60">
        <v>0</v>
      </c>
      <c r="I2382" s="60">
        <v>0</v>
      </c>
      <c r="J2382" s="60">
        <v>0</v>
      </c>
      <c r="K2382" s="60">
        <v>0</v>
      </c>
      <c r="L2382" s="60">
        <v>0</v>
      </c>
      <c r="M2382" s="60">
        <v>0</v>
      </c>
      <c r="N2382" s="60">
        <v>0</v>
      </c>
      <c r="O2382" s="60">
        <v>0</v>
      </c>
      <c r="P2382" s="60">
        <v>0</v>
      </c>
      <c r="Q2382" s="60">
        <v>0.14000000000000001</v>
      </c>
      <c r="R2382" s="60">
        <v>0.28999999999999998</v>
      </c>
      <c r="S2382" s="60">
        <v>0.31</v>
      </c>
      <c r="T2382" s="60">
        <v>0.36</v>
      </c>
      <c r="U2382" s="60">
        <v>0.36</v>
      </c>
      <c r="V2382" s="60">
        <v>0.34</v>
      </c>
      <c r="W2382" s="60">
        <v>0.35</v>
      </c>
      <c r="X2382" s="60">
        <v>0.37</v>
      </c>
      <c r="Y2382" s="60">
        <v>0.34</v>
      </c>
      <c r="Z2382" s="60">
        <v>0.25</v>
      </c>
      <c r="AA2382" s="60">
        <v>0</v>
      </c>
      <c r="AB2382" s="60">
        <v>0</v>
      </c>
      <c r="AC2382" s="60">
        <v>0</v>
      </c>
      <c r="AD2382" s="60">
        <v>0</v>
      </c>
      <c r="AE2382" s="60">
        <v>0</v>
      </c>
      <c r="AF2382" s="60" t="s">
        <v>4136</v>
      </c>
    </row>
    <row r="2383" spans="1:32">
      <c r="A2383" s="60" t="s">
        <v>3831</v>
      </c>
      <c r="B2383" s="60" t="s">
        <v>2742</v>
      </c>
      <c r="D2383" s="60" t="s">
        <v>2744</v>
      </c>
      <c r="E2383" s="67">
        <v>41640</v>
      </c>
      <c r="F2383" s="67">
        <v>42004</v>
      </c>
      <c r="G2383" s="60" t="s">
        <v>2735</v>
      </c>
      <c r="H2383" s="60">
        <v>0</v>
      </c>
      <c r="I2383" s="60">
        <v>0</v>
      </c>
      <c r="J2383" s="60">
        <v>0</v>
      </c>
      <c r="K2383" s="60">
        <v>0</v>
      </c>
      <c r="L2383" s="60">
        <v>0</v>
      </c>
      <c r="M2383" s="60">
        <v>0</v>
      </c>
      <c r="N2383" s="60">
        <v>0</v>
      </c>
      <c r="O2383" s="60">
        <v>0.2</v>
      </c>
      <c r="P2383" s="60">
        <v>0.24</v>
      </c>
      <c r="Q2383" s="60">
        <v>0.27</v>
      </c>
      <c r="R2383" s="60">
        <v>0.42</v>
      </c>
      <c r="S2383" s="60">
        <v>0.54</v>
      </c>
      <c r="T2383" s="60">
        <v>0.59</v>
      </c>
      <c r="U2383" s="60">
        <v>0.6</v>
      </c>
      <c r="V2383" s="60">
        <v>0.49</v>
      </c>
      <c r="W2383" s="60">
        <v>0.48</v>
      </c>
      <c r="X2383" s="60">
        <v>0.47</v>
      </c>
      <c r="Y2383" s="60">
        <v>0.46</v>
      </c>
      <c r="Z2383" s="60">
        <v>0.44</v>
      </c>
      <c r="AA2383" s="60">
        <v>0.36</v>
      </c>
      <c r="AB2383" s="60">
        <v>0.28999999999999998</v>
      </c>
      <c r="AC2383" s="60">
        <v>0.22</v>
      </c>
      <c r="AD2383" s="60">
        <v>0</v>
      </c>
      <c r="AE2383" s="60">
        <v>0</v>
      </c>
      <c r="AF2383" s="60" t="s">
        <v>4136</v>
      </c>
    </row>
    <row r="2384" spans="1:32">
      <c r="A2384" s="60" t="s">
        <v>3831</v>
      </c>
      <c r="B2384" s="60" t="s">
        <v>2742</v>
      </c>
      <c r="D2384" s="60" t="s">
        <v>2952</v>
      </c>
      <c r="E2384" s="67">
        <v>41640</v>
      </c>
      <c r="F2384" s="67">
        <v>42004</v>
      </c>
      <c r="G2384" s="60" t="s">
        <v>2735</v>
      </c>
      <c r="H2384" s="60">
        <v>0</v>
      </c>
      <c r="I2384" s="60">
        <v>0</v>
      </c>
      <c r="J2384" s="60">
        <v>0</v>
      </c>
      <c r="K2384" s="60">
        <v>0</v>
      </c>
      <c r="L2384" s="60">
        <v>0</v>
      </c>
      <c r="M2384" s="60">
        <v>0</v>
      </c>
      <c r="N2384" s="60">
        <v>0</v>
      </c>
      <c r="O2384" s="60">
        <v>0.15</v>
      </c>
      <c r="P2384" s="60">
        <v>0.23</v>
      </c>
      <c r="Q2384" s="60">
        <v>0.32</v>
      </c>
      <c r="R2384" s="60">
        <v>0.41</v>
      </c>
      <c r="S2384" s="60">
        <v>0.56999999999999995</v>
      </c>
      <c r="T2384" s="60">
        <v>0.62</v>
      </c>
      <c r="U2384" s="60">
        <v>0.61</v>
      </c>
      <c r="V2384" s="60">
        <v>0.5</v>
      </c>
      <c r="W2384" s="60">
        <v>0.45</v>
      </c>
      <c r="X2384" s="60">
        <v>0.46</v>
      </c>
      <c r="Y2384" s="60">
        <v>0.47</v>
      </c>
      <c r="Z2384" s="60">
        <v>0.42</v>
      </c>
      <c r="AA2384" s="60">
        <v>0.34</v>
      </c>
      <c r="AB2384" s="60">
        <v>0.33</v>
      </c>
      <c r="AC2384" s="60">
        <v>0</v>
      </c>
      <c r="AD2384" s="60">
        <v>0</v>
      </c>
      <c r="AE2384" s="60">
        <v>0</v>
      </c>
      <c r="AF2384" s="60" t="s">
        <v>4136</v>
      </c>
    </row>
    <row r="2385" spans="1:32">
      <c r="A2385" s="60" t="s">
        <v>3832</v>
      </c>
      <c r="B2385" s="60" t="s">
        <v>2745</v>
      </c>
      <c r="C2385" s="60" t="s">
        <v>2746</v>
      </c>
      <c r="D2385" s="60" t="s">
        <v>2738</v>
      </c>
      <c r="E2385" s="67">
        <v>41640</v>
      </c>
      <c r="F2385" s="67">
        <v>42004</v>
      </c>
      <c r="G2385" s="60" t="s">
        <v>2735</v>
      </c>
      <c r="H2385" s="60">
        <v>29.44</v>
      </c>
      <c r="I2385" s="60">
        <v>29.44</v>
      </c>
      <c r="J2385" s="60">
        <v>29.44</v>
      </c>
      <c r="K2385" s="60">
        <v>29.44</v>
      </c>
      <c r="L2385" s="60">
        <v>29.44</v>
      </c>
      <c r="M2385" s="60">
        <v>29.44</v>
      </c>
      <c r="N2385" s="60">
        <v>29.44</v>
      </c>
      <c r="O2385" s="60">
        <v>23.89</v>
      </c>
      <c r="P2385" s="60">
        <v>23.89</v>
      </c>
      <c r="Q2385" s="60">
        <v>23.89</v>
      </c>
      <c r="R2385" s="60">
        <v>23.89</v>
      </c>
      <c r="S2385" s="60">
        <v>23.89</v>
      </c>
      <c r="T2385" s="60">
        <v>23.89</v>
      </c>
      <c r="U2385" s="60">
        <v>23.89</v>
      </c>
      <c r="V2385" s="60">
        <v>23.89</v>
      </c>
      <c r="W2385" s="60">
        <v>23.89</v>
      </c>
      <c r="X2385" s="60">
        <v>23.89</v>
      </c>
      <c r="Y2385" s="60">
        <v>23.89</v>
      </c>
      <c r="Z2385" s="60">
        <v>23.89</v>
      </c>
      <c r="AA2385" s="60">
        <v>29.44</v>
      </c>
      <c r="AB2385" s="60">
        <v>29.44</v>
      </c>
      <c r="AC2385" s="60">
        <v>29.44</v>
      </c>
      <c r="AD2385" s="60">
        <v>29.44</v>
      </c>
      <c r="AE2385" s="60">
        <v>29.44</v>
      </c>
      <c r="AF2385" s="60" t="s">
        <v>4136</v>
      </c>
    </row>
    <row r="2386" spans="1:32">
      <c r="A2386" s="60" t="s">
        <v>3832</v>
      </c>
      <c r="B2386" s="60" t="s">
        <v>2745</v>
      </c>
      <c r="C2386" s="60" t="s">
        <v>2746</v>
      </c>
      <c r="D2386" s="60" t="s">
        <v>2736</v>
      </c>
      <c r="E2386" s="67">
        <v>41640</v>
      </c>
      <c r="F2386" s="67">
        <v>42004</v>
      </c>
      <c r="G2386" s="60" t="s">
        <v>2730</v>
      </c>
      <c r="H2386" s="60">
        <v>29.44</v>
      </c>
      <c r="I2386" s="60"/>
      <c r="J2386" s="60"/>
      <c r="K2386" s="60"/>
      <c r="L2386" s="60"/>
      <c r="M2386" s="60"/>
      <c r="N2386" s="60"/>
      <c r="O2386" s="60"/>
      <c r="P2386" s="60"/>
      <c r="Q2386" s="60"/>
      <c r="R2386" s="60"/>
      <c r="S2386" s="60"/>
      <c r="T2386" s="60"/>
      <c r="U2386" s="60"/>
      <c r="V2386" s="60"/>
      <c r="W2386" s="60"/>
      <c r="X2386" s="60"/>
      <c r="Y2386" s="60"/>
      <c r="Z2386" s="60"/>
      <c r="AA2386" s="60"/>
      <c r="AB2386" s="60"/>
      <c r="AC2386" s="60"/>
      <c r="AD2386" s="60"/>
      <c r="AE2386" s="60"/>
      <c r="AF2386" s="60" t="s">
        <v>4136</v>
      </c>
    </row>
    <row r="2387" spans="1:32">
      <c r="A2387" s="60" t="s">
        <v>3832</v>
      </c>
      <c r="B2387" s="60" t="s">
        <v>2745</v>
      </c>
      <c r="C2387" s="60" t="s">
        <v>2746</v>
      </c>
      <c r="D2387" s="60" t="s">
        <v>2737</v>
      </c>
      <c r="E2387" s="67">
        <v>41640</v>
      </c>
      <c r="F2387" s="67">
        <v>42004</v>
      </c>
      <c r="G2387" s="60" t="s">
        <v>2735</v>
      </c>
      <c r="H2387" s="60">
        <v>29.44</v>
      </c>
      <c r="I2387" s="60">
        <v>29.44</v>
      </c>
      <c r="J2387" s="60">
        <v>29.44</v>
      </c>
      <c r="K2387" s="60">
        <v>29.44</v>
      </c>
      <c r="L2387" s="60">
        <v>29.44</v>
      </c>
      <c r="M2387" s="60">
        <v>29.44</v>
      </c>
      <c r="N2387" s="60">
        <v>26.67</v>
      </c>
      <c r="O2387" s="60">
        <v>23.89</v>
      </c>
      <c r="P2387" s="60">
        <v>23.89</v>
      </c>
      <c r="Q2387" s="60">
        <v>23.89</v>
      </c>
      <c r="R2387" s="60">
        <v>23.89</v>
      </c>
      <c r="S2387" s="60">
        <v>23.89</v>
      </c>
      <c r="T2387" s="60">
        <v>23.89</v>
      </c>
      <c r="U2387" s="60">
        <v>23.89</v>
      </c>
      <c r="V2387" s="60">
        <v>23.89</v>
      </c>
      <c r="W2387" s="60">
        <v>23.89</v>
      </c>
      <c r="X2387" s="60">
        <v>23.89</v>
      </c>
      <c r="Y2387" s="60">
        <v>23.89</v>
      </c>
      <c r="Z2387" s="60">
        <v>23.89</v>
      </c>
      <c r="AA2387" s="60">
        <v>23.89</v>
      </c>
      <c r="AB2387" s="60">
        <v>23.89</v>
      </c>
      <c r="AC2387" s="60">
        <v>29.44</v>
      </c>
      <c r="AD2387" s="60">
        <v>29.44</v>
      </c>
      <c r="AE2387" s="60">
        <v>29.44</v>
      </c>
      <c r="AF2387" s="60" t="s">
        <v>4136</v>
      </c>
    </row>
    <row r="2388" spans="1:32">
      <c r="A2388" s="60" t="s">
        <v>3832</v>
      </c>
      <c r="B2388" s="60" t="s">
        <v>2745</v>
      </c>
      <c r="C2388" s="60" t="s">
        <v>2746</v>
      </c>
      <c r="D2388" s="60" t="s">
        <v>2740</v>
      </c>
      <c r="E2388" s="67">
        <v>41640</v>
      </c>
      <c r="F2388" s="67">
        <v>42004</v>
      </c>
      <c r="G2388" s="60" t="s">
        <v>2735</v>
      </c>
      <c r="H2388" s="60">
        <v>29.44</v>
      </c>
      <c r="I2388" s="60">
        <v>29.44</v>
      </c>
      <c r="J2388" s="60">
        <v>29.44</v>
      </c>
      <c r="K2388" s="60">
        <v>29.44</v>
      </c>
      <c r="L2388" s="60">
        <v>29.44</v>
      </c>
      <c r="M2388" s="60">
        <v>23.89</v>
      </c>
      <c r="N2388" s="60">
        <v>23.89</v>
      </c>
      <c r="O2388" s="60">
        <v>23.89</v>
      </c>
      <c r="P2388" s="60">
        <v>23.89</v>
      </c>
      <c r="Q2388" s="60">
        <v>23.89</v>
      </c>
      <c r="R2388" s="60">
        <v>23.89</v>
      </c>
      <c r="S2388" s="60">
        <v>23.89</v>
      </c>
      <c r="T2388" s="60">
        <v>23.89</v>
      </c>
      <c r="U2388" s="60">
        <v>23.89</v>
      </c>
      <c r="V2388" s="60">
        <v>23.89</v>
      </c>
      <c r="W2388" s="60">
        <v>23.89</v>
      </c>
      <c r="X2388" s="60">
        <v>23.89</v>
      </c>
      <c r="Y2388" s="60">
        <v>23.89</v>
      </c>
      <c r="Z2388" s="60">
        <v>23.89</v>
      </c>
      <c r="AA2388" s="60">
        <v>23.89</v>
      </c>
      <c r="AB2388" s="60">
        <v>23.89</v>
      </c>
      <c r="AC2388" s="60">
        <v>23.89</v>
      </c>
      <c r="AD2388" s="60">
        <v>29.44</v>
      </c>
      <c r="AE2388" s="60">
        <v>29.44</v>
      </c>
      <c r="AF2388" s="60" t="s">
        <v>4136</v>
      </c>
    </row>
    <row r="2389" spans="1:32">
      <c r="A2389" s="60" t="s">
        <v>3832</v>
      </c>
      <c r="B2389" s="60" t="s">
        <v>2745</v>
      </c>
      <c r="C2389" s="60" t="s">
        <v>2746</v>
      </c>
      <c r="D2389" s="60" t="s">
        <v>2798</v>
      </c>
      <c r="E2389" s="67">
        <v>41640</v>
      </c>
      <c r="F2389" s="67">
        <v>42004</v>
      </c>
      <c r="G2389" s="60" t="s">
        <v>2735</v>
      </c>
      <c r="H2389" s="60">
        <v>29.44</v>
      </c>
      <c r="I2389" s="60">
        <v>29.44</v>
      </c>
      <c r="J2389" s="60">
        <v>29.44</v>
      </c>
      <c r="K2389" s="60">
        <v>29.44</v>
      </c>
      <c r="L2389" s="60">
        <v>29.44</v>
      </c>
      <c r="M2389" s="60">
        <v>23.89</v>
      </c>
      <c r="N2389" s="60">
        <v>23.89</v>
      </c>
      <c r="O2389" s="60">
        <v>23.89</v>
      </c>
      <c r="P2389" s="60">
        <v>23.89</v>
      </c>
      <c r="Q2389" s="60">
        <v>23.89</v>
      </c>
      <c r="R2389" s="60">
        <v>23.89</v>
      </c>
      <c r="S2389" s="60">
        <v>23.89</v>
      </c>
      <c r="T2389" s="60">
        <v>23.89</v>
      </c>
      <c r="U2389" s="60">
        <v>23.89</v>
      </c>
      <c r="V2389" s="60">
        <v>23.89</v>
      </c>
      <c r="W2389" s="60">
        <v>23.89</v>
      </c>
      <c r="X2389" s="60">
        <v>23.89</v>
      </c>
      <c r="Y2389" s="60">
        <v>23.89</v>
      </c>
      <c r="Z2389" s="60">
        <v>23.89</v>
      </c>
      <c r="AA2389" s="60">
        <v>23.89</v>
      </c>
      <c r="AB2389" s="60">
        <v>23.89</v>
      </c>
      <c r="AC2389" s="60">
        <v>29.44</v>
      </c>
      <c r="AD2389" s="60">
        <v>29.44</v>
      </c>
      <c r="AE2389" s="60">
        <v>29.44</v>
      </c>
      <c r="AF2389" s="60" t="s">
        <v>4136</v>
      </c>
    </row>
    <row r="2390" spans="1:32">
      <c r="A2390" s="60" t="s">
        <v>3833</v>
      </c>
      <c r="B2390" s="60" t="s">
        <v>2745</v>
      </c>
      <c r="C2390" s="60" t="s">
        <v>2746</v>
      </c>
      <c r="D2390" s="60" t="s">
        <v>3198</v>
      </c>
      <c r="E2390" s="67">
        <v>41640</v>
      </c>
      <c r="F2390" s="67">
        <v>42004</v>
      </c>
      <c r="G2390" s="60" t="s">
        <v>2730</v>
      </c>
      <c r="H2390" s="60">
        <v>23.89</v>
      </c>
      <c r="I2390" s="60"/>
      <c r="J2390" s="60"/>
      <c r="K2390" s="60"/>
      <c r="L2390" s="60"/>
      <c r="M2390" s="60"/>
      <c r="N2390" s="60"/>
      <c r="O2390" s="60"/>
      <c r="P2390" s="60"/>
      <c r="Q2390" s="60"/>
      <c r="R2390" s="60"/>
      <c r="S2390" s="60"/>
      <c r="T2390" s="60"/>
      <c r="U2390" s="60"/>
      <c r="V2390" s="60"/>
      <c r="W2390" s="60"/>
      <c r="X2390" s="60"/>
      <c r="Y2390" s="60"/>
      <c r="Z2390" s="60"/>
      <c r="AA2390" s="60"/>
      <c r="AB2390" s="60"/>
      <c r="AC2390" s="60"/>
      <c r="AD2390" s="60"/>
      <c r="AE2390" s="60"/>
      <c r="AF2390" s="60" t="s">
        <v>4136</v>
      </c>
    </row>
    <row r="2391" spans="1:32">
      <c r="A2391" s="60" t="s">
        <v>3833</v>
      </c>
      <c r="B2391" s="60" t="s">
        <v>2745</v>
      </c>
      <c r="C2391" s="60" t="s">
        <v>2746</v>
      </c>
      <c r="D2391" s="60" t="s">
        <v>2736</v>
      </c>
      <c r="E2391" s="67">
        <v>41640</v>
      </c>
      <c r="F2391" s="67">
        <v>42004</v>
      </c>
      <c r="G2391" s="60" t="s">
        <v>2730</v>
      </c>
      <c r="H2391" s="60">
        <v>29.44</v>
      </c>
      <c r="I2391" s="60"/>
      <c r="J2391" s="60"/>
      <c r="K2391" s="60"/>
      <c r="L2391" s="60"/>
      <c r="M2391" s="60"/>
      <c r="N2391" s="60"/>
      <c r="O2391" s="60"/>
      <c r="P2391" s="60"/>
      <c r="Q2391" s="60"/>
      <c r="R2391" s="60"/>
      <c r="S2391" s="60"/>
      <c r="T2391" s="60"/>
      <c r="U2391" s="60"/>
      <c r="V2391" s="60"/>
      <c r="W2391" s="60"/>
      <c r="X2391" s="60"/>
      <c r="Y2391" s="60"/>
      <c r="Z2391" s="60"/>
      <c r="AA2391" s="60"/>
      <c r="AB2391" s="60"/>
      <c r="AC2391" s="60"/>
      <c r="AD2391" s="60"/>
      <c r="AE2391" s="60"/>
      <c r="AF2391" s="60" t="s">
        <v>4136</v>
      </c>
    </row>
    <row r="2392" spans="1:32">
      <c r="A2392" s="60" t="s">
        <v>3833</v>
      </c>
      <c r="B2392" s="60" t="s">
        <v>2745</v>
      </c>
      <c r="C2392" s="60" t="s">
        <v>2746</v>
      </c>
      <c r="D2392" s="60" t="s">
        <v>2737</v>
      </c>
      <c r="E2392" s="67">
        <v>41640</v>
      </c>
      <c r="F2392" s="67">
        <v>42004</v>
      </c>
      <c r="G2392" s="60" t="s">
        <v>2735</v>
      </c>
      <c r="H2392" s="60">
        <v>29.44</v>
      </c>
      <c r="I2392" s="60">
        <v>29.44</v>
      </c>
      <c r="J2392" s="60">
        <v>29.44</v>
      </c>
      <c r="K2392" s="60">
        <v>29.44</v>
      </c>
      <c r="L2392" s="60">
        <v>29.44</v>
      </c>
      <c r="M2392" s="60">
        <v>29.44</v>
      </c>
      <c r="N2392" s="60">
        <v>26.67</v>
      </c>
      <c r="O2392" s="60">
        <v>23.89</v>
      </c>
      <c r="P2392" s="60">
        <v>23.89</v>
      </c>
      <c r="Q2392" s="60">
        <v>23.89</v>
      </c>
      <c r="R2392" s="60">
        <v>23.89</v>
      </c>
      <c r="S2392" s="60">
        <v>23.89</v>
      </c>
      <c r="T2392" s="60">
        <v>23.89</v>
      </c>
      <c r="U2392" s="60">
        <v>23.89</v>
      </c>
      <c r="V2392" s="60">
        <v>23.89</v>
      </c>
      <c r="W2392" s="60">
        <v>23.89</v>
      </c>
      <c r="X2392" s="60">
        <v>23.89</v>
      </c>
      <c r="Y2392" s="60">
        <v>23.89</v>
      </c>
      <c r="Z2392" s="60">
        <v>23.89</v>
      </c>
      <c r="AA2392" s="60">
        <v>23.89</v>
      </c>
      <c r="AB2392" s="60">
        <v>23.89</v>
      </c>
      <c r="AC2392" s="60">
        <v>29.44</v>
      </c>
      <c r="AD2392" s="60">
        <v>29.44</v>
      </c>
      <c r="AE2392" s="60">
        <v>29.44</v>
      </c>
      <c r="AF2392" s="60" t="s">
        <v>4136</v>
      </c>
    </row>
    <row r="2393" spans="1:32">
      <c r="A2393" s="60" t="s">
        <v>3834</v>
      </c>
      <c r="B2393" s="60" t="s">
        <v>2745</v>
      </c>
      <c r="C2393" s="60" t="s">
        <v>2746</v>
      </c>
      <c r="D2393" s="60" t="s">
        <v>2738</v>
      </c>
      <c r="E2393" s="67">
        <v>41640</v>
      </c>
      <c r="F2393" s="67">
        <v>42004</v>
      </c>
      <c r="G2393" s="60" t="s">
        <v>2735</v>
      </c>
      <c r="H2393" s="60">
        <v>29.44</v>
      </c>
      <c r="I2393" s="60">
        <v>29.44</v>
      </c>
      <c r="J2393" s="60">
        <v>29.44</v>
      </c>
      <c r="K2393" s="60">
        <v>29.44</v>
      </c>
      <c r="L2393" s="60">
        <v>29.44</v>
      </c>
      <c r="M2393" s="60">
        <v>29.44</v>
      </c>
      <c r="N2393" s="60">
        <v>29.44</v>
      </c>
      <c r="O2393" s="60">
        <v>23.89</v>
      </c>
      <c r="P2393" s="60">
        <v>23.89</v>
      </c>
      <c r="Q2393" s="60">
        <v>23.89</v>
      </c>
      <c r="R2393" s="60">
        <v>23.89</v>
      </c>
      <c r="S2393" s="60">
        <v>23.89</v>
      </c>
      <c r="T2393" s="60">
        <v>23.89</v>
      </c>
      <c r="U2393" s="60">
        <v>23.89</v>
      </c>
      <c r="V2393" s="60">
        <v>23.89</v>
      </c>
      <c r="W2393" s="60">
        <v>23.89</v>
      </c>
      <c r="X2393" s="60">
        <v>23.89</v>
      </c>
      <c r="Y2393" s="60">
        <v>23.89</v>
      </c>
      <c r="Z2393" s="60">
        <v>23.89</v>
      </c>
      <c r="AA2393" s="60">
        <v>29.44</v>
      </c>
      <c r="AB2393" s="60">
        <v>29.44</v>
      </c>
      <c r="AC2393" s="60">
        <v>29.44</v>
      </c>
      <c r="AD2393" s="60">
        <v>29.44</v>
      </c>
      <c r="AE2393" s="60">
        <v>29.44</v>
      </c>
      <c r="AF2393" s="60" t="s">
        <v>4136</v>
      </c>
    </row>
    <row r="2394" spans="1:32">
      <c r="A2394" s="60" t="s">
        <v>3834</v>
      </c>
      <c r="B2394" s="60" t="s">
        <v>2745</v>
      </c>
      <c r="C2394" s="60" t="s">
        <v>2746</v>
      </c>
      <c r="D2394" s="60" t="s">
        <v>2736</v>
      </c>
      <c r="E2394" s="67">
        <v>41640</v>
      </c>
      <c r="F2394" s="67">
        <v>42004</v>
      </c>
      <c r="G2394" s="60" t="s">
        <v>2730</v>
      </c>
      <c r="H2394" s="60">
        <v>29.44</v>
      </c>
      <c r="I2394" s="60"/>
      <c r="J2394" s="60"/>
      <c r="K2394" s="60"/>
      <c r="L2394" s="60"/>
      <c r="M2394" s="60"/>
      <c r="N2394" s="60"/>
      <c r="O2394" s="60"/>
      <c r="P2394" s="60"/>
      <c r="Q2394" s="60"/>
      <c r="R2394" s="60"/>
      <c r="S2394" s="60"/>
      <c r="T2394" s="60"/>
      <c r="U2394" s="60"/>
      <c r="V2394" s="60"/>
      <c r="W2394" s="60"/>
      <c r="X2394" s="60"/>
      <c r="Y2394" s="60"/>
      <c r="Z2394" s="60"/>
      <c r="AA2394" s="60"/>
      <c r="AB2394" s="60"/>
      <c r="AC2394" s="60"/>
      <c r="AD2394" s="60"/>
      <c r="AE2394" s="60"/>
      <c r="AF2394" s="60" t="s">
        <v>4136</v>
      </c>
    </row>
    <row r="2395" spans="1:32">
      <c r="A2395" s="60" t="s">
        <v>3834</v>
      </c>
      <c r="B2395" s="60" t="s">
        <v>2745</v>
      </c>
      <c r="C2395" s="60" t="s">
        <v>2746</v>
      </c>
      <c r="D2395" s="60" t="s">
        <v>2737</v>
      </c>
      <c r="E2395" s="67">
        <v>41640</v>
      </c>
      <c r="F2395" s="67">
        <v>42004</v>
      </c>
      <c r="G2395" s="60" t="s">
        <v>2735</v>
      </c>
      <c r="H2395" s="60">
        <v>29.44</v>
      </c>
      <c r="I2395" s="60">
        <v>29.44</v>
      </c>
      <c r="J2395" s="60">
        <v>29.44</v>
      </c>
      <c r="K2395" s="60">
        <v>29.44</v>
      </c>
      <c r="L2395" s="60">
        <v>29.44</v>
      </c>
      <c r="M2395" s="60">
        <v>29.44</v>
      </c>
      <c r="N2395" s="60">
        <v>26.67</v>
      </c>
      <c r="O2395" s="60">
        <v>23.89</v>
      </c>
      <c r="P2395" s="60">
        <v>23.89</v>
      </c>
      <c r="Q2395" s="60">
        <v>23.89</v>
      </c>
      <c r="R2395" s="60">
        <v>23.89</v>
      </c>
      <c r="S2395" s="60">
        <v>23.89</v>
      </c>
      <c r="T2395" s="60">
        <v>23.89</v>
      </c>
      <c r="U2395" s="60">
        <v>23.89</v>
      </c>
      <c r="V2395" s="60">
        <v>23.89</v>
      </c>
      <c r="W2395" s="60">
        <v>23.89</v>
      </c>
      <c r="X2395" s="60">
        <v>23.89</v>
      </c>
      <c r="Y2395" s="60">
        <v>23.89</v>
      </c>
      <c r="Z2395" s="60">
        <v>23.89</v>
      </c>
      <c r="AA2395" s="60">
        <v>23.89</v>
      </c>
      <c r="AB2395" s="60">
        <v>23.89</v>
      </c>
      <c r="AC2395" s="60">
        <v>29.44</v>
      </c>
      <c r="AD2395" s="60">
        <v>29.44</v>
      </c>
      <c r="AE2395" s="60">
        <v>29.44</v>
      </c>
      <c r="AF2395" s="60" t="s">
        <v>4136</v>
      </c>
    </row>
    <row r="2396" spans="1:32">
      <c r="A2396" s="60" t="s">
        <v>3834</v>
      </c>
      <c r="B2396" s="60" t="s">
        <v>2745</v>
      </c>
      <c r="C2396" s="60" t="s">
        <v>2746</v>
      </c>
      <c r="D2396" s="60" t="s">
        <v>2740</v>
      </c>
      <c r="E2396" s="67">
        <v>41640</v>
      </c>
      <c r="F2396" s="67">
        <v>42004</v>
      </c>
      <c r="G2396" s="60" t="s">
        <v>2735</v>
      </c>
      <c r="H2396" s="60">
        <v>29.44</v>
      </c>
      <c r="I2396" s="60">
        <v>29.44</v>
      </c>
      <c r="J2396" s="60">
        <v>29.44</v>
      </c>
      <c r="K2396" s="60">
        <v>29.44</v>
      </c>
      <c r="L2396" s="60">
        <v>29.44</v>
      </c>
      <c r="M2396" s="60">
        <v>23.89</v>
      </c>
      <c r="N2396" s="60">
        <v>23.89</v>
      </c>
      <c r="O2396" s="60">
        <v>23.89</v>
      </c>
      <c r="P2396" s="60">
        <v>23.89</v>
      </c>
      <c r="Q2396" s="60">
        <v>23.89</v>
      </c>
      <c r="R2396" s="60">
        <v>23.89</v>
      </c>
      <c r="S2396" s="60">
        <v>23.89</v>
      </c>
      <c r="T2396" s="60">
        <v>23.89</v>
      </c>
      <c r="U2396" s="60">
        <v>23.89</v>
      </c>
      <c r="V2396" s="60">
        <v>23.89</v>
      </c>
      <c r="W2396" s="60">
        <v>23.89</v>
      </c>
      <c r="X2396" s="60">
        <v>23.89</v>
      </c>
      <c r="Y2396" s="60">
        <v>23.89</v>
      </c>
      <c r="Z2396" s="60">
        <v>23.89</v>
      </c>
      <c r="AA2396" s="60">
        <v>23.89</v>
      </c>
      <c r="AB2396" s="60">
        <v>23.89</v>
      </c>
      <c r="AC2396" s="60">
        <v>23.89</v>
      </c>
      <c r="AD2396" s="60">
        <v>29.44</v>
      </c>
      <c r="AE2396" s="60">
        <v>29.44</v>
      </c>
      <c r="AF2396" s="60" t="s">
        <v>4136</v>
      </c>
    </row>
    <row r="2397" spans="1:32">
      <c r="A2397" s="60" t="s">
        <v>3834</v>
      </c>
      <c r="B2397" s="60" t="s">
        <v>2745</v>
      </c>
      <c r="C2397" s="60" t="s">
        <v>2746</v>
      </c>
      <c r="D2397" s="60" t="s">
        <v>2798</v>
      </c>
      <c r="E2397" s="67">
        <v>41640</v>
      </c>
      <c r="F2397" s="67">
        <v>42004</v>
      </c>
      <c r="G2397" s="60" t="s">
        <v>2735</v>
      </c>
      <c r="H2397" s="60">
        <v>29.44</v>
      </c>
      <c r="I2397" s="60">
        <v>29.44</v>
      </c>
      <c r="J2397" s="60">
        <v>29.44</v>
      </c>
      <c r="K2397" s="60">
        <v>29.44</v>
      </c>
      <c r="L2397" s="60">
        <v>29.44</v>
      </c>
      <c r="M2397" s="60">
        <v>23.89</v>
      </c>
      <c r="N2397" s="60">
        <v>23.89</v>
      </c>
      <c r="O2397" s="60">
        <v>23.89</v>
      </c>
      <c r="P2397" s="60">
        <v>23.89</v>
      </c>
      <c r="Q2397" s="60">
        <v>23.89</v>
      </c>
      <c r="R2397" s="60">
        <v>23.89</v>
      </c>
      <c r="S2397" s="60">
        <v>23.89</v>
      </c>
      <c r="T2397" s="60">
        <v>23.89</v>
      </c>
      <c r="U2397" s="60">
        <v>23.89</v>
      </c>
      <c r="V2397" s="60">
        <v>23.89</v>
      </c>
      <c r="W2397" s="60">
        <v>23.89</v>
      </c>
      <c r="X2397" s="60">
        <v>23.89</v>
      </c>
      <c r="Y2397" s="60">
        <v>23.89</v>
      </c>
      <c r="Z2397" s="60">
        <v>23.89</v>
      </c>
      <c r="AA2397" s="60">
        <v>23.89</v>
      </c>
      <c r="AB2397" s="60">
        <v>23.89</v>
      </c>
      <c r="AC2397" s="60">
        <v>29.44</v>
      </c>
      <c r="AD2397" s="60">
        <v>29.44</v>
      </c>
      <c r="AE2397" s="60">
        <v>29.44</v>
      </c>
      <c r="AF2397" s="60" t="s">
        <v>4136</v>
      </c>
    </row>
    <row r="2398" spans="1:32">
      <c r="A2398" s="60" t="s">
        <v>3835</v>
      </c>
      <c r="B2398" s="60" t="s">
        <v>2745</v>
      </c>
      <c r="C2398" s="60" t="s">
        <v>2746</v>
      </c>
      <c r="D2398" s="60" t="s">
        <v>2738</v>
      </c>
      <c r="E2398" s="67">
        <v>41640</v>
      </c>
      <c r="F2398" s="67">
        <v>42004</v>
      </c>
      <c r="G2398" s="60" t="s">
        <v>2735</v>
      </c>
      <c r="H2398" s="60">
        <v>29.44</v>
      </c>
      <c r="I2398" s="60">
        <v>29.44</v>
      </c>
      <c r="J2398" s="60">
        <v>29.44</v>
      </c>
      <c r="K2398" s="60">
        <v>29.44</v>
      </c>
      <c r="L2398" s="60">
        <v>29.44</v>
      </c>
      <c r="M2398" s="60">
        <v>29.44</v>
      </c>
      <c r="N2398" s="60">
        <v>29.44</v>
      </c>
      <c r="O2398" s="60">
        <v>27.8</v>
      </c>
      <c r="P2398" s="60">
        <v>25.6</v>
      </c>
      <c r="Q2398" s="60">
        <v>23.89</v>
      </c>
      <c r="R2398" s="60">
        <v>23.89</v>
      </c>
      <c r="S2398" s="60">
        <v>23.89</v>
      </c>
      <c r="T2398" s="60">
        <v>23.89</v>
      </c>
      <c r="U2398" s="60">
        <v>23.89</v>
      </c>
      <c r="V2398" s="60">
        <v>23.89</v>
      </c>
      <c r="W2398" s="60">
        <v>23.89</v>
      </c>
      <c r="X2398" s="60">
        <v>23.89</v>
      </c>
      <c r="Y2398" s="60">
        <v>23.89</v>
      </c>
      <c r="Z2398" s="60">
        <v>23.89</v>
      </c>
      <c r="AA2398" s="60">
        <v>29.44</v>
      </c>
      <c r="AB2398" s="60">
        <v>29.44</v>
      </c>
      <c r="AC2398" s="60">
        <v>29.44</v>
      </c>
      <c r="AD2398" s="60">
        <v>29.44</v>
      </c>
      <c r="AE2398" s="60">
        <v>29.44</v>
      </c>
      <c r="AF2398" s="60" t="s">
        <v>4136</v>
      </c>
    </row>
    <row r="2399" spans="1:32">
      <c r="A2399" s="60" t="s">
        <v>3835</v>
      </c>
      <c r="B2399" s="60" t="s">
        <v>2745</v>
      </c>
      <c r="C2399" s="60" t="s">
        <v>2746</v>
      </c>
      <c r="D2399" s="60" t="s">
        <v>2736</v>
      </c>
      <c r="E2399" s="67">
        <v>41640</v>
      </c>
      <c r="F2399" s="67">
        <v>42004</v>
      </c>
      <c r="G2399" s="60" t="s">
        <v>2730</v>
      </c>
      <c r="H2399" s="60">
        <v>29.44</v>
      </c>
      <c r="I2399" s="60"/>
      <c r="J2399" s="60"/>
      <c r="K2399" s="60"/>
      <c r="L2399" s="60"/>
      <c r="M2399" s="60"/>
      <c r="N2399" s="60"/>
      <c r="O2399" s="60"/>
      <c r="P2399" s="60"/>
      <c r="Q2399" s="60"/>
      <c r="R2399" s="60"/>
      <c r="S2399" s="60"/>
      <c r="T2399" s="60"/>
      <c r="U2399" s="60"/>
      <c r="V2399" s="60"/>
      <c r="W2399" s="60"/>
      <c r="X2399" s="60"/>
      <c r="Y2399" s="60"/>
      <c r="Z2399" s="60"/>
      <c r="AA2399" s="60"/>
      <c r="AB2399" s="60"/>
      <c r="AC2399" s="60"/>
      <c r="AD2399" s="60"/>
      <c r="AE2399" s="60"/>
      <c r="AF2399" s="60" t="s">
        <v>4136</v>
      </c>
    </row>
    <row r="2400" spans="1:32">
      <c r="A2400" s="60" t="s">
        <v>3835</v>
      </c>
      <c r="B2400" s="60" t="s">
        <v>2745</v>
      </c>
      <c r="C2400" s="60" t="s">
        <v>2746</v>
      </c>
      <c r="D2400" s="60" t="s">
        <v>2737</v>
      </c>
      <c r="E2400" s="67">
        <v>41640</v>
      </c>
      <c r="F2400" s="67">
        <v>42004</v>
      </c>
      <c r="G2400" s="60" t="s">
        <v>2735</v>
      </c>
      <c r="H2400" s="60">
        <v>29.44</v>
      </c>
      <c r="I2400" s="60">
        <v>29.44</v>
      </c>
      <c r="J2400" s="60">
        <v>29.44</v>
      </c>
      <c r="K2400" s="60">
        <v>29.44</v>
      </c>
      <c r="L2400" s="60">
        <v>29.44</v>
      </c>
      <c r="M2400" s="60">
        <v>29.44</v>
      </c>
      <c r="N2400" s="60">
        <v>26.67</v>
      </c>
      <c r="O2400" s="60">
        <v>23.89</v>
      </c>
      <c r="P2400" s="60">
        <v>23.89</v>
      </c>
      <c r="Q2400" s="60">
        <v>23.89</v>
      </c>
      <c r="R2400" s="60">
        <v>23.89</v>
      </c>
      <c r="S2400" s="60">
        <v>23.89</v>
      </c>
      <c r="T2400" s="60">
        <v>23.89</v>
      </c>
      <c r="U2400" s="60">
        <v>23.89</v>
      </c>
      <c r="V2400" s="60">
        <v>23.89</v>
      </c>
      <c r="W2400" s="60">
        <v>23.89</v>
      </c>
      <c r="X2400" s="60">
        <v>23.89</v>
      </c>
      <c r="Y2400" s="60">
        <v>23.89</v>
      </c>
      <c r="Z2400" s="60">
        <v>23.89</v>
      </c>
      <c r="AA2400" s="60">
        <v>23.89</v>
      </c>
      <c r="AB2400" s="60">
        <v>23.89</v>
      </c>
      <c r="AC2400" s="60">
        <v>29.44</v>
      </c>
      <c r="AD2400" s="60">
        <v>29.44</v>
      </c>
      <c r="AE2400" s="60">
        <v>29.44</v>
      </c>
      <c r="AF2400" s="60" t="s">
        <v>4136</v>
      </c>
    </row>
    <row r="2401" spans="1:32">
      <c r="A2401" s="60" t="s">
        <v>3835</v>
      </c>
      <c r="B2401" s="60" t="s">
        <v>2745</v>
      </c>
      <c r="C2401" s="60" t="s">
        <v>2746</v>
      </c>
      <c r="D2401" s="60" t="s">
        <v>2740</v>
      </c>
      <c r="E2401" s="67">
        <v>41640</v>
      </c>
      <c r="F2401" s="67">
        <v>42004</v>
      </c>
      <c r="G2401" s="60" t="s">
        <v>2735</v>
      </c>
      <c r="H2401" s="60">
        <v>29.44</v>
      </c>
      <c r="I2401" s="60">
        <v>29.44</v>
      </c>
      <c r="J2401" s="60">
        <v>29.44</v>
      </c>
      <c r="K2401" s="60">
        <v>29.44</v>
      </c>
      <c r="L2401" s="60">
        <v>29.44</v>
      </c>
      <c r="M2401" s="60">
        <v>27.8</v>
      </c>
      <c r="N2401" s="60">
        <v>25.6</v>
      </c>
      <c r="O2401" s="60">
        <v>23.89</v>
      </c>
      <c r="P2401" s="60">
        <v>23.89</v>
      </c>
      <c r="Q2401" s="60">
        <v>23.89</v>
      </c>
      <c r="R2401" s="60">
        <v>23.89</v>
      </c>
      <c r="S2401" s="60">
        <v>23.89</v>
      </c>
      <c r="T2401" s="60">
        <v>23.89</v>
      </c>
      <c r="U2401" s="60">
        <v>23.89</v>
      </c>
      <c r="V2401" s="60">
        <v>23.89</v>
      </c>
      <c r="W2401" s="60">
        <v>23.89</v>
      </c>
      <c r="X2401" s="60">
        <v>23.89</v>
      </c>
      <c r="Y2401" s="60">
        <v>23.89</v>
      </c>
      <c r="Z2401" s="60">
        <v>23.89</v>
      </c>
      <c r="AA2401" s="60">
        <v>23.89</v>
      </c>
      <c r="AB2401" s="60">
        <v>23.89</v>
      </c>
      <c r="AC2401" s="60">
        <v>23.89</v>
      </c>
      <c r="AD2401" s="60">
        <v>29.44</v>
      </c>
      <c r="AE2401" s="60">
        <v>29.44</v>
      </c>
      <c r="AF2401" s="60" t="s">
        <v>4136</v>
      </c>
    </row>
    <row r="2402" spans="1:32">
      <c r="A2402" s="60" t="s">
        <v>3835</v>
      </c>
      <c r="B2402" s="60" t="s">
        <v>2745</v>
      </c>
      <c r="C2402" s="60" t="s">
        <v>2746</v>
      </c>
      <c r="D2402" s="60" t="s">
        <v>2798</v>
      </c>
      <c r="E2402" s="67">
        <v>41640</v>
      </c>
      <c r="F2402" s="67">
        <v>42004</v>
      </c>
      <c r="G2402" s="60" t="s">
        <v>2735</v>
      </c>
      <c r="H2402" s="60">
        <v>29.44</v>
      </c>
      <c r="I2402" s="60">
        <v>29.44</v>
      </c>
      <c r="J2402" s="60">
        <v>29.44</v>
      </c>
      <c r="K2402" s="60">
        <v>29.44</v>
      </c>
      <c r="L2402" s="60">
        <v>29.44</v>
      </c>
      <c r="M2402" s="60">
        <v>27.8</v>
      </c>
      <c r="N2402" s="60">
        <v>25.6</v>
      </c>
      <c r="O2402" s="60">
        <v>23.89</v>
      </c>
      <c r="P2402" s="60">
        <v>23.89</v>
      </c>
      <c r="Q2402" s="60">
        <v>23.89</v>
      </c>
      <c r="R2402" s="60">
        <v>23.89</v>
      </c>
      <c r="S2402" s="60">
        <v>23.89</v>
      </c>
      <c r="T2402" s="60">
        <v>23.89</v>
      </c>
      <c r="U2402" s="60">
        <v>23.89</v>
      </c>
      <c r="V2402" s="60">
        <v>23.89</v>
      </c>
      <c r="W2402" s="60">
        <v>23.89</v>
      </c>
      <c r="X2402" s="60">
        <v>23.89</v>
      </c>
      <c r="Y2402" s="60">
        <v>23.89</v>
      </c>
      <c r="Z2402" s="60">
        <v>23.89</v>
      </c>
      <c r="AA2402" s="60">
        <v>23.89</v>
      </c>
      <c r="AB2402" s="60">
        <v>23.89</v>
      </c>
      <c r="AC2402" s="60">
        <v>29.44</v>
      </c>
      <c r="AD2402" s="60">
        <v>29.44</v>
      </c>
      <c r="AE2402" s="60">
        <v>29.44</v>
      </c>
      <c r="AF2402" s="60" t="s">
        <v>4136</v>
      </c>
    </row>
    <row r="2403" spans="1:32">
      <c r="A2403" s="60" t="s">
        <v>3836</v>
      </c>
      <c r="B2403" s="60" t="s">
        <v>2745</v>
      </c>
      <c r="C2403" s="60" t="s">
        <v>2746</v>
      </c>
      <c r="D2403" s="60" t="s">
        <v>2738</v>
      </c>
      <c r="E2403" s="67">
        <v>41640</v>
      </c>
      <c r="F2403" s="67">
        <v>42004</v>
      </c>
      <c r="G2403" s="60" t="s">
        <v>2735</v>
      </c>
      <c r="H2403" s="60">
        <v>29.44</v>
      </c>
      <c r="I2403" s="60">
        <v>29.44</v>
      </c>
      <c r="J2403" s="60">
        <v>29.44</v>
      </c>
      <c r="K2403" s="60">
        <v>29.44</v>
      </c>
      <c r="L2403" s="60">
        <v>29.44</v>
      </c>
      <c r="M2403" s="60">
        <v>29.44</v>
      </c>
      <c r="N2403" s="60">
        <v>29.44</v>
      </c>
      <c r="O2403" s="60">
        <v>27.8</v>
      </c>
      <c r="P2403" s="60">
        <v>25.6</v>
      </c>
      <c r="Q2403" s="60">
        <v>23.89</v>
      </c>
      <c r="R2403" s="60">
        <v>23.89</v>
      </c>
      <c r="S2403" s="60">
        <v>23.89</v>
      </c>
      <c r="T2403" s="60">
        <v>23.89</v>
      </c>
      <c r="U2403" s="60">
        <v>23.89</v>
      </c>
      <c r="V2403" s="60">
        <v>23.89</v>
      </c>
      <c r="W2403" s="60">
        <v>23.89</v>
      </c>
      <c r="X2403" s="60">
        <v>23.89</v>
      </c>
      <c r="Y2403" s="60">
        <v>23.89</v>
      </c>
      <c r="Z2403" s="60">
        <v>23.89</v>
      </c>
      <c r="AA2403" s="60">
        <v>29.44</v>
      </c>
      <c r="AB2403" s="60">
        <v>29.44</v>
      </c>
      <c r="AC2403" s="60">
        <v>29.44</v>
      </c>
      <c r="AD2403" s="60">
        <v>29.44</v>
      </c>
      <c r="AE2403" s="60">
        <v>29.44</v>
      </c>
      <c r="AF2403" s="60" t="s">
        <v>4136</v>
      </c>
    </row>
    <row r="2404" spans="1:32">
      <c r="A2404" s="60" t="s">
        <v>3836</v>
      </c>
      <c r="B2404" s="60" t="s">
        <v>2745</v>
      </c>
      <c r="C2404" s="60" t="s">
        <v>2746</v>
      </c>
      <c r="D2404" s="60" t="s">
        <v>2736</v>
      </c>
      <c r="E2404" s="67">
        <v>41640</v>
      </c>
      <c r="F2404" s="67">
        <v>42004</v>
      </c>
      <c r="G2404" s="60" t="s">
        <v>2730</v>
      </c>
      <c r="H2404" s="60">
        <v>29.44</v>
      </c>
      <c r="I2404" s="60"/>
      <c r="J2404" s="60"/>
      <c r="K2404" s="60"/>
      <c r="L2404" s="60"/>
      <c r="M2404" s="60"/>
      <c r="N2404" s="60"/>
      <c r="O2404" s="60"/>
      <c r="P2404" s="60"/>
      <c r="Q2404" s="60"/>
      <c r="R2404" s="60"/>
      <c r="S2404" s="60"/>
      <c r="T2404" s="60"/>
      <c r="U2404" s="60"/>
      <c r="V2404" s="60"/>
      <c r="W2404" s="60"/>
      <c r="X2404" s="60"/>
      <c r="Y2404" s="60"/>
      <c r="Z2404" s="60"/>
      <c r="AA2404" s="60"/>
      <c r="AB2404" s="60"/>
      <c r="AC2404" s="60"/>
      <c r="AD2404" s="60"/>
      <c r="AE2404" s="60"/>
      <c r="AF2404" s="60" t="s">
        <v>4136</v>
      </c>
    </row>
    <row r="2405" spans="1:32">
      <c r="A2405" s="60" t="s">
        <v>3836</v>
      </c>
      <c r="B2405" s="60" t="s">
        <v>2745</v>
      </c>
      <c r="C2405" s="60" t="s">
        <v>2746</v>
      </c>
      <c r="D2405" s="60" t="s">
        <v>2737</v>
      </c>
      <c r="E2405" s="67">
        <v>41640</v>
      </c>
      <c r="F2405" s="67">
        <v>42004</v>
      </c>
      <c r="G2405" s="60" t="s">
        <v>2735</v>
      </c>
      <c r="H2405" s="60">
        <v>29.44</v>
      </c>
      <c r="I2405" s="60">
        <v>29.44</v>
      </c>
      <c r="J2405" s="60">
        <v>29.44</v>
      </c>
      <c r="K2405" s="60">
        <v>29.44</v>
      </c>
      <c r="L2405" s="60">
        <v>29.44</v>
      </c>
      <c r="M2405" s="60">
        <v>29.44</v>
      </c>
      <c r="N2405" s="60">
        <v>26.67</v>
      </c>
      <c r="O2405" s="60">
        <v>23.89</v>
      </c>
      <c r="P2405" s="60">
        <v>23.89</v>
      </c>
      <c r="Q2405" s="60">
        <v>23.89</v>
      </c>
      <c r="R2405" s="60">
        <v>23.89</v>
      </c>
      <c r="S2405" s="60">
        <v>23.89</v>
      </c>
      <c r="T2405" s="60">
        <v>23.89</v>
      </c>
      <c r="U2405" s="60">
        <v>23.89</v>
      </c>
      <c r="V2405" s="60">
        <v>23.89</v>
      </c>
      <c r="W2405" s="60">
        <v>23.89</v>
      </c>
      <c r="X2405" s="60">
        <v>23.89</v>
      </c>
      <c r="Y2405" s="60">
        <v>23.89</v>
      </c>
      <c r="Z2405" s="60">
        <v>23.89</v>
      </c>
      <c r="AA2405" s="60">
        <v>23.89</v>
      </c>
      <c r="AB2405" s="60">
        <v>23.89</v>
      </c>
      <c r="AC2405" s="60">
        <v>29.44</v>
      </c>
      <c r="AD2405" s="60">
        <v>29.44</v>
      </c>
      <c r="AE2405" s="60">
        <v>29.44</v>
      </c>
      <c r="AF2405" s="60" t="s">
        <v>4136</v>
      </c>
    </row>
    <row r="2406" spans="1:32">
      <c r="A2406" s="60" t="s">
        <v>3836</v>
      </c>
      <c r="B2406" s="60" t="s">
        <v>2745</v>
      </c>
      <c r="C2406" s="60" t="s">
        <v>2746</v>
      </c>
      <c r="D2406" s="60" t="s">
        <v>2740</v>
      </c>
      <c r="E2406" s="67">
        <v>41640</v>
      </c>
      <c r="F2406" s="67">
        <v>42004</v>
      </c>
      <c r="G2406" s="60" t="s">
        <v>2735</v>
      </c>
      <c r="H2406" s="60">
        <v>29.44</v>
      </c>
      <c r="I2406" s="60">
        <v>29.44</v>
      </c>
      <c r="J2406" s="60">
        <v>29.44</v>
      </c>
      <c r="K2406" s="60">
        <v>29.44</v>
      </c>
      <c r="L2406" s="60">
        <v>29.44</v>
      </c>
      <c r="M2406" s="60">
        <v>27.8</v>
      </c>
      <c r="N2406" s="60">
        <v>25.6</v>
      </c>
      <c r="O2406" s="60">
        <v>23.89</v>
      </c>
      <c r="P2406" s="60">
        <v>23.89</v>
      </c>
      <c r="Q2406" s="60">
        <v>23.89</v>
      </c>
      <c r="R2406" s="60">
        <v>23.89</v>
      </c>
      <c r="S2406" s="60">
        <v>23.89</v>
      </c>
      <c r="T2406" s="60">
        <v>23.89</v>
      </c>
      <c r="U2406" s="60">
        <v>23.89</v>
      </c>
      <c r="V2406" s="60">
        <v>23.89</v>
      </c>
      <c r="W2406" s="60">
        <v>23.89</v>
      </c>
      <c r="X2406" s="60">
        <v>23.89</v>
      </c>
      <c r="Y2406" s="60">
        <v>23.89</v>
      </c>
      <c r="Z2406" s="60">
        <v>23.89</v>
      </c>
      <c r="AA2406" s="60">
        <v>23.89</v>
      </c>
      <c r="AB2406" s="60">
        <v>23.89</v>
      </c>
      <c r="AC2406" s="60">
        <v>23.89</v>
      </c>
      <c r="AD2406" s="60">
        <v>29.44</v>
      </c>
      <c r="AE2406" s="60">
        <v>29.44</v>
      </c>
      <c r="AF2406" s="60" t="s">
        <v>4136</v>
      </c>
    </row>
    <row r="2407" spans="1:32">
      <c r="A2407" s="60" t="s">
        <v>3836</v>
      </c>
      <c r="B2407" s="60" t="s">
        <v>2745</v>
      </c>
      <c r="C2407" s="60" t="s">
        <v>2746</v>
      </c>
      <c r="D2407" s="60" t="s">
        <v>2798</v>
      </c>
      <c r="E2407" s="67">
        <v>41640</v>
      </c>
      <c r="F2407" s="67">
        <v>42004</v>
      </c>
      <c r="G2407" s="60" t="s">
        <v>2735</v>
      </c>
      <c r="H2407" s="60">
        <v>29.44</v>
      </c>
      <c r="I2407" s="60">
        <v>29.44</v>
      </c>
      <c r="J2407" s="60">
        <v>29.44</v>
      </c>
      <c r="K2407" s="60">
        <v>29.44</v>
      </c>
      <c r="L2407" s="60">
        <v>29.44</v>
      </c>
      <c r="M2407" s="60">
        <v>27.8</v>
      </c>
      <c r="N2407" s="60">
        <v>25.6</v>
      </c>
      <c r="O2407" s="60">
        <v>23.89</v>
      </c>
      <c r="P2407" s="60">
        <v>23.89</v>
      </c>
      <c r="Q2407" s="60">
        <v>23.89</v>
      </c>
      <c r="R2407" s="60">
        <v>23.89</v>
      </c>
      <c r="S2407" s="60">
        <v>23.89</v>
      </c>
      <c r="T2407" s="60">
        <v>23.89</v>
      </c>
      <c r="U2407" s="60">
        <v>23.89</v>
      </c>
      <c r="V2407" s="60">
        <v>23.89</v>
      </c>
      <c r="W2407" s="60">
        <v>23.89</v>
      </c>
      <c r="X2407" s="60">
        <v>23.89</v>
      </c>
      <c r="Y2407" s="60">
        <v>23.89</v>
      </c>
      <c r="Z2407" s="60">
        <v>23.89</v>
      </c>
      <c r="AA2407" s="60">
        <v>23.89</v>
      </c>
      <c r="AB2407" s="60">
        <v>23.89</v>
      </c>
      <c r="AC2407" s="60">
        <v>29.44</v>
      </c>
      <c r="AD2407" s="60">
        <v>29.44</v>
      </c>
      <c r="AE2407" s="60">
        <v>29.44</v>
      </c>
      <c r="AF2407" s="60" t="s">
        <v>4136</v>
      </c>
    </row>
    <row r="2408" spans="1:32">
      <c r="A2408" s="60" t="s">
        <v>3837</v>
      </c>
      <c r="B2408" s="60" t="s">
        <v>2748</v>
      </c>
      <c r="C2408" s="60" t="s">
        <v>2732</v>
      </c>
      <c r="D2408" s="60" t="s">
        <v>2743</v>
      </c>
      <c r="E2408" s="67">
        <v>41640</v>
      </c>
      <c r="F2408" s="67">
        <v>42004</v>
      </c>
      <c r="G2408" s="60" t="s">
        <v>2730</v>
      </c>
      <c r="H2408" s="60">
        <v>0.5</v>
      </c>
      <c r="I2408" s="60"/>
      <c r="J2408" s="60"/>
      <c r="K2408" s="60"/>
      <c r="L2408" s="60"/>
      <c r="M2408" s="60"/>
      <c r="N2408" s="60"/>
      <c r="O2408" s="60"/>
      <c r="P2408" s="60"/>
      <c r="Q2408" s="60"/>
      <c r="R2408" s="60"/>
      <c r="S2408" s="60"/>
      <c r="T2408" s="60"/>
      <c r="U2408" s="60"/>
      <c r="V2408" s="60"/>
      <c r="W2408" s="60"/>
      <c r="X2408" s="60"/>
      <c r="Y2408" s="60"/>
      <c r="Z2408" s="60"/>
      <c r="AA2408" s="60"/>
      <c r="AB2408" s="60"/>
      <c r="AC2408" s="60"/>
      <c r="AD2408" s="60"/>
      <c r="AE2408" s="60"/>
      <c r="AF2408" s="60" t="s">
        <v>4136</v>
      </c>
    </row>
    <row r="2409" spans="1:32">
      <c r="A2409" s="60" t="s">
        <v>3837</v>
      </c>
      <c r="B2409" s="60" t="s">
        <v>2748</v>
      </c>
      <c r="C2409" s="60" t="s">
        <v>2732</v>
      </c>
      <c r="D2409" s="60" t="s">
        <v>2736</v>
      </c>
      <c r="E2409" s="67">
        <v>41640</v>
      </c>
      <c r="F2409" s="67">
        <v>42004</v>
      </c>
      <c r="G2409" s="60" t="s">
        <v>2730</v>
      </c>
      <c r="H2409" s="60">
        <v>1</v>
      </c>
      <c r="I2409" s="60"/>
      <c r="J2409" s="60"/>
      <c r="K2409" s="60"/>
      <c r="L2409" s="60"/>
      <c r="M2409" s="60"/>
      <c r="N2409" s="60"/>
      <c r="O2409" s="60"/>
      <c r="P2409" s="60"/>
      <c r="Q2409" s="60"/>
      <c r="R2409" s="60"/>
      <c r="S2409" s="60"/>
      <c r="T2409" s="60"/>
      <c r="U2409" s="60"/>
      <c r="V2409" s="60"/>
      <c r="W2409" s="60"/>
      <c r="X2409" s="60"/>
      <c r="Y2409" s="60"/>
      <c r="Z2409" s="60"/>
      <c r="AA2409" s="60"/>
      <c r="AB2409" s="60"/>
      <c r="AC2409" s="60"/>
      <c r="AD2409" s="60"/>
      <c r="AE2409" s="60"/>
      <c r="AF2409" s="60" t="s">
        <v>4136</v>
      </c>
    </row>
    <row r="2410" spans="1:32">
      <c r="A2410" s="60" t="s">
        <v>3837</v>
      </c>
      <c r="B2410" s="60" t="s">
        <v>2748</v>
      </c>
      <c r="C2410" s="60" t="s">
        <v>2732</v>
      </c>
      <c r="D2410" s="60" t="s">
        <v>2750</v>
      </c>
      <c r="E2410" s="67">
        <v>41913</v>
      </c>
      <c r="F2410" s="67">
        <v>42004</v>
      </c>
      <c r="G2410" s="60" t="s">
        <v>2730</v>
      </c>
      <c r="H2410" s="60">
        <v>1</v>
      </c>
      <c r="I2410" s="60"/>
      <c r="J2410" s="60"/>
      <c r="K2410" s="60"/>
      <c r="L2410" s="60"/>
      <c r="M2410" s="60"/>
      <c r="N2410" s="60"/>
      <c r="O2410" s="60"/>
      <c r="P2410" s="60"/>
      <c r="Q2410" s="60"/>
      <c r="R2410" s="60"/>
      <c r="S2410" s="60"/>
      <c r="T2410" s="60"/>
      <c r="U2410" s="60"/>
      <c r="V2410" s="60"/>
      <c r="W2410" s="60"/>
      <c r="X2410" s="60"/>
      <c r="Y2410" s="60"/>
      <c r="Z2410" s="60"/>
      <c r="AA2410" s="60"/>
      <c r="AB2410" s="60"/>
      <c r="AC2410" s="60"/>
      <c r="AD2410" s="60"/>
      <c r="AE2410" s="60"/>
      <c r="AF2410" s="60" t="s">
        <v>4136</v>
      </c>
    </row>
    <row r="2411" spans="1:32">
      <c r="A2411" s="60" t="s">
        <v>3837</v>
      </c>
      <c r="B2411" s="60" t="s">
        <v>2748</v>
      </c>
      <c r="C2411" s="60" t="s">
        <v>2732</v>
      </c>
      <c r="D2411" s="60" t="s">
        <v>2750</v>
      </c>
      <c r="E2411" s="67">
        <v>41640</v>
      </c>
      <c r="F2411" s="67">
        <v>41759</v>
      </c>
      <c r="G2411" s="60" t="s">
        <v>2730</v>
      </c>
      <c r="H2411" s="60">
        <v>1</v>
      </c>
      <c r="I2411" s="60"/>
      <c r="J2411" s="60"/>
      <c r="K2411" s="60"/>
      <c r="L2411" s="60"/>
      <c r="M2411" s="60"/>
      <c r="N2411" s="60"/>
      <c r="O2411" s="60"/>
      <c r="P2411" s="60"/>
      <c r="Q2411" s="60"/>
      <c r="R2411" s="60"/>
      <c r="S2411" s="60"/>
      <c r="T2411" s="60"/>
      <c r="U2411" s="60"/>
      <c r="V2411" s="60"/>
      <c r="W2411" s="60"/>
      <c r="X2411" s="60"/>
      <c r="Y2411" s="60"/>
      <c r="Z2411" s="60"/>
      <c r="AA2411" s="60"/>
      <c r="AB2411" s="60"/>
      <c r="AC2411" s="60"/>
      <c r="AD2411" s="60"/>
      <c r="AE2411" s="60"/>
      <c r="AF2411" s="60" t="s">
        <v>4136</v>
      </c>
    </row>
    <row r="2412" spans="1:32">
      <c r="A2412" s="60" t="s">
        <v>3838</v>
      </c>
      <c r="B2412" s="60" t="s">
        <v>2728</v>
      </c>
      <c r="D2412" s="60" t="s">
        <v>2729</v>
      </c>
      <c r="E2412" s="67">
        <v>41640</v>
      </c>
      <c r="F2412" s="67">
        <v>42004</v>
      </c>
      <c r="G2412" s="60" t="s">
        <v>2730</v>
      </c>
      <c r="H2412" s="60">
        <v>1</v>
      </c>
      <c r="I2412" s="60"/>
      <c r="J2412" s="60"/>
      <c r="K2412" s="60"/>
      <c r="L2412" s="60"/>
      <c r="M2412" s="60"/>
      <c r="N2412" s="60"/>
      <c r="O2412" s="60"/>
      <c r="P2412" s="60"/>
      <c r="Q2412" s="60"/>
      <c r="R2412" s="60"/>
      <c r="S2412" s="60"/>
      <c r="T2412" s="60"/>
      <c r="U2412" s="60"/>
      <c r="V2412" s="60"/>
      <c r="W2412" s="60"/>
      <c r="X2412" s="60"/>
      <c r="Y2412" s="60"/>
      <c r="Z2412" s="60"/>
      <c r="AA2412" s="60"/>
      <c r="AB2412" s="60"/>
      <c r="AC2412" s="60"/>
      <c r="AD2412" s="60"/>
      <c r="AE2412" s="60"/>
      <c r="AF2412" s="60" t="s">
        <v>4136</v>
      </c>
    </row>
    <row r="2413" spans="1:32">
      <c r="A2413" s="60" t="s">
        <v>3839</v>
      </c>
      <c r="B2413" s="60" t="s">
        <v>2728</v>
      </c>
      <c r="C2413" s="60" t="s">
        <v>2746</v>
      </c>
      <c r="D2413" s="60" t="s">
        <v>2729</v>
      </c>
      <c r="E2413" s="67">
        <v>41640</v>
      </c>
      <c r="F2413" s="67">
        <v>42004</v>
      </c>
      <c r="G2413" s="60" t="s">
        <v>2730</v>
      </c>
      <c r="H2413" s="60">
        <v>6.7</v>
      </c>
      <c r="I2413" s="60"/>
      <c r="J2413" s="60"/>
      <c r="K2413" s="60"/>
      <c r="L2413" s="60"/>
      <c r="M2413" s="60"/>
      <c r="N2413" s="60"/>
      <c r="O2413" s="60"/>
      <c r="P2413" s="60"/>
      <c r="Q2413" s="60"/>
      <c r="R2413" s="60"/>
      <c r="S2413" s="60"/>
      <c r="T2413" s="60"/>
      <c r="U2413" s="60"/>
      <c r="V2413" s="60"/>
      <c r="W2413" s="60"/>
      <c r="X2413" s="60"/>
      <c r="Y2413" s="60"/>
      <c r="Z2413" s="60"/>
      <c r="AA2413" s="60"/>
      <c r="AB2413" s="60"/>
      <c r="AC2413" s="60"/>
      <c r="AD2413" s="60"/>
      <c r="AE2413" s="60"/>
      <c r="AF2413" s="60" t="s">
        <v>4136</v>
      </c>
    </row>
    <row r="2414" spans="1:32">
      <c r="A2414" s="60" t="s">
        <v>3840</v>
      </c>
      <c r="B2414" s="60" t="s">
        <v>2728</v>
      </c>
      <c r="D2414" s="60" t="s">
        <v>2729</v>
      </c>
      <c r="E2414" s="67">
        <v>41640</v>
      </c>
      <c r="F2414" s="67">
        <v>42004</v>
      </c>
      <c r="G2414" s="60" t="s">
        <v>2730</v>
      </c>
      <c r="H2414" s="60">
        <v>4</v>
      </c>
      <c r="I2414" s="60"/>
      <c r="J2414" s="60"/>
      <c r="K2414" s="60"/>
      <c r="L2414" s="60"/>
      <c r="M2414" s="60"/>
      <c r="N2414" s="60"/>
      <c r="O2414" s="60"/>
      <c r="P2414" s="60"/>
      <c r="Q2414" s="60"/>
      <c r="R2414" s="60"/>
      <c r="S2414" s="60"/>
      <c r="T2414" s="60"/>
      <c r="U2414" s="60"/>
      <c r="V2414" s="60"/>
      <c r="W2414" s="60"/>
      <c r="X2414" s="60"/>
      <c r="Y2414" s="60"/>
      <c r="Z2414" s="60"/>
      <c r="AA2414" s="60"/>
      <c r="AB2414" s="60"/>
      <c r="AC2414" s="60"/>
      <c r="AD2414" s="60"/>
      <c r="AE2414" s="60"/>
      <c r="AF2414" s="60" t="s">
        <v>4136</v>
      </c>
    </row>
    <row r="2415" spans="1:32">
      <c r="A2415" s="60" t="s">
        <v>3841</v>
      </c>
      <c r="B2415" s="60" t="s">
        <v>2728</v>
      </c>
      <c r="D2415" s="60" t="s">
        <v>2729</v>
      </c>
      <c r="E2415" s="67">
        <v>41640</v>
      </c>
      <c r="F2415" s="67">
        <v>42004</v>
      </c>
      <c r="G2415" s="60" t="s">
        <v>2735</v>
      </c>
      <c r="H2415" s="60">
        <v>0.5</v>
      </c>
      <c r="I2415" s="60">
        <v>0.5</v>
      </c>
      <c r="J2415" s="60">
        <v>0.5</v>
      </c>
      <c r="K2415" s="60">
        <v>0.5</v>
      </c>
      <c r="L2415" s="60">
        <v>0.5</v>
      </c>
      <c r="M2415" s="60">
        <v>0.5</v>
      </c>
      <c r="N2415" s="60">
        <v>0.5</v>
      </c>
      <c r="O2415" s="60">
        <v>0.5</v>
      </c>
      <c r="P2415" s="60">
        <v>0.5</v>
      </c>
      <c r="Q2415" s="60">
        <v>1</v>
      </c>
      <c r="R2415" s="60">
        <v>1</v>
      </c>
      <c r="S2415" s="60">
        <v>1</v>
      </c>
      <c r="T2415" s="60">
        <v>1</v>
      </c>
      <c r="U2415" s="60">
        <v>1</v>
      </c>
      <c r="V2415" s="60">
        <v>1</v>
      </c>
      <c r="W2415" s="60">
        <v>1</v>
      </c>
      <c r="X2415" s="60">
        <v>1</v>
      </c>
      <c r="Y2415" s="60">
        <v>1</v>
      </c>
      <c r="Z2415" s="60">
        <v>1</v>
      </c>
      <c r="AA2415" s="60">
        <v>0.5</v>
      </c>
      <c r="AB2415" s="60">
        <v>0.5</v>
      </c>
      <c r="AC2415" s="60">
        <v>0.5</v>
      </c>
      <c r="AD2415" s="60">
        <v>0.5</v>
      </c>
      <c r="AE2415" s="60">
        <v>0.5</v>
      </c>
      <c r="AF2415" s="60" t="s">
        <v>4136</v>
      </c>
    </row>
    <row r="2416" spans="1:32">
      <c r="A2416" s="60" t="s">
        <v>3842</v>
      </c>
      <c r="B2416" s="60" t="s">
        <v>2728</v>
      </c>
      <c r="D2416" s="60" t="s">
        <v>2729</v>
      </c>
      <c r="E2416" s="67">
        <v>41640</v>
      </c>
      <c r="F2416" s="67">
        <v>42004</v>
      </c>
      <c r="G2416" s="60" t="s">
        <v>2730</v>
      </c>
      <c r="H2416" s="60">
        <v>1</v>
      </c>
      <c r="I2416" s="60"/>
      <c r="J2416" s="60"/>
      <c r="K2416" s="60"/>
      <c r="L2416" s="60"/>
      <c r="M2416" s="60"/>
      <c r="N2416" s="60"/>
      <c r="O2416" s="60"/>
      <c r="P2416" s="60"/>
      <c r="Q2416" s="60"/>
      <c r="R2416" s="60"/>
      <c r="S2416" s="60"/>
      <c r="T2416" s="60"/>
      <c r="U2416" s="60"/>
      <c r="V2416" s="60"/>
      <c r="W2416" s="60"/>
      <c r="X2416" s="60"/>
      <c r="Y2416" s="60"/>
      <c r="Z2416" s="60"/>
      <c r="AA2416" s="60"/>
      <c r="AB2416" s="60"/>
      <c r="AC2416" s="60"/>
      <c r="AD2416" s="60"/>
      <c r="AE2416" s="60"/>
      <c r="AF2416" s="60" t="s">
        <v>4136</v>
      </c>
    </row>
    <row r="2417" spans="1:32">
      <c r="A2417" s="60" t="s">
        <v>3843</v>
      </c>
      <c r="B2417" s="60" t="s">
        <v>0</v>
      </c>
      <c r="D2417" s="60" t="s">
        <v>2729</v>
      </c>
      <c r="E2417" s="67">
        <v>41640</v>
      </c>
      <c r="F2417" s="67">
        <v>42004</v>
      </c>
      <c r="G2417" s="60" t="s">
        <v>2730</v>
      </c>
      <c r="H2417" s="60">
        <v>0</v>
      </c>
      <c r="I2417" s="60"/>
      <c r="J2417" s="60"/>
      <c r="K2417" s="60"/>
      <c r="L2417" s="60"/>
      <c r="M2417" s="60"/>
      <c r="N2417" s="60"/>
      <c r="O2417" s="60"/>
      <c r="P2417" s="60"/>
      <c r="Q2417" s="60"/>
      <c r="R2417" s="60"/>
      <c r="S2417" s="60"/>
      <c r="T2417" s="60"/>
      <c r="U2417" s="60"/>
      <c r="V2417" s="60"/>
      <c r="W2417" s="60"/>
      <c r="X2417" s="60"/>
      <c r="Y2417" s="60"/>
      <c r="Z2417" s="60"/>
      <c r="AA2417" s="60"/>
      <c r="AB2417" s="60"/>
      <c r="AC2417" s="60"/>
      <c r="AD2417" s="60"/>
      <c r="AE2417" s="60"/>
      <c r="AF2417" s="60" t="s">
        <v>4136</v>
      </c>
    </row>
    <row r="2418" spans="1:32">
      <c r="A2418" s="60" t="s">
        <v>3844</v>
      </c>
      <c r="B2418" s="60" t="s">
        <v>0</v>
      </c>
      <c r="D2418" s="60" t="s">
        <v>2729</v>
      </c>
      <c r="E2418" s="67">
        <v>41640</v>
      </c>
      <c r="F2418" s="67">
        <v>42004</v>
      </c>
      <c r="G2418" s="60" t="s">
        <v>2730</v>
      </c>
      <c r="H2418" s="60">
        <v>0</v>
      </c>
      <c r="I2418" s="60"/>
      <c r="J2418" s="60"/>
      <c r="K2418" s="60"/>
      <c r="L2418" s="60"/>
      <c r="M2418" s="60"/>
      <c r="N2418" s="60"/>
      <c r="O2418" s="60"/>
      <c r="P2418" s="60"/>
      <c r="Q2418" s="60"/>
      <c r="R2418" s="60"/>
      <c r="S2418" s="60"/>
      <c r="T2418" s="60"/>
      <c r="U2418" s="60"/>
      <c r="V2418" s="60"/>
      <c r="W2418" s="60"/>
      <c r="X2418" s="60"/>
      <c r="Y2418" s="60"/>
      <c r="Z2418" s="60"/>
      <c r="AA2418" s="60"/>
      <c r="AB2418" s="60"/>
      <c r="AC2418" s="60"/>
      <c r="AD2418" s="60"/>
      <c r="AE2418" s="60"/>
      <c r="AF2418" s="60" t="s">
        <v>4136</v>
      </c>
    </row>
    <row r="2419" spans="1:32">
      <c r="A2419" s="60" t="s">
        <v>3845</v>
      </c>
      <c r="B2419" s="60" t="s">
        <v>2728</v>
      </c>
      <c r="D2419" s="60" t="s">
        <v>2729</v>
      </c>
      <c r="E2419" s="67">
        <v>41640</v>
      </c>
      <c r="F2419" s="67">
        <v>42004</v>
      </c>
      <c r="G2419" s="60" t="s">
        <v>2730</v>
      </c>
      <c r="H2419" s="60">
        <v>1</v>
      </c>
      <c r="I2419" s="60"/>
      <c r="J2419" s="60"/>
      <c r="K2419" s="60"/>
      <c r="L2419" s="60"/>
      <c r="M2419" s="60"/>
      <c r="N2419" s="60"/>
      <c r="O2419" s="60"/>
      <c r="P2419" s="60"/>
      <c r="Q2419" s="60"/>
      <c r="R2419" s="60"/>
      <c r="S2419" s="60"/>
      <c r="T2419" s="60"/>
      <c r="U2419" s="60"/>
      <c r="V2419" s="60"/>
      <c r="W2419" s="60"/>
      <c r="X2419" s="60"/>
      <c r="Y2419" s="60"/>
      <c r="Z2419" s="60"/>
      <c r="AA2419" s="60"/>
      <c r="AB2419" s="60"/>
      <c r="AC2419" s="60"/>
      <c r="AD2419" s="60"/>
      <c r="AE2419" s="60"/>
      <c r="AF2419" s="60" t="s">
        <v>4136</v>
      </c>
    </row>
    <row r="2420" spans="1:32">
      <c r="A2420" s="60" t="s">
        <v>3846</v>
      </c>
      <c r="B2420" s="60" t="s">
        <v>2728</v>
      </c>
      <c r="D2420" s="60" t="s">
        <v>2729</v>
      </c>
      <c r="E2420" s="67">
        <v>41640</v>
      </c>
      <c r="F2420" s="67">
        <v>42004</v>
      </c>
      <c r="G2420" s="60" t="s">
        <v>2730</v>
      </c>
      <c r="H2420" s="60">
        <v>1</v>
      </c>
      <c r="I2420" s="60"/>
      <c r="J2420" s="60"/>
      <c r="K2420" s="60"/>
      <c r="L2420" s="60"/>
      <c r="M2420" s="60"/>
      <c r="N2420" s="60"/>
      <c r="O2420" s="60"/>
      <c r="P2420" s="60"/>
      <c r="Q2420" s="60"/>
      <c r="R2420" s="60"/>
      <c r="S2420" s="60"/>
      <c r="T2420" s="60"/>
      <c r="U2420" s="60"/>
      <c r="V2420" s="60"/>
      <c r="W2420" s="60"/>
      <c r="X2420" s="60"/>
      <c r="Y2420" s="60"/>
      <c r="Z2420" s="60"/>
      <c r="AA2420" s="60"/>
      <c r="AB2420" s="60"/>
      <c r="AC2420" s="60"/>
      <c r="AD2420" s="60"/>
      <c r="AE2420" s="60"/>
      <c r="AF2420" s="60" t="s">
        <v>4136</v>
      </c>
    </row>
    <row r="2421" spans="1:32">
      <c r="A2421" s="60" t="s">
        <v>3847</v>
      </c>
      <c r="B2421" s="60" t="s">
        <v>2728</v>
      </c>
      <c r="D2421" s="60" t="s">
        <v>2729</v>
      </c>
      <c r="E2421" s="67">
        <v>41640</v>
      </c>
      <c r="F2421" s="67">
        <v>42004</v>
      </c>
      <c r="G2421" s="60" t="s">
        <v>2730</v>
      </c>
      <c r="H2421" s="60">
        <v>1</v>
      </c>
      <c r="I2421" s="60"/>
      <c r="J2421" s="60"/>
      <c r="K2421" s="60"/>
      <c r="L2421" s="60"/>
      <c r="M2421" s="60"/>
      <c r="N2421" s="60"/>
      <c r="O2421" s="60"/>
      <c r="P2421" s="60"/>
      <c r="Q2421" s="60"/>
      <c r="R2421" s="60"/>
      <c r="S2421" s="60"/>
      <c r="T2421" s="60"/>
      <c r="U2421" s="60"/>
      <c r="V2421" s="60"/>
      <c r="W2421" s="60"/>
      <c r="X2421" s="60"/>
      <c r="Y2421" s="60"/>
      <c r="Z2421" s="60"/>
      <c r="AA2421" s="60"/>
      <c r="AB2421" s="60"/>
      <c r="AC2421" s="60"/>
      <c r="AD2421" s="60"/>
      <c r="AE2421" s="60"/>
      <c r="AF2421" s="60" t="s">
        <v>4136</v>
      </c>
    </row>
    <row r="2422" spans="1:32">
      <c r="A2422" s="60" t="s">
        <v>3848</v>
      </c>
      <c r="B2422" s="60" t="s">
        <v>2728</v>
      </c>
      <c r="C2422" s="60" t="s">
        <v>2746</v>
      </c>
      <c r="D2422" s="60" t="s">
        <v>2729</v>
      </c>
      <c r="E2422" s="67">
        <v>41640</v>
      </c>
      <c r="F2422" s="67">
        <v>42004</v>
      </c>
      <c r="G2422" s="60" t="s">
        <v>2730</v>
      </c>
      <c r="H2422" s="60">
        <v>100</v>
      </c>
      <c r="I2422" s="60"/>
      <c r="J2422" s="60"/>
      <c r="K2422" s="60"/>
      <c r="L2422" s="60"/>
      <c r="M2422" s="60"/>
      <c r="N2422" s="60"/>
      <c r="O2422" s="60"/>
      <c r="P2422" s="60"/>
      <c r="Q2422" s="60"/>
      <c r="R2422" s="60"/>
      <c r="S2422" s="60"/>
      <c r="T2422" s="60"/>
      <c r="U2422" s="60"/>
      <c r="V2422" s="60"/>
      <c r="W2422" s="60"/>
      <c r="X2422" s="60"/>
      <c r="Y2422" s="60"/>
      <c r="Z2422" s="60"/>
      <c r="AA2422" s="60"/>
      <c r="AB2422" s="60"/>
      <c r="AC2422" s="60"/>
      <c r="AD2422" s="60"/>
      <c r="AE2422" s="60"/>
      <c r="AF2422" s="60" t="s">
        <v>4136</v>
      </c>
    </row>
    <row r="2423" spans="1:32">
      <c r="A2423" s="60" t="s">
        <v>3849</v>
      </c>
      <c r="B2423" s="60" t="s">
        <v>2728</v>
      </c>
      <c r="C2423" s="60" t="s">
        <v>2746</v>
      </c>
      <c r="D2423" s="60" t="s">
        <v>2729</v>
      </c>
      <c r="E2423" s="67">
        <v>41640</v>
      </c>
      <c r="F2423" s="67">
        <v>42004</v>
      </c>
      <c r="G2423" s="60" t="s">
        <v>2730</v>
      </c>
      <c r="H2423" s="60">
        <v>16</v>
      </c>
      <c r="I2423" s="60"/>
      <c r="J2423" s="60"/>
      <c r="K2423" s="60"/>
      <c r="L2423" s="60"/>
      <c r="M2423" s="60"/>
      <c r="N2423" s="60"/>
      <c r="O2423" s="60"/>
      <c r="P2423" s="60"/>
      <c r="Q2423" s="60"/>
      <c r="R2423" s="60"/>
      <c r="S2423" s="60"/>
      <c r="T2423" s="60"/>
      <c r="U2423" s="60"/>
      <c r="V2423" s="60"/>
      <c r="W2423" s="60"/>
      <c r="X2423" s="60"/>
      <c r="Y2423" s="60"/>
      <c r="Z2423" s="60"/>
      <c r="AA2423" s="60"/>
      <c r="AB2423" s="60"/>
      <c r="AC2423" s="60"/>
      <c r="AD2423" s="60"/>
      <c r="AE2423" s="60"/>
      <c r="AF2423" s="60" t="s">
        <v>4136</v>
      </c>
    </row>
    <row r="2424" spans="1:32">
      <c r="A2424" s="60" t="s">
        <v>3850</v>
      </c>
      <c r="B2424" s="60" t="s">
        <v>2728</v>
      </c>
      <c r="C2424" s="60" t="s">
        <v>2732</v>
      </c>
      <c r="D2424" s="60" t="s">
        <v>2729</v>
      </c>
      <c r="E2424" s="67">
        <v>41640</v>
      </c>
      <c r="F2424" s="67">
        <v>42004</v>
      </c>
      <c r="G2424" s="60" t="s">
        <v>2730</v>
      </c>
      <c r="H2424" s="60">
        <v>60</v>
      </c>
      <c r="I2424" s="60"/>
      <c r="J2424" s="60"/>
      <c r="K2424" s="60"/>
      <c r="L2424" s="60"/>
      <c r="M2424" s="60"/>
      <c r="N2424" s="60"/>
      <c r="O2424" s="60"/>
      <c r="P2424" s="60"/>
      <c r="Q2424" s="60"/>
      <c r="R2424" s="60"/>
      <c r="S2424" s="60"/>
      <c r="T2424" s="60"/>
      <c r="U2424" s="60"/>
      <c r="V2424" s="60"/>
      <c r="W2424" s="60"/>
      <c r="X2424" s="60"/>
      <c r="Y2424" s="60"/>
      <c r="Z2424" s="60"/>
      <c r="AA2424" s="60"/>
      <c r="AB2424" s="60"/>
      <c r="AC2424" s="60"/>
      <c r="AD2424" s="60"/>
      <c r="AE2424" s="60"/>
      <c r="AF2424" s="60" t="s">
        <v>4136</v>
      </c>
    </row>
    <row r="2425" spans="1:32">
      <c r="A2425" s="60" t="s">
        <v>3851</v>
      </c>
      <c r="B2425" s="60" t="s">
        <v>2784</v>
      </c>
      <c r="D2425" s="60" t="s">
        <v>2738</v>
      </c>
      <c r="E2425" s="67">
        <v>41640</v>
      </c>
      <c r="F2425" s="67">
        <v>42004</v>
      </c>
      <c r="G2425" s="60" t="s">
        <v>2735</v>
      </c>
      <c r="H2425" s="60">
        <v>0</v>
      </c>
      <c r="I2425" s="60">
        <v>0</v>
      </c>
      <c r="J2425" s="60">
        <v>0</v>
      </c>
      <c r="K2425" s="60">
        <v>0</v>
      </c>
      <c r="L2425" s="60">
        <v>0</v>
      </c>
      <c r="M2425" s="60">
        <v>0</v>
      </c>
      <c r="N2425" s="60">
        <v>0</v>
      </c>
      <c r="O2425" s="60">
        <v>0</v>
      </c>
      <c r="P2425" s="60">
        <v>1</v>
      </c>
      <c r="Q2425" s="60">
        <v>1</v>
      </c>
      <c r="R2425" s="60">
        <v>1</v>
      </c>
      <c r="S2425" s="60">
        <v>1</v>
      </c>
      <c r="T2425" s="60">
        <v>1</v>
      </c>
      <c r="U2425" s="60">
        <v>1</v>
      </c>
      <c r="V2425" s="60">
        <v>1</v>
      </c>
      <c r="W2425" s="60">
        <v>1</v>
      </c>
      <c r="X2425" s="60">
        <v>1</v>
      </c>
      <c r="Y2425" s="60">
        <v>1</v>
      </c>
      <c r="Z2425" s="60">
        <v>1</v>
      </c>
      <c r="AA2425" s="60">
        <v>0</v>
      </c>
      <c r="AB2425" s="60">
        <v>0</v>
      </c>
      <c r="AC2425" s="60">
        <v>0</v>
      </c>
      <c r="AD2425" s="60">
        <v>0</v>
      </c>
      <c r="AE2425" s="60">
        <v>0</v>
      </c>
      <c r="AF2425" s="60" t="s">
        <v>4136</v>
      </c>
    </row>
    <row r="2426" spans="1:32">
      <c r="A2426" s="60" t="s">
        <v>3851</v>
      </c>
      <c r="B2426" s="60" t="s">
        <v>2784</v>
      </c>
      <c r="D2426" s="60" t="s">
        <v>2744</v>
      </c>
      <c r="E2426" s="67">
        <v>41640</v>
      </c>
      <c r="F2426" s="67">
        <v>42004</v>
      </c>
      <c r="G2426" s="60" t="s">
        <v>2735</v>
      </c>
      <c r="H2426" s="60">
        <v>0</v>
      </c>
      <c r="I2426" s="60">
        <v>0</v>
      </c>
      <c r="J2426" s="60">
        <v>0</v>
      </c>
      <c r="K2426" s="60">
        <v>0</v>
      </c>
      <c r="L2426" s="60">
        <v>0</v>
      </c>
      <c r="M2426" s="60">
        <v>0</v>
      </c>
      <c r="N2426" s="60">
        <v>1</v>
      </c>
      <c r="O2426" s="60">
        <v>1</v>
      </c>
      <c r="P2426" s="60">
        <v>1</v>
      </c>
      <c r="Q2426" s="60">
        <v>1</v>
      </c>
      <c r="R2426" s="60">
        <v>1</v>
      </c>
      <c r="S2426" s="60">
        <v>1</v>
      </c>
      <c r="T2426" s="60">
        <v>1</v>
      </c>
      <c r="U2426" s="60">
        <v>1</v>
      </c>
      <c r="V2426" s="60">
        <v>1</v>
      </c>
      <c r="W2426" s="60">
        <v>1</v>
      </c>
      <c r="X2426" s="60">
        <v>1</v>
      </c>
      <c r="Y2426" s="60">
        <v>1</v>
      </c>
      <c r="Z2426" s="60">
        <v>1</v>
      </c>
      <c r="AA2426" s="60">
        <v>1</v>
      </c>
      <c r="AB2426" s="60">
        <v>1</v>
      </c>
      <c r="AC2426" s="60">
        <v>1</v>
      </c>
      <c r="AD2426" s="60">
        <v>0</v>
      </c>
      <c r="AE2426" s="60">
        <v>0</v>
      </c>
      <c r="AF2426" s="60" t="s">
        <v>4136</v>
      </c>
    </row>
    <row r="2427" spans="1:32">
      <c r="A2427" s="60" t="s">
        <v>3851</v>
      </c>
      <c r="B2427" s="60" t="s">
        <v>2784</v>
      </c>
      <c r="D2427" s="60" t="s">
        <v>2952</v>
      </c>
      <c r="E2427" s="67">
        <v>41640</v>
      </c>
      <c r="F2427" s="67">
        <v>42004</v>
      </c>
      <c r="G2427" s="60" t="s">
        <v>2735</v>
      </c>
      <c r="H2427" s="60">
        <v>0</v>
      </c>
      <c r="I2427" s="60">
        <v>0</v>
      </c>
      <c r="J2427" s="60">
        <v>0</v>
      </c>
      <c r="K2427" s="60">
        <v>0</v>
      </c>
      <c r="L2427" s="60">
        <v>0</v>
      </c>
      <c r="M2427" s="60">
        <v>0</v>
      </c>
      <c r="N2427" s="60">
        <v>1</v>
      </c>
      <c r="O2427" s="60">
        <v>1</v>
      </c>
      <c r="P2427" s="60">
        <v>1</v>
      </c>
      <c r="Q2427" s="60">
        <v>1</v>
      </c>
      <c r="R2427" s="60">
        <v>1</v>
      </c>
      <c r="S2427" s="60">
        <v>1</v>
      </c>
      <c r="T2427" s="60">
        <v>1</v>
      </c>
      <c r="U2427" s="60">
        <v>1</v>
      </c>
      <c r="V2427" s="60">
        <v>1</v>
      </c>
      <c r="W2427" s="60">
        <v>1</v>
      </c>
      <c r="X2427" s="60">
        <v>1</v>
      </c>
      <c r="Y2427" s="60">
        <v>1</v>
      </c>
      <c r="Z2427" s="60">
        <v>1</v>
      </c>
      <c r="AA2427" s="60">
        <v>1</v>
      </c>
      <c r="AB2427" s="60">
        <v>1</v>
      </c>
      <c r="AC2427" s="60">
        <v>0</v>
      </c>
      <c r="AD2427" s="60">
        <v>0</v>
      </c>
      <c r="AE2427" s="60">
        <v>0</v>
      </c>
      <c r="AF2427" s="60" t="s">
        <v>4136</v>
      </c>
    </row>
    <row r="2428" spans="1:32">
      <c r="A2428" s="60" t="s">
        <v>3852</v>
      </c>
      <c r="B2428" s="60" t="s">
        <v>2745</v>
      </c>
      <c r="C2428" s="60" t="s">
        <v>2746</v>
      </c>
      <c r="D2428" s="60" t="s">
        <v>2738</v>
      </c>
      <c r="E2428" s="67">
        <v>41640</v>
      </c>
      <c r="F2428" s="67">
        <v>42004</v>
      </c>
      <c r="G2428" s="60" t="s">
        <v>2735</v>
      </c>
      <c r="H2428" s="60">
        <v>15.56</v>
      </c>
      <c r="I2428" s="60">
        <v>15.56</v>
      </c>
      <c r="J2428" s="60">
        <v>15.56</v>
      </c>
      <c r="K2428" s="60">
        <v>15.56</v>
      </c>
      <c r="L2428" s="60">
        <v>15.56</v>
      </c>
      <c r="M2428" s="60">
        <v>15.56</v>
      </c>
      <c r="N2428" s="60">
        <v>15.56</v>
      </c>
      <c r="O2428" s="60">
        <v>15.56</v>
      </c>
      <c r="P2428" s="60">
        <v>16</v>
      </c>
      <c r="Q2428" s="60">
        <v>16</v>
      </c>
      <c r="R2428" s="60">
        <v>16</v>
      </c>
      <c r="S2428" s="60">
        <v>16</v>
      </c>
      <c r="T2428" s="60">
        <v>16</v>
      </c>
      <c r="U2428" s="60">
        <v>16</v>
      </c>
      <c r="V2428" s="60">
        <v>16</v>
      </c>
      <c r="W2428" s="60">
        <v>16</v>
      </c>
      <c r="X2428" s="60">
        <v>16</v>
      </c>
      <c r="Y2428" s="60">
        <v>16</v>
      </c>
      <c r="Z2428" s="60">
        <v>16</v>
      </c>
      <c r="AA2428" s="60">
        <v>15.56</v>
      </c>
      <c r="AB2428" s="60">
        <v>15.56</v>
      </c>
      <c r="AC2428" s="60">
        <v>15.56</v>
      </c>
      <c r="AD2428" s="60">
        <v>15.56</v>
      </c>
      <c r="AE2428" s="60">
        <v>15.56</v>
      </c>
      <c r="AF2428" s="60" t="s">
        <v>4136</v>
      </c>
    </row>
    <row r="2429" spans="1:32">
      <c r="A2429" s="60" t="s">
        <v>3852</v>
      </c>
      <c r="B2429" s="60" t="s">
        <v>2745</v>
      </c>
      <c r="C2429" s="60" t="s">
        <v>2746</v>
      </c>
      <c r="D2429" s="60" t="s">
        <v>3853</v>
      </c>
      <c r="E2429" s="67">
        <v>41640</v>
      </c>
      <c r="F2429" s="67">
        <v>42004</v>
      </c>
      <c r="G2429" s="60" t="s">
        <v>2735</v>
      </c>
      <c r="H2429" s="60">
        <v>15.56</v>
      </c>
      <c r="I2429" s="60">
        <v>15.56</v>
      </c>
      <c r="J2429" s="60">
        <v>15.56</v>
      </c>
      <c r="K2429" s="60">
        <v>15.56</v>
      </c>
      <c r="L2429" s="60">
        <v>15.56</v>
      </c>
      <c r="M2429" s="60">
        <v>15.56</v>
      </c>
      <c r="N2429" s="60">
        <v>16</v>
      </c>
      <c r="O2429" s="60">
        <v>16</v>
      </c>
      <c r="P2429" s="60">
        <v>16</v>
      </c>
      <c r="Q2429" s="60">
        <v>16</v>
      </c>
      <c r="R2429" s="60">
        <v>16</v>
      </c>
      <c r="S2429" s="60">
        <v>16</v>
      </c>
      <c r="T2429" s="60">
        <v>16</v>
      </c>
      <c r="U2429" s="60">
        <v>16</v>
      </c>
      <c r="V2429" s="60">
        <v>16</v>
      </c>
      <c r="W2429" s="60">
        <v>16</v>
      </c>
      <c r="X2429" s="60">
        <v>16</v>
      </c>
      <c r="Y2429" s="60">
        <v>16</v>
      </c>
      <c r="Z2429" s="60">
        <v>16</v>
      </c>
      <c r="AA2429" s="60">
        <v>16</v>
      </c>
      <c r="AB2429" s="60">
        <v>16</v>
      </c>
      <c r="AC2429" s="60">
        <v>15.56</v>
      </c>
      <c r="AD2429" s="60">
        <v>15.56</v>
      </c>
      <c r="AE2429" s="60">
        <v>15.56</v>
      </c>
      <c r="AF2429" s="60" t="s">
        <v>4136</v>
      </c>
    </row>
    <row r="2430" spans="1:32">
      <c r="A2430" s="60" t="s">
        <v>3852</v>
      </c>
      <c r="B2430" s="60" t="s">
        <v>2745</v>
      </c>
      <c r="C2430" s="60" t="s">
        <v>2746</v>
      </c>
      <c r="D2430" s="60" t="s">
        <v>2737</v>
      </c>
      <c r="E2430" s="67">
        <v>41640</v>
      </c>
      <c r="F2430" s="67">
        <v>42004</v>
      </c>
      <c r="G2430" s="60" t="s">
        <v>2730</v>
      </c>
      <c r="H2430" s="60">
        <v>15.56</v>
      </c>
      <c r="I2430" s="60"/>
      <c r="J2430" s="60"/>
      <c r="K2430" s="60"/>
      <c r="L2430" s="60"/>
      <c r="M2430" s="60"/>
      <c r="N2430" s="60"/>
      <c r="O2430" s="60"/>
      <c r="P2430" s="60"/>
      <c r="Q2430" s="60"/>
      <c r="R2430" s="60"/>
      <c r="S2430" s="60"/>
      <c r="T2430" s="60"/>
      <c r="U2430" s="60"/>
      <c r="V2430" s="60"/>
      <c r="W2430" s="60"/>
      <c r="X2430" s="60"/>
      <c r="Y2430" s="60"/>
      <c r="Z2430" s="60"/>
      <c r="AA2430" s="60"/>
      <c r="AB2430" s="60"/>
      <c r="AC2430" s="60"/>
      <c r="AD2430" s="60"/>
      <c r="AE2430" s="60"/>
      <c r="AF2430" s="60" t="s">
        <v>4136</v>
      </c>
    </row>
    <row r="2431" spans="1:32">
      <c r="A2431" s="60" t="s">
        <v>3852</v>
      </c>
      <c r="B2431" s="60" t="s">
        <v>2745</v>
      </c>
      <c r="C2431" s="60" t="s">
        <v>2746</v>
      </c>
      <c r="D2431" s="60" t="s">
        <v>2740</v>
      </c>
      <c r="E2431" s="67">
        <v>41640</v>
      </c>
      <c r="F2431" s="67">
        <v>42004</v>
      </c>
      <c r="G2431" s="60" t="s">
        <v>2735</v>
      </c>
      <c r="H2431" s="60">
        <v>15.56</v>
      </c>
      <c r="I2431" s="60">
        <v>15.56</v>
      </c>
      <c r="J2431" s="60">
        <v>15.56</v>
      </c>
      <c r="K2431" s="60">
        <v>15.56</v>
      </c>
      <c r="L2431" s="60">
        <v>15.56</v>
      </c>
      <c r="M2431" s="60">
        <v>15.56</v>
      </c>
      <c r="N2431" s="60">
        <v>16</v>
      </c>
      <c r="O2431" s="60">
        <v>16</v>
      </c>
      <c r="P2431" s="60">
        <v>16</v>
      </c>
      <c r="Q2431" s="60">
        <v>16</v>
      </c>
      <c r="R2431" s="60">
        <v>16</v>
      </c>
      <c r="S2431" s="60">
        <v>16</v>
      </c>
      <c r="T2431" s="60">
        <v>16</v>
      </c>
      <c r="U2431" s="60">
        <v>16</v>
      </c>
      <c r="V2431" s="60">
        <v>16</v>
      </c>
      <c r="W2431" s="60">
        <v>16</v>
      </c>
      <c r="X2431" s="60">
        <v>16</v>
      </c>
      <c r="Y2431" s="60">
        <v>16</v>
      </c>
      <c r="Z2431" s="60">
        <v>16</v>
      </c>
      <c r="AA2431" s="60">
        <v>16</v>
      </c>
      <c r="AB2431" s="60">
        <v>16</v>
      </c>
      <c r="AC2431" s="60">
        <v>16</v>
      </c>
      <c r="AD2431" s="60">
        <v>15.56</v>
      </c>
      <c r="AE2431" s="60">
        <v>15.56</v>
      </c>
      <c r="AF2431" s="60" t="s">
        <v>4136</v>
      </c>
    </row>
    <row r="2432" spans="1:32">
      <c r="A2432" s="60" t="s">
        <v>3854</v>
      </c>
      <c r="B2432" s="60" t="s">
        <v>2745</v>
      </c>
      <c r="C2432" s="60" t="s">
        <v>2746</v>
      </c>
      <c r="D2432" s="60" t="s">
        <v>2738</v>
      </c>
      <c r="E2432" s="67">
        <v>41640</v>
      </c>
      <c r="F2432" s="67">
        <v>42004</v>
      </c>
      <c r="G2432" s="60" t="s">
        <v>2735</v>
      </c>
      <c r="H2432" s="60">
        <v>15.56</v>
      </c>
      <c r="I2432" s="60">
        <v>15.56</v>
      </c>
      <c r="J2432" s="60">
        <v>15.56</v>
      </c>
      <c r="K2432" s="60">
        <v>15.56</v>
      </c>
      <c r="L2432" s="60">
        <v>15.56</v>
      </c>
      <c r="M2432" s="60">
        <v>15.56</v>
      </c>
      <c r="N2432" s="60">
        <v>15.56</v>
      </c>
      <c r="O2432" s="60">
        <v>21.11</v>
      </c>
      <c r="P2432" s="60">
        <v>21.11</v>
      </c>
      <c r="Q2432" s="60">
        <v>21.11</v>
      </c>
      <c r="R2432" s="60">
        <v>21.11</v>
      </c>
      <c r="S2432" s="60">
        <v>21.11</v>
      </c>
      <c r="T2432" s="60">
        <v>21.11</v>
      </c>
      <c r="U2432" s="60">
        <v>21.11</v>
      </c>
      <c r="V2432" s="60">
        <v>21.11</v>
      </c>
      <c r="W2432" s="60">
        <v>21.11</v>
      </c>
      <c r="X2432" s="60">
        <v>21.11</v>
      </c>
      <c r="Y2432" s="60">
        <v>21.11</v>
      </c>
      <c r="Z2432" s="60">
        <v>21.11</v>
      </c>
      <c r="AA2432" s="60">
        <v>15.56</v>
      </c>
      <c r="AB2432" s="60">
        <v>15.56</v>
      </c>
      <c r="AC2432" s="60">
        <v>15.56</v>
      </c>
      <c r="AD2432" s="60">
        <v>15.56</v>
      </c>
      <c r="AE2432" s="60">
        <v>15.56</v>
      </c>
      <c r="AF2432" s="60" t="s">
        <v>4136</v>
      </c>
    </row>
    <row r="2433" spans="1:32">
      <c r="A2433" s="60" t="s">
        <v>3854</v>
      </c>
      <c r="B2433" s="60" t="s">
        <v>2745</v>
      </c>
      <c r="C2433" s="60" t="s">
        <v>2746</v>
      </c>
      <c r="D2433" s="60" t="s">
        <v>2736</v>
      </c>
      <c r="E2433" s="67">
        <v>41640</v>
      </c>
      <c r="F2433" s="67">
        <v>42004</v>
      </c>
      <c r="G2433" s="60" t="s">
        <v>2735</v>
      </c>
      <c r="H2433" s="60">
        <v>15.56</v>
      </c>
      <c r="I2433" s="60">
        <v>15.56</v>
      </c>
      <c r="J2433" s="60">
        <v>15.56</v>
      </c>
      <c r="K2433" s="60">
        <v>15.56</v>
      </c>
      <c r="L2433" s="60">
        <v>15.56</v>
      </c>
      <c r="M2433" s="60">
        <v>15.56</v>
      </c>
      <c r="N2433" s="60">
        <v>18.329999999999998</v>
      </c>
      <c r="O2433" s="60">
        <v>21.11</v>
      </c>
      <c r="P2433" s="60">
        <v>21.11</v>
      </c>
      <c r="Q2433" s="60">
        <v>21.11</v>
      </c>
      <c r="R2433" s="60">
        <v>21.11</v>
      </c>
      <c r="S2433" s="60">
        <v>21.11</v>
      </c>
      <c r="T2433" s="60">
        <v>21.11</v>
      </c>
      <c r="U2433" s="60">
        <v>21.11</v>
      </c>
      <c r="V2433" s="60">
        <v>21.11</v>
      </c>
      <c r="W2433" s="60">
        <v>21.11</v>
      </c>
      <c r="X2433" s="60">
        <v>21.11</v>
      </c>
      <c r="Y2433" s="60">
        <v>21.11</v>
      </c>
      <c r="Z2433" s="60">
        <v>21.11</v>
      </c>
      <c r="AA2433" s="60">
        <v>21.11</v>
      </c>
      <c r="AB2433" s="60">
        <v>21.11</v>
      </c>
      <c r="AC2433" s="60">
        <v>15.56</v>
      </c>
      <c r="AD2433" s="60">
        <v>15.56</v>
      </c>
      <c r="AE2433" s="60">
        <v>15.56</v>
      </c>
      <c r="AF2433" s="60" t="s">
        <v>4136</v>
      </c>
    </row>
    <row r="2434" spans="1:32">
      <c r="A2434" s="60" t="s">
        <v>3854</v>
      </c>
      <c r="B2434" s="60" t="s">
        <v>2745</v>
      </c>
      <c r="C2434" s="60" t="s">
        <v>2746</v>
      </c>
      <c r="D2434" s="60" t="s">
        <v>2737</v>
      </c>
      <c r="E2434" s="67">
        <v>41640</v>
      </c>
      <c r="F2434" s="67">
        <v>42004</v>
      </c>
      <c r="G2434" s="60" t="s">
        <v>2730</v>
      </c>
      <c r="H2434" s="60">
        <v>15.56</v>
      </c>
      <c r="I2434" s="60"/>
      <c r="J2434" s="60"/>
      <c r="K2434" s="60"/>
      <c r="L2434" s="60"/>
      <c r="M2434" s="60"/>
      <c r="N2434" s="60"/>
      <c r="O2434" s="60"/>
      <c r="P2434" s="60"/>
      <c r="Q2434" s="60"/>
      <c r="R2434" s="60"/>
      <c r="S2434" s="60"/>
      <c r="T2434" s="60"/>
      <c r="U2434" s="60"/>
      <c r="V2434" s="60"/>
      <c r="W2434" s="60"/>
      <c r="X2434" s="60"/>
      <c r="Y2434" s="60"/>
      <c r="Z2434" s="60"/>
      <c r="AA2434" s="60"/>
      <c r="AB2434" s="60"/>
      <c r="AC2434" s="60"/>
      <c r="AD2434" s="60"/>
      <c r="AE2434" s="60"/>
      <c r="AF2434" s="60" t="s">
        <v>4136</v>
      </c>
    </row>
    <row r="2435" spans="1:32">
      <c r="A2435" s="60" t="s">
        <v>3854</v>
      </c>
      <c r="B2435" s="60" t="s">
        <v>2745</v>
      </c>
      <c r="C2435" s="60" t="s">
        <v>2746</v>
      </c>
      <c r="D2435" s="60" t="s">
        <v>2740</v>
      </c>
      <c r="E2435" s="67">
        <v>41640</v>
      </c>
      <c r="F2435" s="67">
        <v>42004</v>
      </c>
      <c r="G2435" s="60" t="s">
        <v>2735</v>
      </c>
      <c r="H2435" s="60">
        <v>15.56</v>
      </c>
      <c r="I2435" s="60">
        <v>15.56</v>
      </c>
      <c r="J2435" s="60">
        <v>15.56</v>
      </c>
      <c r="K2435" s="60">
        <v>15.56</v>
      </c>
      <c r="L2435" s="60">
        <v>15.56</v>
      </c>
      <c r="M2435" s="60">
        <v>21.11</v>
      </c>
      <c r="N2435" s="60">
        <v>21.11</v>
      </c>
      <c r="O2435" s="60">
        <v>21.11</v>
      </c>
      <c r="P2435" s="60">
        <v>21.11</v>
      </c>
      <c r="Q2435" s="60">
        <v>21.11</v>
      </c>
      <c r="R2435" s="60">
        <v>21.11</v>
      </c>
      <c r="S2435" s="60">
        <v>21.11</v>
      </c>
      <c r="T2435" s="60">
        <v>21.11</v>
      </c>
      <c r="U2435" s="60">
        <v>21.11</v>
      </c>
      <c r="V2435" s="60">
        <v>21.11</v>
      </c>
      <c r="W2435" s="60">
        <v>21.11</v>
      </c>
      <c r="X2435" s="60">
        <v>21.11</v>
      </c>
      <c r="Y2435" s="60">
        <v>21.11</v>
      </c>
      <c r="Z2435" s="60">
        <v>21.11</v>
      </c>
      <c r="AA2435" s="60">
        <v>21.11</v>
      </c>
      <c r="AB2435" s="60">
        <v>21.11</v>
      </c>
      <c r="AC2435" s="60">
        <v>21.11</v>
      </c>
      <c r="AD2435" s="60">
        <v>15.56</v>
      </c>
      <c r="AE2435" s="60">
        <v>15.56</v>
      </c>
      <c r="AF2435" s="60" t="s">
        <v>4136</v>
      </c>
    </row>
    <row r="2436" spans="1:32">
      <c r="A2436" s="60" t="s">
        <v>3854</v>
      </c>
      <c r="B2436" s="60" t="s">
        <v>2745</v>
      </c>
      <c r="C2436" s="60" t="s">
        <v>2746</v>
      </c>
      <c r="D2436" s="60" t="s">
        <v>2798</v>
      </c>
      <c r="E2436" s="67">
        <v>41640</v>
      </c>
      <c r="F2436" s="67">
        <v>42004</v>
      </c>
      <c r="G2436" s="60" t="s">
        <v>2735</v>
      </c>
      <c r="H2436" s="60">
        <v>15.56</v>
      </c>
      <c r="I2436" s="60">
        <v>15.56</v>
      </c>
      <c r="J2436" s="60">
        <v>15.56</v>
      </c>
      <c r="K2436" s="60">
        <v>15.56</v>
      </c>
      <c r="L2436" s="60">
        <v>15.56</v>
      </c>
      <c r="M2436" s="60">
        <v>21.11</v>
      </c>
      <c r="N2436" s="60">
        <v>21.11</v>
      </c>
      <c r="O2436" s="60">
        <v>21.11</v>
      </c>
      <c r="P2436" s="60">
        <v>21.11</v>
      </c>
      <c r="Q2436" s="60">
        <v>21.11</v>
      </c>
      <c r="R2436" s="60">
        <v>21.11</v>
      </c>
      <c r="S2436" s="60">
        <v>21.11</v>
      </c>
      <c r="T2436" s="60">
        <v>21.11</v>
      </c>
      <c r="U2436" s="60">
        <v>21.11</v>
      </c>
      <c r="V2436" s="60">
        <v>21.11</v>
      </c>
      <c r="W2436" s="60">
        <v>21.11</v>
      </c>
      <c r="X2436" s="60">
        <v>21.11</v>
      </c>
      <c r="Y2436" s="60">
        <v>21.11</v>
      </c>
      <c r="Z2436" s="60">
        <v>21.11</v>
      </c>
      <c r="AA2436" s="60">
        <v>21.11</v>
      </c>
      <c r="AB2436" s="60">
        <v>21.11</v>
      </c>
      <c r="AC2436" s="60">
        <v>15.56</v>
      </c>
      <c r="AD2436" s="60">
        <v>15.56</v>
      </c>
      <c r="AE2436" s="60">
        <v>15.56</v>
      </c>
      <c r="AF2436" s="60" t="s">
        <v>4136</v>
      </c>
    </row>
    <row r="2437" spans="1:32">
      <c r="A2437" s="60" t="s">
        <v>3855</v>
      </c>
      <c r="B2437" s="60" t="s">
        <v>2745</v>
      </c>
      <c r="C2437" s="60" t="s">
        <v>2746</v>
      </c>
      <c r="D2437" s="60" t="s">
        <v>2738</v>
      </c>
      <c r="E2437" s="67">
        <v>41640</v>
      </c>
      <c r="F2437" s="67">
        <v>42004</v>
      </c>
      <c r="G2437" s="60" t="s">
        <v>2735</v>
      </c>
      <c r="H2437" s="60">
        <v>15.56</v>
      </c>
      <c r="I2437" s="60">
        <v>15.56</v>
      </c>
      <c r="J2437" s="60">
        <v>15.56</v>
      </c>
      <c r="K2437" s="60">
        <v>15.56</v>
      </c>
      <c r="L2437" s="60">
        <v>15.56</v>
      </c>
      <c r="M2437" s="60">
        <v>15.56</v>
      </c>
      <c r="N2437" s="60">
        <v>15.56</v>
      </c>
      <c r="O2437" s="60">
        <v>21.11</v>
      </c>
      <c r="P2437" s="60">
        <v>21.11</v>
      </c>
      <c r="Q2437" s="60">
        <v>21.11</v>
      </c>
      <c r="R2437" s="60">
        <v>21.11</v>
      </c>
      <c r="S2437" s="60">
        <v>21.11</v>
      </c>
      <c r="T2437" s="60">
        <v>21.11</v>
      </c>
      <c r="U2437" s="60">
        <v>21.11</v>
      </c>
      <c r="V2437" s="60">
        <v>21.11</v>
      </c>
      <c r="W2437" s="60">
        <v>21.11</v>
      </c>
      <c r="X2437" s="60">
        <v>21.11</v>
      </c>
      <c r="Y2437" s="60">
        <v>21.11</v>
      </c>
      <c r="Z2437" s="60">
        <v>21.11</v>
      </c>
      <c r="AA2437" s="60">
        <v>15.56</v>
      </c>
      <c r="AB2437" s="60">
        <v>15.56</v>
      </c>
      <c r="AC2437" s="60">
        <v>15.56</v>
      </c>
      <c r="AD2437" s="60">
        <v>15.56</v>
      </c>
      <c r="AE2437" s="60">
        <v>15.56</v>
      </c>
      <c r="AF2437" s="60" t="s">
        <v>4136</v>
      </c>
    </row>
    <row r="2438" spans="1:32">
      <c r="A2438" s="60" t="s">
        <v>3855</v>
      </c>
      <c r="B2438" s="60" t="s">
        <v>2745</v>
      </c>
      <c r="C2438" s="60" t="s">
        <v>2746</v>
      </c>
      <c r="D2438" s="60" t="s">
        <v>2736</v>
      </c>
      <c r="E2438" s="67">
        <v>41640</v>
      </c>
      <c r="F2438" s="67">
        <v>42004</v>
      </c>
      <c r="G2438" s="60" t="s">
        <v>2735</v>
      </c>
      <c r="H2438" s="60">
        <v>15.56</v>
      </c>
      <c r="I2438" s="60">
        <v>15.56</v>
      </c>
      <c r="J2438" s="60">
        <v>15.56</v>
      </c>
      <c r="K2438" s="60">
        <v>15.56</v>
      </c>
      <c r="L2438" s="60">
        <v>15.56</v>
      </c>
      <c r="M2438" s="60">
        <v>15.56</v>
      </c>
      <c r="N2438" s="60">
        <v>18.329999999999998</v>
      </c>
      <c r="O2438" s="60">
        <v>21.11</v>
      </c>
      <c r="P2438" s="60">
        <v>21.11</v>
      </c>
      <c r="Q2438" s="60">
        <v>21.11</v>
      </c>
      <c r="R2438" s="60">
        <v>21.11</v>
      </c>
      <c r="S2438" s="60">
        <v>21.11</v>
      </c>
      <c r="T2438" s="60">
        <v>21.11</v>
      </c>
      <c r="U2438" s="60">
        <v>21.11</v>
      </c>
      <c r="V2438" s="60">
        <v>21.11</v>
      </c>
      <c r="W2438" s="60">
        <v>21.11</v>
      </c>
      <c r="X2438" s="60">
        <v>21.11</v>
      </c>
      <c r="Y2438" s="60">
        <v>21.11</v>
      </c>
      <c r="Z2438" s="60">
        <v>21.11</v>
      </c>
      <c r="AA2438" s="60">
        <v>21.11</v>
      </c>
      <c r="AB2438" s="60">
        <v>21.11</v>
      </c>
      <c r="AC2438" s="60">
        <v>15.56</v>
      </c>
      <c r="AD2438" s="60">
        <v>15.56</v>
      </c>
      <c r="AE2438" s="60">
        <v>15.56</v>
      </c>
      <c r="AF2438" s="60" t="s">
        <v>4136</v>
      </c>
    </row>
    <row r="2439" spans="1:32">
      <c r="A2439" s="60" t="s">
        <v>3855</v>
      </c>
      <c r="B2439" s="60" t="s">
        <v>2745</v>
      </c>
      <c r="C2439" s="60" t="s">
        <v>2746</v>
      </c>
      <c r="D2439" s="60" t="s">
        <v>2737</v>
      </c>
      <c r="E2439" s="67">
        <v>41640</v>
      </c>
      <c r="F2439" s="67">
        <v>42004</v>
      </c>
      <c r="G2439" s="60" t="s">
        <v>2730</v>
      </c>
      <c r="H2439" s="60">
        <v>15.56</v>
      </c>
      <c r="I2439" s="60"/>
      <c r="J2439" s="60"/>
      <c r="K2439" s="60"/>
      <c r="L2439" s="60"/>
      <c r="M2439" s="60"/>
      <c r="N2439" s="60"/>
      <c r="O2439" s="60"/>
      <c r="P2439" s="60"/>
      <c r="Q2439" s="60"/>
      <c r="R2439" s="60"/>
      <c r="S2439" s="60"/>
      <c r="T2439" s="60"/>
      <c r="U2439" s="60"/>
      <c r="V2439" s="60"/>
      <c r="W2439" s="60"/>
      <c r="X2439" s="60"/>
      <c r="Y2439" s="60"/>
      <c r="Z2439" s="60"/>
      <c r="AA2439" s="60"/>
      <c r="AB2439" s="60"/>
      <c r="AC2439" s="60"/>
      <c r="AD2439" s="60"/>
      <c r="AE2439" s="60"/>
      <c r="AF2439" s="60" t="s">
        <v>4136</v>
      </c>
    </row>
    <row r="2440" spans="1:32">
      <c r="A2440" s="60" t="s">
        <v>3855</v>
      </c>
      <c r="B2440" s="60" t="s">
        <v>2745</v>
      </c>
      <c r="C2440" s="60" t="s">
        <v>2746</v>
      </c>
      <c r="D2440" s="60" t="s">
        <v>2740</v>
      </c>
      <c r="E2440" s="67">
        <v>41640</v>
      </c>
      <c r="F2440" s="67">
        <v>42004</v>
      </c>
      <c r="G2440" s="60" t="s">
        <v>2735</v>
      </c>
      <c r="H2440" s="60">
        <v>15.56</v>
      </c>
      <c r="I2440" s="60">
        <v>15.56</v>
      </c>
      <c r="J2440" s="60">
        <v>15.56</v>
      </c>
      <c r="K2440" s="60">
        <v>15.56</v>
      </c>
      <c r="L2440" s="60">
        <v>15.56</v>
      </c>
      <c r="M2440" s="60">
        <v>21.11</v>
      </c>
      <c r="N2440" s="60">
        <v>21.11</v>
      </c>
      <c r="O2440" s="60">
        <v>21.11</v>
      </c>
      <c r="P2440" s="60">
        <v>21.11</v>
      </c>
      <c r="Q2440" s="60">
        <v>21.11</v>
      </c>
      <c r="R2440" s="60">
        <v>21.11</v>
      </c>
      <c r="S2440" s="60">
        <v>21.11</v>
      </c>
      <c r="T2440" s="60">
        <v>21.11</v>
      </c>
      <c r="U2440" s="60">
        <v>21.11</v>
      </c>
      <c r="V2440" s="60">
        <v>21.11</v>
      </c>
      <c r="W2440" s="60">
        <v>21.11</v>
      </c>
      <c r="X2440" s="60">
        <v>21.11</v>
      </c>
      <c r="Y2440" s="60">
        <v>21.11</v>
      </c>
      <c r="Z2440" s="60">
        <v>21.11</v>
      </c>
      <c r="AA2440" s="60">
        <v>21.11</v>
      </c>
      <c r="AB2440" s="60">
        <v>21.11</v>
      </c>
      <c r="AC2440" s="60">
        <v>21.11</v>
      </c>
      <c r="AD2440" s="60">
        <v>15.56</v>
      </c>
      <c r="AE2440" s="60">
        <v>15.56</v>
      </c>
      <c r="AF2440" s="60" t="s">
        <v>4136</v>
      </c>
    </row>
    <row r="2441" spans="1:32">
      <c r="A2441" s="60" t="s">
        <v>3855</v>
      </c>
      <c r="B2441" s="60" t="s">
        <v>2745</v>
      </c>
      <c r="C2441" s="60" t="s">
        <v>2746</v>
      </c>
      <c r="D2441" s="60" t="s">
        <v>2798</v>
      </c>
      <c r="E2441" s="67">
        <v>41640</v>
      </c>
      <c r="F2441" s="67">
        <v>42004</v>
      </c>
      <c r="G2441" s="60" t="s">
        <v>2735</v>
      </c>
      <c r="H2441" s="60">
        <v>15.56</v>
      </c>
      <c r="I2441" s="60">
        <v>15.56</v>
      </c>
      <c r="J2441" s="60">
        <v>15.56</v>
      </c>
      <c r="K2441" s="60">
        <v>15.56</v>
      </c>
      <c r="L2441" s="60">
        <v>15.56</v>
      </c>
      <c r="M2441" s="60">
        <v>21.11</v>
      </c>
      <c r="N2441" s="60">
        <v>21.11</v>
      </c>
      <c r="O2441" s="60">
        <v>21.11</v>
      </c>
      <c r="P2441" s="60">
        <v>21.11</v>
      </c>
      <c r="Q2441" s="60">
        <v>21.11</v>
      </c>
      <c r="R2441" s="60">
        <v>21.11</v>
      </c>
      <c r="S2441" s="60">
        <v>21.11</v>
      </c>
      <c r="T2441" s="60">
        <v>21.11</v>
      </c>
      <c r="U2441" s="60">
        <v>21.11</v>
      </c>
      <c r="V2441" s="60">
        <v>21.11</v>
      </c>
      <c r="W2441" s="60">
        <v>21.11</v>
      </c>
      <c r="X2441" s="60">
        <v>21.11</v>
      </c>
      <c r="Y2441" s="60">
        <v>21.11</v>
      </c>
      <c r="Z2441" s="60">
        <v>21.11</v>
      </c>
      <c r="AA2441" s="60">
        <v>21.11</v>
      </c>
      <c r="AB2441" s="60">
        <v>21.11</v>
      </c>
      <c r="AC2441" s="60">
        <v>15.56</v>
      </c>
      <c r="AD2441" s="60">
        <v>15.56</v>
      </c>
      <c r="AE2441" s="60">
        <v>15.56</v>
      </c>
      <c r="AF2441" s="60" t="s">
        <v>4136</v>
      </c>
    </row>
    <row r="2442" spans="1:32">
      <c r="A2442" s="60" t="s">
        <v>3856</v>
      </c>
      <c r="B2442" s="60" t="s">
        <v>2745</v>
      </c>
      <c r="C2442" s="60" t="s">
        <v>2746</v>
      </c>
      <c r="D2442" s="60" t="s">
        <v>2738</v>
      </c>
      <c r="E2442" s="67">
        <v>41640</v>
      </c>
      <c r="F2442" s="67">
        <v>42004</v>
      </c>
      <c r="G2442" s="60" t="s">
        <v>2735</v>
      </c>
      <c r="H2442" s="60">
        <v>15.56</v>
      </c>
      <c r="I2442" s="60">
        <v>15.56</v>
      </c>
      <c r="J2442" s="60">
        <v>15.56</v>
      </c>
      <c r="K2442" s="60">
        <v>15.56</v>
      </c>
      <c r="L2442" s="60">
        <v>15.56</v>
      </c>
      <c r="M2442" s="60">
        <v>15.56</v>
      </c>
      <c r="N2442" s="60">
        <v>15.56</v>
      </c>
      <c r="O2442" s="60">
        <v>17.8</v>
      </c>
      <c r="P2442" s="60">
        <v>20</v>
      </c>
      <c r="Q2442" s="60">
        <v>21.11</v>
      </c>
      <c r="R2442" s="60">
        <v>21.11</v>
      </c>
      <c r="S2442" s="60">
        <v>21.11</v>
      </c>
      <c r="T2442" s="60">
        <v>21.11</v>
      </c>
      <c r="U2442" s="60">
        <v>21.11</v>
      </c>
      <c r="V2442" s="60">
        <v>21.11</v>
      </c>
      <c r="W2442" s="60">
        <v>21.11</v>
      </c>
      <c r="X2442" s="60">
        <v>21.11</v>
      </c>
      <c r="Y2442" s="60">
        <v>21.11</v>
      </c>
      <c r="Z2442" s="60">
        <v>21.11</v>
      </c>
      <c r="AA2442" s="60">
        <v>15.56</v>
      </c>
      <c r="AB2442" s="60">
        <v>15.56</v>
      </c>
      <c r="AC2442" s="60">
        <v>15.56</v>
      </c>
      <c r="AD2442" s="60">
        <v>15.56</v>
      </c>
      <c r="AE2442" s="60">
        <v>15.56</v>
      </c>
      <c r="AF2442" s="60" t="s">
        <v>4136</v>
      </c>
    </row>
    <row r="2443" spans="1:32">
      <c r="A2443" s="60" t="s">
        <v>3856</v>
      </c>
      <c r="B2443" s="60" t="s">
        <v>2745</v>
      </c>
      <c r="C2443" s="60" t="s">
        <v>2746</v>
      </c>
      <c r="D2443" s="60" t="s">
        <v>2736</v>
      </c>
      <c r="E2443" s="67">
        <v>41640</v>
      </c>
      <c r="F2443" s="67">
        <v>42004</v>
      </c>
      <c r="G2443" s="60" t="s">
        <v>2735</v>
      </c>
      <c r="H2443" s="60">
        <v>15.56</v>
      </c>
      <c r="I2443" s="60">
        <v>15.56</v>
      </c>
      <c r="J2443" s="60">
        <v>15.56</v>
      </c>
      <c r="K2443" s="60">
        <v>15.56</v>
      </c>
      <c r="L2443" s="60">
        <v>15.56</v>
      </c>
      <c r="M2443" s="60">
        <v>15.56</v>
      </c>
      <c r="N2443" s="60">
        <v>18.329999999999998</v>
      </c>
      <c r="O2443" s="60">
        <v>21.11</v>
      </c>
      <c r="P2443" s="60">
        <v>21.11</v>
      </c>
      <c r="Q2443" s="60">
        <v>21.11</v>
      </c>
      <c r="R2443" s="60">
        <v>21.11</v>
      </c>
      <c r="S2443" s="60">
        <v>21.11</v>
      </c>
      <c r="T2443" s="60">
        <v>21.11</v>
      </c>
      <c r="U2443" s="60">
        <v>21.11</v>
      </c>
      <c r="V2443" s="60">
        <v>21.11</v>
      </c>
      <c r="W2443" s="60">
        <v>21.11</v>
      </c>
      <c r="X2443" s="60">
        <v>21.11</v>
      </c>
      <c r="Y2443" s="60">
        <v>21.11</v>
      </c>
      <c r="Z2443" s="60">
        <v>21.11</v>
      </c>
      <c r="AA2443" s="60">
        <v>21.11</v>
      </c>
      <c r="AB2443" s="60">
        <v>21.11</v>
      </c>
      <c r="AC2443" s="60">
        <v>15.56</v>
      </c>
      <c r="AD2443" s="60">
        <v>15.56</v>
      </c>
      <c r="AE2443" s="60">
        <v>15.56</v>
      </c>
      <c r="AF2443" s="60" t="s">
        <v>4136</v>
      </c>
    </row>
    <row r="2444" spans="1:32">
      <c r="A2444" s="60" t="s">
        <v>3856</v>
      </c>
      <c r="B2444" s="60" t="s">
        <v>2745</v>
      </c>
      <c r="C2444" s="60" t="s">
        <v>2746</v>
      </c>
      <c r="D2444" s="60" t="s">
        <v>2737</v>
      </c>
      <c r="E2444" s="67">
        <v>41640</v>
      </c>
      <c r="F2444" s="67">
        <v>42004</v>
      </c>
      <c r="G2444" s="60" t="s">
        <v>2730</v>
      </c>
      <c r="H2444" s="60">
        <v>15.56</v>
      </c>
      <c r="I2444" s="60"/>
      <c r="J2444" s="60"/>
      <c r="K2444" s="60"/>
      <c r="L2444" s="60"/>
      <c r="M2444" s="60"/>
      <c r="N2444" s="60"/>
      <c r="O2444" s="60"/>
      <c r="P2444" s="60"/>
      <c r="Q2444" s="60"/>
      <c r="R2444" s="60"/>
      <c r="S2444" s="60"/>
      <c r="T2444" s="60"/>
      <c r="U2444" s="60"/>
      <c r="V2444" s="60"/>
      <c r="W2444" s="60"/>
      <c r="X2444" s="60"/>
      <c r="Y2444" s="60"/>
      <c r="Z2444" s="60"/>
      <c r="AA2444" s="60"/>
      <c r="AB2444" s="60"/>
      <c r="AC2444" s="60"/>
      <c r="AD2444" s="60"/>
      <c r="AE2444" s="60"/>
      <c r="AF2444" s="60" t="s">
        <v>4136</v>
      </c>
    </row>
    <row r="2445" spans="1:32">
      <c r="A2445" s="60" t="s">
        <v>3856</v>
      </c>
      <c r="B2445" s="60" t="s">
        <v>2745</v>
      </c>
      <c r="C2445" s="60" t="s">
        <v>2746</v>
      </c>
      <c r="D2445" s="60" t="s">
        <v>2740</v>
      </c>
      <c r="E2445" s="67">
        <v>41640</v>
      </c>
      <c r="F2445" s="67">
        <v>42004</v>
      </c>
      <c r="G2445" s="60" t="s">
        <v>2735</v>
      </c>
      <c r="H2445" s="60">
        <v>15.56</v>
      </c>
      <c r="I2445" s="60">
        <v>15.56</v>
      </c>
      <c r="J2445" s="60">
        <v>15.56</v>
      </c>
      <c r="K2445" s="60">
        <v>15.56</v>
      </c>
      <c r="L2445" s="60">
        <v>15.56</v>
      </c>
      <c r="M2445" s="60">
        <v>17.8</v>
      </c>
      <c r="N2445" s="60">
        <v>20</v>
      </c>
      <c r="O2445" s="60">
        <v>21.11</v>
      </c>
      <c r="P2445" s="60">
        <v>21.11</v>
      </c>
      <c r="Q2445" s="60">
        <v>21.11</v>
      </c>
      <c r="R2445" s="60">
        <v>21.11</v>
      </c>
      <c r="S2445" s="60">
        <v>21.11</v>
      </c>
      <c r="T2445" s="60">
        <v>21.11</v>
      </c>
      <c r="U2445" s="60">
        <v>21.11</v>
      </c>
      <c r="V2445" s="60">
        <v>21.11</v>
      </c>
      <c r="W2445" s="60">
        <v>21.11</v>
      </c>
      <c r="X2445" s="60">
        <v>21.11</v>
      </c>
      <c r="Y2445" s="60">
        <v>21.11</v>
      </c>
      <c r="Z2445" s="60">
        <v>21.11</v>
      </c>
      <c r="AA2445" s="60">
        <v>21.11</v>
      </c>
      <c r="AB2445" s="60">
        <v>21.11</v>
      </c>
      <c r="AC2445" s="60">
        <v>21.11</v>
      </c>
      <c r="AD2445" s="60">
        <v>15.56</v>
      </c>
      <c r="AE2445" s="60">
        <v>15.56</v>
      </c>
      <c r="AF2445" s="60" t="s">
        <v>4136</v>
      </c>
    </row>
    <row r="2446" spans="1:32">
      <c r="A2446" s="60" t="s">
        <v>3856</v>
      </c>
      <c r="B2446" s="60" t="s">
        <v>2745</v>
      </c>
      <c r="C2446" s="60" t="s">
        <v>2746</v>
      </c>
      <c r="D2446" s="60" t="s">
        <v>2798</v>
      </c>
      <c r="E2446" s="67">
        <v>41640</v>
      </c>
      <c r="F2446" s="67">
        <v>42004</v>
      </c>
      <c r="G2446" s="60" t="s">
        <v>2735</v>
      </c>
      <c r="H2446" s="60">
        <v>15.56</v>
      </c>
      <c r="I2446" s="60">
        <v>15.56</v>
      </c>
      <c r="J2446" s="60">
        <v>15.56</v>
      </c>
      <c r="K2446" s="60">
        <v>15.56</v>
      </c>
      <c r="L2446" s="60">
        <v>15.56</v>
      </c>
      <c r="M2446" s="60">
        <v>17.8</v>
      </c>
      <c r="N2446" s="60">
        <v>20</v>
      </c>
      <c r="O2446" s="60">
        <v>21.11</v>
      </c>
      <c r="P2446" s="60">
        <v>21.11</v>
      </c>
      <c r="Q2446" s="60">
        <v>21.11</v>
      </c>
      <c r="R2446" s="60">
        <v>21.11</v>
      </c>
      <c r="S2446" s="60">
        <v>21.11</v>
      </c>
      <c r="T2446" s="60">
        <v>21.11</v>
      </c>
      <c r="U2446" s="60">
        <v>21.11</v>
      </c>
      <c r="V2446" s="60">
        <v>21.11</v>
      </c>
      <c r="W2446" s="60">
        <v>21.11</v>
      </c>
      <c r="X2446" s="60">
        <v>21.11</v>
      </c>
      <c r="Y2446" s="60">
        <v>21.11</v>
      </c>
      <c r="Z2446" s="60">
        <v>21.11</v>
      </c>
      <c r="AA2446" s="60">
        <v>21.11</v>
      </c>
      <c r="AB2446" s="60">
        <v>21.11</v>
      </c>
      <c r="AC2446" s="60">
        <v>15.56</v>
      </c>
      <c r="AD2446" s="60">
        <v>15.56</v>
      </c>
      <c r="AE2446" s="60">
        <v>15.56</v>
      </c>
      <c r="AF2446" s="60" t="s">
        <v>4136</v>
      </c>
    </row>
    <row r="2447" spans="1:32">
      <c r="A2447" s="60" t="s">
        <v>3857</v>
      </c>
      <c r="B2447" s="60" t="s">
        <v>2745</v>
      </c>
      <c r="C2447" s="60" t="s">
        <v>2746</v>
      </c>
      <c r="D2447" s="60" t="s">
        <v>2738</v>
      </c>
      <c r="E2447" s="67">
        <v>41640</v>
      </c>
      <c r="F2447" s="67">
        <v>42004</v>
      </c>
      <c r="G2447" s="60" t="s">
        <v>2735</v>
      </c>
      <c r="H2447" s="60">
        <v>15.56</v>
      </c>
      <c r="I2447" s="60">
        <v>15.56</v>
      </c>
      <c r="J2447" s="60">
        <v>15.56</v>
      </c>
      <c r="K2447" s="60">
        <v>15.56</v>
      </c>
      <c r="L2447" s="60">
        <v>15.56</v>
      </c>
      <c r="M2447" s="60">
        <v>15.56</v>
      </c>
      <c r="N2447" s="60">
        <v>15.56</v>
      </c>
      <c r="O2447" s="60">
        <v>17.8</v>
      </c>
      <c r="P2447" s="60">
        <v>20</v>
      </c>
      <c r="Q2447" s="60">
        <v>21.11</v>
      </c>
      <c r="R2447" s="60">
        <v>21.11</v>
      </c>
      <c r="S2447" s="60">
        <v>21.11</v>
      </c>
      <c r="T2447" s="60">
        <v>21.11</v>
      </c>
      <c r="U2447" s="60">
        <v>21.11</v>
      </c>
      <c r="V2447" s="60">
        <v>21.11</v>
      </c>
      <c r="W2447" s="60">
        <v>21.11</v>
      </c>
      <c r="X2447" s="60">
        <v>21.11</v>
      </c>
      <c r="Y2447" s="60">
        <v>21.11</v>
      </c>
      <c r="Z2447" s="60">
        <v>21.11</v>
      </c>
      <c r="AA2447" s="60">
        <v>15.56</v>
      </c>
      <c r="AB2447" s="60">
        <v>15.56</v>
      </c>
      <c r="AC2447" s="60">
        <v>15.56</v>
      </c>
      <c r="AD2447" s="60">
        <v>15.56</v>
      </c>
      <c r="AE2447" s="60">
        <v>15.56</v>
      </c>
      <c r="AF2447" s="60" t="s">
        <v>4136</v>
      </c>
    </row>
    <row r="2448" spans="1:32">
      <c r="A2448" s="60" t="s">
        <v>3857</v>
      </c>
      <c r="B2448" s="60" t="s">
        <v>2745</v>
      </c>
      <c r="C2448" s="60" t="s">
        <v>2746</v>
      </c>
      <c r="D2448" s="60" t="s">
        <v>2736</v>
      </c>
      <c r="E2448" s="67">
        <v>41640</v>
      </c>
      <c r="F2448" s="67">
        <v>42004</v>
      </c>
      <c r="G2448" s="60" t="s">
        <v>2735</v>
      </c>
      <c r="H2448" s="60">
        <v>15.56</v>
      </c>
      <c r="I2448" s="60">
        <v>15.56</v>
      </c>
      <c r="J2448" s="60">
        <v>15.56</v>
      </c>
      <c r="K2448" s="60">
        <v>15.56</v>
      </c>
      <c r="L2448" s="60">
        <v>15.56</v>
      </c>
      <c r="M2448" s="60">
        <v>15.56</v>
      </c>
      <c r="N2448" s="60">
        <v>18.329999999999998</v>
      </c>
      <c r="O2448" s="60">
        <v>21.11</v>
      </c>
      <c r="P2448" s="60">
        <v>21.11</v>
      </c>
      <c r="Q2448" s="60">
        <v>21.11</v>
      </c>
      <c r="R2448" s="60">
        <v>21.11</v>
      </c>
      <c r="S2448" s="60">
        <v>21.11</v>
      </c>
      <c r="T2448" s="60">
        <v>21.11</v>
      </c>
      <c r="U2448" s="60">
        <v>21.11</v>
      </c>
      <c r="V2448" s="60">
        <v>21.11</v>
      </c>
      <c r="W2448" s="60">
        <v>21.11</v>
      </c>
      <c r="X2448" s="60">
        <v>21.11</v>
      </c>
      <c r="Y2448" s="60">
        <v>21.11</v>
      </c>
      <c r="Z2448" s="60">
        <v>21.11</v>
      </c>
      <c r="AA2448" s="60">
        <v>21.11</v>
      </c>
      <c r="AB2448" s="60">
        <v>21.11</v>
      </c>
      <c r="AC2448" s="60">
        <v>15.56</v>
      </c>
      <c r="AD2448" s="60">
        <v>15.56</v>
      </c>
      <c r="AE2448" s="60">
        <v>15.56</v>
      </c>
      <c r="AF2448" s="60" t="s">
        <v>4136</v>
      </c>
    </row>
    <row r="2449" spans="1:32">
      <c r="A2449" s="60" t="s">
        <v>3857</v>
      </c>
      <c r="B2449" s="60" t="s">
        <v>2745</v>
      </c>
      <c r="C2449" s="60" t="s">
        <v>2746</v>
      </c>
      <c r="D2449" s="60" t="s">
        <v>2737</v>
      </c>
      <c r="E2449" s="67">
        <v>41640</v>
      </c>
      <c r="F2449" s="67">
        <v>42004</v>
      </c>
      <c r="G2449" s="60" t="s">
        <v>2730</v>
      </c>
      <c r="H2449" s="60">
        <v>15.56</v>
      </c>
      <c r="I2449" s="60"/>
      <c r="J2449" s="60"/>
      <c r="K2449" s="60"/>
      <c r="L2449" s="60"/>
      <c r="M2449" s="60"/>
      <c r="N2449" s="60"/>
      <c r="O2449" s="60"/>
      <c r="P2449" s="60"/>
      <c r="Q2449" s="60"/>
      <c r="R2449" s="60"/>
      <c r="S2449" s="60"/>
      <c r="T2449" s="60"/>
      <c r="U2449" s="60"/>
      <c r="V2449" s="60"/>
      <c r="W2449" s="60"/>
      <c r="X2449" s="60"/>
      <c r="Y2449" s="60"/>
      <c r="Z2449" s="60"/>
      <c r="AA2449" s="60"/>
      <c r="AB2449" s="60"/>
      <c r="AC2449" s="60"/>
      <c r="AD2449" s="60"/>
      <c r="AE2449" s="60"/>
      <c r="AF2449" s="60" t="s">
        <v>4136</v>
      </c>
    </row>
    <row r="2450" spans="1:32">
      <c r="A2450" s="60" t="s">
        <v>3857</v>
      </c>
      <c r="B2450" s="60" t="s">
        <v>2745</v>
      </c>
      <c r="C2450" s="60" t="s">
        <v>2746</v>
      </c>
      <c r="D2450" s="60" t="s">
        <v>2740</v>
      </c>
      <c r="E2450" s="67">
        <v>41640</v>
      </c>
      <c r="F2450" s="67">
        <v>42004</v>
      </c>
      <c r="G2450" s="60" t="s">
        <v>2735</v>
      </c>
      <c r="H2450" s="60">
        <v>15.56</v>
      </c>
      <c r="I2450" s="60">
        <v>15.56</v>
      </c>
      <c r="J2450" s="60">
        <v>15.56</v>
      </c>
      <c r="K2450" s="60">
        <v>15.56</v>
      </c>
      <c r="L2450" s="60">
        <v>15.56</v>
      </c>
      <c r="M2450" s="60">
        <v>17.8</v>
      </c>
      <c r="N2450" s="60">
        <v>20</v>
      </c>
      <c r="O2450" s="60">
        <v>21.11</v>
      </c>
      <c r="P2450" s="60">
        <v>21.11</v>
      </c>
      <c r="Q2450" s="60">
        <v>21.11</v>
      </c>
      <c r="R2450" s="60">
        <v>21.11</v>
      </c>
      <c r="S2450" s="60">
        <v>21.11</v>
      </c>
      <c r="T2450" s="60">
        <v>21.11</v>
      </c>
      <c r="U2450" s="60">
        <v>21.11</v>
      </c>
      <c r="V2450" s="60">
        <v>21.11</v>
      </c>
      <c r="W2450" s="60">
        <v>21.11</v>
      </c>
      <c r="X2450" s="60">
        <v>21.11</v>
      </c>
      <c r="Y2450" s="60">
        <v>21.11</v>
      </c>
      <c r="Z2450" s="60">
        <v>21.11</v>
      </c>
      <c r="AA2450" s="60">
        <v>21.11</v>
      </c>
      <c r="AB2450" s="60">
        <v>21.11</v>
      </c>
      <c r="AC2450" s="60">
        <v>21.11</v>
      </c>
      <c r="AD2450" s="60">
        <v>15.56</v>
      </c>
      <c r="AE2450" s="60">
        <v>15.56</v>
      </c>
      <c r="AF2450" s="60" t="s">
        <v>4136</v>
      </c>
    </row>
    <row r="2451" spans="1:32">
      <c r="A2451" s="60" t="s">
        <v>3857</v>
      </c>
      <c r="B2451" s="60" t="s">
        <v>2745</v>
      </c>
      <c r="C2451" s="60" t="s">
        <v>2746</v>
      </c>
      <c r="D2451" s="60" t="s">
        <v>2798</v>
      </c>
      <c r="E2451" s="67">
        <v>41640</v>
      </c>
      <c r="F2451" s="67">
        <v>42004</v>
      </c>
      <c r="G2451" s="60" t="s">
        <v>2735</v>
      </c>
      <c r="H2451" s="60">
        <v>15.56</v>
      </c>
      <c r="I2451" s="60">
        <v>15.56</v>
      </c>
      <c r="J2451" s="60">
        <v>15.56</v>
      </c>
      <c r="K2451" s="60">
        <v>15.56</v>
      </c>
      <c r="L2451" s="60">
        <v>15.56</v>
      </c>
      <c r="M2451" s="60">
        <v>17.8</v>
      </c>
      <c r="N2451" s="60">
        <v>20</v>
      </c>
      <c r="O2451" s="60">
        <v>21.11</v>
      </c>
      <c r="P2451" s="60">
        <v>21.11</v>
      </c>
      <c r="Q2451" s="60">
        <v>21.11</v>
      </c>
      <c r="R2451" s="60">
        <v>21.11</v>
      </c>
      <c r="S2451" s="60">
        <v>21.11</v>
      </c>
      <c r="T2451" s="60">
        <v>21.11</v>
      </c>
      <c r="U2451" s="60">
        <v>21.11</v>
      </c>
      <c r="V2451" s="60">
        <v>21.11</v>
      </c>
      <c r="W2451" s="60">
        <v>21.11</v>
      </c>
      <c r="X2451" s="60">
        <v>21.11</v>
      </c>
      <c r="Y2451" s="60">
        <v>21.11</v>
      </c>
      <c r="Z2451" s="60">
        <v>21.11</v>
      </c>
      <c r="AA2451" s="60">
        <v>21.11</v>
      </c>
      <c r="AB2451" s="60">
        <v>21.11</v>
      </c>
      <c r="AC2451" s="60">
        <v>15.56</v>
      </c>
      <c r="AD2451" s="60">
        <v>15.56</v>
      </c>
      <c r="AE2451" s="60">
        <v>15.56</v>
      </c>
      <c r="AF2451" s="60" t="s">
        <v>4136</v>
      </c>
    </row>
    <row r="2452" spans="1:32">
      <c r="A2452" s="60" t="s">
        <v>3858</v>
      </c>
      <c r="B2452" s="60" t="s">
        <v>2728</v>
      </c>
      <c r="D2452" s="60" t="s">
        <v>2991</v>
      </c>
      <c r="E2452" s="67">
        <v>41640</v>
      </c>
      <c r="F2452" s="67">
        <v>42004</v>
      </c>
      <c r="G2452" s="60" t="s">
        <v>2730</v>
      </c>
      <c r="H2452" s="60">
        <v>50</v>
      </c>
      <c r="I2452" s="60"/>
      <c r="J2452" s="60"/>
      <c r="K2452" s="60"/>
      <c r="L2452" s="60"/>
      <c r="M2452" s="60"/>
      <c r="N2452" s="60"/>
      <c r="O2452" s="60"/>
      <c r="P2452" s="60"/>
      <c r="Q2452" s="60"/>
      <c r="R2452" s="60"/>
      <c r="S2452" s="60"/>
      <c r="T2452" s="60"/>
      <c r="U2452" s="60"/>
      <c r="V2452" s="60"/>
      <c r="W2452" s="60"/>
      <c r="X2452" s="60"/>
      <c r="Y2452" s="60"/>
      <c r="Z2452" s="60"/>
      <c r="AA2452" s="60"/>
      <c r="AB2452" s="60"/>
      <c r="AC2452" s="60"/>
      <c r="AD2452" s="60"/>
      <c r="AE2452" s="60"/>
      <c r="AF2452" s="60" t="s">
        <v>4136</v>
      </c>
    </row>
    <row r="2453" spans="1:32">
      <c r="A2453" s="60" t="s">
        <v>3859</v>
      </c>
      <c r="B2453" s="60" t="s">
        <v>2784</v>
      </c>
      <c r="D2453" s="60" t="s">
        <v>2738</v>
      </c>
      <c r="E2453" s="67">
        <v>41640</v>
      </c>
      <c r="F2453" s="67">
        <v>42004</v>
      </c>
      <c r="G2453" s="60" t="s">
        <v>2735</v>
      </c>
      <c r="H2453" s="60">
        <v>0</v>
      </c>
      <c r="I2453" s="60">
        <v>0</v>
      </c>
      <c r="J2453" s="60">
        <v>0</v>
      </c>
      <c r="K2453" s="60">
        <v>0</v>
      </c>
      <c r="L2453" s="60">
        <v>0</v>
      </c>
      <c r="M2453" s="60">
        <v>0</v>
      </c>
      <c r="N2453" s="60">
        <v>0</v>
      </c>
      <c r="O2453" s="60">
        <v>0</v>
      </c>
      <c r="P2453" s="60">
        <v>1</v>
      </c>
      <c r="Q2453" s="60">
        <v>1</v>
      </c>
      <c r="R2453" s="60">
        <v>1</v>
      </c>
      <c r="S2453" s="60">
        <v>1</v>
      </c>
      <c r="T2453" s="60">
        <v>1</v>
      </c>
      <c r="U2453" s="60">
        <v>1</v>
      </c>
      <c r="V2453" s="60">
        <v>1</v>
      </c>
      <c r="W2453" s="60">
        <v>1</v>
      </c>
      <c r="X2453" s="60">
        <v>1</v>
      </c>
      <c r="Y2453" s="60">
        <v>1</v>
      </c>
      <c r="Z2453" s="60">
        <v>1</v>
      </c>
      <c r="AA2453" s="60">
        <v>0</v>
      </c>
      <c r="AB2453" s="60">
        <v>0</v>
      </c>
      <c r="AC2453" s="60">
        <v>0</v>
      </c>
      <c r="AD2453" s="60">
        <v>0</v>
      </c>
      <c r="AE2453" s="60">
        <v>0</v>
      </c>
      <c r="AF2453" s="60" t="s">
        <v>4136</v>
      </c>
    </row>
    <row r="2454" spans="1:32">
      <c r="A2454" s="60" t="s">
        <v>3859</v>
      </c>
      <c r="B2454" s="60" t="s">
        <v>2784</v>
      </c>
      <c r="D2454" s="60" t="s">
        <v>2744</v>
      </c>
      <c r="E2454" s="67">
        <v>41640</v>
      </c>
      <c r="F2454" s="67">
        <v>42004</v>
      </c>
      <c r="G2454" s="60" t="s">
        <v>2735</v>
      </c>
      <c r="H2454" s="60">
        <v>0</v>
      </c>
      <c r="I2454" s="60">
        <v>0</v>
      </c>
      <c r="J2454" s="60">
        <v>0</v>
      </c>
      <c r="K2454" s="60">
        <v>0</v>
      </c>
      <c r="L2454" s="60">
        <v>0</v>
      </c>
      <c r="M2454" s="60">
        <v>0</v>
      </c>
      <c r="N2454" s="60">
        <v>1</v>
      </c>
      <c r="O2454" s="60">
        <v>1</v>
      </c>
      <c r="P2454" s="60">
        <v>1</v>
      </c>
      <c r="Q2454" s="60">
        <v>1</v>
      </c>
      <c r="R2454" s="60">
        <v>1</v>
      </c>
      <c r="S2454" s="60">
        <v>1</v>
      </c>
      <c r="T2454" s="60">
        <v>1</v>
      </c>
      <c r="U2454" s="60">
        <v>1</v>
      </c>
      <c r="V2454" s="60">
        <v>1</v>
      </c>
      <c r="W2454" s="60">
        <v>1</v>
      </c>
      <c r="X2454" s="60">
        <v>1</v>
      </c>
      <c r="Y2454" s="60">
        <v>1</v>
      </c>
      <c r="Z2454" s="60">
        <v>1</v>
      </c>
      <c r="AA2454" s="60">
        <v>1</v>
      </c>
      <c r="AB2454" s="60">
        <v>1</v>
      </c>
      <c r="AC2454" s="60">
        <v>1</v>
      </c>
      <c r="AD2454" s="60">
        <v>0</v>
      </c>
      <c r="AE2454" s="60">
        <v>0</v>
      </c>
      <c r="AF2454" s="60" t="s">
        <v>4136</v>
      </c>
    </row>
    <row r="2455" spans="1:32">
      <c r="A2455" s="60" t="s">
        <v>3859</v>
      </c>
      <c r="B2455" s="60" t="s">
        <v>2784</v>
      </c>
      <c r="D2455" s="60" t="s">
        <v>2952</v>
      </c>
      <c r="E2455" s="67">
        <v>41640</v>
      </c>
      <c r="F2455" s="67">
        <v>42004</v>
      </c>
      <c r="G2455" s="60" t="s">
        <v>2735</v>
      </c>
      <c r="H2455" s="60">
        <v>0</v>
      </c>
      <c r="I2455" s="60">
        <v>0</v>
      </c>
      <c r="J2455" s="60">
        <v>0</v>
      </c>
      <c r="K2455" s="60">
        <v>0</v>
      </c>
      <c r="L2455" s="60">
        <v>0</v>
      </c>
      <c r="M2455" s="60">
        <v>0</v>
      </c>
      <c r="N2455" s="60">
        <v>1</v>
      </c>
      <c r="O2455" s="60">
        <v>1</v>
      </c>
      <c r="P2455" s="60">
        <v>1</v>
      </c>
      <c r="Q2455" s="60">
        <v>1</v>
      </c>
      <c r="R2455" s="60">
        <v>1</v>
      </c>
      <c r="S2455" s="60">
        <v>1</v>
      </c>
      <c r="T2455" s="60">
        <v>1</v>
      </c>
      <c r="U2455" s="60">
        <v>1</v>
      </c>
      <c r="V2455" s="60">
        <v>1</v>
      </c>
      <c r="W2455" s="60">
        <v>1</v>
      </c>
      <c r="X2455" s="60">
        <v>1</v>
      </c>
      <c r="Y2455" s="60">
        <v>1</v>
      </c>
      <c r="Z2455" s="60">
        <v>1</v>
      </c>
      <c r="AA2455" s="60">
        <v>1</v>
      </c>
      <c r="AB2455" s="60">
        <v>1</v>
      </c>
      <c r="AC2455" s="60">
        <v>0</v>
      </c>
      <c r="AD2455" s="60">
        <v>0</v>
      </c>
      <c r="AE2455" s="60">
        <v>0</v>
      </c>
      <c r="AF2455" s="60" t="s">
        <v>4136</v>
      </c>
    </row>
    <row r="2456" spans="1:32">
      <c r="A2456" s="60" t="s">
        <v>3860</v>
      </c>
      <c r="B2456" s="60" t="s">
        <v>2728</v>
      </c>
      <c r="C2456" s="60" t="s">
        <v>2746</v>
      </c>
      <c r="D2456" s="60" t="s">
        <v>2729</v>
      </c>
      <c r="E2456" s="67">
        <v>41640</v>
      </c>
      <c r="F2456" s="67">
        <v>42004</v>
      </c>
      <c r="G2456" s="60" t="s">
        <v>2730</v>
      </c>
      <c r="H2456" s="60">
        <v>60</v>
      </c>
      <c r="I2456" s="60"/>
      <c r="J2456" s="60"/>
      <c r="K2456" s="60"/>
      <c r="L2456" s="60"/>
      <c r="M2456" s="60"/>
      <c r="N2456" s="60"/>
      <c r="O2456" s="60"/>
      <c r="P2456" s="60"/>
      <c r="Q2456" s="60"/>
      <c r="R2456" s="60"/>
      <c r="S2456" s="60"/>
      <c r="T2456" s="60"/>
      <c r="U2456" s="60"/>
      <c r="V2456" s="60"/>
      <c r="W2456" s="60"/>
      <c r="X2456" s="60"/>
      <c r="Y2456" s="60"/>
      <c r="Z2456" s="60"/>
      <c r="AA2456" s="60"/>
      <c r="AB2456" s="60"/>
      <c r="AC2456" s="60"/>
      <c r="AD2456" s="60"/>
      <c r="AE2456" s="60"/>
      <c r="AF2456" s="60" t="s">
        <v>4136</v>
      </c>
    </row>
    <row r="2457" spans="1:32">
      <c r="A2457" s="60" t="s">
        <v>3861</v>
      </c>
      <c r="B2457" s="60" t="s">
        <v>6</v>
      </c>
      <c r="D2457" s="60" t="s">
        <v>2729</v>
      </c>
      <c r="E2457" s="67">
        <v>41640</v>
      </c>
      <c r="F2457" s="67">
        <v>42004</v>
      </c>
      <c r="G2457" s="60" t="s">
        <v>2735</v>
      </c>
      <c r="H2457" s="60">
        <v>0</v>
      </c>
      <c r="I2457" s="60">
        <v>0</v>
      </c>
      <c r="J2457" s="60">
        <v>0</v>
      </c>
      <c r="K2457" s="60">
        <v>0</v>
      </c>
      <c r="L2457" s="60">
        <v>0</v>
      </c>
      <c r="M2457" s="60">
        <v>0</v>
      </c>
      <c r="N2457" s="60">
        <v>0</v>
      </c>
      <c r="O2457" s="60">
        <v>0</v>
      </c>
      <c r="P2457" s="60">
        <v>0.14399999999999999</v>
      </c>
      <c r="Q2457" s="60">
        <v>0.14399999999999999</v>
      </c>
      <c r="R2457" s="60">
        <v>0.14399999999999999</v>
      </c>
      <c r="S2457" s="60">
        <v>0.14399999999999999</v>
      </c>
      <c r="T2457" s="60">
        <v>1</v>
      </c>
      <c r="U2457" s="60">
        <v>1</v>
      </c>
      <c r="V2457" s="60">
        <v>1</v>
      </c>
      <c r="W2457" s="60">
        <v>1</v>
      </c>
      <c r="X2457" s="60">
        <v>1</v>
      </c>
      <c r="Y2457" s="60">
        <v>1</v>
      </c>
      <c r="Z2457" s="60">
        <v>0.14399999999999999</v>
      </c>
      <c r="AA2457" s="60">
        <v>0.14399999999999999</v>
      </c>
      <c r="AB2457" s="60">
        <v>0</v>
      </c>
      <c r="AC2457" s="60">
        <v>0</v>
      </c>
      <c r="AD2457" s="60">
        <v>0</v>
      </c>
      <c r="AE2457" s="60">
        <v>0</v>
      </c>
      <c r="AF2457" s="60" t="s">
        <v>4136</v>
      </c>
    </row>
    <row r="2458" spans="1:32">
      <c r="A2458" s="60" t="s">
        <v>3862</v>
      </c>
      <c r="B2458" s="60" t="s">
        <v>6</v>
      </c>
      <c r="D2458" s="60" t="s">
        <v>2738</v>
      </c>
      <c r="E2458" s="67">
        <v>41640</v>
      </c>
      <c r="F2458" s="67">
        <v>42004</v>
      </c>
      <c r="G2458" s="60" t="s">
        <v>2735</v>
      </c>
      <c r="H2458" s="60">
        <v>1</v>
      </c>
      <c r="I2458" s="60">
        <v>1</v>
      </c>
      <c r="J2458" s="60">
        <v>1</v>
      </c>
      <c r="K2458" s="60">
        <v>1</v>
      </c>
      <c r="L2458" s="60">
        <v>1</v>
      </c>
      <c r="M2458" s="60">
        <v>1</v>
      </c>
      <c r="N2458" s="60">
        <v>1</v>
      </c>
      <c r="O2458" s="60">
        <v>1</v>
      </c>
      <c r="P2458" s="60">
        <v>0.5</v>
      </c>
      <c r="Q2458" s="60">
        <v>0.5</v>
      </c>
      <c r="R2458" s="60">
        <v>0.5</v>
      </c>
      <c r="S2458" s="60">
        <v>0.5</v>
      </c>
      <c r="T2458" s="60">
        <v>0.5</v>
      </c>
      <c r="U2458" s="60">
        <v>0.5</v>
      </c>
      <c r="V2458" s="60">
        <v>0.5</v>
      </c>
      <c r="W2458" s="60">
        <v>0.5</v>
      </c>
      <c r="X2458" s="60">
        <v>0.5</v>
      </c>
      <c r="Y2458" s="60">
        <v>1</v>
      </c>
      <c r="Z2458" s="60">
        <v>1</v>
      </c>
      <c r="AA2458" s="60">
        <v>1</v>
      </c>
      <c r="AB2458" s="60">
        <v>1</v>
      </c>
      <c r="AC2458" s="60">
        <v>1</v>
      </c>
      <c r="AD2458" s="60">
        <v>1</v>
      </c>
      <c r="AE2458" s="60">
        <v>1</v>
      </c>
      <c r="AF2458" s="60" t="s">
        <v>4136</v>
      </c>
    </row>
    <row r="2459" spans="1:32">
      <c r="A2459" s="60" t="s">
        <v>3862</v>
      </c>
      <c r="B2459" s="60" t="s">
        <v>6</v>
      </c>
      <c r="D2459" s="60" t="s">
        <v>2736</v>
      </c>
      <c r="E2459" s="67">
        <v>41640</v>
      </c>
      <c r="F2459" s="67">
        <v>42004</v>
      </c>
      <c r="G2459" s="60" t="s">
        <v>2730</v>
      </c>
      <c r="H2459" s="60">
        <v>1</v>
      </c>
      <c r="I2459" s="60"/>
      <c r="J2459" s="60"/>
      <c r="K2459" s="60"/>
      <c r="L2459" s="60"/>
      <c r="M2459" s="60"/>
      <c r="N2459" s="60"/>
      <c r="O2459" s="60"/>
      <c r="P2459" s="60"/>
      <c r="Q2459" s="60"/>
      <c r="R2459" s="60"/>
      <c r="S2459" s="60"/>
      <c r="T2459" s="60"/>
      <c r="U2459" s="60"/>
      <c r="V2459" s="60"/>
      <c r="W2459" s="60"/>
      <c r="X2459" s="60"/>
      <c r="Y2459" s="60"/>
      <c r="Z2459" s="60"/>
      <c r="AA2459" s="60"/>
      <c r="AB2459" s="60"/>
      <c r="AC2459" s="60"/>
      <c r="AD2459" s="60"/>
      <c r="AE2459" s="60"/>
      <c r="AF2459" s="60" t="s">
        <v>4136</v>
      </c>
    </row>
    <row r="2460" spans="1:32">
      <c r="A2460" s="60" t="s">
        <v>3862</v>
      </c>
      <c r="B2460" s="60" t="s">
        <v>6</v>
      </c>
      <c r="D2460" s="60" t="s">
        <v>2952</v>
      </c>
      <c r="E2460" s="67">
        <v>41640</v>
      </c>
      <c r="F2460" s="67">
        <v>42004</v>
      </c>
      <c r="G2460" s="60" t="s">
        <v>2735</v>
      </c>
      <c r="H2460" s="60">
        <v>1</v>
      </c>
      <c r="I2460" s="60">
        <v>1</v>
      </c>
      <c r="J2460" s="60">
        <v>1</v>
      </c>
      <c r="K2460" s="60">
        <v>1</v>
      </c>
      <c r="L2460" s="60">
        <v>1</v>
      </c>
      <c r="M2460" s="60">
        <v>1</v>
      </c>
      <c r="N2460" s="60">
        <v>0.5</v>
      </c>
      <c r="O2460" s="60">
        <v>0.5</v>
      </c>
      <c r="P2460" s="60">
        <v>0.5</v>
      </c>
      <c r="Q2460" s="60">
        <v>0.5</v>
      </c>
      <c r="R2460" s="60">
        <v>0.5</v>
      </c>
      <c r="S2460" s="60">
        <v>0.5</v>
      </c>
      <c r="T2460" s="60">
        <v>0.5</v>
      </c>
      <c r="U2460" s="60">
        <v>0.5</v>
      </c>
      <c r="V2460" s="60">
        <v>0.5</v>
      </c>
      <c r="W2460" s="60">
        <v>0.5</v>
      </c>
      <c r="X2460" s="60">
        <v>0.5</v>
      </c>
      <c r="Y2460" s="60">
        <v>0.5</v>
      </c>
      <c r="Z2460" s="60">
        <v>0.5</v>
      </c>
      <c r="AA2460" s="60">
        <v>0.5</v>
      </c>
      <c r="AB2460" s="60">
        <v>0.5</v>
      </c>
      <c r="AC2460" s="60">
        <v>1</v>
      </c>
      <c r="AD2460" s="60">
        <v>1</v>
      </c>
      <c r="AE2460" s="60">
        <v>1</v>
      </c>
      <c r="AF2460" s="60" t="s">
        <v>4136</v>
      </c>
    </row>
    <row r="2461" spans="1:32">
      <c r="A2461" s="60" t="s">
        <v>3862</v>
      </c>
      <c r="B2461" s="60" t="s">
        <v>6</v>
      </c>
      <c r="D2461" s="60" t="s">
        <v>2740</v>
      </c>
      <c r="E2461" s="67">
        <v>41640</v>
      </c>
      <c r="F2461" s="67">
        <v>42004</v>
      </c>
      <c r="G2461" s="60" t="s">
        <v>2735</v>
      </c>
      <c r="H2461" s="60">
        <v>1</v>
      </c>
      <c r="I2461" s="60">
        <v>1</v>
      </c>
      <c r="J2461" s="60">
        <v>1</v>
      </c>
      <c r="K2461" s="60">
        <v>1</v>
      </c>
      <c r="L2461" s="60">
        <v>1</v>
      </c>
      <c r="M2461" s="60">
        <v>1</v>
      </c>
      <c r="N2461" s="60">
        <v>0.5</v>
      </c>
      <c r="O2461" s="60">
        <v>0.5</v>
      </c>
      <c r="P2461" s="60">
        <v>0.5</v>
      </c>
      <c r="Q2461" s="60">
        <v>0.5</v>
      </c>
      <c r="R2461" s="60">
        <v>0.5</v>
      </c>
      <c r="S2461" s="60">
        <v>0.5</v>
      </c>
      <c r="T2461" s="60">
        <v>0.5</v>
      </c>
      <c r="U2461" s="60">
        <v>0.5</v>
      </c>
      <c r="V2461" s="60">
        <v>0.5</v>
      </c>
      <c r="W2461" s="60">
        <v>0.5</v>
      </c>
      <c r="X2461" s="60">
        <v>0.5</v>
      </c>
      <c r="Y2461" s="60">
        <v>0.5</v>
      </c>
      <c r="Z2461" s="60">
        <v>0.5</v>
      </c>
      <c r="AA2461" s="60">
        <v>0.5</v>
      </c>
      <c r="AB2461" s="60">
        <v>0.5</v>
      </c>
      <c r="AC2461" s="60">
        <v>0.5</v>
      </c>
      <c r="AD2461" s="60">
        <v>1</v>
      </c>
      <c r="AE2461" s="60">
        <v>1</v>
      </c>
      <c r="AF2461" s="60" t="s">
        <v>4136</v>
      </c>
    </row>
    <row r="2462" spans="1:32">
      <c r="A2462" s="60" t="s">
        <v>3863</v>
      </c>
      <c r="B2462" s="60" t="s">
        <v>6</v>
      </c>
      <c r="D2462" s="60" t="s">
        <v>2738</v>
      </c>
      <c r="E2462" s="67">
        <v>41640</v>
      </c>
      <c r="F2462" s="67">
        <v>42004</v>
      </c>
      <c r="G2462" s="60" t="s">
        <v>2735</v>
      </c>
      <c r="H2462" s="60">
        <v>1</v>
      </c>
      <c r="I2462" s="60">
        <v>1</v>
      </c>
      <c r="J2462" s="60">
        <v>1</v>
      </c>
      <c r="K2462" s="60">
        <v>1</v>
      </c>
      <c r="L2462" s="60">
        <v>1</v>
      </c>
      <c r="M2462" s="60">
        <v>1</v>
      </c>
      <c r="N2462" s="60">
        <v>1</v>
      </c>
      <c r="O2462" s="60">
        <v>1</v>
      </c>
      <c r="P2462" s="60">
        <v>0</v>
      </c>
      <c r="Q2462" s="60">
        <v>0</v>
      </c>
      <c r="R2462" s="60">
        <v>0</v>
      </c>
      <c r="S2462" s="60">
        <v>0</v>
      </c>
      <c r="T2462" s="60">
        <v>0</v>
      </c>
      <c r="U2462" s="60">
        <v>0</v>
      </c>
      <c r="V2462" s="60">
        <v>0</v>
      </c>
      <c r="W2462" s="60">
        <v>0</v>
      </c>
      <c r="X2462" s="60">
        <v>0</v>
      </c>
      <c r="Y2462" s="60">
        <v>1</v>
      </c>
      <c r="Z2462" s="60">
        <v>1</v>
      </c>
      <c r="AA2462" s="60">
        <v>1</v>
      </c>
      <c r="AB2462" s="60">
        <v>1</v>
      </c>
      <c r="AC2462" s="60">
        <v>1</v>
      </c>
      <c r="AD2462" s="60">
        <v>1</v>
      </c>
      <c r="AE2462" s="60">
        <v>1</v>
      </c>
      <c r="AF2462" s="60" t="s">
        <v>4136</v>
      </c>
    </row>
    <row r="2463" spans="1:32">
      <c r="A2463" s="60" t="s">
        <v>3863</v>
      </c>
      <c r="B2463" s="60" t="s">
        <v>6</v>
      </c>
      <c r="D2463" s="60" t="s">
        <v>2736</v>
      </c>
      <c r="E2463" s="67">
        <v>41640</v>
      </c>
      <c r="F2463" s="67">
        <v>42004</v>
      </c>
      <c r="G2463" s="60" t="s">
        <v>2730</v>
      </c>
      <c r="H2463" s="60">
        <v>1</v>
      </c>
      <c r="I2463" s="60"/>
      <c r="J2463" s="60"/>
      <c r="K2463" s="60"/>
      <c r="L2463" s="60"/>
      <c r="M2463" s="60"/>
      <c r="N2463" s="60"/>
      <c r="O2463" s="60"/>
      <c r="P2463" s="60"/>
      <c r="Q2463" s="60"/>
      <c r="R2463" s="60"/>
      <c r="S2463" s="60"/>
      <c r="T2463" s="60"/>
      <c r="U2463" s="60"/>
      <c r="V2463" s="60"/>
      <c r="W2463" s="60"/>
      <c r="X2463" s="60"/>
      <c r="Y2463" s="60"/>
      <c r="Z2463" s="60"/>
      <c r="AA2463" s="60"/>
      <c r="AB2463" s="60"/>
      <c r="AC2463" s="60"/>
      <c r="AD2463" s="60"/>
      <c r="AE2463" s="60"/>
      <c r="AF2463" s="60" t="s">
        <v>4136</v>
      </c>
    </row>
    <row r="2464" spans="1:32">
      <c r="A2464" s="60" t="s">
        <v>3863</v>
      </c>
      <c r="B2464" s="60" t="s">
        <v>6</v>
      </c>
      <c r="D2464" s="60" t="s">
        <v>2952</v>
      </c>
      <c r="E2464" s="67">
        <v>41640</v>
      </c>
      <c r="F2464" s="67">
        <v>42004</v>
      </c>
      <c r="G2464" s="60" t="s">
        <v>2735</v>
      </c>
      <c r="H2464" s="60">
        <v>1</v>
      </c>
      <c r="I2464" s="60">
        <v>1</v>
      </c>
      <c r="J2464" s="60">
        <v>1</v>
      </c>
      <c r="K2464" s="60">
        <v>1</v>
      </c>
      <c r="L2464" s="60">
        <v>1</v>
      </c>
      <c r="M2464" s="60">
        <v>1</v>
      </c>
      <c r="N2464" s="60">
        <v>0</v>
      </c>
      <c r="O2464" s="60">
        <v>0</v>
      </c>
      <c r="P2464" s="60">
        <v>0</v>
      </c>
      <c r="Q2464" s="60">
        <v>0</v>
      </c>
      <c r="R2464" s="60">
        <v>0</v>
      </c>
      <c r="S2464" s="60">
        <v>0</v>
      </c>
      <c r="T2464" s="60">
        <v>0</v>
      </c>
      <c r="U2464" s="60">
        <v>0</v>
      </c>
      <c r="V2464" s="60">
        <v>0</v>
      </c>
      <c r="W2464" s="60">
        <v>0</v>
      </c>
      <c r="X2464" s="60">
        <v>0</v>
      </c>
      <c r="Y2464" s="60">
        <v>0</v>
      </c>
      <c r="Z2464" s="60">
        <v>0</v>
      </c>
      <c r="AA2464" s="60">
        <v>0</v>
      </c>
      <c r="AB2464" s="60">
        <v>0</v>
      </c>
      <c r="AC2464" s="60">
        <v>1</v>
      </c>
      <c r="AD2464" s="60">
        <v>1</v>
      </c>
      <c r="AE2464" s="60">
        <v>1</v>
      </c>
      <c r="AF2464" s="60" t="s">
        <v>4136</v>
      </c>
    </row>
    <row r="2465" spans="1:32">
      <c r="A2465" s="60" t="s">
        <v>3863</v>
      </c>
      <c r="B2465" s="60" t="s">
        <v>6</v>
      </c>
      <c r="D2465" s="60" t="s">
        <v>2740</v>
      </c>
      <c r="E2465" s="67">
        <v>41640</v>
      </c>
      <c r="F2465" s="67">
        <v>42004</v>
      </c>
      <c r="G2465" s="60" t="s">
        <v>2735</v>
      </c>
      <c r="H2465" s="60">
        <v>1</v>
      </c>
      <c r="I2465" s="60">
        <v>1</v>
      </c>
      <c r="J2465" s="60">
        <v>1</v>
      </c>
      <c r="K2465" s="60">
        <v>1</v>
      </c>
      <c r="L2465" s="60">
        <v>1</v>
      </c>
      <c r="M2465" s="60">
        <v>1</v>
      </c>
      <c r="N2465" s="60">
        <v>0</v>
      </c>
      <c r="O2465" s="60">
        <v>0</v>
      </c>
      <c r="P2465" s="60">
        <v>0</v>
      </c>
      <c r="Q2465" s="60">
        <v>0</v>
      </c>
      <c r="R2465" s="60">
        <v>0</v>
      </c>
      <c r="S2465" s="60">
        <v>0</v>
      </c>
      <c r="T2465" s="60">
        <v>0</v>
      </c>
      <c r="U2465" s="60">
        <v>0</v>
      </c>
      <c r="V2465" s="60">
        <v>0</v>
      </c>
      <c r="W2465" s="60">
        <v>0</v>
      </c>
      <c r="X2465" s="60">
        <v>0</v>
      </c>
      <c r="Y2465" s="60">
        <v>0</v>
      </c>
      <c r="Z2465" s="60">
        <v>0</v>
      </c>
      <c r="AA2465" s="60">
        <v>0</v>
      </c>
      <c r="AB2465" s="60">
        <v>0</v>
      </c>
      <c r="AC2465" s="60">
        <v>0</v>
      </c>
      <c r="AD2465" s="60">
        <v>1</v>
      </c>
      <c r="AE2465" s="60">
        <v>1</v>
      </c>
      <c r="AF2465" s="60" t="s">
        <v>4136</v>
      </c>
    </row>
    <row r="2466" spans="1:32">
      <c r="A2466" s="60" t="s">
        <v>3864</v>
      </c>
      <c r="B2466" s="60" t="s">
        <v>6</v>
      </c>
      <c r="D2466" s="60" t="s">
        <v>2738</v>
      </c>
      <c r="E2466" s="67">
        <v>41640</v>
      </c>
      <c r="F2466" s="67">
        <v>42004</v>
      </c>
      <c r="G2466" s="60" t="s">
        <v>2735</v>
      </c>
      <c r="H2466" s="60">
        <v>1</v>
      </c>
      <c r="I2466" s="60">
        <v>1</v>
      </c>
      <c r="J2466" s="60">
        <v>1</v>
      </c>
      <c r="K2466" s="60">
        <v>1</v>
      </c>
      <c r="L2466" s="60">
        <v>1</v>
      </c>
      <c r="M2466" s="60">
        <v>1</v>
      </c>
      <c r="N2466" s="60">
        <v>1</v>
      </c>
      <c r="O2466" s="60">
        <v>1</v>
      </c>
      <c r="P2466" s="60">
        <v>0.25</v>
      </c>
      <c r="Q2466" s="60">
        <v>0.25</v>
      </c>
      <c r="R2466" s="60">
        <v>0.25</v>
      </c>
      <c r="S2466" s="60">
        <v>0.25</v>
      </c>
      <c r="T2466" s="60">
        <v>0.25</v>
      </c>
      <c r="U2466" s="60">
        <v>0.25</v>
      </c>
      <c r="V2466" s="60">
        <v>0.25</v>
      </c>
      <c r="W2466" s="60">
        <v>0.25</v>
      </c>
      <c r="X2466" s="60">
        <v>0.25</v>
      </c>
      <c r="Y2466" s="60">
        <v>0.25</v>
      </c>
      <c r="Z2466" s="60">
        <v>0.25</v>
      </c>
      <c r="AA2466" s="60">
        <v>1</v>
      </c>
      <c r="AB2466" s="60">
        <v>1</v>
      </c>
      <c r="AC2466" s="60">
        <v>1</v>
      </c>
      <c r="AD2466" s="60">
        <v>1</v>
      </c>
      <c r="AE2466" s="60">
        <v>1</v>
      </c>
      <c r="AF2466" s="60" t="s">
        <v>4136</v>
      </c>
    </row>
    <row r="2467" spans="1:32">
      <c r="A2467" s="60" t="s">
        <v>3864</v>
      </c>
      <c r="B2467" s="60" t="s">
        <v>6</v>
      </c>
      <c r="D2467" s="60" t="s">
        <v>2744</v>
      </c>
      <c r="E2467" s="67">
        <v>41640</v>
      </c>
      <c r="F2467" s="67">
        <v>42004</v>
      </c>
      <c r="G2467" s="60" t="s">
        <v>2735</v>
      </c>
      <c r="H2467" s="60">
        <v>1</v>
      </c>
      <c r="I2467" s="60">
        <v>1</v>
      </c>
      <c r="J2467" s="60">
        <v>1</v>
      </c>
      <c r="K2467" s="60">
        <v>1</v>
      </c>
      <c r="L2467" s="60">
        <v>1</v>
      </c>
      <c r="M2467" s="60">
        <v>1</v>
      </c>
      <c r="N2467" s="60">
        <v>0.25</v>
      </c>
      <c r="O2467" s="60">
        <v>0.25</v>
      </c>
      <c r="P2467" s="60">
        <v>0.25</v>
      </c>
      <c r="Q2467" s="60">
        <v>0.25</v>
      </c>
      <c r="R2467" s="60">
        <v>0.25</v>
      </c>
      <c r="S2467" s="60">
        <v>0.25</v>
      </c>
      <c r="T2467" s="60">
        <v>0.25</v>
      </c>
      <c r="U2467" s="60">
        <v>0.25</v>
      </c>
      <c r="V2467" s="60">
        <v>0.25</v>
      </c>
      <c r="W2467" s="60">
        <v>0.25</v>
      </c>
      <c r="X2467" s="60">
        <v>0.25</v>
      </c>
      <c r="Y2467" s="60">
        <v>0.25</v>
      </c>
      <c r="Z2467" s="60">
        <v>0.25</v>
      </c>
      <c r="AA2467" s="60">
        <v>0.25</v>
      </c>
      <c r="AB2467" s="60">
        <v>0.25</v>
      </c>
      <c r="AC2467" s="60">
        <v>0.25</v>
      </c>
      <c r="AD2467" s="60">
        <v>1</v>
      </c>
      <c r="AE2467" s="60">
        <v>1</v>
      </c>
      <c r="AF2467" s="60" t="s">
        <v>4136</v>
      </c>
    </row>
    <row r="2468" spans="1:32">
      <c r="A2468" s="60" t="s">
        <v>3864</v>
      </c>
      <c r="B2468" s="60" t="s">
        <v>6</v>
      </c>
      <c r="D2468" s="60" t="s">
        <v>2952</v>
      </c>
      <c r="E2468" s="67">
        <v>41640</v>
      </c>
      <c r="F2468" s="67">
        <v>42004</v>
      </c>
      <c r="G2468" s="60" t="s">
        <v>2735</v>
      </c>
      <c r="H2468" s="60">
        <v>1</v>
      </c>
      <c r="I2468" s="60">
        <v>1</v>
      </c>
      <c r="J2468" s="60">
        <v>1</v>
      </c>
      <c r="K2468" s="60">
        <v>1</v>
      </c>
      <c r="L2468" s="60">
        <v>1</v>
      </c>
      <c r="M2468" s="60">
        <v>1</v>
      </c>
      <c r="N2468" s="60">
        <v>0.25</v>
      </c>
      <c r="O2468" s="60">
        <v>0.25</v>
      </c>
      <c r="P2468" s="60">
        <v>0.25</v>
      </c>
      <c r="Q2468" s="60">
        <v>0.25</v>
      </c>
      <c r="R2468" s="60">
        <v>0.25</v>
      </c>
      <c r="S2468" s="60">
        <v>0.25</v>
      </c>
      <c r="T2468" s="60">
        <v>0.25</v>
      </c>
      <c r="U2468" s="60">
        <v>0.25</v>
      </c>
      <c r="V2468" s="60">
        <v>0.25</v>
      </c>
      <c r="W2468" s="60">
        <v>0.25</v>
      </c>
      <c r="X2468" s="60">
        <v>0.25</v>
      </c>
      <c r="Y2468" s="60">
        <v>0.25</v>
      </c>
      <c r="Z2468" s="60">
        <v>0.25</v>
      </c>
      <c r="AA2468" s="60">
        <v>0.25</v>
      </c>
      <c r="AB2468" s="60">
        <v>0.25</v>
      </c>
      <c r="AC2468" s="60">
        <v>1</v>
      </c>
      <c r="AD2468" s="60">
        <v>1</v>
      </c>
      <c r="AE2468" s="60">
        <v>1</v>
      </c>
      <c r="AF2468" s="60" t="s">
        <v>4136</v>
      </c>
    </row>
    <row r="2469" spans="1:32">
      <c r="A2469" s="60" t="s">
        <v>3865</v>
      </c>
      <c r="B2469" s="60" t="s">
        <v>2946</v>
      </c>
      <c r="D2469" s="60" t="s">
        <v>2738</v>
      </c>
      <c r="E2469" s="67">
        <v>41640</v>
      </c>
      <c r="F2469" s="67">
        <v>42004</v>
      </c>
      <c r="G2469" s="60" t="s">
        <v>2735</v>
      </c>
      <c r="H2469" s="60">
        <v>0</v>
      </c>
      <c r="I2469" s="60">
        <v>0</v>
      </c>
      <c r="J2469" s="60">
        <v>0</v>
      </c>
      <c r="K2469" s="60">
        <v>0</v>
      </c>
      <c r="L2469" s="60">
        <v>0</v>
      </c>
      <c r="M2469" s="60">
        <v>0</v>
      </c>
      <c r="N2469" s="60">
        <v>0</v>
      </c>
      <c r="O2469" s="60">
        <v>0</v>
      </c>
      <c r="P2469" s="60">
        <v>0</v>
      </c>
      <c r="Q2469" s="60">
        <v>1</v>
      </c>
      <c r="R2469" s="60">
        <v>1</v>
      </c>
      <c r="S2469" s="60">
        <v>1</v>
      </c>
      <c r="T2469" s="60">
        <v>1</v>
      </c>
      <c r="U2469" s="60">
        <v>1</v>
      </c>
      <c r="V2469" s="60">
        <v>1</v>
      </c>
      <c r="W2469" s="60">
        <v>1</v>
      </c>
      <c r="X2469" s="60">
        <v>1</v>
      </c>
      <c r="Y2469" s="60">
        <v>1</v>
      </c>
      <c r="Z2469" s="60">
        <v>1</v>
      </c>
      <c r="AA2469" s="60">
        <v>0</v>
      </c>
      <c r="AB2469" s="60">
        <v>0</v>
      </c>
      <c r="AC2469" s="60">
        <v>0</v>
      </c>
      <c r="AD2469" s="60">
        <v>0</v>
      </c>
      <c r="AE2469" s="60">
        <v>0</v>
      </c>
      <c r="AF2469" s="60" t="s">
        <v>4136</v>
      </c>
    </row>
    <row r="2470" spans="1:32">
      <c r="A2470" s="60" t="s">
        <v>3865</v>
      </c>
      <c r="B2470" s="60" t="s">
        <v>2946</v>
      </c>
      <c r="D2470" s="60" t="s">
        <v>2736</v>
      </c>
      <c r="E2470" s="67">
        <v>41640</v>
      </c>
      <c r="F2470" s="67">
        <v>42004</v>
      </c>
      <c r="G2470" s="60" t="s">
        <v>2730</v>
      </c>
      <c r="H2470" s="60">
        <v>1</v>
      </c>
      <c r="I2470" s="60"/>
      <c r="J2470" s="60"/>
      <c r="K2470" s="60"/>
      <c r="L2470" s="60"/>
      <c r="M2470" s="60"/>
      <c r="N2470" s="60"/>
      <c r="O2470" s="60"/>
      <c r="P2470" s="60"/>
      <c r="Q2470" s="60"/>
      <c r="R2470" s="60"/>
      <c r="S2470" s="60"/>
      <c r="T2470" s="60"/>
      <c r="U2470" s="60"/>
      <c r="V2470" s="60"/>
      <c r="W2470" s="60"/>
      <c r="X2470" s="60"/>
      <c r="Y2470" s="60"/>
      <c r="Z2470" s="60"/>
      <c r="AA2470" s="60"/>
      <c r="AB2470" s="60"/>
      <c r="AC2470" s="60"/>
      <c r="AD2470" s="60"/>
      <c r="AE2470" s="60"/>
      <c r="AF2470" s="60" t="s">
        <v>4136</v>
      </c>
    </row>
    <row r="2471" spans="1:32">
      <c r="A2471" s="60" t="s">
        <v>3865</v>
      </c>
      <c r="B2471" s="60" t="s">
        <v>2946</v>
      </c>
      <c r="D2471" s="60" t="s">
        <v>2952</v>
      </c>
      <c r="E2471" s="67">
        <v>41640</v>
      </c>
      <c r="F2471" s="67">
        <v>42004</v>
      </c>
      <c r="G2471" s="60" t="s">
        <v>2735</v>
      </c>
      <c r="H2471" s="60">
        <v>0</v>
      </c>
      <c r="I2471" s="60">
        <v>0</v>
      </c>
      <c r="J2471" s="60">
        <v>0</v>
      </c>
      <c r="K2471" s="60">
        <v>0</v>
      </c>
      <c r="L2471" s="60">
        <v>0</v>
      </c>
      <c r="M2471" s="60">
        <v>0</v>
      </c>
      <c r="N2471" s="60">
        <v>0</v>
      </c>
      <c r="O2471" s="60">
        <v>1</v>
      </c>
      <c r="P2471" s="60">
        <v>1</v>
      </c>
      <c r="Q2471" s="60">
        <v>1</v>
      </c>
      <c r="R2471" s="60">
        <v>1</v>
      </c>
      <c r="S2471" s="60">
        <v>1</v>
      </c>
      <c r="T2471" s="60">
        <v>1</v>
      </c>
      <c r="U2471" s="60">
        <v>1</v>
      </c>
      <c r="V2471" s="60">
        <v>1</v>
      </c>
      <c r="W2471" s="60">
        <v>1</v>
      </c>
      <c r="X2471" s="60">
        <v>1</v>
      </c>
      <c r="Y2471" s="60">
        <v>1</v>
      </c>
      <c r="Z2471" s="60">
        <v>1</v>
      </c>
      <c r="AA2471" s="60">
        <v>1</v>
      </c>
      <c r="AB2471" s="60">
        <v>1</v>
      </c>
      <c r="AC2471" s="60">
        <v>0</v>
      </c>
      <c r="AD2471" s="60">
        <v>0</v>
      </c>
      <c r="AE2471" s="60">
        <v>0</v>
      </c>
      <c r="AF2471" s="60" t="s">
        <v>4136</v>
      </c>
    </row>
    <row r="2472" spans="1:32">
      <c r="A2472" s="60" t="s">
        <v>3865</v>
      </c>
      <c r="B2472" s="60" t="s">
        <v>2946</v>
      </c>
      <c r="D2472" s="60" t="s">
        <v>2740</v>
      </c>
      <c r="E2472" s="67">
        <v>41640</v>
      </c>
      <c r="F2472" s="67">
        <v>42004</v>
      </c>
      <c r="G2472" s="60" t="s">
        <v>2735</v>
      </c>
      <c r="H2472" s="60">
        <v>0</v>
      </c>
      <c r="I2472" s="60">
        <v>0</v>
      </c>
      <c r="J2472" s="60">
        <v>0</v>
      </c>
      <c r="K2472" s="60">
        <v>0</v>
      </c>
      <c r="L2472" s="60">
        <v>0</v>
      </c>
      <c r="M2472" s="60">
        <v>0</v>
      </c>
      <c r="N2472" s="60">
        <v>0</v>
      </c>
      <c r="O2472" s="60">
        <v>1</v>
      </c>
      <c r="P2472" s="60">
        <v>1</v>
      </c>
      <c r="Q2472" s="60">
        <v>1</v>
      </c>
      <c r="R2472" s="60">
        <v>1</v>
      </c>
      <c r="S2472" s="60">
        <v>1</v>
      </c>
      <c r="T2472" s="60">
        <v>1</v>
      </c>
      <c r="U2472" s="60">
        <v>1</v>
      </c>
      <c r="V2472" s="60">
        <v>1</v>
      </c>
      <c r="W2472" s="60">
        <v>1</v>
      </c>
      <c r="X2472" s="60">
        <v>1</v>
      </c>
      <c r="Y2472" s="60">
        <v>1</v>
      </c>
      <c r="Z2472" s="60">
        <v>1</v>
      </c>
      <c r="AA2472" s="60">
        <v>1</v>
      </c>
      <c r="AB2472" s="60">
        <v>1</v>
      </c>
      <c r="AC2472" s="60">
        <v>1</v>
      </c>
      <c r="AD2472" s="60">
        <v>0</v>
      </c>
      <c r="AE2472" s="60">
        <v>0</v>
      </c>
      <c r="AF2472" s="60" t="s">
        <v>4136</v>
      </c>
    </row>
    <row r="2473" spans="1:32">
      <c r="A2473" s="60" t="s">
        <v>3866</v>
      </c>
      <c r="B2473" s="60" t="s">
        <v>2946</v>
      </c>
      <c r="D2473" s="60" t="s">
        <v>2729</v>
      </c>
      <c r="E2473" s="67">
        <v>41640</v>
      </c>
      <c r="F2473" s="67">
        <v>42004</v>
      </c>
      <c r="G2473" s="60" t="s">
        <v>2730</v>
      </c>
      <c r="H2473" s="60">
        <v>1</v>
      </c>
      <c r="I2473" s="60"/>
      <c r="J2473" s="60"/>
      <c r="K2473" s="60"/>
      <c r="L2473" s="60"/>
      <c r="M2473" s="60"/>
      <c r="N2473" s="60"/>
      <c r="O2473" s="60"/>
      <c r="P2473" s="60"/>
      <c r="Q2473" s="60"/>
      <c r="R2473" s="60"/>
      <c r="S2473" s="60"/>
      <c r="T2473" s="60"/>
      <c r="U2473" s="60"/>
      <c r="V2473" s="60"/>
      <c r="W2473" s="60"/>
      <c r="X2473" s="60"/>
      <c r="Y2473" s="60"/>
      <c r="Z2473" s="60"/>
      <c r="AA2473" s="60"/>
      <c r="AB2473" s="60"/>
      <c r="AC2473" s="60"/>
      <c r="AD2473" s="60"/>
      <c r="AE2473" s="60"/>
      <c r="AF2473" s="60" t="s">
        <v>4136</v>
      </c>
    </row>
    <row r="2474" spans="1:32">
      <c r="A2474" s="60" t="s">
        <v>3867</v>
      </c>
      <c r="B2474" s="60" t="s">
        <v>2728</v>
      </c>
      <c r="D2474" s="60" t="s">
        <v>2729</v>
      </c>
      <c r="E2474" s="67">
        <v>41640</v>
      </c>
      <c r="F2474" s="67">
        <v>42004</v>
      </c>
      <c r="G2474" s="60" t="s">
        <v>2730</v>
      </c>
      <c r="H2474" s="60">
        <v>1</v>
      </c>
      <c r="I2474" s="60"/>
      <c r="J2474" s="60"/>
      <c r="K2474" s="60"/>
      <c r="L2474" s="60"/>
      <c r="M2474" s="60"/>
      <c r="N2474" s="60"/>
      <c r="O2474" s="60"/>
      <c r="P2474" s="60"/>
      <c r="Q2474" s="60"/>
      <c r="R2474" s="60"/>
      <c r="S2474" s="60"/>
      <c r="T2474" s="60"/>
      <c r="U2474" s="60"/>
      <c r="V2474" s="60"/>
      <c r="W2474" s="60"/>
      <c r="X2474" s="60"/>
      <c r="Y2474" s="60"/>
      <c r="Z2474" s="60"/>
      <c r="AA2474" s="60"/>
      <c r="AB2474" s="60"/>
      <c r="AC2474" s="60"/>
      <c r="AD2474" s="60"/>
      <c r="AE2474" s="60"/>
      <c r="AF2474" s="60" t="s">
        <v>4136</v>
      </c>
    </row>
    <row r="2475" spans="1:32">
      <c r="A2475" s="60" t="s">
        <v>3868</v>
      </c>
      <c r="B2475" s="60" t="s">
        <v>2728</v>
      </c>
      <c r="D2475" s="60" t="s">
        <v>2729</v>
      </c>
      <c r="E2475" s="67">
        <v>41640</v>
      </c>
      <c r="F2475" s="67">
        <v>42004</v>
      </c>
      <c r="G2475" s="60" t="s">
        <v>2730</v>
      </c>
      <c r="H2475" s="60">
        <v>1</v>
      </c>
      <c r="I2475" s="60"/>
      <c r="J2475" s="60"/>
      <c r="K2475" s="60"/>
      <c r="L2475" s="60"/>
      <c r="M2475" s="60"/>
      <c r="N2475" s="60"/>
      <c r="O2475" s="60"/>
      <c r="P2475" s="60"/>
      <c r="Q2475" s="60"/>
      <c r="R2475" s="60"/>
      <c r="S2475" s="60"/>
      <c r="T2475" s="60"/>
      <c r="U2475" s="60"/>
      <c r="V2475" s="60"/>
      <c r="W2475" s="60"/>
      <c r="X2475" s="60"/>
      <c r="Y2475" s="60"/>
      <c r="Z2475" s="60"/>
      <c r="AA2475" s="60"/>
      <c r="AB2475" s="60"/>
      <c r="AC2475" s="60"/>
      <c r="AD2475" s="60"/>
      <c r="AE2475" s="60"/>
      <c r="AF2475" s="60" t="s">
        <v>4136</v>
      </c>
    </row>
    <row r="2476" spans="1:32">
      <c r="A2476" s="60" t="s">
        <v>3869</v>
      </c>
      <c r="B2476" s="60" t="s">
        <v>2728</v>
      </c>
      <c r="C2476" s="60" t="s">
        <v>2746</v>
      </c>
      <c r="D2476" s="60" t="s">
        <v>2729</v>
      </c>
      <c r="E2476" s="67">
        <v>41640</v>
      </c>
      <c r="F2476" s="67">
        <v>42004</v>
      </c>
      <c r="G2476" s="60" t="s">
        <v>2730</v>
      </c>
      <c r="H2476" s="60">
        <v>13</v>
      </c>
      <c r="I2476" s="60"/>
      <c r="J2476" s="60"/>
      <c r="K2476" s="60"/>
      <c r="L2476" s="60"/>
      <c r="M2476" s="60"/>
      <c r="N2476" s="60"/>
      <c r="O2476" s="60"/>
      <c r="P2476" s="60"/>
      <c r="Q2476" s="60"/>
      <c r="R2476" s="60"/>
      <c r="S2476" s="60"/>
      <c r="T2476" s="60"/>
      <c r="U2476" s="60"/>
      <c r="V2476" s="60"/>
      <c r="W2476" s="60"/>
      <c r="X2476" s="60"/>
      <c r="Y2476" s="60"/>
      <c r="Z2476" s="60"/>
      <c r="AA2476" s="60"/>
      <c r="AB2476" s="60"/>
      <c r="AC2476" s="60"/>
      <c r="AD2476" s="60"/>
      <c r="AE2476" s="60"/>
      <c r="AF2476" s="60" t="s">
        <v>4136</v>
      </c>
    </row>
    <row r="2477" spans="1:32">
      <c r="A2477" s="60" t="s">
        <v>3869</v>
      </c>
      <c r="B2477" s="60" t="s">
        <v>2728</v>
      </c>
      <c r="C2477" s="60" t="s">
        <v>2746</v>
      </c>
      <c r="D2477" s="60" t="s">
        <v>2750</v>
      </c>
      <c r="E2477" s="67">
        <v>41913</v>
      </c>
      <c r="F2477" s="67">
        <v>42004</v>
      </c>
      <c r="G2477" s="60" t="s">
        <v>2730</v>
      </c>
      <c r="H2477" s="60">
        <v>13</v>
      </c>
      <c r="I2477" s="60"/>
      <c r="J2477" s="60"/>
      <c r="K2477" s="60"/>
      <c r="L2477" s="60"/>
      <c r="M2477" s="60"/>
      <c r="N2477" s="60"/>
      <c r="O2477" s="60"/>
      <c r="P2477" s="60"/>
      <c r="Q2477" s="60"/>
      <c r="R2477" s="60"/>
      <c r="S2477" s="60"/>
      <c r="T2477" s="60"/>
      <c r="U2477" s="60"/>
      <c r="V2477" s="60"/>
      <c r="W2477" s="60"/>
      <c r="X2477" s="60"/>
      <c r="Y2477" s="60"/>
      <c r="Z2477" s="60"/>
      <c r="AA2477" s="60"/>
      <c r="AB2477" s="60"/>
      <c r="AC2477" s="60"/>
      <c r="AD2477" s="60"/>
      <c r="AE2477" s="60"/>
      <c r="AF2477" s="60" t="s">
        <v>4136</v>
      </c>
    </row>
    <row r="2478" spans="1:32">
      <c r="A2478" s="60" t="s">
        <v>3869</v>
      </c>
      <c r="B2478" s="60" t="s">
        <v>2728</v>
      </c>
      <c r="C2478" s="60" t="s">
        <v>2746</v>
      </c>
      <c r="D2478" s="60" t="s">
        <v>2750</v>
      </c>
      <c r="E2478" s="67">
        <v>41640</v>
      </c>
      <c r="F2478" s="67">
        <v>41729</v>
      </c>
      <c r="G2478" s="60" t="s">
        <v>2730</v>
      </c>
      <c r="H2478" s="60">
        <v>13</v>
      </c>
      <c r="I2478" s="60"/>
      <c r="J2478" s="60"/>
      <c r="K2478" s="60"/>
      <c r="L2478" s="60"/>
      <c r="M2478" s="60"/>
      <c r="N2478" s="60"/>
      <c r="O2478" s="60"/>
      <c r="P2478" s="60"/>
      <c r="Q2478" s="60"/>
      <c r="R2478" s="60"/>
      <c r="S2478" s="60"/>
      <c r="T2478" s="60"/>
      <c r="U2478" s="60"/>
      <c r="V2478" s="60"/>
      <c r="W2478" s="60"/>
      <c r="X2478" s="60"/>
      <c r="Y2478" s="60"/>
      <c r="Z2478" s="60"/>
      <c r="AA2478" s="60"/>
      <c r="AB2478" s="60"/>
      <c r="AC2478" s="60"/>
      <c r="AD2478" s="60"/>
      <c r="AE2478" s="60"/>
      <c r="AF2478" s="60" t="s">
        <v>4136</v>
      </c>
    </row>
    <row r="2479" spans="1:32">
      <c r="A2479" s="60" t="s">
        <v>3870</v>
      </c>
      <c r="B2479" s="60" t="s">
        <v>2728</v>
      </c>
      <c r="C2479" s="60" t="s">
        <v>2732</v>
      </c>
      <c r="D2479" s="60" t="s">
        <v>2729</v>
      </c>
      <c r="E2479" s="67">
        <v>41640</v>
      </c>
      <c r="F2479" s="67">
        <v>42004</v>
      </c>
      <c r="G2479" s="60" t="s">
        <v>2730</v>
      </c>
      <c r="H2479" s="60">
        <v>0</v>
      </c>
      <c r="I2479" s="60"/>
      <c r="J2479" s="60"/>
      <c r="K2479" s="60"/>
      <c r="L2479" s="60"/>
      <c r="M2479" s="60"/>
      <c r="N2479" s="60"/>
      <c r="O2479" s="60"/>
      <c r="P2479" s="60"/>
      <c r="Q2479" s="60"/>
      <c r="R2479" s="60"/>
      <c r="S2479" s="60"/>
      <c r="T2479" s="60"/>
      <c r="U2479" s="60"/>
      <c r="V2479" s="60"/>
      <c r="W2479" s="60"/>
      <c r="X2479" s="60"/>
      <c r="Y2479" s="60"/>
      <c r="Z2479" s="60"/>
      <c r="AA2479" s="60"/>
      <c r="AB2479" s="60"/>
      <c r="AC2479" s="60"/>
      <c r="AD2479" s="60"/>
      <c r="AE2479" s="60"/>
      <c r="AF2479" s="60" t="s">
        <v>4136</v>
      </c>
    </row>
    <row r="2480" spans="1:32">
      <c r="A2480" s="60" t="s">
        <v>3871</v>
      </c>
      <c r="B2480" s="60" t="s">
        <v>2728</v>
      </c>
      <c r="D2480" s="60" t="s">
        <v>2729</v>
      </c>
      <c r="E2480" s="67">
        <v>41640</v>
      </c>
      <c r="F2480" s="67">
        <v>42004</v>
      </c>
      <c r="G2480" s="60" t="s">
        <v>2730</v>
      </c>
      <c r="H2480" s="60">
        <v>0</v>
      </c>
      <c r="I2480" s="60"/>
      <c r="J2480" s="60"/>
      <c r="K2480" s="60"/>
      <c r="L2480" s="60"/>
      <c r="M2480" s="60"/>
      <c r="N2480" s="60"/>
      <c r="O2480" s="60"/>
      <c r="P2480" s="60"/>
      <c r="Q2480" s="60"/>
      <c r="R2480" s="60"/>
      <c r="S2480" s="60"/>
      <c r="T2480" s="60"/>
      <c r="U2480" s="60"/>
      <c r="V2480" s="60"/>
      <c r="W2480" s="60"/>
      <c r="X2480" s="60"/>
      <c r="Y2480" s="60"/>
      <c r="Z2480" s="60"/>
      <c r="AA2480" s="60"/>
      <c r="AB2480" s="60"/>
      <c r="AC2480" s="60"/>
      <c r="AD2480" s="60"/>
      <c r="AE2480" s="60"/>
      <c r="AF2480" s="60" t="s">
        <v>4136</v>
      </c>
    </row>
    <row r="2481" spans="1:32">
      <c r="A2481" s="60" t="s">
        <v>3872</v>
      </c>
      <c r="B2481" s="60" t="s">
        <v>2731</v>
      </c>
      <c r="C2481" s="60" t="s">
        <v>2732</v>
      </c>
      <c r="D2481" s="60" t="s">
        <v>2729</v>
      </c>
      <c r="E2481" s="67">
        <v>41640</v>
      </c>
      <c r="F2481" s="67">
        <v>42004</v>
      </c>
      <c r="G2481" s="60" t="s">
        <v>2730</v>
      </c>
      <c r="H2481" s="60">
        <v>120</v>
      </c>
      <c r="I2481" s="60"/>
      <c r="J2481" s="60"/>
      <c r="K2481" s="60"/>
      <c r="L2481" s="60"/>
      <c r="M2481" s="60"/>
      <c r="N2481" s="60"/>
      <c r="O2481" s="60"/>
      <c r="P2481" s="60"/>
      <c r="Q2481" s="60"/>
      <c r="R2481" s="60"/>
      <c r="S2481" s="60"/>
      <c r="T2481" s="60"/>
      <c r="U2481" s="60"/>
      <c r="V2481" s="60"/>
      <c r="W2481" s="60"/>
      <c r="X2481" s="60"/>
      <c r="Y2481" s="60"/>
      <c r="Z2481" s="60"/>
      <c r="AA2481" s="60"/>
      <c r="AB2481" s="60"/>
      <c r="AC2481" s="60"/>
      <c r="AD2481" s="60"/>
      <c r="AE2481" s="60"/>
      <c r="AF2481" s="60" t="s">
        <v>4136</v>
      </c>
    </row>
    <row r="2482" spans="1:32">
      <c r="A2482" s="60" t="s">
        <v>3873</v>
      </c>
      <c r="B2482" s="60" t="s">
        <v>2728</v>
      </c>
      <c r="C2482" s="60" t="s">
        <v>2732</v>
      </c>
      <c r="D2482" s="60" t="s">
        <v>2729</v>
      </c>
      <c r="E2482" s="67">
        <v>41640</v>
      </c>
      <c r="F2482" s="67">
        <v>42004</v>
      </c>
      <c r="G2482" s="60" t="s">
        <v>2730</v>
      </c>
      <c r="H2482" s="60">
        <v>0.2</v>
      </c>
      <c r="I2482" s="60"/>
      <c r="J2482" s="60"/>
      <c r="K2482" s="60"/>
      <c r="L2482" s="60"/>
      <c r="M2482" s="60"/>
      <c r="N2482" s="60"/>
      <c r="O2482" s="60"/>
      <c r="P2482" s="60"/>
      <c r="Q2482" s="60"/>
      <c r="R2482" s="60"/>
      <c r="S2482" s="60"/>
      <c r="T2482" s="60"/>
      <c r="U2482" s="60"/>
      <c r="V2482" s="60"/>
      <c r="W2482" s="60"/>
      <c r="X2482" s="60"/>
      <c r="Y2482" s="60"/>
      <c r="Z2482" s="60"/>
      <c r="AA2482" s="60"/>
      <c r="AB2482" s="60"/>
      <c r="AC2482" s="60"/>
      <c r="AD2482" s="60"/>
      <c r="AE2482" s="60"/>
      <c r="AF2482" s="60" t="s">
        <v>4136</v>
      </c>
    </row>
    <row r="2483" spans="1:32">
      <c r="A2483" s="60" t="s">
        <v>3874</v>
      </c>
      <c r="B2483" s="60" t="s">
        <v>2728</v>
      </c>
      <c r="D2483" s="60" t="s">
        <v>2729</v>
      </c>
      <c r="E2483" s="67">
        <v>41640</v>
      </c>
      <c r="F2483" s="67">
        <v>42004</v>
      </c>
      <c r="G2483" s="60" t="s">
        <v>2730</v>
      </c>
      <c r="H2483" s="60">
        <v>1</v>
      </c>
      <c r="I2483" s="60"/>
      <c r="J2483" s="60"/>
      <c r="K2483" s="60"/>
      <c r="L2483" s="60"/>
      <c r="M2483" s="60"/>
      <c r="N2483" s="60"/>
      <c r="O2483" s="60"/>
      <c r="P2483" s="60"/>
      <c r="Q2483" s="60"/>
      <c r="R2483" s="60"/>
      <c r="S2483" s="60"/>
      <c r="T2483" s="60"/>
      <c r="U2483" s="60"/>
      <c r="V2483" s="60"/>
      <c r="W2483" s="60"/>
      <c r="X2483" s="60"/>
      <c r="Y2483" s="60"/>
      <c r="Z2483" s="60"/>
      <c r="AA2483" s="60"/>
      <c r="AB2483" s="60"/>
      <c r="AC2483" s="60"/>
      <c r="AD2483" s="60"/>
      <c r="AE2483" s="60"/>
      <c r="AF2483" s="60" t="s">
        <v>4136</v>
      </c>
    </row>
    <row r="2484" spans="1:32">
      <c r="A2484" s="60" t="s">
        <v>3875</v>
      </c>
      <c r="B2484" s="60" t="s">
        <v>2748</v>
      </c>
      <c r="C2484" s="60" t="s">
        <v>2732</v>
      </c>
      <c r="D2484" s="60" t="s">
        <v>2743</v>
      </c>
      <c r="E2484" s="67">
        <v>41640</v>
      </c>
      <c r="F2484" s="67">
        <v>42004</v>
      </c>
      <c r="G2484" s="60" t="s">
        <v>2730</v>
      </c>
      <c r="H2484" s="60">
        <v>0.5</v>
      </c>
      <c r="I2484" s="60"/>
      <c r="J2484" s="60"/>
      <c r="K2484" s="60"/>
      <c r="L2484" s="60"/>
      <c r="M2484" s="60"/>
      <c r="N2484" s="60"/>
      <c r="O2484" s="60"/>
      <c r="P2484" s="60"/>
      <c r="Q2484" s="60"/>
      <c r="R2484" s="60"/>
      <c r="S2484" s="60"/>
      <c r="T2484" s="60"/>
      <c r="U2484" s="60"/>
      <c r="V2484" s="60"/>
      <c r="W2484" s="60"/>
      <c r="X2484" s="60"/>
      <c r="Y2484" s="60"/>
      <c r="Z2484" s="60"/>
      <c r="AA2484" s="60"/>
      <c r="AB2484" s="60"/>
      <c r="AC2484" s="60"/>
      <c r="AD2484" s="60"/>
      <c r="AE2484" s="60"/>
      <c r="AF2484" s="60" t="s">
        <v>4136</v>
      </c>
    </row>
    <row r="2485" spans="1:32">
      <c r="A2485" s="60" t="s">
        <v>3875</v>
      </c>
      <c r="B2485" s="60" t="s">
        <v>2748</v>
      </c>
      <c r="C2485" s="60" t="s">
        <v>2732</v>
      </c>
      <c r="D2485" s="60" t="s">
        <v>2736</v>
      </c>
      <c r="E2485" s="67">
        <v>41640</v>
      </c>
      <c r="F2485" s="67">
        <v>42004</v>
      </c>
      <c r="G2485" s="60" t="s">
        <v>2730</v>
      </c>
      <c r="H2485" s="60">
        <v>1</v>
      </c>
      <c r="I2485" s="60"/>
      <c r="J2485" s="60"/>
      <c r="K2485" s="60"/>
      <c r="L2485" s="60"/>
      <c r="M2485" s="60"/>
      <c r="N2485" s="60"/>
      <c r="O2485" s="60"/>
      <c r="P2485" s="60"/>
      <c r="Q2485" s="60"/>
      <c r="R2485" s="60"/>
      <c r="S2485" s="60"/>
      <c r="T2485" s="60"/>
      <c r="U2485" s="60"/>
      <c r="V2485" s="60"/>
      <c r="W2485" s="60"/>
      <c r="X2485" s="60"/>
      <c r="Y2485" s="60"/>
      <c r="Z2485" s="60"/>
      <c r="AA2485" s="60"/>
      <c r="AB2485" s="60"/>
      <c r="AC2485" s="60"/>
      <c r="AD2485" s="60"/>
      <c r="AE2485" s="60"/>
      <c r="AF2485" s="60" t="s">
        <v>4136</v>
      </c>
    </row>
    <row r="2486" spans="1:32">
      <c r="A2486" s="60" t="s">
        <v>3875</v>
      </c>
      <c r="B2486" s="60" t="s">
        <v>2748</v>
      </c>
      <c r="C2486" s="60" t="s">
        <v>2732</v>
      </c>
      <c r="D2486" s="60" t="s">
        <v>2750</v>
      </c>
      <c r="E2486" s="67">
        <v>41913</v>
      </c>
      <c r="F2486" s="67">
        <v>42004</v>
      </c>
      <c r="G2486" s="60" t="s">
        <v>2730</v>
      </c>
      <c r="H2486" s="60">
        <v>1</v>
      </c>
      <c r="I2486" s="60"/>
      <c r="J2486" s="60"/>
      <c r="K2486" s="60"/>
      <c r="L2486" s="60"/>
      <c r="M2486" s="60"/>
      <c r="N2486" s="60"/>
      <c r="O2486" s="60"/>
      <c r="P2486" s="60"/>
      <c r="Q2486" s="60"/>
      <c r="R2486" s="60"/>
      <c r="S2486" s="60"/>
      <c r="T2486" s="60"/>
      <c r="U2486" s="60"/>
      <c r="V2486" s="60"/>
      <c r="W2486" s="60"/>
      <c r="X2486" s="60"/>
      <c r="Y2486" s="60"/>
      <c r="Z2486" s="60"/>
      <c r="AA2486" s="60"/>
      <c r="AB2486" s="60"/>
      <c r="AC2486" s="60"/>
      <c r="AD2486" s="60"/>
      <c r="AE2486" s="60"/>
      <c r="AF2486" s="60" t="s">
        <v>4136</v>
      </c>
    </row>
    <row r="2487" spans="1:32">
      <c r="A2487" s="60" t="s">
        <v>3875</v>
      </c>
      <c r="B2487" s="60" t="s">
        <v>2748</v>
      </c>
      <c r="C2487" s="60" t="s">
        <v>2732</v>
      </c>
      <c r="D2487" s="60" t="s">
        <v>2750</v>
      </c>
      <c r="E2487" s="67">
        <v>41640</v>
      </c>
      <c r="F2487" s="67">
        <v>41759</v>
      </c>
      <c r="G2487" s="60" t="s">
        <v>2730</v>
      </c>
      <c r="H2487" s="60">
        <v>1</v>
      </c>
      <c r="I2487" s="60"/>
      <c r="J2487" s="60"/>
      <c r="K2487" s="60"/>
      <c r="L2487" s="60"/>
      <c r="M2487" s="60"/>
      <c r="N2487" s="60"/>
      <c r="O2487" s="60"/>
      <c r="P2487" s="60"/>
      <c r="Q2487" s="60"/>
      <c r="R2487" s="60"/>
      <c r="S2487" s="60"/>
      <c r="T2487" s="60"/>
      <c r="U2487" s="60"/>
      <c r="V2487" s="60"/>
      <c r="W2487" s="60"/>
      <c r="X2487" s="60"/>
      <c r="Y2487" s="60"/>
      <c r="Z2487" s="60"/>
      <c r="AA2487" s="60"/>
      <c r="AB2487" s="60"/>
      <c r="AC2487" s="60"/>
      <c r="AD2487" s="60"/>
      <c r="AE2487" s="60"/>
      <c r="AF2487" s="60" t="s">
        <v>4136</v>
      </c>
    </row>
    <row r="2488" spans="1:32">
      <c r="A2488" s="60" t="s">
        <v>3876</v>
      </c>
      <c r="B2488" s="60" t="s">
        <v>2728</v>
      </c>
      <c r="D2488" s="60" t="s">
        <v>2729</v>
      </c>
      <c r="E2488" s="67">
        <v>41640</v>
      </c>
      <c r="F2488" s="67">
        <v>42004</v>
      </c>
      <c r="G2488" s="60" t="s">
        <v>2730</v>
      </c>
      <c r="H2488" s="60">
        <v>4</v>
      </c>
      <c r="I2488" s="60"/>
      <c r="J2488" s="60"/>
      <c r="K2488" s="60"/>
      <c r="L2488" s="60"/>
      <c r="M2488" s="60"/>
      <c r="N2488" s="60"/>
      <c r="O2488" s="60"/>
      <c r="P2488" s="60"/>
      <c r="Q2488" s="60"/>
      <c r="R2488" s="60"/>
      <c r="S2488" s="60"/>
      <c r="T2488" s="60"/>
      <c r="U2488" s="60"/>
      <c r="V2488" s="60"/>
      <c r="W2488" s="60"/>
      <c r="X2488" s="60"/>
      <c r="Y2488" s="60"/>
      <c r="Z2488" s="60"/>
      <c r="AA2488" s="60"/>
      <c r="AB2488" s="60"/>
      <c r="AC2488" s="60"/>
      <c r="AD2488" s="60"/>
      <c r="AE2488" s="60"/>
      <c r="AF2488" s="60" t="s">
        <v>4136</v>
      </c>
    </row>
    <row r="2489" spans="1:32">
      <c r="A2489" s="60" t="s">
        <v>3877</v>
      </c>
      <c r="B2489" s="60" t="s">
        <v>2728</v>
      </c>
      <c r="D2489" s="60" t="s">
        <v>2729</v>
      </c>
      <c r="E2489" s="67">
        <v>41640</v>
      </c>
      <c r="F2489" s="67">
        <v>42004</v>
      </c>
      <c r="G2489" s="60" t="s">
        <v>2735</v>
      </c>
      <c r="H2489" s="60">
        <v>0.5</v>
      </c>
      <c r="I2489" s="60">
        <v>0.5</v>
      </c>
      <c r="J2489" s="60">
        <v>0.5</v>
      </c>
      <c r="K2489" s="60">
        <v>0.5</v>
      </c>
      <c r="L2489" s="60">
        <v>0.5</v>
      </c>
      <c r="M2489" s="60">
        <v>0.5</v>
      </c>
      <c r="N2489" s="60">
        <v>0.5</v>
      </c>
      <c r="O2489" s="60">
        <v>0.5</v>
      </c>
      <c r="P2489" s="60">
        <v>0.5</v>
      </c>
      <c r="Q2489" s="60">
        <v>1</v>
      </c>
      <c r="R2489" s="60">
        <v>1</v>
      </c>
      <c r="S2489" s="60">
        <v>1</v>
      </c>
      <c r="T2489" s="60">
        <v>1</v>
      </c>
      <c r="U2489" s="60">
        <v>1</v>
      </c>
      <c r="V2489" s="60">
        <v>1</v>
      </c>
      <c r="W2489" s="60">
        <v>1</v>
      </c>
      <c r="X2489" s="60">
        <v>1</v>
      </c>
      <c r="Y2489" s="60">
        <v>1</v>
      </c>
      <c r="Z2489" s="60">
        <v>1</v>
      </c>
      <c r="AA2489" s="60">
        <v>1</v>
      </c>
      <c r="AB2489" s="60">
        <v>1</v>
      </c>
      <c r="AC2489" s="60">
        <v>1</v>
      </c>
      <c r="AD2489" s="60">
        <v>1</v>
      </c>
      <c r="AE2489" s="60">
        <v>1</v>
      </c>
      <c r="AF2489" s="60" t="s">
        <v>4136</v>
      </c>
    </row>
    <row r="2490" spans="1:32">
      <c r="A2490" s="60" t="s">
        <v>3878</v>
      </c>
      <c r="B2490" s="60" t="s">
        <v>2728</v>
      </c>
      <c r="D2490" s="60" t="s">
        <v>2729</v>
      </c>
      <c r="E2490" s="67">
        <v>41640</v>
      </c>
      <c r="F2490" s="67">
        <v>42004</v>
      </c>
      <c r="G2490" s="60" t="s">
        <v>2730</v>
      </c>
      <c r="H2490" s="60">
        <v>1</v>
      </c>
      <c r="I2490" s="60"/>
      <c r="J2490" s="60"/>
      <c r="K2490" s="60"/>
      <c r="L2490" s="60"/>
      <c r="M2490" s="60"/>
      <c r="N2490" s="60"/>
      <c r="O2490" s="60"/>
      <c r="P2490" s="60"/>
      <c r="Q2490" s="60"/>
      <c r="R2490" s="60"/>
      <c r="S2490" s="60"/>
      <c r="T2490" s="60"/>
      <c r="U2490" s="60"/>
      <c r="V2490" s="60"/>
      <c r="W2490" s="60"/>
      <c r="X2490" s="60"/>
      <c r="Y2490" s="60"/>
      <c r="Z2490" s="60"/>
      <c r="AA2490" s="60"/>
      <c r="AB2490" s="60"/>
      <c r="AC2490" s="60"/>
      <c r="AD2490" s="60"/>
      <c r="AE2490" s="60"/>
      <c r="AF2490" s="60" t="s">
        <v>4136</v>
      </c>
    </row>
    <row r="2491" spans="1:32">
      <c r="A2491" s="60" t="s">
        <v>3879</v>
      </c>
      <c r="B2491" s="60" t="s">
        <v>0</v>
      </c>
      <c r="D2491" s="60" t="s">
        <v>2729</v>
      </c>
      <c r="E2491" s="67">
        <v>41640</v>
      </c>
      <c r="F2491" s="67">
        <v>42004</v>
      </c>
      <c r="G2491" s="60" t="s">
        <v>2730</v>
      </c>
      <c r="H2491" s="60">
        <v>0</v>
      </c>
      <c r="I2491" s="60"/>
      <c r="J2491" s="60"/>
      <c r="K2491" s="60"/>
      <c r="L2491" s="60"/>
      <c r="M2491" s="60"/>
      <c r="N2491" s="60"/>
      <c r="O2491" s="60"/>
      <c r="P2491" s="60"/>
      <c r="Q2491" s="60"/>
      <c r="R2491" s="60"/>
      <c r="S2491" s="60"/>
      <c r="T2491" s="60"/>
      <c r="U2491" s="60"/>
      <c r="V2491" s="60"/>
      <c r="W2491" s="60"/>
      <c r="X2491" s="60"/>
      <c r="Y2491" s="60"/>
      <c r="Z2491" s="60"/>
      <c r="AA2491" s="60"/>
      <c r="AB2491" s="60"/>
      <c r="AC2491" s="60"/>
      <c r="AD2491" s="60"/>
      <c r="AE2491" s="60"/>
      <c r="AF2491" s="60" t="s">
        <v>4136</v>
      </c>
    </row>
    <row r="2492" spans="1:32">
      <c r="A2492" s="60" t="s">
        <v>3880</v>
      </c>
      <c r="B2492" s="60" t="s">
        <v>0</v>
      </c>
      <c r="D2492" s="60" t="s">
        <v>2729</v>
      </c>
      <c r="E2492" s="67">
        <v>41640</v>
      </c>
      <c r="F2492" s="67">
        <v>42004</v>
      </c>
      <c r="G2492" s="60" t="s">
        <v>2730</v>
      </c>
      <c r="H2492" s="60">
        <v>0</v>
      </c>
      <c r="I2492" s="60"/>
      <c r="J2492" s="60"/>
      <c r="K2492" s="60"/>
      <c r="L2492" s="60"/>
      <c r="M2492" s="60"/>
      <c r="N2492" s="60"/>
      <c r="O2492" s="60"/>
      <c r="P2492" s="60"/>
      <c r="Q2492" s="60"/>
      <c r="R2492" s="60"/>
      <c r="S2492" s="60"/>
      <c r="T2492" s="60"/>
      <c r="U2492" s="60"/>
      <c r="V2492" s="60"/>
      <c r="W2492" s="60"/>
      <c r="X2492" s="60"/>
      <c r="Y2492" s="60"/>
      <c r="Z2492" s="60"/>
      <c r="AA2492" s="60"/>
      <c r="AB2492" s="60"/>
      <c r="AC2492" s="60"/>
      <c r="AD2492" s="60"/>
      <c r="AE2492" s="60"/>
      <c r="AF2492" s="60" t="s">
        <v>4136</v>
      </c>
    </row>
    <row r="2493" spans="1:32">
      <c r="A2493" s="60" t="s">
        <v>3881</v>
      </c>
      <c r="B2493" s="60" t="s">
        <v>2728</v>
      </c>
      <c r="C2493" s="60" t="s">
        <v>2732</v>
      </c>
      <c r="D2493" s="60" t="s">
        <v>2729</v>
      </c>
      <c r="E2493" s="67">
        <v>41640</v>
      </c>
      <c r="F2493" s="67">
        <v>42004</v>
      </c>
      <c r="G2493" s="60" t="s">
        <v>2730</v>
      </c>
      <c r="H2493" s="60">
        <v>60</v>
      </c>
      <c r="I2493" s="60"/>
      <c r="J2493" s="60"/>
      <c r="K2493" s="60"/>
      <c r="L2493" s="60"/>
      <c r="M2493" s="60"/>
      <c r="N2493" s="60"/>
      <c r="O2493" s="60"/>
      <c r="P2493" s="60"/>
      <c r="Q2493" s="60"/>
      <c r="R2493" s="60"/>
      <c r="S2493" s="60"/>
      <c r="T2493" s="60"/>
      <c r="U2493" s="60"/>
      <c r="V2493" s="60"/>
      <c r="W2493" s="60"/>
      <c r="X2493" s="60"/>
      <c r="Y2493" s="60"/>
      <c r="Z2493" s="60"/>
      <c r="AA2493" s="60"/>
      <c r="AB2493" s="60"/>
      <c r="AC2493" s="60"/>
      <c r="AD2493" s="60"/>
      <c r="AE2493" s="60"/>
      <c r="AF2493" s="60" t="s">
        <v>4136</v>
      </c>
    </row>
    <row r="2494" spans="1:32">
      <c r="A2494" s="60" t="s">
        <v>3882</v>
      </c>
      <c r="B2494" s="60" t="s">
        <v>6</v>
      </c>
      <c r="D2494" s="60" t="s">
        <v>2729</v>
      </c>
      <c r="E2494" s="67">
        <v>41640</v>
      </c>
      <c r="F2494" s="67">
        <v>42004</v>
      </c>
      <c r="G2494" s="60" t="s">
        <v>2735</v>
      </c>
      <c r="H2494" s="60">
        <v>0</v>
      </c>
      <c r="I2494" s="60">
        <v>0</v>
      </c>
      <c r="J2494" s="60">
        <v>0</v>
      </c>
      <c r="K2494" s="60">
        <v>0</v>
      </c>
      <c r="L2494" s="60">
        <v>0</v>
      </c>
      <c r="M2494" s="60">
        <v>0</v>
      </c>
      <c r="N2494" s="60">
        <v>0</v>
      </c>
      <c r="O2494" s="60">
        <v>0</v>
      </c>
      <c r="P2494" s="60">
        <v>0.14399999999999999</v>
      </c>
      <c r="Q2494" s="60">
        <v>0.14399999999999999</v>
      </c>
      <c r="R2494" s="60">
        <v>0.14399999999999999</v>
      </c>
      <c r="S2494" s="60">
        <v>0.14399999999999999</v>
      </c>
      <c r="T2494" s="60">
        <v>1</v>
      </c>
      <c r="U2494" s="60">
        <v>1</v>
      </c>
      <c r="V2494" s="60">
        <v>1</v>
      </c>
      <c r="W2494" s="60">
        <v>1</v>
      </c>
      <c r="X2494" s="60">
        <v>1</v>
      </c>
      <c r="Y2494" s="60">
        <v>1</v>
      </c>
      <c r="Z2494" s="60">
        <v>0.14399999999999999</v>
      </c>
      <c r="AA2494" s="60">
        <v>0.14399999999999999</v>
      </c>
      <c r="AB2494" s="60">
        <v>0</v>
      </c>
      <c r="AC2494" s="60">
        <v>0</v>
      </c>
      <c r="AD2494" s="60">
        <v>0</v>
      </c>
      <c r="AE2494" s="60">
        <v>0</v>
      </c>
      <c r="AF2494" s="60" t="s">
        <v>4136</v>
      </c>
    </row>
    <row r="2495" spans="1:32">
      <c r="A2495" s="60" t="s">
        <v>3883</v>
      </c>
      <c r="B2495" s="60" t="s">
        <v>2946</v>
      </c>
      <c r="D2495" s="60" t="s">
        <v>2729</v>
      </c>
      <c r="E2495" s="67">
        <v>41640</v>
      </c>
      <c r="F2495" s="67">
        <v>42004</v>
      </c>
      <c r="G2495" s="60" t="s">
        <v>2730</v>
      </c>
      <c r="H2495" s="60">
        <v>1</v>
      </c>
      <c r="I2495" s="60"/>
      <c r="J2495" s="60"/>
      <c r="K2495" s="60"/>
      <c r="L2495" s="60"/>
      <c r="M2495" s="60"/>
      <c r="N2495" s="60"/>
      <c r="O2495" s="60"/>
      <c r="P2495" s="60"/>
      <c r="Q2495" s="60"/>
      <c r="R2495" s="60"/>
      <c r="S2495" s="60"/>
      <c r="T2495" s="60"/>
      <c r="U2495" s="60"/>
      <c r="V2495" s="60"/>
      <c r="W2495" s="60"/>
      <c r="X2495" s="60"/>
      <c r="Y2495" s="60"/>
      <c r="Z2495" s="60"/>
      <c r="AA2495" s="60"/>
      <c r="AB2495" s="60"/>
      <c r="AC2495" s="60"/>
      <c r="AD2495" s="60"/>
      <c r="AE2495" s="60"/>
      <c r="AF2495" s="60" t="s">
        <v>4136</v>
      </c>
    </row>
    <row r="2496" spans="1:32">
      <c r="A2496" s="60" t="s">
        <v>3884</v>
      </c>
      <c r="B2496" s="60" t="s">
        <v>2745</v>
      </c>
      <c r="C2496" s="60" t="s">
        <v>2746</v>
      </c>
      <c r="D2496" s="60" t="s">
        <v>2738</v>
      </c>
      <c r="E2496" s="67">
        <v>41640</v>
      </c>
      <c r="F2496" s="67">
        <v>42004</v>
      </c>
      <c r="G2496" s="60" t="s">
        <v>2735</v>
      </c>
      <c r="H2496" s="60">
        <v>26.67</v>
      </c>
      <c r="I2496" s="60">
        <v>26.67</v>
      </c>
      <c r="J2496" s="60">
        <v>26.67</v>
      </c>
      <c r="K2496" s="60">
        <v>26.67</v>
      </c>
      <c r="L2496" s="60">
        <v>26.67</v>
      </c>
      <c r="M2496" s="60">
        <v>26.67</v>
      </c>
      <c r="N2496" s="60">
        <v>26.67</v>
      </c>
      <c r="O2496" s="60">
        <v>26.67</v>
      </c>
      <c r="P2496" s="60">
        <v>23.89</v>
      </c>
      <c r="Q2496" s="60">
        <v>23.89</v>
      </c>
      <c r="R2496" s="60">
        <v>23.89</v>
      </c>
      <c r="S2496" s="60">
        <v>23.89</v>
      </c>
      <c r="T2496" s="60">
        <v>23.89</v>
      </c>
      <c r="U2496" s="60">
        <v>23.89</v>
      </c>
      <c r="V2496" s="60">
        <v>23.89</v>
      </c>
      <c r="W2496" s="60">
        <v>23.89</v>
      </c>
      <c r="X2496" s="60">
        <v>23.89</v>
      </c>
      <c r="Y2496" s="60">
        <v>23.89</v>
      </c>
      <c r="Z2496" s="60">
        <v>23.89</v>
      </c>
      <c r="AA2496" s="60">
        <v>23.89</v>
      </c>
      <c r="AB2496" s="60">
        <v>23.89</v>
      </c>
      <c r="AC2496" s="60">
        <v>23.89</v>
      </c>
      <c r="AD2496" s="60">
        <v>23.89</v>
      </c>
      <c r="AE2496" s="60">
        <v>23.89</v>
      </c>
      <c r="AF2496" s="60" t="s">
        <v>4136</v>
      </c>
    </row>
    <row r="2497" spans="1:32">
      <c r="A2497" s="60" t="s">
        <v>3884</v>
      </c>
      <c r="B2497" s="60" t="s">
        <v>2745</v>
      </c>
      <c r="C2497" s="60" t="s">
        <v>2746</v>
      </c>
      <c r="D2497" s="60" t="s">
        <v>2736</v>
      </c>
      <c r="E2497" s="67">
        <v>41640</v>
      </c>
      <c r="F2497" s="67">
        <v>42004</v>
      </c>
      <c r="G2497" s="60" t="s">
        <v>2730</v>
      </c>
      <c r="H2497" s="60">
        <v>29.44</v>
      </c>
      <c r="I2497" s="60"/>
      <c r="J2497" s="60"/>
      <c r="K2497" s="60"/>
      <c r="L2497" s="60"/>
      <c r="M2497" s="60"/>
      <c r="N2497" s="60"/>
      <c r="O2497" s="60"/>
      <c r="P2497" s="60"/>
      <c r="Q2497" s="60"/>
      <c r="R2497" s="60"/>
      <c r="S2497" s="60"/>
      <c r="T2497" s="60"/>
      <c r="U2497" s="60"/>
      <c r="V2497" s="60"/>
      <c r="W2497" s="60"/>
      <c r="X2497" s="60"/>
      <c r="Y2497" s="60"/>
      <c r="Z2497" s="60"/>
      <c r="AA2497" s="60"/>
      <c r="AB2497" s="60"/>
      <c r="AC2497" s="60"/>
      <c r="AD2497" s="60"/>
      <c r="AE2497" s="60"/>
      <c r="AF2497" s="60" t="s">
        <v>4136</v>
      </c>
    </row>
    <row r="2498" spans="1:32">
      <c r="A2498" s="60" t="s">
        <v>3884</v>
      </c>
      <c r="B2498" s="60" t="s">
        <v>2745</v>
      </c>
      <c r="C2498" s="60" t="s">
        <v>2746</v>
      </c>
      <c r="D2498" s="60" t="s">
        <v>2737</v>
      </c>
      <c r="E2498" s="67">
        <v>41640</v>
      </c>
      <c r="F2498" s="67">
        <v>42004</v>
      </c>
      <c r="G2498" s="60" t="s">
        <v>2735</v>
      </c>
      <c r="H2498" s="60">
        <v>29.44</v>
      </c>
      <c r="I2498" s="60">
        <v>29.44</v>
      </c>
      <c r="J2498" s="60">
        <v>29.44</v>
      </c>
      <c r="K2498" s="60">
        <v>29.44</v>
      </c>
      <c r="L2498" s="60">
        <v>29.44</v>
      </c>
      <c r="M2498" s="60">
        <v>29.44</v>
      </c>
      <c r="N2498" s="60">
        <v>29.44</v>
      </c>
      <c r="O2498" s="60">
        <v>29.44</v>
      </c>
      <c r="P2498" s="60">
        <v>26.67</v>
      </c>
      <c r="Q2498" s="60">
        <v>23.89</v>
      </c>
      <c r="R2498" s="60">
        <v>23.89</v>
      </c>
      <c r="S2498" s="60">
        <v>23.89</v>
      </c>
      <c r="T2498" s="60">
        <v>23.89</v>
      </c>
      <c r="U2498" s="60">
        <v>23.89</v>
      </c>
      <c r="V2498" s="60">
        <v>23.89</v>
      </c>
      <c r="W2498" s="60">
        <v>23.89</v>
      </c>
      <c r="X2498" s="60">
        <v>23.89</v>
      </c>
      <c r="Y2498" s="60">
        <v>23.89</v>
      </c>
      <c r="Z2498" s="60">
        <v>23.89</v>
      </c>
      <c r="AA2498" s="60">
        <v>23.89</v>
      </c>
      <c r="AB2498" s="60">
        <v>23.89</v>
      </c>
      <c r="AC2498" s="60">
        <v>23.89</v>
      </c>
      <c r="AD2498" s="60">
        <v>23.89</v>
      </c>
      <c r="AE2498" s="60">
        <v>23.89</v>
      </c>
      <c r="AF2498" s="60" t="s">
        <v>4136</v>
      </c>
    </row>
    <row r="2499" spans="1:32">
      <c r="A2499" s="60" t="s">
        <v>3884</v>
      </c>
      <c r="B2499" s="60" t="s">
        <v>2745</v>
      </c>
      <c r="C2499" s="60" t="s">
        <v>2746</v>
      </c>
      <c r="D2499" s="60" t="s">
        <v>3885</v>
      </c>
      <c r="E2499" s="67">
        <v>41640</v>
      </c>
      <c r="F2499" s="67">
        <v>42004</v>
      </c>
      <c r="G2499" s="60" t="s">
        <v>2735</v>
      </c>
      <c r="H2499" s="60">
        <v>23.89</v>
      </c>
      <c r="I2499" s="60">
        <v>29.44</v>
      </c>
      <c r="J2499" s="60">
        <v>29.44</v>
      </c>
      <c r="K2499" s="60">
        <v>29.44</v>
      </c>
      <c r="L2499" s="60">
        <v>29.44</v>
      </c>
      <c r="M2499" s="60">
        <v>29.44</v>
      </c>
      <c r="N2499" s="60">
        <v>29.44</v>
      </c>
      <c r="O2499" s="60">
        <v>29.44</v>
      </c>
      <c r="P2499" s="60">
        <v>23.89</v>
      </c>
      <c r="Q2499" s="60">
        <v>23.89</v>
      </c>
      <c r="R2499" s="60">
        <v>23.89</v>
      </c>
      <c r="S2499" s="60">
        <v>23.89</v>
      </c>
      <c r="T2499" s="60">
        <v>23.89</v>
      </c>
      <c r="U2499" s="60">
        <v>23.89</v>
      </c>
      <c r="V2499" s="60">
        <v>23.89</v>
      </c>
      <c r="W2499" s="60">
        <v>23.89</v>
      </c>
      <c r="X2499" s="60">
        <v>23.89</v>
      </c>
      <c r="Y2499" s="60">
        <v>23.89</v>
      </c>
      <c r="Z2499" s="60">
        <v>23.89</v>
      </c>
      <c r="AA2499" s="60">
        <v>23.89</v>
      </c>
      <c r="AB2499" s="60">
        <v>23.89</v>
      </c>
      <c r="AC2499" s="60">
        <v>23.89</v>
      </c>
      <c r="AD2499" s="60">
        <v>23.89</v>
      </c>
      <c r="AE2499" s="60">
        <v>23.89</v>
      </c>
      <c r="AF2499" s="60" t="s">
        <v>4136</v>
      </c>
    </row>
    <row r="2500" spans="1:32">
      <c r="A2500" s="60" t="s">
        <v>3884</v>
      </c>
      <c r="B2500" s="60" t="s">
        <v>2745</v>
      </c>
      <c r="C2500" s="60" t="s">
        <v>2746</v>
      </c>
      <c r="D2500" s="60" t="s">
        <v>3886</v>
      </c>
      <c r="E2500" s="67">
        <v>41640</v>
      </c>
      <c r="F2500" s="67">
        <v>42004</v>
      </c>
      <c r="G2500" s="60" t="s">
        <v>2735</v>
      </c>
      <c r="H2500" s="60">
        <v>29.44</v>
      </c>
      <c r="I2500" s="60">
        <v>29.44</v>
      </c>
      <c r="J2500" s="60">
        <v>29.44</v>
      </c>
      <c r="K2500" s="60">
        <v>29.44</v>
      </c>
      <c r="L2500" s="60">
        <v>29.44</v>
      </c>
      <c r="M2500" s="60">
        <v>29.44</v>
      </c>
      <c r="N2500" s="60">
        <v>29.44</v>
      </c>
      <c r="O2500" s="60">
        <v>29.44</v>
      </c>
      <c r="P2500" s="60">
        <v>23.89</v>
      </c>
      <c r="Q2500" s="60">
        <v>23.89</v>
      </c>
      <c r="R2500" s="60">
        <v>23.89</v>
      </c>
      <c r="S2500" s="60">
        <v>23.89</v>
      </c>
      <c r="T2500" s="60">
        <v>23.89</v>
      </c>
      <c r="U2500" s="60">
        <v>23.89</v>
      </c>
      <c r="V2500" s="60">
        <v>23.89</v>
      </c>
      <c r="W2500" s="60">
        <v>23.89</v>
      </c>
      <c r="X2500" s="60">
        <v>23.89</v>
      </c>
      <c r="Y2500" s="60">
        <v>23.89</v>
      </c>
      <c r="Z2500" s="60">
        <v>23.89</v>
      </c>
      <c r="AA2500" s="60">
        <v>23.89</v>
      </c>
      <c r="AB2500" s="60">
        <v>23.89</v>
      </c>
      <c r="AC2500" s="60">
        <v>23.89</v>
      </c>
      <c r="AD2500" s="60">
        <v>23.89</v>
      </c>
      <c r="AE2500" s="60">
        <v>23.89</v>
      </c>
      <c r="AF2500" s="60" t="s">
        <v>4136</v>
      </c>
    </row>
    <row r="2501" spans="1:32">
      <c r="A2501" s="60" t="s">
        <v>3887</v>
      </c>
      <c r="B2501" s="60" t="s">
        <v>2745</v>
      </c>
      <c r="C2501" s="60" t="s">
        <v>2746</v>
      </c>
      <c r="D2501" s="60" t="s">
        <v>3888</v>
      </c>
      <c r="E2501" s="67">
        <v>41640</v>
      </c>
      <c r="F2501" s="67">
        <v>42004</v>
      </c>
      <c r="G2501" s="60" t="s">
        <v>2730</v>
      </c>
      <c r="H2501" s="60">
        <v>23.89</v>
      </c>
      <c r="I2501" s="60"/>
      <c r="J2501" s="60"/>
      <c r="K2501" s="60"/>
      <c r="L2501" s="60"/>
      <c r="M2501" s="60"/>
      <c r="N2501" s="60"/>
      <c r="O2501" s="60"/>
      <c r="P2501" s="60"/>
      <c r="Q2501" s="60"/>
      <c r="R2501" s="60"/>
      <c r="S2501" s="60"/>
      <c r="T2501" s="60"/>
      <c r="U2501" s="60"/>
      <c r="V2501" s="60"/>
      <c r="W2501" s="60"/>
      <c r="X2501" s="60"/>
      <c r="Y2501" s="60"/>
      <c r="Z2501" s="60"/>
      <c r="AA2501" s="60"/>
      <c r="AB2501" s="60"/>
      <c r="AC2501" s="60"/>
      <c r="AD2501" s="60"/>
      <c r="AE2501" s="60"/>
      <c r="AF2501" s="60" t="s">
        <v>4136</v>
      </c>
    </row>
    <row r="2502" spans="1:32">
      <c r="A2502" s="60" t="s">
        <v>3887</v>
      </c>
      <c r="B2502" s="60" t="s">
        <v>2745</v>
      </c>
      <c r="C2502" s="60" t="s">
        <v>2746</v>
      </c>
      <c r="D2502" s="60" t="s">
        <v>2736</v>
      </c>
      <c r="E2502" s="67">
        <v>41640</v>
      </c>
      <c r="F2502" s="67">
        <v>42004</v>
      </c>
      <c r="G2502" s="60" t="s">
        <v>2730</v>
      </c>
      <c r="H2502" s="60">
        <v>29.44</v>
      </c>
      <c r="I2502" s="60"/>
      <c r="J2502" s="60"/>
      <c r="K2502" s="60"/>
      <c r="L2502" s="60"/>
      <c r="M2502" s="60"/>
      <c r="N2502" s="60"/>
      <c r="O2502" s="60"/>
      <c r="P2502" s="60"/>
      <c r="Q2502" s="60"/>
      <c r="R2502" s="60"/>
      <c r="S2502" s="60"/>
      <c r="T2502" s="60"/>
      <c r="U2502" s="60"/>
      <c r="V2502" s="60"/>
      <c r="W2502" s="60"/>
      <c r="X2502" s="60"/>
      <c r="Y2502" s="60"/>
      <c r="Z2502" s="60"/>
      <c r="AA2502" s="60"/>
      <c r="AB2502" s="60"/>
      <c r="AC2502" s="60"/>
      <c r="AD2502" s="60"/>
      <c r="AE2502" s="60"/>
      <c r="AF2502" s="60" t="s">
        <v>4136</v>
      </c>
    </row>
    <row r="2503" spans="1:32">
      <c r="A2503" s="60" t="s">
        <v>3887</v>
      </c>
      <c r="B2503" s="60" t="s">
        <v>2745</v>
      </c>
      <c r="C2503" s="60" t="s">
        <v>2746</v>
      </c>
      <c r="D2503" s="60" t="s">
        <v>2737</v>
      </c>
      <c r="E2503" s="67">
        <v>41640</v>
      </c>
      <c r="F2503" s="67">
        <v>42004</v>
      </c>
      <c r="G2503" s="60" t="s">
        <v>2735</v>
      </c>
      <c r="H2503" s="60">
        <v>29.44</v>
      </c>
      <c r="I2503" s="60">
        <v>29.44</v>
      </c>
      <c r="J2503" s="60">
        <v>29.44</v>
      </c>
      <c r="K2503" s="60">
        <v>29.44</v>
      </c>
      <c r="L2503" s="60">
        <v>29.44</v>
      </c>
      <c r="M2503" s="60">
        <v>29.44</v>
      </c>
      <c r="N2503" s="60">
        <v>29.44</v>
      </c>
      <c r="O2503" s="60">
        <v>29.44</v>
      </c>
      <c r="P2503" s="60">
        <v>26.67</v>
      </c>
      <c r="Q2503" s="60">
        <v>23.89</v>
      </c>
      <c r="R2503" s="60">
        <v>23.89</v>
      </c>
      <c r="S2503" s="60">
        <v>23.89</v>
      </c>
      <c r="T2503" s="60">
        <v>23.89</v>
      </c>
      <c r="U2503" s="60">
        <v>23.89</v>
      </c>
      <c r="V2503" s="60">
        <v>23.89</v>
      </c>
      <c r="W2503" s="60">
        <v>23.89</v>
      </c>
      <c r="X2503" s="60">
        <v>23.89</v>
      </c>
      <c r="Y2503" s="60">
        <v>23.89</v>
      </c>
      <c r="Z2503" s="60">
        <v>23.89</v>
      </c>
      <c r="AA2503" s="60">
        <v>23.89</v>
      </c>
      <c r="AB2503" s="60">
        <v>23.89</v>
      </c>
      <c r="AC2503" s="60">
        <v>23.89</v>
      </c>
      <c r="AD2503" s="60">
        <v>23.89</v>
      </c>
      <c r="AE2503" s="60">
        <v>23.89</v>
      </c>
      <c r="AF2503" s="60" t="s">
        <v>4136</v>
      </c>
    </row>
    <row r="2504" spans="1:32">
      <c r="A2504" s="60" t="s">
        <v>3889</v>
      </c>
      <c r="B2504" s="60" t="s">
        <v>2745</v>
      </c>
      <c r="C2504" s="60" t="s">
        <v>2746</v>
      </c>
      <c r="D2504" s="60" t="s">
        <v>2738</v>
      </c>
      <c r="E2504" s="67">
        <v>41640</v>
      </c>
      <c r="F2504" s="67">
        <v>42004</v>
      </c>
      <c r="G2504" s="60" t="s">
        <v>2735</v>
      </c>
      <c r="H2504" s="60">
        <v>26.67</v>
      </c>
      <c r="I2504" s="60">
        <v>26.67</v>
      </c>
      <c r="J2504" s="60">
        <v>26.67</v>
      </c>
      <c r="K2504" s="60">
        <v>26.67</v>
      </c>
      <c r="L2504" s="60">
        <v>26.67</v>
      </c>
      <c r="M2504" s="60">
        <v>26.67</v>
      </c>
      <c r="N2504" s="60">
        <v>26.67</v>
      </c>
      <c r="O2504" s="60">
        <v>26.67</v>
      </c>
      <c r="P2504" s="60">
        <v>23.89</v>
      </c>
      <c r="Q2504" s="60">
        <v>23.89</v>
      </c>
      <c r="R2504" s="60">
        <v>23.89</v>
      </c>
      <c r="S2504" s="60">
        <v>23.89</v>
      </c>
      <c r="T2504" s="60">
        <v>23.89</v>
      </c>
      <c r="U2504" s="60">
        <v>23.89</v>
      </c>
      <c r="V2504" s="60">
        <v>23.89</v>
      </c>
      <c r="W2504" s="60">
        <v>23.89</v>
      </c>
      <c r="X2504" s="60">
        <v>23.89</v>
      </c>
      <c r="Y2504" s="60">
        <v>23.89</v>
      </c>
      <c r="Z2504" s="60">
        <v>23.89</v>
      </c>
      <c r="AA2504" s="60">
        <v>23.89</v>
      </c>
      <c r="AB2504" s="60">
        <v>23.89</v>
      </c>
      <c r="AC2504" s="60">
        <v>23.89</v>
      </c>
      <c r="AD2504" s="60">
        <v>23.89</v>
      </c>
      <c r="AE2504" s="60">
        <v>23.89</v>
      </c>
      <c r="AF2504" s="60" t="s">
        <v>4136</v>
      </c>
    </row>
    <row r="2505" spans="1:32">
      <c r="A2505" s="60" t="s">
        <v>3889</v>
      </c>
      <c r="B2505" s="60" t="s">
        <v>2745</v>
      </c>
      <c r="C2505" s="60" t="s">
        <v>2746</v>
      </c>
      <c r="D2505" s="60" t="s">
        <v>2736</v>
      </c>
      <c r="E2505" s="67">
        <v>41640</v>
      </c>
      <c r="F2505" s="67">
        <v>42004</v>
      </c>
      <c r="G2505" s="60" t="s">
        <v>2730</v>
      </c>
      <c r="H2505" s="60">
        <v>29.44</v>
      </c>
      <c r="I2505" s="60"/>
      <c r="J2505" s="60"/>
      <c r="K2505" s="60"/>
      <c r="L2505" s="60"/>
      <c r="M2505" s="60"/>
      <c r="N2505" s="60"/>
      <c r="O2505" s="60"/>
      <c r="P2505" s="60"/>
      <c r="Q2505" s="60"/>
      <c r="R2505" s="60"/>
      <c r="S2505" s="60"/>
      <c r="T2505" s="60"/>
      <c r="U2505" s="60"/>
      <c r="V2505" s="60"/>
      <c r="W2505" s="60"/>
      <c r="X2505" s="60"/>
      <c r="Y2505" s="60"/>
      <c r="Z2505" s="60"/>
      <c r="AA2505" s="60"/>
      <c r="AB2505" s="60"/>
      <c r="AC2505" s="60"/>
      <c r="AD2505" s="60"/>
      <c r="AE2505" s="60"/>
      <c r="AF2505" s="60" t="s">
        <v>4136</v>
      </c>
    </row>
    <row r="2506" spans="1:32">
      <c r="A2506" s="60" t="s">
        <v>3889</v>
      </c>
      <c r="B2506" s="60" t="s">
        <v>2745</v>
      </c>
      <c r="C2506" s="60" t="s">
        <v>2746</v>
      </c>
      <c r="D2506" s="60" t="s">
        <v>3890</v>
      </c>
      <c r="E2506" s="67">
        <v>41640</v>
      </c>
      <c r="F2506" s="67">
        <v>42004</v>
      </c>
      <c r="G2506" s="60" t="s">
        <v>2735</v>
      </c>
      <c r="H2506" s="60">
        <v>29.44</v>
      </c>
      <c r="I2506" s="60">
        <v>29.44</v>
      </c>
      <c r="J2506" s="60">
        <v>29.44</v>
      </c>
      <c r="K2506" s="60">
        <v>29.44</v>
      </c>
      <c r="L2506" s="60">
        <v>29.44</v>
      </c>
      <c r="M2506" s="60">
        <v>29.44</v>
      </c>
      <c r="N2506" s="60">
        <v>29.44</v>
      </c>
      <c r="O2506" s="60">
        <v>29.44</v>
      </c>
      <c r="P2506" s="60">
        <v>26.67</v>
      </c>
      <c r="Q2506" s="60">
        <v>23.89</v>
      </c>
      <c r="R2506" s="60">
        <v>23.89</v>
      </c>
      <c r="S2506" s="60">
        <v>23.89</v>
      </c>
      <c r="T2506" s="60">
        <v>23.89</v>
      </c>
      <c r="U2506" s="60">
        <v>23.89</v>
      </c>
      <c r="V2506" s="60">
        <v>23.89</v>
      </c>
      <c r="W2506" s="60">
        <v>23.89</v>
      </c>
      <c r="X2506" s="60">
        <v>23.89</v>
      </c>
      <c r="Y2506" s="60">
        <v>23.89</v>
      </c>
      <c r="Z2506" s="60">
        <v>23.89</v>
      </c>
      <c r="AA2506" s="60">
        <v>23.89</v>
      </c>
      <c r="AB2506" s="60">
        <v>23.89</v>
      </c>
      <c r="AC2506" s="60">
        <v>23.89</v>
      </c>
      <c r="AD2506" s="60">
        <v>23.89</v>
      </c>
      <c r="AE2506" s="60">
        <v>23.89</v>
      </c>
      <c r="AF2506" s="60" t="s">
        <v>4136</v>
      </c>
    </row>
    <row r="2507" spans="1:32">
      <c r="A2507" s="60" t="s">
        <v>3889</v>
      </c>
      <c r="B2507" s="60" t="s">
        <v>2745</v>
      </c>
      <c r="C2507" s="60" t="s">
        <v>2746</v>
      </c>
      <c r="D2507" s="60" t="s">
        <v>3885</v>
      </c>
      <c r="E2507" s="67">
        <v>41640</v>
      </c>
      <c r="F2507" s="67">
        <v>42004</v>
      </c>
      <c r="G2507" s="60" t="s">
        <v>2735</v>
      </c>
      <c r="H2507" s="60">
        <v>23.89</v>
      </c>
      <c r="I2507" s="60">
        <v>29.44</v>
      </c>
      <c r="J2507" s="60">
        <v>29.44</v>
      </c>
      <c r="K2507" s="60">
        <v>29.44</v>
      </c>
      <c r="L2507" s="60">
        <v>29.44</v>
      </c>
      <c r="M2507" s="60">
        <v>29.44</v>
      </c>
      <c r="N2507" s="60">
        <v>29.44</v>
      </c>
      <c r="O2507" s="60">
        <v>29.44</v>
      </c>
      <c r="P2507" s="60">
        <v>26.67</v>
      </c>
      <c r="Q2507" s="60">
        <v>23.89</v>
      </c>
      <c r="R2507" s="60">
        <v>23.89</v>
      </c>
      <c r="S2507" s="60">
        <v>23.89</v>
      </c>
      <c r="T2507" s="60">
        <v>23.89</v>
      </c>
      <c r="U2507" s="60">
        <v>23.89</v>
      </c>
      <c r="V2507" s="60">
        <v>23.89</v>
      </c>
      <c r="W2507" s="60">
        <v>23.89</v>
      </c>
      <c r="X2507" s="60">
        <v>23.89</v>
      </c>
      <c r="Y2507" s="60">
        <v>23.89</v>
      </c>
      <c r="Z2507" s="60">
        <v>23.89</v>
      </c>
      <c r="AA2507" s="60">
        <v>23.89</v>
      </c>
      <c r="AB2507" s="60">
        <v>23.89</v>
      </c>
      <c r="AC2507" s="60">
        <v>23.89</v>
      </c>
      <c r="AD2507" s="60">
        <v>23.89</v>
      </c>
      <c r="AE2507" s="60">
        <v>23.89</v>
      </c>
      <c r="AF2507" s="60" t="s">
        <v>4136</v>
      </c>
    </row>
    <row r="2508" spans="1:32">
      <c r="A2508" s="60" t="s">
        <v>3891</v>
      </c>
      <c r="B2508" s="60" t="s">
        <v>2733</v>
      </c>
      <c r="D2508" s="60" t="s">
        <v>3892</v>
      </c>
      <c r="E2508" s="67">
        <v>41640</v>
      </c>
      <c r="F2508" s="67">
        <v>42004</v>
      </c>
      <c r="G2508" s="60" t="s">
        <v>2735</v>
      </c>
      <c r="H2508" s="60">
        <v>0.05</v>
      </c>
      <c r="I2508" s="60">
        <v>0.05</v>
      </c>
      <c r="J2508" s="60">
        <v>0.05</v>
      </c>
      <c r="K2508" s="60">
        <v>0.05</v>
      </c>
      <c r="L2508" s="60">
        <v>0.05</v>
      </c>
      <c r="M2508" s="60">
        <v>0.05</v>
      </c>
      <c r="N2508" s="60">
        <v>0.05</v>
      </c>
      <c r="O2508" s="60">
        <v>0.05</v>
      </c>
      <c r="P2508" s="60">
        <v>0.05</v>
      </c>
      <c r="Q2508" s="60">
        <v>0.5</v>
      </c>
      <c r="R2508" s="60">
        <v>0.9</v>
      </c>
      <c r="S2508" s="60">
        <v>0.9</v>
      </c>
      <c r="T2508" s="60">
        <v>0.9</v>
      </c>
      <c r="U2508" s="60">
        <v>0.9</v>
      </c>
      <c r="V2508" s="60">
        <v>0.9</v>
      </c>
      <c r="W2508" s="60">
        <v>0.9</v>
      </c>
      <c r="X2508" s="60">
        <v>0.9</v>
      </c>
      <c r="Y2508" s="60">
        <v>0.9</v>
      </c>
      <c r="Z2508" s="60">
        <v>0.9</v>
      </c>
      <c r="AA2508" s="60">
        <v>0.9</v>
      </c>
      <c r="AB2508" s="60">
        <v>0.9</v>
      </c>
      <c r="AC2508" s="60">
        <v>0.9</v>
      </c>
      <c r="AD2508" s="60">
        <v>0.9</v>
      </c>
      <c r="AE2508" s="60">
        <v>0.5</v>
      </c>
      <c r="AF2508" s="60" t="s">
        <v>4136</v>
      </c>
    </row>
    <row r="2509" spans="1:32">
      <c r="A2509" s="60" t="s">
        <v>3891</v>
      </c>
      <c r="B2509" s="60" t="s">
        <v>2733</v>
      </c>
      <c r="D2509" s="60" t="s">
        <v>2736</v>
      </c>
      <c r="E2509" s="67">
        <v>41640</v>
      </c>
      <c r="F2509" s="67">
        <v>42004</v>
      </c>
      <c r="G2509" s="60" t="s">
        <v>2730</v>
      </c>
      <c r="H2509" s="60">
        <v>0</v>
      </c>
      <c r="I2509" s="60"/>
      <c r="J2509" s="60"/>
      <c r="K2509" s="60"/>
      <c r="L2509" s="60"/>
      <c r="M2509" s="60"/>
      <c r="N2509" s="60"/>
      <c r="O2509" s="60"/>
      <c r="P2509" s="60"/>
      <c r="Q2509" s="60"/>
      <c r="R2509" s="60"/>
      <c r="S2509" s="60"/>
      <c r="T2509" s="60"/>
      <c r="U2509" s="60"/>
      <c r="V2509" s="60"/>
      <c r="W2509" s="60"/>
      <c r="X2509" s="60"/>
      <c r="Y2509" s="60"/>
      <c r="Z2509" s="60"/>
      <c r="AA2509" s="60"/>
      <c r="AB2509" s="60"/>
      <c r="AC2509" s="60"/>
      <c r="AD2509" s="60"/>
      <c r="AE2509" s="60"/>
      <c r="AF2509" s="60" t="s">
        <v>4136</v>
      </c>
    </row>
    <row r="2510" spans="1:32">
      <c r="A2510" s="60" t="s">
        <v>3891</v>
      </c>
      <c r="B2510" s="60" t="s">
        <v>2733</v>
      </c>
      <c r="D2510" s="60" t="s">
        <v>2737</v>
      </c>
      <c r="E2510" s="67">
        <v>41640</v>
      </c>
      <c r="F2510" s="67">
        <v>42004</v>
      </c>
      <c r="G2510" s="60" t="s">
        <v>2730</v>
      </c>
      <c r="H2510" s="60">
        <v>1</v>
      </c>
      <c r="I2510" s="60"/>
      <c r="J2510" s="60"/>
      <c r="K2510" s="60"/>
      <c r="L2510" s="60"/>
      <c r="M2510" s="60"/>
      <c r="N2510" s="60"/>
      <c r="O2510" s="60"/>
      <c r="P2510" s="60"/>
      <c r="Q2510" s="60"/>
      <c r="R2510" s="60"/>
      <c r="S2510" s="60"/>
      <c r="T2510" s="60"/>
      <c r="U2510" s="60"/>
      <c r="V2510" s="60"/>
      <c r="W2510" s="60"/>
      <c r="X2510" s="60"/>
      <c r="Y2510" s="60"/>
      <c r="Z2510" s="60"/>
      <c r="AA2510" s="60"/>
      <c r="AB2510" s="60"/>
      <c r="AC2510" s="60"/>
      <c r="AD2510" s="60"/>
      <c r="AE2510" s="60"/>
      <c r="AF2510" s="60" t="s">
        <v>4136</v>
      </c>
    </row>
    <row r="2511" spans="1:32">
      <c r="A2511" s="60" t="s">
        <v>3891</v>
      </c>
      <c r="B2511" s="60" t="s">
        <v>2733</v>
      </c>
      <c r="D2511" s="60" t="s">
        <v>3885</v>
      </c>
      <c r="E2511" s="67">
        <v>41640</v>
      </c>
      <c r="F2511" s="67">
        <v>42004</v>
      </c>
      <c r="G2511" s="60" t="s">
        <v>2735</v>
      </c>
      <c r="H2511" s="60">
        <v>0.5</v>
      </c>
      <c r="I2511" s="60">
        <v>0.05</v>
      </c>
      <c r="J2511" s="60">
        <v>0.05</v>
      </c>
      <c r="K2511" s="60">
        <v>0.05</v>
      </c>
      <c r="L2511" s="60">
        <v>0.05</v>
      </c>
      <c r="M2511" s="60">
        <v>0.05</v>
      </c>
      <c r="N2511" s="60">
        <v>0.05</v>
      </c>
      <c r="O2511" s="60">
        <v>0.05</v>
      </c>
      <c r="P2511" s="60">
        <v>0.05</v>
      </c>
      <c r="Q2511" s="60">
        <v>0.5</v>
      </c>
      <c r="R2511" s="60">
        <v>0.9</v>
      </c>
      <c r="S2511" s="60">
        <v>0.9</v>
      </c>
      <c r="T2511" s="60">
        <v>0.9</v>
      </c>
      <c r="U2511" s="60">
        <v>0.9</v>
      </c>
      <c r="V2511" s="60">
        <v>0.9</v>
      </c>
      <c r="W2511" s="60">
        <v>0.9</v>
      </c>
      <c r="X2511" s="60">
        <v>0.9</v>
      </c>
      <c r="Y2511" s="60">
        <v>0.9</v>
      </c>
      <c r="Z2511" s="60">
        <v>0.9</v>
      </c>
      <c r="AA2511" s="60">
        <v>0.9</v>
      </c>
      <c r="AB2511" s="60">
        <v>0.9</v>
      </c>
      <c r="AC2511" s="60">
        <v>0.9</v>
      </c>
      <c r="AD2511" s="60">
        <v>0.9</v>
      </c>
      <c r="AE2511" s="60">
        <v>0.9</v>
      </c>
      <c r="AF2511" s="60" t="s">
        <v>4136</v>
      </c>
    </row>
    <row r="2512" spans="1:32">
      <c r="A2512" s="60" t="s">
        <v>3893</v>
      </c>
      <c r="B2512" s="60" t="s">
        <v>2728</v>
      </c>
      <c r="D2512" s="60" t="s">
        <v>3894</v>
      </c>
      <c r="E2512" s="67">
        <v>41640</v>
      </c>
      <c r="F2512" s="67">
        <v>42004</v>
      </c>
      <c r="G2512" s="60" t="s">
        <v>2735</v>
      </c>
      <c r="H2512" s="60">
        <v>0</v>
      </c>
      <c r="I2512" s="60">
        <v>0</v>
      </c>
      <c r="J2512" s="60">
        <v>0</v>
      </c>
      <c r="K2512" s="60">
        <v>0</v>
      </c>
      <c r="L2512" s="60">
        <v>0</v>
      </c>
      <c r="M2512" s="60">
        <v>0</v>
      </c>
      <c r="N2512" s="60">
        <v>0</v>
      </c>
      <c r="O2512" s="60">
        <v>0</v>
      </c>
      <c r="P2512" s="60">
        <v>1</v>
      </c>
      <c r="Q2512" s="60">
        <v>1</v>
      </c>
      <c r="R2512" s="60">
        <v>1</v>
      </c>
      <c r="S2512" s="60">
        <v>1</v>
      </c>
      <c r="T2512" s="60">
        <v>1</v>
      </c>
      <c r="U2512" s="60">
        <v>1</v>
      </c>
      <c r="V2512" s="60">
        <v>1</v>
      </c>
      <c r="W2512" s="60">
        <v>1</v>
      </c>
      <c r="X2512" s="60">
        <v>1</v>
      </c>
      <c r="Y2512" s="60">
        <v>1</v>
      </c>
      <c r="Z2512" s="60">
        <v>1</v>
      </c>
      <c r="AA2512" s="60">
        <v>1</v>
      </c>
      <c r="AB2512" s="60">
        <v>1</v>
      </c>
      <c r="AC2512" s="60">
        <v>1</v>
      </c>
      <c r="AD2512" s="60">
        <v>1</v>
      </c>
      <c r="AE2512" s="60">
        <v>1</v>
      </c>
      <c r="AF2512" s="60" t="s">
        <v>4136</v>
      </c>
    </row>
    <row r="2513" spans="1:32">
      <c r="A2513" s="60" t="s">
        <v>3893</v>
      </c>
      <c r="B2513" s="60" t="s">
        <v>2728</v>
      </c>
      <c r="D2513" s="60" t="s">
        <v>3895</v>
      </c>
      <c r="E2513" s="67">
        <v>41640</v>
      </c>
      <c r="F2513" s="67">
        <v>42004</v>
      </c>
      <c r="G2513" s="60" t="s">
        <v>2735</v>
      </c>
      <c r="H2513" s="60">
        <v>1</v>
      </c>
      <c r="I2513" s="60">
        <v>0</v>
      </c>
      <c r="J2513" s="60">
        <v>0</v>
      </c>
      <c r="K2513" s="60">
        <v>0</v>
      </c>
      <c r="L2513" s="60">
        <v>0</v>
      </c>
      <c r="M2513" s="60">
        <v>0</v>
      </c>
      <c r="N2513" s="60">
        <v>0</v>
      </c>
      <c r="O2513" s="60">
        <v>0</v>
      </c>
      <c r="P2513" s="60">
        <v>1</v>
      </c>
      <c r="Q2513" s="60">
        <v>1</v>
      </c>
      <c r="R2513" s="60">
        <v>1</v>
      </c>
      <c r="S2513" s="60">
        <v>1</v>
      </c>
      <c r="T2513" s="60">
        <v>1</v>
      </c>
      <c r="U2513" s="60">
        <v>1</v>
      </c>
      <c r="V2513" s="60">
        <v>1</v>
      </c>
      <c r="W2513" s="60">
        <v>1</v>
      </c>
      <c r="X2513" s="60">
        <v>1</v>
      </c>
      <c r="Y2513" s="60">
        <v>1</v>
      </c>
      <c r="Z2513" s="60">
        <v>1</v>
      </c>
      <c r="AA2513" s="60">
        <v>1</v>
      </c>
      <c r="AB2513" s="60">
        <v>1</v>
      </c>
      <c r="AC2513" s="60">
        <v>1</v>
      </c>
      <c r="AD2513" s="60">
        <v>1</v>
      </c>
      <c r="AE2513" s="60">
        <v>1</v>
      </c>
      <c r="AF2513" s="60" t="s">
        <v>4136</v>
      </c>
    </row>
    <row r="2514" spans="1:32">
      <c r="A2514" s="60" t="s">
        <v>3896</v>
      </c>
      <c r="B2514" s="60" t="s">
        <v>2745</v>
      </c>
      <c r="C2514" s="60" t="s">
        <v>2746</v>
      </c>
      <c r="D2514" s="60" t="s">
        <v>3897</v>
      </c>
      <c r="E2514" s="67">
        <v>41640</v>
      </c>
      <c r="F2514" s="67">
        <v>42004</v>
      </c>
      <c r="G2514" s="60" t="s">
        <v>2735</v>
      </c>
      <c r="H2514" s="60">
        <v>15.56</v>
      </c>
      <c r="I2514" s="60">
        <v>15.56</v>
      </c>
      <c r="J2514" s="60">
        <v>15.56</v>
      </c>
      <c r="K2514" s="60">
        <v>15.56</v>
      </c>
      <c r="L2514" s="60">
        <v>15.56</v>
      </c>
      <c r="M2514" s="60">
        <v>15.56</v>
      </c>
      <c r="N2514" s="60">
        <v>15.56</v>
      </c>
      <c r="O2514" s="60">
        <v>15.56</v>
      </c>
      <c r="P2514" s="60">
        <v>21.11</v>
      </c>
      <c r="Q2514" s="60">
        <v>21.11</v>
      </c>
      <c r="R2514" s="60">
        <v>21.11</v>
      </c>
      <c r="S2514" s="60">
        <v>21.11</v>
      </c>
      <c r="T2514" s="60">
        <v>21.11</v>
      </c>
      <c r="U2514" s="60">
        <v>21.11</v>
      </c>
      <c r="V2514" s="60">
        <v>21.11</v>
      </c>
      <c r="W2514" s="60">
        <v>21.11</v>
      </c>
      <c r="X2514" s="60">
        <v>21.11</v>
      </c>
      <c r="Y2514" s="60">
        <v>21.11</v>
      </c>
      <c r="Z2514" s="60">
        <v>21.11</v>
      </c>
      <c r="AA2514" s="60">
        <v>21.11</v>
      </c>
      <c r="AB2514" s="60">
        <v>21.11</v>
      </c>
      <c r="AC2514" s="60">
        <v>21.11</v>
      </c>
      <c r="AD2514" s="60">
        <v>21.11</v>
      </c>
      <c r="AE2514" s="60">
        <v>21.11</v>
      </c>
      <c r="AF2514" s="60" t="s">
        <v>4136</v>
      </c>
    </row>
    <row r="2515" spans="1:32">
      <c r="A2515" s="60" t="s">
        <v>3896</v>
      </c>
      <c r="B2515" s="60" t="s">
        <v>2745</v>
      </c>
      <c r="C2515" s="60" t="s">
        <v>2746</v>
      </c>
      <c r="D2515" s="60" t="s">
        <v>2736</v>
      </c>
      <c r="E2515" s="67">
        <v>41640</v>
      </c>
      <c r="F2515" s="67">
        <v>42004</v>
      </c>
      <c r="G2515" s="60" t="s">
        <v>2735</v>
      </c>
      <c r="H2515" s="60">
        <v>21.11</v>
      </c>
      <c r="I2515" s="60">
        <v>15.56</v>
      </c>
      <c r="J2515" s="60">
        <v>15.56</v>
      </c>
      <c r="K2515" s="60">
        <v>15.56</v>
      </c>
      <c r="L2515" s="60">
        <v>15.56</v>
      </c>
      <c r="M2515" s="60">
        <v>15.56</v>
      </c>
      <c r="N2515" s="60">
        <v>15.56</v>
      </c>
      <c r="O2515" s="60">
        <v>15.56</v>
      </c>
      <c r="P2515" s="60">
        <v>18.329999999999998</v>
      </c>
      <c r="Q2515" s="60">
        <v>21.11</v>
      </c>
      <c r="R2515" s="60">
        <v>21.11</v>
      </c>
      <c r="S2515" s="60">
        <v>21.11</v>
      </c>
      <c r="T2515" s="60">
        <v>21.11</v>
      </c>
      <c r="U2515" s="60">
        <v>21.11</v>
      </c>
      <c r="V2515" s="60">
        <v>21.11</v>
      </c>
      <c r="W2515" s="60">
        <v>21.11</v>
      </c>
      <c r="X2515" s="60">
        <v>21.11</v>
      </c>
      <c r="Y2515" s="60">
        <v>21.11</v>
      </c>
      <c r="Z2515" s="60">
        <v>21.11</v>
      </c>
      <c r="AA2515" s="60">
        <v>21.11</v>
      </c>
      <c r="AB2515" s="60">
        <v>21.11</v>
      </c>
      <c r="AC2515" s="60">
        <v>21.11</v>
      </c>
      <c r="AD2515" s="60">
        <v>21.11</v>
      </c>
      <c r="AE2515" s="60">
        <v>21.11</v>
      </c>
      <c r="AF2515" s="60" t="s">
        <v>4136</v>
      </c>
    </row>
    <row r="2516" spans="1:32">
      <c r="A2516" s="60" t="s">
        <v>3896</v>
      </c>
      <c r="B2516" s="60" t="s">
        <v>2745</v>
      </c>
      <c r="C2516" s="60" t="s">
        <v>2746</v>
      </c>
      <c r="D2516" s="60" t="s">
        <v>2737</v>
      </c>
      <c r="E2516" s="67">
        <v>41640</v>
      </c>
      <c r="F2516" s="67">
        <v>42004</v>
      </c>
      <c r="G2516" s="60" t="s">
        <v>2730</v>
      </c>
      <c r="H2516" s="60">
        <v>15.56</v>
      </c>
      <c r="I2516" s="60"/>
      <c r="J2516" s="60"/>
      <c r="K2516" s="60"/>
      <c r="L2516" s="60"/>
      <c r="M2516" s="60"/>
      <c r="N2516" s="60"/>
      <c r="O2516" s="60"/>
      <c r="P2516" s="60"/>
      <c r="Q2516" s="60"/>
      <c r="R2516" s="60"/>
      <c r="S2516" s="60"/>
      <c r="T2516" s="60"/>
      <c r="U2516" s="60"/>
      <c r="V2516" s="60"/>
      <c r="W2516" s="60"/>
      <c r="X2516" s="60"/>
      <c r="Y2516" s="60"/>
      <c r="Z2516" s="60"/>
      <c r="AA2516" s="60"/>
      <c r="AB2516" s="60"/>
      <c r="AC2516" s="60"/>
      <c r="AD2516" s="60"/>
      <c r="AE2516" s="60"/>
      <c r="AF2516" s="60" t="s">
        <v>4136</v>
      </c>
    </row>
    <row r="2517" spans="1:32">
      <c r="A2517" s="60" t="s">
        <v>3896</v>
      </c>
      <c r="B2517" s="60" t="s">
        <v>2745</v>
      </c>
      <c r="C2517" s="60" t="s">
        <v>2746</v>
      </c>
      <c r="D2517" s="60" t="s">
        <v>3886</v>
      </c>
      <c r="E2517" s="67">
        <v>41640</v>
      </c>
      <c r="F2517" s="67">
        <v>42004</v>
      </c>
      <c r="G2517" s="60" t="s">
        <v>2735</v>
      </c>
      <c r="H2517" s="60">
        <v>21.11</v>
      </c>
      <c r="I2517" s="60">
        <v>15.56</v>
      </c>
      <c r="J2517" s="60">
        <v>15.56</v>
      </c>
      <c r="K2517" s="60">
        <v>15.56</v>
      </c>
      <c r="L2517" s="60">
        <v>15.56</v>
      </c>
      <c r="M2517" s="60">
        <v>15.56</v>
      </c>
      <c r="N2517" s="60">
        <v>15.56</v>
      </c>
      <c r="O2517" s="60">
        <v>15.56</v>
      </c>
      <c r="P2517" s="60">
        <v>21.11</v>
      </c>
      <c r="Q2517" s="60">
        <v>21.11</v>
      </c>
      <c r="R2517" s="60">
        <v>21.11</v>
      </c>
      <c r="S2517" s="60">
        <v>21.11</v>
      </c>
      <c r="T2517" s="60">
        <v>21.11</v>
      </c>
      <c r="U2517" s="60">
        <v>21.11</v>
      </c>
      <c r="V2517" s="60">
        <v>21.11</v>
      </c>
      <c r="W2517" s="60">
        <v>21.11</v>
      </c>
      <c r="X2517" s="60">
        <v>21.11</v>
      </c>
      <c r="Y2517" s="60">
        <v>21.11</v>
      </c>
      <c r="Z2517" s="60">
        <v>21.11</v>
      </c>
      <c r="AA2517" s="60">
        <v>21.11</v>
      </c>
      <c r="AB2517" s="60">
        <v>21.11</v>
      </c>
      <c r="AC2517" s="60">
        <v>21.11</v>
      </c>
      <c r="AD2517" s="60">
        <v>21.11</v>
      </c>
      <c r="AE2517" s="60">
        <v>21.11</v>
      </c>
      <c r="AF2517" s="60" t="s">
        <v>4136</v>
      </c>
    </row>
    <row r="2518" spans="1:32">
      <c r="A2518" s="60" t="s">
        <v>3898</v>
      </c>
      <c r="B2518" s="60" t="s">
        <v>2745</v>
      </c>
      <c r="C2518" s="60" t="s">
        <v>2746</v>
      </c>
      <c r="D2518" s="60" t="s">
        <v>3897</v>
      </c>
      <c r="E2518" s="67">
        <v>41640</v>
      </c>
      <c r="F2518" s="67">
        <v>42004</v>
      </c>
      <c r="G2518" s="60" t="s">
        <v>2735</v>
      </c>
      <c r="H2518" s="60">
        <v>15.56</v>
      </c>
      <c r="I2518" s="60">
        <v>15.56</v>
      </c>
      <c r="J2518" s="60">
        <v>15.56</v>
      </c>
      <c r="K2518" s="60">
        <v>15.56</v>
      </c>
      <c r="L2518" s="60">
        <v>15.56</v>
      </c>
      <c r="M2518" s="60">
        <v>15.56</v>
      </c>
      <c r="N2518" s="60">
        <v>15.56</v>
      </c>
      <c r="O2518" s="60">
        <v>15.56</v>
      </c>
      <c r="P2518" s="60">
        <v>18.329999999999998</v>
      </c>
      <c r="Q2518" s="60">
        <v>21.11</v>
      </c>
      <c r="R2518" s="60">
        <v>21.11</v>
      </c>
      <c r="S2518" s="60">
        <v>21.11</v>
      </c>
      <c r="T2518" s="60">
        <v>21.11</v>
      </c>
      <c r="U2518" s="60">
        <v>21.11</v>
      </c>
      <c r="V2518" s="60">
        <v>21.11</v>
      </c>
      <c r="W2518" s="60">
        <v>21.11</v>
      </c>
      <c r="X2518" s="60">
        <v>21.11</v>
      </c>
      <c r="Y2518" s="60">
        <v>21.11</v>
      </c>
      <c r="Z2518" s="60">
        <v>21.11</v>
      </c>
      <c r="AA2518" s="60">
        <v>21.11</v>
      </c>
      <c r="AB2518" s="60">
        <v>21.11</v>
      </c>
      <c r="AC2518" s="60">
        <v>21.11</v>
      </c>
      <c r="AD2518" s="60">
        <v>21.11</v>
      </c>
      <c r="AE2518" s="60">
        <v>21.11</v>
      </c>
      <c r="AF2518" s="60" t="s">
        <v>4136</v>
      </c>
    </row>
    <row r="2519" spans="1:32">
      <c r="A2519" s="60" t="s">
        <v>3898</v>
      </c>
      <c r="B2519" s="60" t="s">
        <v>2745</v>
      </c>
      <c r="C2519" s="60" t="s">
        <v>2746</v>
      </c>
      <c r="D2519" s="60" t="s">
        <v>3899</v>
      </c>
      <c r="E2519" s="67">
        <v>41640</v>
      </c>
      <c r="F2519" s="67">
        <v>42004</v>
      </c>
      <c r="G2519" s="60" t="s">
        <v>2735</v>
      </c>
      <c r="H2519" s="60">
        <v>21.11</v>
      </c>
      <c r="I2519" s="60">
        <v>15.56</v>
      </c>
      <c r="J2519" s="60">
        <v>15.56</v>
      </c>
      <c r="K2519" s="60">
        <v>15.56</v>
      </c>
      <c r="L2519" s="60">
        <v>15.56</v>
      </c>
      <c r="M2519" s="60">
        <v>15.56</v>
      </c>
      <c r="N2519" s="60">
        <v>15.56</v>
      </c>
      <c r="O2519" s="60">
        <v>15.56</v>
      </c>
      <c r="P2519" s="60">
        <v>18.329999999999998</v>
      </c>
      <c r="Q2519" s="60">
        <v>21.11</v>
      </c>
      <c r="R2519" s="60">
        <v>21.11</v>
      </c>
      <c r="S2519" s="60">
        <v>21.11</v>
      </c>
      <c r="T2519" s="60">
        <v>21.11</v>
      </c>
      <c r="U2519" s="60">
        <v>21.11</v>
      </c>
      <c r="V2519" s="60">
        <v>21.11</v>
      </c>
      <c r="W2519" s="60">
        <v>21.11</v>
      </c>
      <c r="X2519" s="60">
        <v>21.11</v>
      </c>
      <c r="Y2519" s="60">
        <v>21.11</v>
      </c>
      <c r="Z2519" s="60">
        <v>21.11</v>
      </c>
      <c r="AA2519" s="60">
        <v>21.11</v>
      </c>
      <c r="AB2519" s="60">
        <v>21.11</v>
      </c>
      <c r="AC2519" s="60">
        <v>21.11</v>
      </c>
      <c r="AD2519" s="60">
        <v>21.11</v>
      </c>
      <c r="AE2519" s="60">
        <v>21.11</v>
      </c>
      <c r="AF2519" s="60" t="s">
        <v>4136</v>
      </c>
    </row>
    <row r="2520" spans="1:32">
      <c r="A2520" s="60" t="s">
        <v>3898</v>
      </c>
      <c r="B2520" s="60" t="s">
        <v>2745</v>
      </c>
      <c r="C2520" s="60" t="s">
        <v>2746</v>
      </c>
      <c r="D2520" s="60" t="s">
        <v>2737</v>
      </c>
      <c r="E2520" s="67">
        <v>41640</v>
      </c>
      <c r="F2520" s="67">
        <v>42004</v>
      </c>
      <c r="G2520" s="60" t="s">
        <v>2730</v>
      </c>
      <c r="H2520" s="60">
        <v>15.56</v>
      </c>
      <c r="I2520" s="60"/>
      <c r="J2520" s="60"/>
      <c r="K2520" s="60"/>
      <c r="L2520" s="60"/>
      <c r="M2520" s="60"/>
      <c r="N2520" s="60"/>
      <c r="O2520" s="60"/>
      <c r="P2520" s="60"/>
      <c r="Q2520" s="60"/>
      <c r="R2520" s="60"/>
      <c r="S2520" s="60"/>
      <c r="T2520" s="60"/>
      <c r="U2520" s="60"/>
      <c r="V2520" s="60"/>
      <c r="W2520" s="60"/>
      <c r="X2520" s="60"/>
      <c r="Y2520" s="60"/>
      <c r="Z2520" s="60"/>
      <c r="AA2520" s="60"/>
      <c r="AB2520" s="60"/>
      <c r="AC2520" s="60"/>
      <c r="AD2520" s="60"/>
      <c r="AE2520" s="60"/>
      <c r="AF2520" s="60" t="s">
        <v>4136</v>
      </c>
    </row>
    <row r="2521" spans="1:32">
      <c r="A2521" s="60" t="s">
        <v>3900</v>
      </c>
      <c r="B2521" s="60" t="s">
        <v>6</v>
      </c>
      <c r="D2521" s="60" t="s">
        <v>3894</v>
      </c>
      <c r="E2521" s="67">
        <v>41640</v>
      </c>
      <c r="F2521" s="67">
        <v>42004</v>
      </c>
      <c r="G2521" s="60" t="s">
        <v>2735</v>
      </c>
      <c r="H2521" s="60">
        <v>1</v>
      </c>
      <c r="I2521" s="60">
        <v>1</v>
      </c>
      <c r="J2521" s="60">
        <v>1</v>
      </c>
      <c r="K2521" s="60">
        <v>1</v>
      </c>
      <c r="L2521" s="60">
        <v>1</v>
      </c>
      <c r="M2521" s="60">
        <v>1</v>
      </c>
      <c r="N2521" s="60">
        <v>1</v>
      </c>
      <c r="O2521" s="60">
        <v>1</v>
      </c>
      <c r="P2521" s="60">
        <v>0.25</v>
      </c>
      <c r="Q2521" s="60">
        <v>0.25</v>
      </c>
      <c r="R2521" s="60">
        <v>0.25</v>
      </c>
      <c r="S2521" s="60">
        <v>0.25</v>
      </c>
      <c r="T2521" s="60">
        <v>0.25</v>
      </c>
      <c r="U2521" s="60">
        <v>0.25</v>
      </c>
      <c r="V2521" s="60">
        <v>0.25</v>
      </c>
      <c r="W2521" s="60">
        <v>0.25</v>
      </c>
      <c r="X2521" s="60">
        <v>0.25</v>
      </c>
      <c r="Y2521" s="60">
        <v>0.25</v>
      </c>
      <c r="Z2521" s="60">
        <v>0.25</v>
      </c>
      <c r="AA2521" s="60">
        <v>0.25</v>
      </c>
      <c r="AB2521" s="60">
        <v>0.25</v>
      </c>
      <c r="AC2521" s="60">
        <v>0.25</v>
      </c>
      <c r="AD2521" s="60">
        <v>0.25</v>
      </c>
      <c r="AE2521" s="60">
        <v>0.25</v>
      </c>
      <c r="AF2521" s="60" t="s">
        <v>4136</v>
      </c>
    </row>
    <row r="2522" spans="1:32">
      <c r="A2522" s="60" t="s">
        <v>3900</v>
      </c>
      <c r="B2522" s="60" t="s">
        <v>6</v>
      </c>
      <c r="D2522" s="60" t="s">
        <v>3895</v>
      </c>
      <c r="E2522" s="67">
        <v>41640</v>
      </c>
      <c r="F2522" s="67">
        <v>42004</v>
      </c>
      <c r="G2522" s="60" t="s">
        <v>2735</v>
      </c>
      <c r="H2522" s="60">
        <v>0.25</v>
      </c>
      <c r="I2522" s="60">
        <v>1</v>
      </c>
      <c r="J2522" s="60">
        <v>1</v>
      </c>
      <c r="K2522" s="60">
        <v>1</v>
      </c>
      <c r="L2522" s="60">
        <v>1</v>
      </c>
      <c r="M2522" s="60">
        <v>1</v>
      </c>
      <c r="N2522" s="60">
        <v>1</v>
      </c>
      <c r="O2522" s="60">
        <v>1</v>
      </c>
      <c r="P2522" s="60">
        <v>0.25</v>
      </c>
      <c r="Q2522" s="60">
        <v>0.25</v>
      </c>
      <c r="R2522" s="60">
        <v>0.25</v>
      </c>
      <c r="S2522" s="60">
        <v>0.25</v>
      </c>
      <c r="T2522" s="60">
        <v>0.25</v>
      </c>
      <c r="U2522" s="60">
        <v>0.25</v>
      </c>
      <c r="V2522" s="60">
        <v>0.25</v>
      </c>
      <c r="W2522" s="60">
        <v>0.25</v>
      </c>
      <c r="X2522" s="60">
        <v>0.25</v>
      </c>
      <c r="Y2522" s="60">
        <v>0.25</v>
      </c>
      <c r="Z2522" s="60">
        <v>0.25</v>
      </c>
      <c r="AA2522" s="60">
        <v>0.25</v>
      </c>
      <c r="AB2522" s="60">
        <v>0.25</v>
      </c>
      <c r="AC2522" s="60">
        <v>0.25</v>
      </c>
      <c r="AD2522" s="60">
        <v>0.25</v>
      </c>
      <c r="AE2522" s="60">
        <v>0.25</v>
      </c>
      <c r="AF2522" s="60" t="s">
        <v>4136</v>
      </c>
    </row>
    <row r="2523" spans="1:32">
      <c r="A2523" s="60" t="s">
        <v>3901</v>
      </c>
      <c r="B2523" s="60" t="s">
        <v>0</v>
      </c>
      <c r="D2523" s="60" t="s">
        <v>3892</v>
      </c>
      <c r="E2523" s="67">
        <v>41640</v>
      </c>
      <c r="F2523" s="67">
        <v>42004</v>
      </c>
      <c r="G2523" s="60" t="s">
        <v>2735</v>
      </c>
      <c r="H2523" s="60">
        <v>0.05</v>
      </c>
      <c r="I2523" s="60">
        <v>0.05</v>
      </c>
      <c r="J2523" s="60">
        <v>0.05</v>
      </c>
      <c r="K2523" s="60">
        <v>0.05</v>
      </c>
      <c r="L2523" s="60">
        <v>0.05</v>
      </c>
      <c r="M2523" s="60">
        <v>0.05</v>
      </c>
      <c r="N2523" s="60">
        <v>0.05</v>
      </c>
      <c r="O2523" s="60">
        <v>0.05</v>
      </c>
      <c r="P2523" s="60">
        <v>0.05</v>
      </c>
      <c r="Q2523" s="60">
        <v>0.5</v>
      </c>
      <c r="R2523" s="60">
        <v>0.95</v>
      </c>
      <c r="S2523" s="60">
        <v>0.95</v>
      </c>
      <c r="T2523" s="60">
        <v>0.95</v>
      </c>
      <c r="U2523" s="60">
        <v>0.95</v>
      </c>
      <c r="V2523" s="60">
        <v>0.95</v>
      </c>
      <c r="W2523" s="60">
        <v>0.95</v>
      </c>
      <c r="X2523" s="60">
        <v>0.95</v>
      </c>
      <c r="Y2523" s="60">
        <v>0.95</v>
      </c>
      <c r="Z2523" s="60">
        <v>0.95</v>
      </c>
      <c r="AA2523" s="60">
        <v>0.95</v>
      </c>
      <c r="AB2523" s="60">
        <v>0.95</v>
      </c>
      <c r="AC2523" s="60">
        <v>0.95</v>
      </c>
      <c r="AD2523" s="60">
        <v>0.95</v>
      </c>
      <c r="AE2523" s="60">
        <v>0.5</v>
      </c>
      <c r="AF2523" s="60" t="s">
        <v>4136</v>
      </c>
    </row>
    <row r="2524" spans="1:32">
      <c r="A2524" s="60" t="s">
        <v>3901</v>
      </c>
      <c r="B2524" s="60" t="s">
        <v>0</v>
      </c>
      <c r="D2524" s="60" t="s">
        <v>2736</v>
      </c>
      <c r="E2524" s="67">
        <v>41640</v>
      </c>
      <c r="F2524" s="67">
        <v>42004</v>
      </c>
      <c r="G2524" s="60" t="s">
        <v>2730</v>
      </c>
      <c r="H2524" s="60">
        <v>0</v>
      </c>
      <c r="I2524" s="60"/>
      <c r="J2524" s="60"/>
      <c r="K2524" s="60"/>
      <c r="L2524" s="60"/>
      <c r="M2524" s="60"/>
      <c r="N2524" s="60"/>
      <c r="O2524" s="60"/>
      <c r="P2524" s="60"/>
      <c r="Q2524" s="60"/>
      <c r="R2524" s="60"/>
      <c r="S2524" s="60"/>
      <c r="T2524" s="60"/>
      <c r="U2524" s="60"/>
      <c r="V2524" s="60"/>
      <c r="W2524" s="60"/>
      <c r="X2524" s="60"/>
      <c r="Y2524" s="60"/>
      <c r="Z2524" s="60"/>
      <c r="AA2524" s="60"/>
      <c r="AB2524" s="60"/>
      <c r="AC2524" s="60"/>
      <c r="AD2524" s="60"/>
      <c r="AE2524" s="60"/>
      <c r="AF2524" s="60" t="s">
        <v>4136</v>
      </c>
    </row>
    <row r="2525" spans="1:32">
      <c r="A2525" s="60" t="s">
        <v>3901</v>
      </c>
      <c r="B2525" s="60" t="s">
        <v>0</v>
      </c>
      <c r="D2525" s="60" t="s">
        <v>2737</v>
      </c>
      <c r="E2525" s="67">
        <v>41640</v>
      </c>
      <c r="F2525" s="67">
        <v>42004</v>
      </c>
      <c r="G2525" s="60" t="s">
        <v>2730</v>
      </c>
      <c r="H2525" s="60">
        <v>1</v>
      </c>
      <c r="I2525" s="60"/>
      <c r="J2525" s="60"/>
      <c r="K2525" s="60"/>
      <c r="L2525" s="60"/>
      <c r="M2525" s="60"/>
      <c r="N2525" s="60"/>
      <c r="O2525" s="60"/>
      <c r="P2525" s="60"/>
      <c r="Q2525" s="60"/>
      <c r="R2525" s="60"/>
      <c r="S2525" s="60"/>
      <c r="T2525" s="60"/>
      <c r="U2525" s="60"/>
      <c r="V2525" s="60"/>
      <c r="W2525" s="60"/>
      <c r="X2525" s="60"/>
      <c r="Y2525" s="60"/>
      <c r="Z2525" s="60"/>
      <c r="AA2525" s="60"/>
      <c r="AB2525" s="60"/>
      <c r="AC2525" s="60"/>
      <c r="AD2525" s="60"/>
      <c r="AE2525" s="60"/>
      <c r="AF2525" s="60" t="s">
        <v>4136</v>
      </c>
    </row>
    <row r="2526" spans="1:32">
      <c r="A2526" s="60" t="s">
        <v>3901</v>
      </c>
      <c r="B2526" s="60" t="s">
        <v>0</v>
      </c>
      <c r="D2526" s="60" t="s">
        <v>3885</v>
      </c>
      <c r="E2526" s="67">
        <v>41640</v>
      </c>
      <c r="F2526" s="67">
        <v>42004</v>
      </c>
      <c r="G2526" s="60" t="s">
        <v>2735</v>
      </c>
      <c r="H2526" s="60">
        <v>0.5</v>
      </c>
      <c r="I2526" s="60">
        <v>0.05</v>
      </c>
      <c r="J2526" s="60">
        <v>0.05</v>
      </c>
      <c r="K2526" s="60">
        <v>0.05</v>
      </c>
      <c r="L2526" s="60">
        <v>0.05</v>
      </c>
      <c r="M2526" s="60">
        <v>0.05</v>
      </c>
      <c r="N2526" s="60">
        <v>0.05</v>
      </c>
      <c r="O2526" s="60">
        <v>0.05</v>
      </c>
      <c r="P2526" s="60">
        <v>0.05</v>
      </c>
      <c r="Q2526" s="60">
        <v>0.5</v>
      </c>
      <c r="R2526" s="60">
        <v>0.95</v>
      </c>
      <c r="S2526" s="60">
        <v>0.95</v>
      </c>
      <c r="T2526" s="60">
        <v>0.95</v>
      </c>
      <c r="U2526" s="60">
        <v>0.95</v>
      </c>
      <c r="V2526" s="60">
        <v>0.95</v>
      </c>
      <c r="W2526" s="60">
        <v>0.95</v>
      </c>
      <c r="X2526" s="60">
        <v>0.95</v>
      </c>
      <c r="Y2526" s="60">
        <v>0.95</v>
      </c>
      <c r="Z2526" s="60">
        <v>0.95</v>
      </c>
      <c r="AA2526" s="60">
        <v>0.95</v>
      </c>
      <c r="AB2526" s="60">
        <v>0.95</v>
      </c>
      <c r="AC2526" s="60">
        <v>0.95</v>
      </c>
      <c r="AD2526" s="60">
        <v>0.95</v>
      </c>
      <c r="AE2526" s="60">
        <v>0.95</v>
      </c>
      <c r="AF2526" s="60" t="s">
        <v>4136</v>
      </c>
    </row>
    <row r="2527" spans="1:32">
      <c r="A2527" s="60" t="s">
        <v>3902</v>
      </c>
      <c r="B2527" s="60" t="s">
        <v>2946</v>
      </c>
      <c r="D2527" s="60" t="s">
        <v>3894</v>
      </c>
      <c r="E2527" s="67">
        <v>41640</v>
      </c>
      <c r="F2527" s="67">
        <v>42004</v>
      </c>
      <c r="G2527" s="60" t="s">
        <v>2735</v>
      </c>
      <c r="H2527" s="60">
        <v>0</v>
      </c>
      <c r="I2527" s="60">
        <v>0</v>
      </c>
      <c r="J2527" s="60">
        <v>0</v>
      </c>
      <c r="K2527" s="60">
        <v>0</v>
      </c>
      <c r="L2527" s="60">
        <v>0</v>
      </c>
      <c r="M2527" s="60">
        <v>0</v>
      </c>
      <c r="N2527" s="60">
        <v>0</v>
      </c>
      <c r="O2527" s="60">
        <v>0</v>
      </c>
      <c r="P2527" s="60">
        <v>0</v>
      </c>
      <c r="Q2527" s="60">
        <v>1</v>
      </c>
      <c r="R2527" s="60">
        <v>1</v>
      </c>
      <c r="S2527" s="60">
        <v>1</v>
      </c>
      <c r="T2527" s="60">
        <v>1</v>
      </c>
      <c r="U2527" s="60">
        <v>1</v>
      </c>
      <c r="V2527" s="60">
        <v>1</v>
      </c>
      <c r="W2527" s="60">
        <v>1</v>
      </c>
      <c r="X2527" s="60">
        <v>1</v>
      </c>
      <c r="Y2527" s="60">
        <v>1</v>
      </c>
      <c r="Z2527" s="60">
        <v>1</v>
      </c>
      <c r="AA2527" s="60">
        <v>1</v>
      </c>
      <c r="AB2527" s="60">
        <v>1</v>
      </c>
      <c r="AC2527" s="60">
        <v>1</v>
      </c>
      <c r="AD2527" s="60">
        <v>1</v>
      </c>
      <c r="AE2527" s="60">
        <v>1</v>
      </c>
      <c r="AF2527" s="60" t="s">
        <v>4136</v>
      </c>
    </row>
    <row r="2528" spans="1:32">
      <c r="A2528" s="60" t="s">
        <v>3902</v>
      </c>
      <c r="B2528" s="60" t="s">
        <v>2946</v>
      </c>
      <c r="D2528" s="60" t="s">
        <v>3895</v>
      </c>
      <c r="E2528" s="67">
        <v>41640</v>
      </c>
      <c r="F2528" s="67">
        <v>42004</v>
      </c>
      <c r="G2528" s="60" t="s">
        <v>2735</v>
      </c>
      <c r="H2528" s="60">
        <v>1</v>
      </c>
      <c r="I2528" s="60">
        <v>0</v>
      </c>
      <c r="J2528" s="60">
        <v>0</v>
      </c>
      <c r="K2528" s="60">
        <v>0</v>
      </c>
      <c r="L2528" s="60">
        <v>0</v>
      </c>
      <c r="M2528" s="60">
        <v>0</v>
      </c>
      <c r="N2528" s="60">
        <v>0</v>
      </c>
      <c r="O2528" s="60">
        <v>0</v>
      </c>
      <c r="P2528" s="60">
        <v>0</v>
      </c>
      <c r="Q2528" s="60">
        <v>1</v>
      </c>
      <c r="R2528" s="60">
        <v>1</v>
      </c>
      <c r="S2528" s="60">
        <v>1</v>
      </c>
      <c r="T2528" s="60">
        <v>1</v>
      </c>
      <c r="U2528" s="60">
        <v>1</v>
      </c>
      <c r="V2528" s="60">
        <v>1</v>
      </c>
      <c r="W2528" s="60">
        <v>1</v>
      </c>
      <c r="X2528" s="60">
        <v>1</v>
      </c>
      <c r="Y2528" s="60">
        <v>1</v>
      </c>
      <c r="Z2528" s="60">
        <v>1</v>
      </c>
      <c r="AA2528" s="60">
        <v>1</v>
      </c>
      <c r="AB2528" s="60">
        <v>1</v>
      </c>
      <c r="AC2528" s="60">
        <v>1</v>
      </c>
      <c r="AD2528" s="60">
        <v>1</v>
      </c>
      <c r="AE2528" s="60">
        <v>1</v>
      </c>
      <c r="AF2528" s="60" t="s">
        <v>4136</v>
      </c>
    </row>
    <row r="2529" spans="1:32">
      <c r="A2529" s="60" t="s">
        <v>3903</v>
      </c>
      <c r="B2529" s="60" t="s">
        <v>2</v>
      </c>
      <c r="D2529" s="60" t="s">
        <v>2738</v>
      </c>
      <c r="E2529" s="67">
        <v>41640</v>
      </c>
      <c r="F2529" s="67">
        <v>42004</v>
      </c>
      <c r="G2529" s="60" t="s">
        <v>2735</v>
      </c>
      <c r="H2529" s="60">
        <v>0</v>
      </c>
      <c r="I2529" s="60">
        <v>0</v>
      </c>
      <c r="J2529" s="60">
        <v>0</v>
      </c>
      <c r="K2529" s="60">
        <v>0</v>
      </c>
      <c r="L2529" s="60">
        <v>0</v>
      </c>
      <c r="M2529" s="60">
        <v>0</v>
      </c>
      <c r="N2529" s="60">
        <v>0</v>
      </c>
      <c r="O2529" s="60">
        <v>0</v>
      </c>
      <c r="P2529" s="60">
        <v>0.05</v>
      </c>
      <c r="Q2529" s="60">
        <v>0.05</v>
      </c>
      <c r="R2529" s="60">
        <v>0.1</v>
      </c>
      <c r="S2529" s="60">
        <v>0.2</v>
      </c>
      <c r="T2529" s="60">
        <v>0.4</v>
      </c>
      <c r="U2529" s="60">
        <v>0.6</v>
      </c>
      <c r="V2529" s="60">
        <v>0.4</v>
      </c>
      <c r="W2529" s="60">
        <v>0.4</v>
      </c>
      <c r="X2529" s="60">
        <v>0.3</v>
      </c>
      <c r="Y2529" s="60">
        <v>0.6</v>
      </c>
      <c r="Z2529" s="60">
        <v>0.6</v>
      </c>
      <c r="AA2529" s="60">
        <v>0.4</v>
      </c>
      <c r="AB2529" s="60">
        <v>0.4</v>
      </c>
      <c r="AC2529" s="60">
        <v>0.3</v>
      </c>
      <c r="AD2529" s="60">
        <v>0.2</v>
      </c>
      <c r="AE2529" s="60">
        <v>0.05</v>
      </c>
      <c r="AF2529" s="60" t="s">
        <v>4136</v>
      </c>
    </row>
    <row r="2530" spans="1:32">
      <c r="A2530" s="60" t="s">
        <v>3903</v>
      </c>
      <c r="B2530" s="60" t="s">
        <v>2</v>
      </c>
      <c r="D2530" s="60" t="s">
        <v>2736</v>
      </c>
      <c r="E2530" s="67">
        <v>41640</v>
      </c>
      <c r="F2530" s="67">
        <v>42004</v>
      </c>
      <c r="G2530" s="60" t="s">
        <v>2730</v>
      </c>
      <c r="H2530" s="60">
        <v>0</v>
      </c>
      <c r="I2530" s="60"/>
      <c r="J2530" s="60"/>
      <c r="K2530" s="60"/>
      <c r="L2530" s="60"/>
      <c r="M2530" s="60"/>
      <c r="N2530" s="60"/>
      <c r="O2530" s="60"/>
      <c r="P2530" s="60"/>
      <c r="Q2530" s="60"/>
      <c r="R2530" s="60"/>
      <c r="S2530" s="60"/>
      <c r="T2530" s="60"/>
      <c r="U2530" s="60"/>
      <c r="V2530" s="60"/>
      <c r="W2530" s="60"/>
      <c r="X2530" s="60"/>
      <c r="Y2530" s="60"/>
      <c r="Z2530" s="60"/>
      <c r="AA2530" s="60"/>
      <c r="AB2530" s="60"/>
      <c r="AC2530" s="60"/>
      <c r="AD2530" s="60"/>
      <c r="AE2530" s="60"/>
      <c r="AF2530" s="60" t="s">
        <v>4136</v>
      </c>
    </row>
    <row r="2531" spans="1:32">
      <c r="A2531" s="60" t="s">
        <v>3903</v>
      </c>
      <c r="B2531" s="60" t="s">
        <v>2</v>
      </c>
      <c r="D2531" s="60" t="s">
        <v>2737</v>
      </c>
      <c r="E2531" s="67">
        <v>41640</v>
      </c>
      <c r="F2531" s="67">
        <v>42004</v>
      </c>
      <c r="G2531" s="60" t="s">
        <v>2730</v>
      </c>
      <c r="H2531" s="60">
        <v>1</v>
      </c>
      <c r="I2531" s="60"/>
      <c r="J2531" s="60"/>
      <c r="K2531" s="60"/>
      <c r="L2531" s="60"/>
      <c r="M2531" s="60"/>
      <c r="N2531" s="60"/>
      <c r="O2531" s="60"/>
      <c r="P2531" s="60"/>
      <c r="Q2531" s="60"/>
      <c r="R2531" s="60"/>
      <c r="S2531" s="60"/>
      <c r="T2531" s="60"/>
      <c r="U2531" s="60"/>
      <c r="V2531" s="60"/>
      <c r="W2531" s="60"/>
      <c r="X2531" s="60"/>
      <c r="Y2531" s="60"/>
      <c r="Z2531" s="60"/>
      <c r="AA2531" s="60"/>
      <c r="AB2531" s="60"/>
      <c r="AC2531" s="60"/>
      <c r="AD2531" s="60"/>
      <c r="AE2531" s="60"/>
      <c r="AF2531" s="60" t="s">
        <v>4136</v>
      </c>
    </row>
    <row r="2532" spans="1:32">
      <c r="A2532" s="60" t="s">
        <v>3903</v>
      </c>
      <c r="B2532" s="60" t="s">
        <v>2</v>
      </c>
      <c r="D2532" s="60" t="s">
        <v>3885</v>
      </c>
      <c r="E2532" s="67">
        <v>41640</v>
      </c>
      <c r="F2532" s="67">
        <v>42004</v>
      </c>
      <c r="G2532" s="60" t="s">
        <v>2735</v>
      </c>
      <c r="H2532" s="60">
        <v>0.05</v>
      </c>
      <c r="I2532" s="60">
        <v>0</v>
      </c>
      <c r="J2532" s="60">
        <v>0</v>
      </c>
      <c r="K2532" s="60">
        <v>0</v>
      </c>
      <c r="L2532" s="60">
        <v>0</v>
      </c>
      <c r="M2532" s="60">
        <v>0</v>
      </c>
      <c r="N2532" s="60">
        <v>0</v>
      </c>
      <c r="O2532" s="60">
        <v>0</v>
      </c>
      <c r="P2532" s="60">
        <v>0</v>
      </c>
      <c r="Q2532" s="60">
        <v>0.05</v>
      </c>
      <c r="R2532" s="60">
        <v>0.1</v>
      </c>
      <c r="S2532" s="60">
        <v>0.1</v>
      </c>
      <c r="T2532" s="60">
        <v>0.2</v>
      </c>
      <c r="U2532" s="60">
        <v>0.6</v>
      </c>
      <c r="V2532" s="60">
        <v>0.4</v>
      </c>
      <c r="W2532" s="60">
        <v>0.25</v>
      </c>
      <c r="X2532" s="60">
        <v>0.25</v>
      </c>
      <c r="Y2532" s="60">
        <v>0.5</v>
      </c>
      <c r="Z2532" s="60">
        <v>0.5</v>
      </c>
      <c r="AA2532" s="60">
        <v>0.5</v>
      </c>
      <c r="AB2532" s="60">
        <v>0.3</v>
      </c>
      <c r="AC2532" s="60">
        <v>0.3</v>
      </c>
      <c r="AD2532" s="60">
        <v>0.3</v>
      </c>
      <c r="AE2532" s="60">
        <v>0.2</v>
      </c>
      <c r="AF2532" s="60" t="s">
        <v>4136</v>
      </c>
    </row>
    <row r="2533" spans="1:32">
      <c r="A2533" s="60" t="s">
        <v>3903</v>
      </c>
      <c r="B2533" s="60" t="s">
        <v>2</v>
      </c>
      <c r="D2533" s="60" t="s">
        <v>3886</v>
      </c>
      <c r="E2533" s="67">
        <v>41640</v>
      </c>
      <c r="F2533" s="67">
        <v>42004</v>
      </c>
      <c r="G2533" s="60" t="s">
        <v>2735</v>
      </c>
      <c r="H2533" s="60">
        <v>0</v>
      </c>
      <c r="I2533" s="60">
        <v>0</v>
      </c>
      <c r="J2533" s="60">
        <v>0</v>
      </c>
      <c r="K2533" s="60">
        <v>0</v>
      </c>
      <c r="L2533" s="60">
        <v>0</v>
      </c>
      <c r="M2533" s="60">
        <v>0</v>
      </c>
      <c r="N2533" s="60">
        <v>0</v>
      </c>
      <c r="O2533" s="60">
        <v>0</v>
      </c>
      <c r="P2533" s="60">
        <v>0.05</v>
      </c>
      <c r="Q2533" s="60">
        <v>0.05</v>
      </c>
      <c r="R2533" s="60">
        <v>0.1</v>
      </c>
      <c r="S2533" s="60">
        <v>0.1</v>
      </c>
      <c r="T2533" s="60">
        <v>0.2</v>
      </c>
      <c r="U2533" s="60">
        <v>0.4</v>
      </c>
      <c r="V2533" s="60">
        <v>0.4</v>
      </c>
      <c r="W2533" s="60">
        <v>0.25</v>
      </c>
      <c r="X2533" s="60">
        <v>0.25</v>
      </c>
      <c r="Y2533" s="60">
        <v>0.5</v>
      </c>
      <c r="Z2533" s="60">
        <v>0.5</v>
      </c>
      <c r="AA2533" s="60">
        <v>0.5</v>
      </c>
      <c r="AB2533" s="60">
        <v>0.3</v>
      </c>
      <c r="AC2533" s="60">
        <v>0.3</v>
      </c>
      <c r="AD2533" s="60">
        <v>0.3</v>
      </c>
      <c r="AE2533" s="60">
        <v>0.05</v>
      </c>
      <c r="AF2533" s="60" t="s">
        <v>4136</v>
      </c>
    </row>
    <row r="2534" spans="1:32">
      <c r="A2534" s="60" t="s">
        <v>3904</v>
      </c>
      <c r="B2534" s="60" t="s">
        <v>2742</v>
      </c>
      <c r="D2534" s="60" t="s">
        <v>2738</v>
      </c>
      <c r="E2534" s="67">
        <v>41640</v>
      </c>
      <c r="F2534" s="67">
        <v>42004</v>
      </c>
      <c r="G2534" s="60" t="s">
        <v>2735</v>
      </c>
      <c r="H2534" s="60">
        <v>0</v>
      </c>
      <c r="I2534" s="60">
        <v>0</v>
      </c>
      <c r="J2534" s="60">
        <v>0</v>
      </c>
      <c r="K2534" s="60">
        <v>0</v>
      </c>
      <c r="L2534" s="60">
        <v>0</v>
      </c>
      <c r="M2534" s="60">
        <v>0</v>
      </c>
      <c r="N2534" s="60">
        <v>0</v>
      </c>
      <c r="O2534" s="60">
        <v>0</v>
      </c>
      <c r="P2534" s="60">
        <v>0.1</v>
      </c>
      <c r="Q2534" s="60">
        <v>0.14000000000000001</v>
      </c>
      <c r="R2534" s="60">
        <v>0.28999999999999998</v>
      </c>
      <c r="S2534" s="60">
        <v>0.31</v>
      </c>
      <c r="T2534" s="60">
        <v>0.36</v>
      </c>
      <c r="U2534" s="60">
        <v>0.36</v>
      </c>
      <c r="V2534" s="60">
        <v>0.34</v>
      </c>
      <c r="W2534" s="60">
        <v>0.35</v>
      </c>
      <c r="X2534" s="60">
        <v>0.37</v>
      </c>
      <c r="Y2534" s="60">
        <v>0.34</v>
      </c>
      <c r="Z2534" s="60">
        <v>0.25</v>
      </c>
      <c r="AA2534" s="60">
        <v>0.27</v>
      </c>
      <c r="AB2534" s="60">
        <v>0.21</v>
      </c>
      <c r="AC2534" s="60">
        <v>0.16</v>
      </c>
      <c r="AD2534" s="60">
        <v>0.16</v>
      </c>
      <c r="AE2534" s="60">
        <v>0.1</v>
      </c>
      <c r="AF2534" s="60" t="s">
        <v>4136</v>
      </c>
    </row>
    <row r="2535" spans="1:32">
      <c r="A2535" s="60" t="s">
        <v>3904</v>
      </c>
      <c r="B2535" s="60" t="s">
        <v>2742</v>
      </c>
      <c r="D2535" s="60" t="s">
        <v>3895</v>
      </c>
      <c r="E2535" s="67">
        <v>41640</v>
      </c>
      <c r="F2535" s="67">
        <v>42004</v>
      </c>
      <c r="G2535" s="60" t="s">
        <v>2735</v>
      </c>
      <c r="H2535" s="60">
        <v>0.13</v>
      </c>
      <c r="I2535" s="60">
        <v>0</v>
      </c>
      <c r="J2535" s="60">
        <v>0</v>
      </c>
      <c r="K2535" s="60">
        <v>0</v>
      </c>
      <c r="L2535" s="60">
        <v>0</v>
      </c>
      <c r="M2535" s="60">
        <v>0</v>
      </c>
      <c r="N2535" s="60">
        <v>0</v>
      </c>
      <c r="O2535" s="60">
        <v>0</v>
      </c>
      <c r="P2535" s="60">
        <v>0</v>
      </c>
      <c r="Q2535" s="60">
        <v>0.2</v>
      </c>
      <c r="R2535" s="60">
        <v>0.23</v>
      </c>
      <c r="S2535" s="60">
        <v>0.32</v>
      </c>
      <c r="T2535" s="60">
        <v>0.41</v>
      </c>
      <c r="U2535" s="60">
        <v>0.65</v>
      </c>
      <c r="V2535" s="60">
        <v>0.6</v>
      </c>
      <c r="W2535" s="60">
        <v>0.55000000000000004</v>
      </c>
      <c r="X2535" s="60">
        <v>0.45</v>
      </c>
      <c r="Y2535" s="60">
        <v>0.5</v>
      </c>
      <c r="Z2535" s="60">
        <v>0.46</v>
      </c>
      <c r="AA2535" s="60">
        <v>0.47</v>
      </c>
      <c r="AB2535" s="60">
        <v>0.34</v>
      </c>
      <c r="AC2535" s="60">
        <v>0.33</v>
      </c>
      <c r="AD2535" s="60">
        <v>0.23</v>
      </c>
      <c r="AE2535" s="60">
        <v>0.13</v>
      </c>
      <c r="AF2535" s="60" t="s">
        <v>4136</v>
      </c>
    </row>
    <row r="2536" spans="1:32">
      <c r="A2536" s="60" t="s">
        <v>3904</v>
      </c>
      <c r="B2536" s="60" t="s">
        <v>2742</v>
      </c>
      <c r="D2536" s="60" t="s">
        <v>3890</v>
      </c>
      <c r="E2536" s="67">
        <v>41640</v>
      </c>
      <c r="F2536" s="67">
        <v>42004</v>
      </c>
      <c r="G2536" s="60" t="s">
        <v>2735</v>
      </c>
      <c r="H2536" s="60">
        <v>0</v>
      </c>
      <c r="I2536" s="60">
        <v>0</v>
      </c>
      <c r="J2536" s="60">
        <v>0</v>
      </c>
      <c r="K2536" s="60">
        <v>0</v>
      </c>
      <c r="L2536" s="60">
        <v>0</v>
      </c>
      <c r="M2536" s="60">
        <v>0</v>
      </c>
      <c r="N2536" s="60">
        <v>0</v>
      </c>
      <c r="O2536" s="60">
        <v>0.04</v>
      </c>
      <c r="P2536" s="60">
        <v>0.04</v>
      </c>
      <c r="Q2536" s="60">
        <v>0.15</v>
      </c>
      <c r="R2536" s="60">
        <v>0.23</v>
      </c>
      <c r="S2536" s="60">
        <v>0.32</v>
      </c>
      <c r="T2536" s="60">
        <v>0.41</v>
      </c>
      <c r="U2536" s="60">
        <v>0.62</v>
      </c>
      <c r="V2536" s="60">
        <v>0.6</v>
      </c>
      <c r="W2536" s="60">
        <v>0.55000000000000004</v>
      </c>
      <c r="X2536" s="60">
        <v>0.45</v>
      </c>
      <c r="Y2536" s="60">
        <v>0.5</v>
      </c>
      <c r="Z2536" s="60">
        <v>0.46</v>
      </c>
      <c r="AA2536" s="60">
        <v>0.47</v>
      </c>
      <c r="AB2536" s="60">
        <v>0.34</v>
      </c>
      <c r="AC2536" s="60">
        <v>0.33</v>
      </c>
      <c r="AD2536" s="60">
        <v>0.23</v>
      </c>
      <c r="AE2536" s="60">
        <v>0.13</v>
      </c>
      <c r="AF2536" s="60" t="s">
        <v>4136</v>
      </c>
    </row>
    <row r="2537" spans="1:32">
      <c r="A2537" s="60" t="s">
        <v>3905</v>
      </c>
      <c r="B2537" s="60" t="s">
        <v>2745</v>
      </c>
      <c r="C2537" s="60" t="s">
        <v>2746</v>
      </c>
      <c r="D2537" s="60" t="s">
        <v>2738</v>
      </c>
      <c r="E2537" s="67">
        <v>41640</v>
      </c>
      <c r="F2537" s="67">
        <v>42004</v>
      </c>
      <c r="G2537" s="60" t="s">
        <v>2735</v>
      </c>
      <c r="H2537" s="60">
        <v>29.44</v>
      </c>
      <c r="I2537" s="60">
        <v>29.44</v>
      </c>
      <c r="J2537" s="60">
        <v>29.44</v>
      </c>
      <c r="K2537" s="60">
        <v>29.44</v>
      </c>
      <c r="L2537" s="60">
        <v>29.44</v>
      </c>
      <c r="M2537" s="60">
        <v>29.44</v>
      </c>
      <c r="N2537" s="60">
        <v>29.44</v>
      </c>
      <c r="O2537" s="60">
        <v>29.44</v>
      </c>
      <c r="P2537" s="60">
        <v>23.89</v>
      </c>
      <c r="Q2537" s="60">
        <v>23.89</v>
      </c>
      <c r="R2537" s="60">
        <v>23.89</v>
      </c>
      <c r="S2537" s="60">
        <v>23.89</v>
      </c>
      <c r="T2537" s="60">
        <v>23.89</v>
      </c>
      <c r="U2537" s="60">
        <v>23.89</v>
      </c>
      <c r="V2537" s="60">
        <v>23.89</v>
      </c>
      <c r="W2537" s="60">
        <v>23.89</v>
      </c>
      <c r="X2537" s="60">
        <v>23.89</v>
      </c>
      <c r="Y2537" s="60">
        <v>29.44</v>
      </c>
      <c r="Z2537" s="60">
        <v>29.44</v>
      </c>
      <c r="AA2537" s="60">
        <v>29.44</v>
      </c>
      <c r="AB2537" s="60">
        <v>29.44</v>
      </c>
      <c r="AC2537" s="60">
        <v>29.44</v>
      </c>
      <c r="AD2537" s="60">
        <v>29.44</v>
      </c>
      <c r="AE2537" s="60">
        <v>29.44</v>
      </c>
      <c r="AF2537" s="60" t="s">
        <v>4136</v>
      </c>
    </row>
    <row r="2538" spans="1:32">
      <c r="A2538" s="60" t="s">
        <v>3905</v>
      </c>
      <c r="B2538" s="60" t="s">
        <v>2745</v>
      </c>
      <c r="C2538" s="60" t="s">
        <v>2746</v>
      </c>
      <c r="D2538" s="60" t="s">
        <v>2736</v>
      </c>
      <c r="E2538" s="67">
        <v>41640</v>
      </c>
      <c r="F2538" s="67">
        <v>42004</v>
      </c>
      <c r="G2538" s="60" t="s">
        <v>2730</v>
      </c>
      <c r="H2538" s="60">
        <v>29.44</v>
      </c>
      <c r="I2538" s="60"/>
      <c r="J2538" s="60"/>
      <c r="K2538" s="60"/>
      <c r="L2538" s="60"/>
      <c r="M2538" s="60"/>
      <c r="N2538" s="60"/>
      <c r="O2538" s="60"/>
      <c r="P2538" s="60"/>
      <c r="Q2538" s="60"/>
      <c r="R2538" s="60"/>
      <c r="S2538" s="60"/>
      <c r="T2538" s="60"/>
      <c r="U2538" s="60"/>
      <c r="V2538" s="60"/>
      <c r="W2538" s="60"/>
      <c r="X2538" s="60"/>
      <c r="Y2538" s="60"/>
      <c r="Z2538" s="60"/>
      <c r="AA2538" s="60"/>
      <c r="AB2538" s="60"/>
      <c r="AC2538" s="60"/>
      <c r="AD2538" s="60"/>
      <c r="AE2538" s="60"/>
      <c r="AF2538" s="60" t="s">
        <v>4136</v>
      </c>
    </row>
    <row r="2539" spans="1:32">
      <c r="A2539" s="60" t="s">
        <v>3905</v>
      </c>
      <c r="B2539" s="60" t="s">
        <v>2745</v>
      </c>
      <c r="C2539" s="60" t="s">
        <v>2746</v>
      </c>
      <c r="D2539" s="60" t="s">
        <v>2737</v>
      </c>
      <c r="E2539" s="67">
        <v>41640</v>
      </c>
      <c r="F2539" s="67">
        <v>42004</v>
      </c>
      <c r="G2539" s="60" t="s">
        <v>2735</v>
      </c>
      <c r="H2539" s="60">
        <v>29.44</v>
      </c>
      <c r="I2539" s="60">
        <v>29.44</v>
      </c>
      <c r="J2539" s="60">
        <v>29.44</v>
      </c>
      <c r="K2539" s="60">
        <v>29.44</v>
      </c>
      <c r="L2539" s="60">
        <v>29.44</v>
      </c>
      <c r="M2539" s="60">
        <v>29.44</v>
      </c>
      <c r="N2539" s="60">
        <v>29.44</v>
      </c>
      <c r="O2539" s="60">
        <v>26.67</v>
      </c>
      <c r="P2539" s="60">
        <v>23.89</v>
      </c>
      <c r="Q2539" s="60">
        <v>23.89</v>
      </c>
      <c r="R2539" s="60">
        <v>23.89</v>
      </c>
      <c r="S2539" s="60">
        <v>23.89</v>
      </c>
      <c r="T2539" s="60">
        <v>23.89</v>
      </c>
      <c r="U2539" s="60">
        <v>23.89</v>
      </c>
      <c r="V2539" s="60">
        <v>23.89</v>
      </c>
      <c r="W2539" s="60">
        <v>23.89</v>
      </c>
      <c r="X2539" s="60">
        <v>23.89</v>
      </c>
      <c r="Y2539" s="60">
        <v>23.89</v>
      </c>
      <c r="Z2539" s="60">
        <v>23.89</v>
      </c>
      <c r="AA2539" s="60">
        <v>23.89</v>
      </c>
      <c r="AB2539" s="60">
        <v>29.44</v>
      </c>
      <c r="AC2539" s="60">
        <v>29.44</v>
      </c>
      <c r="AD2539" s="60">
        <v>29.44</v>
      </c>
      <c r="AE2539" s="60">
        <v>29.44</v>
      </c>
      <c r="AF2539" s="60" t="s">
        <v>4136</v>
      </c>
    </row>
    <row r="2540" spans="1:32">
      <c r="A2540" s="60" t="s">
        <v>3905</v>
      </c>
      <c r="B2540" s="60" t="s">
        <v>2745</v>
      </c>
      <c r="C2540" s="60" t="s">
        <v>2746</v>
      </c>
      <c r="D2540" s="60" t="s">
        <v>2740</v>
      </c>
      <c r="E2540" s="67">
        <v>41640</v>
      </c>
      <c r="F2540" s="67">
        <v>42004</v>
      </c>
      <c r="G2540" s="60" t="s">
        <v>2735</v>
      </c>
      <c r="H2540" s="60">
        <v>29.44</v>
      </c>
      <c r="I2540" s="60">
        <v>29.44</v>
      </c>
      <c r="J2540" s="60">
        <v>29.44</v>
      </c>
      <c r="K2540" s="60">
        <v>29.44</v>
      </c>
      <c r="L2540" s="60">
        <v>29.44</v>
      </c>
      <c r="M2540" s="60">
        <v>29.44</v>
      </c>
      <c r="N2540" s="60">
        <v>29.44</v>
      </c>
      <c r="O2540" s="60">
        <v>23.89</v>
      </c>
      <c r="P2540" s="60">
        <v>23.89</v>
      </c>
      <c r="Q2540" s="60">
        <v>23.89</v>
      </c>
      <c r="R2540" s="60">
        <v>23.89</v>
      </c>
      <c r="S2540" s="60">
        <v>23.89</v>
      </c>
      <c r="T2540" s="60">
        <v>23.89</v>
      </c>
      <c r="U2540" s="60">
        <v>23.89</v>
      </c>
      <c r="V2540" s="60">
        <v>23.89</v>
      </c>
      <c r="W2540" s="60">
        <v>23.89</v>
      </c>
      <c r="X2540" s="60">
        <v>23.89</v>
      </c>
      <c r="Y2540" s="60">
        <v>23.89</v>
      </c>
      <c r="Z2540" s="60">
        <v>29.44</v>
      </c>
      <c r="AA2540" s="60">
        <v>29.44</v>
      </c>
      <c r="AB2540" s="60">
        <v>29.44</v>
      </c>
      <c r="AC2540" s="60">
        <v>29.44</v>
      </c>
      <c r="AD2540" s="60">
        <v>29.44</v>
      </c>
      <c r="AE2540" s="60">
        <v>29.44</v>
      </c>
      <c r="AF2540" s="60" t="s">
        <v>4136</v>
      </c>
    </row>
    <row r="2541" spans="1:32">
      <c r="A2541" s="60" t="s">
        <v>3905</v>
      </c>
      <c r="B2541" s="60" t="s">
        <v>2745</v>
      </c>
      <c r="C2541" s="60" t="s">
        <v>2746</v>
      </c>
      <c r="D2541" s="60" t="s">
        <v>2798</v>
      </c>
      <c r="E2541" s="67">
        <v>41640</v>
      </c>
      <c r="F2541" s="67">
        <v>42004</v>
      </c>
      <c r="G2541" s="60" t="s">
        <v>2735</v>
      </c>
      <c r="H2541" s="60">
        <v>29.44</v>
      </c>
      <c r="I2541" s="60">
        <v>29.44</v>
      </c>
      <c r="J2541" s="60">
        <v>29.44</v>
      </c>
      <c r="K2541" s="60">
        <v>29.44</v>
      </c>
      <c r="L2541" s="60">
        <v>29.44</v>
      </c>
      <c r="M2541" s="60">
        <v>29.44</v>
      </c>
      <c r="N2541" s="60">
        <v>29.44</v>
      </c>
      <c r="O2541" s="60">
        <v>23.89</v>
      </c>
      <c r="P2541" s="60">
        <v>23.89</v>
      </c>
      <c r="Q2541" s="60">
        <v>23.89</v>
      </c>
      <c r="R2541" s="60">
        <v>23.89</v>
      </c>
      <c r="S2541" s="60">
        <v>23.89</v>
      </c>
      <c r="T2541" s="60">
        <v>23.89</v>
      </c>
      <c r="U2541" s="60">
        <v>23.89</v>
      </c>
      <c r="V2541" s="60">
        <v>23.89</v>
      </c>
      <c r="W2541" s="60">
        <v>23.89</v>
      </c>
      <c r="X2541" s="60">
        <v>23.89</v>
      </c>
      <c r="Y2541" s="60">
        <v>23.89</v>
      </c>
      <c r="Z2541" s="60">
        <v>23.89</v>
      </c>
      <c r="AA2541" s="60">
        <v>23.89</v>
      </c>
      <c r="AB2541" s="60">
        <v>29.44</v>
      </c>
      <c r="AC2541" s="60">
        <v>29.44</v>
      </c>
      <c r="AD2541" s="60">
        <v>29.44</v>
      </c>
      <c r="AE2541" s="60">
        <v>29.44</v>
      </c>
      <c r="AF2541" s="60" t="s">
        <v>4136</v>
      </c>
    </row>
    <row r="2542" spans="1:32">
      <c r="A2542" s="60" t="s">
        <v>3906</v>
      </c>
      <c r="B2542" s="60" t="s">
        <v>2745</v>
      </c>
      <c r="C2542" s="60" t="s">
        <v>2746</v>
      </c>
      <c r="D2542" s="60" t="s">
        <v>3198</v>
      </c>
      <c r="E2542" s="67">
        <v>41640</v>
      </c>
      <c r="F2542" s="67">
        <v>42004</v>
      </c>
      <c r="G2542" s="60" t="s">
        <v>2730</v>
      </c>
      <c r="H2542" s="60">
        <v>23.89</v>
      </c>
      <c r="I2542" s="60"/>
      <c r="J2542" s="60"/>
      <c r="K2542" s="60"/>
      <c r="L2542" s="60"/>
      <c r="M2542" s="60"/>
      <c r="N2542" s="60"/>
      <c r="O2542" s="60"/>
      <c r="P2542" s="60"/>
      <c r="Q2542" s="60"/>
      <c r="R2542" s="60"/>
      <c r="S2542" s="60"/>
      <c r="T2542" s="60"/>
      <c r="U2542" s="60"/>
      <c r="V2542" s="60"/>
      <c r="W2542" s="60"/>
      <c r="X2542" s="60"/>
      <c r="Y2542" s="60"/>
      <c r="Z2542" s="60"/>
      <c r="AA2542" s="60"/>
      <c r="AB2542" s="60"/>
      <c r="AC2542" s="60"/>
      <c r="AD2542" s="60"/>
      <c r="AE2542" s="60"/>
      <c r="AF2542" s="60" t="s">
        <v>4136</v>
      </c>
    </row>
    <row r="2543" spans="1:32">
      <c r="A2543" s="60" t="s">
        <v>3906</v>
      </c>
      <c r="B2543" s="60" t="s">
        <v>2745</v>
      </c>
      <c r="C2543" s="60" t="s">
        <v>2746</v>
      </c>
      <c r="D2543" s="60" t="s">
        <v>2736</v>
      </c>
      <c r="E2543" s="67">
        <v>41640</v>
      </c>
      <c r="F2543" s="67">
        <v>42004</v>
      </c>
      <c r="G2543" s="60" t="s">
        <v>2730</v>
      </c>
      <c r="H2543" s="60">
        <v>29.44</v>
      </c>
      <c r="I2543" s="60"/>
      <c r="J2543" s="60"/>
      <c r="K2543" s="60"/>
      <c r="L2543" s="60"/>
      <c r="M2543" s="60"/>
      <c r="N2543" s="60"/>
      <c r="O2543" s="60"/>
      <c r="P2543" s="60"/>
      <c r="Q2543" s="60"/>
      <c r="R2543" s="60"/>
      <c r="S2543" s="60"/>
      <c r="T2543" s="60"/>
      <c r="U2543" s="60"/>
      <c r="V2543" s="60"/>
      <c r="W2543" s="60"/>
      <c r="X2543" s="60"/>
      <c r="Y2543" s="60"/>
      <c r="Z2543" s="60"/>
      <c r="AA2543" s="60"/>
      <c r="AB2543" s="60"/>
      <c r="AC2543" s="60"/>
      <c r="AD2543" s="60"/>
      <c r="AE2543" s="60"/>
      <c r="AF2543" s="60" t="s">
        <v>4136</v>
      </c>
    </row>
    <row r="2544" spans="1:32">
      <c r="A2544" s="60" t="s">
        <v>3906</v>
      </c>
      <c r="B2544" s="60" t="s">
        <v>2745</v>
      </c>
      <c r="C2544" s="60" t="s">
        <v>2746</v>
      </c>
      <c r="D2544" s="60" t="s">
        <v>2737</v>
      </c>
      <c r="E2544" s="67">
        <v>41640</v>
      </c>
      <c r="F2544" s="67">
        <v>42004</v>
      </c>
      <c r="G2544" s="60" t="s">
        <v>2735</v>
      </c>
      <c r="H2544" s="60">
        <v>29.44</v>
      </c>
      <c r="I2544" s="60">
        <v>29.44</v>
      </c>
      <c r="J2544" s="60">
        <v>29.44</v>
      </c>
      <c r="K2544" s="60">
        <v>29.44</v>
      </c>
      <c r="L2544" s="60">
        <v>29.44</v>
      </c>
      <c r="M2544" s="60">
        <v>29.44</v>
      </c>
      <c r="N2544" s="60">
        <v>29.44</v>
      </c>
      <c r="O2544" s="60">
        <v>26.67</v>
      </c>
      <c r="P2544" s="60">
        <v>23.89</v>
      </c>
      <c r="Q2544" s="60">
        <v>23.89</v>
      </c>
      <c r="R2544" s="60">
        <v>23.89</v>
      </c>
      <c r="S2544" s="60">
        <v>23.89</v>
      </c>
      <c r="T2544" s="60">
        <v>23.89</v>
      </c>
      <c r="U2544" s="60">
        <v>23.89</v>
      </c>
      <c r="V2544" s="60">
        <v>23.89</v>
      </c>
      <c r="W2544" s="60">
        <v>23.89</v>
      </c>
      <c r="X2544" s="60">
        <v>23.89</v>
      </c>
      <c r="Y2544" s="60">
        <v>23.89</v>
      </c>
      <c r="Z2544" s="60">
        <v>23.89</v>
      </c>
      <c r="AA2544" s="60">
        <v>23.89</v>
      </c>
      <c r="AB2544" s="60">
        <v>29.44</v>
      </c>
      <c r="AC2544" s="60">
        <v>29.44</v>
      </c>
      <c r="AD2544" s="60">
        <v>29.44</v>
      </c>
      <c r="AE2544" s="60">
        <v>29.44</v>
      </c>
      <c r="AF2544" s="60" t="s">
        <v>4136</v>
      </c>
    </row>
    <row r="2545" spans="1:32">
      <c r="A2545" s="60" t="s">
        <v>3907</v>
      </c>
      <c r="B2545" s="60" t="s">
        <v>2745</v>
      </c>
      <c r="C2545" s="60" t="s">
        <v>2746</v>
      </c>
      <c r="D2545" s="60" t="s">
        <v>2738</v>
      </c>
      <c r="E2545" s="67">
        <v>41640</v>
      </c>
      <c r="F2545" s="67">
        <v>42004</v>
      </c>
      <c r="G2545" s="60" t="s">
        <v>2735</v>
      </c>
      <c r="H2545" s="60">
        <v>29.44</v>
      </c>
      <c r="I2545" s="60">
        <v>29.44</v>
      </c>
      <c r="J2545" s="60">
        <v>29.44</v>
      </c>
      <c r="K2545" s="60">
        <v>29.44</v>
      </c>
      <c r="L2545" s="60">
        <v>29.44</v>
      </c>
      <c r="M2545" s="60">
        <v>29.44</v>
      </c>
      <c r="N2545" s="60">
        <v>29.44</v>
      </c>
      <c r="O2545" s="60">
        <v>29.44</v>
      </c>
      <c r="P2545" s="60">
        <v>26.67</v>
      </c>
      <c r="Q2545" s="60">
        <v>23.89</v>
      </c>
      <c r="R2545" s="60">
        <v>23.89</v>
      </c>
      <c r="S2545" s="60">
        <v>23.89</v>
      </c>
      <c r="T2545" s="60">
        <v>23.89</v>
      </c>
      <c r="U2545" s="60">
        <v>23.89</v>
      </c>
      <c r="V2545" s="60">
        <v>23.89</v>
      </c>
      <c r="W2545" s="60">
        <v>23.89</v>
      </c>
      <c r="X2545" s="60">
        <v>23.89</v>
      </c>
      <c r="Y2545" s="60">
        <v>29.44</v>
      </c>
      <c r="Z2545" s="60">
        <v>29.44</v>
      </c>
      <c r="AA2545" s="60">
        <v>29.44</v>
      </c>
      <c r="AB2545" s="60">
        <v>29.44</v>
      </c>
      <c r="AC2545" s="60">
        <v>29.44</v>
      </c>
      <c r="AD2545" s="60">
        <v>29.44</v>
      </c>
      <c r="AE2545" s="60">
        <v>29.44</v>
      </c>
      <c r="AF2545" s="60" t="s">
        <v>4136</v>
      </c>
    </row>
    <row r="2546" spans="1:32">
      <c r="A2546" s="60" t="s">
        <v>3907</v>
      </c>
      <c r="B2546" s="60" t="s">
        <v>2745</v>
      </c>
      <c r="C2546" s="60" t="s">
        <v>2746</v>
      </c>
      <c r="D2546" s="60" t="s">
        <v>2736</v>
      </c>
      <c r="E2546" s="67">
        <v>41640</v>
      </c>
      <c r="F2546" s="67">
        <v>42004</v>
      </c>
      <c r="G2546" s="60" t="s">
        <v>2730</v>
      </c>
      <c r="H2546" s="60">
        <v>29.44</v>
      </c>
      <c r="I2546" s="60"/>
      <c r="J2546" s="60"/>
      <c r="K2546" s="60"/>
      <c r="L2546" s="60"/>
      <c r="M2546" s="60"/>
      <c r="N2546" s="60"/>
      <c r="O2546" s="60"/>
      <c r="P2546" s="60"/>
      <c r="Q2546" s="60"/>
      <c r="R2546" s="60"/>
      <c r="S2546" s="60"/>
      <c r="T2546" s="60"/>
      <c r="U2546" s="60"/>
      <c r="V2546" s="60"/>
      <c r="W2546" s="60"/>
      <c r="X2546" s="60"/>
      <c r="Y2546" s="60"/>
      <c r="Z2546" s="60"/>
      <c r="AA2546" s="60"/>
      <c r="AB2546" s="60"/>
      <c r="AC2546" s="60"/>
      <c r="AD2546" s="60"/>
      <c r="AE2546" s="60"/>
      <c r="AF2546" s="60" t="s">
        <v>4136</v>
      </c>
    </row>
    <row r="2547" spans="1:32">
      <c r="A2547" s="60" t="s">
        <v>3907</v>
      </c>
      <c r="B2547" s="60" t="s">
        <v>2745</v>
      </c>
      <c r="C2547" s="60" t="s">
        <v>2746</v>
      </c>
      <c r="D2547" s="60" t="s">
        <v>2952</v>
      </c>
      <c r="E2547" s="67">
        <v>41640</v>
      </c>
      <c r="F2547" s="67">
        <v>42004</v>
      </c>
      <c r="G2547" s="60" t="s">
        <v>2735</v>
      </c>
      <c r="H2547" s="60">
        <v>29.44</v>
      </c>
      <c r="I2547" s="60">
        <v>29.44</v>
      </c>
      <c r="J2547" s="60">
        <v>29.44</v>
      </c>
      <c r="K2547" s="60">
        <v>29.44</v>
      </c>
      <c r="L2547" s="60">
        <v>29.44</v>
      </c>
      <c r="M2547" s="60">
        <v>29.44</v>
      </c>
      <c r="N2547" s="60">
        <v>29.44</v>
      </c>
      <c r="O2547" s="60">
        <v>26.67</v>
      </c>
      <c r="P2547" s="60">
        <v>23.89</v>
      </c>
      <c r="Q2547" s="60">
        <v>23.89</v>
      </c>
      <c r="R2547" s="60">
        <v>23.89</v>
      </c>
      <c r="S2547" s="60">
        <v>23.89</v>
      </c>
      <c r="T2547" s="60">
        <v>23.89</v>
      </c>
      <c r="U2547" s="60">
        <v>23.89</v>
      </c>
      <c r="V2547" s="60">
        <v>23.89</v>
      </c>
      <c r="W2547" s="60">
        <v>23.89</v>
      </c>
      <c r="X2547" s="60">
        <v>23.89</v>
      </c>
      <c r="Y2547" s="60">
        <v>23.89</v>
      </c>
      <c r="Z2547" s="60">
        <v>23.89</v>
      </c>
      <c r="AA2547" s="60">
        <v>23.89</v>
      </c>
      <c r="AB2547" s="60">
        <v>29.44</v>
      </c>
      <c r="AC2547" s="60">
        <v>29.44</v>
      </c>
      <c r="AD2547" s="60">
        <v>29.44</v>
      </c>
      <c r="AE2547" s="60">
        <v>29.44</v>
      </c>
      <c r="AF2547" s="60" t="s">
        <v>4136</v>
      </c>
    </row>
    <row r="2548" spans="1:32">
      <c r="A2548" s="60" t="s">
        <v>3907</v>
      </c>
      <c r="B2548" s="60" t="s">
        <v>2745</v>
      </c>
      <c r="C2548" s="60" t="s">
        <v>2746</v>
      </c>
      <c r="D2548" s="60" t="s">
        <v>2740</v>
      </c>
      <c r="E2548" s="67">
        <v>41640</v>
      </c>
      <c r="F2548" s="67">
        <v>42004</v>
      </c>
      <c r="G2548" s="60" t="s">
        <v>2735</v>
      </c>
      <c r="H2548" s="60">
        <v>29.44</v>
      </c>
      <c r="I2548" s="60">
        <v>29.44</v>
      </c>
      <c r="J2548" s="60">
        <v>29.44</v>
      </c>
      <c r="K2548" s="60">
        <v>29.44</v>
      </c>
      <c r="L2548" s="60">
        <v>29.44</v>
      </c>
      <c r="M2548" s="60">
        <v>29.44</v>
      </c>
      <c r="N2548" s="60">
        <v>29.44</v>
      </c>
      <c r="O2548" s="60">
        <v>26.67</v>
      </c>
      <c r="P2548" s="60">
        <v>23.89</v>
      </c>
      <c r="Q2548" s="60">
        <v>23.89</v>
      </c>
      <c r="R2548" s="60">
        <v>23.89</v>
      </c>
      <c r="S2548" s="60">
        <v>23.89</v>
      </c>
      <c r="T2548" s="60">
        <v>23.89</v>
      </c>
      <c r="U2548" s="60">
        <v>23.89</v>
      </c>
      <c r="V2548" s="60">
        <v>23.89</v>
      </c>
      <c r="W2548" s="60">
        <v>23.89</v>
      </c>
      <c r="X2548" s="60">
        <v>23.89</v>
      </c>
      <c r="Y2548" s="60">
        <v>23.89</v>
      </c>
      <c r="Z2548" s="60">
        <v>29.44</v>
      </c>
      <c r="AA2548" s="60">
        <v>29.44</v>
      </c>
      <c r="AB2548" s="60">
        <v>29.44</v>
      </c>
      <c r="AC2548" s="60">
        <v>29.44</v>
      </c>
      <c r="AD2548" s="60">
        <v>29.44</v>
      </c>
      <c r="AE2548" s="60">
        <v>29.44</v>
      </c>
      <c r="AF2548" s="60" t="s">
        <v>4136</v>
      </c>
    </row>
    <row r="2549" spans="1:32">
      <c r="A2549" s="60" t="s">
        <v>3908</v>
      </c>
      <c r="B2549" s="60" t="s">
        <v>2733</v>
      </c>
      <c r="D2549" s="60" t="s">
        <v>2738</v>
      </c>
      <c r="E2549" s="67">
        <v>41640</v>
      </c>
      <c r="F2549" s="67">
        <v>42004</v>
      </c>
      <c r="G2549" s="60" t="s">
        <v>2735</v>
      </c>
      <c r="H2549" s="60">
        <v>0.05</v>
      </c>
      <c r="I2549" s="60">
        <v>0.05</v>
      </c>
      <c r="J2549" s="60">
        <v>0.05</v>
      </c>
      <c r="K2549" s="60">
        <v>0.05</v>
      </c>
      <c r="L2549" s="60">
        <v>0.05</v>
      </c>
      <c r="M2549" s="60">
        <v>0.05</v>
      </c>
      <c r="N2549" s="60">
        <v>0.05</v>
      </c>
      <c r="O2549" s="60">
        <v>0.05</v>
      </c>
      <c r="P2549" s="60">
        <v>0.05</v>
      </c>
      <c r="Q2549" s="60">
        <v>0.5</v>
      </c>
      <c r="R2549" s="60">
        <v>0.9</v>
      </c>
      <c r="S2549" s="60">
        <v>0.9</v>
      </c>
      <c r="T2549" s="60">
        <v>0.9</v>
      </c>
      <c r="U2549" s="60">
        <v>0.9</v>
      </c>
      <c r="V2549" s="60">
        <v>0.9</v>
      </c>
      <c r="W2549" s="60">
        <v>0.9</v>
      </c>
      <c r="X2549" s="60">
        <v>0.9</v>
      </c>
      <c r="Y2549" s="60">
        <v>0.5</v>
      </c>
      <c r="Z2549" s="60">
        <v>0.05</v>
      </c>
      <c r="AA2549" s="60">
        <v>0.05</v>
      </c>
      <c r="AB2549" s="60">
        <v>0.05</v>
      </c>
      <c r="AC2549" s="60">
        <v>0.05</v>
      </c>
      <c r="AD2549" s="60">
        <v>0.05</v>
      </c>
      <c r="AE2549" s="60">
        <v>0.05</v>
      </c>
      <c r="AF2549" s="60" t="s">
        <v>4136</v>
      </c>
    </row>
    <row r="2550" spans="1:32">
      <c r="A2550" s="60" t="s">
        <v>3908</v>
      </c>
      <c r="B2550" s="60" t="s">
        <v>2733</v>
      </c>
      <c r="D2550" s="60" t="s">
        <v>2736</v>
      </c>
      <c r="E2550" s="67">
        <v>41640</v>
      </c>
      <c r="F2550" s="67">
        <v>42004</v>
      </c>
      <c r="G2550" s="60" t="s">
        <v>2730</v>
      </c>
      <c r="H2550" s="60">
        <v>0</v>
      </c>
      <c r="I2550" s="60"/>
      <c r="J2550" s="60"/>
      <c r="K2550" s="60"/>
      <c r="L2550" s="60"/>
      <c r="M2550" s="60"/>
      <c r="N2550" s="60"/>
      <c r="O2550" s="60"/>
      <c r="P2550" s="60"/>
      <c r="Q2550" s="60"/>
      <c r="R2550" s="60"/>
      <c r="S2550" s="60"/>
      <c r="T2550" s="60"/>
      <c r="U2550" s="60"/>
      <c r="V2550" s="60"/>
      <c r="W2550" s="60"/>
      <c r="X2550" s="60"/>
      <c r="Y2550" s="60"/>
      <c r="Z2550" s="60"/>
      <c r="AA2550" s="60"/>
      <c r="AB2550" s="60"/>
      <c r="AC2550" s="60"/>
      <c r="AD2550" s="60"/>
      <c r="AE2550" s="60"/>
      <c r="AF2550" s="60" t="s">
        <v>4136</v>
      </c>
    </row>
    <row r="2551" spans="1:32">
      <c r="A2551" s="60" t="s">
        <v>3908</v>
      </c>
      <c r="B2551" s="60" t="s">
        <v>2733</v>
      </c>
      <c r="D2551" s="60" t="s">
        <v>2737</v>
      </c>
      <c r="E2551" s="67">
        <v>41640</v>
      </c>
      <c r="F2551" s="67">
        <v>42004</v>
      </c>
      <c r="G2551" s="60" t="s">
        <v>2730</v>
      </c>
      <c r="H2551" s="60">
        <v>1</v>
      </c>
      <c r="I2551" s="60"/>
      <c r="J2551" s="60"/>
      <c r="K2551" s="60"/>
      <c r="L2551" s="60"/>
      <c r="M2551" s="60"/>
      <c r="N2551" s="60"/>
      <c r="O2551" s="60"/>
      <c r="P2551" s="60"/>
      <c r="Q2551" s="60"/>
      <c r="R2551" s="60"/>
      <c r="S2551" s="60"/>
      <c r="T2551" s="60"/>
      <c r="U2551" s="60"/>
      <c r="V2551" s="60"/>
      <c r="W2551" s="60"/>
      <c r="X2551" s="60"/>
      <c r="Y2551" s="60"/>
      <c r="Z2551" s="60"/>
      <c r="AA2551" s="60"/>
      <c r="AB2551" s="60"/>
      <c r="AC2551" s="60"/>
      <c r="AD2551" s="60"/>
      <c r="AE2551" s="60"/>
      <c r="AF2551" s="60" t="s">
        <v>4136</v>
      </c>
    </row>
    <row r="2552" spans="1:32">
      <c r="A2552" s="60" t="s">
        <v>3908</v>
      </c>
      <c r="B2552" s="60" t="s">
        <v>2733</v>
      </c>
      <c r="D2552" s="60" t="s">
        <v>2740</v>
      </c>
      <c r="E2552" s="67">
        <v>41640</v>
      </c>
      <c r="F2552" s="67">
        <v>42004</v>
      </c>
      <c r="G2552" s="60" t="s">
        <v>2735</v>
      </c>
      <c r="H2552" s="60">
        <v>0.05</v>
      </c>
      <c r="I2552" s="60">
        <v>0.05</v>
      </c>
      <c r="J2552" s="60">
        <v>0.05</v>
      </c>
      <c r="K2552" s="60">
        <v>0.05</v>
      </c>
      <c r="L2552" s="60">
        <v>0.05</v>
      </c>
      <c r="M2552" s="60">
        <v>0.05</v>
      </c>
      <c r="N2552" s="60">
        <v>0.05</v>
      </c>
      <c r="O2552" s="60">
        <v>0.05</v>
      </c>
      <c r="P2552" s="60">
        <v>0.5</v>
      </c>
      <c r="Q2552" s="60">
        <v>0.9</v>
      </c>
      <c r="R2552" s="60">
        <v>0.9</v>
      </c>
      <c r="S2552" s="60">
        <v>0.9</v>
      </c>
      <c r="T2552" s="60">
        <v>0.9</v>
      </c>
      <c r="U2552" s="60">
        <v>0.9</v>
      </c>
      <c r="V2552" s="60">
        <v>0.9</v>
      </c>
      <c r="W2552" s="60">
        <v>0.9</v>
      </c>
      <c r="X2552" s="60">
        <v>0.9</v>
      </c>
      <c r="Y2552" s="60">
        <v>0.9</v>
      </c>
      <c r="Z2552" s="60">
        <v>0.5</v>
      </c>
      <c r="AA2552" s="60">
        <v>0.05</v>
      </c>
      <c r="AB2552" s="60">
        <v>0.05</v>
      </c>
      <c r="AC2552" s="60">
        <v>0.05</v>
      </c>
      <c r="AD2552" s="60">
        <v>0.05</v>
      </c>
      <c r="AE2552" s="60">
        <v>0.05</v>
      </c>
      <c r="AF2552" s="60" t="s">
        <v>4136</v>
      </c>
    </row>
    <row r="2553" spans="1:32">
      <c r="A2553" s="60" t="s">
        <v>3908</v>
      </c>
      <c r="B2553" s="60" t="s">
        <v>2733</v>
      </c>
      <c r="D2553" s="60" t="s">
        <v>2798</v>
      </c>
      <c r="E2553" s="67">
        <v>41640</v>
      </c>
      <c r="F2553" s="67">
        <v>42004</v>
      </c>
      <c r="G2553" s="60" t="s">
        <v>2735</v>
      </c>
      <c r="H2553" s="60">
        <v>0.05</v>
      </c>
      <c r="I2553" s="60">
        <v>0.05</v>
      </c>
      <c r="J2553" s="60">
        <v>0.05</v>
      </c>
      <c r="K2553" s="60">
        <v>0.05</v>
      </c>
      <c r="L2553" s="60">
        <v>0.05</v>
      </c>
      <c r="M2553" s="60">
        <v>0.05</v>
      </c>
      <c r="N2553" s="60">
        <v>0.05</v>
      </c>
      <c r="O2553" s="60">
        <v>0.05</v>
      </c>
      <c r="P2553" s="60">
        <v>0.5</v>
      </c>
      <c r="Q2553" s="60">
        <v>0.9</v>
      </c>
      <c r="R2553" s="60">
        <v>0.9</v>
      </c>
      <c r="S2553" s="60">
        <v>0.9</v>
      </c>
      <c r="T2553" s="60">
        <v>0.9</v>
      </c>
      <c r="U2553" s="60">
        <v>0.9</v>
      </c>
      <c r="V2553" s="60">
        <v>0.9</v>
      </c>
      <c r="W2553" s="60">
        <v>0.9</v>
      </c>
      <c r="X2553" s="60">
        <v>0.9</v>
      </c>
      <c r="Y2553" s="60">
        <v>0.9</v>
      </c>
      <c r="Z2553" s="60">
        <v>0.9</v>
      </c>
      <c r="AA2553" s="60">
        <v>0.9</v>
      </c>
      <c r="AB2553" s="60">
        <v>0.5</v>
      </c>
      <c r="AC2553" s="60">
        <v>0.05</v>
      </c>
      <c r="AD2553" s="60">
        <v>0.05</v>
      </c>
      <c r="AE2553" s="60">
        <v>0.05</v>
      </c>
      <c r="AF2553" s="60" t="s">
        <v>4136</v>
      </c>
    </row>
    <row r="2554" spans="1:32">
      <c r="A2554" s="60" t="s">
        <v>3909</v>
      </c>
      <c r="B2554" s="60" t="s">
        <v>2728</v>
      </c>
      <c r="D2554" s="60" t="s">
        <v>2738</v>
      </c>
      <c r="E2554" s="67">
        <v>41640</v>
      </c>
      <c r="F2554" s="67">
        <v>42004</v>
      </c>
      <c r="G2554" s="60" t="s">
        <v>2735</v>
      </c>
      <c r="H2554" s="60">
        <v>0</v>
      </c>
      <c r="I2554" s="60">
        <v>0</v>
      </c>
      <c r="J2554" s="60">
        <v>0</v>
      </c>
      <c r="K2554" s="60">
        <v>0</v>
      </c>
      <c r="L2554" s="60">
        <v>0</v>
      </c>
      <c r="M2554" s="60">
        <v>0</v>
      </c>
      <c r="N2554" s="60">
        <v>0</v>
      </c>
      <c r="O2554" s="60">
        <v>0</v>
      </c>
      <c r="P2554" s="60">
        <v>1</v>
      </c>
      <c r="Q2554" s="60">
        <v>1</v>
      </c>
      <c r="R2554" s="60">
        <v>1</v>
      </c>
      <c r="S2554" s="60">
        <v>1</v>
      </c>
      <c r="T2554" s="60">
        <v>1</v>
      </c>
      <c r="U2554" s="60">
        <v>1</v>
      </c>
      <c r="V2554" s="60">
        <v>1</v>
      </c>
      <c r="W2554" s="60">
        <v>1</v>
      </c>
      <c r="X2554" s="60">
        <v>1</v>
      </c>
      <c r="Y2554" s="60">
        <v>1</v>
      </c>
      <c r="Z2554" s="60">
        <v>0</v>
      </c>
      <c r="AA2554" s="60">
        <v>0</v>
      </c>
      <c r="AB2554" s="60">
        <v>0</v>
      </c>
      <c r="AC2554" s="60">
        <v>0</v>
      </c>
      <c r="AD2554" s="60">
        <v>0</v>
      </c>
      <c r="AE2554" s="60">
        <v>0</v>
      </c>
      <c r="AF2554" s="60" t="s">
        <v>4136</v>
      </c>
    </row>
    <row r="2555" spans="1:32">
      <c r="A2555" s="60" t="s">
        <v>3909</v>
      </c>
      <c r="B2555" s="60" t="s">
        <v>2728</v>
      </c>
      <c r="D2555" s="60" t="s">
        <v>2744</v>
      </c>
      <c r="E2555" s="67">
        <v>41640</v>
      </c>
      <c r="F2555" s="67">
        <v>42004</v>
      </c>
      <c r="G2555" s="60" t="s">
        <v>2735</v>
      </c>
      <c r="H2555" s="60">
        <v>0</v>
      </c>
      <c r="I2555" s="60">
        <v>0</v>
      </c>
      <c r="J2555" s="60">
        <v>0</v>
      </c>
      <c r="K2555" s="60">
        <v>0</v>
      </c>
      <c r="L2555" s="60">
        <v>0</v>
      </c>
      <c r="M2555" s="60">
        <v>0</v>
      </c>
      <c r="N2555" s="60">
        <v>0</v>
      </c>
      <c r="O2555" s="60">
        <v>1</v>
      </c>
      <c r="P2555" s="60">
        <v>1</v>
      </c>
      <c r="Q2555" s="60">
        <v>1</v>
      </c>
      <c r="R2555" s="60">
        <v>1</v>
      </c>
      <c r="S2555" s="60">
        <v>1</v>
      </c>
      <c r="T2555" s="60">
        <v>1</v>
      </c>
      <c r="U2555" s="60">
        <v>1</v>
      </c>
      <c r="V2555" s="60">
        <v>1</v>
      </c>
      <c r="W2555" s="60">
        <v>1</v>
      </c>
      <c r="X2555" s="60">
        <v>1</v>
      </c>
      <c r="Y2555" s="60">
        <v>1</v>
      </c>
      <c r="Z2555" s="60">
        <v>1</v>
      </c>
      <c r="AA2555" s="60">
        <v>0</v>
      </c>
      <c r="AB2555" s="60">
        <v>0</v>
      </c>
      <c r="AC2555" s="60">
        <v>0</v>
      </c>
      <c r="AD2555" s="60">
        <v>0</v>
      </c>
      <c r="AE2555" s="60">
        <v>0</v>
      </c>
      <c r="AF2555" s="60" t="s">
        <v>4136</v>
      </c>
    </row>
    <row r="2556" spans="1:32">
      <c r="A2556" s="60" t="s">
        <v>3909</v>
      </c>
      <c r="B2556" s="60" t="s">
        <v>2728</v>
      </c>
      <c r="D2556" s="60" t="s">
        <v>2952</v>
      </c>
      <c r="E2556" s="67">
        <v>41640</v>
      </c>
      <c r="F2556" s="67">
        <v>42004</v>
      </c>
      <c r="G2556" s="60" t="s">
        <v>2735</v>
      </c>
      <c r="H2556" s="60">
        <v>0</v>
      </c>
      <c r="I2556" s="60">
        <v>0</v>
      </c>
      <c r="J2556" s="60">
        <v>0</v>
      </c>
      <c r="K2556" s="60">
        <v>0</v>
      </c>
      <c r="L2556" s="60">
        <v>0</v>
      </c>
      <c r="M2556" s="60">
        <v>0</v>
      </c>
      <c r="N2556" s="60">
        <v>0</v>
      </c>
      <c r="O2556" s="60">
        <v>1</v>
      </c>
      <c r="P2556" s="60">
        <v>1</v>
      </c>
      <c r="Q2556" s="60">
        <v>1</v>
      </c>
      <c r="R2556" s="60">
        <v>1</v>
      </c>
      <c r="S2556" s="60">
        <v>1</v>
      </c>
      <c r="T2556" s="60">
        <v>1</v>
      </c>
      <c r="U2556" s="60">
        <v>1</v>
      </c>
      <c r="V2556" s="60">
        <v>1</v>
      </c>
      <c r="W2556" s="60">
        <v>1</v>
      </c>
      <c r="X2556" s="60">
        <v>1</v>
      </c>
      <c r="Y2556" s="60">
        <v>1</v>
      </c>
      <c r="Z2556" s="60">
        <v>1</v>
      </c>
      <c r="AA2556" s="60">
        <v>1</v>
      </c>
      <c r="AB2556" s="60">
        <v>1</v>
      </c>
      <c r="AC2556" s="60">
        <v>0</v>
      </c>
      <c r="AD2556" s="60">
        <v>0</v>
      </c>
      <c r="AE2556" s="60">
        <v>0</v>
      </c>
      <c r="AF2556" s="60" t="s">
        <v>4136</v>
      </c>
    </row>
    <row r="2557" spans="1:32">
      <c r="A2557" s="60" t="s">
        <v>3910</v>
      </c>
      <c r="B2557" s="60" t="s">
        <v>2745</v>
      </c>
      <c r="C2557" s="60" t="s">
        <v>2746</v>
      </c>
      <c r="D2557" s="60" t="s">
        <v>2738</v>
      </c>
      <c r="E2557" s="67">
        <v>41640</v>
      </c>
      <c r="F2557" s="67">
        <v>42004</v>
      </c>
      <c r="G2557" s="60" t="s">
        <v>2735</v>
      </c>
      <c r="H2557" s="60">
        <v>15.56</v>
      </c>
      <c r="I2557" s="60">
        <v>15.56</v>
      </c>
      <c r="J2557" s="60">
        <v>15.56</v>
      </c>
      <c r="K2557" s="60">
        <v>15.56</v>
      </c>
      <c r="L2557" s="60">
        <v>15.56</v>
      </c>
      <c r="M2557" s="60">
        <v>15.56</v>
      </c>
      <c r="N2557" s="60">
        <v>15.56</v>
      </c>
      <c r="O2557" s="60">
        <v>15.56</v>
      </c>
      <c r="P2557" s="60">
        <v>21.11</v>
      </c>
      <c r="Q2557" s="60">
        <v>21.11</v>
      </c>
      <c r="R2557" s="60">
        <v>21.11</v>
      </c>
      <c r="S2557" s="60">
        <v>21.11</v>
      </c>
      <c r="T2557" s="60">
        <v>21.11</v>
      </c>
      <c r="U2557" s="60">
        <v>21.11</v>
      </c>
      <c r="V2557" s="60">
        <v>21.11</v>
      </c>
      <c r="W2557" s="60">
        <v>21.11</v>
      </c>
      <c r="X2557" s="60">
        <v>21.11</v>
      </c>
      <c r="Y2557" s="60">
        <v>21.11</v>
      </c>
      <c r="Z2557" s="60">
        <v>15.56</v>
      </c>
      <c r="AA2557" s="60">
        <v>15.56</v>
      </c>
      <c r="AB2557" s="60">
        <v>15.56</v>
      </c>
      <c r="AC2557" s="60">
        <v>15.56</v>
      </c>
      <c r="AD2557" s="60">
        <v>15.56</v>
      </c>
      <c r="AE2557" s="60">
        <v>15.56</v>
      </c>
      <c r="AF2557" s="60" t="s">
        <v>4136</v>
      </c>
    </row>
    <row r="2558" spans="1:32">
      <c r="A2558" s="60" t="s">
        <v>3910</v>
      </c>
      <c r="B2558" s="60" t="s">
        <v>2745</v>
      </c>
      <c r="C2558" s="60" t="s">
        <v>2746</v>
      </c>
      <c r="D2558" s="60" t="s">
        <v>2736</v>
      </c>
      <c r="E2558" s="67">
        <v>41640</v>
      </c>
      <c r="F2558" s="67">
        <v>42004</v>
      </c>
      <c r="G2558" s="60" t="s">
        <v>2735</v>
      </c>
      <c r="H2558" s="60">
        <v>15.56</v>
      </c>
      <c r="I2558" s="60">
        <v>15.56</v>
      </c>
      <c r="J2558" s="60">
        <v>15.56</v>
      </c>
      <c r="K2558" s="60">
        <v>15.56</v>
      </c>
      <c r="L2558" s="60">
        <v>15.56</v>
      </c>
      <c r="M2558" s="60">
        <v>15.56</v>
      </c>
      <c r="N2558" s="60">
        <v>15.56</v>
      </c>
      <c r="O2558" s="60">
        <v>18.329999999999998</v>
      </c>
      <c r="P2558" s="60">
        <v>21.11</v>
      </c>
      <c r="Q2558" s="60">
        <v>21.11</v>
      </c>
      <c r="R2558" s="60">
        <v>21.11</v>
      </c>
      <c r="S2558" s="60">
        <v>21.11</v>
      </c>
      <c r="T2558" s="60">
        <v>21.11</v>
      </c>
      <c r="U2558" s="60">
        <v>21.11</v>
      </c>
      <c r="V2558" s="60">
        <v>21.11</v>
      </c>
      <c r="W2558" s="60">
        <v>21.11</v>
      </c>
      <c r="X2558" s="60">
        <v>21.11</v>
      </c>
      <c r="Y2558" s="60">
        <v>21.11</v>
      </c>
      <c r="Z2558" s="60">
        <v>21.11</v>
      </c>
      <c r="AA2558" s="60">
        <v>21.11</v>
      </c>
      <c r="AB2558" s="60">
        <v>21.11</v>
      </c>
      <c r="AC2558" s="60">
        <v>15.56</v>
      </c>
      <c r="AD2558" s="60">
        <v>15.56</v>
      </c>
      <c r="AE2558" s="60">
        <v>15.56</v>
      </c>
      <c r="AF2558" s="60" t="s">
        <v>4136</v>
      </c>
    </row>
    <row r="2559" spans="1:32">
      <c r="A2559" s="60" t="s">
        <v>3910</v>
      </c>
      <c r="B2559" s="60" t="s">
        <v>2745</v>
      </c>
      <c r="C2559" s="60" t="s">
        <v>2746</v>
      </c>
      <c r="D2559" s="60" t="s">
        <v>2737</v>
      </c>
      <c r="E2559" s="67">
        <v>41640</v>
      </c>
      <c r="F2559" s="67">
        <v>42004</v>
      </c>
      <c r="G2559" s="60" t="s">
        <v>2730</v>
      </c>
      <c r="H2559" s="60">
        <v>15.56</v>
      </c>
      <c r="I2559" s="60"/>
      <c r="J2559" s="60"/>
      <c r="K2559" s="60"/>
      <c r="L2559" s="60"/>
      <c r="M2559" s="60"/>
      <c r="N2559" s="60"/>
      <c r="O2559" s="60"/>
      <c r="P2559" s="60"/>
      <c r="Q2559" s="60"/>
      <c r="R2559" s="60"/>
      <c r="S2559" s="60"/>
      <c r="T2559" s="60"/>
      <c r="U2559" s="60"/>
      <c r="V2559" s="60"/>
      <c r="W2559" s="60"/>
      <c r="X2559" s="60"/>
      <c r="Y2559" s="60"/>
      <c r="Z2559" s="60"/>
      <c r="AA2559" s="60"/>
      <c r="AB2559" s="60"/>
      <c r="AC2559" s="60"/>
      <c r="AD2559" s="60"/>
      <c r="AE2559" s="60"/>
      <c r="AF2559" s="60" t="s">
        <v>4136</v>
      </c>
    </row>
    <row r="2560" spans="1:32">
      <c r="A2560" s="60" t="s">
        <v>3910</v>
      </c>
      <c r="B2560" s="60" t="s">
        <v>2745</v>
      </c>
      <c r="C2560" s="60" t="s">
        <v>2746</v>
      </c>
      <c r="D2560" s="60" t="s">
        <v>2740</v>
      </c>
      <c r="E2560" s="67">
        <v>41640</v>
      </c>
      <c r="F2560" s="67">
        <v>42004</v>
      </c>
      <c r="G2560" s="60" t="s">
        <v>2735</v>
      </c>
      <c r="H2560" s="60">
        <v>15.56</v>
      </c>
      <c r="I2560" s="60">
        <v>15.56</v>
      </c>
      <c r="J2560" s="60">
        <v>15.56</v>
      </c>
      <c r="K2560" s="60">
        <v>15.56</v>
      </c>
      <c r="L2560" s="60">
        <v>15.56</v>
      </c>
      <c r="M2560" s="60">
        <v>15.56</v>
      </c>
      <c r="N2560" s="60">
        <v>15.56</v>
      </c>
      <c r="O2560" s="60">
        <v>21.11</v>
      </c>
      <c r="P2560" s="60">
        <v>21.11</v>
      </c>
      <c r="Q2560" s="60">
        <v>21.11</v>
      </c>
      <c r="R2560" s="60">
        <v>21.11</v>
      </c>
      <c r="S2560" s="60">
        <v>21.11</v>
      </c>
      <c r="T2560" s="60">
        <v>21.11</v>
      </c>
      <c r="U2560" s="60">
        <v>21.11</v>
      </c>
      <c r="V2560" s="60">
        <v>21.11</v>
      </c>
      <c r="W2560" s="60">
        <v>21.11</v>
      </c>
      <c r="X2560" s="60">
        <v>21.11</v>
      </c>
      <c r="Y2560" s="60">
        <v>21.11</v>
      </c>
      <c r="Z2560" s="60">
        <v>21.11</v>
      </c>
      <c r="AA2560" s="60">
        <v>15.56</v>
      </c>
      <c r="AB2560" s="60">
        <v>15.56</v>
      </c>
      <c r="AC2560" s="60">
        <v>15.56</v>
      </c>
      <c r="AD2560" s="60">
        <v>15.56</v>
      </c>
      <c r="AE2560" s="60">
        <v>15.56</v>
      </c>
      <c r="AF2560" s="60" t="s">
        <v>4136</v>
      </c>
    </row>
    <row r="2561" spans="1:32">
      <c r="A2561" s="60" t="s">
        <v>3910</v>
      </c>
      <c r="B2561" s="60" t="s">
        <v>2745</v>
      </c>
      <c r="C2561" s="60" t="s">
        <v>2746</v>
      </c>
      <c r="D2561" s="60" t="s">
        <v>2798</v>
      </c>
      <c r="E2561" s="67">
        <v>41640</v>
      </c>
      <c r="F2561" s="67">
        <v>42004</v>
      </c>
      <c r="G2561" s="60" t="s">
        <v>2735</v>
      </c>
      <c r="H2561" s="60">
        <v>15.56</v>
      </c>
      <c r="I2561" s="60">
        <v>15.56</v>
      </c>
      <c r="J2561" s="60">
        <v>15.56</v>
      </c>
      <c r="K2561" s="60">
        <v>15.56</v>
      </c>
      <c r="L2561" s="60">
        <v>15.56</v>
      </c>
      <c r="M2561" s="60">
        <v>15.56</v>
      </c>
      <c r="N2561" s="60">
        <v>15.56</v>
      </c>
      <c r="O2561" s="60">
        <v>21.11</v>
      </c>
      <c r="P2561" s="60">
        <v>21.11</v>
      </c>
      <c r="Q2561" s="60">
        <v>21.11</v>
      </c>
      <c r="R2561" s="60">
        <v>21.11</v>
      </c>
      <c r="S2561" s="60">
        <v>21.11</v>
      </c>
      <c r="T2561" s="60">
        <v>21.11</v>
      </c>
      <c r="U2561" s="60">
        <v>21.11</v>
      </c>
      <c r="V2561" s="60">
        <v>21.11</v>
      </c>
      <c r="W2561" s="60">
        <v>21.11</v>
      </c>
      <c r="X2561" s="60">
        <v>21.11</v>
      </c>
      <c r="Y2561" s="60">
        <v>21.11</v>
      </c>
      <c r="Z2561" s="60">
        <v>21.11</v>
      </c>
      <c r="AA2561" s="60">
        <v>21.11</v>
      </c>
      <c r="AB2561" s="60">
        <v>21.11</v>
      </c>
      <c r="AC2561" s="60">
        <v>15.56</v>
      </c>
      <c r="AD2561" s="60">
        <v>15.56</v>
      </c>
      <c r="AE2561" s="60">
        <v>15.56</v>
      </c>
      <c r="AF2561" s="60" t="s">
        <v>4136</v>
      </c>
    </row>
    <row r="2562" spans="1:32">
      <c r="A2562" s="60" t="s">
        <v>3911</v>
      </c>
      <c r="B2562" s="60" t="s">
        <v>2745</v>
      </c>
      <c r="C2562" s="60" t="s">
        <v>2746</v>
      </c>
      <c r="D2562" s="60" t="s">
        <v>2738</v>
      </c>
      <c r="E2562" s="67">
        <v>41640</v>
      </c>
      <c r="F2562" s="67">
        <v>42004</v>
      </c>
      <c r="G2562" s="60" t="s">
        <v>2735</v>
      </c>
      <c r="H2562" s="60">
        <v>15.56</v>
      </c>
      <c r="I2562" s="60">
        <v>15.56</v>
      </c>
      <c r="J2562" s="60">
        <v>15.56</v>
      </c>
      <c r="K2562" s="60">
        <v>15.56</v>
      </c>
      <c r="L2562" s="60">
        <v>15.56</v>
      </c>
      <c r="M2562" s="60">
        <v>15.56</v>
      </c>
      <c r="N2562" s="60">
        <v>15.56</v>
      </c>
      <c r="O2562" s="60">
        <v>15.56</v>
      </c>
      <c r="P2562" s="60">
        <v>18.329999999999998</v>
      </c>
      <c r="Q2562" s="60">
        <v>21.11</v>
      </c>
      <c r="R2562" s="60">
        <v>21.11</v>
      </c>
      <c r="S2562" s="60">
        <v>21.11</v>
      </c>
      <c r="T2562" s="60">
        <v>21.11</v>
      </c>
      <c r="U2562" s="60">
        <v>21.11</v>
      </c>
      <c r="V2562" s="60">
        <v>21.11</v>
      </c>
      <c r="W2562" s="60">
        <v>21.11</v>
      </c>
      <c r="X2562" s="60">
        <v>21.11</v>
      </c>
      <c r="Y2562" s="60">
        <v>21.11</v>
      </c>
      <c r="Z2562" s="60">
        <v>15.56</v>
      </c>
      <c r="AA2562" s="60">
        <v>15.56</v>
      </c>
      <c r="AB2562" s="60">
        <v>15.56</v>
      </c>
      <c r="AC2562" s="60">
        <v>15.56</v>
      </c>
      <c r="AD2562" s="60">
        <v>15.56</v>
      </c>
      <c r="AE2562" s="60">
        <v>15.56</v>
      </c>
      <c r="AF2562" s="60" t="s">
        <v>4136</v>
      </c>
    </row>
    <row r="2563" spans="1:32">
      <c r="A2563" s="60" t="s">
        <v>3911</v>
      </c>
      <c r="B2563" s="60" t="s">
        <v>2745</v>
      </c>
      <c r="C2563" s="60" t="s">
        <v>2746</v>
      </c>
      <c r="D2563" s="60" t="s">
        <v>3853</v>
      </c>
      <c r="E2563" s="67">
        <v>41640</v>
      </c>
      <c r="F2563" s="67">
        <v>42004</v>
      </c>
      <c r="G2563" s="60" t="s">
        <v>2735</v>
      </c>
      <c r="H2563" s="60">
        <v>15.56</v>
      </c>
      <c r="I2563" s="60">
        <v>15.56</v>
      </c>
      <c r="J2563" s="60">
        <v>15.56</v>
      </c>
      <c r="K2563" s="60">
        <v>15.56</v>
      </c>
      <c r="L2563" s="60">
        <v>15.56</v>
      </c>
      <c r="M2563" s="60">
        <v>15.56</v>
      </c>
      <c r="N2563" s="60">
        <v>15.56</v>
      </c>
      <c r="O2563" s="60">
        <v>18.329999999999998</v>
      </c>
      <c r="P2563" s="60">
        <v>21.11</v>
      </c>
      <c r="Q2563" s="60">
        <v>21.11</v>
      </c>
      <c r="R2563" s="60">
        <v>21.11</v>
      </c>
      <c r="S2563" s="60">
        <v>21.11</v>
      </c>
      <c r="T2563" s="60">
        <v>21.11</v>
      </c>
      <c r="U2563" s="60">
        <v>21.11</v>
      </c>
      <c r="V2563" s="60">
        <v>21.11</v>
      </c>
      <c r="W2563" s="60">
        <v>21.11</v>
      </c>
      <c r="X2563" s="60">
        <v>21.11</v>
      </c>
      <c r="Y2563" s="60">
        <v>21.11</v>
      </c>
      <c r="Z2563" s="60">
        <v>21.11</v>
      </c>
      <c r="AA2563" s="60">
        <v>21.11</v>
      </c>
      <c r="AB2563" s="60">
        <v>21.11</v>
      </c>
      <c r="AC2563" s="60">
        <v>15.56</v>
      </c>
      <c r="AD2563" s="60">
        <v>15.56</v>
      </c>
      <c r="AE2563" s="60">
        <v>15.56</v>
      </c>
      <c r="AF2563" s="60" t="s">
        <v>4136</v>
      </c>
    </row>
    <row r="2564" spans="1:32">
      <c r="A2564" s="60" t="s">
        <v>3911</v>
      </c>
      <c r="B2564" s="60" t="s">
        <v>2745</v>
      </c>
      <c r="C2564" s="60" t="s">
        <v>2746</v>
      </c>
      <c r="D2564" s="60" t="s">
        <v>2737</v>
      </c>
      <c r="E2564" s="67">
        <v>41640</v>
      </c>
      <c r="F2564" s="67">
        <v>42004</v>
      </c>
      <c r="G2564" s="60" t="s">
        <v>2730</v>
      </c>
      <c r="H2564" s="60">
        <v>15.56</v>
      </c>
      <c r="I2564" s="60"/>
      <c r="J2564" s="60"/>
      <c r="K2564" s="60"/>
      <c r="L2564" s="60"/>
      <c r="M2564" s="60"/>
      <c r="N2564" s="60"/>
      <c r="O2564" s="60"/>
      <c r="P2564" s="60"/>
      <c r="Q2564" s="60"/>
      <c r="R2564" s="60"/>
      <c r="S2564" s="60"/>
      <c r="T2564" s="60"/>
      <c r="U2564" s="60"/>
      <c r="V2564" s="60"/>
      <c r="W2564" s="60"/>
      <c r="X2564" s="60"/>
      <c r="Y2564" s="60"/>
      <c r="Z2564" s="60"/>
      <c r="AA2564" s="60"/>
      <c r="AB2564" s="60"/>
      <c r="AC2564" s="60"/>
      <c r="AD2564" s="60"/>
      <c r="AE2564" s="60"/>
      <c r="AF2564" s="60" t="s">
        <v>4136</v>
      </c>
    </row>
    <row r="2565" spans="1:32">
      <c r="A2565" s="60" t="s">
        <v>3911</v>
      </c>
      <c r="B2565" s="60" t="s">
        <v>2745</v>
      </c>
      <c r="C2565" s="60" t="s">
        <v>2746</v>
      </c>
      <c r="D2565" s="60" t="s">
        <v>2740</v>
      </c>
      <c r="E2565" s="67">
        <v>41640</v>
      </c>
      <c r="F2565" s="67">
        <v>42004</v>
      </c>
      <c r="G2565" s="60" t="s">
        <v>2735</v>
      </c>
      <c r="H2565" s="60">
        <v>15.56</v>
      </c>
      <c r="I2565" s="60">
        <v>15.56</v>
      </c>
      <c r="J2565" s="60">
        <v>15.56</v>
      </c>
      <c r="K2565" s="60">
        <v>15.56</v>
      </c>
      <c r="L2565" s="60">
        <v>15.56</v>
      </c>
      <c r="M2565" s="60">
        <v>15.56</v>
      </c>
      <c r="N2565" s="60">
        <v>15.56</v>
      </c>
      <c r="O2565" s="60">
        <v>18.329999999999998</v>
      </c>
      <c r="P2565" s="60">
        <v>21.11</v>
      </c>
      <c r="Q2565" s="60">
        <v>21.11</v>
      </c>
      <c r="R2565" s="60">
        <v>21.11</v>
      </c>
      <c r="S2565" s="60">
        <v>21.11</v>
      </c>
      <c r="T2565" s="60">
        <v>21.11</v>
      </c>
      <c r="U2565" s="60">
        <v>21.11</v>
      </c>
      <c r="V2565" s="60">
        <v>21.11</v>
      </c>
      <c r="W2565" s="60">
        <v>21.11</v>
      </c>
      <c r="X2565" s="60">
        <v>21.11</v>
      </c>
      <c r="Y2565" s="60">
        <v>21.11</v>
      </c>
      <c r="Z2565" s="60">
        <v>21.11</v>
      </c>
      <c r="AA2565" s="60">
        <v>15.56</v>
      </c>
      <c r="AB2565" s="60">
        <v>15.56</v>
      </c>
      <c r="AC2565" s="60">
        <v>15.56</v>
      </c>
      <c r="AD2565" s="60">
        <v>15.56</v>
      </c>
      <c r="AE2565" s="60">
        <v>15.56</v>
      </c>
      <c r="AF2565" s="60" t="s">
        <v>4136</v>
      </c>
    </row>
    <row r="2566" spans="1:32">
      <c r="A2566" s="60" t="s">
        <v>3912</v>
      </c>
      <c r="B2566" s="60" t="s">
        <v>6</v>
      </c>
      <c r="D2566" s="60" t="s">
        <v>2738</v>
      </c>
      <c r="E2566" s="67">
        <v>41640</v>
      </c>
      <c r="F2566" s="67">
        <v>42004</v>
      </c>
      <c r="G2566" s="60" t="s">
        <v>2735</v>
      </c>
      <c r="H2566" s="60">
        <v>1</v>
      </c>
      <c r="I2566" s="60">
        <v>1</v>
      </c>
      <c r="J2566" s="60">
        <v>1</v>
      </c>
      <c r="K2566" s="60">
        <v>1</v>
      </c>
      <c r="L2566" s="60">
        <v>1</v>
      </c>
      <c r="M2566" s="60">
        <v>1</v>
      </c>
      <c r="N2566" s="60">
        <v>1</v>
      </c>
      <c r="O2566" s="60">
        <v>1</v>
      </c>
      <c r="P2566" s="60">
        <v>0.25</v>
      </c>
      <c r="Q2566" s="60">
        <v>0.25</v>
      </c>
      <c r="R2566" s="60">
        <v>0.25</v>
      </c>
      <c r="S2566" s="60">
        <v>0.25</v>
      </c>
      <c r="T2566" s="60">
        <v>0.25</v>
      </c>
      <c r="U2566" s="60">
        <v>0.25</v>
      </c>
      <c r="V2566" s="60">
        <v>0.25</v>
      </c>
      <c r="W2566" s="60">
        <v>0.25</v>
      </c>
      <c r="X2566" s="60">
        <v>0.25</v>
      </c>
      <c r="Y2566" s="60">
        <v>0.25</v>
      </c>
      <c r="Z2566" s="60">
        <v>1</v>
      </c>
      <c r="AA2566" s="60">
        <v>1</v>
      </c>
      <c r="AB2566" s="60">
        <v>1</v>
      </c>
      <c r="AC2566" s="60">
        <v>1</v>
      </c>
      <c r="AD2566" s="60">
        <v>1</v>
      </c>
      <c r="AE2566" s="60">
        <v>1</v>
      </c>
      <c r="AF2566" s="60" t="s">
        <v>4136</v>
      </c>
    </row>
    <row r="2567" spans="1:32">
      <c r="A2567" s="60" t="s">
        <v>3912</v>
      </c>
      <c r="B2567" s="60" t="s">
        <v>6</v>
      </c>
      <c r="D2567" s="60" t="s">
        <v>2744</v>
      </c>
      <c r="E2567" s="67">
        <v>41640</v>
      </c>
      <c r="F2567" s="67">
        <v>42004</v>
      </c>
      <c r="G2567" s="60" t="s">
        <v>2735</v>
      </c>
      <c r="H2567" s="60">
        <v>1</v>
      </c>
      <c r="I2567" s="60">
        <v>1</v>
      </c>
      <c r="J2567" s="60">
        <v>1</v>
      </c>
      <c r="K2567" s="60">
        <v>1</v>
      </c>
      <c r="L2567" s="60">
        <v>1</v>
      </c>
      <c r="M2567" s="60">
        <v>1</v>
      </c>
      <c r="N2567" s="60">
        <v>1</v>
      </c>
      <c r="O2567" s="60">
        <v>0.25</v>
      </c>
      <c r="P2567" s="60">
        <v>0.25</v>
      </c>
      <c r="Q2567" s="60">
        <v>0.25</v>
      </c>
      <c r="R2567" s="60">
        <v>0.25</v>
      </c>
      <c r="S2567" s="60">
        <v>0.25</v>
      </c>
      <c r="T2567" s="60">
        <v>0.25</v>
      </c>
      <c r="U2567" s="60">
        <v>0.25</v>
      </c>
      <c r="V2567" s="60">
        <v>0.25</v>
      </c>
      <c r="W2567" s="60">
        <v>0.25</v>
      </c>
      <c r="X2567" s="60">
        <v>0.25</v>
      </c>
      <c r="Y2567" s="60">
        <v>0.25</v>
      </c>
      <c r="Z2567" s="60">
        <v>0.25</v>
      </c>
      <c r="AA2567" s="60">
        <v>1</v>
      </c>
      <c r="AB2567" s="60">
        <v>1</v>
      </c>
      <c r="AC2567" s="60">
        <v>1</v>
      </c>
      <c r="AD2567" s="60">
        <v>1</v>
      </c>
      <c r="AE2567" s="60">
        <v>1</v>
      </c>
      <c r="AF2567" s="60" t="s">
        <v>4136</v>
      </c>
    </row>
    <row r="2568" spans="1:32">
      <c r="A2568" s="60" t="s">
        <v>3912</v>
      </c>
      <c r="B2568" s="60" t="s">
        <v>6</v>
      </c>
      <c r="D2568" s="60" t="s">
        <v>2952</v>
      </c>
      <c r="E2568" s="67">
        <v>41640</v>
      </c>
      <c r="F2568" s="67">
        <v>42004</v>
      </c>
      <c r="G2568" s="60" t="s">
        <v>2735</v>
      </c>
      <c r="H2568" s="60">
        <v>1</v>
      </c>
      <c r="I2568" s="60">
        <v>1</v>
      </c>
      <c r="J2568" s="60">
        <v>1</v>
      </c>
      <c r="K2568" s="60">
        <v>1</v>
      </c>
      <c r="L2568" s="60">
        <v>1</v>
      </c>
      <c r="M2568" s="60">
        <v>1</v>
      </c>
      <c r="N2568" s="60">
        <v>1</v>
      </c>
      <c r="O2568" s="60">
        <v>0.25</v>
      </c>
      <c r="P2568" s="60">
        <v>0.25</v>
      </c>
      <c r="Q2568" s="60">
        <v>0.25</v>
      </c>
      <c r="R2568" s="60">
        <v>0.25</v>
      </c>
      <c r="S2568" s="60">
        <v>0.25</v>
      </c>
      <c r="T2568" s="60">
        <v>0.25</v>
      </c>
      <c r="U2568" s="60">
        <v>0.25</v>
      </c>
      <c r="V2568" s="60">
        <v>0.25</v>
      </c>
      <c r="W2568" s="60">
        <v>0.25</v>
      </c>
      <c r="X2568" s="60">
        <v>0.25</v>
      </c>
      <c r="Y2568" s="60">
        <v>0.25</v>
      </c>
      <c r="Z2568" s="60">
        <v>0.25</v>
      </c>
      <c r="AA2568" s="60">
        <v>0.25</v>
      </c>
      <c r="AB2568" s="60">
        <v>0.25</v>
      </c>
      <c r="AC2568" s="60">
        <v>1</v>
      </c>
      <c r="AD2568" s="60">
        <v>1</v>
      </c>
      <c r="AE2568" s="60">
        <v>1</v>
      </c>
      <c r="AF2568" s="60" t="s">
        <v>4136</v>
      </c>
    </row>
    <row r="2569" spans="1:32">
      <c r="A2569" s="60" t="s">
        <v>3913</v>
      </c>
      <c r="B2569" s="60" t="s">
        <v>0</v>
      </c>
      <c r="D2569" s="60" t="s">
        <v>2738</v>
      </c>
      <c r="E2569" s="67">
        <v>41640</v>
      </c>
      <c r="F2569" s="67">
        <v>42004</v>
      </c>
      <c r="G2569" s="60" t="s">
        <v>2735</v>
      </c>
      <c r="H2569" s="60">
        <v>0.05</v>
      </c>
      <c r="I2569" s="60">
        <v>0.05</v>
      </c>
      <c r="J2569" s="60">
        <v>0.05</v>
      </c>
      <c r="K2569" s="60">
        <v>0.05</v>
      </c>
      <c r="L2569" s="60">
        <v>0.05</v>
      </c>
      <c r="M2569" s="60">
        <v>0.05</v>
      </c>
      <c r="N2569" s="60">
        <v>0.05</v>
      </c>
      <c r="O2569" s="60">
        <v>0.05</v>
      </c>
      <c r="P2569" s="60">
        <v>0.05</v>
      </c>
      <c r="Q2569" s="60">
        <v>0.5</v>
      </c>
      <c r="R2569" s="60">
        <v>0.95</v>
      </c>
      <c r="S2569" s="60">
        <v>0.95</v>
      </c>
      <c r="T2569" s="60">
        <v>0.95</v>
      </c>
      <c r="U2569" s="60">
        <v>0.95</v>
      </c>
      <c r="V2569" s="60">
        <v>0.95</v>
      </c>
      <c r="W2569" s="60">
        <v>0.95</v>
      </c>
      <c r="X2569" s="60">
        <v>0.95</v>
      </c>
      <c r="Y2569" s="60">
        <v>0.5</v>
      </c>
      <c r="Z2569" s="60">
        <v>0.05</v>
      </c>
      <c r="AA2569" s="60">
        <v>0.05</v>
      </c>
      <c r="AB2569" s="60">
        <v>0.05</v>
      </c>
      <c r="AC2569" s="60">
        <v>0.05</v>
      </c>
      <c r="AD2569" s="60">
        <v>0.05</v>
      </c>
      <c r="AE2569" s="60">
        <v>0.05</v>
      </c>
      <c r="AF2569" s="60" t="s">
        <v>4136</v>
      </c>
    </row>
    <row r="2570" spans="1:32">
      <c r="A2570" s="60" t="s">
        <v>3913</v>
      </c>
      <c r="B2570" s="60" t="s">
        <v>0</v>
      </c>
      <c r="D2570" s="60" t="s">
        <v>2736</v>
      </c>
      <c r="E2570" s="67">
        <v>41640</v>
      </c>
      <c r="F2570" s="67">
        <v>42004</v>
      </c>
      <c r="G2570" s="60" t="s">
        <v>2730</v>
      </c>
      <c r="H2570" s="60">
        <v>0</v>
      </c>
      <c r="I2570" s="60"/>
      <c r="J2570" s="60"/>
      <c r="K2570" s="60"/>
      <c r="L2570" s="60"/>
      <c r="M2570" s="60"/>
      <c r="N2570" s="60"/>
      <c r="O2570" s="60"/>
      <c r="P2570" s="60"/>
      <c r="Q2570" s="60"/>
      <c r="R2570" s="60"/>
      <c r="S2570" s="60"/>
      <c r="T2570" s="60"/>
      <c r="U2570" s="60"/>
      <c r="V2570" s="60"/>
      <c r="W2570" s="60"/>
      <c r="X2570" s="60"/>
      <c r="Y2570" s="60"/>
      <c r="Z2570" s="60"/>
      <c r="AA2570" s="60"/>
      <c r="AB2570" s="60"/>
      <c r="AC2570" s="60"/>
      <c r="AD2570" s="60"/>
      <c r="AE2570" s="60"/>
      <c r="AF2570" s="60" t="s">
        <v>4136</v>
      </c>
    </row>
    <row r="2571" spans="1:32">
      <c r="A2571" s="60" t="s">
        <v>3913</v>
      </c>
      <c r="B2571" s="60" t="s">
        <v>0</v>
      </c>
      <c r="D2571" s="60" t="s">
        <v>2737</v>
      </c>
      <c r="E2571" s="67">
        <v>41640</v>
      </c>
      <c r="F2571" s="67">
        <v>42004</v>
      </c>
      <c r="G2571" s="60" t="s">
        <v>2730</v>
      </c>
      <c r="H2571" s="60">
        <v>1</v>
      </c>
      <c r="I2571" s="60"/>
      <c r="J2571" s="60"/>
      <c r="K2571" s="60"/>
      <c r="L2571" s="60"/>
      <c r="M2571" s="60"/>
      <c r="N2571" s="60"/>
      <c r="O2571" s="60"/>
      <c r="P2571" s="60"/>
      <c r="Q2571" s="60"/>
      <c r="R2571" s="60"/>
      <c r="S2571" s="60"/>
      <c r="T2571" s="60"/>
      <c r="U2571" s="60"/>
      <c r="V2571" s="60"/>
      <c r="W2571" s="60"/>
      <c r="X2571" s="60"/>
      <c r="Y2571" s="60"/>
      <c r="Z2571" s="60"/>
      <c r="AA2571" s="60"/>
      <c r="AB2571" s="60"/>
      <c r="AC2571" s="60"/>
      <c r="AD2571" s="60"/>
      <c r="AE2571" s="60"/>
      <c r="AF2571" s="60" t="s">
        <v>4136</v>
      </c>
    </row>
    <row r="2572" spans="1:32">
      <c r="A2572" s="60" t="s">
        <v>3913</v>
      </c>
      <c r="B2572" s="60" t="s">
        <v>0</v>
      </c>
      <c r="D2572" s="60" t="s">
        <v>2740</v>
      </c>
      <c r="E2572" s="67">
        <v>41640</v>
      </c>
      <c r="F2572" s="67">
        <v>42004</v>
      </c>
      <c r="G2572" s="60" t="s">
        <v>2735</v>
      </c>
      <c r="H2572" s="60">
        <v>0.05</v>
      </c>
      <c r="I2572" s="60">
        <v>0.05</v>
      </c>
      <c r="J2572" s="60">
        <v>0.05</v>
      </c>
      <c r="K2572" s="60">
        <v>0.05</v>
      </c>
      <c r="L2572" s="60">
        <v>0.05</v>
      </c>
      <c r="M2572" s="60">
        <v>0.05</v>
      </c>
      <c r="N2572" s="60">
        <v>0.05</v>
      </c>
      <c r="O2572" s="60">
        <v>0.05</v>
      </c>
      <c r="P2572" s="60">
        <v>0.5</v>
      </c>
      <c r="Q2572" s="60">
        <v>0.95</v>
      </c>
      <c r="R2572" s="60">
        <v>0.95</v>
      </c>
      <c r="S2572" s="60">
        <v>0.95</v>
      </c>
      <c r="T2572" s="60">
        <v>0.95</v>
      </c>
      <c r="U2572" s="60">
        <v>0.95</v>
      </c>
      <c r="V2572" s="60">
        <v>0.95</v>
      </c>
      <c r="W2572" s="60">
        <v>0.95</v>
      </c>
      <c r="X2572" s="60">
        <v>0.95</v>
      </c>
      <c r="Y2572" s="60">
        <v>0.95</v>
      </c>
      <c r="Z2572" s="60">
        <v>0.5</v>
      </c>
      <c r="AA2572" s="60">
        <v>0.05</v>
      </c>
      <c r="AB2572" s="60">
        <v>0.05</v>
      </c>
      <c r="AC2572" s="60">
        <v>0.05</v>
      </c>
      <c r="AD2572" s="60">
        <v>0.05</v>
      </c>
      <c r="AE2572" s="60">
        <v>0.05</v>
      </c>
      <c r="AF2572" s="60" t="s">
        <v>4136</v>
      </c>
    </row>
    <row r="2573" spans="1:32">
      <c r="A2573" s="60" t="s">
        <v>3913</v>
      </c>
      <c r="B2573" s="60" t="s">
        <v>0</v>
      </c>
      <c r="D2573" s="60" t="s">
        <v>2798</v>
      </c>
      <c r="E2573" s="67">
        <v>41640</v>
      </c>
      <c r="F2573" s="67">
        <v>42004</v>
      </c>
      <c r="G2573" s="60" t="s">
        <v>2735</v>
      </c>
      <c r="H2573" s="60">
        <v>0.05</v>
      </c>
      <c r="I2573" s="60">
        <v>0.05</v>
      </c>
      <c r="J2573" s="60">
        <v>0.05</v>
      </c>
      <c r="K2573" s="60">
        <v>0.05</v>
      </c>
      <c r="L2573" s="60">
        <v>0.05</v>
      </c>
      <c r="M2573" s="60">
        <v>0.05</v>
      </c>
      <c r="N2573" s="60">
        <v>0.05</v>
      </c>
      <c r="O2573" s="60">
        <v>0.05</v>
      </c>
      <c r="P2573" s="60">
        <v>0.5</v>
      </c>
      <c r="Q2573" s="60">
        <v>0.95</v>
      </c>
      <c r="R2573" s="60">
        <v>0.95</v>
      </c>
      <c r="S2573" s="60">
        <v>0.95</v>
      </c>
      <c r="T2573" s="60">
        <v>0.95</v>
      </c>
      <c r="U2573" s="60">
        <v>0.95</v>
      </c>
      <c r="V2573" s="60">
        <v>0.95</v>
      </c>
      <c r="W2573" s="60">
        <v>0.95</v>
      </c>
      <c r="X2573" s="60">
        <v>0.95</v>
      </c>
      <c r="Y2573" s="60">
        <v>0.95</v>
      </c>
      <c r="Z2573" s="60">
        <v>0.95</v>
      </c>
      <c r="AA2573" s="60">
        <v>0.95</v>
      </c>
      <c r="AB2573" s="60">
        <v>0.5</v>
      </c>
      <c r="AC2573" s="60">
        <v>0.05</v>
      </c>
      <c r="AD2573" s="60">
        <v>0.05</v>
      </c>
      <c r="AE2573" s="60">
        <v>0.05</v>
      </c>
      <c r="AF2573" s="60" t="s">
        <v>4136</v>
      </c>
    </row>
    <row r="2574" spans="1:32">
      <c r="A2574" s="60" t="s">
        <v>3914</v>
      </c>
      <c r="B2574" s="60" t="s">
        <v>2946</v>
      </c>
      <c r="D2574" s="60" t="s">
        <v>2738</v>
      </c>
      <c r="E2574" s="67">
        <v>41640</v>
      </c>
      <c r="F2574" s="67">
        <v>42004</v>
      </c>
      <c r="G2574" s="60" t="s">
        <v>2735</v>
      </c>
      <c r="H2574" s="60">
        <v>0</v>
      </c>
      <c r="I2574" s="60">
        <v>0</v>
      </c>
      <c r="J2574" s="60">
        <v>0</v>
      </c>
      <c r="K2574" s="60">
        <v>0</v>
      </c>
      <c r="L2574" s="60">
        <v>0</v>
      </c>
      <c r="M2574" s="60">
        <v>0</v>
      </c>
      <c r="N2574" s="60">
        <v>0</v>
      </c>
      <c r="O2574" s="60">
        <v>0</v>
      </c>
      <c r="P2574" s="60">
        <v>0</v>
      </c>
      <c r="Q2574" s="60">
        <v>1</v>
      </c>
      <c r="R2574" s="60">
        <v>1</v>
      </c>
      <c r="S2574" s="60">
        <v>1</v>
      </c>
      <c r="T2574" s="60">
        <v>1</v>
      </c>
      <c r="U2574" s="60">
        <v>1</v>
      </c>
      <c r="V2574" s="60">
        <v>1</v>
      </c>
      <c r="W2574" s="60">
        <v>1</v>
      </c>
      <c r="X2574" s="60">
        <v>1</v>
      </c>
      <c r="Y2574" s="60">
        <v>1</v>
      </c>
      <c r="Z2574" s="60">
        <v>0</v>
      </c>
      <c r="AA2574" s="60">
        <v>0</v>
      </c>
      <c r="AB2574" s="60">
        <v>0</v>
      </c>
      <c r="AC2574" s="60">
        <v>0</v>
      </c>
      <c r="AD2574" s="60">
        <v>0</v>
      </c>
      <c r="AE2574" s="60">
        <v>0</v>
      </c>
      <c r="AF2574" s="60" t="s">
        <v>4136</v>
      </c>
    </row>
    <row r="2575" spans="1:32">
      <c r="A2575" s="60" t="s">
        <v>3914</v>
      </c>
      <c r="B2575" s="60" t="s">
        <v>2946</v>
      </c>
      <c r="D2575" s="60" t="s">
        <v>2744</v>
      </c>
      <c r="E2575" s="67">
        <v>41640</v>
      </c>
      <c r="F2575" s="67">
        <v>42004</v>
      </c>
      <c r="G2575" s="60" t="s">
        <v>2735</v>
      </c>
      <c r="H2575" s="60">
        <v>0</v>
      </c>
      <c r="I2575" s="60">
        <v>0</v>
      </c>
      <c r="J2575" s="60">
        <v>0</v>
      </c>
      <c r="K2575" s="60">
        <v>0</v>
      </c>
      <c r="L2575" s="60">
        <v>0</v>
      </c>
      <c r="M2575" s="60">
        <v>0</v>
      </c>
      <c r="N2575" s="60">
        <v>0</v>
      </c>
      <c r="O2575" s="60">
        <v>0</v>
      </c>
      <c r="P2575" s="60">
        <v>1</v>
      </c>
      <c r="Q2575" s="60">
        <v>1</v>
      </c>
      <c r="R2575" s="60">
        <v>1</v>
      </c>
      <c r="S2575" s="60">
        <v>1</v>
      </c>
      <c r="T2575" s="60">
        <v>1</v>
      </c>
      <c r="U2575" s="60">
        <v>1</v>
      </c>
      <c r="V2575" s="60">
        <v>1</v>
      </c>
      <c r="W2575" s="60">
        <v>1</v>
      </c>
      <c r="X2575" s="60">
        <v>1</v>
      </c>
      <c r="Y2575" s="60">
        <v>1</v>
      </c>
      <c r="Z2575" s="60">
        <v>1</v>
      </c>
      <c r="AA2575" s="60">
        <v>0</v>
      </c>
      <c r="AB2575" s="60">
        <v>0</v>
      </c>
      <c r="AC2575" s="60">
        <v>0</v>
      </c>
      <c r="AD2575" s="60">
        <v>0</v>
      </c>
      <c r="AE2575" s="60">
        <v>0</v>
      </c>
      <c r="AF2575" s="60" t="s">
        <v>4136</v>
      </c>
    </row>
    <row r="2576" spans="1:32">
      <c r="A2576" s="60" t="s">
        <v>3914</v>
      </c>
      <c r="B2576" s="60" t="s">
        <v>2946</v>
      </c>
      <c r="D2576" s="60" t="s">
        <v>2952</v>
      </c>
      <c r="E2576" s="67">
        <v>41640</v>
      </c>
      <c r="F2576" s="67">
        <v>42004</v>
      </c>
      <c r="G2576" s="60" t="s">
        <v>2735</v>
      </c>
      <c r="H2576" s="60">
        <v>0</v>
      </c>
      <c r="I2576" s="60">
        <v>0</v>
      </c>
      <c r="J2576" s="60">
        <v>0</v>
      </c>
      <c r="K2576" s="60">
        <v>0</v>
      </c>
      <c r="L2576" s="60">
        <v>0</v>
      </c>
      <c r="M2576" s="60">
        <v>0</v>
      </c>
      <c r="N2576" s="60">
        <v>0</v>
      </c>
      <c r="O2576" s="60">
        <v>0</v>
      </c>
      <c r="P2576" s="60">
        <v>1</v>
      </c>
      <c r="Q2576" s="60">
        <v>1</v>
      </c>
      <c r="R2576" s="60">
        <v>1</v>
      </c>
      <c r="S2576" s="60">
        <v>1</v>
      </c>
      <c r="T2576" s="60">
        <v>1</v>
      </c>
      <c r="U2576" s="60">
        <v>1</v>
      </c>
      <c r="V2576" s="60">
        <v>1</v>
      </c>
      <c r="W2576" s="60">
        <v>1</v>
      </c>
      <c r="X2576" s="60">
        <v>1</v>
      </c>
      <c r="Y2576" s="60">
        <v>1</v>
      </c>
      <c r="Z2576" s="60">
        <v>1</v>
      </c>
      <c r="AA2576" s="60">
        <v>1</v>
      </c>
      <c r="AB2576" s="60">
        <v>1</v>
      </c>
      <c r="AC2576" s="60">
        <v>0</v>
      </c>
      <c r="AD2576" s="60">
        <v>0</v>
      </c>
      <c r="AE2576" s="60">
        <v>0</v>
      </c>
      <c r="AF2576" s="60" t="s">
        <v>4136</v>
      </c>
    </row>
    <row r="2577" spans="1:32">
      <c r="A2577" s="60" t="s">
        <v>3915</v>
      </c>
      <c r="B2577" s="60" t="s">
        <v>2</v>
      </c>
      <c r="D2577" s="60" t="s">
        <v>2738</v>
      </c>
      <c r="E2577" s="67">
        <v>41640</v>
      </c>
      <c r="F2577" s="67">
        <v>42004</v>
      </c>
      <c r="G2577" s="60" t="s">
        <v>2735</v>
      </c>
      <c r="H2577" s="60">
        <v>0</v>
      </c>
      <c r="I2577" s="60">
        <v>0</v>
      </c>
      <c r="J2577" s="60">
        <v>0</v>
      </c>
      <c r="K2577" s="60">
        <v>0</v>
      </c>
      <c r="L2577" s="60">
        <v>0</v>
      </c>
      <c r="M2577" s="60">
        <v>0</v>
      </c>
      <c r="N2577" s="60">
        <v>0</v>
      </c>
      <c r="O2577" s="60">
        <v>0</v>
      </c>
      <c r="P2577" s="60">
        <v>0</v>
      </c>
      <c r="Q2577" s="60">
        <v>0.05</v>
      </c>
      <c r="R2577" s="60">
        <v>0.1</v>
      </c>
      <c r="S2577" s="60">
        <v>0.2</v>
      </c>
      <c r="T2577" s="60">
        <v>0.4</v>
      </c>
      <c r="U2577" s="60">
        <v>0.4</v>
      </c>
      <c r="V2577" s="60">
        <v>0.3</v>
      </c>
      <c r="W2577" s="60">
        <v>0.2</v>
      </c>
      <c r="X2577" s="60">
        <v>0.1</v>
      </c>
      <c r="Y2577" s="60">
        <v>0.05</v>
      </c>
      <c r="Z2577" s="60">
        <v>0</v>
      </c>
      <c r="AA2577" s="60">
        <v>0</v>
      </c>
      <c r="AB2577" s="60">
        <v>0</v>
      </c>
      <c r="AC2577" s="60">
        <v>0</v>
      </c>
      <c r="AD2577" s="60">
        <v>0</v>
      </c>
      <c r="AE2577" s="60">
        <v>0</v>
      </c>
      <c r="AF2577" s="60" t="s">
        <v>4136</v>
      </c>
    </row>
    <row r="2578" spans="1:32">
      <c r="A2578" s="60" t="s">
        <v>3915</v>
      </c>
      <c r="B2578" s="60" t="s">
        <v>2</v>
      </c>
      <c r="D2578" s="60" t="s">
        <v>2736</v>
      </c>
      <c r="E2578" s="67">
        <v>41640</v>
      </c>
      <c r="F2578" s="67">
        <v>42004</v>
      </c>
      <c r="G2578" s="60" t="s">
        <v>2730</v>
      </c>
      <c r="H2578" s="60">
        <v>0</v>
      </c>
      <c r="I2578" s="60"/>
      <c r="J2578" s="60"/>
      <c r="K2578" s="60"/>
      <c r="L2578" s="60"/>
      <c r="M2578" s="60"/>
      <c r="N2578" s="60"/>
      <c r="O2578" s="60"/>
      <c r="P2578" s="60"/>
      <c r="Q2578" s="60"/>
      <c r="R2578" s="60"/>
      <c r="S2578" s="60"/>
      <c r="T2578" s="60"/>
      <c r="U2578" s="60"/>
      <c r="V2578" s="60"/>
      <c r="W2578" s="60"/>
      <c r="X2578" s="60"/>
      <c r="Y2578" s="60"/>
      <c r="Z2578" s="60"/>
      <c r="AA2578" s="60"/>
      <c r="AB2578" s="60"/>
      <c r="AC2578" s="60"/>
      <c r="AD2578" s="60"/>
      <c r="AE2578" s="60"/>
      <c r="AF2578" s="60" t="s">
        <v>4136</v>
      </c>
    </row>
    <row r="2579" spans="1:32">
      <c r="A2579" s="60" t="s">
        <v>3915</v>
      </c>
      <c r="B2579" s="60" t="s">
        <v>2</v>
      </c>
      <c r="D2579" s="60" t="s">
        <v>2737</v>
      </c>
      <c r="E2579" s="67">
        <v>41640</v>
      </c>
      <c r="F2579" s="67">
        <v>42004</v>
      </c>
      <c r="G2579" s="60" t="s">
        <v>2730</v>
      </c>
      <c r="H2579" s="60">
        <v>1</v>
      </c>
      <c r="I2579" s="60"/>
      <c r="J2579" s="60"/>
      <c r="K2579" s="60"/>
      <c r="L2579" s="60"/>
      <c r="M2579" s="60"/>
      <c r="N2579" s="60"/>
      <c r="O2579" s="60"/>
      <c r="P2579" s="60"/>
      <c r="Q2579" s="60"/>
      <c r="R2579" s="60"/>
      <c r="S2579" s="60"/>
      <c r="T2579" s="60"/>
      <c r="U2579" s="60"/>
      <c r="V2579" s="60"/>
      <c r="W2579" s="60"/>
      <c r="X2579" s="60"/>
      <c r="Y2579" s="60"/>
      <c r="Z2579" s="60"/>
      <c r="AA2579" s="60"/>
      <c r="AB2579" s="60"/>
      <c r="AC2579" s="60"/>
      <c r="AD2579" s="60"/>
      <c r="AE2579" s="60"/>
      <c r="AF2579" s="60" t="s">
        <v>4136</v>
      </c>
    </row>
    <row r="2580" spans="1:32">
      <c r="A2580" s="60" t="s">
        <v>3915</v>
      </c>
      <c r="B2580" s="60" t="s">
        <v>2</v>
      </c>
      <c r="D2580" s="60" t="s">
        <v>2740</v>
      </c>
      <c r="E2580" s="67">
        <v>41640</v>
      </c>
      <c r="F2580" s="67">
        <v>42004</v>
      </c>
      <c r="G2580" s="60" t="s">
        <v>2735</v>
      </c>
      <c r="H2580" s="60">
        <v>0</v>
      </c>
      <c r="I2580" s="60">
        <v>0</v>
      </c>
      <c r="J2580" s="60">
        <v>0</v>
      </c>
      <c r="K2580" s="60">
        <v>0</v>
      </c>
      <c r="L2580" s="60">
        <v>0</v>
      </c>
      <c r="M2580" s="60">
        <v>0</v>
      </c>
      <c r="N2580" s="60">
        <v>0</v>
      </c>
      <c r="O2580" s="60">
        <v>0</v>
      </c>
      <c r="P2580" s="60">
        <v>0.05</v>
      </c>
      <c r="Q2580" s="60">
        <v>0.1</v>
      </c>
      <c r="R2580" s="60">
        <v>0.1</v>
      </c>
      <c r="S2580" s="60">
        <v>0.2</v>
      </c>
      <c r="T2580" s="60">
        <v>0.4</v>
      </c>
      <c r="U2580" s="60">
        <v>0.6</v>
      </c>
      <c r="V2580" s="60">
        <v>0.4</v>
      </c>
      <c r="W2580" s="60">
        <v>0.3</v>
      </c>
      <c r="X2580" s="60">
        <v>0.3</v>
      </c>
      <c r="Y2580" s="60">
        <v>0.3</v>
      </c>
      <c r="Z2580" s="60">
        <v>0.05</v>
      </c>
      <c r="AA2580" s="60">
        <v>0</v>
      </c>
      <c r="AB2580" s="60">
        <v>0</v>
      </c>
      <c r="AC2580" s="60">
        <v>0</v>
      </c>
      <c r="AD2580" s="60">
        <v>0</v>
      </c>
      <c r="AE2580" s="60">
        <v>0</v>
      </c>
      <c r="AF2580" s="60" t="s">
        <v>4136</v>
      </c>
    </row>
    <row r="2581" spans="1:32">
      <c r="A2581" s="60" t="s">
        <v>3915</v>
      </c>
      <c r="B2581" s="60" t="s">
        <v>2</v>
      </c>
      <c r="D2581" s="60" t="s">
        <v>2798</v>
      </c>
      <c r="E2581" s="67">
        <v>41640</v>
      </c>
      <c r="F2581" s="67">
        <v>42004</v>
      </c>
      <c r="G2581" s="60" t="s">
        <v>2735</v>
      </c>
      <c r="H2581" s="60">
        <v>0</v>
      </c>
      <c r="I2581" s="60">
        <v>0</v>
      </c>
      <c r="J2581" s="60">
        <v>0</v>
      </c>
      <c r="K2581" s="60">
        <v>0</v>
      </c>
      <c r="L2581" s="60">
        <v>0</v>
      </c>
      <c r="M2581" s="60">
        <v>0</v>
      </c>
      <c r="N2581" s="60">
        <v>0</v>
      </c>
      <c r="O2581" s="60">
        <v>0</v>
      </c>
      <c r="P2581" s="60">
        <v>0.05</v>
      </c>
      <c r="Q2581" s="60">
        <v>0.1</v>
      </c>
      <c r="R2581" s="60">
        <v>0.1</v>
      </c>
      <c r="S2581" s="60">
        <v>0.1</v>
      </c>
      <c r="T2581" s="60">
        <v>0.2</v>
      </c>
      <c r="U2581" s="60">
        <v>0.4</v>
      </c>
      <c r="V2581" s="60">
        <v>0.3</v>
      </c>
      <c r="W2581" s="60">
        <v>0.2</v>
      </c>
      <c r="X2581" s="60">
        <v>0.2</v>
      </c>
      <c r="Y2581" s="60">
        <v>0.5</v>
      </c>
      <c r="Z2581" s="60">
        <v>0.5</v>
      </c>
      <c r="AA2581" s="60">
        <v>0.2</v>
      </c>
      <c r="AB2581" s="60">
        <v>0.05</v>
      </c>
      <c r="AC2581" s="60">
        <v>0</v>
      </c>
      <c r="AD2581" s="60">
        <v>0</v>
      </c>
      <c r="AE2581" s="60">
        <v>0</v>
      </c>
      <c r="AF2581" s="60" t="s">
        <v>4136</v>
      </c>
    </row>
    <row r="2582" spans="1:32">
      <c r="A2582" s="60" t="s">
        <v>3916</v>
      </c>
      <c r="B2582" s="60" t="s">
        <v>2742</v>
      </c>
      <c r="D2582" s="60" t="s">
        <v>2738</v>
      </c>
      <c r="E2582" s="67">
        <v>41640</v>
      </c>
      <c r="F2582" s="67">
        <v>42004</v>
      </c>
      <c r="G2582" s="60" t="s">
        <v>2735</v>
      </c>
      <c r="H2582" s="60">
        <v>0</v>
      </c>
      <c r="I2582" s="60">
        <v>0</v>
      </c>
      <c r="J2582" s="60">
        <v>0</v>
      </c>
      <c r="K2582" s="60">
        <v>0</v>
      </c>
      <c r="L2582" s="60">
        <v>0</v>
      </c>
      <c r="M2582" s="60">
        <v>0</v>
      </c>
      <c r="N2582" s="60">
        <v>0</v>
      </c>
      <c r="O2582" s="60">
        <v>0</v>
      </c>
      <c r="P2582" s="60">
        <v>0</v>
      </c>
      <c r="Q2582" s="60">
        <v>0.12</v>
      </c>
      <c r="R2582" s="60">
        <v>0.14000000000000001</v>
      </c>
      <c r="S2582" s="60">
        <v>0.28999999999999998</v>
      </c>
      <c r="T2582" s="60">
        <v>0.33</v>
      </c>
      <c r="U2582" s="60">
        <v>0.4</v>
      </c>
      <c r="V2582" s="60">
        <v>0.36</v>
      </c>
      <c r="W2582" s="60">
        <v>0.37</v>
      </c>
      <c r="X2582" s="60">
        <v>0.35</v>
      </c>
      <c r="Y2582" s="60">
        <v>0.37</v>
      </c>
      <c r="Z2582" s="60">
        <v>0</v>
      </c>
      <c r="AA2582" s="60">
        <v>0</v>
      </c>
      <c r="AB2582" s="60">
        <v>0</v>
      </c>
      <c r="AC2582" s="60">
        <v>0</v>
      </c>
      <c r="AD2582" s="60">
        <v>0</v>
      </c>
      <c r="AE2582" s="60">
        <v>0</v>
      </c>
      <c r="AF2582" s="60" t="s">
        <v>4136</v>
      </c>
    </row>
    <row r="2583" spans="1:32">
      <c r="A2583" s="60" t="s">
        <v>3916</v>
      </c>
      <c r="B2583" s="60" t="s">
        <v>2742</v>
      </c>
      <c r="D2583" s="60" t="s">
        <v>2744</v>
      </c>
      <c r="E2583" s="67">
        <v>41640</v>
      </c>
      <c r="F2583" s="67">
        <v>42004</v>
      </c>
      <c r="G2583" s="60" t="s">
        <v>2735</v>
      </c>
      <c r="H2583" s="60">
        <v>0</v>
      </c>
      <c r="I2583" s="60">
        <v>0</v>
      </c>
      <c r="J2583" s="60">
        <v>0</v>
      </c>
      <c r="K2583" s="60">
        <v>0</v>
      </c>
      <c r="L2583" s="60">
        <v>0</v>
      </c>
      <c r="M2583" s="60">
        <v>0</v>
      </c>
      <c r="N2583" s="60">
        <v>0</v>
      </c>
      <c r="O2583" s="60">
        <v>0</v>
      </c>
      <c r="P2583" s="60">
        <v>0.2</v>
      </c>
      <c r="Q2583" s="60">
        <v>0.24</v>
      </c>
      <c r="R2583" s="60">
        <v>0.27</v>
      </c>
      <c r="S2583" s="60">
        <v>0.42</v>
      </c>
      <c r="T2583" s="60">
        <v>0.54</v>
      </c>
      <c r="U2583" s="60">
        <v>0.62</v>
      </c>
      <c r="V2583" s="60">
        <v>0.6</v>
      </c>
      <c r="W2583" s="60">
        <v>0.5</v>
      </c>
      <c r="X2583" s="60">
        <v>0.48</v>
      </c>
      <c r="Y2583" s="60">
        <v>0.47</v>
      </c>
      <c r="Z2583" s="60">
        <v>0.34</v>
      </c>
      <c r="AA2583" s="60">
        <v>0</v>
      </c>
      <c r="AB2583" s="60">
        <v>0</v>
      </c>
      <c r="AC2583" s="60">
        <v>0</v>
      </c>
      <c r="AD2583" s="60">
        <v>0</v>
      </c>
      <c r="AE2583" s="60">
        <v>0</v>
      </c>
      <c r="AF2583" s="60" t="s">
        <v>4136</v>
      </c>
    </row>
    <row r="2584" spans="1:32">
      <c r="A2584" s="60" t="s">
        <v>3916</v>
      </c>
      <c r="B2584" s="60" t="s">
        <v>2742</v>
      </c>
      <c r="D2584" s="60" t="s">
        <v>2952</v>
      </c>
      <c r="E2584" s="67">
        <v>41640</v>
      </c>
      <c r="F2584" s="67">
        <v>42004</v>
      </c>
      <c r="G2584" s="60" t="s">
        <v>2735</v>
      </c>
      <c r="H2584" s="60">
        <v>0</v>
      </c>
      <c r="I2584" s="60">
        <v>0</v>
      </c>
      <c r="J2584" s="60">
        <v>0</v>
      </c>
      <c r="K2584" s="60">
        <v>0</v>
      </c>
      <c r="L2584" s="60">
        <v>0</v>
      </c>
      <c r="M2584" s="60">
        <v>0</v>
      </c>
      <c r="N2584" s="60">
        <v>0</v>
      </c>
      <c r="O2584" s="60">
        <v>0</v>
      </c>
      <c r="P2584" s="60">
        <v>0.15</v>
      </c>
      <c r="Q2584" s="60">
        <v>0.23</v>
      </c>
      <c r="R2584" s="60">
        <v>0.32</v>
      </c>
      <c r="S2584" s="60">
        <v>0.41</v>
      </c>
      <c r="T2584" s="60">
        <v>0.56999999999999995</v>
      </c>
      <c r="U2584" s="60">
        <v>0.62</v>
      </c>
      <c r="V2584" s="60">
        <v>0.61</v>
      </c>
      <c r="W2584" s="60">
        <v>0.5</v>
      </c>
      <c r="X2584" s="60">
        <v>0.45</v>
      </c>
      <c r="Y2584" s="60">
        <v>0.46</v>
      </c>
      <c r="Z2584" s="60">
        <v>0.47</v>
      </c>
      <c r="AA2584" s="60">
        <v>0.42</v>
      </c>
      <c r="AB2584" s="60">
        <v>0.34</v>
      </c>
      <c r="AC2584" s="60">
        <v>0</v>
      </c>
      <c r="AD2584" s="60">
        <v>0</v>
      </c>
      <c r="AE2584" s="60">
        <v>0</v>
      </c>
      <c r="AF2584" s="60" t="s">
        <v>4136</v>
      </c>
    </row>
    <row r="2585" spans="1:32">
      <c r="A2585" s="60" t="s">
        <v>3917</v>
      </c>
      <c r="B2585" s="60" t="s">
        <v>2745</v>
      </c>
      <c r="C2585" s="60" t="s">
        <v>2746</v>
      </c>
      <c r="D2585" s="60" t="s">
        <v>2738</v>
      </c>
      <c r="E2585" s="67">
        <v>41640</v>
      </c>
      <c r="F2585" s="67">
        <v>42004</v>
      </c>
      <c r="G2585" s="60" t="s">
        <v>2735</v>
      </c>
      <c r="H2585" s="60">
        <v>29.44</v>
      </c>
      <c r="I2585" s="60">
        <v>29.44</v>
      </c>
      <c r="J2585" s="60">
        <v>29.44</v>
      </c>
      <c r="K2585" s="60">
        <v>29.44</v>
      </c>
      <c r="L2585" s="60">
        <v>29.44</v>
      </c>
      <c r="M2585" s="60">
        <v>29.44</v>
      </c>
      <c r="N2585" s="60">
        <v>29.44</v>
      </c>
      <c r="O2585" s="60">
        <v>29.44</v>
      </c>
      <c r="P2585" s="60">
        <v>29.44</v>
      </c>
      <c r="Q2585" s="60">
        <v>23.89</v>
      </c>
      <c r="R2585" s="60">
        <v>23.89</v>
      </c>
      <c r="S2585" s="60">
        <v>23.89</v>
      </c>
      <c r="T2585" s="60">
        <v>23.89</v>
      </c>
      <c r="U2585" s="60">
        <v>23.89</v>
      </c>
      <c r="V2585" s="60">
        <v>23.89</v>
      </c>
      <c r="W2585" s="60">
        <v>23.89</v>
      </c>
      <c r="X2585" s="60">
        <v>23.89</v>
      </c>
      <c r="Y2585" s="60">
        <v>29.44</v>
      </c>
      <c r="Z2585" s="60">
        <v>29.44</v>
      </c>
      <c r="AA2585" s="60">
        <v>29.44</v>
      </c>
      <c r="AB2585" s="60">
        <v>29.44</v>
      </c>
      <c r="AC2585" s="60">
        <v>29.44</v>
      </c>
      <c r="AD2585" s="60">
        <v>29.44</v>
      </c>
      <c r="AE2585" s="60">
        <v>29.44</v>
      </c>
      <c r="AF2585" s="60" t="s">
        <v>4136</v>
      </c>
    </row>
    <row r="2586" spans="1:32">
      <c r="A2586" s="60" t="s">
        <v>3917</v>
      </c>
      <c r="B2586" s="60" t="s">
        <v>2745</v>
      </c>
      <c r="C2586" s="60" t="s">
        <v>2746</v>
      </c>
      <c r="D2586" s="60" t="s">
        <v>2736</v>
      </c>
      <c r="E2586" s="67">
        <v>41640</v>
      </c>
      <c r="F2586" s="67">
        <v>42004</v>
      </c>
      <c r="G2586" s="60" t="s">
        <v>2730</v>
      </c>
      <c r="H2586" s="60">
        <v>29.44</v>
      </c>
      <c r="I2586" s="60"/>
      <c r="J2586" s="60"/>
      <c r="K2586" s="60"/>
      <c r="L2586" s="60"/>
      <c r="M2586" s="60"/>
      <c r="N2586" s="60"/>
      <c r="O2586" s="60"/>
      <c r="P2586" s="60"/>
      <c r="Q2586" s="60"/>
      <c r="R2586" s="60"/>
      <c r="S2586" s="60"/>
      <c r="T2586" s="60"/>
      <c r="U2586" s="60"/>
      <c r="V2586" s="60"/>
      <c r="W2586" s="60"/>
      <c r="X2586" s="60"/>
      <c r="Y2586" s="60"/>
      <c r="Z2586" s="60"/>
      <c r="AA2586" s="60"/>
      <c r="AB2586" s="60"/>
      <c r="AC2586" s="60"/>
      <c r="AD2586" s="60"/>
      <c r="AE2586" s="60"/>
      <c r="AF2586" s="60" t="s">
        <v>4136</v>
      </c>
    </row>
    <row r="2587" spans="1:32">
      <c r="A2587" s="60" t="s">
        <v>3917</v>
      </c>
      <c r="B2587" s="60" t="s">
        <v>2745</v>
      </c>
      <c r="C2587" s="60" t="s">
        <v>2746</v>
      </c>
      <c r="D2587" s="60" t="s">
        <v>2737</v>
      </c>
      <c r="E2587" s="67">
        <v>41640</v>
      </c>
      <c r="F2587" s="67">
        <v>42004</v>
      </c>
      <c r="G2587" s="60" t="s">
        <v>2735</v>
      </c>
      <c r="H2587" s="60">
        <v>29.44</v>
      </c>
      <c r="I2587" s="60">
        <v>29.44</v>
      </c>
      <c r="J2587" s="60">
        <v>29.44</v>
      </c>
      <c r="K2587" s="60">
        <v>29.44</v>
      </c>
      <c r="L2587" s="60">
        <v>29.44</v>
      </c>
      <c r="M2587" s="60">
        <v>29.44</v>
      </c>
      <c r="N2587" s="60">
        <v>29.44</v>
      </c>
      <c r="O2587" s="60">
        <v>29.44</v>
      </c>
      <c r="P2587" s="60">
        <v>26.67</v>
      </c>
      <c r="Q2587" s="60">
        <v>23.89</v>
      </c>
      <c r="R2587" s="60">
        <v>23.89</v>
      </c>
      <c r="S2587" s="60">
        <v>23.89</v>
      </c>
      <c r="T2587" s="60">
        <v>23.89</v>
      </c>
      <c r="U2587" s="60">
        <v>23.89</v>
      </c>
      <c r="V2587" s="60">
        <v>23.89</v>
      </c>
      <c r="W2587" s="60">
        <v>23.89</v>
      </c>
      <c r="X2587" s="60">
        <v>23.89</v>
      </c>
      <c r="Y2587" s="60">
        <v>23.89</v>
      </c>
      <c r="Z2587" s="60">
        <v>23.89</v>
      </c>
      <c r="AA2587" s="60">
        <v>23.89</v>
      </c>
      <c r="AB2587" s="60">
        <v>23.89</v>
      </c>
      <c r="AC2587" s="60">
        <v>29.44</v>
      </c>
      <c r="AD2587" s="60">
        <v>29.44</v>
      </c>
      <c r="AE2587" s="60">
        <v>29.44</v>
      </c>
      <c r="AF2587" s="60" t="s">
        <v>4136</v>
      </c>
    </row>
    <row r="2588" spans="1:32">
      <c r="A2588" s="60" t="s">
        <v>3917</v>
      </c>
      <c r="B2588" s="60" t="s">
        <v>2745</v>
      </c>
      <c r="C2588" s="60" t="s">
        <v>2746</v>
      </c>
      <c r="D2588" s="60" t="s">
        <v>2740</v>
      </c>
      <c r="E2588" s="67">
        <v>41640</v>
      </c>
      <c r="F2588" s="67">
        <v>42004</v>
      </c>
      <c r="G2588" s="60" t="s">
        <v>2735</v>
      </c>
      <c r="H2588" s="60">
        <v>29.44</v>
      </c>
      <c r="I2588" s="60">
        <v>29.44</v>
      </c>
      <c r="J2588" s="60">
        <v>29.44</v>
      </c>
      <c r="K2588" s="60">
        <v>29.44</v>
      </c>
      <c r="L2588" s="60">
        <v>29.44</v>
      </c>
      <c r="M2588" s="60">
        <v>29.44</v>
      </c>
      <c r="N2588" s="60">
        <v>29.44</v>
      </c>
      <c r="O2588" s="60">
        <v>29.44</v>
      </c>
      <c r="P2588" s="60">
        <v>23.89</v>
      </c>
      <c r="Q2588" s="60">
        <v>23.89</v>
      </c>
      <c r="R2588" s="60">
        <v>23.89</v>
      </c>
      <c r="S2588" s="60">
        <v>23.89</v>
      </c>
      <c r="T2588" s="60">
        <v>23.89</v>
      </c>
      <c r="U2588" s="60">
        <v>23.89</v>
      </c>
      <c r="V2588" s="60">
        <v>23.89</v>
      </c>
      <c r="W2588" s="60">
        <v>23.89</v>
      </c>
      <c r="X2588" s="60">
        <v>23.89</v>
      </c>
      <c r="Y2588" s="60">
        <v>23.89</v>
      </c>
      <c r="Z2588" s="60">
        <v>29.44</v>
      </c>
      <c r="AA2588" s="60">
        <v>29.44</v>
      </c>
      <c r="AB2588" s="60">
        <v>29.44</v>
      </c>
      <c r="AC2588" s="60">
        <v>29.44</v>
      </c>
      <c r="AD2588" s="60">
        <v>29.44</v>
      </c>
      <c r="AE2588" s="60">
        <v>29.44</v>
      </c>
      <c r="AF2588" s="60" t="s">
        <v>4136</v>
      </c>
    </row>
    <row r="2589" spans="1:32">
      <c r="A2589" s="60" t="s">
        <v>3917</v>
      </c>
      <c r="B2589" s="60" t="s">
        <v>2745</v>
      </c>
      <c r="C2589" s="60" t="s">
        <v>2746</v>
      </c>
      <c r="D2589" s="60" t="s">
        <v>2798</v>
      </c>
      <c r="E2589" s="67">
        <v>41640</v>
      </c>
      <c r="F2589" s="67">
        <v>42004</v>
      </c>
      <c r="G2589" s="60" t="s">
        <v>2735</v>
      </c>
      <c r="H2589" s="60">
        <v>29.44</v>
      </c>
      <c r="I2589" s="60">
        <v>29.44</v>
      </c>
      <c r="J2589" s="60">
        <v>29.44</v>
      </c>
      <c r="K2589" s="60">
        <v>29.44</v>
      </c>
      <c r="L2589" s="60">
        <v>29.44</v>
      </c>
      <c r="M2589" s="60">
        <v>29.44</v>
      </c>
      <c r="N2589" s="60">
        <v>29.44</v>
      </c>
      <c r="O2589" s="60">
        <v>29.44</v>
      </c>
      <c r="P2589" s="60">
        <v>23.89</v>
      </c>
      <c r="Q2589" s="60">
        <v>23.89</v>
      </c>
      <c r="R2589" s="60">
        <v>23.89</v>
      </c>
      <c r="S2589" s="60">
        <v>23.89</v>
      </c>
      <c r="T2589" s="60">
        <v>23.89</v>
      </c>
      <c r="U2589" s="60">
        <v>23.89</v>
      </c>
      <c r="V2589" s="60">
        <v>23.89</v>
      </c>
      <c r="W2589" s="60">
        <v>23.89</v>
      </c>
      <c r="X2589" s="60">
        <v>23.89</v>
      </c>
      <c r="Y2589" s="60">
        <v>23.89</v>
      </c>
      <c r="Z2589" s="60">
        <v>23.89</v>
      </c>
      <c r="AA2589" s="60">
        <v>23.89</v>
      </c>
      <c r="AB2589" s="60">
        <v>23.89</v>
      </c>
      <c r="AC2589" s="60">
        <v>29.44</v>
      </c>
      <c r="AD2589" s="60">
        <v>29.44</v>
      </c>
      <c r="AE2589" s="60">
        <v>29.44</v>
      </c>
      <c r="AF2589" s="60" t="s">
        <v>4136</v>
      </c>
    </row>
    <row r="2590" spans="1:32">
      <c r="A2590" s="60" t="s">
        <v>3918</v>
      </c>
      <c r="B2590" s="60" t="s">
        <v>2745</v>
      </c>
      <c r="C2590" s="60" t="s">
        <v>2746</v>
      </c>
      <c r="D2590" s="60" t="s">
        <v>3198</v>
      </c>
      <c r="E2590" s="67">
        <v>41640</v>
      </c>
      <c r="F2590" s="67">
        <v>42004</v>
      </c>
      <c r="G2590" s="60" t="s">
        <v>2730</v>
      </c>
      <c r="H2590" s="60">
        <v>23.89</v>
      </c>
      <c r="I2590" s="60"/>
      <c r="J2590" s="60"/>
      <c r="K2590" s="60"/>
      <c r="L2590" s="60"/>
      <c r="M2590" s="60"/>
      <c r="N2590" s="60"/>
      <c r="O2590" s="60"/>
      <c r="P2590" s="60"/>
      <c r="Q2590" s="60"/>
      <c r="R2590" s="60"/>
      <c r="S2590" s="60"/>
      <c r="T2590" s="60"/>
      <c r="U2590" s="60"/>
      <c r="V2590" s="60"/>
      <c r="W2590" s="60"/>
      <c r="X2590" s="60"/>
      <c r="Y2590" s="60"/>
      <c r="Z2590" s="60"/>
      <c r="AA2590" s="60"/>
      <c r="AB2590" s="60"/>
      <c r="AC2590" s="60"/>
      <c r="AD2590" s="60"/>
      <c r="AE2590" s="60"/>
      <c r="AF2590" s="60" t="s">
        <v>4136</v>
      </c>
    </row>
    <row r="2591" spans="1:32">
      <c r="A2591" s="60" t="s">
        <v>3918</v>
      </c>
      <c r="B2591" s="60" t="s">
        <v>2745</v>
      </c>
      <c r="C2591" s="60" t="s">
        <v>2746</v>
      </c>
      <c r="D2591" s="60" t="s">
        <v>2736</v>
      </c>
      <c r="E2591" s="67">
        <v>41640</v>
      </c>
      <c r="F2591" s="67">
        <v>42004</v>
      </c>
      <c r="G2591" s="60" t="s">
        <v>2730</v>
      </c>
      <c r="H2591" s="60">
        <v>29.44</v>
      </c>
      <c r="I2591" s="60"/>
      <c r="J2591" s="60"/>
      <c r="K2591" s="60"/>
      <c r="L2591" s="60"/>
      <c r="M2591" s="60"/>
      <c r="N2591" s="60"/>
      <c r="O2591" s="60"/>
      <c r="P2591" s="60"/>
      <c r="Q2591" s="60"/>
      <c r="R2591" s="60"/>
      <c r="S2591" s="60"/>
      <c r="T2591" s="60"/>
      <c r="U2591" s="60"/>
      <c r="V2591" s="60"/>
      <c r="W2591" s="60"/>
      <c r="X2591" s="60"/>
      <c r="Y2591" s="60"/>
      <c r="Z2591" s="60"/>
      <c r="AA2591" s="60"/>
      <c r="AB2591" s="60"/>
      <c r="AC2591" s="60"/>
      <c r="AD2591" s="60"/>
      <c r="AE2591" s="60"/>
      <c r="AF2591" s="60" t="s">
        <v>4136</v>
      </c>
    </row>
    <row r="2592" spans="1:32">
      <c r="A2592" s="60" t="s">
        <v>3918</v>
      </c>
      <c r="B2592" s="60" t="s">
        <v>2745</v>
      </c>
      <c r="C2592" s="60" t="s">
        <v>2746</v>
      </c>
      <c r="D2592" s="60" t="s">
        <v>2737</v>
      </c>
      <c r="E2592" s="67">
        <v>41640</v>
      </c>
      <c r="F2592" s="67">
        <v>42004</v>
      </c>
      <c r="G2592" s="60" t="s">
        <v>2735</v>
      </c>
      <c r="H2592" s="60">
        <v>29.44</v>
      </c>
      <c r="I2592" s="60">
        <v>29.44</v>
      </c>
      <c r="J2592" s="60">
        <v>29.44</v>
      </c>
      <c r="K2592" s="60">
        <v>29.44</v>
      </c>
      <c r="L2592" s="60">
        <v>29.44</v>
      </c>
      <c r="M2592" s="60">
        <v>29.44</v>
      </c>
      <c r="N2592" s="60">
        <v>29.44</v>
      </c>
      <c r="O2592" s="60">
        <v>29.44</v>
      </c>
      <c r="P2592" s="60">
        <v>26.67</v>
      </c>
      <c r="Q2592" s="60">
        <v>23.89</v>
      </c>
      <c r="R2592" s="60">
        <v>23.89</v>
      </c>
      <c r="S2592" s="60">
        <v>23.89</v>
      </c>
      <c r="T2592" s="60">
        <v>23.89</v>
      </c>
      <c r="U2592" s="60">
        <v>23.89</v>
      </c>
      <c r="V2592" s="60">
        <v>23.89</v>
      </c>
      <c r="W2592" s="60">
        <v>23.89</v>
      </c>
      <c r="X2592" s="60">
        <v>23.89</v>
      </c>
      <c r="Y2592" s="60">
        <v>23.89</v>
      </c>
      <c r="Z2592" s="60">
        <v>23.89</v>
      </c>
      <c r="AA2592" s="60">
        <v>23.89</v>
      </c>
      <c r="AB2592" s="60">
        <v>23.89</v>
      </c>
      <c r="AC2592" s="60">
        <v>29.44</v>
      </c>
      <c r="AD2592" s="60">
        <v>29.44</v>
      </c>
      <c r="AE2592" s="60">
        <v>29.44</v>
      </c>
      <c r="AF2592" s="60" t="s">
        <v>4136</v>
      </c>
    </row>
    <row r="2593" spans="1:32">
      <c r="A2593" s="60" t="s">
        <v>3919</v>
      </c>
      <c r="B2593" s="60" t="s">
        <v>2745</v>
      </c>
      <c r="C2593" s="60" t="s">
        <v>2746</v>
      </c>
      <c r="D2593" s="60" t="s">
        <v>2738</v>
      </c>
      <c r="E2593" s="67">
        <v>41640</v>
      </c>
      <c r="F2593" s="67">
        <v>42004</v>
      </c>
      <c r="G2593" s="60" t="s">
        <v>2735</v>
      </c>
      <c r="H2593" s="60">
        <v>29.44</v>
      </c>
      <c r="I2593" s="60">
        <v>29.44</v>
      </c>
      <c r="J2593" s="60">
        <v>29.44</v>
      </c>
      <c r="K2593" s="60">
        <v>29.44</v>
      </c>
      <c r="L2593" s="60">
        <v>29.44</v>
      </c>
      <c r="M2593" s="60">
        <v>29.44</v>
      </c>
      <c r="N2593" s="60">
        <v>29.44</v>
      </c>
      <c r="O2593" s="60">
        <v>29.44</v>
      </c>
      <c r="P2593" s="60">
        <v>29.44</v>
      </c>
      <c r="Q2593" s="60">
        <v>26.67</v>
      </c>
      <c r="R2593" s="60">
        <v>23.89</v>
      </c>
      <c r="S2593" s="60">
        <v>23.89</v>
      </c>
      <c r="T2593" s="60">
        <v>23.89</v>
      </c>
      <c r="U2593" s="60">
        <v>23.89</v>
      </c>
      <c r="V2593" s="60">
        <v>23.89</v>
      </c>
      <c r="W2593" s="60">
        <v>23.89</v>
      </c>
      <c r="X2593" s="60">
        <v>23.89</v>
      </c>
      <c r="Y2593" s="60">
        <v>29.44</v>
      </c>
      <c r="Z2593" s="60">
        <v>29.44</v>
      </c>
      <c r="AA2593" s="60">
        <v>29.44</v>
      </c>
      <c r="AB2593" s="60">
        <v>29.44</v>
      </c>
      <c r="AC2593" s="60">
        <v>29.44</v>
      </c>
      <c r="AD2593" s="60">
        <v>29.44</v>
      </c>
      <c r="AE2593" s="60">
        <v>29.44</v>
      </c>
      <c r="AF2593" s="60" t="s">
        <v>4136</v>
      </c>
    </row>
    <row r="2594" spans="1:32">
      <c r="A2594" s="60" t="s">
        <v>3919</v>
      </c>
      <c r="B2594" s="60" t="s">
        <v>2745</v>
      </c>
      <c r="C2594" s="60" t="s">
        <v>2746</v>
      </c>
      <c r="D2594" s="60" t="s">
        <v>2736</v>
      </c>
      <c r="E2594" s="67">
        <v>41640</v>
      </c>
      <c r="F2594" s="67">
        <v>42004</v>
      </c>
      <c r="G2594" s="60" t="s">
        <v>2730</v>
      </c>
      <c r="H2594" s="60">
        <v>29.44</v>
      </c>
      <c r="I2594" s="60"/>
      <c r="J2594" s="60"/>
      <c r="K2594" s="60"/>
      <c r="L2594" s="60"/>
      <c r="M2594" s="60"/>
      <c r="N2594" s="60"/>
      <c r="O2594" s="60"/>
      <c r="P2594" s="60"/>
      <c r="Q2594" s="60"/>
      <c r="R2594" s="60"/>
      <c r="S2594" s="60"/>
      <c r="T2594" s="60"/>
      <c r="U2594" s="60"/>
      <c r="V2594" s="60"/>
      <c r="W2594" s="60"/>
      <c r="X2594" s="60"/>
      <c r="Y2594" s="60"/>
      <c r="Z2594" s="60"/>
      <c r="AA2594" s="60"/>
      <c r="AB2594" s="60"/>
      <c r="AC2594" s="60"/>
      <c r="AD2594" s="60"/>
      <c r="AE2594" s="60"/>
      <c r="AF2594" s="60" t="s">
        <v>4136</v>
      </c>
    </row>
    <row r="2595" spans="1:32">
      <c r="A2595" s="60" t="s">
        <v>3919</v>
      </c>
      <c r="B2595" s="60" t="s">
        <v>2745</v>
      </c>
      <c r="C2595" s="60" t="s">
        <v>2746</v>
      </c>
      <c r="D2595" s="60" t="s">
        <v>2952</v>
      </c>
      <c r="E2595" s="67">
        <v>41640</v>
      </c>
      <c r="F2595" s="67">
        <v>42004</v>
      </c>
      <c r="G2595" s="60" t="s">
        <v>2735</v>
      </c>
      <c r="H2595" s="60">
        <v>29.44</v>
      </c>
      <c r="I2595" s="60">
        <v>29.44</v>
      </c>
      <c r="J2595" s="60">
        <v>29.44</v>
      </c>
      <c r="K2595" s="60">
        <v>29.44</v>
      </c>
      <c r="L2595" s="60">
        <v>29.44</v>
      </c>
      <c r="M2595" s="60">
        <v>29.44</v>
      </c>
      <c r="N2595" s="60">
        <v>29.44</v>
      </c>
      <c r="O2595" s="60">
        <v>29.44</v>
      </c>
      <c r="P2595" s="60">
        <v>26.67</v>
      </c>
      <c r="Q2595" s="60">
        <v>23.89</v>
      </c>
      <c r="R2595" s="60">
        <v>23.89</v>
      </c>
      <c r="S2595" s="60">
        <v>23.89</v>
      </c>
      <c r="T2595" s="60">
        <v>23.89</v>
      </c>
      <c r="U2595" s="60">
        <v>23.89</v>
      </c>
      <c r="V2595" s="60">
        <v>23.89</v>
      </c>
      <c r="W2595" s="60">
        <v>23.89</v>
      </c>
      <c r="X2595" s="60">
        <v>23.89</v>
      </c>
      <c r="Y2595" s="60">
        <v>23.89</v>
      </c>
      <c r="Z2595" s="60">
        <v>23.89</v>
      </c>
      <c r="AA2595" s="60">
        <v>23.89</v>
      </c>
      <c r="AB2595" s="60">
        <v>23.89</v>
      </c>
      <c r="AC2595" s="60">
        <v>29.44</v>
      </c>
      <c r="AD2595" s="60">
        <v>29.44</v>
      </c>
      <c r="AE2595" s="60">
        <v>29.44</v>
      </c>
      <c r="AF2595" s="60" t="s">
        <v>4136</v>
      </c>
    </row>
    <row r="2596" spans="1:32">
      <c r="A2596" s="60" t="s">
        <v>3919</v>
      </c>
      <c r="B2596" s="60" t="s">
        <v>2745</v>
      </c>
      <c r="C2596" s="60" t="s">
        <v>2746</v>
      </c>
      <c r="D2596" s="60" t="s">
        <v>2740</v>
      </c>
      <c r="E2596" s="67">
        <v>41640</v>
      </c>
      <c r="F2596" s="67">
        <v>42004</v>
      </c>
      <c r="G2596" s="60" t="s">
        <v>2735</v>
      </c>
      <c r="H2596" s="60">
        <v>29.44</v>
      </c>
      <c r="I2596" s="60">
        <v>29.44</v>
      </c>
      <c r="J2596" s="60">
        <v>29.44</v>
      </c>
      <c r="K2596" s="60">
        <v>29.44</v>
      </c>
      <c r="L2596" s="60">
        <v>29.44</v>
      </c>
      <c r="M2596" s="60">
        <v>29.44</v>
      </c>
      <c r="N2596" s="60">
        <v>29.44</v>
      </c>
      <c r="O2596" s="60">
        <v>29.44</v>
      </c>
      <c r="P2596" s="60">
        <v>26.67</v>
      </c>
      <c r="Q2596" s="60">
        <v>23.89</v>
      </c>
      <c r="R2596" s="60">
        <v>23.89</v>
      </c>
      <c r="S2596" s="60">
        <v>23.89</v>
      </c>
      <c r="T2596" s="60">
        <v>23.89</v>
      </c>
      <c r="U2596" s="60">
        <v>23.89</v>
      </c>
      <c r="V2596" s="60">
        <v>23.89</v>
      </c>
      <c r="W2596" s="60">
        <v>23.89</v>
      </c>
      <c r="X2596" s="60">
        <v>23.89</v>
      </c>
      <c r="Y2596" s="60">
        <v>23.89</v>
      </c>
      <c r="Z2596" s="60">
        <v>29.44</v>
      </c>
      <c r="AA2596" s="60">
        <v>29.44</v>
      </c>
      <c r="AB2596" s="60">
        <v>29.44</v>
      </c>
      <c r="AC2596" s="60">
        <v>29.44</v>
      </c>
      <c r="AD2596" s="60">
        <v>29.44</v>
      </c>
      <c r="AE2596" s="60">
        <v>29.44</v>
      </c>
      <c r="AF2596" s="60" t="s">
        <v>4136</v>
      </c>
    </row>
    <row r="2597" spans="1:32">
      <c r="A2597" s="60" t="s">
        <v>3920</v>
      </c>
      <c r="B2597" s="60" t="s">
        <v>2733</v>
      </c>
      <c r="D2597" s="60" t="s">
        <v>2738</v>
      </c>
      <c r="E2597" s="67">
        <v>41640</v>
      </c>
      <c r="F2597" s="67">
        <v>42004</v>
      </c>
      <c r="G2597" s="60" t="s">
        <v>2735</v>
      </c>
      <c r="H2597" s="60">
        <v>0.05</v>
      </c>
      <c r="I2597" s="60">
        <v>0.05</v>
      </c>
      <c r="J2597" s="60">
        <v>0.05</v>
      </c>
      <c r="K2597" s="60">
        <v>0.05</v>
      </c>
      <c r="L2597" s="60">
        <v>0.05</v>
      </c>
      <c r="M2597" s="60">
        <v>0.05</v>
      </c>
      <c r="N2597" s="60">
        <v>0.05</v>
      </c>
      <c r="O2597" s="60">
        <v>0.05</v>
      </c>
      <c r="P2597" s="60">
        <v>0.05</v>
      </c>
      <c r="Q2597" s="60">
        <v>0.05</v>
      </c>
      <c r="R2597" s="60">
        <v>0.5</v>
      </c>
      <c r="S2597" s="60">
        <v>0.9</v>
      </c>
      <c r="T2597" s="60">
        <v>0.9</v>
      </c>
      <c r="U2597" s="60">
        <v>0.9</v>
      </c>
      <c r="V2597" s="60">
        <v>0.9</v>
      </c>
      <c r="W2597" s="60">
        <v>0.9</v>
      </c>
      <c r="X2597" s="60">
        <v>0.9</v>
      </c>
      <c r="Y2597" s="60">
        <v>0.5</v>
      </c>
      <c r="Z2597" s="60">
        <v>0.05</v>
      </c>
      <c r="AA2597" s="60">
        <v>0.05</v>
      </c>
      <c r="AB2597" s="60">
        <v>0.05</v>
      </c>
      <c r="AC2597" s="60">
        <v>0.05</v>
      </c>
      <c r="AD2597" s="60">
        <v>0.05</v>
      </c>
      <c r="AE2597" s="60">
        <v>0.05</v>
      </c>
      <c r="AF2597" s="60" t="s">
        <v>4136</v>
      </c>
    </row>
    <row r="2598" spans="1:32">
      <c r="A2598" s="60" t="s">
        <v>3920</v>
      </c>
      <c r="B2598" s="60" t="s">
        <v>2733</v>
      </c>
      <c r="D2598" s="60" t="s">
        <v>2736</v>
      </c>
      <c r="E2598" s="67">
        <v>41640</v>
      </c>
      <c r="F2598" s="67">
        <v>42004</v>
      </c>
      <c r="G2598" s="60" t="s">
        <v>2730</v>
      </c>
      <c r="H2598" s="60">
        <v>0</v>
      </c>
      <c r="I2598" s="60"/>
      <c r="J2598" s="60"/>
      <c r="K2598" s="60"/>
      <c r="L2598" s="60"/>
      <c r="M2598" s="60"/>
      <c r="N2598" s="60"/>
      <c r="O2598" s="60"/>
      <c r="P2598" s="60"/>
      <c r="Q2598" s="60"/>
      <c r="R2598" s="60"/>
      <c r="S2598" s="60"/>
      <c r="T2598" s="60"/>
      <c r="U2598" s="60"/>
      <c r="V2598" s="60"/>
      <c r="W2598" s="60"/>
      <c r="X2598" s="60"/>
      <c r="Y2598" s="60"/>
      <c r="Z2598" s="60"/>
      <c r="AA2598" s="60"/>
      <c r="AB2598" s="60"/>
      <c r="AC2598" s="60"/>
      <c r="AD2598" s="60"/>
      <c r="AE2598" s="60"/>
      <c r="AF2598" s="60" t="s">
        <v>4136</v>
      </c>
    </row>
    <row r="2599" spans="1:32">
      <c r="A2599" s="60" t="s">
        <v>3920</v>
      </c>
      <c r="B2599" s="60" t="s">
        <v>2733</v>
      </c>
      <c r="D2599" s="60" t="s">
        <v>2737</v>
      </c>
      <c r="E2599" s="67">
        <v>41640</v>
      </c>
      <c r="F2599" s="67">
        <v>42004</v>
      </c>
      <c r="G2599" s="60" t="s">
        <v>2730</v>
      </c>
      <c r="H2599" s="60">
        <v>1</v>
      </c>
      <c r="I2599" s="60"/>
      <c r="J2599" s="60"/>
      <c r="K2599" s="60"/>
      <c r="L2599" s="60"/>
      <c r="M2599" s="60"/>
      <c r="N2599" s="60"/>
      <c r="O2599" s="60"/>
      <c r="P2599" s="60"/>
      <c r="Q2599" s="60"/>
      <c r="R2599" s="60"/>
      <c r="S2599" s="60"/>
      <c r="T2599" s="60"/>
      <c r="U2599" s="60"/>
      <c r="V2599" s="60"/>
      <c r="W2599" s="60"/>
      <c r="X2599" s="60"/>
      <c r="Y2599" s="60"/>
      <c r="Z2599" s="60"/>
      <c r="AA2599" s="60"/>
      <c r="AB2599" s="60"/>
      <c r="AC2599" s="60"/>
      <c r="AD2599" s="60"/>
      <c r="AE2599" s="60"/>
      <c r="AF2599" s="60" t="s">
        <v>4136</v>
      </c>
    </row>
    <row r="2600" spans="1:32">
      <c r="A2600" s="60" t="s">
        <v>3920</v>
      </c>
      <c r="B2600" s="60" t="s">
        <v>2733</v>
      </c>
      <c r="D2600" s="60" t="s">
        <v>2740</v>
      </c>
      <c r="E2600" s="67">
        <v>41640</v>
      </c>
      <c r="F2600" s="67">
        <v>42004</v>
      </c>
      <c r="G2600" s="60" t="s">
        <v>2735</v>
      </c>
      <c r="H2600" s="60">
        <v>0.05</v>
      </c>
      <c r="I2600" s="60">
        <v>0.05</v>
      </c>
      <c r="J2600" s="60">
        <v>0.05</v>
      </c>
      <c r="K2600" s="60">
        <v>0.05</v>
      </c>
      <c r="L2600" s="60">
        <v>0.05</v>
      </c>
      <c r="M2600" s="60">
        <v>0.05</v>
      </c>
      <c r="N2600" s="60">
        <v>0.05</v>
      </c>
      <c r="O2600" s="60">
        <v>0.05</v>
      </c>
      <c r="P2600" s="60">
        <v>0.05</v>
      </c>
      <c r="Q2600" s="60">
        <v>0.5</v>
      </c>
      <c r="R2600" s="60">
        <v>0.9</v>
      </c>
      <c r="S2600" s="60">
        <v>0.9</v>
      </c>
      <c r="T2600" s="60">
        <v>0.9</v>
      </c>
      <c r="U2600" s="60">
        <v>0.9</v>
      </c>
      <c r="V2600" s="60">
        <v>0.9</v>
      </c>
      <c r="W2600" s="60">
        <v>0.9</v>
      </c>
      <c r="X2600" s="60">
        <v>0.9</v>
      </c>
      <c r="Y2600" s="60">
        <v>0.9</v>
      </c>
      <c r="Z2600" s="60">
        <v>0.5</v>
      </c>
      <c r="AA2600" s="60">
        <v>0.05</v>
      </c>
      <c r="AB2600" s="60">
        <v>0.05</v>
      </c>
      <c r="AC2600" s="60">
        <v>0.05</v>
      </c>
      <c r="AD2600" s="60">
        <v>0.05</v>
      </c>
      <c r="AE2600" s="60">
        <v>0.05</v>
      </c>
      <c r="AF2600" s="60" t="s">
        <v>4136</v>
      </c>
    </row>
    <row r="2601" spans="1:32">
      <c r="A2601" s="60" t="s">
        <v>3920</v>
      </c>
      <c r="B2601" s="60" t="s">
        <v>2733</v>
      </c>
      <c r="D2601" s="60" t="s">
        <v>2798</v>
      </c>
      <c r="E2601" s="67">
        <v>41640</v>
      </c>
      <c r="F2601" s="67">
        <v>42004</v>
      </c>
      <c r="G2601" s="60" t="s">
        <v>2735</v>
      </c>
      <c r="H2601" s="60">
        <v>0.05</v>
      </c>
      <c r="I2601" s="60">
        <v>0.05</v>
      </c>
      <c r="J2601" s="60">
        <v>0.05</v>
      </c>
      <c r="K2601" s="60">
        <v>0.05</v>
      </c>
      <c r="L2601" s="60">
        <v>0.05</v>
      </c>
      <c r="M2601" s="60">
        <v>0.05</v>
      </c>
      <c r="N2601" s="60">
        <v>0.05</v>
      </c>
      <c r="O2601" s="60">
        <v>0.05</v>
      </c>
      <c r="P2601" s="60">
        <v>0.05</v>
      </c>
      <c r="Q2601" s="60">
        <v>0.5</v>
      </c>
      <c r="R2601" s="60">
        <v>0.9</v>
      </c>
      <c r="S2601" s="60">
        <v>0.9</v>
      </c>
      <c r="T2601" s="60">
        <v>0.9</v>
      </c>
      <c r="U2601" s="60">
        <v>0.9</v>
      </c>
      <c r="V2601" s="60">
        <v>0.9</v>
      </c>
      <c r="W2601" s="60">
        <v>0.9</v>
      </c>
      <c r="X2601" s="60">
        <v>0.9</v>
      </c>
      <c r="Y2601" s="60">
        <v>0.9</v>
      </c>
      <c r="Z2601" s="60">
        <v>0.9</v>
      </c>
      <c r="AA2601" s="60">
        <v>0.9</v>
      </c>
      <c r="AB2601" s="60">
        <v>0.5</v>
      </c>
      <c r="AC2601" s="60">
        <v>0.05</v>
      </c>
      <c r="AD2601" s="60">
        <v>0.05</v>
      </c>
      <c r="AE2601" s="60">
        <v>0.05</v>
      </c>
      <c r="AF2601" s="60" t="s">
        <v>4136</v>
      </c>
    </row>
    <row r="2602" spans="1:32">
      <c r="A2602" s="60" t="s">
        <v>3921</v>
      </c>
      <c r="B2602" s="60" t="s">
        <v>2728</v>
      </c>
      <c r="D2602" s="60" t="s">
        <v>2738</v>
      </c>
      <c r="E2602" s="67">
        <v>41640</v>
      </c>
      <c r="F2602" s="67">
        <v>42004</v>
      </c>
      <c r="G2602" s="60" t="s">
        <v>2735</v>
      </c>
      <c r="H2602" s="60">
        <v>0</v>
      </c>
      <c r="I2602" s="60">
        <v>0</v>
      </c>
      <c r="J2602" s="60">
        <v>0</v>
      </c>
      <c r="K2602" s="60">
        <v>0</v>
      </c>
      <c r="L2602" s="60">
        <v>0</v>
      </c>
      <c r="M2602" s="60">
        <v>0</v>
      </c>
      <c r="N2602" s="60">
        <v>0</v>
      </c>
      <c r="O2602" s="60">
        <v>0</v>
      </c>
      <c r="P2602" s="60">
        <v>0</v>
      </c>
      <c r="Q2602" s="60">
        <v>1</v>
      </c>
      <c r="R2602" s="60">
        <v>1</v>
      </c>
      <c r="S2602" s="60">
        <v>1</v>
      </c>
      <c r="T2602" s="60">
        <v>1</v>
      </c>
      <c r="U2602" s="60">
        <v>1</v>
      </c>
      <c r="V2602" s="60">
        <v>1</v>
      </c>
      <c r="W2602" s="60">
        <v>1</v>
      </c>
      <c r="X2602" s="60">
        <v>1</v>
      </c>
      <c r="Y2602" s="60">
        <v>1</v>
      </c>
      <c r="Z2602" s="60">
        <v>0</v>
      </c>
      <c r="AA2602" s="60">
        <v>0</v>
      </c>
      <c r="AB2602" s="60">
        <v>0</v>
      </c>
      <c r="AC2602" s="60">
        <v>0</v>
      </c>
      <c r="AD2602" s="60">
        <v>0</v>
      </c>
      <c r="AE2602" s="60">
        <v>0</v>
      </c>
      <c r="AF2602" s="60" t="s">
        <v>4136</v>
      </c>
    </row>
    <row r="2603" spans="1:32">
      <c r="A2603" s="60" t="s">
        <v>3921</v>
      </c>
      <c r="B2603" s="60" t="s">
        <v>2728</v>
      </c>
      <c r="D2603" s="60" t="s">
        <v>2744</v>
      </c>
      <c r="E2603" s="67">
        <v>41640</v>
      </c>
      <c r="F2603" s="67">
        <v>42004</v>
      </c>
      <c r="G2603" s="60" t="s">
        <v>2735</v>
      </c>
      <c r="H2603" s="60">
        <v>0</v>
      </c>
      <c r="I2603" s="60">
        <v>0</v>
      </c>
      <c r="J2603" s="60">
        <v>0</v>
      </c>
      <c r="K2603" s="60">
        <v>0</v>
      </c>
      <c r="L2603" s="60">
        <v>0</v>
      </c>
      <c r="M2603" s="60">
        <v>0</v>
      </c>
      <c r="N2603" s="60">
        <v>0</v>
      </c>
      <c r="O2603" s="60">
        <v>0</v>
      </c>
      <c r="P2603" s="60">
        <v>1</v>
      </c>
      <c r="Q2603" s="60">
        <v>1</v>
      </c>
      <c r="R2603" s="60">
        <v>1</v>
      </c>
      <c r="S2603" s="60">
        <v>1</v>
      </c>
      <c r="T2603" s="60">
        <v>1</v>
      </c>
      <c r="U2603" s="60">
        <v>1</v>
      </c>
      <c r="V2603" s="60">
        <v>1</v>
      </c>
      <c r="W2603" s="60">
        <v>1</v>
      </c>
      <c r="X2603" s="60">
        <v>1</v>
      </c>
      <c r="Y2603" s="60">
        <v>1</v>
      </c>
      <c r="Z2603" s="60">
        <v>1</v>
      </c>
      <c r="AA2603" s="60">
        <v>0</v>
      </c>
      <c r="AB2603" s="60">
        <v>0</v>
      </c>
      <c r="AC2603" s="60">
        <v>0</v>
      </c>
      <c r="AD2603" s="60">
        <v>0</v>
      </c>
      <c r="AE2603" s="60">
        <v>0</v>
      </c>
      <c r="AF2603" s="60" t="s">
        <v>4136</v>
      </c>
    </row>
    <row r="2604" spans="1:32">
      <c r="A2604" s="60" t="s">
        <v>3921</v>
      </c>
      <c r="B2604" s="60" t="s">
        <v>2728</v>
      </c>
      <c r="D2604" s="60" t="s">
        <v>2952</v>
      </c>
      <c r="E2604" s="67">
        <v>41640</v>
      </c>
      <c r="F2604" s="67">
        <v>42004</v>
      </c>
      <c r="G2604" s="60" t="s">
        <v>2735</v>
      </c>
      <c r="H2604" s="60">
        <v>0</v>
      </c>
      <c r="I2604" s="60">
        <v>0</v>
      </c>
      <c r="J2604" s="60">
        <v>0</v>
      </c>
      <c r="K2604" s="60">
        <v>0</v>
      </c>
      <c r="L2604" s="60">
        <v>0</v>
      </c>
      <c r="M2604" s="60">
        <v>0</v>
      </c>
      <c r="N2604" s="60">
        <v>0</v>
      </c>
      <c r="O2604" s="60">
        <v>0</v>
      </c>
      <c r="P2604" s="60">
        <v>1</v>
      </c>
      <c r="Q2604" s="60">
        <v>1</v>
      </c>
      <c r="R2604" s="60">
        <v>1</v>
      </c>
      <c r="S2604" s="60">
        <v>1</v>
      </c>
      <c r="T2604" s="60">
        <v>1</v>
      </c>
      <c r="U2604" s="60">
        <v>1</v>
      </c>
      <c r="V2604" s="60">
        <v>1</v>
      </c>
      <c r="W2604" s="60">
        <v>1</v>
      </c>
      <c r="X2604" s="60">
        <v>1</v>
      </c>
      <c r="Y2604" s="60">
        <v>1</v>
      </c>
      <c r="Z2604" s="60">
        <v>1</v>
      </c>
      <c r="AA2604" s="60">
        <v>1</v>
      </c>
      <c r="AB2604" s="60">
        <v>1</v>
      </c>
      <c r="AC2604" s="60">
        <v>0</v>
      </c>
      <c r="AD2604" s="60">
        <v>0</v>
      </c>
      <c r="AE2604" s="60">
        <v>0</v>
      </c>
      <c r="AF2604" s="60" t="s">
        <v>4136</v>
      </c>
    </row>
    <row r="2605" spans="1:32">
      <c r="A2605" s="60" t="s">
        <v>3922</v>
      </c>
      <c r="B2605" s="60" t="s">
        <v>2745</v>
      </c>
      <c r="C2605" s="60" t="s">
        <v>2746</v>
      </c>
      <c r="D2605" s="60" t="s">
        <v>2738</v>
      </c>
      <c r="E2605" s="67">
        <v>41640</v>
      </c>
      <c r="F2605" s="67">
        <v>42004</v>
      </c>
      <c r="G2605" s="60" t="s">
        <v>2735</v>
      </c>
      <c r="H2605" s="60">
        <v>15.56</v>
      </c>
      <c r="I2605" s="60">
        <v>15.56</v>
      </c>
      <c r="J2605" s="60">
        <v>15.56</v>
      </c>
      <c r="K2605" s="60">
        <v>15.56</v>
      </c>
      <c r="L2605" s="60">
        <v>15.56</v>
      </c>
      <c r="M2605" s="60">
        <v>15.56</v>
      </c>
      <c r="N2605" s="60">
        <v>15.56</v>
      </c>
      <c r="O2605" s="60">
        <v>15.56</v>
      </c>
      <c r="P2605" s="60">
        <v>15.56</v>
      </c>
      <c r="Q2605" s="60">
        <v>21.11</v>
      </c>
      <c r="R2605" s="60">
        <v>21.11</v>
      </c>
      <c r="S2605" s="60">
        <v>21.11</v>
      </c>
      <c r="T2605" s="60">
        <v>21.11</v>
      </c>
      <c r="U2605" s="60">
        <v>21.11</v>
      </c>
      <c r="V2605" s="60">
        <v>21.11</v>
      </c>
      <c r="W2605" s="60">
        <v>21.11</v>
      </c>
      <c r="X2605" s="60">
        <v>21.11</v>
      </c>
      <c r="Y2605" s="60">
        <v>21.11</v>
      </c>
      <c r="Z2605" s="60">
        <v>15.56</v>
      </c>
      <c r="AA2605" s="60">
        <v>15.56</v>
      </c>
      <c r="AB2605" s="60">
        <v>15.56</v>
      </c>
      <c r="AC2605" s="60">
        <v>15.56</v>
      </c>
      <c r="AD2605" s="60">
        <v>15.56</v>
      </c>
      <c r="AE2605" s="60">
        <v>15.56</v>
      </c>
      <c r="AF2605" s="60" t="s">
        <v>4136</v>
      </c>
    </row>
    <row r="2606" spans="1:32">
      <c r="A2606" s="60" t="s">
        <v>3922</v>
      </c>
      <c r="B2606" s="60" t="s">
        <v>2745</v>
      </c>
      <c r="C2606" s="60" t="s">
        <v>2746</v>
      </c>
      <c r="D2606" s="60" t="s">
        <v>2736</v>
      </c>
      <c r="E2606" s="67">
        <v>41640</v>
      </c>
      <c r="F2606" s="67">
        <v>42004</v>
      </c>
      <c r="G2606" s="60" t="s">
        <v>2735</v>
      </c>
      <c r="H2606" s="60">
        <v>15.56</v>
      </c>
      <c r="I2606" s="60">
        <v>15.56</v>
      </c>
      <c r="J2606" s="60">
        <v>15.56</v>
      </c>
      <c r="K2606" s="60">
        <v>15.56</v>
      </c>
      <c r="L2606" s="60">
        <v>15.56</v>
      </c>
      <c r="M2606" s="60">
        <v>15.56</v>
      </c>
      <c r="N2606" s="60">
        <v>15.56</v>
      </c>
      <c r="O2606" s="60">
        <v>15.56</v>
      </c>
      <c r="P2606" s="60">
        <v>18.329999999999998</v>
      </c>
      <c r="Q2606" s="60">
        <v>21.11</v>
      </c>
      <c r="R2606" s="60">
        <v>21.11</v>
      </c>
      <c r="S2606" s="60">
        <v>21.11</v>
      </c>
      <c r="T2606" s="60">
        <v>21.11</v>
      </c>
      <c r="U2606" s="60">
        <v>21.11</v>
      </c>
      <c r="V2606" s="60">
        <v>21.11</v>
      </c>
      <c r="W2606" s="60">
        <v>21.11</v>
      </c>
      <c r="X2606" s="60">
        <v>21.11</v>
      </c>
      <c r="Y2606" s="60">
        <v>21.11</v>
      </c>
      <c r="Z2606" s="60">
        <v>21.11</v>
      </c>
      <c r="AA2606" s="60">
        <v>21.11</v>
      </c>
      <c r="AB2606" s="60">
        <v>21.11</v>
      </c>
      <c r="AC2606" s="60">
        <v>15.56</v>
      </c>
      <c r="AD2606" s="60">
        <v>15.56</v>
      </c>
      <c r="AE2606" s="60">
        <v>15.56</v>
      </c>
      <c r="AF2606" s="60" t="s">
        <v>4136</v>
      </c>
    </row>
    <row r="2607" spans="1:32">
      <c r="A2607" s="60" t="s">
        <v>3922</v>
      </c>
      <c r="B2607" s="60" t="s">
        <v>2745</v>
      </c>
      <c r="C2607" s="60" t="s">
        <v>2746</v>
      </c>
      <c r="D2607" s="60" t="s">
        <v>2737</v>
      </c>
      <c r="E2607" s="67">
        <v>41640</v>
      </c>
      <c r="F2607" s="67">
        <v>42004</v>
      </c>
      <c r="G2607" s="60" t="s">
        <v>2730</v>
      </c>
      <c r="H2607" s="60">
        <v>15.56</v>
      </c>
      <c r="I2607" s="60"/>
      <c r="J2607" s="60"/>
      <c r="K2607" s="60"/>
      <c r="L2607" s="60"/>
      <c r="M2607" s="60"/>
      <c r="N2607" s="60"/>
      <c r="O2607" s="60"/>
      <c r="P2607" s="60"/>
      <c r="Q2607" s="60"/>
      <c r="R2607" s="60"/>
      <c r="S2607" s="60"/>
      <c r="T2607" s="60"/>
      <c r="U2607" s="60"/>
      <c r="V2607" s="60"/>
      <c r="W2607" s="60"/>
      <c r="X2607" s="60"/>
      <c r="Y2607" s="60"/>
      <c r="Z2607" s="60"/>
      <c r="AA2607" s="60"/>
      <c r="AB2607" s="60"/>
      <c r="AC2607" s="60"/>
      <c r="AD2607" s="60"/>
      <c r="AE2607" s="60"/>
      <c r="AF2607" s="60" t="s">
        <v>4136</v>
      </c>
    </row>
    <row r="2608" spans="1:32">
      <c r="A2608" s="60" t="s">
        <v>3922</v>
      </c>
      <c r="B2608" s="60" t="s">
        <v>2745</v>
      </c>
      <c r="C2608" s="60" t="s">
        <v>2746</v>
      </c>
      <c r="D2608" s="60" t="s">
        <v>2740</v>
      </c>
      <c r="E2608" s="67">
        <v>41640</v>
      </c>
      <c r="F2608" s="67">
        <v>42004</v>
      </c>
      <c r="G2608" s="60" t="s">
        <v>2735</v>
      </c>
      <c r="H2608" s="60">
        <v>15.56</v>
      </c>
      <c r="I2608" s="60">
        <v>15.56</v>
      </c>
      <c r="J2608" s="60">
        <v>15.56</v>
      </c>
      <c r="K2608" s="60">
        <v>15.56</v>
      </c>
      <c r="L2608" s="60">
        <v>15.56</v>
      </c>
      <c r="M2608" s="60">
        <v>15.56</v>
      </c>
      <c r="N2608" s="60">
        <v>15.56</v>
      </c>
      <c r="O2608" s="60">
        <v>15.56</v>
      </c>
      <c r="P2608" s="60">
        <v>21.11</v>
      </c>
      <c r="Q2608" s="60">
        <v>21.11</v>
      </c>
      <c r="R2608" s="60">
        <v>21.11</v>
      </c>
      <c r="S2608" s="60">
        <v>21.11</v>
      </c>
      <c r="T2608" s="60">
        <v>21.11</v>
      </c>
      <c r="U2608" s="60">
        <v>21.11</v>
      </c>
      <c r="V2608" s="60">
        <v>21.11</v>
      </c>
      <c r="W2608" s="60">
        <v>21.11</v>
      </c>
      <c r="X2608" s="60">
        <v>21.11</v>
      </c>
      <c r="Y2608" s="60">
        <v>21.11</v>
      </c>
      <c r="Z2608" s="60">
        <v>21.11</v>
      </c>
      <c r="AA2608" s="60">
        <v>15.56</v>
      </c>
      <c r="AB2608" s="60">
        <v>15.56</v>
      </c>
      <c r="AC2608" s="60">
        <v>15.56</v>
      </c>
      <c r="AD2608" s="60">
        <v>15.56</v>
      </c>
      <c r="AE2608" s="60">
        <v>15.56</v>
      </c>
      <c r="AF2608" s="60" t="s">
        <v>4136</v>
      </c>
    </row>
    <row r="2609" spans="1:32">
      <c r="A2609" s="60" t="s">
        <v>3922</v>
      </c>
      <c r="B2609" s="60" t="s">
        <v>2745</v>
      </c>
      <c r="C2609" s="60" t="s">
        <v>2746</v>
      </c>
      <c r="D2609" s="60" t="s">
        <v>2798</v>
      </c>
      <c r="E2609" s="67">
        <v>41640</v>
      </c>
      <c r="F2609" s="67">
        <v>42004</v>
      </c>
      <c r="G2609" s="60" t="s">
        <v>2735</v>
      </c>
      <c r="H2609" s="60">
        <v>15.56</v>
      </c>
      <c r="I2609" s="60">
        <v>15.56</v>
      </c>
      <c r="J2609" s="60">
        <v>15.56</v>
      </c>
      <c r="K2609" s="60">
        <v>15.56</v>
      </c>
      <c r="L2609" s="60">
        <v>15.56</v>
      </c>
      <c r="M2609" s="60">
        <v>15.56</v>
      </c>
      <c r="N2609" s="60">
        <v>15.56</v>
      </c>
      <c r="O2609" s="60">
        <v>15.56</v>
      </c>
      <c r="P2609" s="60">
        <v>21.11</v>
      </c>
      <c r="Q2609" s="60">
        <v>21.11</v>
      </c>
      <c r="R2609" s="60">
        <v>21.11</v>
      </c>
      <c r="S2609" s="60">
        <v>21.11</v>
      </c>
      <c r="T2609" s="60">
        <v>21.11</v>
      </c>
      <c r="U2609" s="60">
        <v>21.11</v>
      </c>
      <c r="V2609" s="60">
        <v>21.11</v>
      </c>
      <c r="W2609" s="60">
        <v>21.11</v>
      </c>
      <c r="X2609" s="60">
        <v>21.11</v>
      </c>
      <c r="Y2609" s="60">
        <v>21.11</v>
      </c>
      <c r="Z2609" s="60">
        <v>21.11</v>
      </c>
      <c r="AA2609" s="60">
        <v>21.11</v>
      </c>
      <c r="AB2609" s="60">
        <v>21.11</v>
      </c>
      <c r="AC2609" s="60">
        <v>15.56</v>
      </c>
      <c r="AD2609" s="60">
        <v>15.56</v>
      </c>
      <c r="AE2609" s="60">
        <v>15.56</v>
      </c>
      <c r="AF2609" s="60" t="s">
        <v>4136</v>
      </c>
    </row>
    <row r="2610" spans="1:32">
      <c r="A2610" s="60" t="s">
        <v>3923</v>
      </c>
      <c r="B2610" s="60" t="s">
        <v>2745</v>
      </c>
      <c r="C2610" s="60" t="s">
        <v>2746</v>
      </c>
      <c r="D2610" s="60" t="s">
        <v>2738</v>
      </c>
      <c r="E2610" s="67">
        <v>41640</v>
      </c>
      <c r="F2610" s="67">
        <v>42004</v>
      </c>
      <c r="G2610" s="60" t="s">
        <v>2735</v>
      </c>
      <c r="H2610" s="60">
        <v>15.56</v>
      </c>
      <c r="I2610" s="60">
        <v>15.56</v>
      </c>
      <c r="J2610" s="60">
        <v>15.56</v>
      </c>
      <c r="K2610" s="60">
        <v>15.56</v>
      </c>
      <c r="L2610" s="60">
        <v>15.56</v>
      </c>
      <c r="M2610" s="60">
        <v>15.56</v>
      </c>
      <c r="N2610" s="60">
        <v>15.56</v>
      </c>
      <c r="O2610" s="60">
        <v>15.56</v>
      </c>
      <c r="P2610" s="60">
        <v>15.56</v>
      </c>
      <c r="Q2610" s="60">
        <v>18.329999999999998</v>
      </c>
      <c r="R2610" s="60">
        <v>21.11</v>
      </c>
      <c r="S2610" s="60">
        <v>21.11</v>
      </c>
      <c r="T2610" s="60">
        <v>21.11</v>
      </c>
      <c r="U2610" s="60">
        <v>21.11</v>
      </c>
      <c r="V2610" s="60">
        <v>21.11</v>
      </c>
      <c r="W2610" s="60">
        <v>21.11</v>
      </c>
      <c r="X2610" s="60">
        <v>21.11</v>
      </c>
      <c r="Y2610" s="60">
        <v>21.11</v>
      </c>
      <c r="Z2610" s="60">
        <v>15.56</v>
      </c>
      <c r="AA2610" s="60">
        <v>15.56</v>
      </c>
      <c r="AB2610" s="60">
        <v>15.56</v>
      </c>
      <c r="AC2610" s="60">
        <v>15.56</v>
      </c>
      <c r="AD2610" s="60">
        <v>15.56</v>
      </c>
      <c r="AE2610" s="60">
        <v>15.56</v>
      </c>
      <c r="AF2610" s="60" t="s">
        <v>4136</v>
      </c>
    </row>
    <row r="2611" spans="1:32">
      <c r="A2611" s="60" t="s">
        <v>3923</v>
      </c>
      <c r="B2611" s="60" t="s">
        <v>2745</v>
      </c>
      <c r="C2611" s="60" t="s">
        <v>2746</v>
      </c>
      <c r="D2611" s="60" t="s">
        <v>3853</v>
      </c>
      <c r="E2611" s="67">
        <v>41640</v>
      </c>
      <c r="F2611" s="67">
        <v>42004</v>
      </c>
      <c r="G2611" s="60" t="s">
        <v>2735</v>
      </c>
      <c r="H2611" s="60">
        <v>15.56</v>
      </c>
      <c r="I2611" s="60">
        <v>15.56</v>
      </c>
      <c r="J2611" s="60">
        <v>15.56</v>
      </c>
      <c r="K2611" s="60">
        <v>15.56</v>
      </c>
      <c r="L2611" s="60">
        <v>15.56</v>
      </c>
      <c r="M2611" s="60">
        <v>15.56</v>
      </c>
      <c r="N2611" s="60">
        <v>15.56</v>
      </c>
      <c r="O2611" s="60">
        <v>15.56</v>
      </c>
      <c r="P2611" s="60">
        <v>18.329999999999998</v>
      </c>
      <c r="Q2611" s="60">
        <v>21.11</v>
      </c>
      <c r="R2611" s="60">
        <v>21.11</v>
      </c>
      <c r="S2611" s="60">
        <v>21.11</v>
      </c>
      <c r="T2611" s="60">
        <v>21.11</v>
      </c>
      <c r="U2611" s="60">
        <v>21.11</v>
      </c>
      <c r="V2611" s="60">
        <v>21.11</v>
      </c>
      <c r="W2611" s="60">
        <v>21.11</v>
      </c>
      <c r="X2611" s="60">
        <v>21.11</v>
      </c>
      <c r="Y2611" s="60">
        <v>21.11</v>
      </c>
      <c r="Z2611" s="60">
        <v>21.11</v>
      </c>
      <c r="AA2611" s="60">
        <v>21.11</v>
      </c>
      <c r="AB2611" s="60">
        <v>21.11</v>
      </c>
      <c r="AC2611" s="60">
        <v>15.56</v>
      </c>
      <c r="AD2611" s="60">
        <v>15.56</v>
      </c>
      <c r="AE2611" s="60">
        <v>15.56</v>
      </c>
      <c r="AF2611" s="60" t="s">
        <v>4136</v>
      </c>
    </row>
    <row r="2612" spans="1:32">
      <c r="A2612" s="60" t="s">
        <v>3923</v>
      </c>
      <c r="B2612" s="60" t="s">
        <v>2745</v>
      </c>
      <c r="C2612" s="60" t="s">
        <v>2746</v>
      </c>
      <c r="D2612" s="60" t="s">
        <v>2737</v>
      </c>
      <c r="E2612" s="67">
        <v>41640</v>
      </c>
      <c r="F2612" s="67">
        <v>42004</v>
      </c>
      <c r="G2612" s="60" t="s">
        <v>2730</v>
      </c>
      <c r="H2612" s="60">
        <v>15.56</v>
      </c>
      <c r="I2612" s="60"/>
      <c r="J2612" s="60"/>
      <c r="K2612" s="60"/>
      <c r="L2612" s="60"/>
      <c r="M2612" s="60"/>
      <c r="N2612" s="60"/>
      <c r="O2612" s="60"/>
      <c r="P2612" s="60"/>
      <c r="Q2612" s="60"/>
      <c r="R2612" s="60"/>
      <c r="S2612" s="60"/>
      <c r="T2612" s="60"/>
      <c r="U2612" s="60"/>
      <c r="V2612" s="60"/>
      <c r="W2612" s="60"/>
      <c r="X2612" s="60"/>
      <c r="Y2612" s="60"/>
      <c r="Z2612" s="60"/>
      <c r="AA2612" s="60"/>
      <c r="AB2612" s="60"/>
      <c r="AC2612" s="60"/>
      <c r="AD2612" s="60"/>
      <c r="AE2612" s="60"/>
      <c r="AF2612" s="60" t="s">
        <v>4136</v>
      </c>
    </row>
    <row r="2613" spans="1:32">
      <c r="A2613" s="60" t="s">
        <v>3923</v>
      </c>
      <c r="B2613" s="60" t="s">
        <v>2745</v>
      </c>
      <c r="C2613" s="60" t="s">
        <v>2746</v>
      </c>
      <c r="D2613" s="60" t="s">
        <v>2740</v>
      </c>
      <c r="E2613" s="67">
        <v>41640</v>
      </c>
      <c r="F2613" s="67">
        <v>42004</v>
      </c>
      <c r="G2613" s="60" t="s">
        <v>2735</v>
      </c>
      <c r="H2613" s="60">
        <v>15.56</v>
      </c>
      <c r="I2613" s="60">
        <v>15.56</v>
      </c>
      <c r="J2613" s="60">
        <v>15.56</v>
      </c>
      <c r="K2613" s="60">
        <v>15.56</v>
      </c>
      <c r="L2613" s="60">
        <v>15.56</v>
      </c>
      <c r="M2613" s="60">
        <v>15.56</v>
      </c>
      <c r="N2613" s="60">
        <v>15.56</v>
      </c>
      <c r="O2613" s="60">
        <v>15.56</v>
      </c>
      <c r="P2613" s="60">
        <v>18.329999999999998</v>
      </c>
      <c r="Q2613" s="60">
        <v>21.11</v>
      </c>
      <c r="R2613" s="60">
        <v>21.11</v>
      </c>
      <c r="S2613" s="60">
        <v>21.11</v>
      </c>
      <c r="T2613" s="60">
        <v>21.11</v>
      </c>
      <c r="U2613" s="60">
        <v>21.11</v>
      </c>
      <c r="V2613" s="60">
        <v>21.11</v>
      </c>
      <c r="W2613" s="60">
        <v>21.11</v>
      </c>
      <c r="X2613" s="60">
        <v>21.11</v>
      </c>
      <c r="Y2613" s="60">
        <v>21.11</v>
      </c>
      <c r="Z2613" s="60">
        <v>21.11</v>
      </c>
      <c r="AA2613" s="60">
        <v>15.56</v>
      </c>
      <c r="AB2613" s="60">
        <v>15.56</v>
      </c>
      <c r="AC2613" s="60">
        <v>15.56</v>
      </c>
      <c r="AD2613" s="60">
        <v>15.56</v>
      </c>
      <c r="AE2613" s="60">
        <v>15.56</v>
      </c>
      <c r="AF2613" s="60" t="s">
        <v>4136</v>
      </c>
    </row>
    <row r="2614" spans="1:32">
      <c r="A2614" s="60" t="s">
        <v>3924</v>
      </c>
      <c r="B2614" s="60" t="s">
        <v>6</v>
      </c>
      <c r="D2614" s="60" t="s">
        <v>2738</v>
      </c>
      <c r="E2614" s="67">
        <v>41640</v>
      </c>
      <c r="F2614" s="67">
        <v>42004</v>
      </c>
      <c r="G2614" s="60" t="s">
        <v>2735</v>
      </c>
      <c r="H2614" s="60">
        <v>1</v>
      </c>
      <c r="I2614" s="60">
        <v>1</v>
      </c>
      <c r="J2614" s="60">
        <v>1</v>
      </c>
      <c r="K2614" s="60">
        <v>1</v>
      </c>
      <c r="L2614" s="60">
        <v>1</v>
      </c>
      <c r="M2614" s="60">
        <v>1</v>
      </c>
      <c r="N2614" s="60">
        <v>1</v>
      </c>
      <c r="O2614" s="60">
        <v>1</v>
      </c>
      <c r="P2614" s="60">
        <v>1</v>
      </c>
      <c r="Q2614" s="60">
        <v>0.25</v>
      </c>
      <c r="R2614" s="60">
        <v>0.25</v>
      </c>
      <c r="S2614" s="60">
        <v>0.25</v>
      </c>
      <c r="T2614" s="60">
        <v>0.25</v>
      </c>
      <c r="U2614" s="60">
        <v>0.25</v>
      </c>
      <c r="V2614" s="60">
        <v>0.25</v>
      </c>
      <c r="W2614" s="60">
        <v>0.25</v>
      </c>
      <c r="X2614" s="60">
        <v>0.25</v>
      </c>
      <c r="Y2614" s="60">
        <v>0.25</v>
      </c>
      <c r="Z2614" s="60">
        <v>1</v>
      </c>
      <c r="AA2614" s="60">
        <v>1</v>
      </c>
      <c r="AB2614" s="60">
        <v>1</v>
      </c>
      <c r="AC2614" s="60">
        <v>1</v>
      </c>
      <c r="AD2614" s="60">
        <v>1</v>
      </c>
      <c r="AE2614" s="60">
        <v>1</v>
      </c>
      <c r="AF2614" s="60" t="s">
        <v>4136</v>
      </c>
    </row>
    <row r="2615" spans="1:32">
      <c r="A2615" s="60" t="s">
        <v>3924</v>
      </c>
      <c r="B2615" s="60" t="s">
        <v>6</v>
      </c>
      <c r="D2615" s="60" t="s">
        <v>2744</v>
      </c>
      <c r="E2615" s="67">
        <v>41640</v>
      </c>
      <c r="F2615" s="67">
        <v>42004</v>
      </c>
      <c r="G2615" s="60" t="s">
        <v>2735</v>
      </c>
      <c r="H2615" s="60">
        <v>1</v>
      </c>
      <c r="I2615" s="60">
        <v>1</v>
      </c>
      <c r="J2615" s="60">
        <v>1</v>
      </c>
      <c r="K2615" s="60">
        <v>1</v>
      </c>
      <c r="L2615" s="60">
        <v>1</v>
      </c>
      <c r="M2615" s="60">
        <v>1</v>
      </c>
      <c r="N2615" s="60">
        <v>1</v>
      </c>
      <c r="O2615" s="60">
        <v>1</v>
      </c>
      <c r="P2615" s="60">
        <v>0.25</v>
      </c>
      <c r="Q2615" s="60">
        <v>0.25</v>
      </c>
      <c r="R2615" s="60">
        <v>0.25</v>
      </c>
      <c r="S2615" s="60">
        <v>0.25</v>
      </c>
      <c r="T2615" s="60">
        <v>0.25</v>
      </c>
      <c r="U2615" s="60">
        <v>0.25</v>
      </c>
      <c r="V2615" s="60">
        <v>0.25</v>
      </c>
      <c r="W2615" s="60">
        <v>0.25</v>
      </c>
      <c r="X2615" s="60">
        <v>0.25</v>
      </c>
      <c r="Y2615" s="60">
        <v>0.25</v>
      </c>
      <c r="Z2615" s="60">
        <v>0.25</v>
      </c>
      <c r="AA2615" s="60">
        <v>1</v>
      </c>
      <c r="AB2615" s="60">
        <v>1</v>
      </c>
      <c r="AC2615" s="60">
        <v>1</v>
      </c>
      <c r="AD2615" s="60">
        <v>1</v>
      </c>
      <c r="AE2615" s="60">
        <v>1</v>
      </c>
      <c r="AF2615" s="60" t="s">
        <v>4136</v>
      </c>
    </row>
    <row r="2616" spans="1:32">
      <c r="A2616" s="60" t="s">
        <v>3924</v>
      </c>
      <c r="B2616" s="60" t="s">
        <v>6</v>
      </c>
      <c r="D2616" s="60" t="s">
        <v>2952</v>
      </c>
      <c r="E2616" s="67">
        <v>41640</v>
      </c>
      <c r="F2616" s="67">
        <v>42004</v>
      </c>
      <c r="G2616" s="60" t="s">
        <v>2735</v>
      </c>
      <c r="H2616" s="60">
        <v>1</v>
      </c>
      <c r="I2616" s="60">
        <v>1</v>
      </c>
      <c r="J2616" s="60">
        <v>1</v>
      </c>
      <c r="K2616" s="60">
        <v>1</v>
      </c>
      <c r="L2616" s="60">
        <v>1</v>
      </c>
      <c r="M2616" s="60">
        <v>1</v>
      </c>
      <c r="N2616" s="60">
        <v>1</v>
      </c>
      <c r="O2616" s="60">
        <v>1</v>
      </c>
      <c r="P2616" s="60">
        <v>0.25</v>
      </c>
      <c r="Q2616" s="60">
        <v>0.25</v>
      </c>
      <c r="R2616" s="60">
        <v>0.25</v>
      </c>
      <c r="S2616" s="60">
        <v>0.25</v>
      </c>
      <c r="T2616" s="60">
        <v>0.25</v>
      </c>
      <c r="U2616" s="60">
        <v>0.25</v>
      </c>
      <c r="V2616" s="60">
        <v>0.25</v>
      </c>
      <c r="W2616" s="60">
        <v>0.25</v>
      </c>
      <c r="X2616" s="60">
        <v>0.25</v>
      </c>
      <c r="Y2616" s="60">
        <v>0.25</v>
      </c>
      <c r="Z2616" s="60">
        <v>0.25</v>
      </c>
      <c r="AA2616" s="60">
        <v>0.25</v>
      </c>
      <c r="AB2616" s="60">
        <v>0.25</v>
      </c>
      <c r="AC2616" s="60">
        <v>1</v>
      </c>
      <c r="AD2616" s="60">
        <v>1</v>
      </c>
      <c r="AE2616" s="60">
        <v>1</v>
      </c>
      <c r="AF2616" s="60" t="s">
        <v>4136</v>
      </c>
    </row>
    <row r="2617" spans="1:32">
      <c r="A2617" s="60" t="s">
        <v>3925</v>
      </c>
      <c r="B2617" s="60" t="s">
        <v>0</v>
      </c>
      <c r="D2617" s="60" t="s">
        <v>2738</v>
      </c>
      <c r="E2617" s="67">
        <v>41640</v>
      </c>
      <c r="F2617" s="67">
        <v>42004</v>
      </c>
      <c r="G2617" s="60" t="s">
        <v>2735</v>
      </c>
      <c r="H2617" s="60">
        <v>0.05</v>
      </c>
      <c r="I2617" s="60">
        <v>0.05</v>
      </c>
      <c r="J2617" s="60">
        <v>0.05</v>
      </c>
      <c r="K2617" s="60">
        <v>0.05</v>
      </c>
      <c r="L2617" s="60">
        <v>0.05</v>
      </c>
      <c r="M2617" s="60">
        <v>0.05</v>
      </c>
      <c r="N2617" s="60">
        <v>0.05</v>
      </c>
      <c r="O2617" s="60">
        <v>0.05</v>
      </c>
      <c r="P2617" s="60">
        <v>0.05</v>
      </c>
      <c r="Q2617" s="60">
        <v>0.05</v>
      </c>
      <c r="R2617" s="60">
        <v>0.5</v>
      </c>
      <c r="S2617" s="60">
        <v>0.95</v>
      </c>
      <c r="T2617" s="60">
        <v>0.95</v>
      </c>
      <c r="U2617" s="60">
        <v>0.95</v>
      </c>
      <c r="V2617" s="60">
        <v>0.95</v>
      </c>
      <c r="W2617" s="60">
        <v>0.95</v>
      </c>
      <c r="X2617" s="60">
        <v>0.95</v>
      </c>
      <c r="Y2617" s="60">
        <v>0.5</v>
      </c>
      <c r="Z2617" s="60">
        <v>0.05</v>
      </c>
      <c r="AA2617" s="60">
        <v>0.05</v>
      </c>
      <c r="AB2617" s="60">
        <v>0.05</v>
      </c>
      <c r="AC2617" s="60">
        <v>0.05</v>
      </c>
      <c r="AD2617" s="60">
        <v>0.05</v>
      </c>
      <c r="AE2617" s="60">
        <v>0.05</v>
      </c>
      <c r="AF2617" s="60" t="s">
        <v>4136</v>
      </c>
    </row>
    <row r="2618" spans="1:32">
      <c r="A2618" s="60" t="s">
        <v>3925</v>
      </c>
      <c r="B2618" s="60" t="s">
        <v>0</v>
      </c>
      <c r="D2618" s="60" t="s">
        <v>2736</v>
      </c>
      <c r="E2618" s="67">
        <v>41640</v>
      </c>
      <c r="F2618" s="67">
        <v>42004</v>
      </c>
      <c r="G2618" s="60" t="s">
        <v>2730</v>
      </c>
      <c r="H2618" s="60">
        <v>0</v>
      </c>
      <c r="I2618" s="60"/>
      <c r="J2618" s="60"/>
      <c r="K2618" s="60"/>
      <c r="L2618" s="60"/>
      <c r="M2618" s="60"/>
      <c r="N2618" s="60"/>
      <c r="O2618" s="60"/>
      <c r="P2618" s="60"/>
      <c r="Q2618" s="60"/>
      <c r="R2618" s="60"/>
      <c r="S2618" s="60"/>
      <c r="T2618" s="60"/>
      <c r="U2618" s="60"/>
      <c r="V2618" s="60"/>
      <c r="W2618" s="60"/>
      <c r="X2618" s="60"/>
      <c r="Y2618" s="60"/>
      <c r="Z2618" s="60"/>
      <c r="AA2618" s="60"/>
      <c r="AB2618" s="60"/>
      <c r="AC2618" s="60"/>
      <c r="AD2618" s="60"/>
      <c r="AE2618" s="60"/>
      <c r="AF2618" s="60" t="s">
        <v>4136</v>
      </c>
    </row>
    <row r="2619" spans="1:32">
      <c r="A2619" s="60" t="s">
        <v>3925</v>
      </c>
      <c r="B2619" s="60" t="s">
        <v>0</v>
      </c>
      <c r="D2619" s="60" t="s">
        <v>2737</v>
      </c>
      <c r="E2619" s="67">
        <v>41640</v>
      </c>
      <c r="F2619" s="67">
        <v>42004</v>
      </c>
      <c r="G2619" s="60" t="s">
        <v>2730</v>
      </c>
      <c r="H2619" s="60">
        <v>1</v>
      </c>
      <c r="I2619" s="60"/>
      <c r="J2619" s="60"/>
      <c r="K2619" s="60"/>
      <c r="L2619" s="60"/>
      <c r="M2619" s="60"/>
      <c r="N2619" s="60"/>
      <c r="O2619" s="60"/>
      <c r="P2619" s="60"/>
      <c r="Q2619" s="60"/>
      <c r="R2619" s="60"/>
      <c r="S2619" s="60"/>
      <c r="T2619" s="60"/>
      <c r="U2619" s="60"/>
      <c r="V2619" s="60"/>
      <c r="W2619" s="60"/>
      <c r="X2619" s="60"/>
      <c r="Y2619" s="60"/>
      <c r="Z2619" s="60"/>
      <c r="AA2619" s="60"/>
      <c r="AB2619" s="60"/>
      <c r="AC2619" s="60"/>
      <c r="AD2619" s="60"/>
      <c r="AE2619" s="60"/>
      <c r="AF2619" s="60" t="s">
        <v>4136</v>
      </c>
    </row>
    <row r="2620" spans="1:32">
      <c r="A2620" s="60" t="s">
        <v>3925</v>
      </c>
      <c r="B2620" s="60" t="s">
        <v>0</v>
      </c>
      <c r="D2620" s="60" t="s">
        <v>2740</v>
      </c>
      <c r="E2620" s="67">
        <v>41640</v>
      </c>
      <c r="F2620" s="67">
        <v>42004</v>
      </c>
      <c r="G2620" s="60" t="s">
        <v>2735</v>
      </c>
      <c r="H2620" s="60">
        <v>0.05</v>
      </c>
      <c r="I2620" s="60">
        <v>0.05</v>
      </c>
      <c r="J2620" s="60">
        <v>0.05</v>
      </c>
      <c r="K2620" s="60">
        <v>0.05</v>
      </c>
      <c r="L2620" s="60">
        <v>0.05</v>
      </c>
      <c r="M2620" s="60">
        <v>0.05</v>
      </c>
      <c r="N2620" s="60">
        <v>0.05</v>
      </c>
      <c r="O2620" s="60">
        <v>0.05</v>
      </c>
      <c r="P2620" s="60">
        <v>0.05</v>
      </c>
      <c r="Q2620" s="60">
        <v>0.5</v>
      </c>
      <c r="R2620" s="60">
        <v>0.95</v>
      </c>
      <c r="S2620" s="60">
        <v>0.95</v>
      </c>
      <c r="T2620" s="60">
        <v>0.95</v>
      </c>
      <c r="U2620" s="60">
        <v>0.95</v>
      </c>
      <c r="V2620" s="60">
        <v>0.95</v>
      </c>
      <c r="W2620" s="60">
        <v>0.95</v>
      </c>
      <c r="X2620" s="60">
        <v>0.95</v>
      </c>
      <c r="Y2620" s="60">
        <v>0.95</v>
      </c>
      <c r="Z2620" s="60">
        <v>0.5</v>
      </c>
      <c r="AA2620" s="60">
        <v>0.05</v>
      </c>
      <c r="AB2620" s="60">
        <v>0.05</v>
      </c>
      <c r="AC2620" s="60">
        <v>0.05</v>
      </c>
      <c r="AD2620" s="60">
        <v>0.05</v>
      </c>
      <c r="AE2620" s="60">
        <v>0.05</v>
      </c>
      <c r="AF2620" s="60" t="s">
        <v>4136</v>
      </c>
    </row>
    <row r="2621" spans="1:32">
      <c r="A2621" s="60" t="s">
        <v>3925</v>
      </c>
      <c r="B2621" s="60" t="s">
        <v>0</v>
      </c>
      <c r="D2621" s="60" t="s">
        <v>2798</v>
      </c>
      <c r="E2621" s="67">
        <v>41640</v>
      </c>
      <c r="F2621" s="67">
        <v>42004</v>
      </c>
      <c r="G2621" s="60" t="s">
        <v>2735</v>
      </c>
      <c r="H2621" s="60">
        <v>0.05</v>
      </c>
      <c r="I2621" s="60">
        <v>0.05</v>
      </c>
      <c r="J2621" s="60">
        <v>0.05</v>
      </c>
      <c r="K2621" s="60">
        <v>0.05</v>
      </c>
      <c r="L2621" s="60">
        <v>0.05</v>
      </c>
      <c r="M2621" s="60">
        <v>0.05</v>
      </c>
      <c r="N2621" s="60">
        <v>0.05</v>
      </c>
      <c r="O2621" s="60">
        <v>0.05</v>
      </c>
      <c r="P2621" s="60">
        <v>0.05</v>
      </c>
      <c r="Q2621" s="60">
        <v>0.5</v>
      </c>
      <c r="R2621" s="60">
        <v>0.95</v>
      </c>
      <c r="S2621" s="60">
        <v>0.95</v>
      </c>
      <c r="T2621" s="60">
        <v>0.95</v>
      </c>
      <c r="U2621" s="60">
        <v>0.95</v>
      </c>
      <c r="V2621" s="60">
        <v>0.95</v>
      </c>
      <c r="W2621" s="60">
        <v>0.95</v>
      </c>
      <c r="X2621" s="60">
        <v>0.95</v>
      </c>
      <c r="Y2621" s="60">
        <v>0.95</v>
      </c>
      <c r="Z2621" s="60">
        <v>0.95</v>
      </c>
      <c r="AA2621" s="60">
        <v>0.95</v>
      </c>
      <c r="AB2621" s="60">
        <v>0.5</v>
      </c>
      <c r="AC2621" s="60">
        <v>0.05</v>
      </c>
      <c r="AD2621" s="60">
        <v>0.05</v>
      </c>
      <c r="AE2621" s="60">
        <v>0.05</v>
      </c>
      <c r="AF2621" s="60" t="s">
        <v>4136</v>
      </c>
    </row>
    <row r="2622" spans="1:32">
      <c r="A2622" s="60" t="s">
        <v>3926</v>
      </c>
      <c r="B2622" s="60" t="s">
        <v>2946</v>
      </c>
      <c r="D2622" s="60" t="s">
        <v>2738</v>
      </c>
      <c r="E2622" s="67">
        <v>41640</v>
      </c>
      <c r="F2622" s="67">
        <v>42004</v>
      </c>
      <c r="G2622" s="60" t="s">
        <v>2735</v>
      </c>
      <c r="H2622" s="60">
        <v>0</v>
      </c>
      <c r="I2622" s="60">
        <v>0</v>
      </c>
      <c r="J2622" s="60">
        <v>0</v>
      </c>
      <c r="K2622" s="60">
        <v>0</v>
      </c>
      <c r="L2622" s="60">
        <v>0</v>
      </c>
      <c r="M2622" s="60">
        <v>0</v>
      </c>
      <c r="N2622" s="60">
        <v>0</v>
      </c>
      <c r="O2622" s="60">
        <v>0</v>
      </c>
      <c r="P2622" s="60">
        <v>0</v>
      </c>
      <c r="Q2622" s="60">
        <v>0</v>
      </c>
      <c r="R2622" s="60">
        <v>1</v>
      </c>
      <c r="S2622" s="60">
        <v>1</v>
      </c>
      <c r="T2622" s="60">
        <v>1</v>
      </c>
      <c r="U2622" s="60">
        <v>1</v>
      </c>
      <c r="V2622" s="60">
        <v>1</v>
      </c>
      <c r="W2622" s="60">
        <v>1</v>
      </c>
      <c r="X2622" s="60">
        <v>1</v>
      </c>
      <c r="Y2622" s="60">
        <v>1</v>
      </c>
      <c r="Z2622" s="60">
        <v>0</v>
      </c>
      <c r="AA2622" s="60">
        <v>0</v>
      </c>
      <c r="AB2622" s="60">
        <v>0</v>
      </c>
      <c r="AC2622" s="60">
        <v>0</v>
      </c>
      <c r="AD2622" s="60">
        <v>0</v>
      </c>
      <c r="AE2622" s="60">
        <v>0</v>
      </c>
      <c r="AF2622" s="60" t="s">
        <v>4136</v>
      </c>
    </row>
    <row r="2623" spans="1:32">
      <c r="A2623" s="60" t="s">
        <v>3926</v>
      </c>
      <c r="B2623" s="60" t="s">
        <v>2946</v>
      </c>
      <c r="D2623" s="60" t="s">
        <v>2744</v>
      </c>
      <c r="E2623" s="67">
        <v>41640</v>
      </c>
      <c r="F2623" s="67">
        <v>42004</v>
      </c>
      <c r="G2623" s="60" t="s">
        <v>2735</v>
      </c>
      <c r="H2623" s="60">
        <v>0</v>
      </c>
      <c r="I2623" s="60">
        <v>0</v>
      </c>
      <c r="J2623" s="60">
        <v>0</v>
      </c>
      <c r="K2623" s="60">
        <v>0</v>
      </c>
      <c r="L2623" s="60">
        <v>0</v>
      </c>
      <c r="M2623" s="60">
        <v>0</v>
      </c>
      <c r="N2623" s="60">
        <v>0</v>
      </c>
      <c r="O2623" s="60">
        <v>0</v>
      </c>
      <c r="P2623" s="60">
        <v>0</v>
      </c>
      <c r="Q2623" s="60">
        <v>1</v>
      </c>
      <c r="R2623" s="60">
        <v>1</v>
      </c>
      <c r="S2623" s="60">
        <v>1</v>
      </c>
      <c r="T2623" s="60">
        <v>1</v>
      </c>
      <c r="U2623" s="60">
        <v>1</v>
      </c>
      <c r="V2623" s="60">
        <v>1</v>
      </c>
      <c r="W2623" s="60">
        <v>1</v>
      </c>
      <c r="X2623" s="60">
        <v>1</v>
      </c>
      <c r="Y2623" s="60">
        <v>1</v>
      </c>
      <c r="Z2623" s="60">
        <v>1</v>
      </c>
      <c r="AA2623" s="60">
        <v>0</v>
      </c>
      <c r="AB2623" s="60">
        <v>0</v>
      </c>
      <c r="AC2623" s="60">
        <v>0</v>
      </c>
      <c r="AD2623" s="60">
        <v>0</v>
      </c>
      <c r="AE2623" s="60">
        <v>0</v>
      </c>
      <c r="AF2623" s="60" t="s">
        <v>4136</v>
      </c>
    </row>
    <row r="2624" spans="1:32">
      <c r="A2624" s="60" t="s">
        <v>3926</v>
      </c>
      <c r="B2624" s="60" t="s">
        <v>2946</v>
      </c>
      <c r="D2624" s="60" t="s">
        <v>2952</v>
      </c>
      <c r="E2624" s="67">
        <v>41640</v>
      </c>
      <c r="F2624" s="67">
        <v>42004</v>
      </c>
      <c r="G2624" s="60" t="s">
        <v>2735</v>
      </c>
      <c r="H2624" s="60">
        <v>0</v>
      </c>
      <c r="I2624" s="60">
        <v>0</v>
      </c>
      <c r="J2624" s="60">
        <v>0</v>
      </c>
      <c r="K2624" s="60">
        <v>0</v>
      </c>
      <c r="L2624" s="60">
        <v>0</v>
      </c>
      <c r="M2624" s="60">
        <v>0</v>
      </c>
      <c r="N2624" s="60">
        <v>0</v>
      </c>
      <c r="O2624" s="60">
        <v>0</v>
      </c>
      <c r="P2624" s="60">
        <v>0</v>
      </c>
      <c r="Q2624" s="60">
        <v>1</v>
      </c>
      <c r="R2624" s="60">
        <v>1</v>
      </c>
      <c r="S2624" s="60">
        <v>1</v>
      </c>
      <c r="T2624" s="60">
        <v>1</v>
      </c>
      <c r="U2624" s="60">
        <v>1</v>
      </c>
      <c r="V2624" s="60">
        <v>1</v>
      </c>
      <c r="W2624" s="60">
        <v>1</v>
      </c>
      <c r="X2624" s="60">
        <v>1</v>
      </c>
      <c r="Y2624" s="60">
        <v>1</v>
      </c>
      <c r="Z2624" s="60">
        <v>1</v>
      </c>
      <c r="AA2624" s="60">
        <v>1</v>
      </c>
      <c r="AB2624" s="60">
        <v>1</v>
      </c>
      <c r="AC2624" s="60">
        <v>0</v>
      </c>
      <c r="AD2624" s="60">
        <v>0</v>
      </c>
      <c r="AE2624" s="60">
        <v>0</v>
      </c>
      <c r="AF2624" s="60" t="s">
        <v>4136</v>
      </c>
    </row>
    <row r="2625" spans="1:32">
      <c r="A2625" s="60" t="s">
        <v>3927</v>
      </c>
      <c r="B2625" s="60" t="s">
        <v>2</v>
      </c>
      <c r="D2625" s="60" t="s">
        <v>2738</v>
      </c>
      <c r="E2625" s="67">
        <v>41640</v>
      </c>
      <c r="F2625" s="67">
        <v>42004</v>
      </c>
      <c r="G2625" s="60" t="s">
        <v>2735</v>
      </c>
      <c r="H2625" s="60">
        <v>0</v>
      </c>
      <c r="I2625" s="60">
        <v>0</v>
      </c>
      <c r="J2625" s="60">
        <v>0</v>
      </c>
      <c r="K2625" s="60">
        <v>0</v>
      </c>
      <c r="L2625" s="60">
        <v>0</v>
      </c>
      <c r="M2625" s="60">
        <v>0</v>
      </c>
      <c r="N2625" s="60">
        <v>0</v>
      </c>
      <c r="O2625" s="60">
        <v>0</v>
      </c>
      <c r="P2625" s="60">
        <v>0</v>
      </c>
      <c r="Q2625" s="60">
        <v>0</v>
      </c>
      <c r="R2625" s="60">
        <v>0.11</v>
      </c>
      <c r="S2625" s="60">
        <v>0.11</v>
      </c>
      <c r="T2625" s="60">
        <v>0.43</v>
      </c>
      <c r="U2625" s="60">
        <v>0.46</v>
      </c>
      <c r="V2625" s="60">
        <v>0.5</v>
      </c>
      <c r="W2625" s="60">
        <v>0.69</v>
      </c>
      <c r="X2625" s="60">
        <v>0.34</v>
      </c>
      <c r="Y2625" s="60">
        <v>0.11</v>
      </c>
      <c r="Z2625" s="60">
        <v>0</v>
      </c>
      <c r="AA2625" s="60">
        <v>0</v>
      </c>
      <c r="AB2625" s="60">
        <v>0</v>
      </c>
      <c r="AC2625" s="60">
        <v>0</v>
      </c>
      <c r="AD2625" s="60">
        <v>0</v>
      </c>
      <c r="AE2625" s="60">
        <v>0</v>
      </c>
      <c r="AF2625" s="60" t="s">
        <v>4136</v>
      </c>
    </row>
    <row r="2626" spans="1:32">
      <c r="A2626" s="60" t="s">
        <v>3927</v>
      </c>
      <c r="B2626" s="60" t="s">
        <v>2</v>
      </c>
      <c r="D2626" s="60" t="s">
        <v>2736</v>
      </c>
      <c r="E2626" s="67">
        <v>41640</v>
      </c>
      <c r="F2626" s="67">
        <v>42004</v>
      </c>
      <c r="G2626" s="60" t="s">
        <v>2730</v>
      </c>
      <c r="H2626" s="60">
        <v>0</v>
      </c>
      <c r="I2626" s="60"/>
      <c r="J2626" s="60"/>
      <c r="K2626" s="60"/>
      <c r="L2626" s="60"/>
      <c r="M2626" s="60"/>
      <c r="N2626" s="60"/>
      <c r="O2626" s="60"/>
      <c r="P2626" s="60"/>
      <c r="Q2626" s="60"/>
      <c r="R2626" s="60"/>
      <c r="S2626" s="60"/>
      <c r="T2626" s="60"/>
      <c r="U2626" s="60"/>
      <c r="V2626" s="60"/>
      <c r="W2626" s="60"/>
      <c r="X2626" s="60"/>
      <c r="Y2626" s="60"/>
      <c r="Z2626" s="60"/>
      <c r="AA2626" s="60"/>
      <c r="AB2626" s="60"/>
      <c r="AC2626" s="60"/>
      <c r="AD2626" s="60"/>
      <c r="AE2626" s="60"/>
      <c r="AF2626" s="60" t="s">
        <v>4136</v>
      </c>
    </row>
    <row r="2627" spans="1:32">
      <c r="A2627" s="60" t="s">
        <v>3927</v>
      </c>
      <c r="B2627" s="60" t="s">
        <v>2</v>
      </c>
      <c r="D2627" s="60" t="s">
        <v>2737</v>
      </c>
      <c r="E2627" s="67">
        <v>41640</v>
      </c>
      <c r="F2627" s="67">
        <v>42004</v>
      </c>
      <c r="G2627" s="60" t="s">
        <v>2730</v>
      </c>
      <c r="H2627" s="60">
        <v>1</v>
      </c>
      <c r="I2627" s="60"/>
      <c r="J2627" s="60"/>
      <c r="K2627" s="60"/>
      <c r="L2627" s="60"/>
      <c r="M2627" s="60"/>
      <c r="N2627" s="60"/>
      <c r="O2627" s="60"/>
      <c r="P2627" s="60"/>
      <c r="Q2627" s="60"/>
      <c r="R2627" s="60"/>
      <c r="S2627" s="60"/>
      <c r="T2627" s="60"/>
      <c r="U2627" s="60"/>
      <c r="V2627" s="60"/>
      <c r="W2627" s="60"/>
      <c r="X2627" s="60"/>
      <c r="Y2627" s="60"/>
      <c r="Z2627" s="60"/>
      <c r="AA2627" s="60"/>
      <c r="AB2627" s="60"/>
      <c r="AC2627" s="60"/>
      <c r="AD2627" s="60"/>
      <c r="AE2627" s="60"/>
      <c r="AF2627" s="60" t="s">
        <v>4136</v>
      </c>
    </row>
    <row r="2628" spans="1:32">
      <c r="A2628" s="60" t="s">
        <v>3927</v>
      </c>
      <c r="B2628" s="60" t="s">
        <v>2</v>
      </c>
      <c r="D2628" s="60" t="s">
        <v>2740</v>
      </c>
      <c r="E2628" s="67">
        <v>41640</v>
      </c>
      <c r="F2628" s="67">
        <v>42004</v>
      </c>
      <c r="G2628" s="60" t="s">
        <v>2735</v>
      </c>
      <c r="H2628" s="60">
        <v>0</v>
      </c>
      <c r="I2628" s="60">
        <v>0</v>
      </c>
      <c r="J2628" s="60">
        <v>0</v>
      </c>
      <c r="K2628" s="60">
        <v>0</v>
      </c>
      <c r="L2628" s="60">
        <v>0</v>
      </c>
      <c r="M2628" s="60">
        <v>0</v>
      </c>
      <c r="N2628" s="60">
        <v>0</v>
      </c>
      <c r="O2628" s="60">
        <v>0</v>
      </c>
      <c r="P2628" s="60">
        <v>0</v>
      </c>
      <c r="Q2628" s="60">
        <v>0.11</v>
      </c>
      <c r="R2628" s="60">
        <v>0.11</v>
      </c>
      <c r="S2628" s="60">
        <v>0.57999999999999996</v>
      </c>
      <c r="T2628" s="60">
        <v>0.71</v>
      </c>
      <c r="U2628" s="60">
        <v>0.74</v>
      </c>
      <c r="V2628" s="60">
        <v>0.77</v>
      </c>
      <c r="W2628" s="60">
        <v>0.8</v>
      </c>
      <c r="X2628" s="60">
        <v>0.74</v>
      </c>
      <c r="Y2628" s="60">
        <v>0.54</v>
      </c>
      <c r="Z2628" s="60">
        <v>0.11</v>
      </c>
      <c r="AA2628" s="60">
        <v>0</v>
      </c>
      <c r="AB2628" s="60">
        <v>0</v>
      </c>
      <c r="AC2628" s="60">
        <v>0</v>
      </c>
      <c r="AD2628" s="60">
        <v>0</v>
      </c>
      <c r="AE2628" s="60">
        <v>0</v>
      </c>
      <c r="AF2628" s="60" t="s">
        <v>4136</v>
      </c>
    </row>
    <row r="2629" spans="1:32">
      <c r="A2629" s="60" t="s">
        <v>3927</v>
      </c>
      <c r="B2629" s="60" t="s">
        <v>2</v>
      </c>
      <c r="D2629" s="60" t="s">
        <v>2798</v>
      </c>
      <c r="E2629" s="67">
        <v>41640</v>
      </c>
      <c r="F2629" s="67">
        <v>42004</v>
      </c>
      <c r="G2629" s="60" t="s">
        <v>2735</v>
      </c>
      <c r="H2629" s="60">
        <v>0</v>
      </c>
      <c r="I2629" s="60">
        <v>0</v>
      </c>
      <c r="J2629" s="60">
        <v>0</v>
      </c>
      <c r="K2629" s="60">
        <v>0</v>
      </c>
      <c r="L2629" s="60">
        <v>0</v>
      </c>
      <c r="M2629" s="60">
        <v>0</v>
      </c>
      <c r="N2629" s="60">
        <v>0</v>
      </c>
      <c r="O2629" s="60">
        <v>0</v>
      </c>
      <c r="P2629" s="60">
        <v>0</v>
      </c>
      <c r="Q2629" s="60">
        <v>0.11</v>
      </c>
      <c r="R2629" s="60">
        <v>0.11</v>
      </c>
      <c r="S2629" s="60">
        <v>0.43</v>
      </c>
      <c r="T2629" s="60">
        <v>0.46</v>
      </c>
      <c r="U2629" s="60">
        <v>0.71</v>
      </c>
      <c r="V2629" s="60">
        <v>0.5</v>
      </c>
      <c r="W2629" s="60">
        <v>0.69</v>
      </c>
      <c r="X2629" s="60">
        <v>0.54</v>
      </c>
      <c r="Y2629" s="60">
        <v>0.71</v>
      </c>
      <c r="Z2629" s="60">
        <v>0.34</v>
      </c>
      <c r="AA2629" s="60">
        <v>0.26</v>
      </c>
      <c r="AB2629" s="60">
        <v>0.11</v>
      </c>
      <c r="AC2629" s="60">
        <v>0</v>
      </c>
      <c r="AD2629" s="60">
        <v>0</v>
      </c>
      <c r="AE2629" s="60">
        <v>0</v>
      </c>
      <c r="AF2629" s="60" t="s">
        <v>4136</v>
      </c>
    </row>
    <row r="2630" spans="1:32">
      <c r="A2630" s="60" t="s">
        <v>3928</v>
      </c>
      <c r="B2630" s="60" t="s">
        <v>2742</v>
      </c>
      <c r="D2630" s="60" t="s">
        <v>2738</v>
      </c>
      <c r="E2630" s="67">
        <v>41640</v>
      </c>
      <c r="F2630" s="67">
        <v>42004</v>
      </c>
      <c r="G2630" s="60" t="s">
        <v>2735</v>
      </c>
      <c r="H2630" s="60">
        <v>0</v>
      </c>
      <c r="I2630" s="60">
        <v>0</v>
      </c>
      <c r="J2630" s="60">
        <v>0</v>
      </c>
      <c r="K2630" s="60">
        <v>0</v>
      </c>
      <c r="L2630" s="60">
        <v>0</v>
      </c>
      <c r="M2630" s="60">
        <v>0</v>
      </c>
      <c r="N2630" s="60">
        <v>0</v>
      </c>
      <c r="O2630" s="60">
        <v>0</v>
      </c>
      <c r="P2630" s="60">
        <v>0</v>
      </c>
      <c r="Q2630" s="60">
        <v>0</v>
      </c>
      <c r="R2630" s="60">
        <v>0.12</v>
      </c>
      <c r="S2630" s="60">
        <v>0.28999999999999998</v>
      </c>
      <c r="T2630" s="60">
        <v>0.31</v>
      </c>
      <c r="U2630" s="60">
        <v>0.36</v>
      </c>
      <c r="V2630" s="60">
        <v>0.36</v>
      </c>
      <c r="W2630" s="60">
        <v>0.34</v>
      </c>
      <c r="X2630" s="60">
        <v>0.35</v>
      </c>
      <c r="Y2630" s="60">
        <v>0.37</v>
      </c>
      <c r="Z2630" s="60">
        <v>0</v>
      </c>
      <c r="AA2630" s="60">
        <v>0</v>
      </c>
      <c r="AB2630" s="60">
        <v>0</v>
      </c>
      <c r="AC2630" s="60">
        <v>0</v>
      </c>
      <c r="AD2630" s="60">
        <v>0</v>
      </c>
      <c r="AE2630" s="60">
        <v>0</v>
      </c>
      <c r="AF2630" s="60" t="s">
        <v>4136</v>
      </c>
    </row>
    <row r="2631" spans="1:32">
      <c r="A2631" s="60" t="s">
        <v>3928</v>
      </c>
      <c r="B2631" s="60" t="s">
        <v>2742</v>
      </c>
      <c r="D2631" s="60" t="s">
        <v>2744</v>
      </c>
      <c r="E2631" s="67">
        <v>41640</v>
      </c>
      <c r="F2631" s="67">
        <v>42004</v>
      </c>
      <c r="G2631" s="60" t="s">
        <v>2735</v>
      </c>
      <c r="H2631" s="60">
        <v>0</v>
      </c>
      <c r="I2631" s="60">
        <v>0</v>
      </c>
      <c r="J2631" s="60">
        <v>0</v>
      </c>
      <c r="K2631" s="60">
        <v>0</v>
      </c>
      <c r="L2631" s="60">
        <v>0</v>
      </c>
      <c r="M2631" s="60">
        <v>0</v>
      </c>
      <c r="N2631" s="60">
        <v>0</v>
      </c>
      <c r="O2631" s="60">
        <v>0</v>
      </c>
      <c r="P2631" s="60">
        <v>0</v>
      </c>
      <c r="Q2631" s="60">
        <v>0.2</v>
      </c>
      <c r="R2631" s="60">
        <v>0.27</v>
      </c>
      <c r="S2631" s="60">
        <v>0.42</v>
      </c>
      <c r="T2631" s="60">
        <v>0.54</v>
      </c>
      <c r="U2631" s="60">
        <v>0.59</v>
      </c>
      <c r="V2631" s="60">
        <v>0.6</v>
      </c>
      <c r="W2631" s="60">
        <v>0.49</v>
      </c>
      <c r="X2631" s="60">
        <v>0.48</v>
      </c>
      <c r="Y2631" s="60">
        <v>0.47</v>
      </c>
      <c r="Z2631" s="60">
        <v>0.46</v>
      </c>
      <c r="AA2631" s="60">
        <v>0</v>
      </c>
      <c r="AB2631" s="60">
        <v>0</v>
      </c>
      <c r="AC2631" s="60">
        <v>0</v>
      </c>
      <c r="AD2631" s="60">
        <v>0</v>
      </c>
      <c r="AE2631" s="60">
        <v>0</v>
      </c>
      <c r="AF2631" s="60" t="s">
        <v>4136</v>
      </c>
    </row>
    <row r="2632" spans="1:32">
      <c r="A2632" s="60" t="s">
        <v>3928</v>
      </c>
      <c r="B2632" s="60" t="s">
        <v>2742</v>
      </c>
      <c r="D2632" s="60" t="s">
        <v>2952</v>
      </c>
      <c r="E2632" s="67">
        <v>41640</v>
      </c>
      <c r="F2632" s="67">
        <v>42004</v>
      </c>
      <c r="G2632" s="60" t="s">
        <v>2735</v>
      </c>
      <c r="H2632" s="60">
        <v>0</v>
      </c>
      <c r="I2632" s="60">
        <v>0</v>
      </c>
      <c r="J2632" s="60">
        <v>0</v>
      </c>
      <c r="K2632" s="60">
        <v>0</v>
      </c>
      <c r="L2632" s="60">
        <v>0</v>
      </c>
      <c r="M2632" s="60">
        <v>0</v>
      </c>
      <c r="N2632" s="60">
        <v>0</v>
      </c>
      <c r="O2632" s="60">
        <v>0</v>
      </c>
      <c r="P2632" s="60">
        <v>0</v>
      </c>
      <c r="Q2632" s="60">
        <v>0.15</v>
      </c>
      <c r="R2632" s="60">
        <v>0.25</v>
      </c>
      <c r="S2632" s="60">
        <v>0.41</v>
      </c>
      <c r="T2632" s="60">
        <v>0.56999999999999995</v>
      </c>
      <c r="U2632" s="60">
        <v>0.62</v>
      </c>
      <c r="V2632" s="60">
        <v>0.61</v>
      </c>
      <c r="W2632" s="60">
        <v>0.5</v>
      </c>
      <c r="X2632" s="60">
        <v>0.45</v>
      </c>
      <c r="Y2632" s="60">
        <v>0.46</v>
      </c>
      <c r="Z2632" s="60">
        <v>0.47</v>
      </c>
      <c r="AA2632" s="60">
        <v>0.42</v>
      </c>
      <c r="AB2632" s="60">
        <v>0.34</v>
      </c>
      <c r="AC2632" s="60">
        <v>0</v>
      </c>
      <c r="AD2632" s="60">
        <v>0</v>
      </c>
      <c r="AE2632" s="60">
        <v>0</v>
      </c>
      <c r="AF2632" s="60" t="s">
        <v>4136</v>
      </c>
    </row>
    <row r="2633" spans="1:32">
      <c r="A2633" s="60" t="s">
        <v>3929</v>
      </c>
      <c r="B2633" s="60" t="s">
        <v>2728</v>
      </c>
      <c r="D2633" s="60" t="s">
        <v>2729</v>
      </c>
      <c r="E2633" s="67">
        <v>41640</v>
      </c>
      <c r="F2633" s="67">
        <v>42004</v>
      </c>
      <c r="G2633" s="60" t="s">
        <v>2730</v>
      </c>
      <c r="H2633" s="60">
        <v>0</v>
      </c>
      <c r="I2633" s="60"/>
      <c r="J2633" s="60"/>
      <c r="K2633" s="60"/>
      <c r="L2633" s="60"/>
      <c r="M2633" s="60"/>
      <c r="N2633" s="60"/>
      <c r="O2633" s="60"/>
      <c r="P2633" s="60"/>
      <c r="Q2633" s="60"/>
      <c r="R2633" s="60"/>
      <c r="S2633" s="60"/>
      <c r="T2633" s="60"/>
      <c r="U2633" s="60"/>
      <c r="V2633" s="60"/>
      <c r="W2633" s="60"/>
      <c r="X2633" s="60"/>
      <c r="Y2633" s="60"/>
      <c r="Z2633" s="60"/>
      <c r="AA2633" s="60"/>
      <c r="AB2633" s="60"/>
      <c r="AC2633" s="60"/>
      <c r="AD2633" s="60"/>
      <c r="AE2633" s="60"/>
      <c r="AF2633" s="60" t="s">
        <v>4136</v>
      </c>
    </row>
    <row r="2634" spans="1:32">
      <c r="A2634" s="60" t="s">
        <v>3930</v>
      </c>
      <c r="B2634" s="60" t="s">
        <v>2731</v>
      </c>
      <c r="C2634" s="60" t="s">
        <v>2732</v>
      </c>
      <c r="D2634" s="60" t="s">
        <v>2729</v>
      </c>
      <c r="E2634" s="67">
        <v>41640</v>
      </c>
      <c r="F2634" s="67">
        <v>42004</v>
      </c>
      <c r="G2634" s="60" t="s">
        <v>2730</v>
      </c>
      <c r="H2634" s="60">
        <v>120</v>
      </c>
      <c r="I2634" s="60"/>
      <c r="J2634" s="60"/>
      <c r="K2634" s="60"/>
      <c r="L2634" s="60"/>
      <c r="M2634" s="60"/>
      <c r="N2634" s="60"/>
      <c r="O2634" s="60"/>
      <c r="P2634" s="60"/>
      <c r="Q2634" s="60"/>
      <c r="R2634" s="60"/>
      <c r="S2634" s="60"/>
      <c r="T2634" s="60"/>
      <c r="U2634" s="60"/>
      <c r="V2634" s="60"/>
      <c r="W2634" s="60"/>
      <c r="X2634" s="60"/>
      <c r="Y2634" s="60"/>
      <c r="Z2634" s="60"/>
      <c r="AA2634" s="60"/>
      <c r="AB2634" s="60"/>
      <c r="AC2634" s="60"/>
      <c r="AD2634" s="60"/>
      <c r="AE2634" s="60"/>
      <c r="AF2634" s="60" t="s">
        <v>4136</v>
      </c>
    </row>
    <row r="2635" spans="1:32">
      <c r="A2635" s="60" t="s">
        <v>3931</v>
      </c>
      <c r="B2635" s="60" t="s">
        <v>2728</v>
      </c>
      <c r="C2635" s="60" t="s">
        <v>2732</v>
      </c>
      <c r="D2635" s="60" t="s">
        <v>2729</v>
      </c>
      <c r="E2635" s="67">
        <v>41640</v>
      </c>
      <c r="F2635" s="67">
        <v>42004</v>
      </c>
      <c r="G2635" s="60" t="s">
        <v>2730</v>
      </c>
      <c r="H2635" s="60">
        <v>0.2</v>
      </c>
      <c r="I2635" s="60"/>
      <c r="J2635" s="60"/>
      <c r="K2635" s="60"/>
      <c r="L2635" s="60"/>
      <c r="M2635" s="60"/>
      <c r="N2635" s="60"/>
      <c r="O2635" s="60"/>
      <c r="P2635" s="60"/>
      <c r="Q2635" s="60"/>
      <c r="R2635" s="60"/>
      <c r="S2635" s="60"/>
      <c r="T2635" s="60"/>
      <c r="U2635" s="60"/>
      <c r="V2635" s="60"/>
      <c r="W2635" s="60"/>
      <c r="X2635" s="60"/>
      <c r="Y2635" s="60"/>
      <c r="Z2635" s="60"/>
      <c r="AA2635" s="60"/>
      <c r="AB2635" s="60"/>
      <c r="AC2635" s="60"/>
      <c r="AD2635" s="60"/>
      <c r="AE2635" s="60"/>
      <c r="AF2635" s="60" t="s">
        <v>4136</v>
      </c>
    </row>
    <row r="2636" spans="1:32">
      <c r="A2636" s="60" t="s">
        <v>3932</v>
      </c>
      <c r="B2636" s="60" t="s">
        <v>2728</v>
      </c>
      <c r="D2636" s="60" t="s">
        <v>2729</v>
      </c>
      <c r="E2636" s="67">
        <v>41640</v>
      </c>
      <c r="F2636" s="67">
        <v>42004</v>
      </c>
      <c r="G2636" s="60" t="s">
        <v>2730</v>
      </c>
      <c r="H2636" s="60">
        <v>0</v>
      </c>
      <c r="I2636" s="60"/>
      <c r="J2636" s="60"/>
      <c r="K2636" s="60"/>
      <c r="L2636" s="60"/>
      <c r="M2636" s="60"/>
      <c r="N2636" s="60"/>
      <c r="O2636" s="60"/>
      <c r="P2636" s="60"/>
      <c r="Q2636" s="60"/>
      <c r="R2636" s="60"/>
      <c r="S2636" s="60"/>
      <c r="T2636" s="60"/>
      <c r="U2636" s="60"/>
      <c r="V2636" s="60"/>
      <c r="W2636" s="60"/>
      <c r="X2636" s="60"/>
      <c r="Y2636" s="60"/>
      <c r="Z2636" s="60"/>
      <c r="AA2636" s="60"/>
      <c r="AB2636" s="60"/>
      <c r="AC2636" s="60"/>
      <c r="AD2636" s="60"/>
      <c r="AE2636" s="60"/>
      <c r="AF2636" s="60" t="s">
        <v>4136</v>
      </c>
    </row>
    <row r="2637" spans="1:32">
      <c r="A2637" s="60" t="s">
        <v>3933</v>
      </c>
      <c r="B2637" s="60" t="s">
        <v>2728</v>
      </c>
      <c r="D2637" s="60" t="s">
        <v>2729</v>
      </c>
      <c r="E2637" s="67">
        <v>41640</v>
      </c>
      <c r="F2637" s="67">
        <v>42004</v>
      </c>
      <c r="G2637" s="60" t="s">
        <v>2730</v>
      </c>
      <c r="H2637" s="60">
        <v>1</v>
      </c>
      <c r="I2637" s="60"/>
      <c r="J2637" s="60"/>
      <c r="K2637" s="60"/>
      <c r="L2637" s="60"/>
      <c r="M2637" s="60"/>
      <c r="N2637" s="60"/>
      <c r="O2637" s="60"/>
      <c r="P2637" s="60"/>
      <c r="Q2637" s="60"/>
      <c r="R2637" s="60"/>
      <c r="S2637" s="60"/>
      <c r="T2637" s="60"/>
      <c r="U2637" s="60"/>
      <c r="V2637" s="60"/>
      <c r="W2637" s="60"/>
      <c r="X2637" s="60"/>
      <c r="Y2637" s="60"/>
      <c r="Z2637" s="60"/>
      <c r="AA2637" s="60"/>
      <c r="AB2637" s="60"/>
      <c r="AC2637" s="60"/>
      <c r="AD2637" s="60"/>
      <c r="AE2637" s="60"/>
      <c r="AF2637" s="60" t="s">
        <v>4136</v>
      </c>
    </row>
    <row r="2638" spans="1:32">
      <c r="A2638" s="60" t="s">
        <v>3934</v>
      </c>
      <c r="B2638" s="60" t="s">
        <v>2742</v>
      </c>
      <c r="C2638" s="60" t="s">
        <v>2746</v>
      </c>
      <c r="D2638" s="60" t="s">
        <v>2729</v>
      </c>
      <c r="E2638" s="67">
        <v>41640</v>
      </c>
      <c r="F2638" s="67">
        <v>42004</v>
      </c>
      <c r="G2638" s="60" t="s">
        <v>2730</v>
      </c>
      <c r="H2638" s="60">
        <v>55</v>
      </c>
      <c r="I2638" s="60"/>
      <c r="J2638" s="60"/>
      <c r="K2638" s="60"/>
      <c r="L2638" s="60"/>
      <c r="M2638" s="60"/>
      <c r="N2638" s="60"/>
      <c r="O2638" s="60"/>
      <c r="P2638" s="60"/>
      <c r="Q2638" s="60"/>
      <c r="R2638" s="60"/>
      <c r="S2638" s="60"/>
      <c r="T2638" s="60"/>
      <c r="U2638" s="60"/>
      <c r="V2638" s="60"/>
      <c r="W2638" s="60"/>
      <c r="X2638" s="60"/>
      <c r="Y2638" s="60"/>
      <c r="Z2638" s="60"/>
      <c r="AA2638" s="60"/>
      <c r="AB2638" s="60"/>
      <c r="AC2638" s="60"/>
      <c r="AD2638" s="60"/>
      <c r="AE2638" s="60"/>
      <c r="AF2638" s="60" t="s">
        <v>4136</v>
      </c>
    </row>
    <row r="2639" spans="1:32">
      <c r="A2639" s="60" t="s">
        <v>3935</v>
      </c>
      <c r="B2639" s="60" t="s">
        <v>2742</v>
      </c>
      <c r="D2639" s="60" t="s">
        <v>2729</v>
      </c>
      <c r="E2639" s="67">
        <v>41640</v>
      </c>
      <c r="F2639" s="67">
        <v>42004</v>
      </c>
      <c r="G2639" s="60" t="s">
        <v>2730</v>
      </c>
      <c r="H2639" s="60">
        <v>0.05</v>
      </c>
      <c r="I2639" s="60"/>
      <c r="J2639" s="60"/>
      <c r="K2639" s="60"/>
      <c r="L2639" s="60"/>
      <c r="M2639" s="60"/>
      <c r="N2639" s="60"/>
      <c r="O2639" s="60"/>
      <c r="P2639" s="60"/>
      <c r="Q2639" s="60"/>
      <c r="R2639" s="60"/>
      <c r="S2639" s="60"/>
      <c r="T2639" s="60"/>
      <c r="U2639" s="60"/>
      <c r="V2639" s="60"/>
      <c r="W2639" s="60"/>
      <c r="X2639" s="60"/>
      <c r="Y2639" s="60"/>
      <c r="Z2639" s="60"/>
      <c r="AA2639" s="60"/>
      <c r="AB2639" s="60"/>
      <c r="AC2639" s="60"/>
      <c r="AD2639" s="60"/>
      <c r="AE2639" s="60"/>
      <c r="AF2639" s="60" t="s">
        <v>4136</v>
      </c>
    </row>
    <row r="2640" spans="1:32">
      <c r="A2640" s="60" t="s">
        <v>3936</v>
      </c>
      <c r="B2640" s="60" t="s">
        <v>2742</v>
      </c>
      <c r="D2640" s="60" t="s">
        <v>2729</v>
      </c>
      <c r="E2640" s="67">
        <v>41640</v>
      </c>
      <c r="F2640" s="67">
        <v>42004</v>
      </c>
      <c r="G2640" s="60" t="s">
        <v>2730</v>
      </c>
      <c r="H2640" s="60">
        <v>0.2</v>
      </c>
      <c r="I2640" s="60"/>
      <c r="J2640" s="60"/>
      <c r="K2640" s="60"/>
      <c r="L2640" s="60"/>
      <c r="M2640" s="60"/>
      <c r="N2640" s="60"/>
      <c r="O2640" s="60"/>
      <c r="P2640" s="60"/>
      <c r="Q2640" s="60"/>
      <c r="R2640" s="60"/>
      <c r="S2640" s="60"/>
      <c r="T2640" s="60"/>
      <c r="U2640" s="60"/>
      <c r="V2640" s="60"/>
      <c r="W2640" s="60"/>
      <c r="X2640" s="60"/>
      <c r="Y2640" s="60"/>
      <c r="Z2640" s="60"/>
      <c r="AA2640" s="60"/>
      <c r="AB2640" s="60"/>
      <c r="AC2640" s="60"/>
      <c r="AD2640" s="60"/>
      <c r="AE2640" s="60"/>
      <c r="AF2640" s="60" t="s">
        <v>4136</v>
      </c>
    </row>
    <row r="2641" spans="1:32">
      <c r="A2641" s="60" t="s">
        <v>3937</v>
      </c>
      <c r="B2641" s="60" t="s">
        <v>2742</v>
      </c>
      <c r="C2641" s="60" t="s">
        <v>2746</v>
      </c>
      <c r="D2641" s="60" t="s">
        <v>2729</v>
      </c>
      <c r="E2641" s="67">
        <v>41640</v>
      </c>
      <c r="F2641" s="67">
        <v>42004</v>
      </c>
      <c r="G2641" s="60" t="s">
        <v>2730</v>
      </c>
      <c r="H2641" s="60">
        <v>60</v>
      </c>
      <c r="I2641" s="60"/>
      <c r="J2641" s="60"/>
      <c r="K2641" s="60"/>
      <c r="L2641" s="60"/>
      <c r="M2641" s="60"/>
      <c r="N2641" s="60"/>
      <c r="O2641" s="60"/>
      <c r="P2641" s="60"/>
      <c r="Q2641" s="60"/>
      <c r="R2641" s="60"/>
      <c r="S2641" s="60"/>
      <c r="T2641" s="60"/>
      <c r="U2641" s="60"/>
      <c r="V2641" s="60"/>
      <c r="W2641" s="60"/>
      <c r="X2641" s="60"/>
      <c r="Y2641" s="60"/>
      <c r="Z2641" s="60"/>
      <c r="AA2641" s="60"/>
      <c r="AB2641" s="60"/>
      <c r="AC2641" s="60"/>
      <c r="AD2641" s="60"/>
      <c r="AE2641" s="60"/>
      <c r="AF2641" s="60" t="s">
        <v>4136</v>
      </c>
    </row>
    <row r="2642" spans="1:32">
      <c r="A2642" s="60" t="s">
        <v>3938</v>
      </c>
      <c r="B2642" s="60" t="s">
        <v>2733</v>
      </c>
      <c r="D2642" s="60" t="s">
        <v>2749</v>
      </c>
      <c r="E2642" s="67">
        <v>41640</v>
      </c>
      <c r="F2642" s="67">
        <v>42004</v>
      </c>
      <c r="G2642" s="60" t="s">
        <v>2730</v>
      </c>
      <c r="H2642" s="60">
        <v>0.35</v>
      </c>
      <c r="I2642" s="60"/>
      <c r="J2642" s="60"/>
      <c r="K2642" s="60"/>
      <c r="L2642" s="60"/>
      <c r="M2642" s="60"/>
      <c r="N2642" s="60"/>
      <c r="O2642" s="60"/>
      <c r="P2642" s="60"/>
      <c r="Q2642" s="60"/>
      <c r="R2642" s="60"/>
      <c r="S2642" s="60"/>
      <c r="T2642" s="60"/>
      <c r="U2642" s="60"/>
      <c r="V2642" s="60"/>
      <c r="W2642" s="60"/>
      <c r="X2642" s="60"/>
      <c r="Y2642" s="60"/>
      <c r="Z2642" s="60"/>
      <c r="AA2642" s="60"/>
      <c r="AB2642" s="60"/>
      <c r="AC2642" s="60"/>
      <c r="AD2642" s="60"/>
      <c r="AE2642" s="60"/>
      <c r="AF2642" s="60" t="s">
        <v>4136</v>
      </c>
    </row>
    <row r="2643" spans="1:32">
      <c r="A2643" s="60" t="s">
        <v>3938</v>
      </c>
      <c r="B2643" s="60" t="s">
        <v>2733</v>
      </c>
      <c r="D2643" s="60" t="s">
        <v>2737</v>
      </c>
      <c r="E2643" s="67">
        <v>41640</v>
      </c>
      <c r="F2643" s="67">
        <v>42004</v>
      </c>
      <c r="G2643" s="60" t="s">
        <v>2735</v>
      </c>
      <c r="H2643" s="60">
        <v>0.35</v>
      </c>
      <c r="I2643" s="60">
        <v>0.35</v>
      </c>
      <c r="J2643" s="60">
        <v>0.35</v>
      </c>
      <c r="K2643" s="60">
        <v>0.35</v>
      </c>
      <c r="L2643" s="60">
        <v>0.35</v>
      </c>
      <c r="M2643" s="60">
        <v>0.35</v>
      </c>
      <c r="N2643" s="60">
        <v>0.35</v>
      </c>
      <c r="O2643" s="60">
        <v>0.35</v>
      </c>
      <c r="P2643" s="60">
        <v>0.95</v>
      </c>
      <c r="Q2643" s="60">
        <v>0.95</v>
      </c>
      <c r="R2643" s="60">
        <v>0.95</v>
      </c>
      <c r="S2643" s="60">
        <v>0.95</v>
      </c>
      <c r="T2643" s="60">
        <v>0.95</v>
      </c>
      <c r="U2643" s="60">
        <v>0.95</v>
      </c>
      <c r="V2643" s="60">
        <v>0.95</v>
      </c>
      <c r="W2643" s="60">
        <v>0.95</v>
      </c>
      <c r="X2643" s="60">
        <v>0.95</v>
      </c>
      <c r="Y2643" s="60">
        <v>0.35</v>
      </c>
      <c r="Z2643" s="60">
        <v>0.35</v>
      </c>
      <c r="AA2643" s="60">
        <v>0.35</v>
      </c>
      <c r="AB2643" s="60">
        <v>0.35</v>
      </c>
      <c r="AC2643" s="60">
        <v>0.35</v>
      </c>
      <c r="AD2643" s="60">
        <v>0.35</v>
      </c>
      <c r="AE2643" s="60">
        <v>0.35</v>
      </c>
      <c r="AF2643" s="60" t="s">
        <v>4136</v>
      </c>
    </row>
    <row r="2644" spans="1:32">
      <c r="A2644" s="60" t="s">
        <v>3938</v>
      </c>
      <c r="B2644" s="60" t="s">
        <v>2733</v>
      </c>
      <c r="D2644" s="60" t="s">
        <v>2798</v>
      </c>
      <c r="E2644" s="67">
        <v>41883</v>
      </c>
      <c r="F2644" s="67">
        <v>42004</v>
      </c>
      <c r="G2644" s="60" t="s">
        <v>2735</v>
      </c>
      <c r="H2644" s="60">
        <v>0.35</v>
      </c>
      <c r="I2644" s="60">
        <v>0.35</v>
      </c>
      <c r="J2644" s="60">
        <v>0.35</v>
      </c>
      <c r="K2644" s="60">
        <v>0.35</v>
      </c>
      <c r="L2644" s="60">
        <v>0.35</v>
      </c>
      <c r="M2644" s="60">
        <v>0.35</v>
      </c>
      <c r="N2644" s="60">
        <v>0.35</v>
      </c>
      <c r="O2644" s="60">
        <v>0.35</v>
      </c>
      <c r="P2644" s="60">
        <v>0.95</v>
      </c>
      <c r="Q2644" s="60">
        <v>0.95</v>
      </c>
      <c r="R2644" s="60">
        <v>0.95</v>
      </c>
      <c r="S2644" s="60">
        <v>0.95</v>
      </c>
      <c r="T2644" s="60">
        <v>0.95</v>
      </c>
      <c r="U2644" s="60">
        <v>0.95</v>
      </c>
      <c r="V2644" s="60">
        <v>0.95</v>
      </c>
      <c r="W2644" s="60">
        <v>0.95</v>
      </c>
      <c r="X2644" s="60">
        <v>0.95</v>
      </c>
      <c r="Y2644" s="60">
        <v>0.35</v>
      </c>
      <c r="Z2644" s="60">
        <v>0.35</v>
      </c>
      <c r="AA2644" s="60">
        <v>0.35</v>
      </c>
      <c r="AB2644" s="60">
        <v>0.35</v>
      </c>
      <c r="AC2644" s="60">
        <v>0.35</v>
      </c>
      <c r="AD2644" s="60">
        <v>0.35</v>
      </c>
      <c r="AE2644" s="60">
        <v>0.35</v>
      </c>
      <c r="AF2644" s="60" t="s">
        <v>4136</v>
      </c>
    </row>
    <row r="2645" spans="1:32">
      <c r="A2645" s="60" t="s">
        <v>3938</v>
      </c>
      <c r="B2645" s="60" t="s">
        <v>2733</v>
      </c>
      <c r="D2645" s="60" t="s">
        <v>2754</v>
      </c>
      <c r="E2645" s="67">
        <v>41821</v>
      </c>
      <c r="F2645" s="67">
        <v>41883</v>
      </c>
      <c r="G2645" s="60" t="s">
        <v>2730</v>
      </c>
      <c r="H2645" s="60">
        <v>0.25</v>
      </c>
      <c r="I2645" s="60"/>
      <c r="J2645" s="60"/>
      <c r="K2645" s="60"/>
      <c r="L2645" s="60"/>
      <c r="M2645" s="60"/>
      <c r="N2645" s="60"/>
      <c r="O2645" s="60"/>
      <c r="P2645" s="60"/>
      <c r="Q2645" s="60"/>
      <c r="R2645" s="60"/>
      <c r="S2645" s="60"/>
      <c r="T2645" s="60"/>
      <c r="U2645" s="60"/>
      <c r="V2645" s="60"/>
      <c r="W2645" s="60"/>
      <c r="X2645" s="60"/>
      <c r="Y2645" s="60"/>
      <c r="Z2645" s="60"/>
      <c r="AA2645" s="60"/>
      <c r="AB2645" s="60"/>
      <c r="AC2645" s="60"/>
      <c r="AD2645" s="60"/>
      <c r="AE2645" s="60"/>
      <c r="AF2645" s="60" t="s">
        <v>4136</v>
      </c>
    </row>
    <row r="2646" spans="1:32">
      <c r="A2646" s="60" t="s">
        <v>3938</v>
      </c>
      <c r="B2646" s="60" t="s">
        <v>2733</v>
      </c>
      <c r="D2646" s="60" t="s">
        <v>2798</v>
      </c>
      <c r="E2646" s="67">
        <v>41821</v>
      </c>
      <c r="F2646" s="67">
        <v>41883</v>
      </c>
      <c r="G2646" s="60" t="s">
        <v>2735</v>
      </c>
      <c r="H2646" s="60">
        <v>0.25</v>
      </c>
      <c r="I2646" s="60">
        <v>0.25</v>
      </c>
      <c r="J2646" s="60">
        <v>0.25</v>
      </c>
      <c r="K2646" s="60">
        <v>0.25</v>
      </c>
      <c r="L2646" s="60">
        <v>0.25</v>
      </c>
      <c r="M2646" s="60">
        <v>0.25</v>
      </c>
      <c r="N2646" s="60">
        <v>0.25</v>
      </c>
      <c r="O2646" s="60">
        <v>0.25</v>
      </c>
      <c r="P2646" s="60">
        <v>0.5</v>
      </c>
      <c r="Q2646" s="60">
        <v>0.5</v>
      </c>
      <c r="R2646" s="60">
        <v>0.5</v>
      </c>
      <c r="S2646" s="60">
        <v>0.5</v>
      </c>
      <c r="T2646" s="60">
        <v>0.5</v>
      </c>
      <c r="U2646" s="60">
        <v>0.5</v>
      </c>
      <c r="V2646" s="60">
        <v>0.5</v>
      </c>
      <c r="W2646" s="60">
        <v>0.5</v>
      </c>
      <c r="X2646" s="60">
        <v>0.5</v>
      </c>
      <c r="Y2646" s="60">
        <v>0.25</v>
      </c>
      <c r="Z2646" s="60">
        <v>0.25</v>
      </c>
      <c r="AA2646" s="60">
        <v>0.25</v>
      </c>
      <c r="AB2646" s="60">
        <v>0.25</v>
      </c>
      <c r="AC2646" s="60">
        <v>0.25</v>
      </c>
      <c r="AD2646" s="60">
        <v>0.25</v>
      </c>
      <c r="AE2646" s="60">
        <v>0.25</v>
      </c>
      <c r="AF2646" s="60" t="s">
        <v>4136</v>
      </c>
    </row>
    <row r="2647" spans="1:32">
      <c r="A2647" s="60" t="s">
        <v>3938</v>
      </c>
      <c r="B2647" s="60" t="s">
        <v>2733</v>
      </c>
      <c r="D2647" s="60" t="s">
        <v>2754</v>
      </c>
      <c r="E2647" s="67">
        <v>41640</v>
      </c>
      <c r="F2647" s="67">
        <v>41820</v>
      </c>
      <c r="G2647" s="60" t="s">
        <v>2730</v>
      </c>
      <c r="H2647" s="60">
        <v>0.35</v>
      </c>
      <c r="I2647" s="60"/>
      <c r="J2647" s="60"/>
      <c r="K2647" s="60"/>
      <c r="L2647" s="60"/>
      <c r="M2647" s="60"/>
      <c r="N2647" s="60"/>
      <c r="O2647" s="60"/>
      <c r="P2647" s="60"/>
      <c r="Q2647" s="60"/>
      <c r="R2647" s="60"/>
      <c r="S2647" s="60"/>
      <c r="T2647" s="60"/>
      <c r="U2647" s="60"/>
      <c r="V2647" s="60"/>
      <c r="W2647" s="60"/>
      <c r="X2647" s="60"/>
      <c r="Y2647" s="60"/>
      <c r="Z2647" s="60"/>
      <c r="AA2647" s="60"/>
      <c r="AB2647" s="60"/>
      <c r="AC2647" s="60"/>
      <c r="AD2647" s="60"/>
      <c r="AE2647" s="60"/>
      <c r="AF2647" s="60" t="s">
        <v>4136</v>
      </c>
    </row>
    <row r="2648" spans="1:32">
      <c r="A2648" s="60" t="s">
        <v>3938</v>
      </c>
      <c r="B2648" s="60" t="s">
        <v>2733</v>
      </c>
      <c r="D2648" s="60" t="s">
        <v>2798</v>
      </c>
      <c r="E2648" s="67">
        <v>41640</v>
      </c>
      <c r="F2648" s="67">
        <v>41820</v>
      </c>
      <c r="G2648" s="60" t="s">
        <v>2735</v>
      </c>
      <c r="H2648" s="60">
        <v>0.35</v>
      </c>
      <c r="I2648" s="60">
        <v>0.35</v>
      </c>
      <c r="J2648" s="60">
        <v>0.35</v>
      </c>
      <c r="K2648" s="60">
        <v>0.35</v>
      </c>
      <c r="L2648" s="60">
        <v>0.35</v>
      </c>
      <c r="M2648" s="60">
        <v>0.35</v>
      </c>
      <c r="N2648" s="60">
        <v>0.35</v>
      </c>
      <c r="O2648" s="60">
        <v>0.35</v>
      </c>
      <c r="P2648" s="60">
        <v>0.95</v>
      </c>
      <c r="Q2648" s="60">
        <v>0.95</v>
      </c>
      <c r="R2648" s="60">
        <v>0.95</v>
      </c>
      <c r="S2648" s="60">
        <v>0.95</v>
      </c>
      <c r="T2648" s="60">
        <v>0.95</v>
      </c>
      <c r="U2648" s="60">
        <v>0.95</v>
      </c>
      <c r="V2648" s="60">
        <v>0.95</v>
      </c>
      <c r="W2648" s="60">
        <v>0.95</v>
      </c>
      <c r="X2648" s="60">
        <v>0.95</v>
      </c>
      <c r="Y2648" s="60">
        <v>0.35</v>
      </c>
      <c r="Z2648" s="60">
        <v>0.35</v>
      </c>
      <c r="AA2648" s="60">
        <v>0.35</v>
      </c>
      <c r="AB2648" s="60">
        <v>0.35</v>
      </c>
      <c r="AC2648" s="60">
        <v>0.35</v>
      </c>
      <c r="AD2648" s="60">
        <v>0.35</v>
      </c>
      <c r="AE2648" s="60">
        <v>0.35</v>
      </c>
      <c r="AF2648" s="60" t="s">
        <v>4136</v>
      </c>
    </row>
    <row r="2649" spans="1:32">
      <c r="A2649" s="60" t="s">
        <v>3939</v>
      </c>
      <c r="B2649" s="60" t="s">
        <v>0</v>
      </c>
      <c r="D2649" s="60" t="s">
        <v>2738</v>
      </c>
      <c r="E2649" s="67">
        <v>41640</v>
      </c>
      <c r="F2649" s="67">
        <v>42004</v>
      </c>
      <c r="G2649" s="60" t="s">
        <v>2730</v>
      </c>
      <c r="H2649" s="60">
        <v>0.17730000000000001</v>
      </c>
      <c r="I2649" s="60"/>
      <c r="J2649" s="60"/>
      <c r="K2649" s="60"/>
      <c r="L2649" s="60"/>
      <c r="M2649" s="60"/>
      <c r="N2649" s="60"/>
      <c r="O2649" s="60"/>
      <c r="P2649" s="60"/>
      <c r="Q2649" s="60"/>
      <c r="R2649" s="60"/>
      <c r="S2649" s="60"/>
      <c r="T2649" s="60"/>
      <c r="U2649" s="60"/>
      <c r="V2649" s="60"/>
      <c r="W2649" s="60"/>
      <c r="X2649" s="60"/>
      <c r="Y2649" s="60"/>
      <c r="Z2649" s="60"/>
      <c r="AA2649" s="60"/>
      <c r="AB2649" s="60"/>
      <c r="AC2649" s="60"/>
      <c r="AD2649" s="60"/>
      <c r="AE2649" s="60"/>
      <c r="AF2649" s="60" t="s">
        <v>4136</v>
      </c>
    </row>
    <row r="2650" spans="1:32">
      <c r="A2650" s="60" t="s">
        <v>3939</v>
      </c>
      <c r="B2650" s="60" t="s">
        <v>0</v>
      </c>
      <c r="D2650" s="60" t="s">
        <v>2736</v>
      </c>
      <c r="E2650" s="67">
        <v>41640</v>
      </c>
      <c r="F2650" s="67">
        <v>42004</v>
      </c>
      <c r="G2650" s="60" t="s">
        <v>2730</v>
      </c>
      <c r="H2650" s="60">
        <v>0</v>
      </c>
      <c r="I2650" s="60"/>
      <c r="J2650" s="60"/>
      <c r="K2650" s="60"/>
      <c r="L2650" s="60"/>
      <c r="M2650" s="60"/>
      <c r="N2650" s="60"/>
      <c r="O2650" s="60"/>
      <c r="P2650" s="60"/>
      <c r="Q2650" s="60"/>
      <c r="R2650" s="60"/>
      <c r="S2650" s="60"/>
      <c r="T2650" s="60"/>
      <c r="U2650" s="60"/>
      <c r="V2650" s="60"/>
      <c r="W2650" s="60"/>
      <c r="X2650" s="60"/>
      <c r="Y2650" s="60"/>
      <c r="Z2650" s="60"/>
      <c r="AA2650" s="60"/>
      <c r="AB2650" s="60"/>
      <c r="AC2650" s="60"/>
      <c r="AD2650" s="60"/>
      <c r="AE2650" s="60"/>
      <c r="AF2650" s="60" t="s">
        <v>4136</v>
      </c>
    </row>
    <row r="2651" spans="1:32">
      <c r="A2651" s="60" t="s">
        <v>3939</v>
      </c>
      <c r="B2651" s="60" t="s">
        <v>0</v>
      </c>
      <c r="D2651" s="60" t="s">
        <v>2737</v>
      </c>
      <c r="E2651" s="67">
        <v>41640</v>
      </c>
      <c r="F2651" s="67">
        <v>42004</v>
      </c>
      <c r="G2651" s="60" t="s">
        <v>2730</v>
      </c>
      <c r="H2651" s="60">
        <v>1</v>
      </c>
      <c r="I2651" s="60"/>
      <c r="J2651" s="60"/>
      <c r="K2651" s="60"/>
      <c r="L2651" s="60"/>
      <c r="M2651" s="60"/>
      <c r="N2651" s="60"/>
      <c r="O2651" s="60"/>
      <c r="P2651" s="60"/>
      <c r="Q2651" s="60"/>
      <c r="R2651" s="60"/>
      <c r="S2651" s="60"/>
      <c r="T2651" s="60"/>
      <c r="U2651" s="60"/>
      <c r="V2651" s="60"/>
      <c r="W2651" s="60"/>
      <c r="X2651" s="60"/>
      <c r="Y2651" s="60"/>
      <c r="Z2651" s="60"/>
      <c r="AA2651" s="60"/>
      <c r="AB2651" s="60"/>
      <c r="AC2651" s="60"/>
      <c r="AD2651" s="60"/>
      <c r="AE2651" s="60"/>
      <c r="AF2651" s="60" t="s">
        <v>4136</v>
      </c>
    </row>
    <row r="2652" spans="1:32">
      <c r="A2652" s="60" t="s">
        <v>3939</v>
      </c>
      <c r="B2652" s="60" t="s">
        <v>0</v>
      </c>
      <c r="D2652" s="60" t="s">
        <v>2798</v>
      </c>
      <c r="E2652" s="67">
        <v>41883</v>
      </c>
      <c r="F2652" s="67">
        <v>42004</v>
      </c>
      <c r="G2652" s="60" t="s">
        <v>2735</v>
      </c>
      <c r="H2652" s="60">
        <v>0.17730000000000001</v>
      </c>
      <c r="I2652" s="60">
        <v>0.17730000000000001</v>
      </c>
      <c r="J2652" s="60">
        <v>0.17730000000000001</v>
      </c>
      <c r="K2652" s="60">
        <v>0.17730000000000001</v>
      </c>
      <c r="L2652" s="60">
        <v>0.17730000000000001</v>
      </c>
      <c r="M2652" s="60">
        <v>0.17730000000000001</v>
      </c>
      <c r="N2652" s="60">
        <v>0.17730000000000001</v>
      </c>
      <c r="O2652" s="60">
        <v>0.9</v>
      </c>
      <c r="P2652" s="60">
        <v>0.9</v>
      </c>
      <c r="Q2652" s="60">
        <v>0.9</v>
      </c>
      <c r="R2652" s="60">
        <v>0.9</v>
      </c>
      <c r="S2652" s="60">
        <v>0.9</v>
      </c>
      <c r="T2652" s="60">
        <v>0.9</v>
      </c>
      <c r="U2652" s="60">
        <v>0.9</v>
      </c>
      <c r="V2652" s="60">
        <v>0.9</v>
      </c>
      <c r="W2652" s="60">
        <v>0.9</v>
      </c>
      <c r="X2652" s="60">
        <v>0.9</v>
      </c>
      <c r="Y2652" s="60">
        <v>0.9</v>
      </c>
      <c r="Z2652" s="60">
        <v>0.9</v>
      </c>
      <c r="AA2652" s="60">
        <v>0.9</v>
      </c>
      <c r="AB2652" s="60">
        <v>0.9</v>
      </c>
      <c r="AC2652" s="60">
        <v>0.17730000000000001</v>
      </c>
      <c r="AD2652" s="60">
        <v>0.17730000000000001</v>
      </c>
      <c r="AE2652" s="60">
        <v>0.17730000000000001</v>
      </c>
      <c r="AF2652" s="60" t="s">
        <v>4136</v>
      </c>
    </row>
    <row r="2653" spans="1:32">
      <c r="A2653" s="60" t="s">
        <v>3939</v>
      </c>
      <c r="B2653" s="60" t="s">
        <v>0</v>
      </c>
      <c r="D2653" s="60" t="s">
        <v>2754</v>
      </c>
      <c r="E2653" s="67">
        <v>41821</v>
      </c>
      <c r="F2653" s="67">
        <v>41883</v>
      </c>
      <c r="G2653" s="60" t="s">
        <v>2730</v>
      </c>
      <c r="H2653" s="60">
        <v>0.17730000000000001</v>
      </c>
      <c r="I2653" s="60"/>
      <c r="J2653" s="60"/>
      <c r="K2653" s="60"/>
      <c r="L2653" s="60"/>
      <c r="M2653" s="60"/>
      <c r="N2653" s="60"/>
      <c r="O2653" s="60"/>
      <c r="P2653" s="60"/>
      <c r="Q2653" s="60"/>
      <c r="R2653" s="60"/>
      <c r="S2653" s="60"/>
      <c r="T2653" s="60"/>
      <c r="U2653" s="60"/>
      <c r="V2653" s="60"/>
      <c r="W2653" s="60"/>
      <c r="X2653" s="60"/>
      <c r="Y2653" s="60"/>
      <c r="Z2653" s="60"/>
      <c r="AA2653" s="60"/>
      <c r="AB2653" s="60"/>
      <c r="AC2653" s="60"/>
      <c r="AD2653" s="60"/>
      <c r="AE2653" s="60"/>
      <c r="AF2653" s="60" t="s">
        <v>4136</v>
      </c>
    </row>
    <row r="2654" spans="1:32">
      <c r="A2654" s="60" t="s">
        <v>3939</v>
      </c>
      <c r="B2654" s="60" t="s">
        <v>0</v>
      </c>
      <c r="D2654" s="60" t="s">
        <v>2798</v>
      </c>
      <c r="E2654" s="67">
        <v>41821</v>
      </c>
      <c r="F2654" s="67">
        <v>41883</v>
      </c>
      <c r="G2654" s="60" t="s">
        <v>2735</v>
      </c>
      <c r="H2654" s="60">
        <v>0.17730000000000001</v>
      </c>
      <c r="I2654" s="60">
        <v>0.17730000000000001</v>
      </c>
      <c r="J2654" s="60">
        <v>0.17730000000000001</v>
      </c>
      <c r="K2654" s="60">
        <v>0.17730000000000001</v>
      </c>
      <c r="L2654" s="60">
        <v>0.17730000000000001</v>
      </c>
      <c r="M2654" s="60">
        <v>0.17730000000000001</v>
      </c>
      <c r="N2654" s="60">
        <v>0.17730000000000001</v>
      </c>
      <c r="O2654" s="60">
        <v>0.17730000000000001</v>
      </c>
      <c r="P2654" s="60">
        <v>0.5</v>
      </c>
      <c r="Q2654" s="60">
        <v>0.5</v>
      </c>
      <c r="R2654" s="60">
        <v>0.5</v>
      </c>
      <c r="S2654" s="60">
        <v>0.5</v>
      </c>
      <c r="T2654" s="60">
        <v>0.5</v>
      </c>
      <c r="U2654" s="60">
        <v>0.5</v>
      </c>
      <c r="V2654" s="60">
        <v>0.5</v>
      </c>
      <c r="W2654" s="60">
        <v>0.5</v>
      </c>
      <c r="X2654" s="60">
        <v>0.5</v>
      </c>
      <c r="Y2654" s="60">
        <v>0.5</v>
      </c>
      <c r="Z2654" s="60">
        <v>0.5</v>
      </c>
      <c r="AA2654" s="60">
        <v>0.5</v>
      </c>
      <c r="AB2654" s="60">
        <v>0.17730000000000001</v>
      </c>
      <c r="AC2654" s="60">
        <v>0.17730000000000001</v>
      </c>
      <c r="AD2654" s="60">
        <v>0.17730000000000001</v>
      </c>
      <c r="AE2654" s="60">
        <v>0.17730000000000001</v>
      </c>
      <c r="AF2654" s="60" t="s">
        <v>4136</v>
      </c>
    </row>
    <row r="2655" spans="1:32">
      <c r="A2655" s="60" t="s">
        <v>3939</v>
      </c>
      <c r="B2655" s="60" t="s">
        <v>0</v>
      </c>
      <c r="D2655" s="60" t="s">
        <v>2754</v>
      </c>
      <c r="E2655" s="67">
        <v>41640</v>
      </c>
      <c r="F2655" s="67">
        <v>41820</v>
      </c>
      <c r="G2655" s="60" t="s">
        <v>2730</v>
      </c>
      <c r="H2655" s="60">
        <v>0.17730000000000001</v>
      </c>
      <c r="I2655" s="60"/>
      <c r="J2655" s="60"/>
      <c r="K2655" s="60"/>
      <c r="L2655" s="60"/>
      <c r="M2655" s="60"/>
      <c r="N2655" s="60"/>
      <c r="O2655" s="60"/>
      <c r="P2655" s="60"/>
      <c r="Q2655" s="60"/>
      <c r="R2655" s="60"/>
      <c r="S2655" s="60"/>
      <c r="T2655" s="60"/>
      <c r="U2655" s="60"/>
      <c r="V2655" s="60"/>
      <c r="W2655" s="60"/>
      <c r="X2655" s="60"/>
      <c r="Y2655" s="60"/>
      <c r="Z2655" s="60"/>
      <c r="AA2655" s="60"/>
      <c r="AB2655" s="60"/>
      <c r="AC2655" s="60"/>
      <c r="AD2655" s="60"/>
      <c r="AE2655" s="60"/>
      <c r="AF2655" s="60" t="s">
        <v>4136</v>
      </c>
    </row>
    <row r="2656" spans="1:32">
      <c r="A2656" s="60" t="s">
        <v>3939</v>
      </c>
      <c r="B2656" s="60" t="s">
        <v>0</v>
      </c>
      <c r="D2656" s="60" t="s">
        <v>2798</v>
      </c>
      <c r="E2656" s="67">
        <v>41640</v>
      </c>
      <c r="F2656" s="67">
        <v>41820</v>
      </c>
      <c r="G2656" s="60" t="s">
        <v>2735</v>
      </c>
      <c r="H2656" s="60">
        <v>0.17730000000000001</v>
      </c>
      <c r="I2656" s="60">
        <v>0.17730000000000001</v>
      </c>
      <c r="J2656" s="60">
        <v>0.17730000000000001</v>
      </c>
      <c r="K2656" s="60">
        <v>0.17730000000000001</v>
      </c>
      <c r="L2656" s="60">
        <v>0.17730000000000001</v>
      </c>
      <c r="M2656" s="60">
        <v>0.17730000000000001</v>
      </c>
      <c r="N2656" s="60">
        <v>0.17730000000000001</v>
      </c>
      <c r="O2656" s="60">
        <v>0.9</v>
      </c>
      <c r="P2656" s="60">
        <v>0.9</v>
      </c>
      <c r="Q2656" s="60">
        <v>0.9</v>
      </c>
      <c r="R2656" s="60">
        <v>0.9</v>
      </c>
      <c r="S2656" s="60">
        <v>0.9</v>
      </c>
      <c r="T2656" s="60">
        <v>0.9</v>
      </c>
      <c r="U2656" s="60">
        <v>0.9</v>
      </c>
      <c r="V2656" s="60">
        <v>0.9</v>
      </c>
      <c r="W2656" s="60">
        <v>0.9</v>
      </c>
      <c r="X2656" s="60">
        <v>0.9</v>
      </c>
      <c r="Y2656" s="60">
        <v>0.9</v>
      </c>
      <c r="Z2656" s="60">
        <v>0.9</v>
      </c>
      <c r="AA2656" s="60">
        <v>0.9</v>
      </c>
      <c r="AB2656" s="60">
        <v>0.9</v>
      </c>
      <c r="AC2656" s="60">
        <v>0.17730000000000001</v>
      </c>
      <c r="AD2656" s="60">
        <v>0.17730000000000001</v>
      </c>
      <c r="AE2656" s="60">
        <v>0.17730000000000001</v>
      </c>
      <c r="AF2656" s="60" t="s">
        <v>4136</v>
      </c>
    </row>
    <row r="2657" spans="1:32">
      <c r="A2657" s="60" t="s">
        <v>3940</v>
      </c>
      <c r="B2657" s="60" t="s">
        <v>0</v>
      </c>
      <c r="D2657" s="60" t="s">
        <v>2738</v>
      </c>
      <c r="E2657" s="67">
        <v>41640</v>
      </c>
      <c r="F2657" s="67">
        <v>42004</v>
      </c>
      <c r="G2657" s="60" t="s">
        <v>2730</v>
      </c>
      <c r="H2657" s="60">
        <v>0.17730000000000001</v>
      </c>
      <c r="I2657" s="60"/>
      <c r="J2657" s="60"/>
      <c r="K2657" s="60"/>
      <c r="L2657" s="60"/>
      <c r="M2657" s="60"/>
      <c r="N2657" s="60"/>
      <c r="O2657" s="60"/>
      <c r="P2657" s="60"/>
      <c r="Q2657" s="60"/>
      <c r="R2657" s="60"/>
      <c r="S2657" s="60"/>
      <c r="T2657" s="60"/>
      <c r="U2657" s="60"/>
      <c r="V2657" s="60"/>
      <c r="W2657" s="60"/>
      <c r="X2657" s="60"/>
      <c r="Y2657" s="60"/>
      <c r="Z2657" s="60"/>
      <c r="AA2657" s="60"/>
      <c r="AB2657" s="60"/>
      <c r="AC2657" s="60"/>
      <c r="AD2657" s="60"/>
      <c r="AE2657" s="60"/>
      <c r="AF2657" s="60" t="s">
        <v>4136</v>
      </c>
    </row>
    <row r="2658" spans="1:32">
      <c r="A2658" s="60" t="s">
        <v>3940</v>
      </c>
      <c r="B2658" s="60" t="s">
        <v>0</v>
      </c>
      <c r="D2658" s="60" t="s">
        <v>2736</v>
      </c>
      <c r="E2658" s="67">
        <v>41640</v>
      </c>
      <c r="F2658" s="67">
        <v>42004</v>
      </c>
      <c r="G2658" s="60" t="s">
        <v>2730</v>
      </c>
      <c r="H2658" s="60">
        <v>0</v>
      </c>
      <c r="I2658" s="60"/>
      <c r="J2658" s="60"/>
      <c r="K2658" s="60"/>
      <c r="L2658" s="60"/>
      <c r="M2658" s="60"/>
      <c r="N2658" s="60"/>
      <c r="O2658" s="60"/>
      <c r="P2658" s="60"/>
      <c r="Q2658" s="60"/>
      <c r="R2658" s="60"/>
      <c r="S2658" s="60"/>
      <c r="T2658" s="60"/>
      <c r="U2658" s="60"/>
      <c r="V2658" s="60"/>
      <c r="W2658" s="60"/>
      <c r="X2658" s="60"/>
      <c r="Y2658" s="60"/>
      <c r="Z2658" s="60"/>
      <c r="AA2658" s="60"/>
      <c r="AB2658" s="60"/>
      <c r="AC2658" s="60"/>
      <c r="AD2658" s="60"/>
      <c r="AE2658" s="60"/>
      <c r="AF2658" s="60" t="s">
        <v>4136</v>
      </c>
    </row>
    <row r="2659" spans="1:32">
      <c r="A2659" s="60" t="s">
        <v>3940</v>
      </c>
      <c r="B2659" s="60" t="s">
        <v>0</v>
      </c>
      <c r="D2659" s="60" t="s">
        <v>2737</v>
      </c>
      <c r="E2659" s="67">
        <v>41640</v>
      </c>
      <c r="F2659" s="67">
        <v>42004</v>
      </c>
      <c r="G2659" s="60" t="s">
        <v>2730</v>
      </c>
      <c r="H2659" s="60">
        <v>1</v>
      </c>
      <c r="I2659" s="60"/>
      <c r="J2659" s="60"/>
      <c r="K2659" s="60"/>
      <c r="L2659" s="60"/>
      <c r="M2659" s="60"/>
      <c r="N2659" s="60"/>
      <c r="O2659" s="60"/>
      <c r="P2659" s="60"/>
      <c r="Q2659" s="60"/>
      <c r="R2659" s="60"/>
      <c r="S2659" s="60"/>
      <c r="T2659" s="60"/>
      <c r="U2659" s="60"/>
      <c r="V2659" s="60"/>
      <c r="W2659" s="60"/>
      <c r="X2659" s="60"/>
      <c r="Y2659" s="60"/>
      <c r="Z2659" s="60"/>
      <c r="AA2659" s="60"/>
      <c r="AB2659" s="60"/>
      <c r="AC2659" s="60"/>
      <c r="AD2659" s="60"/>
      <c r="AE2659" s="60"/>
      <c r="AF2659" s="60" t="s">
        <v>4136</v>
      </c>
    </row>
    <row r="2660" spans="1:32">
      <c r="A2660" s="60" t="s">
        <v>3940</v>
      </c>
      <c r="B2660" s="60" t="s">
        <v>0</v>
      </c>
      <c r="D2660" s="60" t="s">
        <v>2798</v>
      </c>
      <c r="E2660" s="67">
        <v>41883</v>
      </c>
      <c r="F2660" s="67">
        <v>42004</v>
      </c>
      <c r="G2660" s="60" t="s">
        <v>2735</v>
      </c>
      <c r="H2660" s="60">
        <v>0.17730000000000001</v>
      </c>
      <c r="I2660" s="60">
        <v>0.17730000000000001</v>
      </c>
      <c r="J2660" s="60">
        <v>0.17730000000000001</v>
      </c>
      <c r="K2660" s="60">
        <v>0.17730000000000001</v>
      </c>
      <c r="L2660" s="60">
        <v>0.17730000000000001</v>
      </c>
      <c r="M2660" s="60">
        <v>0.17730000000000001</v>
      </c>
      <c r="N2660" s="60">
        <v>0.17730000000000001</v>
      </c>
      <c r="O2660" s="60">
        <v>0.9</v>
      </c>
      <c r="P2660" s="60">
        <v>0.9</v>
      </c>
      <c r="Q2660" s="60">
        <v>0.9</v>
      </c>
      <c r="R2660" s="60">
        <v>0.9</v>
      </c>
      <c r="S2660" s="60">
        <v>0.9</v>
      </c>
      <c r="T2660" s="60">
        <v>0.9</v>
      </c>
      <c r="U2660" s="60">
        <v>0.9</v>
      </c>
      <c r="V2660" s="60">
        <v>0.9</v>
      </c>
      <c r="W2660" s="60">
        <v>0.9</v>
      </c>
      <c r="X2660" s="60">
        <v>0.9</v>
      </c>
      <c r="Y2660" s="60">
        <v>0.9</v>
      </c>
      <c r="Z2660" s="60">
        <v>0.9</v>
      </c>
      <c r="AA2660" s="60">
        <v>0.9</v>
      </c>
      <c r="AB2660" s="60">
        <v>0.9</v>
      </c>
      <c r="AC2660" s="60">
        <v>0.17730000000000001</v>
      </c>
      <c r="AD2660" s="60">
        <v>0.17730000000000001</v>
      </c>
      <c r="AE2660" s="60">
        <v>0.17730000000000001</v>
      </c>
      <c r="AF2660" s="60" t="s">
        <v>4136</v>
      </c>
    </row>
    <row r="2661" spans="1:32">
      <c r="A2661" s="60" t="s">
        <v>3940</v>
      </c>
      <c r="B2661" s="60" t="s">
        <v>0</v>
      </c>
      <c r="D2661" s="60" t="s">
        <v>2754</v>
      </c>
      <c r="E2661" s="67">
        <v>41821</v>
      </c>
      <c r="F2661" s="67">
        <v>41883</v>
      </c>
      <c r="G2661" s="60" t="s">
        <v>2730</v>
      </c>
      <c r="H2661" s="60">
        <v>0.17730000000000001</v>
      </c>
      <c r="I2661" s="60"/>
      <c r="J2661" s="60"/>
      <c r="K2661" s="60"/>
      <c r="L2661" s="60"/>
      <c r="M2661" s="60"/>
      <c r="N2661" s="60"/>
      <c r="O2661" s="60"/>
      <c r="P2661" s="60"/>
      <c r="Q2661" s="60"/>
      <c r="R2661" s="60"/>
      <c r="S2661" s="60"/>
      <c r="T2661" s="60"/>
      <c r="U2661" s="60"/>
      <c r="V2661" s="60"/>
      <c r="W2661" s="60"/>
      <c r="X2661" s="60"/>
      <c r="Y2661" s="60"/>
      <c r="Z2661" s="60"/>
      <c r="AA2661" s="60"/>
      <c r="AB2661" s="60"/>
      <c r="AC2661" s="60"/>
      <c r="AD2661" s="60"/>
      <c r="AE2661" s="60"/>
      <c r="AF2661" s="60" t="s">
        <v>4136</v>
      </c>
    </row>
    <row r="2662" spans="1:32">
      <c r="A2662" s="60" t="s">
        <v>3940</v>
      </c>
      <c r="B2662" s="60" t="s">
        <v>0</v>
      </c>
      <c r="D2662" s="60" t="s">
        <v>2798</v>
      </c>
      <c r="E2662" s="67">
        <v>41821</v>
      </c>
      <c r="F2662" s="67">
        <v>41883</v>
      </c>
      <c r="G2662" s="60" t="s">
        <v>2735</v>
      </c>
      <c r="H2662" s="60">
        <v>0.17730000000000001</v>
      </c>
      <c r="I2662" s="60">
        <v>0.17730000000000001</v>
      </c>
      <c r="J2662" s="60">
        <v>0.17730000000000001</v>
      </c>
      <c r="K2662" s="60">
        <v>0.17730000000000001</v>
      </c>
      <c r="L2662" s="60">
        <v>0.17730000000000001</v>
      </c>
      <c r="M2662" s="60">
        <v>0.17730000000000001</v>
      </c>
      <c r="N2662" s="60">
        <v>0.17730000000000001</v>
      </c>
      <c r="O2662" s="60">
        <v>0.17730000000000001</v>
      </c>
      <c r="P2662" s="60">
        <v>0.5</v>
      </c>
      <c r="Q2662" s="60">
        <v>0.5</v>
      </c>
      <c r="R2662" s="60">
        <v>0.5</v>
      </c>
      <c r="S2662" s="60">
        <v>0.5</v>
      </c>
      <c r="T2662" s="60">
        <v>0.5</v>
      </c>
      <c r="U2662" s="60">
        <v>0.5</v>
      </c>
      <c r="V2662" s="60">
        <v>0.5</v>
      </c>
      <c r="W2662" s="60">
        <v>0.5</v>
      </c>
      <c r="X2662" s="60">
        <v>0.5</v>
      </c>
      <c r="Y2662" s="60">
        <v>0.5</v>
      </c>
      <c r="Z2662" s="60">
        <v>0.5</v>
      </c>
      <c r="AA2662" s="60">
        <v>0.5</v>
      </c>
      <c r="AB2662" s="60">
        <v>0.17730000000000001</v>
      </c>
      <c r="AC2662" s="60">
        <v>0.17730000000000001</v>
      </c>
      <c r="AD2662" s="60">
        <v>0.17730000000000001</v>
      </c>
      <c r="AE2662" s="60">
        <v>0.17730000000000001</v>
      </c>
      <c r="AF2662" s="60" t="s">
        <v>4136</v>
      </c>
    </row>
    <row r="2663" spans="1:32">
      <c r="A2663" s="60" t="s">
        <v>3940</v>
      </c>
      <c r="B2663" s="60" t="s">
        <v>0</v>
      </c>
      <c r="D2663" s="60" t="s">
        <v>2754</v>
      </c>
      <c r="E2663" s="67">
        <v>41640</v>
      </c>
      <c r="F2663" s="67">
        <v>41820</v>
      </c>
      <c r="G2663" s="60" t="s">
        <v>2730</v>
      </c>
      <c r="H2663" s="60">
        <v>0.17730000000000001</v>
      </c>
      <c r="I2663" s="60"/>
      <c r="J2663" s="60"/>
      <c r="K2663" s="60"/>
      <c r="L2663" s="60"/>
      <c r="M2663" s="60"/>
      <c r="N2663" s="60"/>
      <c r="O2663" s="60"/>
      <c r="P2663" s="60"/>
      <c r="Q2663" s="60"/>
      <c r="R2663" s="60"/>
      <c r="S2663" s="60"/>
      <c r="T2663" s="60"/>
      <c r="U2663" s="60"/>
      <c r="V2663" s="60"/>
      <c r="W2663" s="60"/>
      <c r="X2663" s="60"/>
      <c r="Y2663" s="60"/>
      <c r="Z2663" s="60"/>
      <c r="AA2663" s="60"/>
      <c r="AB2663" s="60"/>
      <c r="AC2663" s="60"/>
      <c r="AD2663" s="60"/>
      <c r="AE2663" s="60"/>
      <c r="AF2663" s="60" t="s">
        <v>4136</v>
      </c>
    </row>
    <row r="2664" spans="1:32">
      <c r="A2664" s="60" t="s">
        <v>3940</v>
      </c>
      <c r="B2664" s="60" t="s">
        <v>0</v>
      </c>
      <c r="D2664" s="60" t="s">
        <v>2798</v>
      </c>
      <c r="E2664" s="67">
        <v>41640</v>
      </c>
      <c r="F2664" s="67">
        <v>41820</v>
      </c>
      <c r="G2664" s="60" t="s">
        <v>2735</v>
      </c>
      <c r="H2664" s="60">
        <v>0.17730000000000001</v>
      </c>
      <c r="I2664" s="60">
        <v>0.17730000000000001</v>
      </c>
      <c r="J2664" s="60">
        <v>0.17730000000000001</v>
      </c>
      <c r="K2664" s="60">
        <v>0.17730000000000001</v>
      </c>
      <c r="L2664" s="60">
        <v>0.17730000000000001</v>
      </c>
      <c r="M2664" s="60">
        <v>0.17730000000000001</v>
      </c>
      <c r="N2664" s="60">
        <v>0.17730000000000001</v>
      </c>
      <c r="O2664" s="60">
        <v>0.9</v>
      </c>
      <c r="P2664" s="60">
        <v>0.9</v>
      </c>
      <c r="Q2664" s="60">
        <v>0.9</v>
      </c>
      <c r="R2664" s="60">
        <v>0.9</v>
      </c>
      <c r="S2664" s="60">
        <v>0.9</v>
      </c>
      <c r="T2664" s="60">
        <v>0.9</v>
      </c>
      <c r="U2664" s="60">
        <v>0.9</v>
      </c>
      <c r="V2664" s="60">
        <v>0.9</v>
      </c>
      <c r="W2664" s="60">
        <v>0.9</v>
      </c>
      <c r="X2664" s="60">
        <v>0.9</v>
      </c>
      <c r="Y2664" s="60">
        <v>0.9</v>
      </c>
      <c r="Z2664" s="60">
        <v>0.9</v>
      </c>
      <c r="AA2664" s="60">
        <v>0.9</v>
      </c>
      <c r="AB2664" s="60">
        <v>0.9</v>
      </c>
      <c r="AC2664" s="60">
        <v>0.17730000000000001</v>
      </c>
      <c r="AD2664" s="60">
        <v>0.17730000000000001</v>
      </c>
      <c r="AE2664" s="60">
        <v>0.17730000000000001</v>
      </c>
      <c r="AF2664" s="60" t="s">
        <v>4136</v>
      </c>
    </row>
    <row r="2665" spans="1:32">
      <c r="A2665" s="60" t="s">
        <v>3941</v>
      </c>
      <c r="B2665" s="60" t="s">
        <v>0</v>
      </c>
      <c r="D2665" s="60" t="s">
        <v>2738</v>
      </c>
      <c r="E2665" s="67">
        <v>41640</v>
      </c>
      <c r="F2665" s="67">
        <v>42004</v>
      </c>
      <c r="G2665" s="60" t="s">
        <v>2730</v>
      </c>
      <c r="H2665" s="60">
        <v>0.17730000000000001</v>
      </c>
      <c r="I2665" s="60"/>
      <c r="J2665" s="60"/>
      <c r="K2665" s="60"/>
      <c r="L2665" s="60"/>
      <c r="M2665" s="60"/>
      <c r="N2665" s="60"/>
      <c r="O2665" s="60"/>
      <c r="P2665" s="60"/>
      <c r="Q2665" s="60"/>
      <c r="R2665" s="60"/>
      <c r="S2665" s="60"/>
      <c r="T2665" s="60"/>
      <c r="U2665" s="60"/>
      <c r="V2665" s="60"/>
      <c r="W2665" s="60"/>
      <c r="X2665" s="60"/>
      <c r="Y2665" s="60"/>
      <c r="Z2665" s="60"/>
      <c r="AA2665" s="60"/>
      <c r="AB2665" s="60"/>
      <c r="AC2665" s="60"/>
      <c r="AD2665" s="60"/>
      <c r="AE2665" s="60"/>
      <c r="AF2665" s="60" t="s">
        <v>4136</v>
      </c>
    </row>
    <row r="2666" spans="1:32">
      <c r="A2666" s="60" t="s">
        <v>3941</v>
      </c>
      <c r="B2666" s="60" t="s">
        <v>0</v>
      </c>
      <c r="D2666" s="60" t="s">
        <v>2736</v>
      </c>
      <c r="E2666" s="67">
        <v>41640</v>
      </c>
      <c r="F2666" s="67">
        <v>42004</v>
      </c>
      <c r="G2666" s="60" t="s">
        <v>2730</v>
      </c>
      <c r="H2666" s="60">
        <v>0</v>
      </c>
      <c r="I2666" s="60"/>
      <c r="J2666" s="60"/>
      <c r="K2666" s="60"/>
      <c r="L2666" s="60"/>
      <c r="M2666" s="60"/>
      <c r="N2666" s="60"/>
      <c r="O2666" s="60"/>
      <c r="P2666" s="60"/>
      <c r="Q2666" s="60"/>
      <c r="R2666" s="60"/>
      <c r="S2666" s="60"/>
      <c r="T2666" s="60"/>
      <c r="U2666" s="60"/>
      <c r="V2666" s="60"/>
      <c r="W2666" s="60"/>
      <c r="X2666" s="60"/>
      <c r="Y2666" s="60"/>
      <c r="Z2666" s="60"/>
      <c r="AA2666" s="60"/>
      <c r="AB2666" s="60"/>
      <c r="AC2666" s="60"/>
      <c r="AD2666" s="60"/>
      <c r="AE2666" s="60"/>
      <c r="AF2666" s="60" t="s">
        <v>4136</v>
      </c>
    </row>
    <row r="2667" spans="1:32">
      <c r="A2667" s="60" t="s">
        <v>3941</v>
      </c>
      <c r="B2667" s="60" t="s">
        <v>0</v>
      </c>
      <c r="D2667" s="60" t="s">
        <v>2737</v>
      </c>
      <c r="E2667" s="67">
        <v>41640</v>
      </c>
      <c r="F2667" s="67">
        <v>42004</v>
      </c>
      <c r="G2667" s="60" t="s">
        <v>2730</v>
      </c>
      <c r="H2667" s="60">
        <v>1</v>
      </c>
      <c r="I2667" s="60"/>
      <c r="J2667" s="60"/>
      <c r="K2667" s="60"/>
      <c r="L2667" s="60"/>
      <c r="M2667" s="60"/>
      <c r="N2667" s="60"/>
      <c r="O2667" s="60"/>
      <c r="P2667" s="60"/>
      <c r="Q2667" s="60"/>
      <c r="R2667" s="60"/>
      <c r="S2667" s="60"/>
      <c r="T2667" s="60"/>
      <c r="U2667" s="60"/>
      <c r="V2667" s="60"/>
      <c r="W2667" s="60"/>
      <c r="X2667" s="60"/>
      <c r="Y2667" s="60"/>
      <c r="Z2667" s="60"/>
      <c r="AA2667" s="60"/>
      <c r="AB2667" s="60"/>
      <c r="AC2667" s="60"/>
      <c r="AD2667" s="60"/>
      <c r="AE2667" s="60"/>
      <c r="AF2667" s="60" t="s">
        <v>4136</v>
      </c>
    </row>
    <row r="2668" spans="1:32">
      <c r="A2668" s="60" t="s">
        <v>3941</v>
      </c>
      <c r="B2668" s="60" t="s">
        <v>0</v>
      </c>
      <c r="D2668" s="60" t="s">
        <v>2798</v>
      </c>
      <c r="E2668" s="67">
        <v>41883</v>
      </c>
      <c r="F2668" s="67">
        <v>42004</v>
      </c>
      <c r="G2668" s="60" t="s">
        <v>2735</v>
      </c>
      <c r="H2668" s="60">
        <v>0.17730000000000001</v>
      </c>
      <c r="I2668" s="60">
        <v>0.17730000000000001</v>
      </c>
      <c r="J2668" s="60">
        <v>0.17730000000000001</v>
      </c>
      <c r="K2668" s="60">
        <v>0.17730000000000001</v>
      </c>
      <c r="L2668" s="60">
        <v>0.17730000000000001</v>
      </c>
      <c r="M2668" s="60">
        <v>0.17730000000000001</v>
      </c>
      <c r="N2668" s="60">
        <v>0.17730000000000001</v>
      </c>
      <c r="O2668" s="60">
        <v>0.9</v>
      </c>
      <c r="P2668" s="60">
        <v>0.9</v>
      </c>
      <c r="Q2668" s="60">
        <v>0.9</v>
      </c>
      <c r="R2668" s="60">
        <v>0.9</v>
      </c>
      <c r="S2668" s="60">
        <v>0.9</v>
      </c>
      <c r="T2668" s="60">
        <v>0.9</v>
      </c>
      <c r="U2668" s="60">
        <v>0.9</v>
      </c>
      <c r="V2668" s="60">
        <v>0.9</v>
      </c>
      <c r="W2668" s="60">
        <v>0.9</v>
      </c>
      <c r="X2668" s="60">
        <v>0.9</v>
      </c>
      <c r="Y2668" s="60">
        <v>0.9</v>
      </c>
      <c r="Z2668" s="60">
        <v>0.9</v>
      </c>
      <c r="AA2668" s="60">
        <v>0.9</v>
      </c>
      <c r="AB2668" s="60">
        <v>0.9</v>
      </c>
      <c r="AC2668" s="60">
        <v>0.17730000000000001</v>
      </c>
      <c r="AD2668" s="60">
        <v>0.17730000000000001</v>
      </c>
      <c r="AE2668" s="60">
        <v>0.17730000000000001</v>
      </c>
      <c r="AF2668" s="60" t="s">
        <v>4136</v>
      </c>
    </row>
    <row r="2669" spans="1:32">
      <c r="A2669" s="60" t="s">
        <v>3941</v>
      </c>
      <c r="B2669" s="60" t="s">
        <v>0</v>
      </c>
      <c r="D2669" s="60" t="s">
        <v>2754</v>
      </c>
      <c r="E2669" s="67">
        <v>41821</v>
      </c>
      <c r="F2669" s="67">
        <v>41883</v>
      </c>
      <c r="G2669" s="60" t="s">
        <v>2730</v>
      </c>
      <c r="H2669" s="60">
        <v>0.17730000000000001</v>
      </c>
      <c r="I2669" s="60"/>
      <c r="J2669" s="60"/>
      <c r="K2669" s="60"/>
      <c r="L2669" s="60"/>
      <c r="M2669" s="60"/>
      <c r="N2669" s="60"/>
      <c r="O2669" s="60"/>
      <c r="P2669" s="60"/>
      <c r="Q2669" s="60"/>
      <c r="R2669" s="60"/>
      <c r="S2669" s="60"/>
      <c r="T2669" s="60"/>
      <c r="U2669" s="60"/>
      <c r="V2669" s="60"/>
      <c r="W2669" s="60"/>
      <c r="X2669" s="60"/>
      <c r="Y2669" s="60"/>
      <c r="Z2669" s="60"/>
      <c r="AA2669" s="60"/>
      <c r="AB2669" s="60"/>
      <c r="AC2669" s="60"/>
      <c r="AD2669" s="60"/>
      <c r="AE2669" s="60"/>
      <c r="AF2669" s="60" t="s">
        <v>4136</v>
      </c>
    </row>
    <row r="2670" spans="1:32">
      <c r="A2670" s="60" t="s">
        <v>3941</v>
      </c>
      <c r="B2670" s="60" t="s">
        <v>0</v>
      </c>
      <c r="D2670" s="60" t="s">
        <v>2798</v>
      </c>
      <c r="E2670" s="67">
        <v>41821</v>
      </c>
      <c r="F2670" s="67">
        <v>41883</v>
      </c>
      <c r="G2670" s="60" t="s">
        <v>2735</v>
      </c>
      <c r="H2670" s="60">
        <v>0.17730000000000001</v>
      </c>
      <c r="I2670" s="60">
        <v>0.17730000000000001</v>
      </c>
      <c r="J2670" s="60">
        <v>0.17730000000000001</v>
      </c>
      <c r="K2670" s="60">
        <v>0.17730000000000001</v>
      </c>
      <c r="L2670" s="60">
        <v>0.17730000000000001</v>
      </c>
      <c r="M2670" s="60">
        <v>0.17730000000000001</v>
      </c>
      <c r="N2670" s="60">
        <v>0.17730000000000001</v>
      </c>
      <c r="O2670" s="60">
        <v>0.17730000000000001</v>
      </c>
      <c r="P2670" s="60">
        <v>0.5</v>
      </c>
      <c r="Q2670" s="60">
        <v>0.5</v>
      </c>
      <c r="R2670" s="60">
        <v>0.5</v>
      </c>
      <c r="S2670" s="60">
        <v>0.5</v>
      </c>
      <c r="T2670" s="60">
        <v>0.5</v>
      </c>
      <c r="U2670" s="60">
        <v>0.5</v>
      </c>
      <c r="V2670" s="60">
        <v>0.5</v>
      </c>
      <c r="W2670" s="60">
        <v>0.5</v>
      </c>
      <c r="X2670" s="60">
        <v>0.5</v>
      </c>
      <c r="Y2670" s="60">
        <v>0.5</v>
      </c>
      <c r="Z2670" s="60">
        <v>0.5</v>
      </c>
      <c r="AA2670" s="60">
        <v>0.5</v>
      </c>
      <c r="AB2670" s="60">
        <v>0.17730000000000001</v>
      </c>
      <c r="AC2670" s="60">
        <v>0.17730000000000001</v>
      </c>
      <c r="AD2670" s="60">
        <v>0.17730000000000001</v>
      </c>
      <c r="AE2670" s="60">
        <v>0.17730000000000001</v>
      </c>
      <c r="AF2670" s="60" t="s">
        <v>4136</v>
      </c>
    </row>
    <row r="2671" spans="1:32">
      <c r="A2671" s="60" t="s">
        <v>3941</v>
      </c>
      <c r="B2671" s="60" t="s">
        <v>0</v>
      </c>
      <c r="D2671" s="60" t="s">
        <v>2754</v>
      </c>
      <c r="E2671" s="67">
        <v>41640</v>
      </c>
      <c r="F2671" s="67">
        <v>41820</v>
      </c>
      <c r="G2671" s="60" t="s">
        <v>2730</v>
      </c>
      <c r="H2671" s="60">
        <v>0.17730000000000001</v>
      </c>
      <c r="I2671" s="60"/>
      <c r="J2671" s="60"/>
      <c r="K2671" s="60"/>
      <c r="L2671" s="60"/>
      <c r="M2671" s="60"/>
      <c r="N2671" s="60"/>
      <c r="O2671" s="60"/>
      <c r="P2671" s="60"/>
      <c r="Q2671" s="60"/>
      <c r="R2671" s="60"/>
      <c r="S2671" s="60"/>
      <c r="T2671" s="60"/>
      <c r="U2671" s="60"/>
      <c r="V2671" s="60"/>
      <c r="W2671" s="60"/>
      <c r="X2671" s="60"/>
      <c r="Y2671" s="60"/>
      <c r="Z2671" s="60"/>
      <c r="AA2671" s="60"/>
      <c r="AB2671" s="60"/>
      <c r="AC2671" s="60"/>
      <c r="AD2671" s="60"/>
      <c r="AE2671" s="60"/>
      <c r="AF2671" s="60" t="s">
        <v>4136</v>
      </c>
    </row>
    <row r="2672" spans="1:32">
      <c r="A2672" s="60" t="s">
        <v>3941</v>
      </c>
      <c r="B2672" s="60" t="s">
        <v>0</v>
      </c>
      <c r="D2672" s="60" t="s">
        <v>2798</v>
      </c>
      <c r="E2672" s="67">
        <v>41640</v>
      </c>
      <c r="F2672" s="67">
        <v>41820</v>
      </c>
      <c r="G2672" s="60" t="s">
        <v>2735</v>
      </c>
      <c r="H2672" s="60">
        <v>0.17730000000000001</v>
      </c>
      <c r="I2672" s="60">
        <v>0.17730000000000001</v>
      </c>
      <c r="J2672" s="60">
        <v>0.17730000000000001</v>
      </c>
      <c r="K2672" s="60">
        <v>0.17730000000000001</v>
      </c>
      <c r="L2672" s="60">
        <v>0.17730000000000001</v>
      </c>
      <c r="M2672" s="60">
        <v>0.17730000000000001</v>
      </c>
      <c r="N2672" s="60">
        <v>0.17730000000000001</v>
      </c>
      <c r="O2672" s="60">
        <v>0.9</v>
      </c>
      <c r="P2672" s="60">
        <v>0.9</v>
      </c>
      <c r="Q2672" s="60">
        <v>0.9</v>
      </c>
      <c r="R2672" s="60">
        <v>0.9</v>
      </c>
      <c r="S2672" s="60">
        <v>0.9</v>
      </c>
      <c r="T2672" s="60">
        <v>0.9</v>
      </c>
      <c r="U2672" s="60">
        <v>0.9</v>
      </c>
      <c r="V2672" s="60">
        <v>0.9</v>
      </c>
      <c r="W2672" s="60">
        <v>0.9</v>
      </c>
      <c r="X2672" s="60">
        <v>0.9</v>
      </c>
      <c r="Y2672" s="60">
        <v>0.9</v>
      </c>
      <c r="Z2672" s="60">
        <v>0.9</v>
      </c>
      <c r="AA2672" s="60">
        <v>0.9</v>
      </c>
      <c r="AB2672" s="60">
        <v>0.9</v>
      </c>
      <c r="AC2672" s="60">
        <v>0.17730000000000001</v>
      </c>
      <c r="AD2672" s="60">
        <v>0.17730000000000001</v>
      </c>
      <c r="AE2672" s="60">
        <v>0.17730000000000001</v>
      </c>
      <c r="AF2672" s="60" t="s">
        <v>4136</v>
      </c>
    </row>
    <row r="2673" spans="1:32">
      <c r="A2673" s="60" t="s">
        <v>3942</v>
      </c>
      <c r="B2673" s="60" t="s">
        <v>0</v>
      </c>
      <c r="D2673" s="60" t="s">
        <v>2738</v>
      </c>
      <c r="E2673" s="67">
        <v>41640</v>
      </c>
      <c r="F2673" s="67">
        <v>42004</v>
      </c>
      <c r="G2673" s="60" t="s">
        <v>2730</v>
      </c>
      <c r="H2673" s="60">
        <v>0.17730000000000001</v>
      </c>
      <c r="I2673" s="60"/>
      <c r="J2673" s="60"/>
      <c r="K2673" s="60"/>
      <c r="L2673" s="60"/>
      <c r="M2673" s="60"/>
      <c r="N2673" s="60"/>
      <c r="O2673" s="60"/>
      <c r="P2673" s="60"/>
      <c r="Q2673" s="60"/>
      <c r="R2673" s="60"/>
      <c r="S2673" s="60"/>
      <c r="T2673" s="60"/>
      <c r="U2673" s="60"/>
      <c r="V2673" s="60"/>
      <c r="W2673" s="60"/>
      <c r="X2673" s="60"/>
      <c r="Y2673" s="60"/>
      <c r="Z2673" s="60"/>
      <c r="AA2673" s="60"/>
      <c r="AB2673" s="60"/>
      <c r="AC2673" s="60"/>
      <c r="AD2673" s="60"/>
      <c r="AE2673" s="60"/>
      <c r="AF2673" s="60" t="s">
        <v>4136</v>
      </c>
    </row>
    <row r="2674" spans="1:32">
      <c r="A2674" s="60" t="s">
        <v>3942</v>
      </c>
      <c r="B2674" s="60" t="s">
        <v>0</v>
      </c>
      <c r="D2674" s="60" t="s">
        <v>2736</v>
      </c>
      <c r="E2674" s="67">
        <v>41640</v>
      </c>
      <c r="F2674" s="67">
        <v>42004</v>
      </c>
      <c r="G2674" s="60" t="s">
        <v>2730</v>
      </c>
      <c r="H2674" s="60">
        <v>0</v>
      </c>
      <c r="I2674" s="60"/>
      <c r="J2674" s="60"/>
      <c r="K2674" s="60"/>
      <c r="L2674" s="60"/>
      <c r="M2674" s="60"/>
      <c r="N2674" s="60"/>
      <c r="O2674" s="60"/>
      <c r="P2674" s="60"/>
      <c r="Q2674" s="60"/>
      <c r="R2674" s="60"/>
      <c r="S2674" s="60"/>
      <c r="T2674" s="60"/>
      <c r="U2674" s="60"/>
      <c r="V2674" s="60"/>
      <c r="W2674" s="60"/>
      <c r="X2674" s="60"/>
      <c r="Y2674" s="60"/>
      <c r="Z2674" s="60"/>
      <c r="AA2674" s="60"/>
      <c r="AB2674" s="60"/>
      <c r="AC2674" s="60"/>
      <c r="AD2674" s="60"/>
      <c r="AE2674" s="60"/>
      <c r="AF2674" s="60" t="s">
        <v>4136</v>
      </c>
    </row>
    <row r="2675" spans="1:32">
      <c r="A2675" s="60" t="s">
        <v>3942</v>
      </c>
      <c r="B2675" s="60" t="s">
        <v>0</v>
      </c>
      <c r="D2675" s="60" t="s">
        <v>2737</v>
      </c>
      <c r="E2675" s="67">
        <v>41640</v>
      </c>
      <c r="F2675" s="67">
        <v>42004</v>
      </c>
      <c r="G2675" s="60" t="s">
        <v>2730</v>
      </c>
      <c r="H2675" s="60">
        <v>1</v>
      </c>
      <c r="I2675" s="60"/>
      <c r="J2675" s="60"/>
      <c r="K2675" s="60"/>
      <c r="L2675" s="60"/>
      <c r="M2675" s="60"/>
      <c r="N2675" s="60"/>
      <c r="O2675" s="60"/>
      <c r="P2675" s="60"/>
      <c r="Q2675" s="60"/>
      <c r="R2675" s="60"/>
      <c r="S2675" s="60"/>
      <c r="T2675" s="60"/>
      <c r="U2675" s="60"/>
      <c r="V2675" s="60"/>
      <c r="W2675" s="60"/>
      <c r="X2675" s="60"/>
      <c r="Y2675" s="60"/>
      <c r="Z2675" s="60"/>
      <c r="AA2675" s="60"/>
      <c r="AB2675" s="60"/>
      <c r="AC2675" s="60"/>
      <c r="AD2675" s="60"/>
      <c r="AE2675" s="60"/>
      <c r="AF2675" s="60" t="s">
        <v>4136</v>
      </c>
    </row>
    <row r="2676" spans="1:32">
      <c r="A2676" s="60" t="s">
        <v>3942</v>
      </c>
      <c r="B2676" s="60" t="s">
        <v>0</v>
      </c>
      <c r="D2676" s="60" t="s">
        <v>2798</v>
      </c>
      <c r="E2676" s="67">
        <v>41883</v>
      </c>
      <c r="F2676" s="67">
        <v>42004</v>
      </c>
      <c r="G2676" s="60" t="s">
        <v>2735</v>
      </c>
      <c r="H2676" s="60">
        <v>0.17730000000000001</v>
      </c>
      <c r="I2676" s="60">
        <v>0.17730000000000001</v>
      </c>
      <c r="J2676" s="60">
        <v>0.17730000000000001</v>
      </c>
      <c r="K2676" s="60">
        <v>0.17730000000000001</v>
      </c>
      <c r="L2676" s="60">
        <v>0.17730000000000001</v>
      </c>
      <c r="M2676" s="60">
        <v>0.17730000000000001</v>
      </c>
      <c r="N2676" s="60">
        <v>0.17730000000000001</v>
      </c>
      <c r="O2676" s="60">
        <v>0.9</v>
      </c>
      <c r="P2676" s="60">
        <v>0.9</v>
      </c>
      <c r="Q2676" s="60">
        <v>0.9</v>
      </c>
      <c r="R2676" s="60">
        <v>0.9</v>
      </c>
      <c r="S2676" s="60">
        <v>0.9</v>
      </c>
      <c r="T2676" s="60">
        <v>0.9</v>
      </c>
      <c r="U2676" s="60">
        <v>0.9</v>
      </c>
      <c r="V2676" s="60">
        <v>0.9</v>
      </c>
      <c r="W2676" s="60">
        <v>0.9</v>
      </c>
      <c r="X2676" s="60">
        <v>0.9</v>
      </c>
      <c r="Y2676" s="60">
        <v>0.9</v>
      </c>
      <c r="Z2676" s="60">
        <v>0.9</v>
      </c>
      <c r="AA2676" s="60">
        <v>0.9</v>
      </c>
      <c r="AB2676" s="60">
        <v>0.9</v>
      </c>
      <c r="AC2676" s="60">
        <v>0.17730000000000001</v>
      </c>
      <c r="AD2676" s="60">
        <v>0.17730000000000001</v>
      </c>
      <c r="AE2676" s="60">
        <v>0.17730000000000001</v>
      </c>
      <c r="AF2676" s="60" t="s">
        <v>4136</v>
      </c>
    </row>
    <row r="2677" spans="1:32">
      <c r="A2677" s="60" t="s">
        <v>3942</v>
      </c>
      <c r="B2677" s="60" t="s">
        <v>0</v>
      </c>
      <c r="D2677" s="60" t="s">
        <v>2754</v>
      </c>
      <c r="E2677" s="67">
        <v>41821</v>
      </c>
      <c r="F2677" s="67">
        <v>41883</v>
      </c>
      <c r="G2677" s="60" t="s">
        <v>2730</v>
      </c>
      <c r="H2677" s="60">
        <v>0.17730000000000001</v>
      </c>
      <c r="I2677" s="60"/>
      <c r="J2677" s="60"/>
      <c r="K2677" s="60"/>
      <c r="L2677" s="60"/>
      <c r="M2677" s="60"/>
      <c r="N2677" s="60"/>
      <c r="O2677" s="60"/>
      <c r="P2677" s="60"/>
      <c r="Q2677" s="60"/>
      <c r="R2677" s="60"/>
      <c r="S2677" s="60"/>
      <c r="T2677" s="60"/>
      <c r="U2677" s="60"/>
      <c r="V2677" s="60"/>
      <c r="W2677" s="60"/>
      <c r="X2677" s="60"/>
      <c r="Y2677" s="60"/>
      <c r="Z2677" s="60"/>
      <c r="AA2677" s="60"/>
      <c r="AB2677" s="60"/>
      <c r="AC2677" s="60"/>
      <c r="AD2677" s="60"/>
      <c r="AE2677" s="60"/>
      <c r="AF2677" s="60" t="s">
        <v>4136</v>
      </c>
    </row>
    <row r="2678" spans="1:32">
      <c r="A2678" s="60" t="s">
        <v>3942</v>
      </c>
      <c r="B2678" s="60" t="s">
        <v>0</v>
      </c>
      <c r="D2678" s="60" t="s">
        <v>2798</v>
      </c>
      <c r="E2678" s="67">
        <v>41821</v>
      </c>
      <c r="F2678" s="67">
        <v>41883</v>
      </c>
      <c r="G2678" s="60" t="s">
        <v>2735</v>
      </c>
      <c r="H2678" s="60">
        <v>0.17730000000000001</v>
      </c>
      <c r="I2678" s="60">
        <v>0.17730000000000001</v>
      </c>
      <c r="J2678" s="60">
        <v>0.17730000000000001</v>
      </c>
      <c r="K2678" s="60">
        <v>0.17730000000000001</v>
      </c>
      <c r="L2678" s="60">
        <v>0.17730000000000001</v>
      </c>
      <c r="M2678" s="60">
        <v>0.17730000000000001</v>
      </c>
      <c r="N2678" s="60">
        <v>0.17730000000000001</v>
      </c>
      <c r="O2678" s="60">
        <v>0.17730000000000001</v>
      </c>
      <c r="P2678" s="60">
        <v>0.5</v>
      </c>
      <c r="Q2678" s="60">
        <v>0.5</v>
      </c>
      <c r="R2678" s="60">
        <v>0.5</v>
      </c>
      <c r="S2678" s="60">
        <v>0.5</v>
      </c>
      <c r="T2678" s="60">
        <v>0.5</v>
      </c>
      <c r="U2678" s="60">
        <v>0.5</v>
      </c>
      <c r="V2678" s="60">
        <v>0.5</v>
      </c>
      <c r="W2678" s="60">
        <v>0.5</v>
      </c>
      <c r="X2678" s="60">
        <v>0.5</v>
      </c>
      <c r="Y2678" s="60">
        <v>0.5</v>
      </c>
      <c r="Z2678" s="60">
        <v>0.5</v>
      </c>
      <c r="AA2678" s="60">
        <v>0.5</v>
      </c>
      <c r="AB2678" s="60">
        <v>0.17730000000000001</v>
      </c>
      <c r="AC2678" s="60">
        <v>0.17730000000000001</v>
      </c>
      <c r="AD2678" s="60">
        <v>0.17730000000000001</v>
      </c>
      <c r="AE2678" s="60">
        <v>0.17730000000000001</v>
      </c>
      <c r="AF2678" s="60" t="s">
        <v>4136</v>
      </c>
    </row>
    <row r="2679" spans="1:32">
      <c r="A2679" s="60" t="s">
        <v>3942</v>
      </c>
      <c r="B2679" s="60" t="s">
        <v>0</v>
      </c>
      <c r="D2679" s="60" t="s">
        <v>2754</v>
      </c>
      <c r="E2679" s="67">
        <v>41640</v>
      </c>
      <c r="F2679" s="67">
        <v>41820</v>
      </c>
      <c r="G2679" s="60" t="s">
        <v>2730</v>
      </c>
      <c r="H2679" s="60">
        <v>0.17730000000000001</v>
      </c>
      <c r="I2679" s="60"/>
      <c r="J2679" s="60"/>
      <c r="K2679" s="60"/>
      <c r="L2679" s="60"/>
      <c r="M2679" s="60"/>
      <c r="N2679" s="60"/>
      <c r="O2679" s="60"/>
      <c r="P2679" s="60"/>
      <c r="Q2679" s="60"/>
      <c r="R2679" s="60"/>
      <c r="S2679" s="60"/>
      <c r="T2679" s="60"/>
      <c r="U2679" s="60"/>
      <c r="V2679" s="60"/>
      <c r="W2679" s="60"/>
      <c r="X2679" s="60"/>
      <c r="Y2679" s="60"/>
      <c r="Z2679" s="60"/>
      <c r="AA2679" s="60"/>
      <c r="AB2679" s="60"/>
      <c r="AC2679" s="60"/>
      <c r="AD2679" s="60"/>
      <c r="AE2679" s="60"/>
      <c r="AF2679" s="60" t="s">
        <v>4136</v>
      </c>
    </row>
    <row r="2680" spans="1:32">
      <c r="A2680" s="60" t="s">
        <v>3942</v>
      </c>
      <c r="B2680" s="60" t="s">
        <v>0</v>
      </c>
      <c r="D2680" s="60" t="s">
        <v>2798</v>
      </c>
      <c r="E2680" s="67">
        <v>41640</v>
      </c>
      <c r="F2680" s="67">
        <v>41820</v>
      </c>
      <c r="G2680" s="60" t="s">
        <v>2735</v>
      </c>
      <c r="H2680" s="60">
        <v>0.17730000000000001</v>
      </c>
      <c r="I2680" s="60">
        <v>0.17730000000000001</v>
      </c>
      <c r="J2680" s="60">
        <v>0.17730000000000001</v>
      </c>
      <c r="K2680" s="60">
        <v>0.17730000000000001</v>
      </c>
      <c r="L2680" s="60">
        <v>0.17730000000000001</v>
      </c>
      <c r="M2680" s="60">
        <v>0.17730000000000001</v>
      </c>
      <c r="N2680" s="60">
        <v>0.17730000000000001</v>
      </c>
      <c r="O2680" s="60">
        <v>0.9</v>
      </c>
      <c r="P2680" s="60">
        <v>0.9</v>
      </c>
      <c r="Q2680" s="60">
        <v>0.9</v>
      </c>
      <c r="R2680" s="60">
        <v>0.9</v>
      </c>
      <c r="S2680" s="60">
        <v>0.9</v>
      </c>
      <c r="T2680" s="60">
        <v>0.9</v>
      </c>
      <c r="U2680" s="60">
        <v>0.9</v>
      </c>
      <c r="V2680" s="60">
        <v>0.9</v>
      </c>
      <c r="W2680" s="60">
        <v>0.9</v>
      </c>
      <c r="X2680" s="60">
        <v>0.9</v>
      </c>
      <c r="Y2680" s="60">
        <v>0.9</v>
      </c>
      <c r="Z2680" s="60">
        <v>0.9</v>
      </c>
      <c r="AA2680" s="60">
        <v>0.9</v>
      </c>
      <c r="AB2680" s="60">
        <v>0.9</v>
      </c>
      <c r="AC2680" s="60">
        <v>0.17730000000000001</v>
      </c>
      <c r="AD2680" s="60">
        <v>0.17730000000000001</v>
      </c>
      <c r="AE2680" s="60">
        <v>0.17730000000000001</v>
      </c>
      <c r="AF2680" s="60" t="s">
        <v>4136</v>
      </c>
    </row>
    <row r="2681" spans="1:32">
      <c r="A2681" s="60" t="s">
        <v>3943</v>
      </c>
      <c r="B2681" s="60" t="s">
        <v>0</v>
      </c>
      <c r="D2681" s="60" t="s">
        <v>2738</v>
      </c>
      <c r="E2681" s="67">
        <v>41640</v>
      </c>
      <c r="F2681" s="67">
        <v>42004</v>
      </c>
      <c r="G2681" s="60" t="s">
        <v>2730</v>
      </c>
      <c r="H2681" s="60">
        <v>0.17730000000000001</v>
      </c>
      <c r="I2681" s="60"/>
      <c r="J2681" s="60"/>
      <c r="K2681" s="60"/>
      <c r="L2681" s="60"/>
      <c r="M2681" s="60"/>
      <c r="N2681" s="60"/>
      <c r="O2681" s="60"/>
      <c r="P2681" s="60"/>
      <c r="Q2681" s="60"/>
      <c r="R2681" s="60"/>
      <c r="S2681" s="60"/>
      <c r="T2681" s="60"/>
      <c r="U2681" s="60"/>
      <c r="V2681" s="60"/>
      <c r="W2681" s="60"/>
      <c r="X2681" s="60"/>
      <c r="Y2681" s="60"/>
      <c r="Z2681" s="60"/>
      <c r="AA2681" s="60"/>
      <c r="AB2681" s="60"/>
      <c r="AC2681" s="60"/>
      <c r="AD2681" s="60"/>
      <c r="AE2681" s="60"/>
      <c r="AF2681" s="60" t="s">
        <v>4136</v>
      </c>
    </row>
    <row r="2682" spans="1:32">
      <c r="A2682" s="60" t="s">
        <v>3943</v>
      </c>
      <c r="B2682" s="60" t="s">
        <v>0</v>
      </c>
      <c r="D2682" s="60" t="s">
        <v>2736</v>
      </c>
      <c r="E2682" s="67">
        <v>41640</v>
      </c>
      <c r="F2682" s="67">
        <v>42004</v>
      </c>
      <c r="G2682" s="60" t="s">
        <v>2730</v>
      </c>
      <c r="H2682" s="60">
        <v>0</v>
      </c>
      <c r="I2682" s="60"/>
      <c r="J2682" s="60"/>
      <c r="K2682" s="60"/>
      <c r="L2682" s="60"/>
      <c r="M2682" s="60"/>
      <c r="N2682" s="60"/>
      <c r="O2682" s="60"/>
      <c r="P2682" s="60"/>
      <c r="Q2682" s="60"/>
      <c r="R2682" s="60"/>
      <c r="S2682" s="60"/>
      <c r="T2682" s="60"/>
      <c r="U2682" s="60"/>
      <c r="V2682" s="60"/>
      <c r="W2682" s="60"/>
      <c r="X2682" s="60"/>
      <c r="Y2682" s="60"/>
      <c r="Z2682" s="60"/>
      <c r="AA2682" s="60"/>
      <c r="AB2682" s="60"/>
      <c r="AC2682" s="60"/>
      <c r="AD2682" s="60"/>
      <c r="AE2682" s="60"/>
      <c r="AF2682" s="60" t="s">
        <v>4136</v>
      </c>
    </row>
    <row r="2683" spans="1:32">
      <c r="A2683" s="60" t="s">
        <v>3943</v>
      </c>
      <c r="B2683" s="60" t="s">
        <v>0</v>
      </c>
      <c r="D2683" s="60" t="s">
        <v>2737</v>
      </c>
      <c r="E2683" s="67">
        <v>41640</v>
      </c>
      <c r="F2683" s="67">
        <v>42004</v>
      </c>
      <c r="G2683" s="60" t="s">
        <v>2730</v>
      </c>
      <c r="H2683" s="60">
        <v>1</v>
      </c>
      <c r="I2683" s="60"/>
      <c r="J2683" s="60"/>
      <c r="K2683" s="60"/>
      <c r="L2683" s="60"/>
      <c r="M2683" s="60"/>
      <c r="N2683" s="60"/>
      <c r="O2683" s="60"/>
      <c r="P2683" s="60"/>
      <c r="Q2683" s="60"/>
      <c r="R2683" s="60"/>
      <c r="S2683" s="60"/>
      <c r="T2683" s="60"/>
      <c r="U2683" s="60"/>
      <c r="V2683" s="60"/>
      <c r="W2683" s="60"/>
      <c r="X2683" s="60"/>
      <c r="Y2683" s="60"/>
      <c r="Z2683" s="60"/>
      <c r="AA2683" s="60"/>
      <c r="AB2683" s="60"/>
      <c r="AC2683" s="60"/>
      <c r="AD2683" s="60"/>
      <c r="AE2683" s="60"/>
      <c r="AF2683" s="60" t="s">
        <v>4136</v>
      </c>
    </row>
    <row r="2684" spans="1:32">
      <c r="A2684" s="60" t="s">
        <v>3943</v>
      </c>
      <c r="B2684" s="60" t="s">
        <v>0</v>
      </c>
      <c r="D2684" s="60" t="s">
        <v>2798</v>
      </c>
      <c r="E2684" s="67">
        <v>41883</v>
      </c>
      <c r="F2684" s="67">
        <v>42004</v>
      </c>
      <c r="G2684" s="60" t="s">
        <v>2735</v>
      </c>
      <c r="H2684" s="60">
        <v>0.17730000000000001</v>
      </c>
      <c r="I2684" s="60">
        <v>0.17730000000000001</v>
      </c>
      <c r="J2684" s="60">
        <v>0.17730000000000001</v>
      </c>
      <c r="K2684" s="60">
        <v>0.17730000000000001</v>
      </c>
      <c r="L2684" s="60">
        <v>0.17730000000000001</v>
      </c>
      <c r="M2684" s="60">
        <v>0.17730000000000001</v>
      </c>
      <c r="N2684" s="60">
        <v>0.17730000000000001</v>
      </c>
      <c r="O2684" s="60">
        <v>0.9</v>
      </c>
      <c r="P2684" s="60">
        <v>0.9</v>
      </c>
      <c r="Q2684" s="60">
        <v>0.9</v>
      </c>
      <c r="R2684" s="60">
        <v>0.9</v>
      </c>
      <c r="S2684" s="60">
        <v>0.9</v>
      </c>
      <c r="T2684" s="60">
        <v>0.9</v>
      </c>
      <c r="U2684" s="60">
        <v>0.9</v>
      </c>
      <c r="V2684" s="60">
        <v>0.9</v>
      </c>
      <c r="W2684" s="60">
        <v>0.9</v>
      </c>
      <c r="X2684" s="60">
        <v>0.9</v>
      </c>
      <c r="Y2684" s="60">
        <v>0.9</v>
      </c>
      <c r="Z2684" s="60">
        <v>0.9</v>
      </c>
      <c r="AA2684" s="60">
        <v>0.9</v>
      </c>
      <c r="AB2684" s="60">
        <v>0.9</v>
      </c>
      <c r="AC2684" s="60">
        <v>0.17730000000000001</v>
      </c>
      <c r="AD2684" s="60">
        <v>0.17730000000000001</v>
      </c>
      <c r="AE2684" s="60">
        <v>0.17730000000000001</v>
      </c>
      <c r="AF2684" s="60" t="s">
        <v>4136</v>
      </c>
    </row>
    <row r="2685" spans="1:32">
      <c r="A2685" s="60" t="s">
        <v>3943</v>
      </c>
      <c r="B2685" s="60" t="s">
        <v>0</v>
      </c>
      <c r="D2685" s="60" t="s">
        <v>2754</v>
      </c>
      <c r="E2685" s="67">
        <v>41821</v>
      </c>
      <c r="F2685" s="67">
        <v>41883</v>
      </c>
      <c r="G2685" s="60" t="s">
        <v>2730</v>
      </c>
      <c r="H2685" s="60">
        <v>0.17730000000000001</v>
      </c>
      <c r="I2685" s="60"/>
      <c r="J2685" s="60"/>
      <c r="K2685" s="60"/>
      <c r="L2685" s="60"/>
      <c r="M2685" s="60"/>
      <c r="N2685" s="60"/>
      <c r="O2685" s="60"/>
      <c r="P2685" s="60"/>
      <c r="Q2685" s="60"/>
      <c r="R2685" s="60"/>
      <c r="S2685" s="60"/>
      <c r="T2685" s="60"/>
      <c r="U2685" s="60"/>
      <c r="V2685" s="60"/>
      <c r="W2685" s="60"/>
      <c r="X2685" s="60"/>
      <c r="Y2685" s="60"/>
      <c r="Z2685" s="60"/>
      <c r="AA2685" s="60"/>
      <c r="AB2685" s="60"/>
      <c r="AC2685" s="60"/>
      <c r="AD2685" s="60"/>
      <c r="AE2685" s="60"/>
      <c r="AF2685" s="60" t="s">
        <v>4136</v>
      </c>
    </row>
    <row r="2686" spans="1:32">
      <c r="A2686" s="60" t="s">
        <v>3943</v>
      </c>
      <c r="B2686" s="60" t="s">
        <v>0</v>
      </c>
      <c r="D2686" s="60" t="s">
        <v>2798</v>
      </c>
      <c r="E2686" s="67">
        <v>41821</v>
      </c>
      <c r="F2686" s="67">
        <v>41883</v>
      </c>
      <c r="G2686" s="60" t="s">
        <v>2735</v>
      </c>
      <c r="H2686" s="60">
        <v>0.17730000000000001</v>
      </c>
      <c r="I2686" s="60">
        <v>0.17730000000000001</v>
      </c>
      <c r="J2686" s="60">
        <v>0.17730000000000001</v>
      </c>
      <c r="K2686" s="60">
        <v>0.17730000000000001</v>
      </c>
      <c r="L2686" s="60">
        <v>0.17730000000000001</v>
      </c>
      <c r="M2686" s="60">
        <v>0.17730000000000001</v>
      </c>
      <c r="N2686" s="60">
        <v>0.17730000000000001</v>
      </c>
      <c r="O2686" s="60">
        <v>0.17730000000000001</v>
      </c>
      <c r="P2686" s="60">
        <v>0.5</v>
      </c>
      <c r="Q2686" s="60">
        <v>0.5</v>
      </c>
      <c r="R2686" s="60">
        <v>0.5</v>
      </c>
      <c r="S2686" s="60">
        <v>0.5</v>
      </c>
      <c r="T2686" s="60">
        <v>0.5</v>
      </c>
      <c r="U2686" s="60">
        <v>0.5</v>
      </c>
      <c r="V2686" s="60">
        <v>0.5</v>
      </c>
      <c r="W2686" s="60">
        <v>0.5</v>
      </c>
      <c r="X2686" s="60">
        <v>0.5</v>
      </c>
      <c r="Y2686" s="60">
        <v>0.5</v>
      </c>
      <c r="Z2686" s="60">
        <v>0.5</v>
      </c>
      <c r="AA2686" s="60">
        <v>0.5</v>
      </c>
      <c r="AB2686" s="60">
        <v>0.17730000000000001</v>
      </c>
      <c r="AC2686" s="60">
        <v>0.17730000000000001</v>
      </c>
      <c r="AD2686" s="60">
        <v>0.17730000000000001</v>
      </c>
      <c r="AE2686" s="60">
        <v>0.17730000000000001</v>
      </c>
      <c r="AF2686" s="60" t="s">
        <v>4136</v>
      </c>
    </row>
    <row r="2687" spans="1:32">
      <c r="A2687" s="60" t="s">
        <v>3943</v>
      </c>
      <c r="B2687" s="60" t="s">
        <v>0</v>
      </c>
      <c r="D2687" s="60" t="s">
        <v>2754</v>
      </c>
      <c r="E2687" s="67">
        <v>41640</v>
      </c>
      <c r="F2687" s="67">
        <v>41820</v>
      </c>
      <c r="G2687" s="60" t="s">
        <v>2730</v>
      </c>
      <c r="H2687" s="60">
        <v>0.17730000000000001</v>
      </c>
      <c r="I2687" s="60"/>
      <c r="J2687" s="60"/>
      <c r="K2687" s="60"/>
      <c r="L2687" s="60"/>
      <c r="M2687" s="60"/>
      <c r="N2687" s="60"/>
      <c r="O2687" s="60"/>
      <c r="P2687" s="60"/>
      <c r="Q2687" s="60"/>
      <c r="R2687" s="60"/>
      <c r="S2687" s="60"/>
      <c r="T2687" s="60"/>
      <c r="U2687" s="60"/>
      <c r="V2687" s="60"/>
      <c r="W2687" s="60"/>
      <c r="X2687" s="60"/>
      <c r="Y2687" s="60"/>
      <c r="Z2687" s="60"/>
      <c r="AA2687" s="60"/>
      <c r="AB2687" s="60"/>
      <c r="AC2687" s="60"/>
      <c r="AD2687" s="60"/>
      <c r="AE2687" s="60"/>
      <c r="AF2687" s="60" t="s">
        <v>4136</v>
      </c>
    </row>
    <row r="2688" spans="1:32">
      <c r="A2688" s="60" t="s">
        <v>3943</v>
      </c>
      <c r="B2688" s="60" t="s">
        <v>0</v>
      </c>
      <c r="D2688" s="60" t="s">
        <v>2798</v>
      </c>
      <c r="E2688" s="67">
        <v>41640</v>
      </c>
      <c r="F2688" s="67">
        <v>41820</v>
      </c>
      <c r="G2688" s="60" t="s">
        <v>2735</v>
      </c>
      <c r="H2688" s="60">
        <v>0.17730000000000001</v>
      </c>
      <c r="I2688" s="60">
        <v>0.17730000000000001</v>
      </c>
      <c r="J2688" s="60">
        <v>0.17730000000000001</v>
      </c>
      <c r="K2688" s="60">
        <v>0.17730000000000001</v>
      </c>
      <c r="L2688" s="60">
        <v>0.17730000000000001</v>
      </c>
      <c r="M2688" s="60">
        <v>0.17730000000000001</v>
      </c>
      <c r="N2688" s="60">
        <v>0.17730000000000001</v>
      </c>
      <c r="O2688" s="60">
        <v>0.9</v>
      </c>
      <c r="P2688" s="60">
        <v>0.9</v>
      </c>
      <c r="Q2688" s="60">
        <v>0.9</v>
      </c>
      <c r="R2688" s="60">
        <v>0.9</v>
      </c>
      <c r="S2688" s="60">
        <v>0.9</v>
      </c>
      <c r="T2688" s="60">
        <v>0.9</v>
      </c>
      <c r="U2688" s="60">
        <v>0.9</v>
      </c>
      <c r="V2688" s="60">
        <v>0.9</v>
      </c>
      <c r="W2688" s="60">
        <v>0.9</v>
      </c>
      <c r="X2688" s="60">
        <v>0.9</v>
      </c>
      <c r="Y2688" s="60">
        <v>0.9</v>
      </c>
      <c r="Z2688" s="60">
        <v>0.9</v>
      </c>
      <c r="AA2688" s="60">
        <v>0.9</v>
      </c>
      <c r="AB2688" s="60">
        <v>0.9</v>
      </c>
      <c r="AC2688" s="60">
        <v>0.17730000000000001</v>
      </c>
      <c r="AD2688" s="60">
        <v>0.17730000000000001</v>
      </c>
      <c r="AE2688" s="60">
        <v>0.17730000000000001</v>
      </c>
      <c r="AF2688" s="60" t="s">
        <v>4136</v>
      </c>
    </row>
    <row r="2689" spans="1:32">
      <c r="A2689" s="60" t="s">
        <v>3944</v>
      </c>
      <c r="B2689" s="60" t="s">
        <v>0</v>
      </c>
      <c r="D2689" s="60" t="s">
        <v>2738</v>
      </c>
      <c r="E2689" s="67">
        <v>41640</v>
      </c>
      <c r="F2689" s="67">
        <v>42004</v>
      </c>
      <c r="G2689" s="60" t="s">
        <v>2730</v>
      </c>
      <c r="H2689" s="60">
        <v>0.17730000000000001</v>
      </c>
      <c r="I2689" s="60"/>
      <c r="J2689" s="60"/>
      <c r="K2689" s="60"/>
      <c r="L2689" s="60"/>
      <c r="M2689" s="60"/>
      <c r="N2689" s="60"/>
      <c r="O2689" s="60"/>
      <c r="P2689" s="60"/>
      <c r="Q2689" s="60"/>
      <c r="R2689" s="60"/>
      <c r="S2689" s="60"/>
      <c r="T2689" s="60"/>
      <c r="U2689" s="60"/>
      <c r="V2689" s="60"/>
      <c r="W2689" s="60"/>
      <c r="X2689" s="60"/>
      <c r="Y2689" s="60"/>
      <c r="Z2689" s="60"/>
      <c r="AA2689" s="60"/>
      <c r="AB2689" s="60"/>
      <c r="AC2689" s="60"/>
      <c r="AD2689" s="60"/>
      <c r="AE2689" s="60"/>
      <c r="AF2689" s="60" t="s">
        <v>4136</v>
      </c>
    </row>
    <row r="2690" spans="1:32">
      <c r="A2690" s="60" t="s">
        <v>3944</v>
      </c>
      <c r="B2690" s="60" t="s">
        <v>0</v>
      </c>
      <c r="D2690" s="60" t="s">
        <v>2736</v>
      </c>
      <c r="E2690" s="67">
        <v>41640</v>
      </c>
      <c r="F2690" s="67">
        <v>42004</v>
      </c>
      <c r="G2690" s="60" t="s">
        <v>2730</v>
      </c>
      <c r="H2690" s="60">
        <v>0</v>
      </c>
      <c r="I2690" s="60"/>
      <c r="J2690" s="60"/>
      <c r="K2690" s="60"/>
      <c r="L2690" s="60"/>
      <c r="M2690" s="60"/>
      <c r="N2690" s="60"/>
      <c r="O2690" s="60"/>
      <c r="P2690" s="60"/>
      <c r="Q2690" s="60"/>
      <c r="R2690" s="60"/>
      <c r="S2690" s="60"/>
      <c r="T2690" s="60"/>
      <c r="U2690" s="60"/>
      <c r="V2690" s="60"/>
      <c r="W2690" s="60"/>
      <c r="X2690" s="60"/>
      <c r="Y2690" s="60"/>
      <c r="Z2690" s="60"/>
      <c r="AA2690" s="60"/>
      <c r="AB2690" s="60"/>
      <c r="AC2690" s="60"/>
      <c r="AD2690" s="60"/>
      <c r="AE2690" s="60"/>
      <c r="AF2690" s="60" t="s">
        <v>4136</v>
      </c>
    </row>
    <row r="2691" spans="1:32">
      <c r="A2691" s="60" t="s">
        <v>3944</v>
      </c>
      <c r="B2691" s="60" t="s">
        <v>0</v>
      </c>
      <c r="D2691" s="60" t="s">
        <v>2737</v>
      </c>
      <c r="E2691" s="67">
        <v>41640</v>
      </c>
      <c r="F2691" s="67">
        <v>42004</v>
      </c>
      <c r="G2691" s="60" t="s">
        <v>2730</v>
      </c>
      <c r="H2691" s="60">
        <v>1</v>
      </c>
      <c r="I2691" s="60"/>
      <c r="J2691" s="60"/>
      <c r="K2691" s="60"/>
      <c r="L2691" s="60"/>
      <c r="M2691" s="60"/>
      <c r="N2691" s="60"/>
      <c r="O2691" s="60"/>
      <c r="P2691" s="60"/>
      <c r="Q2691" s="60"/>
      <c r="R2691" s="60"/>
      <c r="S2691" s="60"/>
      <c r="T2691" s="60"/>
      <c r="U2691" s="60"/>
      <c r="V2691" s="60"/>
      <c r="W2691" s="60"/>
      <c r="X2691" s="60"/>
      <c r="Y2691" s="60"/>
      <c r="Z2691" s="60"/>
      <c r="AA2691" s="60"/>
      <c r="AB2691" s="60"/>
      <c r="AC2691" s="60"/>
      <c r="AD2691" s="60"/>
      <c r="AE2691" s="60"/>
      <c r="AF2691" s="60" t="s">
        <v>4136</v>
      </c>
    </row>
    <row r="2692" spans="1:32">
      <c r="A2692" s="60" t="s">
        <v>3944</v>
      </c>
      <c r="B2692" s="60" t="s">
        <v>0</v>
      </c>
      <c r="D2692" s="60" t="s">
        <v>2798</v>
      </c>
      <c r="E2692" s="67">
        <v>41883</v>
      </c>
      <c r="F2692" s="67">
        <v>42004</v>
      </c>
      <c r="G2692" s="60" t="s">
        <v>2735</v>
      </c>
      <c r="H2692" s="60">
        <v>0.17730000000000001</v>
      </c>
      <c r="I2692" s="60">
        <v>0.17730000000000001</v>
      </c>
      <c r="J2692" s="60">
        <v>0.17730000000000001</v>
      </c>
      <c r="K2692" s="60">
        <v>0.17730000000000001</v>
      </c>
      <c r="L2692" s="60">
        <v>0.17730000000000001</v>
      </c>
      <c r="M2692" s="60">
        <v>0.17730000000000001</v>
      </c>
      <c r="N2692" s="60">
        <v>0.17730000000000001</v>
      </c>
      <c r="O2692" s="60">
        <v>0.9</v>
      </c>
      <c r="P2692" s="60">
        <v>0.9</v>
      </c>
      <c r="Q2692" s="60">
        <v>0.9</v>
      </c>
      <c r="R2692" s="60">
        <v>0.9</v>
      </c>
      <c r="S2692" s="60">
        <v>0.9</v>
      </c>
      <c r="T2692" s="60">
        <v>0.9</v>
      </c>
      <c r="U2692" s="60">
        <v>0.9</v>
      </c>
      <c r="V2692" s="60">
        <v>0.9</v>
      </c>
      <c r="W2692" s="60">
        <v>0.9</v>
      </c>
      <c r="X2692" s="60">
        <v>0.9</v>
      </c>
      <c r="Y2692" s="60">
        <v>0.9</v>
      </c>
      <c r="Z2692" s="60">
        <v>0.9</v>
      </c>
      <c r="AA2692" s="60">
        <v>0.9</v>
      </c>
      <c r="AB2692" s="60">
        <v>0.9</v>
      </c>
      <c r="AC2692" s="60">
        <v>0.17730000000000001</v>
      </c>
      <c r="AD2692" s="60">
        <v>0.17730000000000001</v>
      </c>
      <c r="AE2692" s="60">
        <v>0.17730000000000001</v>
      </c>
      <c r="AF2692" s="60" t="s">
        <v>4136</v>
      </c>
    </row>
    <row r="2693" spans="1:32">
      <c r="A2693" s="60" t="s">
        <v>3944</v>
      </c>
      <c r="B2693" s="60" t="s">
        <v>0</v>
      </c>
      <c r="D2693" s="60" t="s">
        <v>2754</v>
      </c>
      <c r="E2693" s="67">
        <v>41821</v>
      </c>
      <c r="F2693" s="67">
        <v>41883</v>
      </c>
      <c r="G2693" s="60" t="s">
        <v>2730</v>
      </c>
      <c r="H2693" s="60">
        <v>0.17730000000000001</v>
      </c>
      <c r="I2693" s="60"/>
      <c r="J2693" s="60"/>
      <c r="K2693" s="60"/>
      <c r="L2693" s="60"/>
      <c r="M2693" s="60"/>
      <c r="N2693" s="60"/>
      <c r="O2693" s="60"/>
      <c r="P2693" s="60"/>
      <c r="Q2693" s="60"/>
      <c r="R2693" s="60"/>
      <c r="S2693" s="60"/>
      <c r="T2693" s="60"/>
      <c r="U2693" s="60"/>
      <c r="V2693" s="60"/>
      <c r="W2693" s="60"/>
      <c r="X2693" s="60"/>
      <c r="Y2693" s="60"/>
      <c r="Z2693" s="60"/>
      <c r="AA2693" s="60"/>
      <c r="AB2693" s="60"/>
      <c r="AC2693" s="60"/>
      <c r="AD2693" s="60"/>
      <c r="AE2693" s="60"/>
      <c r="AF2693" s="60" t="s">
        <v>4136</v>
      </c>
    </row>
    <row r="2694" spans="1:32">
      <c r="A2694" s="60" t="s">
        <v>3944</v>
      </c>
      <c r="B2694" s="60" t="s">
        <v>0</v>
      </c>
      <c r="D2694" s="60" t="s">
        <v>2798</v>
      </c>
      <c r="E2694" s="67">
        <v>41821</v>
      </c>
      <c r="F2694" s="67">
        <v>41883</v>
      </c>
      <c r="G2694" s="60" t="s">
        <v>2735</v>
      </c>
      <c r="H2694" s="60">
        <v>0.17730000000000001</v>
      </c>
      <c r="I2694" s="60">
        <v>0.17730000000000001</v>
      </c>
      <c r="J2694" s="60">
        <v>0.17730000000000001</v>
      </c>
      <c r="K2694" s="60">
        <v>0.17730000000000001</v>
      </c>
      <c r="L2694" s="60">
        <v>0.17730000000000001</v>
      </c>
      <c r="M2694" s="60">
        <v>0.17730000000000001</v>
      </c>
      <c r="N2694" s="60">
        <v>0.17730000000000001</v>
      </c>
      <c r="O2694" s="60">
        <v>0.17730000000000001</v>
      </c>
      <c r="P2694" s="60">
        <v>0.5</v>
      </c>
      <c r="Q2694" s="60">
        <v>0.5</v>
      </c>
      <c r="R2694" s="60">
        <v>0.5</v>
      </c>
      <c r="S2694" s="60">
        <v>0.5</v>
      </c>
      <c r="T2694" s="60">
        <v>0.5</v>
      </c>
      <c r="U2694" s="60">
        <v>0.5</v>
      </c>
      <c r="V2694" s="60">
        <v>0.5</v>
      </c>
      <c r="W2694" s="60">
        <v>0.5</v>
      </c>
      <c r="X2694" s="60">
        <v>0.5</v>
      </c>
      <c r="Y2694" s="60">
        <v>0.5</v>
      </c>
      <c r="Z2694" s="60">
        <v>0.5</v>
      </c>
      <c r="AA2694" s="60">
        <v>0.5</v>
      </c>
      <c r="AB2694" s="60">
        <v>0.17730000000000001</v>
      </c>
      <c r="AC2694" s="60">
        <v>0.17730000000000001</v>
      </c>
      <c r="AD2694" s="60">
        <v>0.17730000000000001</v>
      </c>
      <c r="AE2694" s="60">
        <v>0.17730000000000001</v>
      </c>
      <c r="AF2694" s="60" t="s">
        <v>4136</v>
      </c>
    </row>
    <row r="2695" spans="1:32">
      <c r="A2695" s="60" t="s">
        <v>3944</v>
      </c>
      <c r="B2695" s="60" t="s">
        <v>0</v>
      </c>
      <c r="D2695" s="60" t="s">
        <v>2754</v>
      </c>
      <c r="E2695" s="67">
        <v>41640</v>
      </c>
      <c r="F2695" s="67">
        <v>41820</v>
      </c>
      <c r="G2695" s="60" t="s">
        <v>2730</v>
      </c>
      <c r="H2695" s="60">
        <v>0.17730000000000001</v>
      </c>
      <c r="I2695" s="60"/>
      <c r="J2695" s="60"/>
      <c r="K2695" s="60"/>
      <c r="L2695" s="60"/>
      <c r="M2695" s="60"/>
      <c r="N2695" s="60"/>
      <c r="O2695" s="60"/>
      <c r="P2695" s="60"/>
      <c r="Q2695" s="60"/>
      <c r="R2695" s="60"/>
      <c r="S2695" s="60"/>
      <c r="T2695" s="60"/>
      <c r="U2695" s="60"/>
      <c r="V2695" s="60"/>
      <c r="W2695" s="60"/>
      <c r="X2695" s="60"/>
      <c r="Y2695" s="60"/>
      <c r="Z2695" s="60"/>
      <c r="AA2695" s="60"/>
      <c r="AB2695" s="60"/>
      <c r="AC2695" s="60"/>
      <c r="AD2695" s="60"/>
      <c r="AE2695" s="60"/>
      <c r="AF2695" s="60" t="s">
        <v>4136</v>
      </c>
    </row>
    <row r="2696" spans="1:32">
      <c r="A2696" s="60" t="s">
        <v>3944</v>
      </c>
      <c r="B2696" s="60" t="s">
        <v>0</v>
      </c>
      <c r="D2696" s="60" t="s">
        <v>2798</v>
      </c>
      <c r="E2696" s="67">
        <v>41640</v>
      </c>
      <c r="F2696" s="67">
        <v>41820</v>
      </c>
      <c r="G2696" s="60" t="s">
        <v>2735</v>
      </c>
      <c r="H2696" s="60">
        <v>0.17730000000000001</v>
      </c>
      <c r="I2696" s="60">
        <v>0.17730000000000001</v>
      </c>
      <c r="J2696" s="60">
        <v>0.17730000000000001</v>
      </c>
      <c r="K2696" s="60">
        <v>0.17730000000000001</v>
      </c>
      <c r="L2696" s="60">
        <v>0.17730000000000001</v>
      </c>
      <c r="M2696" s="60">
        <v>0.17730000000000001</v>
      </c>
      <c r="N2696" s="60">
        <v>0.17730000000000001</v>
      </c>
      <c r="O2696" s="60">
        <v>0.9</v>
      </c>
      <c r="P2696" s="60">
        <v>0.9</v>
      </c>
      <c r="Q2696" s="60">
        <v>0.9</v>
      </c>
      <c r="R2696" s="60">
        <v>0.9</v>
      </c>
      <c r="S2696" s="60">
        <v>0.9</v>
      </c>
      <c r="T2696" s="60">
        <v>0.9</v>
      </c>
      <c r="U2696" s="60">
        <v>0.9</v>
      </c>
      <c r="V2696" s="60">
        <v>0.9</v>
      </c>
      <c r="W2696" s="60">
        <v>0.9</v>
      </c>
      <c r="X2696" s="60">
        <v>0.9</v>
      </c>
      <c r="Y2696" s="60">
        <v>0.9</v>
      </c>
      <c r="Z2696" s="60">
        <v>0.9</v>
      </c>
      <c r="AA2696" s="60">
        <v>0.9</v>
      </c>
      <c r="AB2696" s="60">
        <v>0.9</v>
      </c>
      <c r="AC2696" s="60">
        <v>0.17730000000000001</v>
      </c>
      <c r="AD2696" s="60">
        <v>0.17730000000000001</v>
      </c>
      <c r="AE2696" s="60">
        <v>0.17730000000000001</v>
      </c>
      <c r="AF2696" s="60" t="s">
        <v>4136</v>
      </c>
    </row>
    <row r="2697" spans="1:32">
      <c r="A2697" s="60" t="s">
        <v>3945</v>
      </c>
      <c r="B2697" s="60" t="s">
        <v>0</v>
      </c>
      <c r="D2697" s="60" t="s">
        <v>2738</v>
      </c>
      <c r="E2697" s="67">
        <v>41640</v>
      </c>
      <c r="F2697" s="67">
        <v>42004</v>
      </c>
      <c r="G2697" s="60" t="s">
        <v>2730</v>
      </c>
      <c r="H2697" s="60">
        <v>0.17730000000000001</v>
      </c>
      <c r="I2697" s="60"/>
      <c r="J2697" s="60"/>
      <c r="K2697" s="60"/>
      <c r="L2697" s="60"/>
      <c r="M2697" s="60"/>
      <c r="N2697" s="60"/>
      <c r="O2697" s="60"/>
      <c r="P2697" s="60"/>
      <c r="Q2697" s="60"/>
      <c r="R2697" s="60"/>
      <c r="S2697" s="60"/>
      <c r="T2697" s="60"/>
      <c r="U2697" s="60"/>
      <c r="V2697" s="60"/>
      <c r="W2697" s="60"/>
      <c r="X2697" s="60"/>
      <c r="Y2697" s="60"/>
      <c r="Z2697" s="60"/>
      <c r="AA2697" s="60"/>
      <c r="AB2697" s="60"/>
      <c r="AC2697" s="60"/>
      <c r="AD2697" s="60"/>
      <c r="AE2697" s="60"/>
      <c r="AF2697" s="60" t="s">
        <v>4136</v>
      </c>
    </row>
    <row r="2698" spans="1:32">
      <c r="A2698" s="60" t="s">
        <v>3945</v>
      </c>
      <c r="B2698" s="60" t="s">
        <v>0</v>
      </c>
      <c r="D2698" s="60" t="s">
        <v>2736</v>
      </c>
      <c r="E2698" s="67">
        <v>41640</v>
      </c>
      <c r="F2698" s="67">
        <v>42004</v>
      </c>
      <c r="G2698" s="60" t="s">
        <v>2730</v>
      </c>
      <c r="H2698" s="60">
        <v>0</v>
      </c>
      <c r="I2698" s="60"/>
      <c r="J2698" s="60"/>
      <c r="K2698" s="60"/>
      <c r="L2698" s="60"/>
      <c r="M2698" s="60"/>
      <c r="N2698" s="60"/>
      <c r="O2698" s="60"/>
      <c r="P2698" s="60"/>
      <c r="Q2698" s="60"/>
      <c r="R2698" s="60"/>
      <c r="S2698" s="60"/>
      <c r="T2698" s="60"/>
      <c r="U2698" s="60"/>
      <c r="V2698" s="60"/>
      <c r="W2698" s="60"/>
      <c r="X2698" s="60"/>
      <c r="Y2698" s="60"/>
      <c r="Z2698" s="60"/>
      <c r="AA2698" s="60"/>
      <c r="AB2698" s="60"/>
      <c r="AC2698" s="60"/>
      <c r="AD2698" s="60"/>
      <c r="AE2698" s="60"/>
      <c r="AF2698" s="60" t="s">
        <v>4136</v>
      </c>
    </row>
    <row r="2699" spans="1:32">
      <c r="A2699" s="60" t="s">
        <v>3945</v>
      </c>
      <c r="B2699" s="60" t="s">
        <v>0</v>
      </c>
      <c r="D2699" s="60" t="s">
        <v>2737</v>
      </c>
      <c r="E2699" s="67">
        <v>41640</v>
      </c>
      <c r="F2699" s="67">
        <v>42004</v>
      </c>
      <c r="G2699" s="60" t="s">
        <v>2730</v>
      </c>
      <c r="H2699" s="60">
        <v>1</v>
      </c>
      <c r="I2699" s="60"/>
      <c r="J2699" s="60"/>
      <c r="K2699" s="60"/>
      <c r="L2699" s="60"/>
      <c r="M2699" s="60"/>
      <c r="N2699" s="60"/>
      <c r="O2699" s="60"/>
      <c r="P2699" s="60"/>
      <c r="Q2699" s="60"/>
      <c r="R2699" s="60"/>
      <c r="S2699" s="60"/>
      <c r="T2699" s="60"/>
      <c r="U2699" s="60"/>
      <c r="V2699" s="60"/>
      <c r="W2699" s="60"/>
      <c r="X2699" s="60"/>
      <c r="Y2699" s="60"/>
      <c r="Z2699" s="60"/>
      <c r="AA2699" s="60"/>
      <c r="AB2699" s="60"/>
      <c r="AC2699" s="60"/>
      <c r="AD2699" s="60"/>
      <c r="AE2699" s="60"/>
      <c r="AF2699" s="60" t="s">
        <v>4136</v>
      </c>
    </row>
    <row r="2700" spans="1:32">
      <c r="A2700" s="60" t="s">
        <v>3945</v>
      </c>
      <c r="B2700" s="60" t="s">
        <v>0</v>
      </c>
      <c r="D2700" s="60" t="s">
        <v>2798</v>
      </c>
      <c r="E2700" s="67">
        <v>41883</v>
      </c>
      <c r="F2700" s="67">
        <v>42004</v>
      </c>
      <c r="G2700" s="60" t="s">
        <v>2735</v>
      </c>
      <c r="H2700" s="60">
        <v>0.17730000000000001</v>
      </c>
      <c r="I2700" s="60">
        <v>0.17730000000000001</v>
      </c>
      <c r="J2700" s="60">
        <v>0.17730000000000001</v>
      </c>
      <c r="K2700" s="60">
        <v>0.17730000000000001</v>
      </c>
      <c r="L2700" s="60">
        <v>0.17730000000000001</v>
      </c>
      <c r="M2700" s="60">
        <v>0.17730000000000001</v>
      </c>
      <c r="N2700" s="60">
        <v>0.17730000000000001</v>
      </c>
      <c r="O2700" s="60">
        <v>0.9</v>
      </c>
      <c r="P2700" s="60">
        <v>0.9</v>
      </c>
      <c r="Q2700" s="60">
        <v>0.9</v>
      </c>
      <c r="R2700" s="60">
        <v>0.9</v>
      </c>
      <c r="S2700" s="60">
        <v>0.9</v>
      </c>
      <c r="T2700" s="60">
        <v>0.9</v>
      </c>
      <c r="U2700" s="60">
        <v>0.9</v>
      </c>
      <c r="V2700" s="60">
        <v>0.9</v>
      </c>
      <c r="W2700" s="60">
        <v>0.9</v>
      </c>
      <c r="X2700" s="60">
        <v>0.9</v>
      </c>
      <c r="Y2700" s="60">
        <v>0.9</v>
      </c>
      <c r="Z2700" s="60">
        <v>0.9</v>
      </c>
      <c r="AA2700" s="60">
        <v>0.9</v>
      </c>
      <c r="AB2700" s="60">
        <v>0.9</v>
      </c>
      <c r="AC2700" s="60">
        <v>0.17730000000000001</v>
      </c>
      <c r="AD2700" s="60">
        <v>0.17730000000000001</v>
      </c>
      <c r="AE2700" s="60">
        <v>0.17730000000000001</v>
      </c>
      <c r="AF2700" s="60" t="s">
        <v>4136</v>
      </c>
    </row>
    <row r="2701" spans="1:32">
      <c r="A2701" s="60" t="s">
        <v>3945</v>
      </c>
      <c r="B2701" s="60" t="s">
        <v>0</v>
      </c>
      <c r="D2701" s="60" t="s">
        <v>2754</v>
      </c>
      <c r="E2701" s="67">
        <v>41821</v>
      </c>
      <c r="F2701" s="67">
        <v>41883</v>
      </c>
      <c r="G2701" s="60" t="s">
        <v>2730</v>
      </c>
      <c r="H2701" s="60">
        <v>0.17730000000000001</v>
      </c>
      <c r="I2701" s="60"/>
      <c r="J2701" s="60"/>
      <c r="K2701" s="60"/>
      <c r="L2701" s="60"/>
      <c r="M2701" s="60"/>
      <c r="N2701" s="60"/>
      <c r="O2701" s="60"/>
      <c r="P2701" s="60"/>
      <c r="Q2701" s="60"/>
      <c r="R2701" s="60"/>
      <c r="S2701" s="60"/>
      <c r="T2701" s="60"/>
      <c r="U2701" s="60"/>
      <c r="V2701" s="60"/>
      <c r="W2701" s="60"/>
      <c r="X2701" s="60"/>
      <c r="Y2701" s="60"/>
      <c r="Z2701" s="60"/>
      <c r="AA2701" s="60"/>
      <c r="AB2701" s="60"/>
      <c r="AC2701" s="60"/>
      <c r="AD2701" s="60"/>
      <c r="AE2701" s="60"/>
      <c r="AF2701" s="60" t="s">
        <v>4136</v>
      </c>
    </row>
    <row r="2702" spans="1:32">
      <c r="A2702" s="60" t="s">
        <v>3945</v>
      </c>
      <c r="B2702" s="60" t="s">
        <v>0</v>
      </c>
      <c r="D2702" s="60" t="s">
        <v>2798</v>
      </c>
      <c r="E2702" s="67">
        <v>41821</v>
      </c>
      <c r="F2702" s="67">
        <v>41883</v>
      </c>
      <c r="G2702" s="60" t="s">
        <v>2735</v>
      </c>
      <c r="H2702" s="60">
        <v>0.17730000000000001</v>
      </c>
      <c r="I2702" s="60">
        <v>0.17730000000000001</v>
      </c>
      <c r="J2702" s="60">
        <v>0.17730000000000001</v>
      </c>
      <c r="K2702" s="60">
        <v>0.17730000000000001</v>
      </c>
      <c r="L2702" s="60">
        <v>0.17730000000000001</v>
      </c>
      <c r="M2702" s="60">
        <v>0.17730000000000001</v>
      </c>
      <c r="N2702" s="60">
        <v>0.17730000000000001</v>
      </c>
      <c r="O2702" s="60">
        <v>0.17730000000000001</v>
      </c>
      <c r="P2702" s="60">
        <v>0.5</v>
      </c>
      <c r="Q2702" s="60">
        <v>0.5</v>
      </c>
      <c r="R2702" s="60">
        <v>0.5</v>
      </c>
      <c r="S2702" s="60">
        <v>0.5</v>
      </c>
      <c r="T2702" s="60">
        <v>0.5</v>
      </c>
      <c r="U2702" s="60">
        <v>0.5</v>
      </c>
      <c r="V2702" s="60">
        <v>0.5</v>
      </c>
      <c r="W2702" s="60">
        <v>0.5</v>
      </c>
      <c r="X2702" s="60">
        <v>0.5</v>
      </c>
      <c r="Y2702" s="60">
        <v>0.5</v>
      </c>
      <c r="Z2702" s="60">
        <v>0.5</v>
      </c>
      <c r="AA2702" s="60">
        <v>0.5</v>
      </c>
      <c r="AB2702" s="60">
        <v>0.17730000000000001</v>
      </c>
      <c r="AC2702" s="60">
        <v>0.17730000000000001</v>
      </c>
      <c r="AD2702" s="60">
        <v>0.17730000000000001</v>
      </c>
      <c r="AE2702" s="60">
        <v>0.17730000000000001</v>
      </c>
      <c r="AF2702" s="60" t="s">
        <v>4136</v>
      </c>
    </row>
    <row r="2703" spans="1:32">
      <c r="A2703" s="60" t="s">
        <v>3945</v>
      </c>
      <c r="B2703" s="60" t="s">
        <v>0</v>
      </c>
      <c r="D2703" s="60" t="s">
        <v>2754</v>
      </c>
      <c r="E2703" s="67">
        <v>41640</v>
      </c>
      <c r="F2703" s="67">
        <v>41820</v>
      </c>
      <c r="G2703" s="60" t="s">
        <v>2730</v>
      </c>
      <c r="H2703" s="60">
        <v>0.17730000000000001</v>
      </c>
      <c r="I2703" s="60"/>
      <c r="J2703" s="60"/>
      <c r="K2703" s="60"/>
      <c r="L2703" s="60"/>
      <c r="M2703" s="60"/>
      <c r="N2703" s="60"/>
      <c r="O2703" s="60"/>
      <c r="P2703" s="60"/>
      <c r="Q2703" s="60"/>
      <c r="R2703" s="60"/>
      <c r="S2703" s="60"/>
      <c r="T2703" s="60"/>
      <c r="U2703" s="60"/>
      <c r="V2703" s="60"/>
      <c r="W2703" s="60"/>
      <c r="X2703" s="60"/>
      <c r="Y2703" s="60"/>
      <c r="Z2703" s="60"/>
      <c r="AA2703" s="60"/>
      <c r="AB2703" s="60"/>
      <c r="AC2703" s="60"/>
      <c r="AD2703" s="60"/>
      <c r="AE2703" s="60"/>
      <c r="AF2703" s="60" t="s">
        <v>4136</v>
      </c>
    </row>
    <row r="2704" spans="1:32">
      <c r="A2704" s="60" t="s">
        <v>3945</v>
      </c>
      <c r="B2704" s="60" t="s">
        <v>0</v>
      </c>
      <c r="D2704" s="60" t="s">
        <v>2798</v>
      </c>
      <c r="E2704" s="67">
        <v>41640</v>
      </c>
      <c r="F2704" s="67">
        <v>41820</v>
      </c>
      <c r="G2704" s="60" t="s">
        <v>2735</v>
      </c>
      <c r="H2704" s="60">
        <v>0.17730000000000001</v>
      </c>
      <c r="I2704" s="60">
        <v>0.17730000000000001</v>
      </c>
      <c r="J2704" s="60">
        <v>0.17730000000000001</v>
      </c>
      <c r="K2704" s="60">
        <v>0.17730000000000001</v>
      </c>
      <c r="L2704" s="60">
        <v>0.17730000000000001</v>
      </c>
      <c r="M2704" s="60">
        <v>0.17730000000000001</v>
      </c>
      <c r="N2704" s="60">
        <v>0.17730000000000001</v>
      </c>
      <c r="O2704" s="60">
        <v>0.9</v>
      </c>
      <c r="P2704" s="60">
        <v>0.9</v>
      </c>
      <c r="Q2704" s="60">
        <v>0.9</v>
      </c>
      <c r="R2704" s="60">
        <v>0.9</v>
      </c>
      <c r="S2704" s="60">
        <v>0.9</v>
      </c>
      <c r="T2704" s="60">
        <v>0.9</v>
      </c>
      <c r="U2704" s="60">
        <v>0.9</v>
      </c>
      <c r="V2704" s="60">
        <v>0.9</v>
      </c>
      <c r="W2704" s="60">
        <v>0.9</v>
      </c>
      <c r="X2704" s="60">
        <v>0.9</v>
      </c>
      <c r="Y2704" s="60">
        <v>0.9</v>
      </c>
      <c r="Z2704" s="60">
        <v>0.9</v>
      </c>
      <c r="AA2704" s="60">
        <v>0.9</v>
      </c>
      <c r="AB2704" s="60">
        <v>0.9</v>
      </c>
      <c r="AC2704" s="60">
        <v>0.17730000000000001</v>
      </c>
      <c r="AD2704" s="60">
        <v>0.17730000000000001</v>
      </c>
      <c r="AE2704" s="60">
        <v>0.17730000000000001</v>
      </c>
      <c r="AF2704" s="60" t="s">
        <v>4136</v>
      </c>
    </row>
    <row r="2705" spans="1:32">
      <c r="A2705" s="60" t="s">
        <v>3946</v>
      </c>
      <c r="B2705" s="60" t="s">
        <v>0</v>
      </c>
      <c r="D2705" s="60" t="s">
        <v>2738</v>
      </c>
      <c r="E2705" s="67">
        <v>41640</v>
      </c>
      <c r="F2705" s="67">
        <v>42004</v>
      </c>
      <c r="G2705" s="60" t="s">
        <v>2730</v>
      </c>
      <c r="H2705" s="60">
        <v>0.17730000000000001</v>
      </c>
      <c r="I2705" s="60"/>
      <c r="J2705" s="60"/>
      <c r="K2705" s="60"/>
      <c r="L2705" s="60"/>
      <c r="M2705" s="60"/>
      <c r="N2705" s="60"/>
      <c r="O2705" s="60"/>
      <c r="P2705" s="60"/>
      <c r="Q2705" s="60"/>
      <c r="R2705" s="60"/>
      <c r="S2705" s="60"/>
      <c r="T2705" s="60"/>
      <c r="U2705" s="60"/>
      <c r="V2705" s="60"/>
      <c r="W2705" s="60"/>
      <c r="X2705" s="60"/>
      <c r="Y2705" s="60"/>
      <c r="Z2705" s="60"/>
      <c r="AA2705" s="60"/>
      <c r="AB2705" s="60"/>
      <c r="AC2705" s="60"/>
      <c r="AD2705" s="60"/>
      <c r="AE2705" s="60"/>
      <c r="AF2705" s="60" t="s">
        <v>4136</v>
      </c>
    </row>
    <row r="2706" spans="1:32">
      <c r="A2706" s="60" t="s">
        <v>3946</v>
      </c>
      <c r="B2706" s="60" t="s">
        <v>0</v>
      </c>
      <c r="D2706" s="60" t="s">
        <v>2736</v>
      </c>
      <c r="E2706" s="67">
        <v>41640</v>
      </c>
      <c r="F2706" s="67">
        <v>42004</v>
      </c>
      <c r="G2706" s="60" t="s">
        <v>2730</v>
      </c>
      <c r="H2706" s="60">
        <v>0</v>
      </c>
      <c r="I2706" s="60"/>
      <c r="J2706" s="60"/>
      <c r="K2706" s="60"/>
      <c r="L2706" s="60"/>
      <c r="M2706" s="60"/>
      <c r="N2706" s="60"/>
      <c r="O2706" s="60"/>
      <c r="P2706" s="60"/>
      <c r="Q2706" s="60"/>
      <c r="R2706" s="60"/>
      <c r="S2706" s="60"/>
      <c r="T2706" s="60"/>
      <c r="U2706" s="60"/>
      <c r="V2706" s="60"/>
      <c r="W2706" s="60"/>
      <c r="X2706" s="60"/>
      <c r="Y2706" s="60"/>
      <c r="Z2706" s="60"/>
      <c r="AA2706" s="60"/>
      <c r="AB2706" s="60"/>
      <c r="AC2706" s="60"/>
      <c r="AD2706" s="60"/>
      <c r="AE2706" s="60"/>
      <c r="AF2706" s="60" t="s">
        <v>4136</v>
      </c>
    </row>
    <row r="2707" spans="1:32">
      <c r="A2707" s="60" t="s">
        <v>3946</v>
      </c>
      <c r="B2707" s="60" t="s">
        <v>0</v>
      </c>
      <c r="D2707" s="60" t="s">
        <v>2737</v>
      </c>
      <c r="E2707" s="67">
        <v>41640</v>
      </c>
      <c r="F2707" s="67">
        <v>42004</v>
      </c>
      <c r="G2707" s="60" t="s">
        <v>2730</v>
      </c>
      <c r="H2707" s="60">
        <v>1</v>
      </c>
      <c r="I2707" s="60"/>
      <c r="J2707" s="60"/>
      <c r="K2707" s="60"/>
      <c r="L2707" s="60"/>
      <c r="M2707" s="60"/>
      <c r="N2707" s="60"/>
      <c r="O2707" s="60"/>
      <c r="P2707" s="60"/>
      <c r="Q2707" s="60"/>
      <c r="R2707" s="60"/>
      <c r="S2707" s="60"/>
      <c r="T2707" s="60"/>
      <c r="U2707" s="60"/>
      <c r="V2707" s="60"/>
      <c r="W2707" s="60"/>
      <c r="X2707" s="60"/>
      <c r="Y2707" s="60"/>
      <c r="Z2707" s="60"/>
      <c r="AA2707" s="60"/>
      <c r="AB2707" s="60"/>
      <c r="AC2707" s="60"/>
      <c r="AD2707" s="60"/>
      <c r="AE2707" s="60"/>
      <c r="AF2707" s="60" t="s">
        <v>4136</v>
      </c>
    </row>
    <row r="2708" spans="1:32">
      <c r="A2708" s="60" t="s">
        <v>3946</v>
      </c>
      <c r="B2708" s="60" t="s">
        <v>0</v>
      </c>
      <c r="D2708" s="60" t="s">
        <v>2798</v>
      </c>
      <c r="E2708" s="67">
        <v>41883</v>
      </c>
      <c r="F2708" s="67">
        <v>42004</v>
      </c>
      <c r="G2708" s="60" t="s">
        <v>2735</v>
      </c>
      <c r="H2708" s="60">
        <v>0.17730000000000001</v>
      </c>
      <c r="I2708" s="60">
        <v>0.17730000000000001</v>
      </c>
      <c r="J2708" s="60">
        <v>0.17730000000000001</v>
      </c>
      <c r="K2708" s="60">
        <v>0.17730000000000001</v>
      </c>
      <c r="L2708" s="60">
        <v>0.17730000000000001</v>
      </c>
      <c r="M2708" s="60">
        <v>0.17730000000000001</v>
      </c>
      <c r="N2708" s="60">
        <v>0.17730000000000001</v>
      </c>
      <c r="O2708" s="60">
        <v>0.9</v>
      </c>
      <c r="P2708" s="60">
        <v>0.9</v>
      </c>
      <c r="Q2708" s="60">
        <v>0.9</v>
      </c>
      <c r="R2708" s="60">
        <v>0.9</v>
      </c>
      <c r="S2708" s="60">
        <v>0.9</v>
      </c>
      <c r="T2708" s="60">
        <v>0.9</v>
      </c>
      <c r="U2708" s="60">
        <v>0.9</v>
      </c>
      <c r="V2708" s="60">
        <v>0.9</v>
      </c>
      <c r="W2708" s="60">
        <v>0.9</v>
      </c>
      <c r="X2708" s="60">
        <v>0.9</v>
      </c>
      <c r="Y2708" s="60">
        <v>0.9</v>
      </c>
      <c r="Z2708" s="60">
        <v>0.9</v>
      </c>
      <c r="AA2708" s="60">
        <v>0.9</v>
      </c>
      <c r="AB2708" s="60">
        <v>0.9</v>
      </c>
      <c r="AC2708" s="60">
        <v>0.17730000000000001</v>
      </c>
      <c r="AD2708" s="60">
        <v>0.17730000000000001</v>
      </c>
      <c r="AE2708" s="60">
        <v>0.17730000000000001</v>
      </c>
      <c r="AF2708" s="60" t="s">
        <v>4136</v>
      </c>
    </row>
    <row r="2709" spans="1:32">
      <c r="A2709" s="60" t="s">
        <v>3946</v>
      </c>
      <c r="B2709" s="60" t="s">
        <v>0</v>
      </c>
      <c r="D2709" s="60" t="s">
        <v>2754</v>
      </c>
      <c r="E2709" s="67">
        <v>41821</v>
      </c>
      <c r="F2709" s="67">
        <v>41883</v>
      </c>
      <c r="G2709" s="60" t="s">
        <v>2730</v>
      </c>
      <c r="H2709" s="60">
        <v>0.17730000000000001</v>
      </c>
      <c r="I2709" s="60"/>
      <c r="J2709" s="60"/>
      <c r="K2709" s="60"/>
      <c r="L2709" s="60"/>
      <c r="M2709" s="60"/>
      <c r="N2709" s="60"/>
      <c r="O2709" s="60"/>
      <c r="P2709" s="60"/>
      <c r="Q2709" s="60"/>
      <c r="R2709" s="60"/>
      <c r="S2709" s="60"/>
      <c r="T2709" s="60"/>
      <c r="U2709" s="60"/>
      <c r="V2709" s="60"/>
      <c r="W2709" s="60"/>
      <c r="X2709" s="60"/>
      <c r="Y2709" s="60"/>
      <c r="Z2709" s="60"/>
      <c r="AA2709" s="60"/>
      <c r="AB2709" s="60"/>
      <c r="AC2709" s="60"/>
      <c r="AD2709" s="60"/>
      <c r="AE2709" s="60"/>
      <c r="AF2709" s="60" t="s">
        <v>4136</v>
      </c>
    </row>
    <row r="2710" spans="1:32">
      <c r="A2710" s="60" t="s">
        <v>3946</v>
      </c>
      <c r="B2710" s="60" t="s">
        <v>0</v>
      </c>
      <c r="D2710" s="60" t="s">
        <v>2798</v>
      </c>
      <c r="E2710" s="67">
        <v>41821</v>
      </c>
      <c r="F2710" s="67">
        <v>41883</v>
      </c>
      <c r="G2710" s="60" t="s">
        <v>2735</v>
      </c>
      <c r="H2710" s="60">
        <v>0.17730000000000001</v>
      </c>
      <c r="I2710" s="60">
        <v>0.17730000000000001</v>
      </c>
      <c r="J2710" s="60">
        <v>0.17730000000000001</v>
      </c>
      <c r="K2710" s="60">
        <v>0.17730000000000001</v>
      </c>
      <c r="L2710" s="60">
        <v>0.17730000000000001</v>
      </c>
      <c r="M2710" s="60">
        <v>0.17730000000000001</v>
      </c>
      <c r="N2710" s="60">
        <v>0.17730000000000001</v>
      </c>
      <c r="O2710" s="60">
        <v>0.17730000000000001</v>
      </c>
      <c r="P2710" s="60">
        <v>0.5</v>
      </c>
      <c r="Q2710" s="60">
        <v>0.5</v>
      </c>
      <c r="R2710" s="60">
        <v>0.5</v>
      </c>
      <c r="S2710" s="60">
        <v>0.5</v>
      </c>
      <c r="T2710" s="60">
        <v>0.5</v>
      </c>
      <c r="U2710" s="60">
        <v>0.5</v>
      </c>
      <c r="V2710" s="60">
        <v>0.5</v>
      </c>
      <c r="W2710" s="60">
        <v>0.5</v>
      </c>
      <c r="X2710" s="60">
        <v>0.5</v>
      </c>
      <c r="Y2710" s="60">
        <v>0.5</v>
      </c>
      <c r="Z2710" s="60">
        <v>0.5</v>
      </c>
      <c r="AA2710" s="60">
        <v>0.5</v>
      </c>
      <c r="AB2710" s="60">
        <v>0.17730000000000001</v>
      </c>
      <c r="AC2710" s="60">
        <v>0.17730000000000001</v>
      </c>
      <c r="AD2710" s="60">
        <v>0.17730000000000001</v>
      </c>
      <c r="AE2710" s="60">
        <v>0.17730000000000001</v>
      </c>
      <c r="AF2710" s="60" t="s">
        <v>4136</v>
      </c>
    </row>
    <row r="2711" spans="1:32">
      <c r="A2711" s="60" t="s">
        <v>3946</v>
      </c>
      <c r="B2711" s="60" t="s">
        <v>0</v>
      </c>
      <c r="D2711" s="60" t="s">
        <v>2754</v>
      </c>
      <c r="E2711" s="67">
        <v>41640</v>
      </c>
      <c r="F2711" s="67">
        <v>41820</v>
      </c>
      <c r="G2711" s="60" t="s">
        <v>2730</v>
      </c>
      <c r="H2711" s="60">
        <v>0.17730000000000001</v>
      </c>
      <c r="I2711" s="60"/>
      <c r="J2711" s="60"/>
      <c r="K2711" s="60"/>
      <c r="L2711" s="60"/>
      <c r="M2711" s="60"/>
      <c r="N2711" s="60"/>
      <c r="O2711" s="60"/>
      <c r="P2711" s="60"/>
      <c r="Q2711" s="60"/>
      <c r="R2711" s="60"/>
      <c r="S2711" s="60"/>
      <c r="T2711" s="60"/>
      <c r="U2711" s="60"/>
      <c r="V2711" s="60"/>
      <c r="W2711" s="60"/>
      <c r="X2711" s="60"/>
      <c r="Y2711" s="60"/>
      <c r="Z2711" s="60"/>
      <c r="AA2711" s="60"/>
      <c r="AB2711" s="60"/>
      <c r="AC2711" s="60"/>
      <c r="AD2711" s="60"/>
      <c r="AE2711" s="60"/>
      <c r="AF2711" s="60" t="s">
        <v>4136</v>
      </c>
    </row>
    <row r="2712" spans="1:32">
      <c r="A2712" s="60" t="s">
        <v>3946</v>
      </c>
      <c r="B2712" s="60" t="s">
        <v>0</v>
      </c>
      <c r="D2712" s="60" t="s">
        <v>2798</v>
      </c>
      <c r="E2712" s="67">
        <v>41640</v>
      </c>
      <c r="F2712" s="67">
        <v>41820</v>
      </c>
      <c r="G2712" s="60" t="s">
        <v>2735</v>
      </c>
      <c r="H2712" s="60">
        <v>0.17730000000000001</v>
      </c>
      <c r="I2712" s="60">
        <v>0.17730000000000001</v>
      </c>
      <c r="J2712" s="60">
        <v>0.17730000000000001</v>
      </c>
      <c r="K2712" s="60">
        <v>0.17730000000000001</v>
      </c>
      <c r="L2712" s="60">
        <v>0.17730000000000001</v>
      </c>
      <c r="M2712" s="60">
        <v>0.17730000000000001</v>
      </c>
      <c r="N2712" s="60">
        <v>0.17730000000000001</v>
      </c>
      <c r="O2712" s="60">
        <v>0.9</v>
      </c>
      <c r="P2712" s="60">
        <v>0.9</v>
      </c>
      <c r="Q2712" s="60">
        <v>0.9</v>
      </c>
      <c r="R2712" s="60">
        <v>0.9</v>
      </c>
      <c r="S2712" s="60">
        <v>0.9</v>
      </c>
      <c r="T2712" s="60">
        <v>0.9</v>
      </c>
      <c r="U2712" s="60">
        <v>0.9</v>
      </c>
      <c r="V2712" s="60">
        <v>0.9</v>
      </c>
      <c r="W2712" s="60">
        <v>0.9</v>
      </c>
      <c r="X2712" s="60">
        <v>0.9</v>
      </c>
      <c r="Y2712" s="60">
        <v>0.9</v>
      </c>
      <c r="Z2712" s="60">
        <v>0.9</v>
      </c>
      <c r="AA2712" s="60">
        <v>0.9</v>
      </c>
      <c r="AB2712" s="60">
        <v>0.9</v>
      </c>
      <c r="AC2712" s="60">
        <v>0.17730000000000001</v>
      </c>
      <c r="AD2712" s="60">
        <v>0.17730000000000001</v>
      </c>
      <c r="AE2712" s="60">
        <v>0.17730000000000001</v>
      </c>
      <c r="AF2712" s="60" t="s">
        <v>4136</v>
      </c>
    </row>
    <row r="2713" spans="1:32">
      <c r="A2713" s="60" t="s">
        <v>3947</v>
      </c>
      <c r="B2713" s="60" t="s">
        <v>2</v>
      </c>
      <c r="D2713" s="60" t="s">
        <v>2749</v>
      </c>
      <c r="E2713" s="67">
        <v>41640</v>
      </c>
      <c r="F2713" s="67">
        <v>42004</v>
      </c>
      <c r="G2713" s="60" t="s">
        <v>2730</v>
      </c>
      <c r="H2713" s="60">
        <v>0</v>
      </c>
      <c r="I2713" s="60"/>
      <c r="J2713" s="60"/>
      <c r="K2713" s="60"/>
      <c r="L2713" s="60"/>
      <c r="M2713" s="60"/>
      <c r="N2713" s="60"/>
      <c r="O2713" s="60"/>
      <c r="P2713" s="60"/>
      <c r="Q2713" s="60"/>
      <c r="R2713" s="60"/>
      <c r="S2713" s="60"/>
      <c r="T2713" s="60"/>
      <c r="U2713" s="60"/>
      <c r="V2713" s="60"/>
      <c r="W2713" s="60"/>
      <c r="X2713" s="60"/>
      <c r="Y2713" s="60"/>
      <c r="Z2713" s="60"/>
      <c r="AA2713" s="60"/>
      <c r="AB2713" s="60"/>
      <c r="AC2713" s="60"/>
      <c r="AD2713" s="60"/>
      <c r="AE2713" s="60"/>
      <c r="AF2713" s="60" t="s">
        <v>4136</v>
      </c>
    </row>
    <row r="2714" spans="1:32">
      <c r="A2714" s="60" t="s">
        <v>3947</v>
      </c>
      <c r="B2714" s="60" t="s">
        <v>2</v>
      </c>
      <c r="D2714" s="60" t="s">
        <v>2737</v>
      </c>
      <c r="E2714" s="67">
        <v>41640</v>
      </c>
      <c r="F2714" s="67">
        <v>42004</v>
      </c>
      <c r="G2714" s="60" t="s">
        <v>2735</v>
      </c>
      <c r="H2714" s="60">
        <v>0</v>
      </c>
      <c r="I2714" s="60">
        <v>0</v>
      </c>
      <c r="J2714" s="60">
        <v>0</v>
      </c>
      <c r="K2714" s="60">
        <v>0</v>
      </c>
      <c r="L2714" s="60">
        <v>0</v>
      </c>
      <c r="M2714" s="60">
        <v>0</v>
      </c>
      <c r="N2714" s="60">
        <v>0</v>
      </c>
      <c r="O2714" s="60">
        <v>0</v>
      </c>
      <c r="P2714" s="60">
        <v>0.95</v>
      </c>
      <c r="Q2714" s="60">
        <v>0.95</v>
      </c>
      <c r="R2714" s="60">
        <v>0.95</v>
      </c>
      <c r="S2714" s="60">
        <v>0.95</v>
      </c>
      <c r="T2714" s="60">
        <v>0.95</v>
      </c>
      <c r="U2714" s="60">
        <v>0.95</v>
      </c>
      <c r="V2714" s="60">
        <v>0.95</v>
      </c>
      <c r="W2714" s="60">
        <v>0.95</v>
      </c>
      <c r="X2714" s="60">
        <v>0.15</v>
      </c>
      <c r="Y2714" s="60">
        <v>0.15</v>
      </c>
      <c r="Z2714" s="60">
        <v>0.15</v>
      </c>
      <c r="AA2714" s="60">
        <v>0.15</v>
      </c>
      <c r="AB2714" s="60">
        <v>0.15</v>
      </c>
      <c r="AC2714" s="60">
        <v>0</v>
      </c>
      <c r="AD2714" s="60">
        <v>0</v>
      </c>
      <c r="AE2714" s="60">
        <v>0</v>
      </c>
      <c r="AF2714" s="60" t="s">
        <v>4136</v>
      </c>
    </row>
    <row r="2715" spans="1:32">
      <c r="A2715" s="60" t="s">
        <v>3947</v>
      </c>
      <c r="B2715" s="60" t="s">
        <v>2</v>
      </c>
      <c r="D2715" s="60" t="s">
        <v>2798</v>
      </c>
      <c r="E2715" s="67">
        <v>41898</v>
      </c>
      <c r="F2715" s="67">
        <v>42004</v>
      </c>
      <c r="G2715" s="60" t="s">
        <v>2735</v>
      </c>
      <c r="H2715" s="60">
        <v>0</v>
      </c>
      <c r="I2715" s="60">
        <v>0</v>
      </c>
      <c r="J2715" s="60">
        <v>0</v>
      </c>
      <c r="K2715" s="60">
        <v>0</v>
      </c>
      <c r="L2715" s="60">
        <v>0</v>
      </c>
      <c r="M2715" s="60">
        <v>0</v>
      </c>
      <c r="N2715" s="60">
        <v>0</v>
      </c>
      <c r="O2715" s="60">
        <v>0</v>
      </c>
      <c r="P2715" s="60">
        <v>0.95</v>
      </c>
      <c r="Q2715" s="60">
        <v>0.95</v>
      </c>
      <c r="R2715" s="60">
        <v>0.95</v>
      </c>
      <c r="S2715" s="60">
        <v>0.95</v>
      </c>
      <c r="T2715" s="60">
        <v>0.95</v>
      </c>
      <c r="U2715" s="60">
        <v>0.95</v>
      </c>
      <c r="V2715" s="60">
        <v>0.95</v>
      </c>
      <c r="W2715" s="60">
        <v>0.95</v>
      </c>
      <c r="X2715" s="60">
        <v>0.15</v>
      </c>
      <c r="Y2715" s="60">
        <v>0.15</v>
      </c>
      <c r="Z2715" s="60">
        <v>0.15</v>
      </c>
      <c r="AA2715" s="60">
        <v>0.15</v>
      </c>
      <c r="AB2715" s="60">
        <v>0.15</v>
      </c>
      <c r="AC2715" s="60">
        <v>0</v>
      </c>
      <c r="AD2715" s="60">
        <v>0</v>
      </c>
      <c r="AE2715" s="60">
        <v>0</v>
      </c>
      <c r="AF2715" s="60" t="s">
        <v>4136</v>
      </c>
    </row>
    <row r="2716" spans="1:32">
      <c r="A2716" s="60" t="s">
        <v>3947</v>
      </c>
      <c r="B2716" s="60" t="s">
        <v>2</v>
      </c>
      <c r="D2716" s="60" t="s">
        <v>2754</v>
      </c>
      <c r="E2716" s="67">
        <v>41806</v>
      </c>
      <c r="F2716" s="67">
        <v>41897</v>
      </c>
      <c r="G2716" s="60" t="s">
        <v>2730</v>
      </c>
      <c r="H2716" s="60">
        <v>0</v>
      </c>
      <c r="I2716" s="60"/>
      <c r="J2716" s="60"/>
      <c r="K2716" s="60"/>
      <c r="L2716" s="60"/>
      <c r="M2716" s="60"/>
      <c r="N2716" s="60"/>
      <c r="O2716" s="60"/>
      <c r="P2716" s="60"/>
      <c r="Q2716" s="60"/>
      <c r="R2716" s="60"/>
      <c r="S2716" s="60"/>
      <c r="T2716" s="60"/>
      <c r="U2716" s="60"/>
      <c r="V2716" s="60"/>
      <c r="W2716" s="60"/>
      <c r="X2716" s="60"/>
      <c r="Y2716" s="60"/>
      <c r="Z2716" s="60"/>
      <c r="AA2716" s="60"/>
      <c r="AB2716" s="60"/>
      <c r="AC2716" s="60"/>
      <c r="AD2716" s="60"/>
      <c r="AE2716" s="60"/>
      <c r="AF2716" s="60" t="s">
        <v>4136</v>
      </c>
    </row>
    <row r="2717" spans="1:32">
      <c r="A2717" s="60" t="s">
        <v>3947</v>
      </c>
      <c r="B2717" s="60" t="s">
        <v>2</v>
      </c>
      <c r="D2717" s="60" t="s">
        <v>2798</v>
      </c>
      <c r="E2717" s="67">
        <v>41806</v>
      </c>
      <c r="F2717" s="67">
        <v>41897</v>
      </c>
      <c r="G2717" s="60" t="s">
        <v>2735</v>
      </c>
      <c r="H2717" s="60">
        <v>0</v>
      </c>
      <c r="I2717" s="60">
        <v>0</v>
      </c>
      <c r="J2717" s="60">
        <v>0</v>
      </c>
      <c r="K2717" s="60">
        <v>0</v>
      </c>
      <c r="L2717" s="60">
        <v>0</v>
      </c>
      <c r="M2717" s="60">
        <v>0</v>
      </c>
      <c r="N2717" s="60">
        <v>0</v>
      </c>
      <c r="O2717" s="60">
        <v>0</v>
      </c>
      <c r="P2717" s="60">
        <v>0.15</v>
      </c>
      <c r="Q2717" s="60">
        <v>0.15</v>
      </c>
      <c r="R2717" s="60">
        <v>0.15</v>
      </c>
      <c r="S2717" s="60">
        <v>0.15</v>
      </c>
      <c r="T2717" s="60">
        <v>0.15</v>
      </c>
      <c r="U2717" s="60">
        <v>0.15</v>
      </c>
      <c r="V2717" s="60">
        <v>0.15</v>
      </c>
      <c r="W2717" s="60">
        <v>0.15</v>
      </c>
      <c r="X2717" s="60">
        <v>0.15</v>
      </c>
      <c r="Y2717" s="60">
        <v>0.15</v>
      </c>
      <c r="Z2717" s="60">
        <v>0.15</v>
      </c>
      <c r="AA2717" s="60">
        <v>0.15</v>
      </c>
      <c r="AB2717" s="60">
        <v>0.15</v>
      </c>
      <c r="AC2717" s="60">
        <v>0</v>
      </c>
      <c r="AD2717" s="60">
        <v>0</v>
      </c>
      <c r="AE2717" s="60">
        <v>0</v>
      </c>
      <c r="AF2717" s="60" t="s">
        <v>4136</v>
      </c>
    </row>
    <row r="2718" spans="1:32">
      <c r="A2718" s="60" t="s">
        <v>3947</v>
      </c>
      <c r="B2718" s="60" t="s">
        <v>2</v>
      </c>
      <c r="D2718" s="60" t="s">
        <v>2754</v>
      </c>
      <c r="E2718" s="67">
        <v>41640</v>
      </c>
      <c r="F2718" s="67">
        <v>41805</v>
      </c>
      <c r="G2718" s="60" t="s">
        <v>2730</v>
      </c>
      <c r="H2718" s="60">
        <v>0</v>
      </c>
      <c r="I2718" s="60"/>
      <c r="J2718" s="60"/>
      <c r="K2718" s="60"/>
      <c r="L2718" s="60"/>
      <c r="M2718" s="60"/>
      <c r="N2718" s="60"/>
      <c r="O2718" s="60"/>
      <c r="P2718" s="60"/>
      <c r="Q2718" s="60"/>
      <c r="R2718" s="60"/>
      <c r="S2718" s="60"/>
      <c r="T2718" s="60"/>
      <c r="U2718" s="60"/>
      <c r="V2718" s="60"/>
      <c r="W2718" s="60"/>
      <c r="X2718" s="60"/>
      <c r="Y2718" s="60"/>
      <c r="Z2718" s="60"/>
      <c r="AA2718" s="60"/>
      <c r="AB2718" s="60"/>
      <c r="AC2718" s="60"/>
      <c r="AD2718" s="60"/>
      <c r="AE2718" s="60"/>
      <c r="AF2718" s="60" t="s">
        <v>4136</v>
      </c>
    </row>
    <row r="2719" spans="1:32">
      <c r="A2719" s="60" t="s">
        <v>3947</v>
      </c>
      <c r="B2719" s="60" t="s">
        <v>2</v>
      </c>
      <c r="D2719" s="60" t="s">
        <v>2798</v>
      </c>
      <c r="E2719" s="67">
        <v>41640</v>
      </c>
      <c r="F2719" s="67">
        <v>41805</v>
      </c>
      <c r="G2719" s="60" t="s">
        <v>2735</v>
      </c>
      <c r="H2719" s="60">
        <v>0</v>
      </c>
      <c r="I2719" s="60">
        <v>0</v>
      </c>
      <c r="J2719" s="60">
        <v>0</v>
      </c>
      <c r="K2719" s="60">
        <v>0</v>
      </c>
      <c r="L2719" s="60">
        <v>0</v>
      </c>
      <c r="M2719" s="60">
        <v>0</v>
      </c>
      <c r="N2719" s="60">
        <v>0</v>
      </c>
      <c r="O2719" s="60">
        <v>0</v>
      </c>
      <c r="P2719" s="60">
        <v>0.95</v>
      </c>
      <c r="Q2719" s="60">
        <v>0.95</v>
      </c>
      <c r="R2719" s="60">
        <v>0.95</v>
      </c>
      <c r="S2719" s="60">
        <v>0.95</v>
      </c>
      <c r="T2719" s="60">
        <v>0.95</v>
      </c>
      <c r="U2719" s="60">
        <v>0.95</v>
      </c>
      <c r="V2719" s="60">
        <v>0.95</v>
      </c>
      <c r="W2719" s="60">
        <v>0.95</v>
      </c>
      <c r="X2719" s="60">
        <v>0.15</v>
      </c>
      <c r="Y2719" s="60">
        <v>0.15</v>
      </c>
      <c r="Z2719" s="60">
        <v>0.15</v>
      </c>
      <c r="AA2719" s="60">
        <v>0.15</v>
      </c>
      <c r="AB2719" s="60">
        <v>0.15</v>
      </c>
      <c r="AC2719" s="60">
        <v>0</v>
      </c>
      <c r="AD2719" s="60">
        <v>0</v>
      </c>
      <c r="AE2719" s="60">
        <v>0</v>
      </c>
      <c r="AF2719" s="60" t="s">
        <v>4136</v>
      </c>
    </row>
    <row r="2720" spans="1:32">
      <c r="A2720" s="60" t="s">
        <v>3948</v>
      </c>
      <c r="B2720" s="60" t="s">
        <v>2</v>
      </c>
      <c r="D2720" s="60" t="s">
        <v>2749</v>
      </c>
      <c r="E2720" s="67">
        <v>41640</v>
      </c>
      <c r="F2720" s="67">
        <v>42004</v>
      </c>
      <c r="G2720" s="60" t="s">
        <v>2730</v>
      </c>
      <c r="H2720" s="60">
        <v>0</v>
      </c>
      <c r="I2720" s="60"/>
      <c r="J2720" s="60"/>
      <c r="K2720" s="60"/>
      <c r="L2720" s="60"/>
      <c r="M2720" s="60"/>
      <c r="N2720" s="60"/>
      <c r="O2720" s="60"/>
      <c r="P2720" s="60"/>
      <c r="Q2720" s="60"/>
      <c r="R2720" s="60"/>
      <c r="S2720" s="60"/>
      <c r="T2720" s="60"/>
      <c r="U2720" s="60"/>
      <c r="V2720" s="60"/>
      <c r="W2720" s="60"/>
      <c r="X2720" s="60"/>
      <c r="Y2720" s="60"/>
      <c r="Z2720" s="60"/>
      <c r="AA2720" s="60"/>
      <c r="AB2720" s="60"/>
      <c r="AC2720" s="60"/>
      <c r="AD2720" s="60"/>
      <c r="AE2720" s="60"/>
      <c r="AF2720" s="60" t="s">
        <v>4136</v>
      </c>
    </row>
    <row r="2721" spans="1:32">
      <c r="A2721" s="60" t="s">
        <v>3948</v>
      </c>
      <c r="B2721" s="60" t="s">
        <v>2</v>
      </c>
      <c r="D2721" s="60" t="s">
        <v>2737</v>
      </c>
      <c r="E2721" s="67">
        <v>41640</v>
      </c>
      <c r="F2721" s="67">
        <v>42004</v>
      </c>
      <c r="G2721" s="60" t="s">
        <v>2735</v>
      </c>
      <c r="H2721" s="60">
        <v>0</v>
      </c>
      <c r="I2721" s="60">
        <v>0</v>
      </c>
      <c r="J2721" s="60">
        <v>0</v>
      </c>
      <c r="K2721" s="60">
        <v>0</v>
      </c>
      <c r="L2721" s="60">
        <v>0</v>
      </c>
      <c r="M2721" s="60">
        <v>0</v>
      </c>
      <c r="N2721" s="60">
        <v>0</v>
      </c>
      <c r="O2721" s="60">
        <v>0</v>
      </c>
      <c r="P2721" s="60">
        <v>0</v>
      </c>
      <c r="Q2721" s="60">
        <v>0.95</v>
      </c>
      <c r="R2721" s="60">
        <v>0.95</v>
      </c>
      <c r="S2721" s="60">
        <v>0.95</v>
      </c>
      <c r="T2721" s="60">
        <v>0.95</v>
      </c>
      <c r="U2721" s="60">
        <v>0.95</v>
      </c>
      <c r="V2721" s="60">
        <v>0.95</v>
      </c>
      <c r="W2721" s="60">
        <v>0.35</v>
      </c>
      <c r="X2721" s="60">
        <v>0.35</v>
      </c>
      <c r="Y2721" s="60">
        <v>0.35</v>
      </c>
      <c r="Z2721" s="60">
        <v>0.35</v>
      </c>
      <c r="AA2721" s="60">
        <v>0.35</v>
      </c>
      <c r="AB2721" s="60">
        <v>0</v>
      </c>
      <c r="AC2721" s="60">
        <v>0</v>
      </c>
      <c r="AD2721" s="60">
        <v>0</v>
      </c>
      <c r="AE2721" s="60">
        <v>0</v>
      </c>
      <c r="AF2721" s="60" t="s">
        <v>4136</v>
      </c>
    </row>
    <row r="2722" spans="1:32">
      <c r="A2722" s="60" t="s">
        <v>3948</v>
      </c>
      <c r="B2722" s="60" t="s">
        <v>2</v>
      </c>
      <c r="D2722" s="60" t="s">
        <v>2798</v>
      </c>
      <c r="E2722" s="67">
        <v>41883</v>
      </c>
      <c r="F2722" s="67">
        <v>42004</v>
      </c>
      <c r="G2722" s="60" t="s">
        <v>2735</v>
      </c>
      <c r="H2722" s="60">
        <v>0</v>
      </c>
      <c r="I2722" s="60">
        <v>0</v>
      </c>
      <c r="J2722" s="60">
        <v>0</v>
      </c>
      <c r="K2722" s="60">
        <v>0</v>
      </c>
      <c r="L2722" s="60">
        <v>0</v>
      </c>
      <c r="M2722" s="60">
        <v>0</v>
      </c>
      <c r="N2722" s="60">
        <v>0</v>
      </c>
      <c r="O2722" s="60">
        <v>0</v>
      </c>
      <c r="P2722" s="60">
        <v>0</v>
      </c>
      <c r="Q2722" s="60">
        <v>0.95</v>
      </c>
      <c r="R2722" s="60">
        <v>0.95</v>
      </c>
      <c r="S2722" s="60">
        <v>0.95</v>
      </c>
      <c r="T2722" s="60">
        <v>0.95</v>
      </c>
      <c r="U2722" s="60">
        <v>0.95</v>
      </c>
      <c r="V2722" s="60">
        <v>0.95</v>
      </c>
      <c r="W2722" s="60">
        <v>0.35</v>
      </c>
      <c r="X2722" s="60">
        <v>0.35</v>
      </c>
      <c r="Y2722" s="60">
        <v>0.35</v>
      </c>
      <c r="Z2722" s="60">
        <v>0.35</v>
      </c>
      <c r="AA2722" s="60">
        <v>0.35</v>
      </c>
      <c r="AB2722" s="60">
        <v>0</v>
      </c>
      <c r="AC2722" s="60">
        <v>0</v>
      </c>
      <c r="AD2722" s="60">
        <v>0</v>
      </c>
      <c r="AE2722" s="60">
        <v>0</v>
      </c>
      <c r="AF2722" s="60" t="s">
        <v>4136</v>
      </c>
    </row>
    <row r="2723" spans="1:32">
      <c r="A2723" s="60" t="s">
        <v>3948</v>
      </c>
      <c r="B2723" s="60" t="s">
        <v>2</v>
      </c>
      <c r="D2723" s="60" t="s">
        <v>2754</v>
      </c>
      <c r="E2723" s="67">
        <v>41821</v>
      </c>
      <c r="F2723" s="67">
        <v>41883</v>
      </c>
      <c r="G2723" s="60" t="s">
        <v>2730</v>
      </c>
      <c r="H2723" s="60">
        <v>0</v>
      </c>
      <c r="I2723" s="60"/>
      <c r="J2723" s="60"/>
      <c r="K2723" s="60"/>
      <c r="L2723" s="60"/>
      <c r="M2723" s="60"/>
      <c r="N2723" s="60"/>
      <c r="O2723" s="60"/>
      <c r="P2723" s="60"/>
      <c r="Q2723" s="60"/>
      <c r="R2723" s="60"/>
      <c r="S2723" s="60"/>
      <c r="T2723" s="60"/>
      <c r="U2723" s="60"/>
      <c r="V2723" s="60"/>
      <c r="W2723" s="60"/>
      <c r="X2723" s="60"/>
      <c r="Y2723" s="60"/>
      <c r="Z2723" s="60"/>
      <c r="AA2723" s="60"/>
      <c r="AB2723" s="60"/>
      <c r="AC2723" s="60"/>
      <c r="AD2723" s="60"/>
      <c r="AE2723" s="60"/>
      <c r="AF2723" s="60" t="s">
        <v>4136</v>
      </c>
    </row>
    <row r="2724" spans="1:32">
      <c r="A2724" s="60" t="s">
        <v>3948</v>
      </c>
      <c r="B2724" s="60" t="s">
        <v>2</v>
      </c>
      <c r="D2724" s="60" t="s">
        <v>2798</v>
      </c>
      <c r="E2724" s="67">
        <v>41821</v>
      </c>
      <c r="F2724" s="67">
        <v>41883</v>
      </c>
      <c r="G2724" s="60" t="s">
        <v>2735</v>
      </c>
      <c r="H2724" s="60">
        <v>0</v>
      </c>
      <c r="I2724" s="60">
        <v>0</v>
      </c>
      <c r="J2724" s="60">
        <v>0</v>
      </c>
      <c r="K2724" s="60">
        <v>0</v>
      </c>
      <c r="L2724" s="60">
        <v>0</v>
      </c>
      <c r="M2724" s="60">
        <v>0</v>
      </c>
      <c r="N2724" s="60">
        <v>0</v>
      </c>
      <c r="O2724" s="60">
        <v>0</v>
      </c>
      <c r="P2724" s="60">
        <v>0</v>
      </c>
      <c r="Q2724" s="60">
        <v>0.15</v>
      </c>
      <c r="R2724" s="60">
        <v>0.15</v>
      </c>
      <c r="S2724" s="60">
        <v>0.15</v>
      </c>
      <c r="T2724" s="60">
        <v>0.15</v>
      </c>
      <c r="U2724" s="60">
        <v>0.15</v>
      </c>
      <c r="V2724" s="60">
        <v>0.15</v>
      </c>
      <c r="W2724" s="60">
        <v>0.15</v>
      </c>
      <c r="X2724" s="60">
        <v>0.15</v>
      </c>
      <c r="Y2724" s="60">
        <v>0.35</v>
      </c>
      <c r="Z2724" s="60">
        <v>0.35</v>
      </c>
      <c r="AA2724" s="60">
        <v>0</v>
      </c>
      <c r="AB2724" s="60">
        <v>0</v>
      </c>
      <c r="AC2724" s="60">
        <v>0</v>
      </c>
      <c r="AD2724" s="60">
        <v>0</v>
      </c>
      <c r="AE2724" s="60">
        <v>0</v>
      </c>
      <c r="AF2724" s="60" t="s">
        <v>4136</v>
      </c>
    </row>
    <row r="2725" spans="1:32">
      <c r="A2725" s="60" t="s">
        <v>3948</v>
      </c>
      <c r="B2725" s="60" t="s">
        <v>2</v>
      </c>
      <c r="D2725" s="60" t="s">
        <v>2754</v>
      </c>
      <c r="E2725" s="67">
        <v>41640</v>
      </c>
      <c r="F2725" s="67">
        <v>41820</v>
      </c>
      <c r="G2725" s="60" t="s">
        <v>2730</v>
      </c>
      <c r="H2725" s="60">
        <v>0</v>
      </c>
      <c r="I2725" s="60"/>
      <c r="J2725" s="60"/>
      <c r="K2725" s="60"/>
      <c r="L2725" s="60"/>
      <c r="M2725" s="60"/>
      <c r="N2725" s="60"/>
      <c r="O2725" s="60"/>
      <c r="P2725" s="60"/>
      <c r="Q2725" s="60"/>
      <c r="R2725" s="60"/>
      <c r="S2725" s="60"/>
      <c r="T2725" s="60"/>
      <c r="U2725" s="60"/>
      <c r="V2725" s="60"/>
      <c r="W2725" s="60"/>
      <c r="X2725" s="60"/>
      <c r="Y2725" s="60"/>
      <c r="Z2725" s="60"/>
      <c r="AA2725" s="60"/>
      <c r="AB2725" s="60"/>
      <c r="AC2725" s="60"/>
      <c r="AD2725" s="60"/>
      <c r="AE2725" s="60"/>
      <c r="AF2725" s="60" t="s">
        <v>4136</v>
      </c>
    </row>
    <row r="2726" spans="1:32">
      <c r="A2726" s="60" t="s">
        <v>3948</v>
      </c>
      <c r="B2726" s="60" t="s">
        <v>2</v>
      </c>
      <c r="D2726" s="60" t="s">
        <v>2798</v>
      </c>
      <c r="E2726" s="67">
        <v>41640</v>
      </c>
      <c r="F2726" s="67">
        <v>41820</v>
      </c>
      <c r="G2726" s="60" t="s">
        <v>2735</v>
      </c>
      <c r="H2726" s="60">
        <v>0</v>
      </c>
      <c r="I2726" s="60">
        <v>0</v>
      </c>
      <c r="J2726" s="60">
        <v>0</v>
      </c>
      <c r="K2726" s="60">
        <v>0</v>
      </c>
      <c r="L2726" s="60">
        <v>0</v>
      </c>
      <c r="M2726" s="60">
        <v>0</v>
      </c>
      <c r="N2726" s="60">
        <v>0</v>
      </c>
      <c r="O2726" s="60">
        <v>0</v>
      </c>
      <c r="P2726" s="60">
        <v>0</v>
      </c>
      <c r="Q2726" s="60">
        <v>0.95</v>
      </c>
      <c r="R2726" s="60">
        <v>0.95</v>
      </c>
      <c r="S2726" s="60">
        <v>0.95</v>
      </c>
      <c r="T2726" s="60">
        <v>0.95</v>
      </c>
      <c r="U2726" s="60">
        <v>0.95</v>
      </c>
      <c r="V2726" s="60">
        <v>0.95</v>
      </c>
      <c r="W2726" s="60">
        <v>0.35</v>
      </c>
      <c r="X2726" s="60">
        <v>0.35</v>
      </c>
      <c r="Y2726" s="60">
        <v>0.35</v>
      </c>
      <c r="Z2726" s="60">
        <v>0.35</v>
      </c>
      <c r="AA2726" s="60">
        <v>0.35</v>
      </c>
      <c r="AB2726" s="60">
        <v>0</v>
      </c>
      <c r="AC2726" s="60">
        <v>0</v>
      </c>
      <c r="AD2726" s="60">
        <v>0</v>
      </c>
      <c r="AE2726" s="60">
        <v>0</v>
      </c>
      <c r="AF2726" s="60" t="s">
        <v>4136</v>
      </c>
    </row>
    <row r="2727" spans="1:32">
      <c r="A2727" s="60" t="s">
        <v>3949</v>
      </c>
      <c r="B2727" s="60" t="s">
        <v>2</v>
      </c>
      <c r="D2727" s="60" t="s">
        <v>2749</v>
      </c>
      <c r="E2727" s="67">
        <v>41640</v>
      </c>
      <c r="F2727" s="67">
        <v>42004</v>
      </c>
      <c r="G2727" s="60" t="s">
        <v>2730</v>
      </c>
      <c r="H2727" s="60">
        <v>0</v>
      </c>
      <c r="I2727" s="60"/>
      <c r="J2727" s="60"/>
      <c r="K2727" s="60"/>
      <c r="L2727" s="60"/>
      <c r="M2727" s="60"/>
      <c r="N2727" s="60"/>
      <c r="O2727" s="60"/>
      <c r="P2727" s="60"/>
      <c r="Q2727" s="60"/>
      <c r="R2727" s="60"/>
      <c r="S2727" s="60"/>
      <c r="T2727" s="60"/>
      <c r="U2727" s="60"/>
      <c r="V2727" s="60"/>
      <c r="W2727" s="60"/>
      <c r="X2727" s="60"/>
      <c r="Y2727" s="60"/>
      <c r="Z2727" s="60"/>
      <c r="AA2727" s="60"/>
      <c r="AB2727" s="60"/>
      <c r="AC2727" s="60"/>
      <c r="AD2727" s="60"/>
      <c r="AE2727" s="60"/>
      <c r="AF2727" s="60" t="s">
        <v>4136</v>
      </c>
    </row>
    <row r="2728" spans="1:32">
      <c r="A2728" s="60" t="s">
        <v>3949</v>
      </c>
      <c r="B2728" s="60" t="s">
        <v>2</v>
      </c>
      <c r="D2728" s="60" t="s">
        <v>2737</v>
      </c>
      <c r="E2728" s="67">
        <v>41640</v>
      </c>
      <c r="F2728" s="67">
        <v>42004</v>
      </c>
      <c r="G2728" s="60" t="s">
        <v>2735</v>
      </c>
      <c r="H2728" s="60">
        <v>0</v>
      </c>
      <c r="I2728" s="60">
        <v>0</v>
      </c>
      <c r="J2728" s="60">
        <v>0</v>
      </c>
      <c r="K2728" s="60">
        <v>0</v>
      </c>
      <c r="L2728" s="60">
        <v>0</v>
      </c>
      <c r="M2728" s="60">
        <v>0</v>
      </c>
      <c r="N2728" s="60">
        <v>0</v>
      </c>
      <c r="O2728" s="60">
        <v>0</v>
      </c>
      <c r="P2728" s="60">
        <v>0.95</v>
      </c>
      <c r="Q2728" s="60">
        <v>0.95</v>
      </c>
      <c r="R2728" s="60">
        <v>0.95</v>
      </c>
      <c r="S2728" s="60">
        <v>0.95</v>
      </c>
      <c r="T2728" s="60">
        <v>0.95</v>
      </c>
      <c r="U2728" s="60">
        <v>0.95</v>
      </c>
      <c r="V2728" s="60">
        <v>0.95</v>
      </c>
      <c r="W2728" s="60">
        <v>0.95</v>
      </c>
      <c r="X2728" s="60">
        <v>0.95</v>
      </c>
      <c r="Y2728" s="60">
        <v>0.95</v>
      </c>
      <c r="Z2728" s="60">
        <v>0.95</v>
      </c>
      <c r="AA2728" s="60">
        <v>0.95</v>
      </c>
      <c r="AB2728" s="60">
        <v>0.95</v>
      </c>
      <c r="AC2728" s="60">
        <v>0</v>
      </c>
      <c r="AD2728" s="60">
        <v>0</v>
      </c>
      <c r="AE2728" s="60">
        <v>0</v>
      </c>
      <c r="AF2728" s="60" t="s">
        <v>4136</v>
      </c>
    </row>
    <row r="2729" spans="1:32">
      <c r="A2729" s="60" t="s">
        <v>3949</v>
      </c>
      <c r="B2729" s="60" t="s">
        <v>2</v>
      </c>
      <c r="D2729" s="60" t="s">
        <v>2798</v>
      </c>
      <c r="E2729" s="67">
        <v>41883</v>
      </c>
      <c r="F2729" s="67">
        <v>42004</v>
      </c>
      <c r="G2729" s="60" t="s">
        <v>2735</v>
      </c>
      <c r="H2729" s="60">
        <v>0</v>
      </c>
      <c r="I2729" s="60">
        <v>0</v>
      </c>
      <c r="J2729" s="60">
        <v>0</v>
      </c>
      <c r="K2729" s="60">
        <v>0</v>
      </c>
      <c r="L2729" s="60">
        <v>0</v>
      </c>
      <c r="M2729" s="60">
        <v>0</v>
      </c>
      <c r="N2729" s="60">
        <v>0</v>
      </c>
      <c r="O2729" s="60">
        <v>0</v>
      </c>
      <c r="P2729" s="60">
        <v>0.95</v>
      </c>
      <c r="Q2729" s="60">
        <v>0.95</v>
      </c>
      <c r="R2729" s="60">
        <v>0.95</v>
      </c>
      <c r="S2729" s="60">
        <v>0.95</v>
      </c>
      <c r="T2729" s="60">
        <v>0.95</v>
      </c>
      <c r="U2729" s="60">
        <v>0.95</v>
      </c>
      <c r="V2729" s="60">
        <v>0.95</v>
      </c>
      <c r="W2729" s="60">
        <v>0.95</v>
      </c>
      <c r="X2729" s="60">
        <v>0.95</v>
      </c>
      <c r="Y2729" s="60">
        <v>0.95</v>
      </c>
      <c r="Z2729" s="60">
        <v>0.95</v>
      </c>
      <c r="AA2729" s="60">
        <v>0.95</v>
      </c>
      <c r="AB2729" s="60">
        <v>0.95</v>
      </c>
      <c r="AC2729" s="60">
        <v>0</v>
      </c>
      <c r="AD2729" s="60">
        <v>0</v>
      </c>
      <c r="AE2729" s="60">
        <v>0</v>
      </c>
      <c r="AF2729" s="60" t="s">
        <v>4136</v>
      </c>
    </row>
    <row r="2730" spans="1:32">
      <c r="A2730" s="60" t="s">
        <v>3949</v>
      </c>
      <c r="B2730" s="60" t="s">
        <v>2</v>
      </c>
      <c r="D2730" s="60" t="s">
        <v>2754</v>
      </c>
      <c r="E2730" s="67">
        <v>41821</v>
      </c>
      <c r="F2730" s="67">
        <v>41883</v>
      </c>
      <c r="G2730" s="60" t="s">
        <v>2730</v>
      </c>
      <c r="H2730" s="60">
        <v>0</v>
      </c>
      <c r="I2730" s="60"/>
      <c r="J2730" s="60"/>
      <c r="K2730" s="60"/>
      <c r="L2730" s="60"/>
      <c r="M2730" s="60"/>
      <c r="N2730" s="60"/>
      <c r="O2730" s="60"/>
      <c r="P2730" s="60"/>
      <c r="Q2730" s="60"/>
      <c r="R2730" s="60"/>
      <c r="S2730" s="60"/>
      <c r="T2730" s="60"/>
      <c r="U2730" s="60"/>
      <c r="V2730" s="60"/>
      <c r="W2730" s="60"/>
      <c r="X2730" s="60"/>
      <c r="Y2730" s="60"/>
      <c r="Z2730" s="60"/>
      <c r="AA2730" s="60"/>
      <c r="AB2730" s="60"/>
      <c r="AC2730" s="60"/>
      <c r="AD2730" s="60"/>
      <c r="AE2730" s="60"/>
      <c r="AF2730" s="60" t="s">
        <v>4136</v>
      </c>
    </row>
    <row r="2731" spans="1:32">
      <c r="A2731" s="60" t="s">
        <v>3949</v>
      </c>
      <c r="B2731" s="60" t="s">
        <v>2</v>
      </c>
      <c r="D2731" s="60" t="s">
        <v>2798</v>
      </c>
      <c r="E2731" s="67">
        <v>41821</v>
      </c>
      <c r="F2731" s="67">
        <v>41883</v>
      </c>
      <c r="G2731" s="60" t="s">
        <v>2735</v>
      </c>
      <c r="H2731" s="60">
        <v>0</v>
      </c>
      <c r="I2731" s="60">
        <v>0</v>
      </c>
      <c r="J2731" s="60">
        <v>0</v>
      </c>
      <c r="K2731" s="60">
        <v>0</v>
      </c>
      <c r="L2731" s="60">
        <v>0</v>
      </c>
      <c r="M2731" s="60">
        <v>0</v>
      </c>
      <c r="N2731" s="60">
        <v>0</v>
      </c>
      <c r="O2731" s="60">
        <v>0</v>
      </c>
      <c r="P2731" s="60">
        <v>0.5</v>
      </c>
      <c r="Q2731" s="60">
        <v>0.5</v>
      </c>
      <c r="R2731" s="60">
        <v>0.5</v>
      </c>
      <c r="S2731" s="60">
        <v>0.5</v>
      </c>
      <c r="T2731" s="60">
        <v>0.5</v>
      </c>
      <c r="U2731" s="60">
        <v>0.5</v>
      </c>
      <c r="V2731" s="60">
        <v>0.5</v>
      </c>
      <c r="W2731" s="60">
        <v>0.5</v>
      </c>
      <c r="X2731" s="60">
        <v>0.5</v>
      </c>
      <c r="Y2731" s="60">
        <v>0.5</v>
      </c>
      <c r="Z2731" s="60">
        <v>0.5</v>
      </c>
      <c r="AA2731" s="60">
        <v>0.5</v>
      </c>
      <c r="AB2731" s="60">
        <v>0.5</v>
      </c>
      <c r="AC2731" s="60">
        <v>0</v>
      </c>
      <c r="AD2731" s="60">
        <v>0</v>
      </c>
      <c r="AE2731" s="60">
        <v>0</v>
      </c>
      <c r="AF2731" s="60" t="s">
        <v>4136</v>
      </c>
    </row>
    <row r="2732" spans="1:32">
      <c r="A2732" s="60" t="s">
        <v>3949</v>
      </c>
      <c r="B2732" s="60" t="s">
        <v>2</v>
      </c>
      <c r="D2732" s="60" t="s">
        <v>2754</v>
      </c>
      <c r="E2732" s="67">
        <v>41640</v>
      </c>
      <c r="F2732" s="67">
        <v>41820</v>
      </c>
      <c r="G2732" s="60" t="s">
        <v>2730</v>
      </c>
      <c r="H2732" s="60">
        <v>0</v>
      </c>
      <c r="I2732" s="60"/>
      <c r="J2732" s="60"/>
      <c r="K2732" s="60"/>
      <c r="L2732" s="60"/>
      <c r="M2732" s="60"/>
      <c r="N2732" s="60"/>
      <c r="O2732" s="60"/>
      <c r="P2732" s="60"/>
      <c r="Q2732" s="60"/>
      <c r="R2732" s="60"/>
      <c r="S2732" s="60"/>
      <c r="T2732" s="60"/>
      <c r="U2732" s="60"/>
      <c r="V2732" s="60"/>
      <c r="W2732" s="60"/>
      <c r="X2732" s="60"/>
      <c r="Y2732" s="60"/>
      <c r="Z2732" s="60"/>
      <c r="AA2732" s="60"/>
      <c r="AB2732" s="60"/>
      <c r="AC2732" s="60"/>
      <c r="AD2732" s="60"/>
      <c r="AE2732" s="60"/>
      <c r="AF2732" s="60" t="s">
        <v>4136</v>
      </c>
    </row>
    <row r="2733" spans="1:32">
      <c r="A2733" s="60" t="s">
        <v>3949</v>
      </c>
      <c r="B2733" s="60" t="s">
        <v>2</v>
      </c>
      <c r="D2733" s="60" t="s">
        <v>2798</v>
      </c>
      <c r="E2733" s="67">
        <v>41640</v>
      </c>
      <c r="F2733" s="67">
        <v>41820</v>
      </c>
      <c r="G2733" s="60" t="s">
        <v>2735</v>
      </c>
      <c r="H2733" s="60">
        <v>0</v>
      </c>
      <c r="I2733" s="60">
        <v>0</v>
      </c>
      <c r="J2733" s="60">
        <v>0</v>
      </c>
      <c r="K2733" s="60">
        <v>0</v>
      </c>
      <c r="L2733" s="60">
        <v>0</v>
      </c>
      <c r="M2733" s="60">
        <v>0</v>
      </c>
      <c r="N2733" s="60">
        <v>0</v>
      </c>
      <c r="O2733" s="60">
        <v>0</v>
      </c>
      <c r="P2733" s="60">
        <v>0.95</v>
      </c>
      <c r="Q2733" s="60">
        <v>0.95</v>
      </c>
      <c r="R2733" s="60">
        <v>0.95</v>
      </c>
      <c r="S2733" s="60">
        <v>0.95</v>
      </c>
      <c r="T2733" s="60">
        <v>0.95</v>
      </c>
      <c r="U2733" s="60">
        <v>0.95</v>
      </c>
      <c r="V2733" s="60">
        <v>0.95</v>
      </c>
      <c r="W2733" s="60">
        <v>0.95</v>
      </c>
      <c r="X2733" s="60">
        <v>0.95</v>
      </c>
      <c r="Y2733" s="60">
        <v>0.95</v>
      </c>
      <c r="Z2733" s="60">
        <v>0.95</v>
      </c>
      <c r="AA2733" s="60">
        <v>0.95</v>
      </c>
      <c r="AB2733" s="60">
        <v>0.95</v>
      </c>
      <c r="AC2733" s="60">
        <v>0</v>
      </c>
      <c r="AD2733" s="60">
        <v>0</v>
      </c>
      <c r="AE2733" s="60">
        <v>0</v>
      </c>
      <c r="AF2733" s="60" t="s">
        <v>4136</v>
      </c>
    </row>
    <row r="2734" spans="1:32">
      <c r="A2734" s="60" t="s">
        <v>3950</v>
      </c>
      <c r="B2734" s="60" t="s">
        <v>2</v>
      </c>
      <c r="D2734" s="60" t="s">
        <v>2749</v>
      </c>
      <c r="E2734" s="67">
        <v>41640</v>
      </c>
      <c r="F2734" s="67">
        <v>42004</v>
      </c>
      <c r="G2734" s="60" t="s">
        <v>2730</v>
      </c>
      <c r="H2734" s="60">
        <v>0</v>
      </c>
      <c r="I2734" s="60"/>
      <c r="J2734" s="60"/>
      <c r="K2734" s="60"/>
      <c r="L2734" s="60"/>
      <c r="M2734" s="60"/>
      <c r="N2734" s="60"/>
      <c r="O2734" s="60"/>
      <c r="P2734" s="60"/>
      <c r="Q2734" s="60"/>
      <c r="R2734" s="60"/>
      <c r="S2734" s="60"/>
      <c r="T2734" s="60"/>
      <c r="U2734" s="60"/>
      <c r="V2734" s="60"/>
      <c r="W2734" s="60"/>
      <c r="X2734" s="60"/>
      <c r="Y2734" s="60"/>
      <c r="Z2734" s="60"/>
      <c r="AA2734" s="60"/>
      <c r="AB2734" s="60"/>
      <c r="AC2734" s="60"/>
      <c r="AD2734" s="60"/>
      <c r="AE2734" s="60"/>
      <c r="AF2734" s="60" t="s">
        <v>4136</v>
      </c>
    </row>
    <row r="2735" spans="1:32">
      <c r="A2735" s="60" t="s">
        <v>3950</v>
      </c>
      <c r="B2735" s="60" t="s">
        <v>2</v>
      </c>
      <c r="D2735" s="60" t="s">
        <v>2737</v>
      </c>
      <c r="E2735" s="67">
        <v>41640</v>
      </c>
      <c r="F2735" s="67">
        <v>42004</v>
      </c>
      <c r="G2735" s="60" t="s">
        <v>2735</v>
      </c>
      <c r="H2735" s="60">
        <v>0</v>
      </c>
      <c r="I2735" s="60">
        <v>0</v>
      </c>
      <c r="J2735" s="60">
        <v>0</v>
      </c>
      <c r="K2735" s="60">
        <v>0</v>
      </c>
      <c r="L2735" s="60">
        <v>0</v>
      </c>
      <c r="M2735" s="60">
        <v>0</v>
      </c>
      <c r="N2735" s="60">
        <v>0</v>
      </c>
      <c r="O2735" s="60">
        <v>0</v>
      </c>
      <c r="P2735" s="60">
        <v>0.35</v>
      </c>
      <c r="Q2735" s="60">
        <v>0.35</v>
      </c>
      <c r="R2735" s="60">
        <v>0.35</v>
      </c>
      <c r="S2735" s="60">
        <v>0.35</v>
      </c>
      <c r="T2735" s="60">
        <v>0.35</v>
      </c>
      <c r="U2735" s="60">
        <v>0.35</v>
      </c>
      <c r="V2735" s="60">
        <v>0.35</v>
      </c>
      <c r="W2735" s="60">
        <v>0.35</v>
      </c>
      <c r="X2735" s="60">
        <v>0.95</v>
      </c>
      <c r="Y2735" s="60">
        <v>0.95</v>
      </c>
      <c r="Z2735" s="60">
        <v>0.95</v>
      </c>
      <c r="AA2735" s="60">
        <v>0.95</v>
      </c>
      <c r="AB2735" s="60">
        <v>0.95</v>
      </c>
      <c r="AC2735" s="60">
        <v>0</v>
      </c>
      <c r="AD2735" s="60">
        <v>0</v>
      </c>
      <c r="AE2735" s="60">
        <v>0</v>
      </c>
      <c r="AF2735" s="60" t="s">
        <v>4136</v>
      </c>
    </row>
    <row r="2736" spans="1:32">
      <c r="A2736" s="60" t="s">
        <v>3950</v>
      </c>
      <c r="B2736" s="60" t="s">
        <v>2</v>
      </c>
      <c r="D2736" s="60" t="s">
        <v>2798</v>
      </c>
      <c r="E2736" s="67">
        <v>41883</v>
      </c>
      <c r="F2736" s="67">
        <v>42004</v>
      </c>
      <c r="G2736" s="60" t="s">
        <v>2735</v>
      </c>
      <c r="H2736" s="60">
        <v>0</v>
      </c>
      <c r="I2736" s="60">
        <v>0</v>
      </c>
      <c r="J2736" s="60">
        <v>0</v>
      </c>
      <c r="K2736" s="60">
        <v>0</v>
      </c>
      <c r="L2736" s="60">
        <v>0</v>
      </c>
      <c r="M2736" s="60">
        <v>0</v>
      </c>
      <c r="N2736" s="60">
        <v>0</v>
      </c>
      <c r="O2736" s="60">
        <v>0</v>
      </c>
      <c r="P2736" s="60">
        <v>0.35</v>
      </c>
      <c r="Q2736" s="60">
        <v>0.35</v>
      </c>
      <c r="R2736" s="60">
        <v>0.35</v>
      </c>
      <c r="S2736" s="60">
        <v>0.35</v>
      </c>
      <c r="T2736" s="60">
        <v>0.35</v>
      </c>
      <c r="U2736" s="60">
        <v>0.35</v>
      </c>
      <c r="V2736" s="60">
        <v>0.35</v>
      </c>
      <c r="W2736" s="60">
        <v>0.35</v>
      </c>
      <c r="X2736" s="60">
        <v>0.95</v>
      </c>
      <c r="Y2736" s="60">
        <v>0.95</v>
      </c>
      <c r="Z2736" s="60">
        <v>0.95</v>
      </c>
      <c r="AA2736" s="60">
        <v>0.95</v>
      </c>
      <c r="AB2736" s="60">
        <v>0.95</v>
      </c>
      <c r="AC2736" s="60">
        <v>0</v>
      </c>
      <c r="AD2736" s="60">
        <v>0</v>
      </c>
      <c r="AE2736" s="60">
        <v>0</v>
      </c>
      <c r="AF2736" s="60" t="s">
        <v>4136</v>
      </c>
    </row>
    <row r="2737" spans="1:32">
      <c r="A2737" s="60" t="s">
        <v>3950</v>
      </c>
      <c r="B2737" s="60" t="s">
        <v>2</v>
      </c>
      <c r="D2737" s="60" t="s">
        <v>2754</v>
      </c>
      <c r="E2737" s="67">
        <v>41821</v>
      </c>
      <c r="F2737" s="67">
        <v>41883</v>
      </c>
      <c r="G2737" s="60" t="s">
        <v>2730</v>
      </c>
      <c r="H2737" s="60">
        <v>0</v>
      </c>
      <c r="I2737" s="60"/>
      <c r="J2737" s="60"/>
      <c r="K2737" s="60"/>
      <c r="L2737" s="60"/>
      <c r="M2737" s="60"/>
      <c r="N2737" s="60"/>
      <c r="O2737" s="60"/>
      <c r="P2737" s="60"/>
      <c r="Q2737" s="60"/>
      <c r="R2737" s="60"/>
      <c r="S2737" s="60"/>
      <c r="T2737" s="60"/>
      <c r="U2737" s="60"/>
      <c r="V2737" s="60"/>
      <c r="W2737" s="60"/>
      <c r="X2737" s="60"/>
      <c r="Y2737" s="60"/>
      <c r="Z2737" s="60"/>
      <c r="AA2737" s="60"/>
      <c r="AB2737" s="60"/>
      <c r="AC2737" s="60"/>
      <c r="AD2737" s="60"/>
      <c r="AE2737" s="60"/>
      <c r="AF2737" s="60" t="s">
        <v>4136</v>
      </c>
    </row>
    <row r="2738" spans="1:32">
      <c r="A2738" s="60" t="s">
        <v>3950</v>
      </c>
      <c r="B2738" s="60" t="s">
        <v>2</v>
      </c>
      <c r="D2738" s="60" t="s">
        <v>2798</v>
      </c>
      <c r="E2738" s="67">
        <v>41821</v>
      </c>
      <c r="F2738" s="67">
        <v>41883</v>
      </c>
      <c r="G2738" s="60" t="s">
        <v>2735</v>
      </c>
      <c r="H2738" s="60">
        <v>0</v>
      </c>
      <c r="I2738" s="60">
        <v>0</v>
      </c>
      <c r="J2738" s="60">
        <v>0</v>
      </c>
      <c r="K2738" s="60">
        <v>0</v>
      </c>
      <c r="L2738" s="60">
        <v>0</v>
      </c>
      <c r="M2738" s="60">
        <v>0</v>
      </c>
      <c r="N2738" s="60">
        <v>0</v>
      </c>
      <c r="O2738" s="60">
        <v>0</v>
      </c>
      <c r="P2738" s="60">
        <v>0.35</v>
      </c>
      <c r="Q2738" s="60">
        <v>0.35</v>
      </c>
      <c r="R2738" s="60">
        <v>0.35</v>
      </c>
      <c r="S2738" s="60">
        <v>0.35</v>
      </c>
      <c r="T2738" s="60">
        <v>0.35</v>
      </c>
      <c r="U2738" s="60">
        <v>0.35</v>
      </c>
      <c r="V2738" s="60">
        <v>0.35</v>
      </c>
      <c r="W2738" s="60">
        <v>0.35</v>
      </c>
      <c r="X2738" s="60">
        <v>0.35</v>
      </c>
      <c r="Y2738" s="60">
        <v>0.35</v>
      </c>
      <c r="Z2738" s="60">
        <v>0.35</v>
      </c>
      <c r="AA2738" s="60">
        <v>0.35</v>
      </c>
      <c r="AB2738" s="60">
        <v>0.35</v>
      </c>
      <c r="AC2738" s="60">
        <v>0</v>
      </c>
      <c r="AD2738" s="60">
        <v>0</v>
      </c>
      <c r="AE2738" s="60">
        <v>0</v>
      </c>
      <c r="AF2738" s="60" t="s">
        <v>4136</v>
      </c>
    </row>
    <row r="2739" spans="1:32">
      <c r="A2739" s="60" t="s">
        <v>3950</v>
      </c>
      <c r="B2739" s="60" t="s">
        <v>2</v>
      </c>
      <c r="D2739" s="60" t="s">
        <v>2754</v>
      </c>
      <c r="E2739" s="67">
        <v>41640</v>
      </c>
      <c r="F2739" s="67">
        <v>41820</v>
      </c>
      <c r="G2739" s="60" t="s">
        <v>2730</v>
      </c>
      <c r="H2739" s="60">
        <v>0</v>
      </c>
      <c r="I2739" s="60"/>
      <c r="J2739" s="60"/>
      <c r="K2739" s="60"/>
      <c r="L2739" s="60"/>
      <c r="M2739" s="60"/>
      <c r="N2739" s="60"/>
      <c r="O2739" s="60"/>
      <c r="P2739" s="60"/>
      <c r="Q2739" s="60"/>
      <c r="R2739" s="60"/>
      <c r="S2739" s="60"/>
      <c r="T2739" s="60"/>
      <c r="U2739" s="60"/>
      <c r="V2739" s="60"/>
      <c r="W2739" s="60"/>
      <c r="X2739" s="60"/>
      <c r="Y2739" s="60"/>
      <c r="Z2739" s="60"/>
      <c r="AA2739" s="60"/>
      <c r="AB2739" s="60"/>
      <c r="AC2739" s="60"/>
      <c r="AD2739" s="60"/>
      <c r="AE2739" s="60"/>
      <c r="AF2739" s="60" t="s">
        <v>4136</v>
      </c>
    </row>
    <row r="2740" spans="1:32">
      <c r="A2740" s="60" t="s">
        <v>3950</v>
      </c>
      <c r="B2740" s="60" t="s">
        <v>2</v>
      </c>
      <c r="D2740" s="60" t="s">
        <v>2798</v>
      </c>
      <c r="E2740" s="67">
        <v>41640</v>
      </c>
      <c r="F2740" s="67">
        <v>41820</v>
      </c>
      <c r="G2740" s="60" t="s">
        <v>2735</v>
      </c>
      <c r="H2740" s="60">
        <v>0</v>
      </c>
      <c r="I2740" s="60">
        <v>0</v>
      </c>
      <c r="J2740" s="60">
        <v>0</v>
      </c>
      <c r="K2740" s="60">
        <v>0</v>
      </c>
      <c r="L2740" s="60">
        <v>0</v>
      </c>
      <c r="M2740" s="60">
        <v>0</v>
      </c>
      <c r="N2740" s="60">
        <v>0</v>
      </c>
      <c r="O2740" s="60">
        <v>0</v>
      </c>
      <c r="P2740" s="60">
        <v>0.35</v>
      </c>
      <c r="Q2740" s="60">
        <v>0.35</v>
      </c>
      <c r="R2740" s="60">
        <v>0.35</v>
      </c>
      <c r="S2740" s="60">
        <v>0.35</v>
      </c>
      <c r="T2740" s="60">
        <v>0.35</v>
      </c>
      <c r="U2740" s="60">
        <v>0.35</v>
      </c>
      <c r="V2740" s="60">
        <v>0.35</v>
      </c>
      <c r="W2740" s="60">
        <v>0.35</v>
      </c>
      <c r="X2740" s="60">
        <v>0.95</v>
      </c>
      <c r="Y2740" s="60">
        <v>0.95</v>
      </c>
      <c r="Z2740" s="60">
        <v>0.95</v>
      </c>
      <c r="AA2740" s="60">
        <v>0.95</v>
      </c>
      <c r="AB2740" s="60">
        <v>0.95</v>
      </c>
      <c r="AC2740" s="60">
        <v>0</v>
      </c>
      <c r="AD2740" s="60">
        <v>0</v>
      </c>
      <c r="AE2740" s="60">
        <v>0</v>
      </c>
      <c r="AF2740" s="60" t="s">
        <v>4136</v>
      </c>
    </row>
    <row r="2741" spans="1:32">
      <c r="A2741" s="60" t="s">
        <v>3951</v>
      </c>
      <c r="B2741" s="60" t="s">
        <v>2</v>
      </c>
      <c r="D2741" s="60" t="s">
        <v>2749</v>
      </c>
      <c r="E2741" s="67">
        <v>41640</v>
      </c>
      <c r="F2741" s="67">
        <v>42004</v>
      </c>
      <c r="G2741" s="60" t="s">
        <v>2730</v>
      </c>
      <c r="H2741" s="60">
        <v>0</v>
      </c>
      <c r="I2741" s="60"/>
      <c r="J2741" s="60"/>
      <c r="K2741" s="60"/>
      <c r="L2741" s="60"/>
      <c r="M2741" s="60"/>
      <c r="N2741" s="60"/>
      <c r="O2741" s="60"/>
      <c r="P2741" s="60"/>
      <c r="Q2741" s="60"/>
      <c r="R2741" s="60"/>
      <c r="S2741" s="60"/>
      <c r="T2741" s="60"/>
      <c r="U2741" s="60"/>
      <c r="V2741" s="60"/>
      <c r="W2741" s="60"/>
      <c r="X2741" s="60"/>
      <c r="Y2741" s="60"/>
      <c r="Z2741" s="60"/>
      <c r="AA2741" s="60"/>
      <c r="AB2741" s="60"/>
      <c r="AC2741" s="60"/>
      <c r="AD2741" s="60"/>
      <c r="AE2741" s="60"/>
      <c r="AF2741" s="60" t="s">
        <v>4136</v>
      </c>
    </row>
    <row r="2742" spans="1:32">
      <c r="A2742" s="60" t="s">
        <v>3951</v>
      </c>
      <c r="B2742" s="60" t="s">
        <v>2</v>
      </c>
      <c r="D2742" s="60" t="s">
        <v>2737</v>
      </c>
      <c r="E2742" s="67">
        <v>41640</v>
      </c>
      <c r="F2742" s="67">
        <v>42004</v>
      </c>
      <c r="G2742" s="60" t="s">
        <v>2735</v>
      </c>
      <c r="H2742" s="60">
        <v>0</v>
      </c>
      <c r="I2742" s="60">
        <v>0</v>
      </c>
      <c r="J2742" s="60">
        <v>0</v>
      </c>
      <c r="K2742" s="60">
        <v>0</v>
      </c>
      <c r="L2742" s="60">
        <v>0</v>
      </c>
      <c r="M2742" s="60">
        <v>0</v>
      </c>
      <c r="N2742" s="60">
        <v>0</v>
      </c>
      <c r="O2742" s="60">
        <v>0</v>
      </c>
      <c r="P2742" s="60">
        <v>0.95</v>
      </c>
      <c r="Q2742" s="60">
        <v>0.95</v>
      </c>
      <c r="R2742" s="60">
        <v>0.95</v>
      </c>
      <c r="S2742" s="60">
        <v>0.95</v>
      </c>
      <c r="T2742" s="60">
        <v>0.95</v>
      </c>
      <c r="U2742" s="60">
        <v>0.95</v>
      </c>
      <c r="V2742" s="60">
        <v>0.95</v>
      </c>
      <c r="W2742" s="60">
        <v>0.95</v>
      </c>
      <c r="X2742" s="60">
        <v>0.95</v>
      </c>
      <c r="Y2742" s="60">
        <v>0.15</v>
      </c>
      <c r="Z2742" s="60">
        <v>0.15</v>
      </c>
      <c r="AA2742" s="60">
        <v>0.15</v>
      </c>
      <c r="AB2742" s="60">
        <v>0.15</v>
      </c>
      <c r="AC2742" s="60">
        <v>0</v>
      </c>
      <c r="AD2742" s="60">
        <v>0</v>
      </c>
      <c r="AE2742" s="60">
        <v>0</v>
      </c>
      <c r="AF2742" s="60" t="s">
        <v>4136</v>
      </c>
    </row>
    <row r="2743" spans="1:32">
      <c r="A2743" s="60" t="s">
        <v>3951</v>
      </c>
      <c r="B2743" s="60" t="s">
        <v>2</v>
      </c>
      <c r="D2743" s="60" t="s">
        <v>2798</v>
      </c>
      <c r="E2743" s="67">
        <v>41883</v>
      </c>
      <c r="F2743" s="67">
        <v>42004</v>
      </c>
      <c r="G2743" s="60" t="s">
        <v>2735</v>
      </c>
      <c r="H2743" s="60">
        <v>0</v>
      </c>
      <c r="I2743" s="60">
        <v>0</v>
      </c>
      <c r="J2743" s="60">
        <v>0</v>
      </c>
      <c r="K2743" s="60">
        <v>0</v>
      </c>
      <c r="L2743" s="60">
        <v>0</v>
      </c>
      <c r="M2743" s="60">
        <v>0</v>
      </c>
      <c r="N2743" s="60">
        <v>0</v>
      </c>
      <c r="O2743" s="60">
        <v>0</v>
      </c>
      <c r="P2743" s="60">
        <v>0.95</v>
      </c>
      <c r="Q2743" s="60">
        <v>0.95</v>
      </c>
      <c r="R2743" s="60">
        <v>0.95</v>
      </c>
      <c r="S2743" s="60">
        <v>0.95</v>
      </c>
      <c r="T2743" s="60">
        <v>0.95</v>
      </c>
      <c r="U2743" s="60">
        <v>0.95</v>
      </c>
      <c r="V2743" s="60">
        <v>0.95</v>
      </c>
      <c r="W2743" s="60">
        <v>0.95</v>
      </c>
      <c r="X2743" s="60">
        <v>0.95</v>
      </c>
      <c r="Y2743" s="60">
        <v>0.15</v>
      </c>
      <c r="Z2743" s="60">
        <v>0.15</v>
      </c>
      <c r="AA2743" s="60">
        <v>0.15</v>
      </c>
      <c r="AB2743" s="60">
        <v>0.15</v>
      </c>
      <c r="AC2743" s="60">
        <v>0</v>
      </c>
      <c r="AD2743" s="60">
        <v>0</v>
      </c>
      <c r="AE2743" s="60">
        <v>0</v>
      </c>
      <c r="AF2743" s="60" t="s">
        <v>4136</v>
      </c>
    </row>
    <row r="2744" spans="1:32">
      <c r="A2744" s="60" t="s">
        <v>3951</v>
      </c>
      <c r="B2744" s="60" t="s">
        <v>2</v>
      </c>
      <c r="D2744" s="60" t="s">
        <v>2754</v>
      </c>
      <c r="E2744" s="67">
        <v>41821</v>
      </c>
      <c r="F2744" s="67">
        <v>41883</v>
      </c>
      <c r="G2744" s="60" t="s">
        <v>2730</v>
      </c>
      <c r="H2744" s="60">
        <v>0</v>
      </c>
      <c r="I2744" s="60"/>
      <c r="J2744" s="60"/>
      <c r="K2744" s="60"/>
      <c r="L2744" s="60"/>
      <c r="M2744" s="60"/>
      <c r="N2744" s="60"/>
      <c r="O2744" s="60"/>
      <c r="P2744" s="60"/>
      <c r="Q2744" s="60"/>
      <c r="R2744" s="60"/>
      <c r="S2744" s="60"/>
      <c r="T2744" s="60"/>
      <c r="U2744" s="60"/>
      <c r="V2744" s="60"/>
      <c r="W2744" s="60"/>
      <c r="X2744" s="60"/>
      <c r="Y2744" s="60"/>
      <c r="Z2744" s="60"/>
      <c r="AA2744" s="60"/>
      <c r="AB2744" s="60"/>
      <c r="AC2744" s="60"/>
      <c r="AD2744" s="60"/>
      <c r="AE2744" s="60"/>
      <c r="AF2744" s="60" t="s">
        <v>4136</v>
      </c>
    </row>
    <row r="2745" spans="1:32">
      <c r="A2745" s="60" t="s">
        <v>3951</v>
      </c>
      <c r="B2745" s="60" t="s">
        <v>2</v>
      </c>
      <c r="D2745" s="60" t="s">
        <v>2798</v>
      </c>
      <c r="E2745" s="67">
        <v>41821</v>
      </c>
      <c r="F2745" s="67">
        <v>41883</v>
      </c>
      <c r="G2745" s="60" t="s">
        <v>2735</v>
      </c>
      <c r="H2745" s="60">
        <v>0</v>
      </c>
      <c r="I2745" s="60">
        <v>0</v>
      </c>
      <c r="J2745" s="60">
        <v>0</v>
      </c>
      <c r="K2745" s="60">
        <v>0</v>
      </c>
      <c r="L2745" s="60">
        <v>0</v>
      </c>
      <c r="M2745" s="60">
        <v>0</v>
      </c>
      <c r="N2745" s="60">
        <v>0</v>
      </c>
      <c r="O2745" s="60">
        <v>0</v>
      </c>
      <c r="P2745" s="60">
        <v>0.5</v>
      </c>
      <c r="Q2745" s="60">
        <v>0.5</v>
      </c>
      <c r="R2745" s="60">
        <v>0.5</v>
      </c>
      <c r="S2745" s="60">
        <v>0.5</v>
      </c>
      <c r="T2745" s="60">
        <v>0.5</v>
      </c>
      <c r="U2745" s="60">
        <v>0.5</v>
      </c>
      <c r="V2745" s="60">
        <v>0.5</v>
      </c>
      <c r="W2745" s="60">
        <v>0.5</v>
      </c>
      <c r="X2745" s="60">
        <v>0.5</v>
      </c>
      <c r="Y2745" s="60">
        <v>0.15</v>
      </c>
      <c r="Z2745" s="60">
        <v>0.15</v>
      </c>
      <c r="AA2745" s="60">
        <v>0.15</v>
      </c>
      <c r="AB2745" s="60">
        <v>0.15</v>
      </c>
      <c r="AC2745" s="60">
        <v>0</v>
      </c>
      <c r="AD2745" s="60">
        <v>0</v>
      </c>
      <c r="AE2745" s="60">
        <v>0</v>
      </c>
      <c r="AF2745" s="60" t="s">
        <v>4136</v>
      </c>
    </row>
    <row r="2746" spans="1:32">
      <c r="A2746" s="60" t="s">
        <v>3951</v>
      </c>
      <c r="B2746" s="60" t="s">
        <v>2</v>
      </c>
      <c r="D2746" s="60" t="s">
        <v>2754</v>
      </c>
      <c r="E2746" s="67">
        <v>41640</v>
      </c>
      <c r="F2746" s="67">
        <v>41820</v>
      </c>
      <c r="G2746" s="60" t="s">
        <v>2730</v>
      </c>
      <c r="H2746" s="60">
        <v>0</v>
      </c>
      <c r="I2746" s="60"/>
      <c r="J2746" s="60"/>
      <c r="K2746" s="60"/>
      <c r="L2746" s="60"/>
      <c r="M2746" s="60"/>
      <c r="N2746" s="60"/>
      <c r="O2746" s="60"/>
      <c r="P2746" s="60"/>
      <c r="Q2746" s="60"/>
      <c r="R2746" s="60"/>
      <c r="S2746" s="60"/>
      <c r="T2746" s="60"/>
      <c r="U2746" s="60"/>
      <c r="V2746" s="60"/>
      <c r="W2746" s="60"/>
      <c r="X2746" s="60"/>
      <c r="Y2746" s="60"/>
      <c r="Z2746" s="60"/>
      <c r="AA2746" s="60"/>
      <c r="AB2746" s="60"/>
      <c r="AC2746" s="60"/>
      <c r="AD2746" s="60"/>
      <c r="AE2746" s="60"/>
      <c r="AF2746" s="60" t="s">
        <v>4136</v>
      </c>
    </row>
    <row r="2747" spans="1:32">
      <c r="A2747" s="60" t="s">
        <v>3951</v>
      </c>
      <c r="B2747" s="60" t="s">
        <v>2</v>
      </c>
      <c r="D2747" s="60" t="s">
        <v>2798</v>
      </c>
      <c r="E2747" s="67">
        <v>41640</v>
      </c>
      <c r="F2747" s="67">
        <v>41820</v>
      </c>
      <c r="G2747" s="60" t="s">
        <v>2735</v>
      </c>
      <c r="H2747" s="60">
        <v>0</v>
      </c>
      <c r="I2747" s="60">
        <v>0</v>
      </c>
      <c r="J2747" s="60">
        <v>0</v>
      </c>
      <c r="K2747" s="60">
        <v>0</v>
      </c>
      <c r="L2747" s="60">
        <v>0</v>
      </c>
      <c r="M2747" s="60">
        <v>0</v>
      </c>
      <c r="N2747" s="60">
        <v>0</v>
      </c>
      <c r="O2747" s="60">
        <v>0</v>
      </c>
      <c r="P2747" s="60">
        <v>0.95</v>
      </c>
      <c r="Q2747" s="60">
        <v>0.95</v>
      </c>
      <c r="R2747" s="60">
        <v>0.95</v>
      </c>
      <c r="S2747" s="60">
        <v>0.95</v>
      </c>
      <c r="T2747" s="60">
        <v>0.95</v>
      </c>
      <c r="U2747" s="60">
        <v>0.95</v>
      </c>
      <c r="V2747" s="60">
        <v>0.95</v>
      </c>
      <c r="W2747" s="60">
        <v>0.95</v>
      </c>
      <c r="X2747" s="60">
        <v>0.95</v>
      </c>
      <c r="Y2747" s="60">
        <v>0.15</v>
      </c>
      <c r="Z2747" s="60">
        <v>0.15</v>
      </c>
      <c r="AA2747" s="60">
        <v>0.15</v>
      </c>
      <c r="AB2747" s="60">
        <v>0.15</v>
      </c>
      <c r="AC2747" s="60">
        <v>0</v>
      </c>
      <c r="AD2747" s="60">
        <v>0</v>
      </c>
      <c r="AE2747" s="60">
        <v>0</v>
      </c>
      <c r="AF2747" s="60" t="s">
        <v>4136</v>
      </c>
    </row>
    <row r="2748" spans="1:32">
      <c r="A2748" s="60" t="s">
        <v>3952</v>
      </c>
      <c r="B2748" s="60" t="s">
        <v>2742</v>
      </c>
      <c r="D2748" s="60" t="s">
        <v>2738</v>
      </c>
      <c r="E2748" s="67">
        <v>41640</v>
      </c>
      <c r="F2748" s="67">
        <v>42004</v>
      </c>
      <c r="G2748" s="60" t="s">
        <v>2730</v>
      </c>
      <c r="H2748" s="60">
        <v>0</v>
      </c>
      <c r="I2748" s="60"/>
      <c r="J2748" s="60"/>
      <c r="K2748" s="60"/>
      <c r="L2748" s="60"/>
      <c r="M2748" s="60"/>
      <c r="N2748" s="60"/>
      <c r="O2748" s="60"/>
      <c r="P2748" s="60"/>
      <c r="Q2748" s="60"/>
      <c r="R2748" s="60"/>
      <c r="S2748" s="60"/>
      <c r="T2748" s="60"/>
      <c r="U2748" s="60"/>
      <c r="V2748" s="60"/>
      <c r="W2748" s="60"/>
      <c r="X2748" s="60"/>
      <c r="Y2748" s="60"/>
      <c r="Z2748" s="60"/>
      <c r="AA2748" s="60"/>
      <c r="AB2748" s="60"/>
      <c r="AC2748" s="60"/>
      <c r="AD2748" s="60"/>
      <c r="AE2748" s="60"/>
      <c r="AF2748" s="60" t="s">
        <v>4136</v>
      </c>
    </row>
    <row r="2749" spans="1:32">
      <c r="A2749" s="60" t="s">
        <v>3952</v>
      </c>
      <c r="B2749" s="60" t="s">
        <v>2742</v>
      </c>
      <c r="D2749" s="60" t="s">
        <v>2736</v>
      </c>
      <c r="E2749" s="67">
        <v>41640</v>
      </c>
      <c r="F2749" s="67">
        <v>42004</v>
      </c>
      <c r="G2749" s="60" t="s">
        <v>2735</v>
      </c>
      <c r="H2749" s="60">
        <v>0.03</v>
      </c>
      <c r="I2749" s="60">
        <v>0.03</v>
      </c>
      <c r="J2749" s="60">
        <v>0.03</v>
      </c>
      <c r="K2749" s="60">
        <v>0.03</v>
      </c>
      <c r="L2749" s="60">
        <v>0.03</v>
      </c>
      <c r="M2749" s="60">
        <v>0.03</v>
      </c>
      <c r="N2749" s="60">
        <v>0.03</v>
      </c>
      <c r="O2749" s="60">
        <v>0.03</v>
      </c>
      <c r="P2749" s="60">
        <v>0.03</v>
      </c>
      <c r="Q2749" s="60">
        <v>0.05</v>
      </c>
      <c r="R2749" s="60">
        <v>0.05</v>
      </c>
      <c r="S2749" s="60">
        <v>0.05</v>
      </c>
      <c r="T2749" s="60">
        <v>0.05</v>
      </c>
      <c r="U2749" s="60">
        <v>0.03</v>
      </c>
      <c r="V2749" s="60">
        <v>0.03</v>
      </c>
      <c r="W2749" s="60">
        <v>0.03</v>
      </c>
      <c r="X2749" s="60">
        <v>0.03</v>
      </c>
      <c r="Y2749" s="60">
        <v>0.03</v>
      </c>
      <c r="Z2749" s="60">
        <v>0.03</v>
      </c>
      <c r="AA2749" s="60">
        <v>0.03</v>
      </c>
      <c r="AB2749" s="60">
        <v>0.03</v>
      </c>
      <c r="AC2749" s="60">
        <v>0.03</v>
      </c>
      <c r="AD2749" s="60">
        <v>0.03</v>
      </c>
      <c r="AE2749" s="60">
        <v>0.03</v>
      </c>
      <c r="AF2749" s="60" t="s">
        <v>4136</v>
      </c>
    </row>
    <row r="2750" spans="1:32">
      <c r="A2750" s="60" t="s">
        <v>3952</v>
      </c>
      <c r="B2750" s="60" t="s">
        <v>2742</v>
      </c>
      <c r="D2750" s="60" t="s">
        <v>2737</v>
      </c>
      <c r="E2750" s="67">
        <v>41640</v>
      </c>
      <c r="F2750" s="67">
        <v>42004</v>
      </c>
      <c r="G2750" s="60" t="s">
        <v>2735</v>
      </c>
      <c r="H2750" s="60">
        <v>0.05</v>
      </c>
      <c r="I2750" s="60">
        <v>0.05</v>
      </c>
      <c r="J2750" s="60">
        <v>0.05</v>
      </c>
      <c r="K2750" s="60">
        <v>0.05</v>
      </c>
      <c r="L2750" s="60">
        <v>0.05</v>
      </c>
      <c r="M2750" s="60">
        <v>0.05</v>
      </c>
      <c r="N2750" s="60">
        <v>0.05</v>
      </c>
      <c r="O2750" s="60">
        <v>0.1</v>
      </c>
      <c r="P2750" s="60">
        <v>0.34</v>
      </c>
      <c r="Q2750" s="60">
        <v>0.6</v>
      </c>
      <c r="R2750" s="60">
        <v>0.63</v>
      </c>
      <c r="S2750" s="60">
        <v>0.72</v>
      </c>
      <c r="T2750" s="60">
        <v>0.79</v>
      </c>
      <c r="U2750" s="60">
        <v>0.83</v>
      </c>
      <c r="V2750" s="60">
        <v>0.61</v>
      </c>
      <c r="W2750" s="60">
        <v>0.65</v>
      </c>
      <c r="X2750" s="60">
        <v>0.1</v>
      </c>
      <c r="Y2750" s="60">
        <v>0.1</v>
      </c>
      <c r="Z2750" s="60">
        <v>0.19</v>
      </c>
      <c r="AA2750" s="60">
        <v>0.25</v>
      </c>
      <c r="AB2750" s="60">
        <v>0.22</v>
      </c>
      <c r="AC2750" s="60">
        <v>0.22</v>
      </c>
      <c r="AD2750" s="60">
        <v>0.12</v>
      </c>
      <c r="AE2750" s="60">
        <v>0.09</v>
      </c>
      <c r="AF2750" s="60" t="s">
        <v>4136</v>
      </c>
    </row>
    <row r="2751" spans="1:32">
      <c r="A2751" s="60" t="s">
        <v>3952</v>
      </c>
      <c r="B2751" s="60" t="s">
        <v>2742</v>
      </c>
      <c r="D2751" s="60" t="s">
        <v>2740</v>
      </c>
      <c r="E2751" s="67">
        <v>41898</v>
      </c>
      <c r="F2751" s="67">
        <v>42004</v>
      </c>
      <c r="G2751" s="60" t="s">
        <v>2730</v>
      </c>
      <c r="H2751" s="60">
        <v>0</v>
      </c>
      <c r="I2751" s="60"/>
      <c r="J2751" s="60"/>
      <c r="K2751" s="60"/>
      <c r="L2751" s="60"/>
      <c r="M2751" s="60"/>
      <c r="N2751" s="60"/>
      <c r="O2751" s="60"/>
      <c r="P2751" s="60"/>
      <c r="Q2751" s="60"/>
      <c r="R2751" s="60"/>
      <c r="S2751" s="60"/>
      <c r="T2751" s="60"/>
      <c r="U2751" s="60"/>
      <c r="V2751" s="60"/>
      <c r="W2751" s="60"/>
      <c r="X2751" s="60"/>
      <c r="Y2751" s="60"/>
      <c r="Z2751" s="60"/>
      <c r="AA2751" s="60"/>
      <c r="AB2751" s="60"/>
      <c r="AC2751" s="60"/>
      <c r="AD2751" s="60"/>
      <c r="AE2751" s="60"/>
      <c r="AF2751" s="60" t="s">
        <v>4136</v>
      </c>
    </row>
    <row r="2752" spans="1:32">
      <c r="A2752" s="60" t="s">
        <v>3952</v>
      </c>
      <c r="B2752" s="60" t="s">
        <v>2742</v>
      </c>
      <c r="D2752" s="60" t="s">
        <v>2798</v>
      </c>
      <c r="E2752" s="67">
        <v>41898</v>
      </c>
      <c r="F2752" s="67">
        <v>42004</v>
      </c>
      <c r="G2752" s="60" t="s">
        <v>2735</v>
      </c>
      <c r="H2752" s="60">
        <v>0</v>
      </c>
      <c r="I2752" s="60">
        <v>0</v>
      </c>
      <c r="J2752" s="60">
        <v>0</v>
      </c>
      <c r="K2752" s="60">
        <v>0</v>
      </c>
      <c r="L2752" s="60">
        <v>0</v>
      </c>
      <c r="M2752" s="60">
        <v>0</v>
      </c>
      <c r="N2752" s="60">
        <v>0</v>
      </c>
      <c r="O2752" s="60">
        <v>0</v>
      </c>
      <c r="P2752" s="60">
        <v>0.34</v>
      </c>
      <c r="Q2752" s="60">
        <v>0.6</v>
      </c>
      <c r="R2752" s="60">
        <v>0.63</v>
      </c>
      <c r="S2752" s="60">
        <v>0.72</v>
      </c>
      <c r="T2752" s="60">
        <v>0.79</v>
      </c>
      <c r="U2752" s="60">
        <v>0.83</v>
      </c>
      <c r="V2752" s="60">
        <v>0.61</v>
      </c>
      <c r="W2752" s="60">
        <v>0.65</v>
      </c>
      <c r="X2752" s="60">
        <v>0.1</v>
      </c>
      <c r="Y2752" s="60">
        <v>0.1</v>
      </c>
      <c r="Z2752" s="60">
        <v>0.19</v>
      </c>
      <c r="AA2752" s="60">
        <v>0.25</v>
      </c>
      <c r="AB2752" s="60">
        <v>0</v>
      </c>
      <c r="AC2752" s="60">
        <v>0</v>
      </c>
      <c r="AD2752" s="60">
        <v>0</v>
      </c>
      <c r="AE2752" s="60">
        <v>0</v>
      </c>
      <c r="AF2752" s="60" t="s">
        <v>4136</v>
      </c>
    </row>
    <row r="2753" spans="1:32">
      <c r="A2753" s="60" t="s">
        <v>3952</v>
      </c>
      <c r="B2753" s="60" t="s">
        <v>2742</v>
      </c>
      <c r="D2753" s="60" t="s">
        <v>3953</v>
      </c>
      <c r="E2753" s="67">
        <v>41806</v>
      </c>
      <c r="F2753" s="67">
        <v>41897</v>
      </c>
      <c r="G2753" s="60" t="s">
        <v>2730</v>
      </c>
      <c r="H2753" s="60">
        <v>0</v>
      </c>
      <c r="I2753" s="60"/>
      <c r="J2753" s="60"/>
      <c r="K2753" s="60"/>
      <c r="L2753" s="60"/>
      <c r="M2753" s="60"/>
      <c r="N2753" s="60"/>
      <c r="O2753" s="60"/>
      <c r="P2753" s="60"/>
      <c r="Q2753" s="60"/>
      <c r="R2753" s="60"/>
      <c r="S2753" s="60"/>
      <c r="T2753" s="60"/>
      <c r="U2753" s="60"/>
      <c r="V2753" s="60"/>
      <c r="W2753" s="60"/>
      <c r="X2753" s="60"/>
      <c r="Y2753" s="60"/>
      <c r="Z2753" s="60"/>
      <c r="AA2753" s="60"/>
      <c r="AB2753" s="60"/>
      <c r="AC2753" s="60"/>
      <c r="AD2753" s="60"/>
      <c r="AE2753" s="60"/>
      <c r="AF2753" s="60" t="s">
        <v>4136</v>
      </c>
    </row>
    <row r="2754" spans="1:32">
      <c r="A2754" s="60" t="s">
        <v>3952</v>
      </c>
      <c r="B2754" s="60" t="s">
        <v>2742</v>
      </c>
      <c r="D2754" s="60" t="s">
        <v>2798</v>
      </c>
      <c r="E2754" s="67">
        <v>41806</v>
      </c>
      <c r="F2754" s="67">
        <v>41897</v>
      </c>
      <c r="G2754" s="60" t="s">
        <v>2735</v>
      </c>
      <c r="H2754" s="60">
        <v>0</v>
      </c>
      <c r="I2754" s="60">
        <v>0</v>
      </c>
      <c r="J2754" s="60">
        <v>0</v>
      </c>
      <c r="K2754" s="60">
        <v>0</v>
      </c>
      <c r="L2754" s="60">
        <v>0</v>
      </c>
      <c r="M2754" s="60">
        <v>0</v>
      </c>
      <c r="N2754" s="60">
        <v>0</v>
      </c>
      <c r="O2754" s="60">
        <v>0</v>
      </c>
      <c r="P2754" s="60">
        <v>0.1</v>
      </c>
      <c r="Q2754" s="60">
        <v>0.1</v>
      </c>
      <c r="R2754" s="60">
        <v>0.1</v>
      </c>
      <c r="S2754" s="60">
        <v>0.1</v>
      </c>
      <c r="T2754" s="60">
        <v>0.1</v>
      </c>
      <c r="U2754" s="60">
        <v>0.1</v>
      </c>
      <c r="V2754" s="60">
        <v>0.1</v>
      </c>
      <c r="W2754" s="60">
        <v>0.1</v>
      </c>
      <c r="X2754" s="60">
        <v>0.1</v>
      </c>
      <c r="Y2754" s="60">
        <v>0.1</v>
      </c>
      <c r="Z2754" s="60">
        <v>0.19</v>
      </c>
      <c r="AA2754" s="60">
        <v>0.25</v>
      </c>
      <c r="AB2754" s="60">
        <v>0</v>
      </c>
      <c r="AC2754" s="60">
        <v>0</v>
      </c>
      <c r="AD2754" s="60">
        <v>0</v>
      </c>
      <c r="AE2754" s="60">
        <v>0</v>
      </c>
      <c r="AF2754" s="60" t="s">
        <v>4136</v>
      </c>
    </row>
    <row r="2755" spans="1:32">
      <c r="A2755" s="60" t="s">
        <v>3952</v>
      </c>
      <c r="B2755" s="60" t="s">
        <v>2742</v>
      </c>
      <c r="D2755" s="60" t="s">
        <v>3953</v>
      </c>
      <c r="E2755" s="67">
        <v>41640</v>
      </c>
      <c r="F2755" s="67">
        <v>41805</v>
      </c>
      <c r="G2755" s="60" t="s">
        <v>2730</v>
      </c>
      <c r="H2755" s="60">
        <v>0</v>
      </c>
      <c r="I2755" s="60"/>
      <c r="J2755" s="60"/>
      <c r="K2755" s="60"/>
      <c r="L2755" s="60"/>
      <c r="M2755" s="60"/>
      <c r="N2755" s="60"/>
      <c r="O2755" s="60"/>
      <c r="P2755" s="60"/>
      <c r="Q2755" s="60"/>
      <c r="R2755" s="60"/>
      <c r="S2755" s="60"/>
      <c r="T2755" s="60"/>
      <c r="U2755" s="60"/>
      <c r="V2755" s="60"/>
      <c r="W2755" s="60"/>
      <c r="X2755" s="60"/>
      <c r="Y2755" s="60"/>
      <c r="Z2755" s="60"/>
      <c r="AA2755" s="60"/>
      <c r="AB2755" s="60"/>
      <c r="AC2755" s="60"/>
      <c r="AD2755" s="60"/>
      <c r="AE2755" s="60"/>
      <c r="AF2755" s="60" t="s">
        <v>4136</v>
      </c>
    </row>
    <row r="2756" spans="1:32">
      <c r="A2756" s="60" t="s">
        <v>3952</v>
      </c>
      <c r="B2756" s="60" t="s">
        <v>2742</v>
      </c>
      <c r="D2756" s="60" t="s">
        <v>2798</v>
      </c>
      <c r="E2756" s="67">
        <v>41640</v>
      </c>
      <c r="F2756" s="67">
        <v>41805</v>
      </c>
      <c r="G2756" s="60" t="s">
        <v>2735</v>
      </c>
      <c r="H2756" s="60">
        <v>0</v>
      </c>
      <c r="I2756" s="60">
        <v>0</v>
      </c>
      <c r="J2756" s="60">
        <v>0</v>
      </c>
      <c r="K2756" s="60">
        <v>0</v>
      </c>
      <c r="L2756" s="60">
        <v>0</v>
      </c>
      <c r="M2756" s="60">
        <v>0</v>
      </c>
      <c r="N2756" s="60">
        <v>0</v>
      </c>
      <c r="O2756" s="60">
        <v>0</v>
      </c>
      <c r="P2756" s="60">
        <v>0.34</v>
      </c>
      <c r="Q2756" s="60">
        <v>0.6</v>
      </c>
      <c r="R2756" s="60">
        <v>0.63</v>
      </c>
      <c r="S2756" s="60">
        <v>0.72</v>
      </c>
      <c r="T2756" s="60">
        <v>0.79</v>
      </c>
      <c r="U2756" s="60">
        <v>0.83</v>
      </c>
      <c r="V2756" s="60">
        <v>0.61</v>
      </c>
      <c r="W2756" s="60">
        <v>0.65</v>
      </c>
      <c r="X2756" s="60">
        <v>0.1</v>
      </c>
      <c r="Y2756" s="60">
        <v>0.1</v>
      </c>
      <c r="Z2756" s="60">
        <v>0.19</v>
      </c>
      <c r="AA2756" s="60">
        <v>0.25</v>
      </c>
      <c r="AB2756" s="60">
        <v>0</v>
      </c>
      <c r="AC2756" s="60">
        <v>0</v>
      </c>
      <c r="AD2756" s="60">
        <v>0</v>
      </c>
      <c r="AE2756" s="60">
        <v>0</v>
      </c>
      <c r="AF2756" s="60" t="s">
        <v>4136</v>
      </c>
    </row>
    <row r="2757" spans="1:32">
      <c r="A2757" s="60" t="s">
        <v>3954</v>
      </c>
      <c r="B2757" s="60" t="s">
        <v>2728</v>
      </c>
      <c r="C2757" s="60" t="s">
        <v>2732</v>
      </c>
      <c r="D2757" s="60" t="s">
        <v>2729</v>
      </c>
      <c r="E2757" s="67">
        <v>41640</v>
      </c>
      <c r="F2757" s="67">
        <v>42004</v>
      </c>
      <c r="G2757" s="60" t="s">
        <v>2730</v>
      </c>
      <c r="H2757" s="60">
        <v>60</v>
      </c>
      <c r="I2757" s="60"/>
      <c r="J2757" s="60"/>
      <c r="K2757" s="60"/>
      <c r="L2757" s="60"/>
      <c r="M2757" s="60"/>
      <c r="N2757" s="60"/>
      <c r="O2757" s="60"/>
      <c r="P2757" s="60"/>
      <c r="Q2757" s="60"/>
      <c r="R2757" s="60"/>
      <c r="S2757" s="60"/>
      <c r="T2757" s="60"/>
      <c r="U2757" s="60"/>
      <c r="V2757" s="60"/>
      <c r="W2757" s="60"/>
      <c r="X2757" s="60"/>
      <c r="Y2757" s="60"/>
      <c r="Z2757" s="60"/>
      <c r="AA2757" s="60"/>
      <c r="AB2757" s="60"/>
      <c r="AC2757" s="60"/>
      <c r="AD2757" s="60"/>
      <c r="AE2757" s="60"/>
      <c r="AF2757" s="60" t="s">
        <v>4136</v>
      </c>
    </row>
    <row r="2758" spans="1:32">
      <c r="A2758" s="60" t="s">
        <v>3955</v>
      </c>
      <c r="B2758" s="60" t="s">
        <v>2728</v>
      </c>
      <c r="C2758" s="60" t="s">
        <v>2732</v>
      </c>
      <c r="D2758" s="60" t="s">
        <v>2729</v>
      </c>
      <c r="E2758" s="67">
        <v>41640</v>
      </c>
      <c r="F2758" s="67">
        <v>42004</v>
      </c>
      <c r="G2758" s="60" t="s">
        <v>2730</v>
      </c>
      <c r="H2758" s="60">
        <v>82.22</v>
      </c>
      <c r="I2758" s="60"/>
      <c r="J2758" s="60"/>
      <c r="K2758" s="60"/>
      <c r="L2758" s="60"/>
      <c r="M2758" s="60"/>
      <c r="N2758" s="60"/>
      <c r="O2758" s="60"/>
      <c r="P2758" s="60"/>
      <c r="Q2758" s="60"/>
      <c r="R2758" s="60"/>
      <c r="S2758" s="60"/>
      <c r="T2758" s="60"/>
      <c r="U2758" s="60"/>
      <c r="V2758" s="60"/>
      <c r="W2758" s="60"/>
      <c r="X2758" s="60"/>
      <c r="Y2758" s="60"/>
      <c r="Z2758" s="60"/>
      <c r="AA2758" s="60"/>
      <c r="AB2758" s="60"/>
      <c r="AC2758" s="60"/>
      <c r="AD2758" s="60"/>
      <c r="AE2758" s="60"/>
      <c r="AF2758" s="60" t="s">
        <v>4136</v>
      </c>
    </row>
    <row r="2759" spans="1:32">
      <c r="A2759" s="60" t="s">
        <v>3956</v>
      </c>
      <c r="B2759" s="60" t="s">
        <v>2745</v>
      </c>
      <c r="C2759" s="60" t="s">
        <v>2746</v>
      </c>
      <c r="D2759" s="60" t="s">
        <v>2749</v>
      </c>
      <c r="E2759" s="67">
        <v>41640</v>
      </c>
      <c r="F2759" s="67">
        <v>42004</v>
      </c>
      <c r="G2759" s="60" t="s">
        <v>2730</v>
      </c>
      <c r="H2759" s="60">
        <v>26.7</v>
      </c>
      <c r="I2759" s="60"/>
      <c r="J2759" s="60"/>
      <c r="K2759" s="60"/>
      <c r="L2759" s="60"/>
      <c r="M2759" s="60"/>
      <c r="N2759" s="60"/>
      <c r="O2759" s="60"/>
      <c r="P2759" s="60"/>
      <c r="Q2759" s="60"/>
      <c r="R2759" s="60"/>
      <c r="S2759" s="60"/>
      <c r="T2759" s="60"/>
      <c r="U2759" s="60"/>
      <c r="V2759" s="60"/>
      <c r="W2759" s="60"/>
      <c r="X2759" s="60"/>
      <c r="Y2759" s="60"/>
      <c r="Z2759" s="60"/>
      <c r="AA2759" s="60"/>
      <c r="AB2759" s="60"/>
      <c r="AC2759" s="60"/>
      <c r="AD2759" s="60"/>
      <c r="AE2759" s="60"/>
      <c r="AF2759" s="60" t="s">
        <v>4136</v>
      </c>
    </row>
    <row r="2760" spans="1:32">
      <c r="A2760" s="60" t="s">
        <v>3956</v>
      </c>
      <c r="B2760" s="60" t="s">
        <v>2745</v>
      </c>
      <c r="C2760" s="60" t="s">
        <v>2746</v>
      </c>
      <c r="D2760" s="60" t="s">
        <v>2737</v>
      </c>
      <c r="E2760" s="67">
        <v>41640</v>
      </c>
      <c r="F2760" s="67">
        <v>42004</v>
      </c>
      <c r="G2760" s="60" t="s">
        <v>2730</v>
      </c>
      <c r="H2760" s="60">
        <v>24</v>
      </c>
      <c r="I2760" s="60"/>
      <c r="J2760" s="60"/>
      <c r="K2760" s="60"/>
      <c r="L2760" s="60"/>
      <c r="M2760" s="60"/>
      <c r="N2760" s="60"/>
      <c r="O2760" s="60"/>
      <c r="P2760" s="60"/>
      <c r="Q2760" s="60"/>
      <c r="R2760" s="60"/>
      <c r="S2760" s="60"/>
      <c r="T2760" s="60"/>
      <c r="U2760" s="60"/>
      <c r="V2760" s="60"/>
      <c r="W2760" s="60"/>
      <c r="X2760" s="60"/>
      <c r="Y2760" s="60"/>
      <c r="Z2760" s="60"/>
      <c r="AA2760" s="60"/>
      <c r="AB2760" s="60"/>
      <c r="AC2760" s="60"/>
      <c r="AD2760" s="60"/>
      <c r="AE2760" s="60"/>
      <c r="AF2760" s="60" t="s">
        <v>4136</v>
      </c>
    </row>
    <row r="2761" spans="1:32">
      <c r="A2761" s="60" t="s">
        <v>3956</v>
      </c>
      <c r="B2761" s="60" t="s">
        <v>2745</v>
      </c>
      <c r="C2761" s="60" t="s">
        <v>2746</v>
      </c>
      <c r="D2761" s="60" t="s">
        <v>2798</v>
      </c>
      <c r="E2761" s="67">
        <v>41640</v>
      </c>
      <c r="F2761" s="67">
        <v>42004</v>
      </c>
      <c r="G2761" s="60" t="s">
        <v>2735</v>
      </c>
      <c r="H2761" s="60">
        <v>26.7</v>
      </c>
      <c r="I2761" s="60">
        <v>26.7</v>
      </c>
      <c r="J2761" s="60">
        <v>26.7</v>
      </c>
      <c r="K2761" s="60">
        <v>26.7</v>
      </c>
      <c r="L2761" s="60">
        <v>26.7</v>
      </c>
      <c r="M2761" s="60">
        <v>26.7</v>
      </c>
      <c r="N2761" s="60">
        <v>24</v>
      </c>
      <c r="O2761" s="60">
        <v>24</v>
      </c>
      <c r="P2761" s="60">
        <v>24</v>
      </c>
      <c r="Q2761" s="60">
        <v>24</v>
      </c>
      <c r="R2761" s="60">
        <v>24</v>
      </c>
      <c r="S2761" s="60">
        <v>24</v>
      </c>
      <c r="T2761" s="60">
        <v>24</v>
      </c>
      <c r="U2761" s="60">
        <v>24</v>
      </c>
      <c r="V2761" s="60">
        <v>24</v>
      </c>
      <c r="W2761" s="60">
        <v>24</v>
      </c>
      <c r="X2761" s="60">
        <v>24</v>
      </c>
      <c r="Y2761" s="60">
        <v>24</v>
      </c>
      <c r="Z2761" s="60">
        <v>24</v>
      </c>
      <c r="AA2761" s="60">
        <v>24</v>
      </c>
      <c r="AB2761" s="60">
        <v>24</v>
      </c>
      <c r="AC2761" s="60">
        <v>26.7</v>
      </c>
      <c r="AD2761" s="60">
        <v>26.7</v>
      </c>
      <c r="AE2761" s="60">
        <v>26.7</v>
      </c>
      <c r="AF2761" s="60" t="s">
        <v>4136</v>
      </c>
    </row>
    <row r="2762" spans="1:32">
      <c r="A2762" s="60" t="s">
        <v>3957</v>
      </c>
      <c r="B2762" s="60" t="s">
        <v>2745</v>
      </c>
      <c r="C2762" s="60" t="s">
        <v>2746</v>
      </c>
      <c r="D2762" s="60" t="s">
        <v>3958</v>
      </c>
      <c r="E2762" s="67">
        <v>41640</v>
      </c>
      <c r="F2762" s="67">
        <v>42004</v>
      </c>
      <c r="G2762" s="60" t="s">
        <v>2730</v>
      </c>
      <c r="H2762" s="60">
        <v>24</v>
      </c>
      <c r="I2762" s="60"/>
      <c r="J2762" s="60"/>
      <c r="K2762" s="60"/>
      <c r="L2762" s="60"/>
      <c r="M2762" s="60"/>
      <c r="N2762" s="60"/>
      <c r="O2762" s="60"/>
      <c r="P2762" s="60"/>
      <c r="Q2762" s="60"/>
      <c r="R2762" s="60"/>
      <c r="S2762" s="60"/>
      <c r="T2762" s="60"/>
      <c r="U2762" s="60"/>
      <c r="V2762" s="60"/>
      <c r="W2762" s="60"/>
      <c r="X2762" s="60"/>
      <c r="Y2762" s="60"/>
      <c r="Z2762" s="60"/>
      <c r="AA2762" s="60"/>
      <c r="AB2762" s="60"/>
      <c r="AC2762" s="60"/>
      <c r="AD2762" s="60"/>
      <c r="AE2762" s="60"/>
      <c r="AF2762" s="60" t="s">
        <v>4136</v>
      </c>
    </row>
    <row r="2763" spans="1:32">
      <c r="A2763" s="60" t="s">
        <v>3957</v>
      </c>
      <c r="B2763" s="60" t="s">
        <v>2745</v>
      </c>
      <c r="C2763" s="60" t="s">
        <v>2746</v>
      </c>
      <c r="D2763" s="60" t="s">
        <v>2736</v>
      </c>
      <c r="E2763" s="67">
        <v>41640</v>
      </c>
      <c r="F2763" s="67">
        <v>42004</v>
      </c>
      <c r="G2763" s="60" t="s">
        <v>2730</v>
      </c>
      <c r="H2763" s="60">
        <v>26.7</v>
      </c>
      <c r="I2763" s="60"/>
      <c r="J2763" s="60"/>
      <c r="K2763" s="60"/>
      <c r="L2763" s="60"/>
      <c r="M2763" s="60"/>
      <c r="N2763" s="60"/>
      <c r="O2763" s="60"/>
      <c r="P2763" s="60"/>
      <c r="Q2763" s="60"/>
      <c r="R2763" s="60"/>
      <c r="S2763" s="60"/>
      <c r="T2763" s="60"/>
      <c r="U2763" s="60"/>
      <c r="V2763" s="60"/>
      <c r="W2763" s="60"/>
      <c r="X2763" s="60"/>
      <c r="Y2763" s="60"/>
      <c r="Z2763" s="60"/>
      <c r="AA2763" s="60"/>
      <c r="AB2763" s="60"/>
      <c r="AC2763" s="60"/>
      <c r="AD2763" s="60"/>
      <c r="AE2763" s="60"/>
      <c r="AF2763" s="60" t="s">
        <v>4136</v>
      </c>
    </row>
    <row r="2764" spans="1:32">
      <c r="A2764" s="60" t="s">
        <v>3959</v>
      </c>
      <c r="B2764" s="60" t="s">
        <v>2745</v>
      </c>
      <c r="C2764" s="60" t="s">
        <v>2746</v>
      </c>
      <c r="D2764" s="60" t="s">
        <v>3960</v>
      </c>
      <c r="E2764" s="67">
        <v>41640</v>
      </c>
      <c r="F2764" s="67">
        <v>42004</v>
      </c>
      <c r="G2764" s="60" t="s">
        <v>2730</v>
      </c>
      <c r="H2764" s="60">
        <v>26.7</v>
      </c>
      <c r="I2764" s="60"/>
      <c r="J2764" s="60"/>
      <c r="K2764" s="60"/>
      <c r="L2764" s="60"/>
      <c r="M2764" s="60"/>
      <c r="N2764" s="60"/>
      <c r="O2764" s="60"/>
      <c r="P2764" s="60"/>
      <c r="Q2764" s="60"/>
      <c r="R2764" s="60"/>
      <c r="S2764" s="60"/>
      <c r="T2764" s="60"/>
      <c r="U2764" s="60"/>
      <c r="V2764" s="60"/>
      <c r="W2764" s="60"/>
      <c r="X2764" s="60"/>
      <c r="Y2764" s="60"/>
      <c r="Z2764" s="60"/>
      <c r="AA2764" s="60"/>
      <c r="AB2764" s="60"/>
      <c r="AC2764" s="60"/>
      <c r="AD2764" s="60"/>
      <c r="AE2764" s="60"/>
      <c r="AF2764" s="60" t="s">
        <v>4136</v>
      </c>
    </row>
    <row r="2765" spans="1:32">
      <c r="A2765" s="60" t="s">
        <v>3959</v>
      </c>
      <c r="B2765" s="60" t="s">
        <v>2745</v>
      </c>
      <c r="C2765" s="60" t="s">
        <v>2746</v>
      </c>
      <c r="D2765" s="60" t="s">
        <v>2737</v>
      </c>
      <c r="E2765" s="67">
        <v>41640</v>
      </c>
      <c r="F2765" s="67">
        <v>42004</v>
      </c>
      <c r="G2765" s="60" t="s">
        <v>2730</v>
      </c>
      <c r="H2765" s="60">
        <v>24</v>
      </c>
      <c r="I2765" s="60"/>
      <c r="J2765" s="60"/>
      <c r="K2765" s="60"/>
      <c r="L2765" s="60"/>
      <c r="M2765" s="60"/>
      <c r="N2765" s="60"/>
      <c r="O2765" s="60"/>
      <c r="P2765" s="60"/>
      <c r="Q2765" s="60"/>
      <c r="R2765" s="60"/>
      <c r="S2765" s="60"/>
      <c r="T2765" s="60"/>
      <c r="U2765" s="60"/>
      <c r="V2765" s="60"/>
      <c r="W2765" s="60"/>
      <c r="X2765" s="60"/>
      <c r="Y2765" s="60"/>
      <c r="Z2765" s="60"/>
      <c r="AA2765" s="60"/>
      <c r="AB2765" s="60"/>
      <c r="AC2765" s="60"/>
      <c r="AD2765" s="60"/>
      <c r="AE2765" s="60"/>
      <c r="AF2765" s="60" t="s">
        <v>4136</v>
      </c>
    </row>
    <row r="2766" spans="1:32">
      <c r="A2766" s="60" t="s">
        <v>3961</v>
      </c>
      <c r="B2766" s="60" t="s">
        <v>2745</v>
      </c>
      <c r="C2766" s="60" t="s">
        <v>2746</v>
      </c>
      <c r="D2766" s="60" t="s">
        <v>2749</v>
      </c>
      <c r="E2766" s="67">
        <v>41640</v>
      </c>
      <c r="F2766" s="67">
        <v>42004</v>
      </c>
      <c r="G2766" s="60" t="s">
        <v>2730</v>
      </c>
      <c r="H2766" s="60">
        <v>26.7</v>
      </c>
      <c r="I2766" s="60"/>
      <c r="J2766" s="60"/>
      <c r="K2766" s="60"/>
      <c r="L2766" s="60"/>
      <c r="M2766" s="60"/>
      <c r="N2766" s="60"/>
      <c r="O2766" s="60"/>
      <c r="P2766" s="60"/>
      <c r="Q2766" s="60"/>
      <c r="R2766" s="60"/>
      <c r="S2766" s="60"/>
      <c r="T2766" s="60"/>
      <c r="U2766" s="60"/>
      <c r="V2766" s="60"/>
      <c r="W2766" s="60"/>
      <c r="X2766" s="60"/>
      <c r="Y2766" s="60"/>
      <c r="Z2766" s="60"/>
      <c r="AA2766" s="60"/>
      <c r="AB2766" s="60"/>
      <c r="AC2766" s="60"/>
      <c r="AD2766" s="60"/>
      <c r="AE2766" s="60"/>
      <c r="AF2766" s="60" t="s">
        <v>4136</v>
      </c>
    </row>
    <row r="2767" spans="1:32">
      <c r="A2767" s="60" t="s">
        <v>3961</v>
      </c>
      <c r="B2767" s="60" t="s">
        <v>2745</v>
      </c>
      <c r="C2767" s="60" t="s">
        <v>2746</v>
      </c>
      <c r="D2767" s="60" t="s">
        <v>2737</v>
      </c>
      <c r="E2767" s="67">
        <v>41640</v>
      </c>
      <c r="F2767" s="67">
        <v>42004</v>
      </c>
      <c r="G2767" s="60" t="s">
        <v>2730</v>
      </c>
      <c r="H2767" s="60">
        <v>24</v>
      </c>
      <c r="I2767" s="60"/>
      <c r="J2767" s="60"/>
      <c r="K2767" s="60"/>
      <c r="L2767" s="60"/>
      <c r="M2767" s="60"/>
      <c r="N2767" s="60"/>
      <c r="O2767" s="60"/>
      <c r="P2767" s="60"/>
      <c r="Q2767" s="60"/>
      <c r="R2767" s="60"/>
      <c r="S2767" s="60"/>
      <c r="T2767" s="60"/>
      <c r="U2767" s="60"/>
      <c r="V2767" s="60"/>
      <c r="W2767" s="60"/>
      <c r="X2767" s="60"/>
      <c r="Y2767" s="60"/>
      <c r="Z2767" s="60"/>
      <c r="AA2767" s="60"/>
      <c r="AB2767" s="60"/>
      <c r="AC2767" s="60"/>
      <c r="AD2767" s="60"/>
      <c r="AE2767" s="60"/>
      <c r="AF2767" s="60" t="s">
        <v>4136</v>
      </c>
    </row>
    <row r="2768" spans="1:32">
      <c r="A2768" s="60" t="s">
        <v>3961</v>
      </c>
      <c r="B2768" s="60" t="s">
        <v>2745</v>
      </c>
      <c r="C2768" s="60" t="s">
        <v>2746</v>
      </c>
      <c r="D2768" s="60" t="s">
        <v>2798</v>
      </c>
      <c r="E2768" s="67">
        <v>41640</v>
      </c>
      <c r="F2768" s="67">
        <v>42004</v>
      </c>
      <c r="G2768" s="60" t="s">
        <v>2735</v>
      </c>
      <c r="H2768" s="60">
        <v>26.7</v>
      </c>
      <c r="I2768" s="60">
        <v>26.7</v>
      </c>
      <c r="J2768" s="60">
        <v>26.7</v>
      </c>
      <c r="K2768" s="60">
        <v>26.7</v>
      </c>
      <c r="L2768" s="60">
        <v>26.7</v>
      </c>
      <c r="M2768" s="60">
        <v>26.7</v>
      </c>
      <c r="N2768" s="60">
        <v>24</v>
      </c>
      <c r="O2768" s="60">
        <v>24</v>
      </c>
      <c r="P2768" s="60">
        <v>24</v>
      </c>
      <c r="Q2768" s="60">
        <v>24</v>
      </c>
      <c r="R2768" s="60">
        <v>24</v>
      </c>
      <c r="S2768" s="60">
        <v>24</v>
      </c>
      <c r="T2768" s="60">
        <v>24</v>
      </c>
      <c r="U2768" s="60">
        <v>24</v>
      </c>
      <c r="V2768" s="60">
        <v>24</v>
      </c>
      <c r="W2768" s="60">
        <v>24</v>
      </c>
      <c r="X2768" s="60">
        <v>24</v>
      </c>
      <c r="Y2768" s="60">
        <v>24</v>
      </c>
      <c r="Z2768" s="60">
        <v>24</v>
      </c>
      <c r="AA2768" s="60">
        <v>24</v>
      </c>
      <c r="AB2768" s="60">
        <v>24</v>
      </c>
      <c r="AC2768" s="60">
        <v>26.7</v>
      </c>
      <c r="AD2768" s="60">
        <v>26.7</v>
      </c>
      <c r="AE2768" s="60">
        <v>26.7</v>
      </c>
      <c r="AF2768" s="60" t="s">
        <v>4136</v>
      </c>
    </row>
    <row r="2769" spans="1:32">
      <c r="A2769" s="60" t="s">
        <v>3962</v>
      </c>
      <c r="B2769" s="60" t="s">
        <v>2745</v>
      </c>
      <c r="C2769" s="60" t="s">
        <v>2746</v>
      </c>
      <c r="D2769" s="60" t="s">
        <v>2749</v>
      </c>
      <c r="E2769" s="67">
        <v>41640</v>
      </c>
      <c r="F2769" s="67">
        <v>42004</v>
      </c>
      <c r="G2769" s="60" t="s">
        <v>2730</v>
      </c>
      <c r="H2769" s="60">
        <v>26.7</v>
      </c>
      <c r="I2769" s="60"/>
      <c r="J2769" s="60"/>
      <c r="K2769" s="60"/>
      <c r="L2769" s="60"/>
      <c r="M2769" s="60"/>
      <c r="N2769" s="60"/>
      <c r="O2769" s="60"/>
      <c r="P2769" s="60"/>
      <c r="Q2769" s="60"/>
      <c r="R2769" s="60"/>
      <c r="S2769" s="60"/>
      <c r="T2769" s="60"/>
      <c r="U2769" s="60"/>
      <c r="V2769" s="60"/>
      <c r="W2769" s="60"/>
      <c r="X2769" s="60"/>
      <c r="Y2769" s="60"/>
      <c r="Z2769" s="60"/>
      <c r="AA2769" s="60"/>
      <c r="AB2769" s="60"/>
      <c r="AC2769" s="60"/>
      <c r="AD2769" s="60"/>
      <c r="AE2769" s="60"/>
      <c r="AF2769" s="60" t="s">
        <v>4136</v>
      </c>
    </row>
    <row r="2770" spans="1:32">
      <c r="A2770" s="60" t="s">
        <v>3962</v>
      </c>
      <c r="B2770" s="60" t="s">
        <v>2745</v>
      </c>
      <c r="C2770" s="60" t="s">
        <v>2746</v>
      </c>
      <c r="D2770" s="60" t="s">
        <v>2737</v>
      </c>
      <c r="E2770" s="67">
        <v>41640</v>
      </c>
      <c r="F2770" s="67">
        <v>42004</v>
      </c>
      <c r="G2770" s="60" t="s">
        <v>2730</v>
      </c>
      <c r="H2770" s="60">
        <v>24</v>
      </c>
      <c r="I2770" s="60"/>
      <c r="J2770" s="60"/>
      <c r="K2770" s="60"/>
      <c r="L2770" s="60"/>
      <c r="M2770" s="60"/>
      <c r="N2770" s="60"/>
      <c r="O2770" s="60"/>
      <c r="P2770" s="60"/>
      <c r="Q2770" s="60"/>
      <c r="R2770" s="60"/>
      <c r="S2770" s="60"/>
      <c r="T2770" s="60"/>
      <c r="U2770" s="60"/>
      <c r="V2770" s="60"/>
      <c r="W2770" s="60"/>
      <c r="X2770" s="60"/>
      <c r="Y2770" s="60"/>
      <c r="Z2770" s="60"/>
      <c r="AA2770" s="60"/>
      <c r="AB2770" s="60"/>
      <c r="AC2770" s="60"/>
      <c r="AD2770" s="60"/>
      <c r="AE2770" s="60"/>
      <c r="AF2770" s="60" t="s">
        <v>4136</v>
      </c>
    </row>
    <row r="2771" spans="1:32">
      <c r="A2771" s="60" t="s">
        <v>3962</v>
      </c>
      <c r="B2771" s="60" t="s">
        <v>2745</v>
      </c>
      <c r="C2771" s="60" t="s">
        <v>2746</v>
      </c>
      <c r="D2771" s="60" t="s">
        <v>2798</v>
      </c>
      <c r="E2771" s="67">
        <v>41640</v>
      </c>
      <c r="F2771" s="67">
        <v>42004</v>
      </c>
      <c r="G2771" s="60" t="s">
        <v>2735</v>
      </c>
      <c r="H2771" s="60">
        <v>26.7</v>
      </c>
      <c r="I2771" s="60">
        <v>26.7</v>
      </c>
      <c r="J2771" s="60">
        <v>26.7</v>
      </c>
      <c r="K2771" s="60">
        <v>26.7</v>
      </c>
      <c r="L2771" s="60">
        <v>26.7</v>
      </c>
      <c r="M2771" s="60">
        <v>26.7</v>
      </c>
      <c r="N2771" s="60">
        <v>24</v>
      </c>
      <c r="O2771" s="60">
        <v>24</v>
      </c>
      <c r="P2771" s="60">
        <v>24</v>
      </c>
      <c r="Q2771" s="60">
        <v>24</v>
      </c>
      <c r="R2771" s="60">
        <v>24</v>
      </c>
      <c r="S2771" s="60">
        <v>24</v>
      </c>
      <c r="T2771" s="60">
        <v>24</v>
      </c>
      <c r="U2771" s="60">
        <v>24</v>
      </c>
      <c r="V2771" s="60">
        <v>24</v>
      </c>
      <c r="W2771" s="60">
        <v>24</v>
      </c>
      <c r="X2771" s="60">
        <v>24</v>
      </c>
      <c r="Y2771" s="60">
        <v>24</v>
      </c>
      <c r="Z2771" s="60">
        <v>24</v>
      </c>
      <c r="AA2771" s="60">
        <v>24</v>
      </c>
      <c r="AB2771" s="60">
        <v>24</v>
      </c>
      <c r="AC2771" s="60">
        <v>26.7</v>
      </c>
      <c r="AD2771" s="60">
        <v>26.7</v>
      </c>
      <c r="AE2771" s="60">
        <v>26.7</v>
      </c>
      <c r="AF2771" s="60" t="s">
        <v>4136</v>
      </c>
    </row>
    <row r="2772" spans="1:32">
      <c r="A2772" s="60" t="s">
        <v>3963</v>
      </c>
      <c r="B2772" s="60" t="s">
        <v>2745</v>
      </c>
      <c r="C2772" s="60" t="s">
        <v>2746</v>
      </c>
      <c r="D2772" s="60" t="s">
        <v>2749</v>
      </c>
      <c r="E2772" s="67">
        <v>41640</v>
      </c>
      <c r="F2772" s="67">
        <v>42004</v>
      </c>
      <c r="G2772" s="60" t="s">
        <v>2730</v>
      </c>
      <c r="H2772" s="60">
        <v>26.7</v>
      </c>
      <c r="I2772" s="60"/>
      <c r="J2772" s="60"/>
      <c r="K2772" s="60"/>
      <c r="L2772" s="60"/>
      <c r="M2772" s="60"/>
      <c r="N2772" s="60"/>
      <c r="O2772" s="60"/>
      <c r="P2772" s="60"/>
      <c r="Q2772" s="60"/>
      <c r="R2772" s="60"/>
      <c r="S2772" s="60"/>
      <c r="T2772" s="60"/>
      <c r="U2772" s="60"/>
      <c r="V2772" s="60"/>
      <c r="W2772" s="60"/>
      <c r="X2772" s="60"/>
      <c r="Y2772" s="60"/>
      <c r="Z2772" s="60"/>
      <c r="AA2772" s="60"/>
      <c r="AB2772" s="60"/>
      <c r="AC2772" s="60"/>
      <c r="AD2772" s="60"/>
      <c r="AE2772" s="60"/>
      <c r="AF2772" s="60" t="s">
        <v>4136</v>
      </c>
    </row>
    <row r="2773" spans="1:32">
      <c r="A2773" s="60" t="s">
        <v>3963</v>
      </c>
      <c r="B2773" s="60" t="s">
        <v>2745</v>
      </c>
      <c r="C2773" s="60" t="s">
        <v>2746</v>
      </c>
      <c r="D2773" s="60" t="s">
        <v>2737</v>
      </c>
      <c r="E2773" s="67">
        <v>41640</v>
      </c>
      <c r="F2773" s="67">
        <v>42004</v>
      </c>
      <c r="G2773" s="60" t="s">
        <v>2730</v>
      </c>
      <c r="H2773" s="60">
        <v>24</v>
      </c>
      <c r="I2773" s="60"/>
      <c r="J2773" s="60"/>
      <c r="K2773" s="60"/>
      <c r="L2773" s="60"/>
      <c r="M2773" s="60"/>
      <c r="N2773" s="60"/>
      <c r="O2773" s="60"/>
      <c r="P2773" s="60"/>
      <c r="Q2773" s="60"/>
      <c r="R2773" s="60"/>
      <c r="S2773" s="60"/>
      <c r="T2773" s="60"/>
      <c r="U2773" s="60"/>
      <c r="V2773" s="60"/>
      <c r="W2773" s="60"/>
      <c r="X2773" s="60"/>
      <c r="Y2773" s="60"/>
      <c r="Z2773" s="60"/>
      <c r="AA2773" s="60"/>
      <c r="AB2773" s="60"/>
      <c r="AC2773" s="60"/>
      <c r="AD2773" s="60"/>
      <c r="AE2773" s="60"/>
      <c r="AF2773" s="60" t="s">
        <v>4136</v>
      </c>
    </row>
    <row r="2774" spans="1:32">
      <c r="A2774" s="60" t="s">
        <v>3963</v>
      </c>
      <c r="B2774" s="60" t="s">
        <v>2745</v>
      </c>
      <c r="C2774" s="60" t="s">
        <v>2746</v>
      </c>
      <c r="D2774" s="60" t="s">
        <v>2798</v>
      </c>
      <c r="E2774" s="67">
        <v>41640</v>
      </c>
      <c r="F2774" s="67">
        <v>42004</v>
      </c>
      <c r="G2774" s="60" t="s">
        <v>2735</v>
      </c>
      <c r="H2774" s="60">
        <v>26.7</v>
      </c>
      <c r="I2774" s="60">
        <v>26.7</v>
      </c>
      <c r="J2774" s="60">
        <v>26.7</v>
      </c>
      <c r="K2774" s="60">
        <v>26.7</v>
      </c>
      <c r="L2774" s="60">
        <v>26.7</v>
      </c>
      <c r="M2774" s="60">
        <v>26.7</v>
      </c>
      <c r="N2774" s="60">
        <v>24</v>
      </c>
      <c r="O2774" s="60">
        <v>24</v>
      </c>
      <c r="P2774" s="60">
        <v>24</v>
      </c>
      <c r="Q2774" s="60">
        <v>24</v>
      </c>
      <c r="R2774" s="60">
        <v>24</v>
      </c>
      <c r="S2774" s="60">
        <v>24</v>
      </c>
      <c r="T2774" s="60">
        <v>24</v>
      </c>
      <c r="U2774" s="60">
        <v>24</v>
      </c>
      <c r="V2774" s="60">
        <v>24</v>
      </c>
      <c r="W2774" s="60">
        <v>24</v>
      </c>
      <c r="X2774" s="60">
        <v>24</v>
      </c>
      <c r="Y2774" s="60">
        <v>24</v>
      </c>
      <c r="Z2774" s="60">
        <v>24</v>
      </c>
      <c r="AA2774" s="60">
        <v>24</v>
      </c>
      <c r="AB2774" s="60">
        <v>24</v>
      </c>
      <c r="AC2774" s="60">
        <v>26.7</v>
      </c>
      <c r="AD2774" s="60">
        <v>26.7</v>
      </c>
      <c r="AE2774" s="60">
        <v>26.7</v>
      </c>
      <c r="AF2774" s="60" t="s">
        <v>4136</v>
      </c>
    </row>
    <row r="2775" spans="1:32">
      <c r="A2775" s="60" t="s">
        <v>3964</v>
      </c>
      <c r="B2775" s="60" t="s">
        <v>2745</v>
      </c>
      <c r="C2775" s="60" t="s">
        <v>2746</v>
      </c>
      <c r="D2775" s="60" t="s">
        <v>2749</v>
      </c>
      <c r="E2775" s="67">
        <v>41640</v>
      </c>
      <c r="F2775" s="67">
        <v>42004</v>
      </c>
      <c r="G2775" s="60" t="s">
        <v>2730</v>
      </c>
      <c r="H2775" s="60">
        <v>26.7</v>
      </c>
      <c r="I2775" s="60"/>
      <c r="J2775" s="60"/>
      <c r="K2775" s="60"/>
      <c r="L2775" s="60"/>
      <c r="M2775" s="60"/>
      <c r="N2775" s="60"/>
      <c r="O2775" s="60"/>
      <c r="P2775" s="60"/>
      <c r="Q2775" s="60"/>
      <c r="R2775" s="60"/>
      <c r="S2775" s="60"/>
      <c r="T2775" s="60"/>
      <c r="U2775" s="60"/>
      <c r="V2775" s="60"/>
      <c r="W2775" s="60"/>
      <c r="X2775" s="60"/>
      <c r="Y2775" s="60"/>
      <c r="Z2775" s="60"/>
      <c r="AA2775" s="60"/>
      <c r="AB2775" s="60"/>
      <c r="AC2775" s="60"/>
      <c r="AD2775" s="60"/>
      <c r="AE2775" s="60"/>
      <c r="AF2775" s="60" t="s">
        <v>4136</v>
      </c>
    </row>
    <row r="2776" spans="1:32">
      <c r="A2776" s="60" t="s">
        <v>3964</v>
      </c>
      <c r="B2776" s="60" t="s">
        <v>2745</v>
      </c>
      <c r="C2776" s="60" t="s">
        <v>2746</v>
      </c>
      <c r="D2776" s="60" t="s">
        <v>2737</v>
      </c>
      <c r="E2776" s="67">
        <v>41640</v>
      </c>
      <c r="F2776" s="67">
        <v>42004</v>
      </c>
      <c r="G2776" s="60" t="s">
        <v>2730</v>
      </c>
      <c r="H2776" s="60">
        <v>24</v>
      </c>
      <c r="I2776" s="60"/>
      <c r="J2776" s="60"/>
      <c r="K2776" s="60"/>
      <c r="L2776" s="60"/>
      <c r="M2776" s="60"/>
      <c r="N2776" s="60"/>
      <c r="O2776" s="60"/>
      <c r="P2776" s="60"/>
      <c r="Q2776" s="60"/>
      <c r="R2776" s="60"/>
      <c r="S2776" s="60"/>
      <c r="T2776" s="60"/>
      <c r="U2776" s="60"/>
      <c r="V2776" s="60"/>
      <c r="W2776" s="60"/>
      <c r="X2776" s="60"/>
      <c r="Y2776" s="60"/>
      <c r="Z2776" s="60"/>
      <c r="AA2776" s="60"/>
      <c r="AB2776" s="60"/>
      <c r="AC2776" s="60"/>
      <c r="AD2776" s="60"/>
      <c r="AE2776" s="60"/>
      <c r="AF2776" s="60" t="s">
        <v>4136</v>
      </c>
    </row>
    <row r="2777" spans="1:32">
      <c r="A2777" s="60" t="s">
        <v>3964</v>
      </c>
      <c r="B2777" s="60" t="s">
        <v>2745</v>
      </c>
      <c r="C2777" s="60" t="s">
        <v>2746</v>
      </c>
      <c r="D2777" s="60" t="s">
        <v>2798</v>
      </c>
      <c r="E2777" s="67">
        <v>41640</v>
      </c>
      <c r="F2777" s="67">
        <v>42004</v>
      </c>
      <c r="G2777" s="60" t="s">
        <v>2735</v>
      </c>
      <c r="H2777" s="60">
        <v>26.7</v>
      </c>
      <c r="I2777" s="60">
        <v>26.7</v>
      </c>
      <c r="J2777" s="60">
        <v>26.7</v>
      </c>
      <c r="K2777" s="60">
        <v>26.7</v>
      </c>
      <c r="L2777" s="60">
        <v>26.7</v>
      </c>
      <c r="M2777" s="60">
        <v>26.7</v>
      </c>
      <c r="N2777" s="60">
        <v>24</v>
      </c>
      <c r="O2777" s="60">
        <v>24</v>
      </c>
      <c r="P2777" s="60">
        <v>24</v>
      </c>
      <c r="Q2777" s="60">
        <v>24</v>
      </c>
      <c r="R2777" s="60">
        <v>24</v>
      </c>
      <c r="S2777" s="60">
        <v>24</v>
      </c>
      <c r="T2777" s="60">
        <v>24</v>
      </c>
      <c r="U2777" s="60">
        <v>24</v>
      </c>
      <c r="V2777" s="60">
        <v>24</v>
      </c>
      <c r="W2777" s="60">
        <v>24</v>
      </c>
      <c r="X2777" s="60">
        <v>24</v>
      </c>
      <c r="Y2777" s="60">
        <v>24</v>
      </c>
      <c r="Z2777" s="60">
        <v>24</v>
      </c>
      <c r="AA2777" s="60">
        <v>24</v>
      </c>
      <c r="AB2777" s="60">
        <v>24</v>
      </c>
      <c r="AC2777" s="60">
        <v>26.7</v>
      </c>
      <c r="AD2777" s="60">
        <v>26.7</v>
      </c>
      <c r="AE2777" s="60">
        <v>26.7</v>
      </c>
      <c r="AF2777" s="60" t="s">
        <v>4136</v>
      </c>
    </row>
    <row r="2778" spans="1:32">
      <c r="A2778" s="60" t="s">
        <v>3965</v>
      </c>
      <c r="B2778" s="60" t="s">
        <v>2745</v>
      </c>
      <c r="C2778" s="60" t="s">
        <v>2746</v>
      </c>
      <c r="D2778" s="60" t="s">
        <v>2749</v>
      </c>
      <c r="E2778" s="67">
        <v>41640</v>
      </c>
      <c r="F2778" s="67">
        <v>42004</v>
      </c>
      <c r="G2778" s="60" t="s">
        <v>2730</v>
      </c>
      <c r="H2778" s="60">
        <v>26.7</v>
      </c>
      <c r="I2778" s="60"/>
      <c r="J2778" s="60"/>
      <c r="K2778" s="60"/>
      <c r="L2778" s="60"/>
      <c r="M2778" s="60"/>
      <c r="N2778" s="60"/>
      <c r="O2778" s="60"/>
      <c r="P2778" s="60"/>
      <c r="Q2778" s="60"/>
      <c r="R2778" s="60"/>
      <c r="S2778" s="60"/>
      <c r="T2778" s="60"/>
      <c r="U2778" s="60"/>
      <c r="V2778" s="60"/>
      <c r="W2778" s="60"/>
      <c r="X2778" s="60"/>
      <c r="Y2778" s="60"/>
      <c r="Z2778" s="60"/>
      <c r="AA2778" s="60"/>
      <c r="AB2778" s="60"/>
      <c r="AC2778" s="60"/>
      <c r="AD2778" s="60"/>
      <c r="AE2778" s="60"/>
      <c r="AF2778" s="60" t="s">
        <v>4136</v>
      </c>
    </row>
    <row r="2779" spans="1:32">
      <c r="A2779" s="60" t="s">
        <v>3965</v>
      </c>
      <c r="B2779" s="60" t="s">
        <v>2745</v>
      </c>
      <c r="C2779" s="60" t="s">
        <v>2746</v>
      </c>
      <c r="D2779" s="60" t="s">
        <v>2737</v>
      </c>
      <c r="E2779" s="67">
        <v>41640</v>
      </c>
      <c r="F2779" s="67">
        <v>42004</v>
      </c>
      <c r="G2779" s="60" t="s">
        <v>2730</v>
      </c>
      <c r="H2779" s="60">
        <v>24</v>
      </c>
      <c r="I2779" s="60"/>
      <c r="J2779" s="60"/>
      <c r="K2779" s="60"/>
      <c r="L2779" s="60"/>
      <c r="M2779" s="60"/>
      <c r="N2779" s="60"/>
      <c r="O2779" s="60"/>
      <c r="P2779" s="60"/>
      <c r="Q2779" s="60"/>
      <c r="R2779" s="60"/>
      <c r="S2779" s="60"/>
      <c r="T2779" s="60"/>
      <c r="U2779" s="60"/>
      <c r="V2779" s="60"/>
      <c r="W2779" s="60"/>
      <c r="X2779" s="60"/>
      <c r="Y2779" s="60"/>
      <c r="Z2779" s="60"/>
      <c r="AA2779" s="60"/>
      <c r="AB2779" s="60"/>
      <c r="AC2779" s="60"/>
      <c r="AD2779" s="60"/>
      <c r="AE2779" s="60"/>
      <c r="AF2779" s="60" t="s">
        <v>4136</v>
      </c>
    </row>
    <row r="2780" spans="1:32">
      <c r="A2780" s="60" t="s">
        <v>3965</v>
      </c>
      <c r="B2780" s="60" t="s">
        <v>2745</v>
      </c>
      <c r="C2780" s="60" t="s">
        <v>2746</v>
      </c>
      <c r="D2780" s="60" t="s">
        <v>2798</v>
      </c>
      <c r="E2780" s="67">
        <v>41640</v>
      </c>
      <c r="F2780" s="67">
        <v>42004</v>
      </c>
      <c r="G2780" s="60" t="s">
        <v>2735</v>
      </c>
      <c r="H2780" s="60">
        <v>26.7</v>
      </c>
      <c r="I2780" s="60">
        <v>26.7</v>
      </c>
      <c r="J2780" s="60">
        <v>26.7</v>
      </c>
      <c r="K2780" s="60">
        <v>26.7</v>
      </c>
      <c r="L2780" s="60">
        <v>26.7</v>
      </c>
      <c r="M2780" s="60">
        <v>26.7</v>
      </c>
      <c r="N2780" s="60">
        <v>25.6</v>
      </c>
      <c r="O2780" s="60">
        <v>25</v>
      </c>
      <c r="P2780" s="60">
        <v>24</v>
      </c>
      <c r="Q2780" s="60">
        <v>24</v>
      </c>
      <c r="R2780" s="60">
        <v>24</v>
      </c>
      <c r="S2780" s="60">
        <v>24</v>
      </c>
      <c r="T2780" s="60">
        <v>24</v>
      </c>
      <c r="U2780" s="60">
        <v>24</v>
      </c>
      <c r="V2780" s="60">
        <v>24</v>
      </c>
      <c r="W2780" s="60">
        <v>24</v>
      </c>
      <c r="X2780" s="60">
        <v>24</v>
      </c>
      <c r="Y2780" s="60">
        <v>24</v>
      </c>
      <c r="Z2780" s="60">
        <v>24</v>
      </c>
      <c r="AA2780" s="60">
        <v>24</v>
      </c>
      <c r="AB2780" s="60">
        <v>24</v>
      </c>
      <c r="AC2780" s="60">
        <v>26.7</v>
      </c>
      <c r="AD2780" s="60">
        <v>26.7</v>
      </c>
      <c r="AE2780" s="60">
        <v>26.7</v>
      </c>
      <c r="AF2780" s="60" t="s">
        <v>4136</v>
      </c>
    </row>
    <row r="2781" spans="1:32">
      <c r="A2781" s="60" t="s">
        <v>3966</v>
      </c>
      <c r="B2781" s="60" t="s">
        <v>2745</v>
      </c>
      <c r="C2781" s="60" t="s">
        <v>2746</v>
      </c>
      <c r="D2781" s="60" t="s">
        <v>2749</v>
      </c>
      <c r="E2781" s="67">
        <v>41640</v>
      </c>
      <c r="F2781" s="67">
        <v>42004</v>
      </c>
      <c r="G2781" s="60" t="s">
        <v>2730</v>
      </c>
      <c r="H2781" s="60">
        <v>26.7</v>
      </c>
      <c r="I2781" s="60"/>
      <c r="J2781" s="60"/>
      <c r="K2781" s="60"/>
      <c r="L2781" s="60"/>
      <c r="M2781" s="60"/>
      <c r="N2781" s="60"/>
      <c r="O2781" s="60"/>
      <c r="P2781" s="60"/>
      <c r="Q2781" s="60"/>
      <c r="R2781" s="60"/>
      <c r="S2781" s="60"/>
      <c r="T2781" s="60"/>
      <c r="U2781" s="60"/>
      <c r="V2781" s="60"/>
      <c r="W2781" s="60"/>
      <c r="X2781" s="60"/>
      <c r="Y2781" s="60"/>
      <c r="Z2781" s="60"/>
      <c r="AA2781" s="60"/>
      <c r="AB2781" s="60"/>
      <c r="AC2781" s="60"/>
      <c r="AD2781" s="60"/>
      <c r="AE2781" s="60"/>
      <c r="AF2781" s="60" t="s">
        <v>4136</v>
      </c>
    </row>
    <row r="2782" spans="1:32">
      <c r="A2782" s="60" t="s">
        <v>3966</v>
      </c>
      <c r="B2782" s="60" t="s">
        <v>2745</v>
      </c>
      <c r="C2782" s="60" t="s">
        <v>2746</v>
      </c>
      <c r="D2782" s="60" t="s">
        <v>2737</v>
      </c>
      <c r="E2782" s="67">
        <v>41640</v>
      </c>
      <c r="F2782" s="67">
        <v>42004</v>
      </c>
      <c r="G2782" s="60" t="s">
        <v>2730</v>
      </c>
      <c r="H2782" s="60">
        <v>24</v>
      </c>
      <c r="I2782" s="60"/>
      <c r="J2782" s="60"/>
      <c r="K2782" s="60"/>
      <c r="L2782" s="60"/>
      <c r="M2782" s="60"/>
      <c r="N2782" s="60"/>
      <c r="O2782" s="60"/>
      <c r="P2782" s="60"/>
      <c r="Q2782" s="60"/>
      <c r="R2782" s="60"/>
      <c r="S2782" s="60"/>
      <c r="T2782" s="60"/>
      <c r="U2782" s="60"/>
      <c r="V2782" s="60"/>
      <c r="W2782" s="60"/>
      <c r="X2782" s="60"/>
      <c r="Y2782" s="60"/>
      <c r="Z2782" s="60"/>
      <c r="AA2782" s="60"/>
      <c r="AB2782" s="60"/>
      <c r="AC2782" s="60"/>
      <c r="AD2782" s="60"/>
      <c r="AE2782" s="60"/>
      <c r="AF2782" s="60" t="s">
        <v>4136</v>
      </c>
    </row>
    <row r="2783" spans="1:32">
      <c r="A2783" s="60" t="s">
        <v>3966</v>
      </c>
      <c r="B2783" s="60" t="s">
        <v>2745</v>
      </c>
      <c r="C2783" s="60" t="s">
        <v>2746</v>
      </c>
      <c r="D2783" s="60" t="s">
        <v>2798</v>
      </c>
      <c r="E2783" s="67">
        <v>41640</v>
      </c>
      <c r="F2783" s="67">
        <v>42004</v>
      </c>
      <c r="G2783" s="60" t="s">
        <v>2735</v>
      </c>
      <c r="H2783" s="60">
        <v>26.7</v>
      </c>
      <c r="I2783" s="60">
        <v>26.7</v>
      </c>
      <c r="J2783" s="60">
        <v>26.7</v>
      </c>
      <c r="K2783" s="60">
        <v>26.7</v>
      </c>
      <c r="L2783" s="60">
        <v>26.7</v>
      </c>
      <c r="M2783" s="60">
        <v>26.7</v>
      </c>
      <c r="N2783" s="60">
        <v>25.6</v>
      </c>
      <c r="O2783" s="60">
        <v>25</v>
      </c>
      <c r="P2783" s="60">
        <v>24</v>
      </c>
      <c r="Q2783" s="60">
        <v>24</v>
      </c>
      <c r="R2783" s="60">
        <v>24</v>
      </c>
      <c r="S2783" s="60">
        <v>24</v>
      </c>
      <c r="T2783" s="60">
        <v>24</v>
      </c>
      <c r="U2783" s="60">
        <v>24</v>
      </c>
      <c r="V2783" s="60">
        <v>24</v>
      </c>
      <c r="W2783" s="60">
        <v>24</v>
      </c>
      <c r="X2783" s="60">
        <v>24</v>
      </c>
      <c r="Y2783" s="60">
        <v>24</v>
      </c>
      <c r="Z2783" s="60">
        <v>24</v>
      </c>
      <c r="AA2783" s="60">
        <v>24</v>
      </c>
      <c r="AB2783" s="60">
        <v>24</v>
      </c>
      <c r="AC2783" s="60">
        <v>26.7</v>
      </c>
      <c r="AD2783" s="60">
        <v>26.7</v>
      </c>
      <c r="AE2783" s="60">
        <v>26.7</v>
      </c>
      <c r="AF2783" s="60" t="s">
        <v>4136</v>
      </c>
    </row>
    <row r="2784" spans="1:32">
      <c r="A2784" s="60" t="s">
        <v>3967</v>
      </c>
      <c r="B2784" s="60" t="s">
        <v>2748</v>
      </c>
      <c r="C2784" s="60" t="s">
        <v>2732</v>
      </c>
      <c r="D2784" s="60" t="s">
        <v>2743</v>
      </c>
      <c r="E2784" s="67">
        <v>41640</v>
      </c>
      <c r="F2784" s="67">
        <v>42004</v>
      </c>
      <c r="G2784" s="60" t="s">
        <v>2730</v>
      </c>
      <c r="H2784" s="60">
        <v>0.6</v>
      </c>
      <c r="I2784" s="60"/>
      <c r="J2784" s="60"/>
      <c r="K2784" s="60"/>
      <c r="L2784" s="60"/>
      <c r="M2784" s="60"/>
      <c r="N2784" s="60"/>
      <c r="O2784" s="60"/>
      <c r="P2784" s="60"/>
      <c r="Q2784" s="60"/>
      <c r="R2784" s="60"/>
      <c r="S2784" s="60"/>
      <c r="T2784" s="60"/>
      <c r="U2784" s="60"/>
      <c r="V2784" s="60"/>
      <c r="W2784" s="60"/>
      <c r="X2784" s="60"/>
      <c r="Y2784" s="60"/>
      <c r="Z2784" s="60"/>
      <c r="AA2784" s="60"/>
      <c r="AB2784" s="60"/>
      <c r="AC2784" s="60"/>
      <c r="AD2784" s="60"/>
      <c r="AE2784" s="60"/>
      <c r="AF2784" s="60" t="s">
        <v>4136</v>
      </c>
    </row>
    <row r="2785" spans="1:32">
      <c r="A2785" s="60" t="s">
        <v>3967</v>
      </c>
      <c r="B2785" s="60" t="s">
        <v>2748</v>
      </c>
      <c r="C2785" s="60" t="s">
        <v>2732</v>
      </c>
      <c r="D2785" s="60" t="s">
        <v>2736</v>
      </c>
      <c r="E2785" s="67">
        <v>41640</v>
      </c>
      <c r="F2785" s="67">
        <v>42004</v>
      </c>
      <c r="G2785" s="60" t="s">
        <v>2730</v>
      </c>
      <c r="H2785" s="60">
        <v>1.1000000000000001</v>
      </c>
      <c r="I2785" s="60"/>
      <c r="J2785" s="60"/>
      <c r="K2785" s="60"/>
      <c r="L2785" s="60"/>
      <c r="M2785" s="60"/>
      <c r="N2785" s="60"/>
      <c r="O2785" s="60"/>
      <c r="P2785" s="60"/>
      <c r="Q2785" s="60"/>
      <c r="R2785" s="60"/>
      <c r="S2785" s="60"/>
      <c r="T2785" s="60"/>
      <c r="U2785" s="60"/>
      <c r="V2785" s="60"/>
      <c r="W2785" s="60"/>
      <c r="X2785" s="60"/>
      <c r="Y2785" s="60"/>
      <c r="Z2785" s="60"/>
      <c r="AA2785" s="60"/>
      <c r="AB2785" s="60"/>
      <c r="AC2785" s="60"/>
      <c r="AD2785" s="60"/>
      <c r="AE2785" s="60"/>
      <c r="AF2785" s="60" t="s">
        <v>4136</v>
      </c>
    </row>
    <row r="2786" spans="1:32">
      <c r="A2786" s="60" t="s">
        <v>3967</v>
      </c>
      <c r="B2786" s="60" t="s">
        <v>2748</v>
      </c>
      <c r="C2786" s="60" t="s">
        <v>2732</v>
      </c>
      <c r="D2786" s="60" t="s">
        <v>2750</v>
      </c>
      <c r="E2786" s="67">
        <v>41913</v>
      </c>
      <c r="F2786" s="67">
        <v>42004</v>
      </c>
      <c r="G2786" s="60" t="s">
        <v>2730</v>
      </c>
      <c r="H2786" s="60">
        <v>1.1000000000000001</v>
      </c>
      <c r="I2786" s="60"/>
      <c r="J2786" s="60"/>
      <c r="K2786" s="60"/>
      <c r="L2786" s="60"/>
      <c r="M2786" s="60"/>
      <c r="N2786" s="60"/>
      <c r="O2786" s="60"/>
      <c r="P2786" s="60"/>
      <c r="Q2786" s="60"/>
      <c r="R2786" s="60"/>
      <c r="S2786" s="60"/>
      <c r="T2786" s="60"/>
      <c r="U2786" s="60"/>
      <c r="V2786" s="60"/>
      <c r="W2786" s="60"/>
      <c r="X2786" s="60"/>
      <c r="Y2786" s="60"/>
      <c r="Z2786" s="60"/>
      <c r="AA2786" s="60"/>
      <c r="AB2786" s="60"/>
      <c r="AC2786" s="60"/>
      <c r="AD2786" s="60"/>
      <c r="AE2786" s="60"/>
      <c r="AF2786" s="60" t="s">
        <v>4136</v>
      </c>
    </row>
    <row r="2787" spans="1:32">
      <c r="A2787" s="60" t="s">
        <v>3967</v>
      </c>
      <c r="B2787" s="60" t="s">
        <v>2748</v>
      </c>
      <c r="C2787" s="60" t="s">
        <v>2732</v>
      </c>
      <c r="D2787" s="60" t="s">
        <v>2750</v>
      </c>
      <c r="E2787" s="67">
        <v>41640</v>
      </c>
      <c r="F2787" s="67">
        <v>41759</v>
      </c>
      <c r="G2787" s="60" t="s">
        <v>2730</v>
      </c>
      <c r="H2787" s="60">
        <v>1.1000000000000001</v>
      </c>
      <c r="I2787" s="60"/>
      <c r="J2787" s="60"/>
      <c r="K2787" s="60"/>
      <c r="L2787" s="60"/>
      <c r="M2787" s="60"/>
      <c r="N2787" s="60"/>
      <c r="O2787" s="60"/>
      <c r="P2787" s="60"/>
      <c r="Q2787" s="60"/>
      <c r="R2787" s="60"/>
      <c r="S2787" s="60"/>
      <c r="T2787" s="60"/>
      <c r="U2787" s="60"/>
      <c r="V2787" s="60"/>
      <c r="W2787" s="60"/>
      <c r="X2787" s="60"/>
      <c r="Y2787" s="60"/>
      <c r="Z2787" s="60"/>
      <c r="AA2787" s="60"/>
      <c r="AB2787" s="60"/>
      <c r="AC2787" s="60"/>
      <c r="AD2787" s="60"/>
      <c r="AE2787" s="60"/>
      <c r="AF2787" s="60" t="s">
        <v>4136</v>
      </c>
    </row>
    <row r="2788" spans="1:32">
      <c r="A2788" s="60" t="s">
        <v>3968</v>
      </c>
      <c r="B2788" s="60" t="s">
        <v>2728</v>
      </c>
      <c r="C2788" s="60" t="s">
        <v>2732</v>
      </c>
      <c r="D2788" s="60" t="s">
        <v>2729</v>
      </c>
      <c r="E2788" s="67">
        <v>41640</v>
      </c>
      <c r="F2788" s="67">
        <v>42004</v>
      </c>
      <c r="G2788" s="60" t="s">
        <v>2730</v>
      </c>
      <c r="H2788" s="60">
        <v>1</v>
      </c>
      <c r="I2788" s="60"/>
      <c r="J2788" s="60"/>
      <c r="K2788" s="60"/>
      <c r="L2788" s="60"/>
      <c r="M2788" s="60"/>
      <c r="N2788" s="60"/>
      <c r="O2788" s="60"/>
      <c r="P2788" s="60"/>
      <c r="Q2788" s="60"/>
      <c r="R2788" s="60"/>
      <c r="S2788" s="60"/>
      <c r="T2788" s="60"/>
      <c r="U2788" s="60"/>
      <c r="V2788" s="60"/>
      <c r="W2788" s="60"/>
      <c r="X2788" s="60"/>
      <c r="Y2788" s="60"/>
      <c r="Z2788" s="60"/>
      <c r="AA2788" s="60"/>
      <c r="AB2788" s="60"/>
      <c r="AC2788" s="60"/>
      <c r="AD2788" s="60"/>
      <c r="AE2788" s="60"/>
      <c r="AF2788" s="60" t="s">
        <v>4136</v>
      </c>
    </row>
    <row r="2789" spans="1:32">
      <c r="A2789" s="60" t="s">
        <v>3969</v>
      </c>
      <c r="B2789" s="60" t="s">
        <v>2728</v>
      </c>
      <c r="C2789" s="60" t="s">
        <v>2746</v>
      </c>
      <c r="D2789" s="60" t="s">
        <v>2729</v>
      </c>
      <c r="E2789" s="67">
        <v>41640</v>
      </c>
      <c r="F2789" s="67">
        <v>42004</v>
      </c>
      <c r="G2789" s="60" t="s">
        <v>2730</v>
      </c>
      <c r="H2789" s="60">
        <v>6.7</v>
      </c>
      <c r="I2789" s="60"/>
      <c r="J2789" s="60"/>
      <c r="K2789" s="60"/>
      <c r="L2789" s="60"/>
      <c r="M2789" s="60"/>
      <c r="N2789" s="60"/>
      <c r="O2789" s="60"/>
      <c r="P2789" s="60"/>
      <c r="Q2789" s="60"/>
      <c r="R2789" s="60"/>
      <c r="S2789" s="60"/>
      <c r="T2789" s="60"/>
      <c r="U2789" s="60"/>
      <c r="V2789" s="60"/>
      <c r="W2789" s="60"/>
      <c r="X2789" s="60"/>
      <c r="Y2789" s="60"/>
      <c r="Z2789" s="60"/>
      <c r="AA2789" s="60"/>
      <c r="AB2789" s="60"/>
      <c r="AC2789" s="60"/>
      <c r="AD2789" s="60"/>
      <c r="AE2789" s="60"/>
      <c r="AF2789" s="60" t="s">
        <v>4136</v>
      </c>
    </row>
    <row r="2790" spans="1:32">
      <c r="A2790" s="60" t="s">
        <v>3970</v>
      </c>
      <c r="B2790" s="60" t="s">
        <v>2728</v>
      </c>
      <c r="D2790" s="60" t="s">
        <v>2729</v>
      </c>
      <c r="E2790" s="67">
        <v>41640</v>
      </c>
      <c r="F2790" s="67">
        <v>42004</v>
      </c>
      <c r="G2790" s="60" t="s">
        <v>2730</v>
      </c>
      <c r="H2790" s="60">
        <v>4</v>
      </c>
      <c r="I2790" s="60"/>
      <c r="J2790" s="60"/>
      <c r="K2790" s="60"/>
      <c r="L2790" s="60"/>
      <c r="M2790" s="60"/>
      <c r="N2790" s="60"/>
      <c r="O2790" s="60"/>
      <c r="P2790" s="60"/>
      <c r="Q2790" s="60"/>
      <c r="R2790" s="60"/>
      <c r="S2790" s="60"/>
      <c r="T2790" s="60"/>
      <c r="U2790" s="60"/>
      <c r="V2790" s="60"/>
      <c r="W2790" s="60"/>
      <c r="X2790" s="60"/>
      <c r="Y2790" s="60"/>
      <c r="Z2790" s="60"/>
      <c r="AA2790" s="60"/>
      <c r="AB2790" s="60"/>
      <c r="AC2790" s="60"/>
      <c r="AD2790" s="60"/>
      <c r="AE2790" s="60"/>
      <c r="AF2790" s="60" t="s">
        <v>4136</v>
      </c>
    </row>
    <row r="2791" spans="1:32">
      <c r="A2791" s="60" t="s">
        <v>3971</v>
      </c>
      <c r="B2791" s="60" t="s">
        <v>2728</v>
      </c>
      <c r="D2791" s="60" t="s">
        <v>2729</v>
      </c>
      <c r="E2791" s="67">
        <v>41640</v>
      </c>
      <c r="F2791" s="67">
        <v>42004</v>
      </c>
      <c r="G2791" s="60" t="s">
        <v>2730</v>
      </c>
      <c r="H2791" s="60">
        <v>0.5</v>
      </c>
      <c r="I2791" s="60"/>
      <c r="J2791" s="60"/>
      <c r="K2791" s="60"/>
      <c r="L2791" s="60"/>
      <c r="M2791" s="60"/>
      <c r="N2791" s="60"/>
      <c r="O2791" s="60"/>
      <c r="P2791" s="60"/>
      <c r="Q2791" s="60"/>
      <c r="R2791" s="60"/>
      <c r="S2791" s="60"/>
      <c r="T2791" s="60"/>
      <c r="U2791" s="60"/>
      <c r="V2791" s="60"/>
      <c r="W2791" s="60"/>
      <c r="X2791" s="60"/>
      <c r="Y2791" s="60"/>
      <c r="Z2791" s="60"/>
      <c r="AA2791" s="60"/>
      <c r="AB2791" s="60"/>
      <c r="AC2791" s="60"/>
      <c r="AD2791" s="60"/>
      <c r="AE2791" s="60"/>
      <c r="AF2791" s="60" t="s">
        <v>4136</v>
      </c>
    </row>
    <row r="2792" spans="1:32">
      <c r="A2792" s="60" t="s">
        <v>3972</v>
      </c>
      <c r="B2792" s="60" t="s">
        <v>2728</v>
      </c>
      <c r="D2792" s="60" t="s">
        <v>2729</v>
      </c>
      <c r="E2792" s="67">
        <v>41640</v>
      </c>
      <c r="F2792" s="67">
        <v>42004</v>
      </c>
      <c r="G2792" s="60" t="s">
        <v>2730</v>
      </c>
      <c r="H2792" s="60">
        <v>1</v>
      </c>
      <c r="I2792" s="60"/>
      <c r="J2792" s="60"/>
      <c r="K2792" s="60"/>
      <c r="L2792" s="60"/>
      <c r="M2792" s="60"/>
      <c r="N2792" s="60"/>
      <c r="O2792" s="60"/>
      <c r="P2792" s="60"/>
      <c r="Q2792" s="60"/>
      <c r="R2792" s="60"/>
      <c r="S2792" s="60"/>
      <c r="T2792" s="60"/>
      <c r="U2792" s="60"/>
      <c r="V2792" s="60"/>
      <c r="W2792" s="60"/>
      <c r="X2792" s="60"/>
      <c r="Y2792" s="60"/>
      <c r="Z2792" s="60"/>
      <c r="AA2792" s="60"/>
      <c r="AB2792" s="60"/>
      <c r="AC2792" s="60"/>
      <c r="AD2792" s="60"/>
      <c r="AE2792" s="60"/>
      <c r="AF2792" s="60" t="s">
        <v>4136</v>
      </c>
    </row>
    <row r="2793" spans="1:32">
      <c r="A2793" s="60" t="s">
        <v>3973</v>
      </c>
      <c r="B2793" s="60" t="s">
        <v>0</v>
      </c>
      <c r="D2793" s="60" t="s">
        <v>2729</v>
      </c>
      <c r="E2793" s="67">
        <v>41640</v>
      </c>
      <c r="F2793" s="67">
        <v>42004</v>
      </c>
      <c r="G2793" s="60" t="s">
        <v>2730</v>
      </c>
      <c r="H2793" s="60">
        <v>0</v>
      </c>
      <c r="I2793" s="60"/>
      <c r="J2793" s="60"/>
      <c r="K2793" s="60"/>
      <c r="L2793" s="60"/>
      <c r="M2793" s="60"/>
      <c r="N2793" s="60"/>
      <c r="O2793" s="60"/>
      <c r="P2793" s="60"/>
      <c r="Q2793" s="60"/>
      <c r="R2793" s="60"/>
      <c r="S2793" s="60"/>
      <c r="T2793" s="60"/>
      <c r="U2793" s="60"/>
      <c r="V2793" s="60"/>
      <c r="W2793" s="60"/>
      <c r="X2793" s="60"/>
      <c r="Y2793" s="60"/>
      <c r="Z2793" s="60"/>
      <c r="AA2793" s="60"/>
      <c r="AB2793" s="60"/>
      <c r="AC2793" s="60"/>
      <c r="AD2793" s="60"/>
      <c r="AE2793" s="60"/>
      <c r="AF2793" s="60" t="s">
        <v>4136</v>
      </c>
    </row>
    <row r="2794" spans="1:32">
      <c r="A2794" s="60" t="s">
        <v>3974</v>
      </c>
      <c r="B2794" s="60" t="s">
        <v>0</v>
      </c>
      <c r="D2794" s="60" t="s">
        <v>2729</v>
      </c>
      <c r="E2794" s="67">
        <v>41640</v>
      </c>
      <c r="F2794" s="67">
        <v>42004</v>
      </c>
      <c r="G2794" s="60" t="s">
        <v>2730</v>
      </c>
      <c r="H2794" s="60">
        <v>0</v>
      </c>
      <c r="I2794" s="60"/>
      <c r="J2794" s="60"/>
      <c r="K2794" s="60"/>
      <c r="L2794" s="60"/>
      <c r="M2794" s="60"/>
      <c r="N2794" s="60"/>
      <c r="O2794" s="60"/>
      <c r="P2794" s="60"/>
      <c r="Q2794" s="60"/>
      <c r="R2794" s="60"/>
      <c r="S2794" s="60"/>
      <c r="T2794" s="60"/>
      <c r="U2794" s="60"/>
      <c r="V2794" s="60"/>
      <c r="W2794" s="60"/>
      <c r="X2794" s="60"/>
      <c r="Y2794" s="60"/>
      <c r="Z2794" s="60"/>
      <c r="AA2794" s="60"/>
      <c r="AB2794" s="60"/>
      <c r="AC2794" s="60"/>
      <c r="AD2794" s="60"/>
      <c r="AE2794" s="60"/>
      <c r="AF2794" s="60" t="s">
        <v>4136</v>
      </c>
    </row>
    <row r="2795" spans="1:32">
      <c r="A2795" s="60" t="s">
        <v>3975</v>
      </c>
      <c r="B2795" s="60" t="s">
        <v>2728</v>
      </c>
      <c r="C2795" s="60" t="s">
        <v>2732</v>
      </c>
      <c r="D2795" s="60" t="s">
        <v>2729</v>
      </c>
      <c r="E2795" s="67">
        <v>41640</v>
      </c>
      <c r="F2795" s="67">
        <v>42004</v>
      </c>
      <c r="G2795" s="60" t="s">
        <v>2730</v>
      </c>
      <c r="H2795" s="60">
        <v>1</v>
      </c>
      <c r="I2795" s="60"/>
      <c r="J2795" s="60"/>
      <c r="K2795" s="60"/>
      <c r="L2795" s="60"/>
      <c r="M2795" s="60"/>
      <c r="N2795" s="60"/>
      <c r="O2795" s="60"/>
      <c r="P2795" s="60"/>
      <c r="Q2795" s="60"/>
      <c r="R2795" s="60"/>
      <c r="S2795" s="60"/>
      <c r="T2795" s="60"/>
      <c r="U2795" s="60"/>
      <c r="V2795" s="60"/>
      <c r="W2795" s="60"/>
      <c r="X2795" s="60"/>
      <c r="Y2795" s="60"/>
      <c r="Z2795" s="60"/>
      <c r="AA2795" s="60"/>
      <c r="AB2795" s="60"/>
      <c r="AC2795" s="60"/>
      <c r="AD2795" s="60"/>
      <c r="AE2795" s="60"/>
      <c r="AF2795" s="60" t="s">
        <v>4136</v>
      </c>
    </row>
    <row r="2796" spans="1:32">
      <c r="A2796" s="60" t="s">
        <v>3976</v>
      </c>
      <c r="B2796" s="60" t="s">
        <v>2728</v>
      </c>
      <c r="C2796" s="60" t="s">
        <v>2746</v>
      </c>
      <c r="D2796" s="60" t="s">
        <v>2729</v>
      </c>
      <c r="E2796" s="67">
        <v>41640</v>
      </c>
      <c r="F2796" s="67">
        <v>42004</v>
      </c>
      <c r="G2796" s="60" t="s">
        <v>2730</v>
      </c>
      <c r="H2796" s="60">
        <v>16</v>
      </c>
      <c r="I2796" s="60"/>
      <c r="J2796" s="60"/>
      <c r="K2796" s="60"/>
      <c r="L2796" s="60"/>
      <c r="M2796" s="60"/>
      <c r="N2796" s="60"/>
      <c r="O2796" s="60"/>
      <c r="P2796" s="60"/>
      <c r="Q2796" s="60"/>
      <c r="R2796" s="60"/>
      <c r="S2796" s="60"/>
      <c r="T2796" s="60"/>
      <c r="U2796" s="60"/>
      <c r="V2796" s="60"/>
      <c r="W2796" s="60"/>
      <c r="X2796" s="60"/>
      <c r="Y2796" s="60"/>
      <c r="Z2796" s="60"/>
      <c r="AA2796" s="60"/>
      <c r="AB2796" s="60"/>
      <c r="AC2796" s="60"/>
      <c r="AD2796" s="60"/>
      <c r="AE2796" s="60"/>
      <c r="AF2796" s="60" t="s">
        <v>4136</v>
      </c>
    </row>
    <row r="2797" spans="1:32">
      <c r="A2797" s="60" t="s">
        <v>3977</v>
      </c>
      <c r="B2797" s="60" t="s">
        <v>2784</v>
      </c>
      <c r="D2797" s="60" t="s">
        <v>2738</v>
      </c>
      <c r="E2797" s="67">
        <v>41640</v>
      </c>
      <c r="F2797" s="67">
        <v>42004</v>
      </c>
      <c r="G2797" s="60" t="s">
        <v>2730</v>
      </c>
      <c r="H2797" s="60">
        <v>0</v>
      </c>
      <c r="I2797" s="60"/>
      <c r="J2797" s="60"/>
      <c r="K2797" s="60"/>
      <c r="L2797" s="60"/>
      <c r="M2797" s="60"/>
      <c r="N2797" s="60"/>
      <c r="O2797" s="60"/>
      <c r="P2797" s="60"/>
      <c r="Q2797" s="60"/>
      <c r="R2797" s="60"/>
      <c r="S2797" s="60"/>
      <c r="T2797" s="60"/>
      <c r="U2797" s="60"/>
      <c r="V2797" s="60"/>
      <c r="W2797" s="60"/>
      <c r="X2797" s="60"/>
      <c r="Y2797" s="60"/>
      <c r="Z2797" s="60"/>
      <c r="AA2797" s="60"/>
      <c r="AB2797" s="60"/>
      <c r="AC2797" s="60"/>
      <c r="AD2797" s="60"/>
      <c r="AE2797" s="60"/>
      <c r="AF2797" s="60" t="s">
        <v>4136</v>
      </c>
    </row>
    <row r="2798" spans="1:32">
      <c r="A2798" s="60" t="s">
        <v>3977</v>
      </c>
      <c r="B2798" s="60" t="s">
        <v>2784</v>
      </c>
      <c r="D2798" s="60" t="s">
        <v>3542</v>
      </c>
      <c r="E2798" s="67">
        <v>41640</v>
      </c>
      <c r="F2798" s="67">
        <v>42004</v>
      </c>
      <c r="G2798" s="60" t="s">
        <v>2735</v>
      </c>
      <c r="H2798" s="60">
        <v>0</v>
      </c>
      <c r="I2798" s="60">
        <v>0</v>
      </c>
      <c r="J2798" s="60">
        <v>0</v>
      </c>
      <c r="K2798" s="60">
        <v>0</v>
      </c>
      <c r="L2798" s="60">
        <v>0</v>
      </c>
      <c r="M2798" s="60">
        <v>0</v>
      </c>
      <c r="N2798" s="60">
        <v>0</v>
      </c>
      <c r="O2798" s="60">
        <v>1</v>
      </c>
      <c r="P2798" s="60">
        <v>1</v>
      </c>
      <c r="Q2798" s="60">
        <v>1</v>
      </c>
      <c r="R2798" s="60">
        <v>1</v>
      </c>
      <c r="S2798" s="60">
        <v>1</v>
      </c>
      <c r="T2798" s="60">
        <v>1</v>
      </c>
      <c r="U2798" s="60">
        <v>1</v>
      </c>
      <c r="V2798" s="60">
        <v>1</v>
      </c>
      <c r="W2798" s="60">
        <v>1</v>
      </c>
      <c r="X2798" s="60">
        <v>1</v>
      </c>
      <c r="Y2798" s="60">
        <v>1</v>
      </c>
      <c r="Z2798" s="60">
        <v>1</v>
      </c>
      <c r="AA2798" s="60">
        <v>1</v>
      </c>
      <c r="AB2798" s="60">
        <v>1</v>
      </c>
      <c r="AC2798" s="60">
        <v>0</v>
      </c>
      <c r="AD2798" s="60">
        <v>0</v>
      </c>
      <c r="AE2798" s="60">
        <v>0</v>
      </c>
      <c r="AF2798" s="60" t="s">
        <v>4136</v>
      </c>
    </row>
    <row r="2799" spans="1:32">
      <c r="A2799" s="60" t="s">
        <v>3978</v>
      </c>
      <c r="B2799" s="60" t="s">
        <v>2745</v>
      </c>
      <c r="C2799" s="60" t="s">
        <v>2746</v>
      </c>
      <c r="D2799" s="60" t="s">
        <v>2743</v>
      </c>
      <c r="E2799" s="67">
        <v>41640</v>
      </c>
      <c r="F2799" s="67">
        <v>42004</v>
      </c>
      <c r="G2799" s="60" t="s">
        <v>2730</v>
      </c>
      <c r="H2799" s="60">
        <v>15.6</v>
      </c>
      <c r="I2799" s="60"/>
      <c r="J2799" s="60"/>
      <c r="K2799" s="60"/>
      <c r="L2799" s="60"/>
      <c r="M2799" s="60"/>
      <c r="N2799" s="60"/>
      <c r="O2799" s="60"/>
      <c r="P2799" s="60"/>
      <c r="Q2799" s="60"/>
      <c r="R2799" s="60"/>
      <c r="S2799" s="60"/>
      <c r="T2799" s="60"/>
      <c r="U2799" s="60"/>
      <c r="V2799" s="60"/>
      <c r="W2799" s="60"/>
      <c r="X2799" s="60"/>
      <c r="Y2799" s="60"/>
      <c r="Z2799" s="60"/>
      <c r="AA2799" s="60"/>
      <c r="AB2799" s="60"/>
      <c r="AC2799" s="60"/>
      <c r="AD2799" s="60"/>
      <c r="AE2799" s="60"/>
      <c r="AF2799" s="60" t="s">
        <v>4136</v>
      </c>
    </row>
    <row r="2800" spans="1:32">
      <c r="A2800" s="60" t="s">
        <v>3978</v>
      </c>
      <c r="B2800" s="60" t="s">
        <v>2745</v>
      </c>
      <c r="C2800" s="60" t="s">
        <v>2746</v>
      </c>
      <c r="D2800" s="60" t="s">
        <v>2736</v>
      </c>
      <c r="E2800" s="67">
        <v>41640</v>
      </c>
      <c r="F2800" s="67">
        <v>42004</v>
      </c>
      <c r="G2800" s="60" t="s">
        <v>2730</v>
      </c>
      <c r="H2800" s="60">
        <v>21</v>
      </c>
      <c r="I2800" s="60"/>
      <c r="J2800" s="60"/>
      <c r="K2800" s="60"/>
      <c r="L2800" s="60"/>
      <c r="M2800" s="60"/>
      <c r="N2800" s="60"/>
      <c r="O2800" s="60"/>
      <c r="P2800" s="60"/>
      <c r="Q2800" s="60"/>
      <c r="R2800" s="60"/>
      <c r="S2800" s="60"/>
      <c r="T2800" s="60"/>
      <c r="U2800" s="60"/>
      <c r="V2800" s="60"/>
      <c r="W2800" s="60"/>
      <c r="X2800" s="60"/>
      <c r="Y2800" s="60"/>
      <c r="Z2800" s="60"/>
      <c r="AA2800" s="60"/>
      <c r="AB2800" s="60"/>
      <c r="AC2800" s="60"/>
      <c r="AD2800" s="60"/>
      <c r="AE2800" s="60"/>
      <c r="AF2800" s="60" t="s">
        <v>4136</v>
      </c>
    </row>
    <row r="2801" spans="1:32">
      <c r="A2801" s="60" t="s">
        <v>3978</v>
      </c>
      <c r="B2801" s="60" t="s">
        <v>2745</v>
      </c>
      <c r="C2801" s="60" t="s">
        <v>2746</v>
      </c>
      <c r="D2801" s="60" t="s">
        <v>2798</v>
      </c>
      <c r="E2801" s="67">
        <v>41640</v>
      </c>
      <c r="F2801" s="67">
        <v>42004</v>
      </c>
      <c r="G2801" s="60" t="s">
        <v>2735</v>
      </c>
      <c r="H2801" s="60">
        <v>15.6</v>
      </c>
      <c r="I2801" s="60">
        <v>15.6</v>
      </c>
      <c r="J2801" s="60">
        <v>15.6</v>
      </c>
      <c r="K2801" s="60">
        <v>15.6</v>
      </c>
      <c r="L2801" s="60">
        <v>15.6</v>
      </c>
      <c r="M2801" s="60">
        <v>15.6</v>
      </c>
      <c r="N2801" s="60">
        <v>21</v>
      </c>
      <c r="O2801" s="60">
        <v>21</v>
      </c>
      <c r="P2801" s="60">
        <v>21</v>
      </c>
      <c r="Q2801" s="60">
        <v>21</v>
      </c>
      <c r="R2801" s="60">
        <v>21</v>
      </c>
      <c r="S2801" s="60">
        <v>21</v>
      </c>
      <c r="T2801" s="60">
        <v>21</v>
      </c>
      <c r="U2801" s="60">
        <v>21</v>
      </c>
      <c r="V2801" s="60">
        <v>21</v>
      </c>
      <c r="W2801" s="60">
        <v>21</v>
      </c>
      <c r="X2801" s="60">
        <v>21</v>
      </c>
      <c r="Y2801" s="60">
        <v>21</v>
      </c>
      <c r="Z2801" s="60">
        <v>21</v>
      </c>
      <c r="AA2801" s="60">
        <v>21</v>
      </c>
      <c r="AB2801" s="60">
        <v>21</v>
      </c>
      <c r="AC2801" s="60">
        <v>15.6</v>
      </c>
      <c r="AD2801" s="60">
        <v>15.6</v>
      </c>
      <c r="AE2801" s="60">
        <v>15.6</v>
      </c>
      <c r="AF2801" s="60" t="s">
        <v>4136</v>
      </c>
    </row>
    <row r="2802" spans="1:32">
      <c r="A2802" s="60" t="s">
        <v>3979</v>
      </c>
      <c r="B2802" s="60" t="s">
        <v>2745</v>
      </c>
      <c r="C2802" s="60" t="s">
        <v>2746</v>
      </c>
      <c r="D2802" s="60" t="s">
        <v>3958</v>
      </c>
      <c r="E2802" s="67">
        <v>41640</v>
      </c>
      <c r="F2802" s="67">
        <v>42004</v>
      </c>
      <c r="G2802" s="60" t="s">
        <v>2730</v>
      </c>
      <c r="H2802" s="60">
        <v>15.6</v>
      </c>
      <c r="I2802" s="60"/>
      <c r="J2802" s="60"/>
      <c r="K2802" s="60"/>
      <c r="L2802" s="60"/>
      <c r="M2802" s="60"/>
      <c r="N2802" s="60"/>
      <c r="O2802" s="60"/>
      <c r="P2802" s="60"/>
      <c r="Q2802" s="60"/>
      <c r="R2802" s="60"/>
      <c r="S2802" s="60"/>
      <c r="T2802" s="60"/>
      <c r="U2802" s="60"/>
      <c r="V2802" s="60"/>
      <c r="W2802" s="60"/>
      <c r="X2802" s="60"/>
      <c r="Y2802" s="60"/>
      <c r="Z2802" s="60"/>
      <c r="AA2802" s="60"/>
      <c r="AB2802" s="60"/>
      <c r="AC2802" s="60"/>
      <c r="AD2802" s="60"/>
      <c r="AE2802" s="60"/>
      <c r="AF2802" s="60" t="s">
        <v>4136</v>
      </c>
    </row>
    <row r="2803" spans="1:32">
      <c r="A2803" s="60" t="s">
        <v>3979</v>
      </c>
      <c r="B2803" s="60" t="s">
        <v>2745</v>
      </c>
      <c r="C2803" s="60" t="s">
        <v>2746</v>
      </c>
      <c r="D2803" s="60" t="s">
        <v>2736</v>
      </c>
      <c r="E2803" s="67">
        <v>41640</v>
      </c>
      <c r="F2803" s="67">
        <v>42004</v>
      </c>
      <c r="G2803" s="60" t="s">
        <v>2730</v>
      </c>
      <c r="H2803" s="60">
        <v>21</v>
      </c>
      <c r="I2803" s="60"/>
      <c r="J2803" s="60"/>
      <c r="K2803" s="60"/>
      <c r="L2803" s="60"/>
      <c r="M2803" s="60"/>
      <c r="N2803" s="60"/>
      <c r="O2803" s="60"/>
      <c r="P2803" s="60"/>
      <c r="Q2803" s="60"/>
      <c r="R2803" s="60"/>
      <c r="S2803" s="60"/>
      <c r="T2803" s="60"/>
      <c r="U2803" s="60"/>
      <c r="V2803" s="60"/>
      <c r="W2803" s="60"/>
      <c r="X2803" s="60"/>
      <c r="Y2803" s="60"/>
      <c r="Z2803" s="60"/>
      <c r="AA2803" s="60"/>
      <c r="AB2803" s="60"/>
      <c r="AC2803" s="60"/>
      <c r="AD2803" s="60"/>
      <c r="AE2803" s="60"/>
      <c r="AF2803" s="60" t="s">
        <v>4136</v>
      </c>
    </row>
    <row r="2804" spans="1:32">
      <c r="A2804" s="60" t="s">
        <v>3980</v>
      </c>
      <c r="B2804" s="60" t="s">
        <v>2745</v>
      </c>
      <c r="C2804" s="60" t="s">
        <v>2746</v>
      </c>
      <c r="D2804" s="60" t="s">
        <v>2743</v>
      </c>
      <c r="E2804" s="67">
        <v>41640</v>
      </c>
      <c r="F2804" s="67">
        <v>42004</v>
      </c>
      <c r="G2804" s="60" t="s">
        <v>2730</v>
      </c>
      <c r="H2804" s="60">
        <v>15.6</v>
      </c>
      <c r="I2804" s="60"/>
      <c r="J2804" s="60"/>
      <c r="K2804" s="60"/>
      <c r="L2804" s="60"/>
      <c r="M2804" s="60"/>
      <c r="N2804" s="60"/>
      <c r="O2804" s="60"/>
      <c r="P2804" s="60"/>
      <c r="Q2804" s="60"/>
      <c r="R2804" s="60"/>
      <c r="S2804" s="60"/>
      <c r="T2804" s="60"/>
      <c r="U2804" s="60"/>
      <c r="V2804" s="60"/>
      <c r="W2804" s="60"/>
      <c r="X2804" s="60"/>
      <c r="Y2804" s="60"/>
      <c r="Z2804" s="60"/>
      <c r="AA2804" s="60"/>
      <c r="AB2804" s="60"/>
      <c r="AC2804" s="60"/>
      <c r="AD2804" s="60"/>
      <c r="AE2804" s="60"/>
      <c r="AF2804" s="60" t="s">
        <v>4136</v>
      </c>
    </row>
    <row r="2805" spans="1:32">
      <c r="A2805" s="60" t="s">
        <v>3980</v>
      </c>
      <c r="B2805" s="60" t="s">
        <v>2745</v>
      </c>
      <c r="C2805" s="60" t="s">
        <v>2746</v>
      </c>
      <c r="D2805" s="60" t="s">
        <v>2736</v>
      </c>
      <c r="E2805" s="67">
        <v>41640</v>
      </c>
      <c r="F2805" s="67">
        <v>42004</v>
      </c>
      <c r="G2805" s="60" t="s">
        <v>2730</v>
      </c>
      <c r="H2805" s="60">
        <v>21</v>
      </c>
      <c r="I2805" s="60"/>
      <c r="J2805" s="60"/>
      <c r="K2805" s="60"/>
      <c r="L2805" s="60"/>
      <c r="M2805" s="60"/>
      <c r="N2805" s="60"/>
      <c r="O2805" s="60"/>
      <c r="P2805" s="60"/>
      <c r="Q2805" s="60"/>
      <c r="R2805" s="60"/>
      <c r="S2805" s="60"/>
      <c r="T2805" s="60"/>
      <c r="U2805" s="60"/>
      <c r="V2805" s="60"/>
      <c r="W2805" s="60"/>
      <c r="X2805" s="60"/>
      <c r="Y2805" s="60"/>
      <c r="Z2805" s="60"/>
      <c r="AA2805" s="60"/>
      <c r="AB2805" s="60"/>
      <c r="AC2805" s="60"/>
      <c r="AD2805" s="60"/>
      <c r="AE2805" s="60"/>
      <c r="AF2805" s="60" t="s">
        <v>4136</v>
      </c>
    </row>
    <row r="2806" spans="1:32">
      <c r="A2806" s="60" t="s">
        <v>3980</v>
      </c>
      <c r="B2806" s="60" t="s">
        <v>2745</v>
      </c>
      <c r="C2806" s="60" t="s">
        <v>2746</v>
      </c>
      <c r="D2806" s="60" t="s">
        <v>2798</v>
      </c>
      <c r="E2806" s="67">
        <v>41640</v>
      </c>
      <c r="F2806" s="67">
        <v>42004</v>
      </c>
      <c r="G2806" s="60" t="s">
        <v>2735</v>
      </c>
      <c r="H2806" s="60">
        <v>15.6</v>
      </c>
      <c r="I2806" s="60">
        <v>15.6</v>
      </c>
      <c r="J2806" s="60">
        <v>15.6</v>
      </c>
      <c r="K2806" s="60">
        <v>15.6</v>
      </c>
      <c r="L2806" s="60">
        <v>15.6</v>
      </c>
      <c r="M2806" s="60">
        <v>15.6</v>
      </c>
      <c r="N2806" s="60">
        <v>21</v>
      </c>
      <c r="O2806" s="60">
        <v>21</v>
      </c>
      <c r="P2806" s="60">
        <v>21</v>
      </c>
      <c r="Q2806" s="60">
        <v>21</v>
      </c>
      <c r="R2806" s="60">
        <v>21</v>
      </c>
      <c r="S2806" s="60">
        <v>21</v>
      </c>
      <c r="T2806" s="60">
        <v>21</v>
      </c>
      <c r="U2806" s="60">
        <v>21</v>
      </c>
      <c r="V2806" s="60">
        <v>21</v>
      </c>
      <c r="W2806" s="60">
        <v>21</v>
      </c>
      <c r="X2806" s="60">
        <v>21</v>
      </c>
      <c r="Y2806" s="60">
        <v>21</v>
      </c>
      <c r="Z2806" s="60">
        <v>21</v>
      </c>
      <c r="AA2806" s="60">
        <v>21</v>
      </c>
      <c r="AB2806" s="60">
        <v>21</v>
      </c>
      <c r="AC2806" s="60">
        <v>15.6</v>
      </c>
      <c r="AD2806" s="60">
        <v>15.6</v>
      </c>
      <c r="AE2806" s="60">
        <v>15.6</v>
      </c>
      <c r="AF2806" s="60" t="s">
        <v>4136</v>
      </c>
    </row>
    <row r="2807" spans="1:32">
      <c r="A2807" s="60" t="s">
        <v>3981</v>
      </c>
      <c r="B2807" s="60" t="s">
        <v>2745</v>
      </c>
      <c r="C2807" s="60" t="s">
        <v>2746</v>
      </c>
      <c r="D2807" s="60" t="s">
        <v>2743</v>
      </c>
      <c r="E2807" s="67">
        <v>41640</v>
      </c>
      <c r="F2807" s="67">
        <v>42004</v>
      </c>
      <c r="G2807" s="60" t="s">
        <v>2730</v>
      </c>
      <c r="H2807" s="60">
        <v>15.6</v>
      </c>
      <c r="I2807" s="60"/>
      <c r="J2807" s="60"/>
      <c r="K2807" s="60"/>
      <c r="L2807" s="60"/>
      <c r="M2807" s="60"/>
      <c r="N2807" s="60"/>
      <c r="O2807" s="60"/>
      <c r="P2807" s="60"/>
      <c r="Q2807" s="60"/>
      <c r="R2807" s="60"/>
      <c r="S2807" s="60"/>
      <c r="T2807" s="60"/>
      <c r="U2807" s="60"/>
      <c r="V2807" s="60"/>
      <c r="W2807" s="60"/>
      <c r="X2807" s="60"/>
      <c r="Y2807" s="60"/>
      <c r="Z2807" s="60"/>
      <c r="AA2807" s="60"/>
      <c r="AB2807" s="60"/>
      <c r="AC2807" s="60"/>
      <c r="AD2807" s="60"/>
      <c r="AE2807" s="60"/>
      <c r="AF2807" s="60" t="s">
        <v>4136</v>
      </c>
    </row>
    <row r="2808" spans="1:32">
      <c r="A2808" s="60" t="s">
        <v>3981</v>
      </c>
      <c r="B2808" s="60" t="s">
        <v>2745</v>
      </c>
      <c r="C2808" s="60" t="s">
        <v>2746</v>
      </c>
      <c r="D2808" s="60" t="s">
        <v>2736</v>
      </c>
      <c r="E2808" s="67">
        <v>41640</v>
      </c>
      <c r="F2808" s="67">
        <v>42004</v>
      </c>
      <c r="G2808" s="60" t="s">
        <v>2730</v>
      </c>
      <c r="H2808" s="60">
        <v>21</v>
      </c>
      <c r="I2808" s="60"/>
      <c r="J2808" s="60"/>
      <c r="K2808" s="60"/>
      <c r="L2808" s="60"/>
      <c r="M2808" s="60"/>
      <c r="N2808" s="60"/>
      <c r="O2808" s="60"/>
      <c r="P2808" s="60"/>
      <c r="Q2808" s="60"/>
      <c r="R2808" s="60"/>
      <c r="S2808" s="60"/>
      <c r="T2808" s="60"/>
      <c r="U2808" s="60"/>
      <c r="V2808" s="60"/>
      <c r="W2808" s="60"/>
      <c r="X2808" s="60"/>
      <c r="Y2808" s="60"/>
      <c r="Z2808" s="60"/>
      <c r="AA2808" s="60"/>
      <c r="AB2808" s="60"/>
      <c r="AC2808" s="60"/>
      <c r="AD2808" s="60"/>
      <c r="AE2808" s="60"/>
      <c r="AF2808" s="60" t="s">
        <v>4136</v>
      </c>
    </row>
    <row r="2809" spans="1:32">
      <c r="A2809" s="60" t="s">
        <v>3981</v>
      </c>
      <c r="B2809" s="60" t="s">
        <v>2745</v>
      </c>
      <c r="C2809" s="60" t="s">
        <v>2746</v>
      </c>
      <c r="D2809" s="60" t="s">
        <v>2798</v>
      </c>
      <c r="E2809" s="67">
        <v>41640</v>
      </c>
      <c r="F2809" s="67">
        <v>42004</v>
      </c>
      <c r="G2809" s="60" t="s">
        <v>2735</v>
      </c>
      <c r="H2809" s="60">
        <v>15.6</v>
      </c>
      <c r="I2809" s="60">
        <v>15.6</v>
      </c>
      <c r="J2809" s="60">
        <v>15.6</v>
      </c>
      <c r="K2809" s="60">
        <v>15.6</v>
      </c>
      <c r="L2809" s="60">
        <v>15.6</v>
      </c>
      <c r="M2809" s="60">
        <v>15.6</v>
      </c>
      <c r="N2809" s="60">
        <v>21</v>
      </c>
      <c r="O2809" s="60">
        <v>21</v>
      </c>
      <c r="P2809" s="60">
        <v>21</v>
      </c>
      <c r="Q2809" s="60">
        <v>21</v>
      </c>
      <c r="R2809" s="60">
        <v>21</v>
      </c>
      <c r="S2809" s="60">
        <v>21</v>
      </c>
      <c r="T2809" s="60">
        <v>21</v>
      </c>
      <c r="U2809" s="60">
        <v>21</v>
      </c>
      <c r="V2809" s="60">
        <v>21</v>
      </c>
      <c r="W2809" s="60">
        <v>21</v>
      </c>
      <c r="X2809" s="60">
        <v>21</v>
      </c>
      <c r="Y2809" s="60">
        <v>21</v>
      </c>
      <c r="Z2809" s="60">
        <v>21</v>
      </c>
      <c r="AA2809" s="60">
        <v>21</v>
      </c>
      <c r="AB2809" s="60">
        <v>21</v>
      </c>
      <c r="AC2809" s="60">
        <v>15.6</v>
      </c>
      <c r="AD2809" s="60">
        <v>15.6</v>
      </c>
      <c r="AE2809" s="60">
        <v>15.6</v>
      </c>
      <c r="AF2809" s="60" t="s">
        <v>4136</v>
      </c>
    </row>
    <row r="2810" spans="1:32">
      <c r="A2810" s="60" t="s">
        <v>3982</v>
      </c>
      <c r="B2810" s="60" t="s">
        <v>2745</v>
      </c>
      <c r="C2810" s="60" t="s">
        <v>2746</v>
      </c>
      <c r="D2810" s="60" t="s">
        <v>2743</v>
      </c>
      <c r="E2810" s="67">
        <v>41640</v>
      </c>
      <c r="F2810" s="67">
        <v>42004</v>
      </c>
      <c r="G2810" s="60" t="s">
        <v>2730</v>
      </c>
      <c r="H2810" s="60">
        <v>15.6</v>
      </c>
      <c r="I2810" s="60"/>
      <c r="J2810" s="60"/>
      <c r="K2810" s="60"/>
      <c r="L2810" s="60"/>
      <c r="M2810" s="60"/>
      <c r="N2810" s="60"/>
      <c r="O2810" s="60"/>
      <c r="P2810" s="60"/>
      <c r="Q2810" s="60"/>
      <c r="R2810" s="60"/>
      <c r="S2810" s="60"/>
      <c r="T2810" s="60"/>
      <c r="U2810" s="60"/>
      <c r="V2810" s="60"/>
      <c r="W2810" s="60"/>
      <c r="X2810" s="60"/>
      <c r="Y2810" s="60"/>
      <c r="Z2810" s="60"/>
      <c r="AA2810" s="60"/>
      <c r="AB2810" s="60"/>
      <c r="AC2810" s="60"/>
      <c r="AD2810" s="60"/>
      <c r="AE2810" s="60"/>
      <c r="AF2810" s="60" t="s">
        <v>4136</v>
      </c>
    </row>
    <row r="2811" spans="1:32">
      <c r="A2811" s="60" t="s">
        <v>3982</v>
      </c>
      <c r="B2811" s="60" t="s">
        <v>2745</v>
      </c>
      <c r="C2811" s="60" t="s">
        <v>2746</v>
      </c>
      <c r="D2811" s="60" t="s">
        <v>2736</v>
      </c>
      <c r="E2811" s="67">
        <v>41640</v>
      </c>
      <c r="F2811" s="67">
        <v>42004</v>
      </c>
      <c r="G2811" s="60" t="s">
        <v>2730</v>
      </c>
      <c r="H2811" s="60">
        <v>21</v>
      </c>
      <c r="I2811" s="60"/>
      <c r="J2811" s="60"/>
      <c r="K2811" s="60"/>
      <c r="L2811" s="60"/>
      <c r="M2811" s="60"/>
      <c r="N2811" s="60"/>
      <c r="O2811" s="60"/>
      <c r="P2811" s="60"/>
      <c r="Q2811" s="60"/>
      <c r="R2811" s="60"/>
      <c r="S2811" s="60"/>
      <c r="T2811" s="60"/>
      <c r="U2811" s="60"/>
      <c r="V2811" s="60"/>
      <c r="W2811" s="60"/>
      <c r="X2811" s="60"/>
      <c r="Y2811" s="60"/>
      <c r="Z2811" s="60"/>
      <c r="AA2811" s="60"/>
      <c r="AB2811" s="60"/>
      <c r="AC2811" s="60"/>
      <c r="AD2811" s="60"/>
      <c r="AE2811" s="60"/>
      <c r="AF2811" s="60" t="s">
        <v>4136</v>
      </c>
    </row>
    <row r="2812" spans="1:32">
      <c r="A2812" s="60" t="s">
        <v>3982</v>
      </c>
      <c r="B2812" s="60" t="s">
        <v>2745</v>
      </c>
      <c r="C2812" s="60" t="s">
        <v>2746</v>
      </c>
      <c r="D2812" s="60" t="s">
        <v>2798</v>
      </c>
      <c r="E2812" s="67">
        <v>41640</v>
      </c>
      <c r="F2812" s="67">
        <v>42004</v>
      </c>
      <c r="G2812" s="60" t="s">
        <v>2735</v>
      </c>
      <c r="H2812" s="60">
        <v>15.6</v>
      </c>
      <c r="I2812" s="60">
        <v>15.6</v>
      </c>
      <c r="J2812" s="60">
        <v>15.6</v>
      </c>
      <c r="K2812" s="60">
        <v>15.6</v>
      </c>
      <c r="L2812" s="60">
        <v>15.6</v>
      </c>
      <c r="M2812" s="60">
        <v>15.6</v>
      </c>
      <c r="N2812" s="60">
        <v>21</v>
      </c>
      <c r="O2812" s="60">
        <v>21</v>
      </c>
      <c r="P2812" s="60">
        <v>21</v>
      </c>
      <c r="Q2812" s="60">
        <v>21</v>
      </c>
      <c r="R2812" s="60">
        <v>21</v>
      </c>
      <c r="S2812" s="60">
        <v>21</v>
      </c>
      <c r="T2812" s="60">
        <v>21</v>
      </c>
      <c r="U2812" s="60">
        <v>21</v>
      </c>
      <c r="V2812" s="60">
        <v>21</v>
      </c>
      <c r="W2812" s="60">
        <v>21</v>
      </c>
      <c r="X2812" s="60">
        <v>21</v>
      </c>
      <c r="Y2812" s="60">
        <v>21</v>
      </c>
      <c r="Z2812" s="60">
        <v>21</v>
      </c>
      <c r="AA2812" s="60">
        <v>21</v>
      </c>
      <c r="AB2812" s="60">
        <v>21</v>
      </c>
      <c r="AC2812" s="60">
        <v>15.6</v>
      </c>
      <c r="AD2812" s="60">
        <v>15.6</v>
      </c>
      <c r="AE2812" s="60">
        <v>15.6</v>
      </c>
      <c r="AF2812" s="60" t="s">
        <v>4136</v>
      </c>
    </row>
    <row r="2813" spans="1:32">
      <c r="A2813" s="60" t="s">
        <v>3983</v>
      </c>
      <c r="B2813" s="60" t="s">
        <v>2745</v>
      </c>
      <c r="C2813" s="60" t="s">
        <v>2746</v>
      </c>
      <c r="D2813" s="60" t="s">
        <v>2743</v>
      </c>
      <c r="E2813" s="67">
        <v>41640</v>
      </c>
      <c r="F2813" s="67">
        <v>42004</v>
      </c>
      <c r="G2813" s="60" t="s">
        <v>2730</v>
      </c>
      <c r="H2813" s="60">
        <v>15.6</v>
      </c>
      <c r="I2813" s="60"/>
      <c r="J2813" s="60"/>
      <c r="K2813" s="60"/>
      <c r="L2813" s="60"/>
      <c r="M2813" s="60"/>
      <c r="N2813" s="60"/>
      <c r="O2813" s="60"/>
      <c r="P2813" s="60"/>
      <c r="Q2813" s="60"/>
      <c r="R2813" s="60"/>
      <c r="S2813" s="60"/>
      <c r="T2813" s="60"/>
      <c r="U2813" s="60"/>
      <c r="V2813" s="60"/>
      <c r="W2813" s="60"/>
      <c r="X2813" s="60"/>
      <c r="Y2813" s="60"/>
      <c r="Z2813" s="60"/>
      <c r="AA2813" s="60"/>
      <c r="AB2813" s="60"/>
      <c r="AC2813" s="60"/>
      <c r="AD2813" s="60"/>
      <c r="AE2813" s="60"/>
      <c r="AF2813" s="60" t="s">
        <v>4136</v>
      </c>
    </row>
    <row r="2814" spans="1:32">
      <c r="A2814" s="60" t="s">
        <v>3983</v>
      </c>
      <c r="B2814" s="60" t="s">
        <v>2745</v>
      </c>
      <c r="C2814" s="60" t="s">
        <v>2746</v>
      </c>
      <c r="D2814" s="60" t="s">
        <v>2736</v>
      </c>
      <c r="E2814" s="67">
        <v>41640</v>
      </c>
      <c r="F2814" s="67">
        <v>42004</v>
      </c>
      <c r="G2814" s="60" t="s">
        <v>2730</v>
      </c>
      <c r="H2814" s="60">
        <v>21</v>
      </c>
      <c r="I2814" s="60"/>
      <c r="J2814" s="60"/>
      <c r="K2814" s="60"/>
      <c r="L2814" s="60"/>
      <c r="M2814" s="60"/>
      <c r="N2814" s="60"/>
      <c r="O2814" s="60"/>
      <c r="P2814" s="60"/>
      <c r="Q2814" s="60"/>
      <c r="R2814" s="60"/>
      <c r="S2814" s="60"/>
      <c r="T2814" s="60"/>
      <c r="U2814" s="60"/>
      <c r="V2814" s="60"/>
      <c r="W2814" s="60"/>
      <c r="X2814" s="60"/>
      <c r="Y2814" s="60"/>
      <c r="Z2814" s="60"/>
      <c r="AA2814" s="60"/>
      <c r="AB2814" s="60"/>
      <c r="AC2814" s="60"/>
      <c r="AD2814" s="60"/>
      <c r="AE2814" s="60"/>
      <c r="AF2814" s="60" t="s">
        <v>4136</v>
      </c>
    </row>
    <row r="2815" spans="1:32">
      <c r="A2815" s="60" t="s">
        <v>3983</v>
      </c>
      <c r="B2815" s="60" t="s">
        <v>2745</v>
      </c>
      <c r="C2815" s="60" t="s">
        <v>2746</v>
      </c>
      <c r="D2815" s="60" t="s">
        <v>2798</v>
      </c>
      <c r="E2815" s="67">
        <v>41640</v>
      </c>
      <c r="F2815" s="67">
        <v>42004</v>
      </c>
      <c r="G2815" s="60" t="s">
        <v>2735</v>
      </c>
      <c r="H2815" s="60">
        <v>15.6</v>
      </c>
      <c r="I2815" s="60">
        <v>15.6</v>
      </c>
      <c r="J2815" s="60">
        <v>15.6</v>
      </c>
      <c r="K2815" s="60">
        <v>15.6</v>
      </c>
      <c r="L2815" s="60">
        <v>15.6</v>
      </c>
      <c r="M2815" s="60">
        <v>15.6</v>
      </c>
      <c r="N2815" s="60">
        <v>21</v>
      </c>
      <c r="O2815" s="60">
        <v>21</v>
      </c>
      <c r="P2815" s="60">
        <v>21</v>
      </c>
      <c r="Q2815" s="60">
        <v>21</v>
      </c>
      <c r="R2815" s="60">
        <v>21</v>
      </c>
      <c r="S2815" s="60">
        <v>21</v>
      </c>
      <c r="T2815" s="60">
        <v>21</v>
      </c>
      <c r="U2815" s="60">
        <v>21</v>
      </c>
      <c r="V2815" s="60">
        <v>21</v>
      </c>
      <c r="W2815" s="60">
        <v>21</v>
      </c>
      <c r="X2815" s="60">
        <v>21</v>
      </c>
      <c r="Y2815" s="60">
        <v>21</v>
      </c>
      <c r="Z2815" s="60">
        <v>21</v>
      </c>
      <c r="AA2815" s="60">
        <v>21</v>
      </c>
      <c r="AB2815" s="60">
        <v>21</v>
      </c>
      <c r="AC2815" s="60">
        <v>15.6</v>
      </c>
      <c r="AD2815" s="60">
        <v>15.6</v>
      </c>
      <c r="AE2815" s="60">
        <v>15.6</v>
      </c>
      <c r="AF2815" s="60" t="s">
        <v>4136</v>
      </c>
    </row>
    <row r="2816" spans="1:32">
      <c r="A2816" s="60" t="s">
        <v>3984</v>
      </c>
      <c r="B2816" s="60" t="s">
        <v>2745</v>
      </c>
      <c r="C2816" s="60" t="s">
        <v>2746</v>
      </c>
      <c r="D2816" s="60" t="s">
        <v>2743</v>
      </c>
      <c r="E2816" s="67">
        <v>41640</v>
      </c>
      <c r="F2816" s="67">
        <v>42004</v>
      </c>
      <c r="G2816" s="60" t="s">
        <v>2730</v>
      </c>
      <c r="H2816" s="60">
        <v>15.6</v>
      </c>
      <c r="I2816" s="60"/>
      <c r="J2816" s="60"/>
      <c r="K2816" s="60"/>
      <c r="L2816" s="60"/>
      <c r="M2816" s="60"/>
      <c r="N2816" s="60"/>
      <c r="O2816" s="60"/>
      <c r="P2816" s="60"/>
      <c r="Q2816" s="60"/>
      <c r="R2816" s="60"/>
      <c r="S2816" s="60"/>
      <c r="T2816" s="60"/>
      <c r="U2816" s="60"/>
      <c r="V2816" s="60"/>
      <c r="W2816" s="60"/>
      <c r="X2816" s="60"/>
      <c r="Y2816" s="60"/>
      <c r="Z2816" s="60"/>
      <c r="AA2816" s="60"/>
      <c r="AB2816" s="60"/>
      <c r="AC2816" s="60"/>
      <c r="AD2816" s="60"/>
      <c r="AE2816" s="60"/>
      <c r="AF2816" s="60" t="s">
        <v>4136</v>
      </c>
    </row>
    <row r="2817" spans="1:32">
      <c r="A2817" s="60" t="s">
        <v>3984</v>
      </c>
      <c r="B2817" s="60" t="s">
        <v>2745</v>
      </c>
      <c r="C2817" s="60" t="s">
        <v>2746</v>
      </c>
      <c r="D2817" s="60" t="s">
        <v>2736</v>
      </c>
      <c r="E2817" s="67">
        <v>41640</v>
      </c>
      <c r="F2817" s="67">
        <v>42004</v>
      </c>
      <c r="G2817" s="60" t="s">
        <v>2730</v>
      </c>
      <c r="H2817" s="60">
        <v>21</v>
      </c>
      <c r="I2817" s="60"/>
      <c r="J2817" s="60"/>
      <c r="K2817" s="60"/>
      <c r="L2817" s="60"/>
      <c r="M2817" s="60"/>
      <c r="N2817" s="60"/>
      <c r="O2817" s="60"/>
      <c r="P2817" s="60"/>
      <c r="Q2817" s="60"/>
      <c r="R2817" s="60"/>
      <c r="S2817" s="60"/>
      <c r="T2817" s="60"/>
      <c r="U2817" s="60"/>
      <c r="V2817" s="60"/>
      <c r="W2817" s="60"/>
      <c r="X2817" s="60"/>
      <c r="Y2817" s="60"/>
      <c r="Z2817" s="60"/>
      <c r="AA2817" s="60"/>
      <c r="AB2817" s="60"/>
      <c r="AC2817" s="60"/>
      <c r="AD2817" s="60"/>
      <c r="AE2817" s="60"/>
      <c r="AF2817" s="60" t="s">
        <v>4136</v>
      </c>
    </row>
    <row r="2818" spans="1:32">
      <c r="A2818" s="60" t="s">
        <v>3984</v>
      </c>
      <c r="B2818" s="60" t="s">
        <v>2745</v>
      </c>
      <c r="C2818" s="60" t="s">
        <v>2746</v>
      </c>
      <c r="D2818" s="60" t="s">
        <v>2798</v>
      </c>
      <c r="E2818" s="67">
        <v>41640</v>
      </c>
      <c r="F2818" s="67">
        <v>42004</v>
      </c>
      <c r="G2818" s="60" t="s">
        <v>2735</v>
      </c>
      <c r="H2818" s="60">
        <v>15.6</v>
      </c>
      <c r="I2818" s="60">
        <v>15.6</v>
      </c>
      <c r="J2818" s="60">
        <v>15.6</v>
      </c>
      <c r="K2818" s="60">
        <v>15.6</v>
      </c>
      <c r="L2818" s="60">
        <v>15.6</v>
      </c>
      <c r="M2818" s="60">
        <v>15.6</v>
      </c>
      <c r="N2818" s="60">
        <v>17.8</v>
      </c>
      <c r="O2818" s="60">
        <v>20</v>
      </c>
      <c r="P2818" s="60">
        <v>21</v>
      </c>
      <c r="Q2818" s="60">
        <v>21</v>
      </c>
      <c r="R2818" s="60">
        <v>21</v>
      </c>
      <c r="S2818" s="60">
        <v>21</v>
      </c>
      <c r="T2818" s="60">
        <v>21</v>
      </c>
      <c r="U2818" s="60">
        <v>21</v>
      </c>
      <c r="V2818" s="60">
        <v>21</v>
      </c>
      <c r="W2818" s="60">
        <v>21</v>
      </c>
      <c r="X2818" s="60">
        <v>21</v>
      </c>
      <c r="Y2818" s="60">
        <v>21</v>
      </c>
      <c r="Z2818" s="60">
        <v>21</v>
      </c>
      <c r="AA2818" s="60">
        <v>21</v>
      </c>
      <c r="AB2818" s="60">
        <v>21</v>
      </c>
      <c r="AC2818" s="60">
        <v>15.6</v>
      </c>
      <c r="AD2818" s="60">
        <v>15.6</v>
      </c>
      <c r="AE2818" s="60">
        <v>15.6</v>
      </c>
      <c r="AF2818" s="60" t="s">
        <v>4136</v>
      </c>
    </row>
    <row r="2819" spans="1:32">
      <c r="A2819" s="60" t="s">
        <v>3985</v>
      </c>
      <c r="B2819" s="60" t="s">
        <v>2745</v>
      </c>
      <c r="C2819" s="60" t="s">
        <v>2746</v>
      </c>
      <c r="D2819" s="60" t="s">
        <v>2743</v>
      </c>
      <c r="E2819" s="67">
        <v>41640</v>
      </c>
      <c r="F2819" s="67">
        <v>42004</v>
      </c>
      <c r="G2819" s="60" t="s">
        <v>2730</v>
      </c>
      <c r="H2819" s="60">
        <v>15.6</v>
      </c>
      <c r="I2819" s="60"/>
      <c r="J2819" s="60"/>
      <c r="K2819" s="60"/>
      <c r="L2819" s="60"/>
      <c r="M2819" s="60"/>
      <c r="N2819" s="60"/>
      <c r="O2819" s="60"/>
      <c r="P2819" s="60"/>
      <c r="Q2819" s="60"/>
      <c r="R2819" s="60"/>
      <c r="S2819" s="60"/>
      <c r="T2819" s="60"/>
      <c r="U2819" s="60"/>
      <c r="V2819" s="60"/>
      <c r="W2819" s="60"/>
      <c r="X2819" s="60"/>
      <c r="Y2819" s="60"/>
      <c r="Z2819" s="60"/>
      <c r="AA2819" s="60"/>
      <c r="AB2819" s="60"/>
      <c r="AC2819" s="60"/>
      <c r="AD2819" s="60"/>
      <c r="AE2819" s="60"/>
      <c r="AF2819" s="60" t="s">
        <v>4136</v>
      </c>
    </row>
    <row r="2820" spans="1:32">
      <c r="A2820" s="60" t="s">
        <v>3985</v>
      </c>
      <c r="B2820" s="60" t="s">
        <v>2745</v>
      </c>
      <c r="C2820" s="60" t="s">
        <v>2746</v>
      </c>
      <c r="D2820" s="60" t="s">
        <v>2736</v>
      </c>
      <c r="E2820" s="67">
        <v>41640</v>
      </c>
      <c r="F2820" s="67">
        <v>42004</v>
      </c>
      <c r="G2820" s="60" t="s">
        <v>2730</v>
      </c>
      <c r="H2820" s="60">
        <v>21</v>
      </c>
      <c r="I2820" s="60"/>
      <c r="J2820" s="60"/>
      <c r="K2820" s="60"/>
      <c r="L2820" s="60"/>
      <c r="M2820" s="60"/>
      <c r="N2820" s="60"/>
      <c r="O2820" s="60"/>
      <c r="P2820" s="60"/>
      <c r="Q2820" s="60"/>
      <c r="R2820" s="60"/>
      <c r="S2820" s="60"/>
      <c r="T2820" s="60"/>
      <c r="U2820" s="60"/>
      <c r="V2820" s="60"/>
      <c r="W2820" s="60"/>
      <c r="X2820" s="60"/>
      <c r="Y2820" s="60"/>
      <c r="Z2820" s="60"/>
      <c r="AA2820" s="60"/>
      <c r="AB2820" s="60"/>
      <c r="AC2820" s="60"/>
      <c r="AD2820" s="60"/>
      <c r="AE2820" s="60"/>
      <c r="AF2820" s="60" t="s">
        <v>4136</v>
      </c>
    </row>
    <row r="2821" spans="1:32">
      <c r="A2821" s="60" t="s">
        <v>3985</v>
      </c>
      <c r="B2821" s="60" t="s">
        <v>2745</v>
      </c>
      <c r="C2821" s="60" t="s">
        <v>2746</v>
      </c>
      <c r="D2821" s="60" t="s">
        <v>2798</v>
      </c>
      <c r="E2821" s="67">
        <v>41640</v>
      </c>
      <c r="F2821" s="67">
        <v>42004</v>
      </c>
      <c r="G2821" s="60" t="s">
        <v>2735</v>
      </c>
      <c r="H2821" s="60">
        <v>15.6</v>
      </c>
      <c r="I2821" s="60">
        <v>15.6</v>
      </c>
      <c r="J2821" s="60">
        <v>15.6</v>
      </c>
      <c r="K2821" s="60">
        <v>15.6</v>
      </c>
      <c r="L2821" s="60">
        <v>15.6</v>
      </c>
      <c r="M2821" s="60">
        <v>15.6</v>
      </c>
      <c r="N2821" s="60">
        <v>17.8</v>
      </c>
      <c r="O2821" s="60">
        <v>20</v>
      </c>
      <c r="P2821" s="60">
        <v>21</v>
      </c>
      <c r="Q2821" s="60">
        <v>21</v>
      </c>
      <c r="R2821" s="60">
        <v>21</v>
      </c>
      <c r="S2821" s="60">
        <v>21</v>
      </c>
      <c r="T2821" s="60">
        <v>21</v>
      </c>
      <c r="U2821" s="60">
        <v>21</v>
      </c>
      <c r="V2821" s="60">
        <v>21</v>
      </c>
      <c r="W2821" s="60">
        <v>21</v>
      </c>
      <c r="X2821" s="60">
        <v>21</v>
      </c>
      <c r="Y2821" s="60">
        <v>21</v>
      </c>
      <c r="Z2821" s="60">
        <v>21</v>
      </c>
      <c r="AA2821" s="60">
        <v>21</v>
      </c>
      <c r="AB2821" s="60">
        <v>21</v>
      </c>
      <c r="AC2821" s="60">
        <v>15.6</v>
      </c>
      <c r="AD2821" s="60">
        <v>15.6</v>
      </c>
      <c r="AE2821" s="60">
        <v>15.6</v>
      </c>
      <c r="AF2821" s="60" t="s">
        <v>4136</v>
      </c>
    </row>
    <row r="2822" spans="1:32">
      <c r="A2822" s="60" t="s">
        <v>3986</v>
      </c>
      <c r="B2822" s="60" t="s">
        <v>2728</v>
      </c>
      <c r="D2822" s="60" t="s">
        <v>2729</v>
      </c>
      <c r="E2822" s="67">
        <v>41640</v>
      </c>
      <c r="F2822" s="67">
        <v>42004</v>
      </c>
      <c r="G2822" s="60" t="s">
        <v>2730</v>
      </c>
      <c r="H2822" s="60">
        <v>65</v>
      </c>
      <c r="I2822" s="60"/>
      <c r="J2822" s="60"/>
      <c r="K2822" s="60"/>
      <c r="L2822" s="60"/>
      <c r="M2822" s="60"/>
      <c r="N2822" s="60"/>
      <c r="O2822" s="60"/>
      <c r="P2822" s="60"/>
      <c r="Q2822" s="60"/>
      <c r="R2822" s="60"/>
      <c r="S2822" s="60"/>
      <c r="T2822" s="60"/>
      <c r="U2822" s="60"/>
      <c r="V2822" s="60"/>
      <c r="W2822" s="60"/>
      <c r="X2822" s="60"/>
      <c r="Y2822" s="60"/>
      <c r="Z2822" s="60"/>
      <c r="AA2822" s="60"/>
      <c r="AB2822" s="60"/>
      <c r="AC2822" s="60"/>
      <c r="AD2822" s="60"/>
      <c r="AE2822" s="60"/>
      <c r="AF2822" s="60" t="s">
        <v>4136</v>
      </c>
    </row>
    <row r="2823" spans="1:32">
      <c r="A2823" s="60" t="s">
        <v>3987</v>
      </c>
      <c r="B2823" s="60" t="s">
        <v>2784</v>
      </c>
      <c r="D2823" s="60" t="s">
        <v>2738</v>
      </c>
      <c r="E2823" s="67">
        <v>41640</v>
      </c>
      <c r="F2823" s="67">
        <v>42004</v>
      </c>
      <c r="G2823" s="60" t="s">
        <v>2730</v>
      </c>
      <c r="H2823" s="60">
        <v>0</v>
      </c>
      <c r="I2823" s="60"/>
      <c r="J2823" s="60"/>
      <c r="K2823" s="60"/>
      <c r="L2823" s="60"/>
      <c r="M2823" s="60"/>
      <c r="N2823" s="60"/>
      <c r="O2823" s="60"/>
      <c r="P2823" s="60"/>
      <c r="Q2823" s="60"/>
      <c r="R2823" s="60"/>
      <c r="S2823" s="60"/>
      <c r="T2823" s="60"/>
      <c r="U2823" s="60"/>
      <c r="V2823" s="60"/>
      <c r="W2823" s="60"/>
      <c r="X2823" s="60"/>
      <c r="Y2823" s="60"/>
      <c r="Z2823" s="60"/>
      <c r="AA2823" s="60"/>
      <c r="AB2823" s="60"/>
      <c r="AC2823" s="60"/>
      <c r="AD2823" s="60"/>
      <c r="AE2823" s="60"/>
      <c r="AF2823" s="60" t="s">
        <v>4136</v>
      </c>
    </row>
    <row r="2824" spans="1:32">
      <c r="A2824" s="60" t="s">
        <v>3987</v>
      </c>
      <c r="B2824" s="60" t="s">
        <v>2784</v>
      </c>
      <c r="D2824" s="60" t="s">
        <v>3542</v>
      </c>
      <c r="E2824" s="67">
        <v>41640</v>
      </c>
      <c r="F2824" s="67">
        <v>42004</v>
      </c>
      <c r="G2824" s="60" t="s">
        <v>2735</v>
      </c>
      <c r="H2824" s="60">
        <v>0</v>
      </c>
      <c r="I2824" s="60">
        <v>0</v>
      </c>
      <c r="J2824" s="60">
        <v>0</v>
      </c>
      <c r="K2824" s="60">
        <v>0</v>
      </c>
      <c r="L2824" s="60">
        <v>0</v>
      </c>
      <c r="M2824" s="60">
        <v>0</v>
      </c>
      <c r="N2824" s="60">
        <v>0</v>
      </c>
      <c r="O2824" s="60">
        <v>1</v>
      </c>
      <c r="P2824" s="60">
        <v>1</v>
      </c>
      <c r="Q2824" s="60">
        <v>1</v>
      </c>
      <c r="R2824" s="60">
        <v>1</v>
      </c>
      <c r="S2824" s="60">
        <v>1</v>
      </c>
      <c r="T2824" s="60">
        <v>1</v>
      </c>
      <c r="U2824" s="60">
        <v>1</v>
      </c>
      <c r="V2824" s="60">
        <v>1</v>
      </c>
      <c r="W2824" s="60">
        <v>1</v>
      </c>
      <c r="X2824" s="60">
        <v>1</v>
      </c>
      <c r="Y2824" s="60">
        <v>1</v>
      </c>
      <c r="Z2824" s="60">
        <v>1</v>
      </c>
      <c r="AA2824" s="60">
        <v>1</v>
      </c>
      <c r="AB2824" s="60">
        <v>1</v>
      </c>
      <c r="AC2824" s="60">
        <v>0</v>
      </c>
      <c r="AD2824" s="60">
        <v>0</v>
      </c>
      <c r="AE2824" s="60">
        <v>0</v>
      </c>
      <c r="AF2824" s="60" t="s">
        <v>4136</v>
      </c>
    </row>
    <row r="2825" spans="1:32">
      <c r="A2825" s="60" t="s">
        <v>3988</v>
      </c>
      <c r="B2825" s="60" t="s">
        <v>2728</v>
      </c>
      <c r="C2825" s="60" t="s">
        <v>2746</v>
      </c>
      <c r="D2825" s="60" t="s">
        <v>2729</v>
      </c>
      <c r="E2825" s="67">
        <v>41640</v>
      </c>
      <c r="F2825" s="67">
        <v>42004</v>
      </c>
      <c r="G2825" s="60" t="s">
        <v>2730</v>
      </c>
      <c r="H2825" s="60">
        <v>82</v>
      </c>
      <c r="I2825" s="60"/>
      <c r="J2825" s="60"/>
      <c r="K2825" s="60"/>
      <c r="L2825" s="60"/>
      <c r="M2825" s="60"/>
      <c r="N2825" s="60"/>
      <c r="O2825" s="60"/>
      <c r="P2825" s="60"/>
      <c r="Q2825" s="60"/>
      <c r="R2825" s="60"/>
      <c r="S2825" s="60"/>
      <c r="T2825" s="60"/>
      <c r="U2825" s="60"/>
      <c r="V2825" s="60"/>
      <c r="W2825" s="60"/>
      <c r="X2825" s="60"/>
      <c r="Y2825" s="60"/>
      <c r="Z2825" s="60"/>
      <c r="AA2825" s="60"/>
      <c r="AB2825" s="60"/>
      <c r="AC2825" s="60"/>
      <c r="AD2825" s="60"/>
      <c r="AE2825" s="60"/>
      <c r="AF2825" s="60" t="s">
        <v>4136</v>
      </c>
    </row>
    <row r="2826" spans="1:32">
      <c r="A2826" s="60" t="s">
        <v>3989</v>
      </c>
      <c r="B2826" s="60" t="s">
        <v>6</v>
      </c>
      <c r="D2826" s="60" t="s">
        <v>2729</v>
      </c>
      <c r="E2826" s="67">
        <v>41640</v>
      </c>
      <c r="F2826" s="67">
        <v>42004</v>
      </c>
      <c r="G2826" s="60" t="s">
        <v>2730</v>
      </c>
      <c r="H2826" s="60">
        <v>0</v>
      </c>
      <c r="I2826" s="60"/>
      <c r="J2826" s="60"/>
      <c r="K2826" s="60"/>
      <c r="L2826" s="60"/>
      <c r="M2826" s="60"/>
      <c r="N2826" s="60"/>
      <c r="O2826" s="60"/>
      <c r="P2826" s="60"/>
      <c r="Q2826" s="60"/>
      <c r="R2826" s="60"/>
      <c r="S2826" s="60"/>
      <c r="T2826" s="60"/>
      <c r="U2826" s="60"/>
      <c r="V2826" s="60"/>
      <c r="W2826" s="60"/>
      <c r="X2826" s="60"/>
      <c r="Y2826" s="60"/>
      <c r="Z2826" s="60"/>
      <c r="AA2826" s="60"/>
      <c r="AB2826" s="60"/>
      <c r="AC2826" s="60"/>
      <c r="AD2826" s="60"/>
      <c r="AE2826" s="60"/>
      <c r="AF2826" s="60" t="s">
        <v>4136</v>
      </c>
    </row>
    <row r="2827" spans="1:32">
      <c r="A2827" s="60" t="s">
        <v>3989</v>
      </c>
      <c r="B2827" s="60" t="s">
        <v>6</v>
      </c>
      <c r="D2827" s="60" t="s">
        <v>2798</v>
      </c>
      <c r="E2827" s="67">
        <v>41640</v>
      </c>
      <c r="F2827" s="67">
        <v>42004</v>
      </c>
      <c r="G2827" s="60" t="s">
        <v>2735</v>
      </c>
      <c r="H2827" s="60">
        <v>0</v>
      </c>
      <c r="I2827" s="60">
        <v>0</v>
      </c>
      <c r="J2827" s="60">
        <v>0</v>
      </c>
      <c r="K2827" s="60">
        <v>0</v>
      </c>
      <c r="L2827" s="60">
        <v>0</v>
      </c>
      <c r="M2827" s="60">
        <v>0</v>
      </c>
      <c r="N2827" s="60">
        <v>0</v>
      </c>
      <c r="O2827" s="60">
        <v>1</v>
      </c>
      <c r="P2827" s="60">
        <v>0.14399999999999999</v>
      </c>
      <c r="Q2827" s="60">
        <v>0.14399999999999999</v>
      </c>
      <c r="R2827" s="60">
        <v>0.14399999999999999</v>
      </c>
      <c r="S2827" s="60">
        <v>0.14399999999999999</v>
      </c>
      <c r="T2827" s="60">
        <v>0.14399999999999999</v>
      </c>
      <c r="U2827" s="60">
        <v>0.14399999999999999</v>
      </c>
      <c r="V2827" s="60">
        <v>0.14399999999999999</v>
      </c>
      <c r="W2827" s="60">
        <v>1</v>
      </c>
      <c r="X2827" s="60">
        <v>0.14399999999999999</v>
      </c>
      <c r="Y2827" s="60">
        <v>0.14399999999999999</v>
      </c>
      <c r="Z2827" s="60">
        <v>0</v>
      </c>
      <c r="AA2827" s="60">
        <v>0</v>
      </c>
      <c r="AB2827" s="60">
        <v>0</v>
      </c>
      <c r="AC2827" s="60">
        <v>0</v>
      </c>
      <c r="AD2827" s="60">
        <v>0</v>
      </c>
      <c r="AE2827" s="60">
        <v>0</v>
      </c>
      <c r="AF2827" s="60" t="s">
        <v>4136</v>
      </c>
    </row>
    <row r="2828" spans="1:32">
      <c r="A2828" s="60" t="s">
        <v>3990</v>
      </c>
      <c r="B2828" s="60" t="s">
        <v>6</v>
      </c>
      <c r="D2828" s="60" t="s">
        <v>2729</v>
      </c>
      <c r="E2828" s="67">
        <v>41640</v>
      </c>
      <c r="F2828" s="67">
        <v>42004</v>
      </c>
      <c r="G2828" s="60" t="s">
        <v>2735</v>
      </c>
      <c r="H2828" s="60">
        <v>1</v>
      </c>
      <c r="I2828" s="60">
        <v>1</v>
      </c>
      <c r="J2828" s="60">
        <v>1</v>
      </c>
      <c r="K2828" s="60">
        <v>1</v>
      </c>
      <c r="L2828" s="60">
        <v>1</v>
      </c>
      <c r="M2828" s="60">
        <v>1</v>
      </c>
      <c r="N2828" s="60">
        <v>1</v>
      </c>
      <c r="O2828" s="60">
        <v>0.5</v>
      </c>
      <c r="P2828" s="60">
        <v>0.5</v>
      </c>
      <c r="Q2828" s="60">
        <v>0.5</v>
      </c>
      <c r="R2828" s="60">
        <v>0.5</v>
      </c>
      <c r="S2828" s="60">
        <v>0.5</v>
      </c>
      <c r="T2828" s="60">
        <v>0.5</v>
      </c>
      <c r="U2828" s="60">
        <v>0.5</v>
      </c>
      <c r="V2828" s="60">
        <v>0.5</v>
      </c>
      <c r="W2828" s="60">
        <v>0.5</v>
      </c>
      <c r="X2828" s="60">
        <v>0.5</v>
      </c>
      <c r="Y2828" s="60">
        <v>0.5</v>
      </c>
      <c r="Z2828" s="60">
        <v>0.5</v>
      </c>
      <c r="AA2828" s="60">
        <v>0.5</v>
      </c>
      <c r="AB2828" s="60">
        <v>0.5</v>
      </c>
      <c r="AC2828" s="60">
        <v>1</v>
      </c>
      <c r="AD2828" s="60">
        <v>1</v>
      </c>
      <c r="AE2828" s="60">
        <v>1</v>
      </c>
      <c r="AF2828" s="60" t="s">
        <v>4136</v>
      </c>
    </row>
    <row r="2829" spans="1:32">
      <c r="A2829" s="60" t="s">
        <v>3991</v>
      </c>
      <c r="B2829" s="60" t="s">
        <v>6</v>
      </c>
      <c r="D2829" s="60" t="s">
        <v>2749</v>
      </c>
      <c r="E2829" s="67">
        <v>41640</v>
      </c>
      <c r="F2829" s="67">
        <v>42004</v>
      </c>
      <c r="G2829" s="60" t="s">
        <v>2730</v>
      </c>
      <c r="H2829" s="60">
        <v>1</v>
      </c>
      <c r="I2829" s="60"/>
      <c r="J2829" s="60"/>
      <c r="K2829" s="60"/>
      <c r="L2829" s="60"/>
      <c r="M2829" s="60"/>
      <c r="N2829" s="60"/>
      <c r="O2829" s="60"/>
      <c r="P2829" s="60"/>
      <c r="Q2829" s="60"/>
      <c r="R2829" s="60"/>
      <c r="S2829" s="60"/>
      <c r="T2829" s="60"/>
      <c r="U2829" s="60"/>
      <c r="V2829" s="60"/>
      <c r="W2829" s="60"/>
      <c r="X2829" s="60"/>
      <c r="Y2829" s="60"/>
      <c r="Z2829" s="60"/>
      <c r="AA2829" s="60"/>
      <c r="AB2829" s="60"/>
      <c r="AC2829" s="60"/>
      <c r="AD2829" s="60"/>
      <c r="AE2829" s="60"/>
      <c r="AF2829" s="60" t="s">
        <v>4136</v>
      </c>
    </row>
    <row r="2830" spans="1:32">
      <c r="A2830" s="60" t="s">
        <v>3991</v>
      </c>
      <c r="B2830" s="60" t="s">
        <v>6</v>
      </c>
      <c r="D2830" s="60" t="s">
        <v>2952</v>
      </c>
      <c r="E2830" s="67">
        <v>41640</v>
      </c>
      <c r="F2830" s="67">
        <v>42004</v>
      </c>
      <c r="G2830" s="60" t="s">
        <v>2735</v>
      </c>
      <c r="H2830" s="60">
        <v>1</v>
      </c>
      <c r="I2830" s="60">
        <v>1</v>
      </c>
      <c r="J2830" s="60">
        <v>1</v>
      </c>
      <c r="K2830" s="60">
        <v>1</v>
      </c>
      <c r="L2830" s="60">
        <v>1</v>
      </c>
      <c r="M2830" s="60">
        <v>1</v>
      </c>
      <c r="N2830" s="60">
        <v>1</v>
      </c>
      <c r="O2830" s="60">
        <v>0.25</v>
      </c>
      <c r="P2830" s="60">
        <v>0.25</v>
      </c>
      <c r="Q2830" s="60">
        <v>0.25</v>
      </c>
      <c r="R2830" s="60">
        <v>0.25</v>
      </c>
      <c r="S2830" s="60">
        <v>0.25</v>
      </c>
      <c r="T2830" s="60">
        <v>0.25</v>
      </c>
      <c r="U2830" s="60">
        <v>0.25</v>
      </c>
      <c r="V2830" s="60">
        <v>0.25</v>
      </c>
      <c r="W2830" s="60">
        <v>0.25</v>
      </c>
      <c r="X2830" s="60">
        <v>0.25</v>
      </c>
      <c r="Y2830" s="60">
        <v>0.25</v>
      </c>
      <c r="Z2830" s="60">
        <v>0.25</v>
      </c>
      <c r="AA2830" s="60">
        <v>0.25</v>
      </c>
      <c r="AB2830" s="60">
        <v>0.25</v>
      </c>
      <c r="AC2830" s="60">
        <v>1</v>
      </c>
      <c r="AD2830" s="60">
        <v>1</v>
      </c>
      <c r="AE2830" s="60">
        <v>1</v>
      </c>
      <c r="AF2830" s="60" t="s">
        <v>4136</v>
      </c>
    </row>
    <row r="2831" spans="1:32">
      <c r="A2831" s="60" t="s">
        <v>3992</v>
      </c>
      <c r="B2831" s="60" t="s">
        <v>2733</v>
      </c>
      <c r="D2831" s="60" t="s">
        <v>2738</v>
      </c>
      <c r="E2831" s="67">
        <v>41640</v>
      </c>
      <c r="F2831" s="67">
        <v>42004</v>
      </c>
      <c r="G2831" s="60" t="s">
        <v>2730</v>
      </c>
      <c r="H2831" s="60">
        <v>0</v>
      </c>
      <c r="I2831" s="60"/>
      <c r="J2831" s="60"/>
      <c r="K2831" s="60"/>
      <c r="L2831" s="60"/>
      <c r="M2831" s="60"/>
      <c r="N2831" s="60"/>
      <c r="O2831" s="60"/>
      <c r="P2831" s="60"/>
      <c r="Q2831" s="60"/>
      <c r="R2831" s="60"/>
      <c r="S2831" s="60"/>
      <c r="T2831" s="60"/>
      <c r="U2831" s="60"/>
      <c r="V2831" s="60"/>
      <c r="W2831" s="60"/>
      <c r="X2831" s="60"/>
      <c r="Y2831" s="60"/>
      <c r="Z2831" s="60"/>
      <c r="AA2831" s="60"/>
      <c r="AB2831" s="60"/>
      <c r="AC2831" s="60"/>
      <c r="AD2831" s="60"/>
      <c r="AE2831" s="60"/>
      <c r="AF2831" s="60" t="s">
        <v>4136</v>
      </c>
    </row>
    <row r="2832" spans="1:32">
      <c r="A2832" s="60" t="s">
        <v>3992</v>
      </c>
      <c r="B2832" s="60" t="s">
        <v>2733</v>
      </c>
      <c r="D2832" s="60" t="s">
        <v>2762</v>
      </c>
      <c r="E2832" s="67">
        <v>41640</v>
      </c>
      <c r="F2832" s="67">
        <v>42004</v>
      </c>
      <c r="G2832" s="60" t="s">
        <v>2735</v>
      </c>
      <c r="H2832" s="60">
        <v>0</v>
      </c>
      <c r="I2832" s="60">
        <v>0</v>
      </c>
      <c r="J2832" s="60">
        <v>0</v>
      </c>
      <c r="K2832" s="60">
        <v>0</v>
      </c>
      <c r="L2832" s="60">
        <v>0</v>
      </c>
      <c r="M2832" s="60">
        <v>0</v>
      </c>
      <c r="N2832" s="60">
        <v>0</v>
      </c>
      <c r="O2832" s="60">
        <v>0</v>
      </c>
      <c r="P2832" s="60">
        <v>0.81666666666666698</v>
      </c>
      <c r="Q2832" s="60">
        <v>0.81666666666666698</v>
      </c>
      <c r="R2832" s="60">
        <v>0.81666666666666698</v>
      </c>
      <c r="S2832" s="60">
        <v>0.81666666666666698</v>
      </c>
      <c r="T2832" s="60">
        <v>0.81666666666666698</v>
      </c>
      <c r="U2832" s="60">
        <v>0.81666666666666698</v>
      </c>
      <c r="V2832" s="60">
        <v>0.81666666666666698</v>
      </c>
      <c r="W2832" s="60">
        <v>0.81666666666666698</v>
      </c>
      <c r="X2832" s="60">
        <v>0.81666666666666698</v>
      </c>
      <c r="Y2832" s="60">
        <v>0.81666666666666698</v>
      </c>
      <c r="Z2832" s="60">
        <v>0.81666666666666698</v>
      </c>
      <c r="AA2832" s="60">
        <v>0.81666666666666698</v>
      </c>
      <c r="AB2832" s="60">
        <v>0.81666666666666698</v>
      </c>
      <c r="AC2832" s="60">
        <v>0</v>
      </c>
      <c r="AD2832" s="60">
        <v>0</v>
      </c>
      <c r="AE2832" s="60">
        <v>0</v>
      </c>
      <c r="AF2832" s="60" t="s">
        <v>4136</v>
      </c>
    </row>
    <row r="2833" spans="1:32">
      <c r="A2833" s="60" t="s">
        <v>3992</v>
      </c>
      <c r="B2833" s="60" t="s">
        <v>2733</v>
      </c>
      <c r="D2833" s="60" t="s">
        <v>2798</v>
      </c>
      <c r="E2833" s="67">
        <v>41883</v>
      </c>
      <c r="F2833" s="67">
        <v>42004</v>
      </c>
      <c r="G2833" s="60" t="s">
        <v>2735</v>
      </c>
      <c r="H2833" s="60">
        <v>0</v>
      </c>
      <c r="I2833" s="60">
        <v>0</v>
      </c>
      <c r="J2833" s="60">
        <v>0</v>
      </c>
      <c r="K2833" s="60">
        <v>0</v>
      </c>
      <c r="L2833" s="60">
        <v>0</v>
      </c>
      <c r="M2833" s="60">
        <v>0</v>
      </c>
      <c r="N2833" s="60">
        <v>0</v>
      </c>
      <c r="O2833" s="60">
        <v>0</v>
      </c>
      <c r="P2833" s="60">
        <v>0.81666666666666698</v>
      </c>
      <c r="Q2833" s="60">
        <v>0.81666666666666698</v>
      </c>
      <c r="R2833" s="60">
        <v>0.81666666666666698</v>
      </c>
      <c r="S2833" s="60">
        <v>0.81666666666666698</v>
      </c>
      <c r="T2833" s="60">
        <v>0.81666666666666698</v>
      </c>
      <c r="U2833" s="60">
        <v>0.81666666666666698</v>
      </c>
      <c r="V2833" s="60">
        <v>0.81666666666666698</v>
      </c>
      <c r="W2833" s="60">
        <v>0.81666666666666698</v>
      </c>
      <c r="X2833" s="60">
        <v>0.81666666666666698</v>
      </c>
      <c r="Y2833" s="60">
        <v>0.81666666666666698</v>
      </c>
      <c r="Z2833" s="60">
        <v>0.81666666666666698</v>
      </c>
      <c r="AA2833" s="60">
        <v>0.81666666666666698</v>
      </c>
      <c r="AB2833" s="60">
        <v>0.81666666666666698</v>
      </c>
      <c r="AC2833" s="60">
        <v>0</v>
      </c>
      <c r="AD2833" s="60">
        <v>0</v>
      </c>
      <c r="AE2833" s="60">
        <v>0</v>
      </c>
      <c r="AF2833" s="60" t="s">
        <v>4136</v>
      </c>
    </row>
    <row r="2834" spans="1:32">
      <c r="A2834" s="60" t="s">
        <v>3992</v>
      </c>
      <c r="B2834" s="60" t="s">
        <v>2733</v>
      </c>
      <c r="D2834" s="60" t="s">
        <v>2754</v>
      </c>
      <c r="E2834" s="67">
        <v>41821</v>
      </c>
      <c r="F2834" s="67">
        <v>41883</v>
      </c>
      <c r="G2834" s="60" t="s">
        <v>2730</v>
      </c>
      <c r="H2834" s="60">
        <v>0</v>
      </c>
      <c r="I2834" s="60"/>
      <c r="J2834" s="60"/>
      <c r="K2834" s="60"/>
      <c r="L2834" s="60"/>
      <c r="M2834" s="60"/>
      <c r="N2834" s="60"/>
      <c r="O2834" s="60"/>
      <c r="P2834" s="60"/>
      <c r="Q2834" s="60"/>
      <c r="R2834" s="60"/>
      <c r="S2834" s="60"/>
      <c r="T2834" s="60"/>
      <c r="U2834" s="60"/>
      <c r="V2834" s="60"/>
      <c r="W2834" s="60"/>
      <c r="X2834" s="60"/>
      <c r="Y2834" s="60"/>
      <c r="Z2834" s="60"/>
      <c r="AA2834" s="60"/>
      <c r="AB2834" s="60"/>
      <c r="AC2834" s="60"/>
      <c r="AD2834" s="60"/>
      <c r="AE2834" s="60"/>
      <c r="AF2834" s="60" t="s">
        <v>4136</v>
      </c>
    </row>
    <row r="2835" spans="1:32">
      <c r="A2835" s="60" t="s">
        <v>3992</v>
      </c>
      <c r="B2835" s="60" t="s">
        <v>2733</v>
      </c>
      <c r="D2835" s="60" t="s">
        <v>2798</v>
      </c>
      <c r="E2835" s="67">
        <v>41821</v>
      </c>
      <c r="F2835" s="67">
        <v>41883</v>
      </c>
      <c r="G2835" s="60" t="s">
        <v>2735</v>
      </c>
      <c r="H2835" s="60">
        <v>0</v>
      </c>
      <c r="I2835" s="60">
        <v>0</v>
      </c>
      <c r="J2835" s="60">
        <v>0</v>
      </c>
      <c r="K2835" s="60">
        <v>0</v>
      </c>
      <c r="L2835" s="60">
        <v>0</v>
      </c>
      <c r="M2835" s="60">
        <v>0</v>
      </c>
      <c r="N2835" s="60">
        <v>0</v>
      </c>
      <c r="O2835" s="60">
        <v>0</v>
      </c>
      <c r="P2835" s="60">
        <v>0.81666666666666698</v>
      </c>
      <c r="Q2835" s="60">
        <v>0.81666666666666698</v>
      </c>
      <c r="R2835" s="60">
        <v>0.81666666666666698</v>
      </c>
      <c r="S2835" s="60">
        <v>0.81666666666666698</v>
      </c>
      <c r="T2835" s="60">
        <v>0.81666666666666698</v>
      </c>
      <c r="U2835" s="60">
        <v>0.81666666666666698</v>
      </c>
      <c r="V2835" s="60">
        <v>0.81666666666666698</v>
      </c>
      <c r="W2835" s="60">
        <v>0.81666666666666698</v>
      </c>
      <c r="X2835" s="60">
        <v>0.81666666666666698</v>
      </c>
      <c r="Y2835" s="60">
        <v>0.81666666666666698</v>
      </c>
      <c r="Z2835" s="60">
        <v>0.81666666666666698</v>
      </c>
      <c r="AA2835" s="60">
        <v>0.81666666666666698</v>
      </c>
      <c r="AB2835" s="60">
        <v>0.81666666666666698</v>
      </c>
      <c r="AC2835" s="60">
        <v>0</v>
      </c>
      <c r="AD2835" s="60">
        <v>0</v>
      </c>
      <c r="AE2835" s="60">
        <v>0</v>
      </c>
      <c r="AF2835" s="60" t="s">
        <v>4136</v>
      </c>
    </row>
    <row r="2836" spans="1:32">
      <c r="A2836" s="60" t="s">
        <v>3992</v>
      </c>
      <c r="B2836" s="60" t="s">
        <v>2733</v>
      </c>
      <c r="D2836" s="60" t="s">
        <v>2754</v>
      </c>
      <c r="E2836" s="67">
        <v>41640</v>
      </c>
      <c r="F2836" s="67">
        <v>41820</v>
      </c>
      <c r="G2836" s="60" t="s">
        <v>2730</v>
      </c>
      <c r="H2836" s="60">
        <v>0</v>
      </c>
      <c r="I2836" s="60"/>
      <c r="J2836" s="60"/>
      <c r="K2836" s="60"/>
      <c r="L2836" s="60"/>
      <c r="M2836" s="60"/>
      <c r="N2836" s="60"/>
      <c r="O2836" s="60"/>
      <c r="P2836" s="60"/>
      <c r="Q2836" s="60"/>
      <c r="R2836" s="60"/>
      <c r="S2836" s="60"/>
      <c r="T2836" s="60"/>
      <c r="U2836" s="60"/>
      <c r="V2836" s="60"/>
      <c r="W2836" s="60"/>
      <c r="X2836" s="60"/>
      <c r="Y2836" s="60"/>
      <c r="Z2836" s="60"/>
      <c r="AA2836" s="60"/>
      <c r="AB2836" s="60"/>
      <c r="AC2836" s="60"/>
      <c r="AD2836" s="60"/>
      <c r="AE2836" s="60"/>
      <c r="AF2836" s="60" t="s">
        <v>4136</v>
      </c>
    </row>
    <row r="2837" spans="1:32">
      <c r="A2837" s="60" t="s">
        <v>3992</v>
      </c>
      <c r="B2837" s="60" t="s">
        <v>2733</v>
      </c>
      <c r="D2837" s="60" t="s">
        <v>2798</v>
      </c>
      <c r="E2837" s="67">
        <v>41640</v>
      </c>
      <c r="F2837" s="67">
        <v>41820</v>
      </c>
      <c r="G2837" s="60" t="s">
        <v>2735</v>
      </c>
      <c r="H2837" s="60">
        <v>0</v>
      </c>
      <c r="I2837" s="60">
        <v>0</v>
      </c>
      <c r="J2837" s="60">
        <v>0</v>
      </c>
      <c r="K2837" s="60">
        <v>0</v>
      </c>
      <c r="L2837" s="60">
        <v>0</v>
      </c>
      <c r="M2837" s="60">
        <v>0</v>
      </c>
      <c r="N2837" s="60">
        <v>0</v>
      </c>
      <c r="O2837" s="60">
        <v>0</v>
      </c>
      <c r="P2837" s="60">
        <v>0.81666666666666698</v>
      </c>
      <c r="Q2837" s="60">
        <v>0.81666666666666698</v>
      </c>
      <c r="R2837" s="60">
        <v>0.81666666666666698</v>
      </c>
      <c r="S2837" s="60">
        <v>0.81666666666666698</v>
      </c>
      <c r="T2837" s="60">
        <v>0.81666666666666698</v>
      </c>
      <c r="U2837" s="60">
        <v>0.81666666666666698</v>
      </c>
      <c r="V2837" s="60">
        <v>0.81666666666666698</v>
      </c>
      <c r="W2837" s="60">
        <v>0.81666666666666698</v>
      </c>
      <c r="X2837" s="60">
        <v>0.81666666666666698</v>
      </c>
      <c r="Y2837" s="60">
        <v>0</v>
      </c>
      <c r="Z2837" s="60">
        <v>0</v>
      </c>
      <c r="AA2837" s="60">
        <v>0</v>
      </c>
      <c r="AB2837" s="60">
        <v>0</v>
      </c>
      <c r="AC2837" s="60">
        <v>0</v>
      </c>
      <c r="AD2837" s="60">
        <v>0</v>
      </c>
      <c r="AE2837" s="60">
        <v>0</v>
      </c>
      <c r="AF2837" s="60" t="s">
        <v>4136</v>
      </c>
    </row>
    <row r="2838" spans="1:32">
      <c r="A2838" s="60" t="s">
        <v>3993</v>
      </c>
      <c r="B2838" s="60" t="s">
        <v>2733</v>
      </c>
      <c r="D2838" s="60" t="s">
        <v>2749</v>
      </c>
      <c r="E2838" s="67">
        <v>41640</v>
      </c>
      <c r="F2838" s="67">
        <v>42004</v>
      </c>
      <c r="G2838" s="60" t="s">
        <v>2730</v>
      </c>
      <c r="H2838" s="60">
        <v>0.1</v>
      </c>
      <c r="I2838" s="60"/>
      <c r="J2838" s="60"/>
      <c r="K2838" s="60"/>
      <c r="L2838" s="60"/>
      <c r="M2838" s="60"/>
      <c r="N2838" s="60"/>
      <c r="O2838" s="60"/>
      <c r="P2838" s="60"/>
      <c r="Q2838" s="60"/>
      <c r="R2838" s="60"/>
      <c r="S2838" s="60"/>
      <c r="T2838" s="60"/>
      <c r="U2838" s="60"/>
      <c r="V2838" s="60"/>
      <c r="W2838" s="60"/>
      <c r="X2838" s="60"/>
      <c r="Y2838" s="60"/>
      <c r="Z2838" s="60"/>
      <c r="AA2838" s="60"/>
      <c r="AB2838" s="60"/>
      <c r="AC2838" s="60"/>
      <c r="AD2838" s="60"/>
      <c r="AE2838" s="60"/>
      <c r="AF2838" s="60" t="s">
        <v>4136</v>
      </c>
    </row>
    <row r="2839" spans="1:32">
      <c r="A2839" s="60" t="s">
        <v>3993</v>
      </c>
      <c r="B2839" s="60" t="s">
        <v>2733</v>
      </c>
      <c r="D2839" s="60" t="s">
        <v>2737</v>
      </c>
      <c r="E2839" s="67">
        <v>41640</v>
      </c>
      <c r="F2839" s="67">
        <v>42004</v>
      </c>
      <c r="G2839" s="60" t="s">
        <v>2735</v>
      </c>
      <c r="H2839" s="60">
        <v>0.1</v>
      </c>
      <c r="I2839" s="60">
        <v>0.1</v>
      </c>
      <c r="J2839" s="60">
        <v>0.1</v>
      </c>
      <c r="K2839" s="60">
        <v>0.1</v>
      </c>
      <c r="L2839" s="60">
        <v>0.1</v>
      </c>
      <c r="M2839" s="60">
        <v>0.1</v>
      </c>
      <c r="N2839" s="60">
        <v>0.1</v>
      </c>
      <c r="O2839" s="60">
        <v>0.1</v>
      </c>
      <c r="P2839" s="60">
        <v>0.15</v>
      </c>
      <c r="Q2839" s="60">
        <v>0.15</v>
      </c>
      <c r="R2839" s="60">
        <v>0.25</v>
      </c>
      <c r="S2839" s="60">
        <v>0.25</v>
      </c>
      <c r="T2839" s="60">
        <v>0.25</v>
      </c>
      <c r="U2839" s="60">
        <v>0.15</v>
      </c>
      <c r="V2839" s="60">
        <v>0.15</v>
      </c>
      <c r="W2839" s="60">
        <v>0.1</v>
      </c>
      <c r="X2839" s="60">
        <v>0.1</v>
      </c>
      <c r="Y2839" s="60">
        <v>0.1</v>
      </c>
      <c r="Z2839" s="60">
        <v>0.1</v>
      </c>
      <c r="AA2839" s="60">
        <v>0.1</v>
      </c>
      <c r="AB2839" s="60">
        <v>0.1</v>
      </c>
      <c r="AC2839" s="60">
        <v>0.1</v>
      </c>
      <c r="AD2839" s="60">
        <v>0.1</v>
      </c>
      <c r="AE2839" s="60">
        <v>0.1</v>
      </c>
      <c r="AF2839" s="60" t="s">
        <v>4136</v>
      </c>
    </row>
    <row r="2840" spans="1:32">
      <c r="A2840" s="60" t="s">
        <v>3993</v>
      </c>
      <c r="B2840" s="60" t="s">
        <v>2733</v>
      </c>
      <c r="D2840" s="60" t="s">
        <v>2798</v>
      </c>
      <c r="E2840" s="67">
        <v>41883</v>
      </c>
      <c r="F2840" s="67">
        <v>42004</v>
      </c>
      <c r="G2840" s="60" t="s">
        <v>2735</v>
      </c>
      <c r="H2840" s="60">
        <v>0.1</v>
      </c>
      <c r="I2840" s="60">
        <v>0.1</v>
      </c>
      <c r="J2840" s="60">
        <v>0.1</v>
      </c>
      <c r="K2840" s="60">
        <v>0.1</v>
      </c>
      <c r="L2840" s="60">
        <v>0.1</v>
      </c>
      <c r="M2840" s="60">
        <v>0.1</v>
      </c>
      <c r="N2840" s="60">
        <v>0.1</v>
      </c>
      <c r="O2840" s="60">
        <v>0.1</v>
      </c>
      <c r="P2840" s="60">
        <v>0.15</v>
      </c>
      <c r="Q2840" s="60">
        <v>0.15</v>
      </c>
      <c r="R2840" s="60">
        <v>0.25</v>
      </c>
      <c r="S2840" s="60">
        <v>0.25</v>
      </c>
      <c r="T2840" s="60">
        <v>0.25</v>
      </c>
      <c r="U2840" s="60">
        <v>0.15</v>
      </c>
      <c r="V2840" s="60">
        <v>0.15</v>
      </c>
      <c r="W2840" s="60">
        <v>0.1</v>
      </c>
      <c r="X2840" s="60">
        <v>0.1</v>
      </c>
      <c r="Y2840" s="60">
        <v>0.1</v>
      </c>
      <c r="Z2840" s="60">
        <v>0.1</v>
      </c>
      <c r="AA2840" s="60">
        <v>0.1</v>
      </c>
      <c r="AB2840" s="60">
        <v>0.1</v>
      </c>
      <c r="AC2840" s="60">
        <v>0.1</v>
      </c>
      <c r="AD2840" s="60">
        <v>0.1</v>
      </c>
      <c r="AE2840" s="60">
        <v>0.1</v>
      </c>
      <c r="AF2840" s="60" t="s">
        <v>4136</v>
      </c>
    </row>
    <row r="2841" spans="1:32">
      <c r="A2841" s="60" t="s">
        <v>3993</v>
      </c>
      <c r="B2841" s="60" t="s">
        <v>2733</v>
      </c>
      <c r="D2841" s="60" t="s">
        <v>2754</v>
      </c>
      <c r="E2841" s="67">
        <v>41821</v>
      </c>
      <c r="F2841" s="67">
        <v>41883</v>
      </c>
      <c r="G2841" s="60" t="s">
        <v>2730</v>
      </c>
      <c r="H2841" s="60">
        <v>0.1</v>
      </c>
      <c r="I2841" s="60"/>
      <c r="J2841" s="60"/>
      <c r="K2841" s="60"/>
      <c r="L2841" s="60"/>
      <c r="M2841" s="60"/>
      <c r="N2841" s="60"/>
      <c r="O2841" s="60"/>
      <c r="P2841" s="60"/>
      <c r="Q2841" s="60"/>
      <c r="R2841" s="60"/>
      <c r="S2841" s="60"/>
      <c r="T2841" s="60"/>
      <c r="U2841" s="60"/>
      <c r="V2841" s="60"/>
      <c r="W2841" s="60"/>
      <c r="X2841" s="60"/>
      <c r="Y2841" s="60"/>
      <c r="Z2841" s="60"/>
      <c r="AA2841" s="60"/>
      <c r="AB2841" s="60"/>
      <c r="AC2841" s="60"/>
      <c r="AD2841" s="60"/>
      <c r="AE2841" s="60"/>
      <c r="AF2841" s="60" t="s">
        <v>4136</v>
      </c>
    </row>
    <row r="2842" spans="1:32">
      <c r="A2842" s="60" t="s">
        <v>3993</v>
      </c>
      <c r="B2842" s="60" t="s">
        <v>2733</v>
      </c>
      <c r="D2842" s="60" t="s">
        <v>2798</v>
      </c>
      <c r="E2842" s="67">
        <v>41821</v>
      </c>
      <c r="F2842" s="67">
        <v>41883</v>
      </c>
      <c r="G2842" s="60" t="s">
        <v>2735</v>
      </c>
      <c r="H2842" s="60">
        <v>0.1</v>
      </c>
      <c r="I2842" s="60">
        <v>0.1</v>
      </c>
      <c r="J2842" s="60">
        <v>0.1</v>
      </c>
      <c r="K2842" s="60">
        <v>0.1</v>
      </c>
      <c r="L2842" s="60">
        <v>0.1</v>
      </c>
      <c r="M2842" s="60">
        <v>0.1</v>
      </c>
      <c r="N2842" s="60">
        <v>0.1</v>
      </c>
      <c r="O2842" s="60">
        <v>0.1</v>
      </c>
      <c r="P2842" s="60">
        <v>0.15</v>
      </c>
      <c r="Q2842" s="60">
        <v>0.15</v>
      </c>
      <c r="R2842" s="60">
        <v>0.25</v>
      </c>
      <c r="S2842" s="60">
        <v>0.25</v>
      </c>
      <c r="T2842" s="60">
        <v>0.25</v>
      </c>
      <c r="U2842" s="60">
        <v>0.15</v>
      </c>
      <c r="V2842" s="60">
        <v>0.15</v>
      </c>
      <c r="W2842" s="60">
        <v>0.1</v>
      </c>
      <c r="X2842" s="60">
        <v>0.1</v>
      </c>
      <c r="Y2842" s="60">
        <v>0.1</v>
      </c>
      <c r="Z2842" s="60">
        <v>0.1</v>
      </c>
      <c r="AA2842" s="60">
        <v>0.1</v>
      </c>
      <c r="AB2842" s="60">
        <v>0.1</v>
      </c>
      <c r="AC2842" s="60">
        <v>0.1</v>
      </c>
      <c r="AD2842" s="60">
        <v>0.1</v>
      </c>
      <c r="AE2842" s="60">
        <v>0.1</v>
      </c>
      <c r="AF2842" s="60" t="s">
        <v>4136</v>
      </c>
    </row>
    <row r="2843" spans="1:32">
      <c r="A2843" s="60" t="s">
        <v>3993</v>
      </c>
      <c r="B2843" s="60" t="s">
        <v>2733</v>
      </c>
      <c r="D2843" s="60" t="s">
        <v>2754</v>
      </c>
      <c r="E2843" s="67">
        <v>41640</v>
      </c>
      <c r="F2843" s="67">
        <v>41820</v>
      </c>
      <c r="G2843" s="60" t="s">
        <v>2730</v>
      </c>
      <c r="H2843" s="60">
        <v>0.1</v>
      </c>
      <c r="I2843" s="60"/>
      <c r="J2843" s="60"/>
      <c r="K2843" s="60"/>
      <c r="L2843" s="60"/>
      <c r="M2843" s="60"/>
      <c r="N2843" s="60"/>
      <c r="O2843" s="60"/>
      <c r="P2843" s="60"/>
      <c r="Q2843" s="60"/>
      <c r="R2843" s="60"/>
      <c r="S2843" s="60"/>
      <c r="T2843" s="60"/>
      <c r="U2843" s="60"/>
      <c r="V2843" s="60"/>
      <c r="W2843" s="60"/>
      <c r="X2843" s="60"/>
      <c r="Y2843" s="60"/>
      <c r="Z2843" s="60"/>
      <c r="AA2843" s="60"/>
      <c r="AB2843" s="60"/>
      <c r="AC2843" s="60"/>
      <c r="AD2843" s="60"/>
      <c r="AE2843" s="60"/>
      <c r="AF2843" s="60" t="s">
        <v>4136</v>
      </c>
    </row>
    <row r="2844" spans="1:32">
      <c r="A2844" s="60" t="s">
        <v>3993</v>
      </c>
      <c r="B2844" s="60" t="s">
        <v>2733</v>
      </c>
      <c r="D2844" s="60" t="s">
        <v>2798</v>
      </c>
      <c r="E2844" s="67">
        <v>41640</v>
      </c>
      <c r="F2844" s="67">
        <v>41820</v>
      </c>
      <c r="G2844" s="60" t="s">
        <v>2735</v>
      </c>
      <c r="H2844" s="60">
        <v>0.1</v>
      </c>
      <c r="I2844" s="60">
        <v>0.1</v>
      </c>
      <c r="J2844" s="60">
        <v>0.1</v>
      </c>
      <c r="K2844" s="60">
        <v>0.1</v>
      </c>
      <c r="L2844" s="60">
        <v>0.1</v>
      </c>
      <c r="M2844" s="60">
        <v>0.1</v>
      </c>
      <c r="N2844" s="60">
        <v>0.1</v>
      </c>
      <c r="O2844" s="60">
        <v>0.1</v>
      </c>
      <c r="P2844" s="60">
        <v>0.15</v>
      </c>
      <c r="Q2844" s="60">
        <v>0.15</v>
      </c>
      <c r="R2844" s="60">
        <v>0.25</v>
      </c>
      <c r="S2844" s="60">
        <v>0.25</v>
      </c>
      <c r="T2844" s="60">
        <v>0.25</v>
      </c>
      <c r="U2844" s="60">
        <v>0.15</v>
      </c>
      <c r="V2844" s="60">
        <v>0.15</v>
      </c>
      <c r="W2844" s="60">
        <v>0.1</v>
      </c>
      <c r="X2844" s="60">
        <v>0.1</v>
      </c>
      <c r="Y2844" s="60">
        <v>0.1</v>
      </c>
      <c r="Z2844" s="60">
        <v>0.1</v>
      </c>
      <c r="AA2844" s="60">
        <v>0.1</v>
      </c>
      <c r="AB2844" s="60">
        <v>0.1</v>
      </c>
      <c r="AC2844" s="60">
        <v>0.1</v>
      </c>
      <c r="AD2844" s="60">
        <v>0.1</v>
      </c>
      <c r="AE2844" s="60">
        <v>0.1</v>
      </c>
      <c r="AF2844" s="60" t="s">
        <v>4136</v>
      </c>
    </row>
    <row r="2845" spans="1:32">
      <c r="A2845" s="60" t="s">
        <v>3994</v>
      </c>
      <c r="B2845" s="60" t="s">
        <v>2733</v>
      </c>
      <c r="D2845" s="60" t="s">
        <v>2738</v>
      </c>
      <c r="E2845" s="67">
        <v>41640</v>
      </c>
      <c r="F2845" s="67">
        <v>42004</v>
      </c>
      <c r="G2845" s="60" t="s">
        <v>2730</v>
      </c>
      <c r="H2845" s="60">
        <v>0</v>
      </c>
      <c r="I2845" s="60"/>
      <c r="J2845" s="60"/>
      <c r="K2845" s="60"/>
      <c r="L2845" s="60"/>
      <c r="M2845" s="60"/>
      <c r="N2845" s="60"/>
      <c r="O2845" s="60"/>
      <c r="P2845" s="60"/>
      <c r="Q2845" s="60"/>
      <c r="R2845" s="60"/>
      <c r="S2845" s="60"/>
      <c r="T2845" s="60"/>
      <c r="U2845" s="60"/>
      <c r="V2845" s="60"/>
      <c r="W2845" s="60"/>
      <c r="X2845" s="60"/>
      <c r="Y2845" s="60"/>
      <c r="Z2845" s="60"/>
      <c r="AA2845" s="60"/>
      <c r="AB2845" s="60"/>
      <c r="AC2845" s="60"/>
      <c r="AD2845" s="60"/>
      <c r="AE2845" s="60"/>
      <c r="AF2845" s="60" t="s">
        <v>4136</v>
      </c>
    </row>
    <row r="2846" spans="1:32">
      <c r="A2846" s="60" t="s">
        <v>3994</v>
      </c>
      <c r="B2846" s="60" t="s">
        <v>2733</v>
      </c>
      <c r="D2846" s="60" t="s">
        <v>2762</v>
      </c>
      <c r="E2846" s="67">
        <v>41640</v>
      </c>
      <c r="F2846" s="67">
        <v>42004</v>
      </c>
      <c r="G2846" s="60" t="s">
        <v>2735</v>
      </c>
      <c r="H2846" s="60">
        <v>0</v>
      </c>
      <c r="I2846" s="60">
        <v>0</v>
      </c>
      <c r="J2846" s="60">
        <v>0</v>
      </c>
      <c r="K2846" s="60">
        <v>0</v>
      </c>
      <c r="L2846" s="60">
        <v>0</v>
      </c>
      <c r="M2846" s="60">
        <v>0</v>
      </c>
      <c r="N2846" s="60">
        <v>0</v>
      </c>
      <c r="O2846" s="60">
        <v>0</v>
      </c>
      <c r="P2846" s="60">
        <v>1</v>
      </c>
      <c r="Q2846" s="60">
        <v>1</v>
      </c>
      <c r="R2846" s="60">
        <v>1</v>
      </c>
      <c r="S2846" s="60">
        <v>1</v>
      </c>
      <c r="T2846" s="60">
        <v>1</v>
      </c>
      <c r="U2846" s="60">
        <v>1</v>
      </c>
      <c r="V2846" s="60">
        <v>1</v>
      </c>
      <c r="W2846" s="60">
        <v>1</v>
      </c>
      <c r="X2846" s="60">
        <v>1</v>
      </c>
      <c r="Y2846" s="60">
        <v>1</v>
      </c>
      <c r="Z2846" s="60">
        <v>1</v>
      </c>
      <c r="AA2846" s="60">
        <v>1</v>
      </c>
      <c r="AB2846" s="60">
        <v>1</v>
      </c>
      <c r="AC2846" s="60">
        <v>0</v>
      </c>
      <c r="AD2846" s="60">
        <v>0</v>
      </c>
      <c r="AE2846" s="60">
        <v>0</v>
      </c>
      <c r="AF2846" s="60" t="s">
        <v>4136</v>
      </c>
    </row>
    <row r="2847" spans="1:32">
      <c r="A2847" s="60" t="s">
        <v>3994</v>
      </c>
      <c r="B2847" s="60" t="s">
        <v>2733</v>
      </c>
      <c r="D2847" s="60" t="s">
        <v>2798</v>
      </c>
      <c r="E2847" s="67">
        <v>41883</v>
      </c>
      <c r="F2847" s="67">
        <v>42004</v>
      </c>
      <c r="G2847" s="60" t="s">
        <v>2735</v>
      </c>
      <c r="H2847" s="60">
        <v>0</v>
      </c>
      <c r="I2847" s="60">
        <v>0</v>
      </c>
      <c r="J2847" s="60">
        <v>0</v>
      </c>
      <c r="K2847" s="60">
        <v>0</v>
      </c>
      <c r="L2847" s="60">
        <v>0</v>
      </c>
      <c r="M2847" s="60">
        <v>0</v>
      </c>
      <c r="N2847" s="60">
        <v>0</v>
      </c>
      <c r="O2847" s="60">
        <v>0</v>
      </c>
      <c r="P2847" s="60">
        <v>1</v>
      </c>
      <c r="Q2847" s="60">
        <v>1</v>
      </c>
      <c r="R2847" s="60">
        <v>1</v>
      </c>
      <c r="S2847" s="60">
        <v>1</v>
      </c>
      <c r="T2847" s="60">
        <v>1</v>
      </c>
      <c r="U2847" s="60">
        <v>1</v>
      </c>
      <c r="V2847" s="60">
        <v>1</v>
      </c>
      <c r="W2847" s="60">
        <v>1</v>
      </c>
      <c r="X2847" s="60">
        <v>1</v>
      </c>
      <c r="Y2847" s="60">
        <v>1</v>
      </c>
      <c r="Z2847" s="60">
        <v>1</v>
      </c>
      <c r="AA2847" s="60">
        <v>1</v>
      </c>
      <c r="AB2847" s="60">
        <v>1</v>
      </c>
      <c r="AC2847" s="60">
        <v>0</v>
      </c>
      <c r="AD2847" s="60">
        <v>0</v>
      </c>
      <c r="AE2847" s="60">
        <v>0</v>
      </c>
      <c r="AF2847" s="60" t="s">
        <v>4136</v>
      </c>
    </row>
    <row r="2848" spans="1:32">
      <c r="A2848" s="60" t="s">
        <v>3994</v>
      </c>
      <c r="B2848" s="60" t="s">
        <v>2733</v>
      </c>
      <c r="D2848" s="60" t="s">
        <v>2754</v>
      </c>
      <c r="E2848" s="67">
        <v>41821</v>
      </c>
      <c r="F2848" s="67">
        <v>41883</v>
      </c>
      <c r="G2848" s="60" t="s">
        <v>2730</v>
      </c>
      <c r="H2848" s="60">
        <v>0</v>
      </c>
      <c r="I2848" s="60"/>
      <c r="J2848" s="60"/>
      <c r="K2848" s="60"/>
      <c r="L2848" s="60"/>
      <c r="M2848" s="60"/>
      <c r="N2848" s="60"/>
      <c r="O2848" s="60"/>
      <c r="P2848" s="60"/>
      <c r="Q2848" s="60"/>
      <c r="R2848" s="60"/>
      <c r="S2848" s="60"/>
      <c r="T2848" s="60"/>
      <c r="U2848" s="60"/>
      <c r="V2848" s="60"/>
      <c r="W2848" s="60"/>
      <c r="X2848" s="60"/>
      <c r="Y2848" s="60"/>
      <c r="Z2848" s="60"/>
      <c r="AA2848" s="60"/>
      <c r="AB2848" s="60"/>
      <c r="AC2848" s="60"/>
      <c r="AD2848" s="60"/>
      <c r="AE2848" s="60"/>
      <c r="AF2848" s="60" t="s">
        <v>4136</v>
      </c>
    </row>
    <row r="2849" spans="1:32">
      <c r="A2849" s="60" t="s">
        <v>3994</v>
      </c>
      <c r="B2849" s="60" t="s">
        <v>2733</v>
      </c>
      <c r="D2849" s="60" t="s">
        <v>2798</v>
      </c>
      <c r="E2849" s="67">
        <v>41821</v>
      </c>
      <c r="F2849" s="67">
        <v>41883</v>
      </c>
      <c r="G2849" s="60" t="s">
        <v>2735</v>
      </c>
      <c r="H2849" s="60">
        <v>0</v>
      </c>
      <c r="I2849" s="60">
        <v>0</v>
      </c>
      <c r="J2849" s="60">
        <v>0</v>
      </c>
      <c r="K2849" s="60">
        <v>0</v>
      </c>
      <c r="L2849" s="60">
        <v>0</v>
      </c>
      <c r="M2849" s="60">
        <v>0</v>
      </c>
      <c r="N2849" s="60">
        <v>0</v>
      </c>
      <c r="O2849" s="60">
        <v>0</v>
      </c>
      <c r="P2849" s="60">
        <v>1</v>
      </c>
      <c r="Q2849" s="60">
        <v>1</v>
      </c>
      <c r="R2849" s="60">
        <v>1</v>
      </c>
      <c r="S2849" s="60">
        <v>1</v>
      </c>
      <c r="T2849" s="60">
        <v>1</v>
      </c>
      <c r="U2849" s="60">
        <v>1</v>
      </c>
      <c r="V2849" s="60">
        <v>1</v>
      </c>
      <c r="W2849" s="60">
        <v>1</v>
      </c>
      <c r="X2849" s="60">
        <v>1</v>
      </c>
      <c r="Y2849" s="60">
        <v>1</v>
      </c>
      <c r="Z2849" s="60">
        <v>1</v>
      </c>
      <c r="AA2849" s="60">
        <v>1</v>
      </c>
      <c r="AB2849" s="60">
        <v>1</v>
      </c>
      <c r="AC2849" s="60">
        <v>0</v>
      </c>
      <c r="AD2849" s="60">
        <v>0</v>
      </c>
      <c r="AE2849" s="60">
        <v>0</v>
      </c>
      <c r="AF2849" s="60" t="s">
        <v>4136</v>
      </c>
    </row>
    <row r="2850" spans="1:32">
      <c r="A2850" s="60" t="s">
        <v>3994</v>
      </c>
      <c r="B2850" s="60" t="s">
        <v>2733</v>
      </c>
      <c r="D2850" s="60" t="s">
        <v>2754</v>
      </c>
      <c r="E2850" s="67">
        <v>41640</v>
      </c>
      <c r="F2850" s="67">
        <v>41820</v>
      </c>
      <c r="G2850" s="60" t="s">
        <v>2730</v>
      </c>
      <c r="H2850" s="60">
        <v>0</v>
      </c>
      <c r="I2850" s="60"/>
      <c r="J2850" s="60"/>
      <c r="K2850" s="60"/>
      <c r="L2850" s="60"/>
      <c r="M2850" s="60"/>
      <c r="N2850" s="60"/>
      <c r="O2850" s="60"/>
      <c r="P2850" s="60"/>
      <c r="Q2850" s="60"/>
      <c r="R2850" s="60"/>
      <c r="S2850" s="60"/>
      <c r="T2850" s="60"/>
      <c r="U2850" s="60"/>
      <c r="V2850" s="60"/>
      <c r="W2850" s="60"/>
      <c r="X2850" s="60"/>
      <c r="Y2850" s="60"/>
      <c r="Z2850" s="60"/>
      <c r="AA2850" s="60"/>
      <c r="AB2850" s="60"/>
      <c r="AC2850" s="60"/>
      <c r="AD2850" s="60"/>
      <c r="AE2850" s="60"/>
      <c r="AF2850" s="60" t="s">
        <v>4136</v>
      </c>
    </row>
    <row r="2851" spans="1:32">
      <c r="A2851" s="60" t="s">
        <v>3994</v>
      </c>
      <c r="B2851" s="60" t="s">
        <v>2733</v>
      </c>
      <c r="D2851" s="60" t="s">
        <v>2798</v>
      </c>
      <c r="E2851" s="67">
        <v>41640</v>
      </c>
      <c r="F2851" s="67">
        <v>41820</v>
      </c>
      <c r="G2851" s="60" t="s">
        <v>2735</v>
      </c>
      <c r="H2851" s="60">
        <v>0</v>
      </c>
      <c r="I2851" s="60">
        <v>0</v>
      </c>
      <c r="J2851" s="60">
        <v>0</v>
      </c>
      <c r="K2851" s="60">
        <v>0</v>
      </c>
      <c r="L2851" s="60">
        <v>0</v>
      </c>
      <c r="M2851" s="60">
        <v>0</v>
      </c>
      <c r="N2851" s="60">
        <v>0</v>
      </c>
      <c r="O2851" s="60">
        <v>0</v>
      </c>
      <c r="P2851" s="60">
        <v>1</v>
      </c>
      <c r="Q2851" s="60">
        <v>1</v>
      </c>
      <c r="R2851" s="60">
        <v>1</v>
      </c>
      <c r="S2851" s="60">
        <v>1</v>
      </c>
      <c r="T2851" s="60">
        <v>1</v>
      </c>
      <c r="U2851" s="60">
        <v>1</v>
      </c>
      <c r="V2851" s="60">
        <v>1</v>
      </c>
      <c r="W2851" s="60">
        <v>1</v>
      </c>
      <c r="X2851" s="60">
        <v>1</v>
      </c>
      <c r="Y2851" s="60">
        <v>0</v>
      </c>
      <c r="Z2851" s="60">
        <v>0</v>
      </c>
      <c r="AA2851" s="60">
        <v>0</v>
      </c>
      <c r="AB2851" s="60">
        <v>0</v>
      </c>
      <c r="AC2851" s="60">
        <v>0</v>
      </c>
      <c r="AD2851" s="60">
        <v>0</v>
      </c>
      <c r="AE2851" s="60">
        <v>0</v>
      </c>
      <c r="AF2851" s="60" t="s">
        <v>4136</v>
      </c>
    </row>
    <row r="2852" spans="1:32">
      <c r="A2852" s="60" t="s">
        <v>3995</v>
      </c>
      <c r="B2852" s="60" t="s">
        <v>2733</v>
      </c>
      <c r="D2852" s="60" t="s">
        <v>2749</v>
      </c>
      <c r="E2852" s="67">
        <v>41640</v>
      </c>
      <c r="F2852" s="67">
        <v>42004</v>
      </c>
      <c r="G2852" s="60" t="s">
        <v>2730</v>
      </c>
      <c r="H2852" s="60">
        <v>0.02</v>
      </c>
      <c r="I2852" s="60"/>
      <c r="J2852" s="60"/>
      <c r="K2852" s="60"/>
      <c r="L2852" s="60"/>
      <c r="M2852" s="60"/>
      <c r="N2852" s="60"/>
      <c r="O2852" s="60"/>
      <c r="P2852" s="60"/>
      <c r="Q2852" s="60"/>
      <c r="R2852" s="60"/>
      <c r="S2852" s="60"/>
      <c r="T2852" s="60"/>
      <c r="U2852" s="60"/>
      <c r="V2852" s="60"/>
      <c r="W2852" s="60"/>
      <c r="X2852" s="60"/>
      <c r="Y2852" s="60"/>
      <c r="Z2852" s="60"/>
      <c r="AA2852" s="60"/>
      <c r="AB2852" s="60"/>
      <c r="AC2852" s="60"/>
      <c r="AD2852" s="60"/>
      <c r="AE2852" s="60"/>
      <c r="AF2852" s="60" t="s">
        <v>4136</v>
      </c>
    </row>
    <row r="2853" spans="1:32">
      <c r="A2853" s="60" t="s">
        <v>3995</v>
      </c>
      <c r="B2853" s="60" t="s">
        <v>2733</v>
      </c>
      <c r="D2853" s="60" t="s">
        <v>2737</v>
      </c>
      <c r="E2853" s="67">
        <v>41640</v>
      </c>
      <c r="F2853" s="67">
        <v>42004</v>
      </c>
      <c r="G2853" s="60" t="s">
        <v>2735</v>
      </c>
      <c r="H2853" s="60">
        <v>0.02</v>
      </c>
      <c r="I2853" s="60">
        <v>0.02</v>
      </c>
      <c r="J2853" s="60">
        <v>0.02</v>
      </c>
      <c r="K2853" s="60">
        <v>0.02</v>
      </c>
      <c r="L2853" s="60">
        <v>0.02</v>
      </c>
      <c r="M2853" s="60">
        <v>0.02</v>
      </c>
      <c r="N2853" s="60">
        <v>0.02</v>
      </c>
      <c r="O2853" s="60">
        <v>0.02</v>
      </c>
      <c r="P2853" s="60">
        <v>0.15</v>
      </c>
      <c r="Q2853" s="60">
        <v>0.15</v>
      </c>
      <c r="R2853" s="60">
        <v>0.2</v>
      </c>
      <c r="S2853" s="60">
        <v>0.2</v>
      </c>
      <c r="T2853" s="60">
        <v>0.2</v>
      </c>
      <c r="U2853" s="60">
        <v>0.1</v>
      </c>
      <c r="V2853" s="60">
        <v>0.1</v>
      </c>
      <c r="W2853" s="60">
        <v>0.02</v>
      </c>
      <c r="X2853" s="60">
        <v>0.02</v>
      </c>
      <c r="Y2853" s="60">
        <v>0.02</v>
      </c>
      <c r="Z2853" s="60">
        <v>0.02</v>
      </c>
      <c r="AA2853" s="60">
        <v>0.02</v>
      </c>
      <c r="AB2853" s="60">
        <v>0.02</v>
      </c>
      <c r="AC2853" s="60">
        <v>0.02</v>
      </c>
      <c r="AD2853" s="60">
        <v>0.02</v>
      </c>
      <c r="AE2853" s="60">
        <v>0.02</v>
      </c>
      <c r="AF2853" s="60" t="s">
        <v>4136</v>
      </c>
    </row>
    <row r="2854" spans="1:32">
      <c r="A2854" s="60" t="s">
        <v>3995</v>
      </c>
      <c r="B2854" s="60" t="s">
        <v>2733</v>
      </c>
      <c r="D2854" s="60" t="s">
        <v>2798</v>
      </c>
      <c r="E2854" s="67">
        <v>41883</v>
      </c>
      <c r="F2854" s="67">
        <v>42004</v>
      </c>
      <c r="G2854" s="60" t="s">
        <v>2735</v>
      </c>
      <c r="H2854" s="60">
        <v>0.02</v>
      </c>
      <c r="I2854" s="60">
        <v>0.02</v>
      </c>
      <c r="J2854" s="60">
        <v>0.02</v>
      </c>
      <c r="K2854" s="60">
        <v>0.02</v>
      </c>
      <c r="L2854" s="60">
        <v>0.02</v>
      </c>
      <c r="M2854" s="60">
        <v>0.02</v>
      </c>
      <c r="N2854" s="60">
        <v>0.02</v>
      </c>
      <c r="O2854" s="60">
        <v>0.02</v>
      </c>
      <c r="P2854" s="60">
        <v>0.15</v>
      </c>
      <c r="Q2854" s="60">
        <v>0.15</v>
      </c>
      <c r="R2854" s="60">
        <v>0.2</v>
      </c>
      <c r="S2854" s="60">
        <v>0.2</v>
      </c>
      <c r="T2854" s="60">
        <v>0.2</v>
      </c>
      <c r="U2854" s="60">
        <v>0.1</v>
      </c>
      <c r="V2854" s="60">
        <v>0.1</v>
      </c>
      <c r="W2854" s="60">
        <v>0.02</v>
      </c>
      <c r="X2854" s="60">
        <v>0.02</v>
      </c>
      <c r="Y2854" s="60">
        <v>0.02</v>
      </c>
      <c r="Z2854" s="60">
        <v>0.02</v>
      </c>
      <c r="AA2854" s="60">
        <v>0.02</v>
      </c>
      <c r="AB2854" s="60">
        <v>0.02</v>
      </c>
      <c r="AC2854" s="60">
        <v>0.02</v>
      </c>
      <c r="AD2854" s="60">
        <v>0.02</v>
      </c>
      <c r="AE2854" s="60">
        <v>0.02</v>
      </c>
      <c r="AF2854" s="60" t="s">
        <v>4136</v>
      </c>
    </row>
    <row r="2855" spans="1:32">
      <c r="A2855" s="60" t="s">
        <v>3995</v>
      </c>
      <c r="B2855" s="60" t="s">
        <v>2733</v>
      </c>
      <c r="D2855" s="60" t="s">
        <v>2754</v>
      </c>
      <c r="E2855" s="67">
        <v>41821</v>
      </c>
      <c r="F2855" s="67">
        <v>41883</v>
      </c>
      <c r="G2855" s="60" t="s">
        <v>2730</v>
      </c>
      <c r="H2855" s="60">
        <v>0.02</v>
      </c>
      <c r="I2855" s="60"/>
      <c r="J2855" s="60"/>
      <c r="K2855" s="60"/>
      <c r="L2855" s="60"/>
      <c r="M2855" s="60"/>
      <c r="N2855" s="60"/>
      <c r="O2855" s="60"/>
      <c r="P2855" s="60"/>
      <c r="Q2855" s="60"/>
      <c r="R2855" s="60"/>
      <c r="S2855" s="60"/>
      <c r="T2855" s="60"/>
      <c r="U2855" s="60"/>
      <c r="V2855" s="60"/>
      <c r="W2855" s="60"/>
      <c r="X2855" s="60"/>
      <c r="Y2855" s="60"/>
      <c r="Z2855" s="60"/>
      <c r="AA2855" s="60"/>
      <c r="AB2855" s="60"/>
      <c r="AC2855" s="60"/>
      <c r="AD2855" s="60"/>
      <c r="AE2855" s="60"/>
      <c r="AF2855" s="60" t="s">
        <v>4136</v>
      </c>
    </row>
    <row r="2856" spans="1:32">
      <c r="A2856" s="60" t="s">
        <v>3995</v>
      </c>
      <c r="B2856" s="60" t="s">
        <v>2733</v>
      </c>
      <c r="D2856" s="60" t="s">
        <v>2798</v>
      </c>
      <c r="E2856" s="67">
        <v>41821</v>
      </c>
      <c r="F2856" s="67">
        <v>41883</v>
      </c>
      <c r="G2856" s="60" t="s">
        <v>2735</v>
      </c>
      <c r="H2856" s="60">
        <v>0.02</v>
      </c>
      <c r="I2856" s="60">
        <v>0.02</v>
      </c>
      <c r="J2856" s="60">
        <v>0.02</v>
      </c>
      <c r="K2856" s="60">
        <v>0.02</v>
      </c>
      <c r="L2856" s="60">
        <v>0.02</v>
      </c>
      <c r="M2856" s="60">
        <v>0.02</v>
      </c>
      <c r="N2856" s="60">
        <v>0.02</v>
      </c>
      <c r="O2856" s="60">
        <v>0.02</v>
      </c>
      <c r="P2856" s="60">
        <v>0.15</v>
      </c>
      <c r="Q2856" s="60">
        <v>0.15</v>
      </c>
      <c r="R2856" s="60">
        <v>0.2</v>
      </c>
      <c r="S2856" s="60">
        <v>0.2</v>
      </c>
      <c r="T2856" s="60">
        <v>0.2</v>
      </c>
      <c r="U2856" s="60">
        <v>0.1</v>
      </c>
      <c r="V2856" s="60">
        <v>0.1</v>
      </c>
      <c r="W2856" s="60">
        <v>0.02</v>
      </c>
      <c r="X2856" s="60">
        <v>0.02</v>
      </c>
      <c r="Y2856" s="60">
        <v>0.02</v>
      </c>
      <c r="Z2856" s="60">
        <v>0.02</v>
      </c>
      <c r="AA2856" s="60">
        <v>0.02</v>
      </c>
      <c r="AB2856" s="60">
        <v>0.02</v>
      </c>
      <c r="AC2856" s="60">
        <v>0.02</v>
      </c>
      <c r="AD2856" s="60">
        <v>0.02</v>
      </c>
      <c r="AE2856" s="60">
        <v>0.02</v>
      </c>
      <c r="AF2856" s="60" t="s">
        <v>4136</v>
      </c>
    </row>
    <row r="2857" spans="1:32">
      <c r="A2857" s="60" t="s">
        <v>3995</v>
      </c>
      <c r="B2857" s="60" t="s">
        <v>2733</v>
      </c>
      <c r="D2857" s="60" t="s">
        <v>2754</v>
      </c>
      <c r="E2857" s="67">
        <v>41640</v>
      </c>
      <c r="F2857" s="67">
        <v>41820</v>
      </c>
      <c r="G2857" s="60" t="s">
        <v>2730</v>
      </c>
      <c r="H2857" s="60">
        <v>0.02</v>
      </c>
      <c r="I2857" s="60"/>
      <c r="J2857" s="60"/>
      <c r="K2857" s="60"/>
      <c r="L2857" s="60"/>
      <c r="M2857" s="60"/>
      <c r="N2857" s="60"/>
      <c r="O2857" s="60"/>
      <c r="P2857" s="60"/>
      <c r="Q2857" s="60"/>
      <c r="R2857" s="60"/>
      <c r="S2857" s="60"/>
      <c r="T2857" s="60"/>
      <c r="U2857" s="60"/>
      <c r="V2857" s="60"/>
      <c r="W2857" s="60"/>
      <c r="X2857" s="60"/>
      <c r="Y2857" s="60"/>
      <c r="Z2857" s="60"/>
      <c r="AA2857" s="60"/>
      <c r="AB2857" s="60"/>
      <c r="AC2857" s="60"/>
      <c r="AD2857" s="60"/>
      <c r="AE2857" s="60"/>
      <c r="AF2857" s="60" t="s">
        <v>4136</v>
      </c>
    </row>
    <row r="2858" spans="1:32">
      <c r="A2858" s="60" t="s">
        <v>3995</v>
      </c>
      <c r="B2858" s="60" t="s">
        <v>2733</v>
      </c>
      <c r="D2858" s="60" t="s">
        <v>2798</v>
      </c>
      <c r="E2858" s="67">
        <v>41640</v>
      </c>
      <c r="F2858" s="67">
        <v>41820</v>
      </c>
      <c r="G2858" s="60" t="s">
        <v>2735</v>
      </c>
      <c r="H2858" s="60">
        <v>0.02</v>
      </c>
      <c r="I2858" s="60">
        <v>0.02</v>
      </c>
      <c r="J2858" s="60">
        <v>0.02</v>
      </c>
      <c r="K2858" s="60">
        <v>0.02</v>
      </c>
      <c r="L2858" s="60">
        <v>0.02</v>
      </c>
      <c r="M2858" s="60">
        <v>0.02</v>
      </c>
      <c r="N2858" s="60">
        <v>0.02</v>
      </c>
      <c r="O2858" s="60">
        <v>0.02</v>
      </c>
      <c r="P2858" s="60">
        <v>0.15</v>
      </c>
      <c r="Q2858" s="60">
        <v>0.15</v>
      </c>
      <c r="R2858" s="60">
        <v>0.2</v>
      </c>
      <c r="S2858" s="60">
        <v>0.2</v>
      </c>
      <c r="T2858" s="60">
        <v>0.2</v>
      </c>
      <c r="U2858" s="60">
        <v>0.1</v>
      </c>
      <c r="V2858" s="60">
        <v>0.1</v>
      </c>
      <c r="W2858" s="60">
        <v>0.02</v>
      </c>
      <c r="X2858" s="60">
        <v>0.02</v>
      </c>
      <c r="Y2858" s="60">
        <v>0.02</v>
      </c>
      <c r="Z2858" s="60">
        <v>0.02</v>
      </c>
      <c r="AA2858" s="60">
        <v>0.02</v>
      </c>
      <c r="AB2858" s="60">
        <v>0.02</v>
      </c>
      <c r="AC2858" s="60">
        <v>0.02</v>
      </c>
      <c r="AD2858" s="60">
        <v>0.02</v>
      </c>
      <c r="AE2858" s="60">
        <v>0.02</v>
      </c>
      <c r="AF2858" s="60" t="s">
        <v>4136</v>
      </c>
    </row>
    <row r="2859" spans="1:32">
      <c r="A2859" s="60" t="s">
        <v>3996</v>
      </c>
      <c r="B2859" s="60" t="s">
        <v>2733</v>
      </c>
      <c r="C2859" s="60" t="s">
        <v>2746</v>
      </c>
      <c r="D2859" s="60" t="s">
        <v>2729</v>
      </c>
      <c r="E2859" s="67">
        <v>41640</v>
      </c>
      <c r="F2859" s="67">
        <v>42004</v>
      </c>
      <c r="G2859" s="60" t="s">
        <v>2730</v>
      </c>
      <c r="H2859" s="60">
        <v>55</v>
      </c>
      <c r="I2859" s="60"/>
      <c r="J2859" s="60"/>
      <c r="K2859" s="60"/>
      <c r="L2859" s="60"/>
      <c r="M2859" s="60"/>
      <c r="N2859" s="60"/>
      <c r="O2859" s="60"/>
      <c r="P2859" s="60"/>
      <c r="Q2859" s="60"/>
      <c r="R2859" s="60"/>
      <c r="S2859" s="60"/>
      <c r="T2859" s="60"/>
      <c r="U2859" s="60"/>
      <c r="V2859" s="60"/>
      <c r="W2859" s="60"/>
      <c r="X2859" s="60"/>
      <c r="Y2859" s="60"/>
      <c r="Z2859" s="60"/>
      <c r="AA2859" s="60"/>
      <c r="AB2859" s="60"/>
      <c r="AC2859" s="60"/>
      <c r="AD2859" s="60"/>
      <c r="AE2859" s="60"/>
      <c r="AF2859" s="60" t="s">
        <v>4136</v>
      </c>
    </row>
    <row r="2860" spans="1:32">
      <c r="A2860" s="60" t="s">
        <v>3997</v>
      </c>
      <c r="B2860" s="60" t="s">
        <v>2733</v>
      </c>
      <c r="D2860" s="60" t="s">
        <v>2729</v>
      </c>
      <c r="E2860" s="67">
        <v>41640</v>
      </c>
      <c r="F2860" s="67">
        <v>42004</v>
      </c>
      <c r="G2860" s="60" t="s">
        <v>2730</v>
      </c>
      <c r="H2860" s="60">
        <v>0.05</v>
      </c>
      <c r="I2860" s="60"/>
      <c r="J2860" s="60"/>
      <c r="K2860" s="60"/>
      <c r="L2860" s="60"/>
      <c r="M2860" s="60"/>
      <c r="N2860" s="60"/>
      <c r="O2860" s="60"/>
      <c r="P2860" s="60"/>
      <c r="Q2860" s="60"/>
      <c r="R2860" s="60"/>
      <c r="S2860" s="60"/>
      <c r="T2860" s="60"/>
      <c r="U2860" s="60"/>
      <c r="V2860" s="60"/>
      <c r="W2860" s="60"/>
      <c r="X2860" s="60"/>
      <c r="Y2860" s="60"/>
      <c r="Z2860" s="60"/>
      <c r="AA2860" s="60"/>
      <c r="AB2860" s="60"/>
      <c r="AC2860" s="60"/>
      <c r="AD2860" s="60"/>
      <c r="AE2860" s="60"/>
      <c r="AF2860" s="60" t="s">
        <v>4136</v>
      </c>
    </row>
    <row r="2861" spans="1:32">
      <c r="A2861" s="60" t="s">
        <v>3998</v>
      </c>
      <c r="B2861" s="60" t="s">
        <v>2733</v>
      </c>
      <c r="D2861" s="60" t="s">
        <v>2729</v>
      </c>
      <c r="E2861" s="67">
        <v>41640</v>
      </c>
      <c r="F2861" s="67">
        <v>42004</v>
      </c>
      <c r="G2861" s="60" t="s">
        <v>2730</v>
      </c>
      <c r="H2861" s="60">
        <v>0.2</v>
      </c>
      <c r="I2861" s="60"/>
      <c r="J2861" s="60"/>
      <c r="K2861" s="60"/>
      <c r="L2861" s="60"/>
      <c r="M2861" s="60"/>
      <c r="N2861" s="60"/>
      <c r="O2861" s="60"/>
      <c r="P2861" s="60"/>
      <c r="Q2861" s="60"/>
      <c r="R2861" s="60"/>
      <c r="S2861" s="60"/>
      <c r="T2861" s="60"/>
      <c r="U2861" s="60"/>
      <c r="V2861" s="60"/>
      <c r="W2861" s="60"/>
      <c r="X2861" s="60"/>
      <c r="Y2861" s="60"/>
      <c r="Z2861" s="60"/>
      <c r="AA2861" s="60"/>
      <c r="AB2861" s="60"/>
      <c r="AC2861" s="60"/>
      <c r="AD2861" s="60"/>
      <c r="AE2861" s="60"/>
      <c r="AF2861" s="60" t="s">
        <v>4136</v>
      </c>
    </row>
    <row r="2862" spans="1:32">
      <c r="A2862" s="60" t="s">
        <v>3999</v>
      </c>
      <c r="B2862" s="60" t="s">
        <v>2733</v>
      </c>
      <c r="C2862" s="60" t="s">
        <v>2746</v>
      </c>
      <c r="D2862" s="60" t="s">
        <v>2729</v>
      </c>
      <c r="E2862" s="67">
        <v>41640</v>
      </c>
      <c r="F2862" s="67">
        <v>42004</v>
      </c>
      <c r="G2862" s="60" t="s">
        <v>2730</v>
      </c>
      <c r="H2862" s="60">
        <v>60</v>
      </c>
      <c r="I2862" s="60"/>
      <c r="J2862" s="60"/>
      <c r="K2862" s="60"/>
      <c r="L2862" s="60"/>
      <c r="M2862" s="60"/>
      <c r="N2862" s="60"/>
      <c r="O2862" s="60"/>
      <c r="P2862" s="60"/>
      <c r="Q2862" s="60"/>
      <c r="R2862" s="60"/>
      <c r="S2862" s="60"/>
      <c r="T2862" s="60"/>
      <c r="U2862" s="60"/>
      <c r="V2862" s="60"/>
      <c r="W2862" s="60"/>
      <c r="X2862" s="60"/>
      <c r="Y2862" s="60"/>
      <c r="Z2862" s="60"/>
      <c r="AA2862" s="60"/>
      <c r="AB2862" s="60"/>
      <c r="AC2862" s="60"/>
      <c r="AD2862" s="60"/>
      <c r="AE2862" s="60"/>
      <c r="AF2862" s="60" t="s">
        <v>4136</v>
      </c>
    </row>
    <row r="2863" spans="1:32">
      <c r="A2863" s="60" t="s">
        <v>4000</v>
      </c>
      <c r="B2863" s="60" t="s">
        <v>2733</v>
      </c>
      <c r="C2863" s="60" t="s">
        <v>2732</v>
      </c>
      <c r="D2863" s="60" t="s">
        <v>2738</v>
      </c>
      <c r="E2863" s="67">
        <v>41640</v>
      </c>
      <c r="F2863" s="67">
        <v>42004</v>
      </c>
      <c r="G2863" s="60" t="s">
        <v>2735</v>
      </c>
      <c r="H2863" s="60">
        <v>0</v>
      </c>
      <c r="I2863" s="60">
        <v>0</v>
      </c>
      <c r="J2863" s="60">
        <v>0</v>
      </c>
      <c r="K2863" s="60">
        <v>0</v>
      </c>
      <c r="L2863" s="60">
        <v>725</v>
      </c>
      <c r="M2863" s="60">
        <v>417</v>
      </c>
      <c r="N2863" s="60">
        <v>290</v>
      </c>
      <c r="O2863" s="60">
        <v>0</v>
      </c>
      <c r="P2863" s="60">
        <v>0</v>
      </c>
      <c r="Q2863" s="60">
        <v>0</v>
      </c>
      <c r="R2863" s="60">
        <v>0</v>
      </c>
      <c r="S2863" s="60">
        <v>0</v>
      </c>
      <c r="T2863" s="60">
        <v>0</v>
      </c>
      <c r="U2863" s="60">
        <v>0</v>
      </c>
      <c r="V2863" s="60">
        <v>0</v>
      </c>
      <c r="W2863" s="60">
        <v>0</v>
      </c>
      <c r="X2863" s="60">
        <v>0</v>
      </c>
      <c r="Y2863" s="60">
        <v>0</v>
      </c>
      <c r="Z2863" s="60">
        <v>0</v>
      </c>
      <c r="AA2863" s="60">
        <v>0</v>
      </c>
      <c r="AB2863" s="60">
        <v>0</v>
      </c>
      <c r="AC2863" s="60">
        <v>0</v>
      </c>
      <c r="AD2863" s="60">
        <v>0</v>
      </c>
      <c r="AE2863" s="60">
        <v>0</v>
      </c>
      <c r="AF2863" s="60" t="s">
        <v>4136</v>
      </c>
    </row>
    <row r="2864" spans="1:32">
      <c r="A2864" s="60" t="s">
        <v>4000</v>
      </c>
      <c r="B2864" s="60" t="s">
        <v>2733</v>
      </c>
      <c r="C2864" s="60" t="s">
        <v>2732</v>
      </c>
      <c r="D2864" s="60" t="s">
        <v>3004</v>
      </c>
      <c r="E2864" s="67">
        <v>41640</v>
      </c>
      <c r="F2864" s="67">
        <v>42004</v>
      </c>
      <c r="G2864" s="60" t="s">
        <v>2735</v>
      </c>
      <c r="H2864" s="60">
        <v>0</v>
      </c>
      <c r="I2864" s="60">
        <v>0</v>
      </c>
      <c r="J2864" s="60">
        <v>0</v>
      </c>
      <c r="K2864" s="60">
        <v>0</v>
      </c>
      <c r="L2864" s="60">
        <v>125</v>
      </c>
      <c r="M2864" s="60">
        <v>117</v>
      </c>
      <c r="N2864" s="60">
        <v>90</v>
      </c>
      <c r="O2864" s="60">
        <v>0</v>
      </c>
      <c r="P2864" s="60">
        <v>0</v>
      </c>
      <c r="Q2864" s="60">
        <v>0</v>
      </c>
      <c r="R2864" s="60">
        <v>0</v>
      </c>
      <c r="S2864" s="60">
        <v>0</v>
      </c>
      <c r="T2864" s="60">
        <v>0</v>
      </c>
      <c r="U2864" s="60">
        <v>0</v>
      </c>
      <c r="V2864" s="60">
        <v>0</v>
      </c>
      <c r="W2864" s="60">
        <v>0</v>
      </c>
      <c r="X2864" s="60">
        <v>0</v>
      </c>
      <c r="Y2864" s="60">
        <v>0</v>
      </c>
      <c r="Z2864" s="60">
        <v>0</v>
      </c>
      <c r="AA2864" s="60">
        <v>125</v>
      </c>
      <c r="AB2864" s="60">
        <v>117</v>
      </c>
      <c r="AC2864" s="60">
        <v>90</v>
      </c>
      <c r="AD2864" s="60">
        <v>0</v>
      </c>
      <c r="AE2864" s="60">
        <v>0</v>
      </c>
      <c r="AF2864" s="60" t="s">
        <v>4136</v>
      </c>
    </row>
    <row r="2865" spans="1:32">
      <c r="A2865" s="60" t="s">
        <v>4001</v>
      </c>
      <c r="B2865" s="60" t="s">
        <v>2733</v>
      </c>
      <c r="C2865" s="60" t="s">
        <v>2732</v>
      </c>
      <c r="D2865" s="60" t="s">
        <v>2729</v>
      </c>
      <c r="E2865" s="67">
        <v>41640</v>
      </c>
      <c r="F2865" s="67">
        <v>42004</v>
      </c>
      <c r="G2865" s="60" t="s">
        <v>2730</v>
      </c>
      <c r="H2865" s="60">
        <v>0</v>
      </c>
      <c r="I2865" s="60"/>
      <c r="J2865" s="60"/>
      <c r="K2865" s="60"/>
      <c r="L2865" s="60"/>
      <c r="M2865" s="60"/>
      <c r="N2865" s="60"/>
      <c r="O2865" s="60"/>
      <c r="P2865" s="60"/>
      <c r="Q2865" s="60"/>
      <c r="R2865" s="60"/>
      <c r="S2865" s="60"/>
      <c r="T2865" s="60"/>
      <c r="U2865" s="60"/>
      <c r="V2865" s="60"/>
      <c r="W2865" s="60"/>
      <c r="X2865" s="60"/>
      <c r="Y2865" s="60"/>
      <c r="Z2865" s="60"/>
      <c r="AA2865" s="60"/>
      <c r="AB2865" s="60"/>
      <c r="AC2865" s="60"/>
      <c r="AD2865" s="60"/>
      <c r="AE2865" s="60"/>
      <c r="AF2865" s="60" t="s">
        <v>4136</v>
      </c>
    </row>
    <row r="2866" spans="1:32">
      <c r="A2866" s="60" t="s">
        <v>4002</v>
      </c>
      <c r="B2866" s="60" t="s">
        <v>2733</v>
      </c>
      <c r="D2866" s="60" t="s">
        <v>2738</v>
      </c>
      <c r="E2866" s="67">
        <v>41640</v>
      </c>
      <c r="F2866" s="67">
        <v>42004</v>
      </c>
      <c r="G2866" s="60" t="s">
        <v>2730</v>
      </c>
      <c r="H2866" s="60">
        <v>0</v>
      </c>
      <c r="I2866" s="60"/>
      <c r="J2866" s="60"/>
      <c r="K2866" s="60"/>
      <c r="L2866" s="60"/>
      <c r="M2866" s="60"/>
      <c r="N2866" s="60"/>
      <c r="O2866" s="60"/>
      <c r="P2866" s="60"/>
      <c r="Q2866" s="60"/>
      <c r="R2866" s="60"/>
      <c r="S2866" s="60"/>
      <c r="T2866" s="60"/>
      <c r="U2866" s="60"/>
      <c r="V2866" s="60"/>
      <c r="W2866" s="60"/>
      <c r="X2866" s="60"/>
      <c r="Y2866" s="60"/>
      <c r="Z2866" s="60"/>
      <c r="AA2866" s="60"/>
      <c r="AB2866" s="60"/>
      <c r="AC2866" s="60"/>
      <c r="AD2866" s="60"/>
      <c r="AE2866" s="60"/>
      <c r="AF2866" s="60" t="s">
        <v>4136</v>
      </c>
    </row>
    <row r="2867" spans="1:32">
      <c r="A2867" s="60" t="s">
        <v>4002</v>
      </c>
      <c r="B2867" s="60" t="s">
        <v>2733</v>
      </c>
      <c r="D2867" s="60" t="s">
        <v>3542</v>
      </c>
      <c r="E2867" s="67">
        <v>41640</v>
      </c>
      <c r="F2867" s="67">
        <v>42004</v>
      </c>
      <c r="G2867" s="60" t="s">
        <v>2735</v>
      </c>
      <c r="H2867" s="60">
        <v>0</v>
      </c>
      <c r="I2867" s="60">
        <v>0</v>
      </c>
      <c r="J2867" s="60">
        <v>0</v>
      </c>
      <c r="K2867" s="60">
        <v>0</v>
      </c>
      <c r="L2867" s="60">
        <v>0</v>
      </c>
      <c r="M2867" s="60">
        <v>0</v>
      </c>
      <c r="N2867" s="60">
        <v>0</v>
      </c>
      <c r="O2867" s="60">
        <v>1</v>
      </c>
      <c r="P2867" s="60">
        <v>1</v>
      </c>
      <c r="Q2867" s="60">
        <v>1</v>
      </c>
      <c r="R2867" s="60">
        <v>1</v>
      </c>
      <c r="S2867" s="60">
        <v>1</v>
      </c>
      <c r="T2867" s="60">
        <v>1</v>
      </c>
      <c r="U2867" s="60">
        <v>1</v>
      </c>
      <c r="V2867" s="60">
        <v>1</v>
      </c>
      <c r="W2867" s="60">
        <v>1</v>
      </c>
      <c r="X2867" s="60">
        <v>1</v>
      </c>
      <c r="Y2867" s="60">
        <v>0</v>
      </c>
      <c r="Z2867" s="60">
        <v>0</v>
      </c>
      <c r="AA2867" s="60">
        <v>0</v>
      </c>
      <c r="AB2867" s="60">
        <v>0</v>
      </c>
      <c r="AC2867" s="60">
        <v>0</v>
      </c>
      <c r="AD2867" s="60">
        <v>0</v>
      </c>
      <c r="AE2867" s="60">
        <v>0</v>
      </c>
      <c r="AF2867" s="60" t="s">
        <v>4136</v>
      </c>
    </row>
    <row r="2868" spans="1:32">
      <c r="A2868" s="60" t="s">
        <v>4003</v>
      </c>
      <c r="B2868" s="60" t="s">
        <v>2946</v>
      </c>
      <c r="D2868" s="60" t="s">
        <v>2738</v>
      </c>
      <c r="E2868" s="67">
        <v>41640</v>
      </c>
      <c r="F2868" s="67">
        <v>42004</v>
      </c>
      <c r="G2868" s="60" t="s">
        <v>2730</v>
      </c>
      <c r="H2868" s="60">
        <v>0</v>
      </c>
      <c r="I2868" s="60"/>
      <c r="J2868" s="60"/>
      <c r="K2868" s="60"/>
      <c r="L2868" s="60"/>
      <c r="M2868" s="60"/>
      <c r="N2868" s="60"/>
      <c r="O2868" s="60"/>
      <c r="P2868" s="60"/>
      <c r="Q2868" s="60"/>
      <c r="R2868" s="60"/>
      <c r="S2868" s="60"/>
      <c r="T2868" s="60"/>
      <c r="U2868" s="60"/>
      <c r="V2868" s="60"/>
      <c r="W2868" s="60"/>
      <c r="X2868" s="60"/>
      <c r="Y2868" s="60"/>
      <c r="Z2868" s="60"/>
      <c r="AA2868" s="60"/>
      <c r="AB2868" s="60"/>
      <c r="AC2868" s="60"/>
      <c r="AD2868" s="60"/>
      <c r="AE2868" s="60"/>
      <c r="AF2868" s="60" t="s">
        <v>4136</v>
      </c>
    </row>
    <row r="2869" spans="1:32">
      <c r="A2869" s="60" t="s">
        <v>4003</v>
      </c>
      <c r="B2869" s="60" t="s">
        <v>2946</v>
      </c>
      <c r="D2869" s="60" t="s">
        <v>3542</v>
      </c>
      <c r="E2869" s="67">
        <v>41640</v>
      </c>
      <c r="F2869" s="67">
        <v>42004</v>
      </c>
      <c r="G2869" s="60" t="s">
        <v>2735</v>
      </c>
      <c r="H2869" s="60">
        <v>0</v>
      </c>
      <c r="I2869" s="60">
        <v>0</v>
      </c>
      <c r="J2869" s="60">
        <v>0</v>
      </c>
      <c r="K2869" s="60">
        <v>0</v>
      </c>
      <c r="L2869" s="60">
        <v>0</v>
      </c>
      <c r="M2869" s="60">
        <v>0</v>
      </c>
      <c r="N2869" s="60">
        <v>0</v>
      </c>
      <c r="O2869" s="60">
        <v>0</v>
      </c>
      <c r="P2869" s="60">
        <v>1</v>
      </c>
      <c r="Q2869" s="60">
        <v>1</v>
      </c>
      <c r="R2869" s="60">
        <v>1</v>
      </c>
      <c r="S2869" s="60">
        <v>1</v>
      </c>
      <c r="T2869" s="60">
        <v>1</v>
      </c>
      <c r="U2869" s="60">
        <v>1</v>
      </c>
      <c r="V2869" s="60">
        <v>1</v>
      </c>
      <c r="W2869" s="60">
        <v>1</v>
      </c>
      <c r="X2869" s="60">
        <v>1</v>
      </c>
      <c r="Y2869" s="60">
        <v>1</v>
      </c>
      <c r="Z2869" s="60">
        <v>1</v>
      </c>
      <c r="AA2869" s="60">
        <v>1</v>
      </c>
      <c r="AB2869" s="60">
        <v>1</v>
      </c>
      <c r="AC2869" s="60">
        <v>0</v>
      </c>
      <c r="AD2869" s="60">
        <v>0</v>
      </c>
      <c r="AE2869" s="60">
        <v>0</v>
      </c>
      <c r="AF2869" s="60" t="s">
        <v>4136</v>
      </c>
    </row>
    <row r="2870" spans="1:32">
      <c r="A2870" s="60" t="s">
        <v>4004</v>
      </c>
      <c r="B2870" s="60" t="s">
        <v>2946</v>
      </c>
      <c r="D2870" s="60" t="s">
        <v>2729</v>
      </c>
      <c r="E2870" s="67">
        <v>41640</v>
      </c>
      <c r="F2870" s="67">
        <v>42004</v>
      </c>
      <c r="G2870" s="60" t="s">
        <v>2730</v>
      </c>
      <c r="H2870" s="60">
        <v>1</v>
      </c>
      <c r="I2870" s="60"/>
      <c r="J2870" s="60"/>
      <c r="K2870" s="60"/>
      <c r="L2870" s="60"/>
      <c r="M2870" s="60"/>
      <c r="N2870" s="60"/>
      <c r="O2870" s="60"/>
      <c r="P2870" s="60"/>
      <c r="Q2870" s="60"/>
      <c r="R2870" s="60"/>
      <c r="S2870" s="60"/>
      <c r="T2870" s="60"/>
      <c r="U2870" s="60"/>
      <c r="V2870" s="60"/>
      <c r="W2870" s="60"/>
      <c r="X2870" s="60"/>
      <c r="Y2870" s="60"/>
      <c r="Z2870" s="60"/>
      <c r="AA2870" s="60"/>
      <c r="AB2870" s="60"/>
      <c r="AC2870" s="60"/>
      <c r="AD2870" s="60"/>
      <c r="AE2870" s="60"/>
      <c r="AF2870" s="60" t="s">
        <v>4136</v>
      </c>
    </row>
    <row r="2871" spans="1:32">
      <c r="A2871" s="60" t="s">
        <v>4005</v>
      </c>
      <c r="B2871" s="60" t="s">
        <v>2728</v>
      </c>
      <c r="C2871" s="60" t="s">
        <v>2732</v>
      </c>
      <c r="D2871" s="60" t="s">
        <v>2729</v>
      </c>
      <c r="E2871" s="67">
        <v>41640</v>
      </c>
      <c r="F2871" s="67">
        <v>42004</v>
      </c>
      <c r="G2871" s="60" t="s">
        <v>2730</v>
      </c>
      <c r="H2871" s="60">
        <v>1</v>
      </c>
      <c r="I2871" s="60"/>
      <c r="J2871" s="60"/>
      <c r="K2871" s="60"/>
      <c r="L2871" s="60"/>
      <c r="M2871" s="60"/>
      <c r="N2871" s="60"/>
      <c r="O2871" s="60"/>
      <c r="P2871" s="60"/>
      <c r="Q2871" s="60"/>
      <c r="R2871" s="60"/>
      <c r="S2871" s="60"/>
      <c r="T2871" s="60"/>
      <c r="U2871" s="60"/>
      <c r="V2871" s="60"/>
      <c r="W2871" s="60"/>
      <c r="X2871" s="60"/>
      <c r="Y2871" s="60"/>
      <c r="Z2871" s="60"/>
      <c r="AA2871" s="60"/>
      <c r="AB2871" s="60"/>
      <c r="AC2871" s="60"/>
      <c r="AD2871" s="60"/>
      <c r="AE2871" s="60"/>
      <c r="AF2871" s="60" t="s">
        <v>4136</v>
      </c>
    </row>
    <row r="2872" spans="1:32">
      <c r="A2872" s="60" t="s">
        <v>4006</v>
      </c>
      <c r="B2872" s="60" t="s">
        <v>2728</v>
      </c>
      <c r="C2872" s="60" t="s">
        <v>2732</v>
      </c>
      <c r="D2872" s="60" t="s">
        <v>2729</v>
      </c>
      <c r="E2872" s="67">
        <v>41640</v>
      </c>
      <c r="F2872" s="67">
        <v>42004</v>
      </c>
      <c r="G2872" s="60" t="s">
        <v>2730</v>
      </c>
      <c r="H2872" s="60">
        <v>1</v>
      </c>
      <c r="I2872" s="60"/>
      <c r="J2872" s="60"/>
      <c r="K2872" s="60"/>
      <c r="L2872" s="60"/>
      <c r="M2872" s="60"/>
      <c r="N2872" s="60"/>
      <c r="O2872" s="60"/>
      <c r="P2872" s="60"/>
      <c r="Q2872" s="60"/>
      <c r="R2872" s="60"/>
      <c r="S2872" s="60"/>
      <c r="T2872" s="60"/>
      <c r="U2872" s="60"/>
      <c r="V2872" s="60"/>
      <c r="W2872" s="60"/>
      <c r="X2872" s="60"/>
      <c r="Y2872" s="60"/>
      <c r="Z2872" s="60"/>
      <c r="AA2872" s="60"/>
      <c r="AB2872" s="60"/>
      <c r="AC2872" s="60"/>
      <c r="AD2872" s="60"/>
      <c r="AE2872" s="60"/>
      <c r="AF2872" s="60" t="s">
        <v>4136</v>
      </c>
    </row>
    <row r="2873" spans="1:32">
      <c r="A2873" s="60" t="s">
        <v>4007</v>
      </c>
      <c r="B2873" s="60" t="s">
        <v>2728</v>
      </c>
      <c r="C2873" s="60" t="s">
        <v>2746</v>
      </c>
      <c r="D2873" s="60" t="s">
        <v>2729</v>
      </c>
      <c r="E2873" s="67">
        <v>41640</v>
      </c>
      <c r="F2873" s="67">
        <v>42004</v>
      </c>
      <c r="G2873" s="60" t="s">
        <v>2730</v>
      </c>
      <c r="H2873" s="60">
        <v>13</v>
      </c>
      <c r="I2873" s="60"/>
      <c r="J2873" s="60"/>
      <c r="K2873" s="60"/>
      <c r="L2873" s="60"/>
      <c r="M2873" s="60"/>
      <c r="N2873" s="60"/>
      <c r="O2873" s="60"/>
      <c r="P2873" s="60"/>
      <c r="Q2873" s="60"/>
      <c r="R2873" s="60"/>
      <c r="S2873" s="60"/>
      <c r="T2873" s="60"/>
      <c r="U2873" s="60"/>
      <c r="V2873" s="60"/>
      <c r="W2873" s="60"/>
      <c r="X2873" s="60"/>
      <c r="Y2873" s="60"/>
      <c r="Z2873" s="60"/>
      <c r="AA2873" s="60"/>
      <c r="AB2873" s="60"/>
      <c r="AC2873" s="60"/>
      <c r="AD2873" s="60"/>
      <c r="AE2873" s="60"/>
      <c r="AF2873" s="60" t="s">
        <v>4136</v>
      </c>
    </row>
    <row r="2874" spans="1:32">
      <c r="A2874" s="60" t="s">
        <v>4007</v>
      </c>
      <c r="B2874" s="60" t="s">
        <v>2728</v>
      </c>
      <c r="C2874" s="60" t="s">
        <v>2746</v>
      </c>
      <c r="D2874" s="60" t="s">
        <v>2750</v>
      </c>
      <c r="E2874" s="67">
        <v>41913</v>
      </c>
      <c r="F2874" s="67">
        <v>42004</v>
      </c>
      <c r="G2874" s="60" t="s">
        <v>2730</v>
      </c>
      <c r="H2874" s="60">
        <v>13</v>
      </c>
      <c r="I2874" s="60"/>
      <c r="J2874" s="60"/>
      <c r="K2874" s="60"/>
      <c r="L2874" s="60"/>
      <c r="M2874" s="60"/>
      <c r="N2874" s="60"/>
      <c r="O2874" s="60"/>
      <c r="P2874" s="60"/>
      <c r="Q2874" s="60"/>
      <c r="R2874" s="60"/>
      <c r="S2874" s="60"/>
      <c r="T2874" s="60"/>
      <c r="U2874" s="60"/>
      <c r="V2874" s="60"/>
      <c r="W2874" s="60"/>
      <c r="X2874" s="60"/>
      <c r="Y2874" s="60"/>
      <c r="Z2874" s="60"/>
      <c r="AA2874" s="60"/>
      <c r="AB2874" s="60"/>
      <c r="AC2874" s="60"/>
      <c r="AD2874" s="60"/>
      <c r="AE2874" s="60"/>
      <c r="AF2874" s="60" t="s">
        <v>4136</v>
      </c>
    </row>
    <row r="2875" spans="1:32">
      <c r="A2875" s="60" t="s">
        <v>4007</v>
      </c>
      <c r="B2875" s="60" t="s">
        <v>2728</v>
      </c>
      <c r="C2875" s="60" t="s">
        <v>2746</v>
      </c>
      <c r="D2875" s="60" t="s">
        <v>2750</v>
      </c>
      <c r="E2875" s="67">
        <v>41640</v>
      </c>
      <c r="F2875" s="67">
        <v>41729</v>
      </c>
      <c r="G2875" s="60" t="s">
        <v>2730</v>
      </c>
      <c r="H2875" s="60">
        <v>13</v>
      </c>
      <c r="I2875" s="60"/>
      <c r="J2875" s="60"/>
      <c r="K2875" s="60"/>
      <c r="L2875" s="60"/>
      <c r="M2875" s="60"/>
      <c r="N2875" s="60"/>
      <c r="O2875" s="60"/>
      <c r="P2875" s="60"/>
      <c r="Q2875" s="60"/>
      <c r="R2875" s="60"/>
      <c r="S2875" s="60"/>
      <c r="T2875" s="60"/>
      <c r="U2875" s="60"/>
      <c r="V2875" s="60"/>
      <c r="W2875" s="60"/>
      <c r="X2875" s="60"/>
      <c r="Y2875" s="60"/>
      <c r="Z2875" s="60"/>
      <c r="AA2875" s="60"/>
      <c r="AB2875" s="60"/>
      <c r="AC2875" s="60"/>
      <c r="AD2875" s="60"/>
      <c r="AE2875" s="60"/>
      <c r="AF2875" s="60" t="s">
        <v>4136</v>
      </c>
    </row>
    <row r="2876" spans="1:32">
      <c r="A2876" s="60" t="s">
        <v>4008</v>
      </c>
      <c r="B2876" s="60" t="s">
        <v>2728</v>
      </c>
      <c r="C2876" s="60" t="s">
        <v>2732</v>
      </c>
      <c r="D2876" s="60" t="s">
        <v>2729</v>
      </c>
      <c r="E2876" s="67">
        <v>41640</v>
      </c>
      <c r="F2876" s="67">
        <v>42004</v>
      </c>
      <c r="G2876" s="60" t="s">
        <v>2730</v>
      </c>
      <c r="H2876" s="60">
        <v>0</v>
      </c>
      <c r="I2876" s="60"/>
      <c r="J2876" s="60"/>
      <c r="K2876" s="60"/>
      <c r="L2876" s="60"/>
      <c r="M2876" s="60"/>
      <c r="N2876" s="60"/>
      <c r="O2876" s="60"/>
      <c r="P2876" s="60"/>
      <c r="Q2876" s="60"/>
      <c r="R2876" s="60"/>
      <c r="S2876" s="60"/>
      <c r="T2876" s="60"/>
      <c r="U2876" s="60"/>
      <c r="V2876" s="60"/>
      <c r="W2876" s="60"/>
      <c r="X2876" s="60"/>
      <c r="Y2876" s="60"/>
      <c r="Z2876" s="60"/>
      <c r="AA2876" s="60"/>
      <c r="AB2876" s="60"/>
      <c r="AC2876" s="60"/>
      <c r="AD2876" s="60"/>
      <c r="AE2876" s="60"/>
      <c r="AF2876" s="60" t="s">
        <v>4136</v>
      </c>
    </row>
    <row r="2877" spans="1:32">
      <c r="A2877" s="60" t="s">
        <v>4009</v>
      </c>
      <c r="B2877" s="60" t="s">
        <v>2742</v>
      </c>
      <c r="C2877" s="60" t="s">
        <v>2746</v>
      </c>
      <c r="D2877" s="60" t="s">
        <v>2729</v>
      </c>
      <c r="E2877" s="67">
        <v>41640</v>
      </c>
      <c r="F2877" s="67">
        <v>42004</v>
      </c>
      <c r="G2877" s="60" t="s">
        <v>2730</v>
      </c>
      <c r="H2877" s="60">
        <v>22</v>
      </c>
      <c r="I2877" s="60"/>
      <c r="J2877" s="60"/>
      <c r="K2877" s="60"/>
      <c r="L2877" s="60"/>
      <c r="M2877" s="60"/>
      <c r="N2877" s="60"/>
      <c r="O2877" s="60"/>
      <c r="P2877" s="60"/>
      <c r="Q2877" s="60"/>
      <c r="R2877" s="60"/>
      <c r="S2877" s="60"/>
      <c r="T2877" s="60"/>
      <c r="U2877" s="60"/>
      <c r="V2877" s="60"/>
      <c r="W2877" s="60"/>
      <c r="X2877" s="60"/>
      <c r="Y2877" s="60"/>
      <c r="Z2877" s="60"/>
      <c r="AA2877" s="60"/>
      <c r="AB2877" s="60"/>
      <c r="AC2877" s="60"/>
      <c r="AD2877" s="60"/>
      <c r="AE2877" s="60"/>
      <c r="AF2877" s="60" t="s">
        <v>4136</v>
      </c>
    </row>
    <row r="2878" spans="1:32">
      <c r="A2878" s="60" t="s">
        <v>4010</v>
      </c>
      <c r="B2878" s="60" t="s">
        <v>2742</v>
      </c>
      <c r="C2878" s="60" t="s">
        <v>2746</v>
      </c>
      <c r="D2878" s="60" t="s">
        <v>2729</v>
      </c>
      <c r="E2878" s="67">
        <v>41640</v>
      </c>
      <c r="F2878" s="67">
        <v>42004</v>
      </c>
      <c r="G2878" s="60" t="s">
        <v>2730</v>
      </c>
      <c r="H2878" s="60">
        <v>60</v>
      </c>
      <c r="I2878" s="60"/>
      <c r="J2878" s="60"/>
      <c r="K2878" s="60"/>
      <c r="L2878" s="60"/>
      <c r="M2878" s="60"/>
      <c r="N2878" s="60"/>
      <c r="O2878" s="60"/>
      <c r="P2878" s="60"/>
      <c r="Q2878" s="60"/>
      <c r="R2878" s="60"/>
      <c r="S2878" s="60"/>
      <c r="T2878" s="60"/>
      <c r="U2878" s="60"/>
      <c r="V2878" s="60"/>
      <c r="W2878" s="60"/>
      <c r="X2878" s="60"/>
      <c r="Y2878" s="60"/>
      <c r="Z2878" s="60"/>
      <c r="AA2878" s="60"/>
      <c r="AB2878" s="60"/>
      <c r="AC2878" s="60"/>
      <c r="AD2878" s="60"/>
      <c r="AE2878" s="60"/>
      <c r="AF2878" s="60" t="s">
        <v>4136</v>
      </c>
    </row>
    <row r="2879" spans="1:32">
      <c r="A2879" s="60" t="s">
        <v>4011</v>
      </c>
      <c r="B2879" s="60" t="s">
        <v>2742</v>
      </c>
      <c r="C2879" s="60" t="s">
        <v>2746</v>
      </c>
      <c r="D2879" s="60" t="s">
        <v>2729</v>
      </c>
      <c r="E2879" s="67">
        <v>41640</v>
      </c>
      <c r="F2879" s="67">
        <v>42004</v>
      </c>
      <c r="G2879" s="60" t="s">
        <v>2730</v>
      </c>
      <c r="H2879" s="60">
        <v>60</v>
      </c>
      <c r="I2879" s="60"/>
      <c r="J2879" s="60"/>
      <c r="K2879" s="60"/>
      <c r="L2879" s="60"/>
      <c r="M2879" s="60"/>
      <c r="N2879" s="60"/>
      <c r="O2879" s="60"/>
      <c r="P2879" s="60"/>
      <c r="Q2879" s="60"/>
      <c r="R2879" s="60"/>
      <c r="S2879" s="60"/>
      <c r="T2879" s="60"/>
      <c r="U2879" s="60"/>
      <c r="V2879" s="60"/>
      <c r="W2879" s="60"/>
      <c r="X2879" s="60"/>
      <c r="Y2879" s="60"/>
      <c r="Z2879" s="60"/>
      <c r="AA2879" s="60"/>
      <c r="AB2879" s="60"/>
      <c r="AC2879" s="60"/>
      <c r="AD2879" s="60"/>
      <c r="AE2879" s="60"/>
      <c r="AF2879" s="60" t="s">
        <v>4136</v>
      </c>
    </row>
    <row r="2880" spans="1:32">
      <c r="A2880" s="60" t="s">
        <v>4012</v>
      </c>
      <c r="B2880" s="60" t="s">
        <v>2728</v>
      </c>
      <c r="C2880" s="60" t="s">
        <v>2746</v>
      </c>
      <c r="D2880" s="60" t="s">
        <v>2729</v>
      </c>
      <c r="E2880" s="67">
        <v>41640</v>
      </c>
      <c r="F2880" s="67">
        <v>42004</v>
      </c>
      <c r="G2880" s="60" t="s">
        <v>2730</v>
      </c>
      <c r="H2880" s="60">
        <v>12.8</v>
      </c>
      <c r="I2880" s="60"/>
      <c r="J2880" s="60"/>
      <c r="K2880" s="60"/>
      <c r="L2880" s="60"/>
      <c r="M2880" s="60"/>
      <c r="N2880" s="60"/>
      <c r="O2880" s="60"/>
      <c r="P2880" s="60"/>
      <c r="Q2880" s="60"/>
      <c r="R2880" s="60"/>
      <c r="S2880" s="60"/>
      <c r="T2880" s="60"/>
      <c r="U2880" s="60"/>
      <c r="V2880" s="60"/>
      <c r="W2880" s="60"/>
      <c r="X2880" s="60"/>
      <c r="Y2880" s="60"/>
      <c r="Z2880" s="60"/>
      <c r="AA2880" s="60"/>
      <c r="AB2880" s="60"/>
      <c r="AC2880" s="60"/>
      <c r="AD2880" s="60"/>
      <c r="AE2880" s="60"/>
      <c r="AF2880" s="60" t="s">
        <v>4136</v>
      </c>
    </row>
    <row r="2881" spans="1:32">
      <c r="A2881" s="60" t="s">
        <v>4013</v>
      </c>
      <c r="B2881" s="60" t="s">
        <v>2</v>
      </c>
      <c r="D2881" s="60" t="s">
        <v>2738</v>
      </c>
      <c r="E2881" s="67">
        <v>41640</v>
      </c>
      <c r="F2881" s="67">
        <v>42004</v>
      </c>
      <c r="G2881" s="60" t="s">
        <v>2730</v>
      </c>
      <c r="H2881" s="60">
        <v>0.17730000000000001</v>
      </c>
      <c r="I2881" s="60"/>
      <c r="J2881" s="60"/>
      <c r="K2881" s="60"/>
      <c r="L2881" s="60"/>
      <c r="M2881" s="60"/>
      <c r="N2881" s="60"/>
      <c r="O2881" s="60"/>
      <c r="P2881" s="60"/>
      <c r="Q2881" s="60"/>
      <c r="R2881" s="60"/>
      <c r="S2881" s="60"/>
      <c r="T2881" s="60"/>
      <c r="U2881" s="60"/>
      <c r="V2881" s="60"/>
      <c r="W2881" s="60"/>
      <c r="X2881" s="60"/>
      <c r="Y2881" s="60"/>
      <c r="Z2881" s="60"/>
      <c r="AA2881" s="60"/>
      <c r="AB2881" s="60"/>
      <c r="AC2881" s="60"/>
      <c r="AD2881" s="60"/>
      <c r="AE2881" s="60"/>
      <c r="AF2881" s="60" t="s">
        <v>4136</v>
      </c>
    </row>
    <row r="2882" spans="1:32">
      <c r="A2882" s="60" t="s">
        <v>4013</v>
      </c>
      <c r="B2882" s="60" t="s">
        <v>2</v>
      </c>
      <c r="D2882" s="60" t="s">
        <v>2736</v>
      </c>
      <c r="E2882" s="67">
        <v>41640</v>
      </c>
      <c r="F2882" s="67">
        <v>42004</v>
      </c>
      <c r="G2882" s="60" t="s">
        <v>2730</v>
      </c>
      <c r="H2882" s="60">
        <v>0</v>
      </c>
      <c r="I2882" s="60"/>
      <c r="J2882" s="60"/>
      <c r="K2882" s="60"/>
      <c r="L2882" s="60"/>
      <c r="M2882" s="60"/>
      <c r="N2882" s="60"/>
      <c r="O2882" s="60"/>
      <c r="P2882" s="60"/>
      <c r="Q2882" s="60"/>
      <c r="R2882" s="60"/>
      <c r="S2882" s="60"/>
      <c r="T2882" s="60"/>
      <c r="U2882" s="60"/>
      <c r="V2882" s="60"/>
      <c r="W2882" s="60"/>
      <c r="X2882" s="60"/>
      <c r="Y2882" s="60"/>
      <c r="Z2882" s="60"/>
      <c r="AA2882" s="60"/>
      <c r="AB2882" s="60"/>
      <c r="AC2882" s="60"/>
      <c r="AD2882" s="60"/>
      <c r="AE2882" s="60"/>
      <c r="AF2882" s="60" t="s">
        <v>4136</v>
      </c>
    </row>
    <row r="2883" spans="1:32">
      <c r="A2883" s="60" t="s">
        <v>4013</v>
      </c>
      <c r="B2883" s="60" t="s">
        <v>2</v>
      </c>
      <c r="D2883" s="60" t="s">
        <v>2737</v>
      </c>
      <c r="E2883" s="67">
        <v>41640</v>
      </c>
      <c r="F2883" s="67">
        <v>42004</v>
      </c>
      <c r="G2883" s="60" t="s">
        <v>2730</v>
      </c>
      <c r="H2883" s="60">
        <v>1</v>
      </c>
      <c r="I2883" s="60"/>
      <c r="J2883" s="60"/>
      <c r="K2883" s="60"/>
      <c r="L2883" s="60"/>
      <c r="M2883" s="60"/>
      <c r="N2883" s="60"/>
      <c r="O2883" s="60"/>
      <c r="P2883" s="60"/>
      <c r="Q2883" s="60"/>
      <c r="R2883" s="60"/>
      <c r="S2883" s="60"/>
      <c r="T2883" s="60"/>
      <c r="U2883" s="60"/>
      <c r="V2883" s="60"/>
      <c r="W2883" s="60"/>
      <c r="X2883" s="60"/>
      <c r="Y2883" s="60"/>
      <c r="Z2883" s="60"/>
      <c r="AA2883" s="60"/>
      <c r="AB2883" s="60"/>
      <c r="AC2883" s="60"/>
      <c r="AD2883" s="60"/>
      <c r="AE2883" s="60"/>
      <c r="AF2883" s="60" t="s">
        <v>4136</v>
      </c>
    </row>
    <row r="2884" spans="1:32">
      <c r="A2884" s="60" t="s">
        <v>4013</v>
      </c>
      <c r="B2884" s="60" t="s">
        <v>2</v>
      </c>
      <c r="D2884" s="60" t="s">
        <v>2798</v>
      </c>
      <c r="E2884" s="67">
        <v>41883</v>
      </c>
      <c r="F2884" s="67">
        <v>42004</v>
      </c>
      <c r="G2884" s="60" t="s">
        <v>2735</v>
      </c>
      <c r="H2884" s="60">
        <v>0.17730000000000001</v>
      </c>
      <c r="I2884" s="60">
        <v>0.17730000000000001</v>
      </c>
      <c r="J2884" s="60">
        <v>0.17730000000000001</v>
      </c>
      <c r="K2884" s="60">
        <v>0.17730000000000001</v>
      </c>
      <c r="L2884" s="60">
        <v>0.17730000000000001</v>
      </c>
      <c r="M2884" s="60">
        <v>0.17730000000000001</v>
      </c>
      <c r="N2884" s="60">
        <v>0.17730000000000001</v>
      </c>
      <c r="O2884" s="60">
        <v>0.46800000000000003</v>
      </c>
      <c r="P2884" s="60">
        <v>0.46800000000000003</v>
      </c>
      <c r="Q2884" s="60">
        <v>0.46800000000000003</v>
      </c>
      <c r="R2884" s="60">
        <v>0.46800000000000003</v>
      </c>
      <c r="S2884" s="60">
        <v>0.46800000000000003</v>
      </c>
      <c r="T2884" s="60">
        <v>0.46800000000000003</v>
      </c>
      <c r="U2884" s="60">
        <v>0.46800000000000003</v>
      </c>
      <c r="V2884" s="60">
        <v>0.46800000000000003</v>
      </c>
      <c r="W2884" s="60">
        <v>0.46800000000000003</v>
      </c>
      <c r="X2884" s="60">
        <v>0.46800000000000003</v>
      </c>
      <c r="Y2884" s="60">
        <v>0.46800000000000003</v>
      </c>
      <c r="Z2884" s="60">
        <v>0.46800000000000003</v>
      </c>
      <c r="AA2884" s="60">
        <v>0.46800000000000003</v>
      </c>
      <c r="AB2884" s="60">
        <v>0.46800000000000003</v>
      </c>
      <c r="AC2884" s="60">
        <v>0.17730000000000001</v>
      </c>
      <c r="AD2884" s="60">
        <v>0.17730000000000001</v>
      </c>
      <c r="AE2884" s="60">
        <v>0.17730000000000001</v>
      </c>
      <c r="AF2884" s="60" t="s">
        <v>4136</v>
      </c>
    </row>
    <row r="2885" spans="1:32">
      <c r="A2885" s="60" t="s">
        <v>4013</v>
      </c>
      <c r="B2885" s="60" t="s">
        <v>2</v>
      </c>
      <c r="D2885" s="60" t="s">
        <v>2754</v>
      </c>
      <c r="E2885" s="67">
        <v>41821</v>
      </c>
      <c r="F2885" s="67">
        <v>41883</v>
      </c>
      <c r="G2885" s="60" t="s">
        <v>2730</v>
      </c>
      <c r="H2885" s="60">
        <v>0.17730000000000001</v>
      </c>
      <c r="I2885" s="60"/>
      <c r="J2885" s="60"/>
      <c r="K2885" s="60"/>
      <c r="L2885" s="60"/>
      <c r="M2885" s="60"/>
      <c r="N2885" s="60"/>
      <c r="O2885" s="60"/>
      <c r="P2885" s="60"/>
      <c r="Q2885" s="60"/>
      <c r="R2885" s="60"/>
      <c r="S2885" s="60"/>
      <c r="T2885" s="60"/>
      <c r="U2885" s="60"/>
      <c r="V2885" s="60"/>
      <c r="W2885" s="60"/>
      <c r="X2885" s="60"/>
      <c r="Y2885" s="60"/>
      <c r="Z2885" s="60"/>
      <c r="AA2885" s="60"/>
      <c r="AB2885" s="60"/>
      <c r="AC2885" s="60"/>
      <c r="AD2885" s="60"/>
      <c r="AE2885" s="60"/>
      <c r="AF2885" s="60" t="s">
        <v>4136</v>
      </c>
    </row>
    <row r="2886" spans="1:32">
      <c r="A2886" s="60" t="s">
        <v>4013</v>
      </c>
      <c r="B2886" s="60" t="s">
        <v>2</v>
      </c>
      <c r="D2886" s="60" t="s">
        <v>2798</v>
      </c>
      <c r="E2886" s="67">
        <v>41821</v>
      </c>
      <c r="F2886" s="67">
        <v>41883</v>
      </c>
      <c r="G2886" s="60" t="s">
        <v>2735</v>
      </c>
      <c r="H2886" s="60">
        <v>0.17730000000000001</v>
      </c>
      <c r="I2886" s="60">
        <v>0.17730000000000001</v>
      </c>
      <c r="J2886" s="60">
        <v>0.17730000000000001</v>
      </c>
      <c r="K2886" s="60">
        <v>0.17730000000000001</v>
      </c>
      <c r="L2886" s="60">
        <v>0.17730000000000001</v>
      </c>
      <c r="M2886" s="60">
        <v>0.17730000000000001</v>
      </c>
      <c r="N2886" s="60">
        <v>0.17730000000000001</v>
      </c>
      <c r="O2886" s="60">
        <v>0.17730000000000001</v>
      </c>
      <c r="P2886" s="60">
        <v>0.26</v>
      </c>
      <c r="Q2886" s="60">
        <v>0.26</v>
      </c>
      <c r="R2886" s="60">
        <v>0.26</v>
      </c>
      <c r="S2886" s="60">
        <v>0.26</v>
      </c>
      <c r="T2886" s="60">
        <v>0.26</v>
      </c>
      <c r="U2886" s="60">
        <v>0.26</v>
      </c>
      <c r="V2886" s="60">
        <v>0.26</v>
      </c>
      <c r="W2886" s="60">
        <v>0.26</v>
      </c>
      <c r="X2886" s="60">
        <v>0.26</v>
      </c>
      <c r="Y2886" s="60">
        <v>0.26</v>
      </c>
      <c r="Z2886" s="60">
        <v>0.26</v>
      </c>
      <c r="AA2886" s="60">
        <v>0.26</v>
      </c>
      <c r="AB2886" s="60">
        <v>0.17730000000000001</v>
      </c>
      <c r="AC2886" s="60">
        <v>0.17730000000000001</v>
      </c>
      <c r="AD2886" s="60">
        <v>0.17730000000000001</v>
      </c>
      <c r="AE2886" s="60">
        <v>0.17730000000000001</v>
      </c>
      <c r="AF2886" s="60" t="s">
        <v>4136</v>
      </c>
    </row>
    <row r="2887" spans="1:32">
      <c r="A2887" s="60" t="s">
        <v>4013</v>
      </c>
      <c r="B2887" s="60" t="s">
        <v>2</v>
      </c>
      <c r="D2887" s="60" t="s">
        <v>2754</v>
      </c>
      <c r="E2887" s="67">
        <v>41640</v>
      </c>
      <c r="F2887" s="67">
        <v>41820</v>
      </c>
      <c r="G2887" s="60" t="s">
        <v>2730</v>
      </c>
      <c r="H2887" s="60">
        <v>0.17730000000000001</v>
      </c>
      <c r="I2887" s="60"/>
      <c r="J2887" s="60"/>
      <c r="K2887" s="60"/>
      <c r="L2887" s="60"/>
      <c r="M2887" s="60"/>
      <c r="N2887" s="60"/>
      <c r="O2887" s="60"/>
      <c r="P2887" s="60"/>
      <c r="Q2887" s="60"/>
      <c r="R2887" s="60"/>
      <c r="S2887" s="60"/>
      <c r="T2887" s="60"/>
      <c r="U2887" s="60"/>
      <c r="V2887" s="60"/>
      <c r="W2887" s="60"/>
      <c r="X2887" s="60"/>
      <c r="Y2887" s="60"/>
      <c r="Z2887" s="60"/>
      <c r="AA2887" s="60"/>
      <c r="AB2887" s="60"/>
      <c r="AC2887" s="60"/>
      <c r="AD2887" s="60"/>
      <c r="AE2887" s="60"/>
      <c r="AF2887" s="60" t="s">
        <v>4136</v>
      </c>
    </row>
    <row r="2888" spans="1:32">
      <c r="A2888" s="60" t="s">
        <v>4013</v>
      </c>
      <c r="B2888" s="60" t="s">
        <v>2</v>
      </c>
      <c r="D2888" s="60" t="s">
        <v>2798</v>
      </c>
      <c r="E2888" s="67">
        <v>41640</v>
      </c>
      <c r="F2888" s="67">
        <v>41820</v>
      </c>
      <c r="G2888" s="60" t="s">
        <v>2735</v>
      </c>
      <c r="H2888" s="60">
        <v>0.17730000000000001</v>
      </c>
      <c r="I2888" s="60">
        <v>0.17730000000000001</v>
      </c>
      <c r="J2888" s="60">
        <v>0.17730000000000001</v>
      </c>
      <c r="K2888" s="60">
        <v>0.17730000000000001</v>
      </c>
      <c r="L2888" s="60">
        <v>0.17730000000000001</v>
      </c>
      <c r="M2888" s="60">
        <v>0.17730000000000001</v>
      </c>
      <c r="N2888" s="60">
        <v>0.17730000000000001</v>
      </c>
      <c r="O2888" s="60">
        <v>0.46800000000000003</v>
      </c>
      <c r="P2888" s="60">
        <v>0.46800000000000003</v>
      </c>
      <c r="Q2888" s="60">
        <v>0.46800000000000003</v>
      </c>
      <c r="R2888" s="60">
        <v>0.46800000000000003</v>
      </c>
      <c r="S2888" s="60">
        <v>0.46800000000000003</v>
      </c>
      <c r="T2888" s="60">
        <v>0.46800000000000003</v>
      </c>
      <c r="U2888" s="60">
        <v>0.46800000000000003</v>
      </c>
      <c r="V2888" s="60">
        <v>0.46800000000000003</v>
      </c>
      <c r="W2888" s="60">
        <v>0.46800000000000003</v>
      </c>
      <c r="X2888" s="60">
        <v>0.46800000000000003</v>
      </c>
      <c r="Y2888" s="60">
        <v>0.46800000000000003</v>
      </c>
      <c r="Z2888" s="60">
        <v>0.46800000000000003</v>
      </c>
      <c r="AA2888" s="60">
        <v>0.46800000000000003</v>
      </c>
      <c r="AB2888" s="60">
        <v>0.46800000000000003</v>
      </c>
      <c r="AC2888" s="60">
        <v>0.17730000000000001</v>
      </c>
      <c r="AD2888" s="60">
        <v>0.17730000000000001</v>
      </c>
      <c r="AE2888" s="60">
        <v>0.17730000000000001</v>
      </c>
      <c r="AF2888" s="60" t="s">
        <v>4136</v>
      </c>
    </row>
    <row r="2889" spans="1:32">
      <c r="A2889" s="60" t="s">
        <v>4014</v>
      </c>
      <c r="B2889" s="60" t="s">
        <v>2728</v>
      </c>
      <c r="D2889" s="60" t="s">
        <v>2729</v>
      </c>
      <c r="E2889" s="67">
        <v>41640</v>
      </c>
      <c r="F2889" s="67">
        <v>42004</v>
      </c>
      <c r="G2889" s="60" t="s">
        <v>2730</v>
      </c>
      <c r="H2889" s="60">
        <v>0</v>
      </c>
      <c r="I2889" s="60"/>
      <c r="J2889" s="60"/>
      <c r="K2889" s="60"/>
      <c r="L2889" s="60"/>
      <c r="M2889" s="60"/>
      <c r="N2889" s="60"/>
      <c r="O2889" s="60"/>
      <c r="P2889" s="60"/>
      <c r="Q2889" s="60"/>
      <c r="R2889" s="60"/>
      <c r="S2889" s="60"/>
      <c r="T2889" s="60"/>
      <c r="U2889" s="60"/>
      <c r="V2889" s="60"/>
      <c r="W2889" s="60"/>
      <c r="X2889" s="60"/>
      <c r="Y2889" s="60"/>
      <c r="Z2889" s="60"/>
      <c r="AA2889" s="60"/>
      <c r="AB2889" s="60"/>
      <c r="AC2889" s="60"/>
      <c r="AD2889" s="60"/>
      <c r="AE2889" s="60"/>
      <c r="AF2889" s="60" t="s">
        <v>4136</v>
      </c>
    </row>
    <row r="2890" spans="1:32">
      <c r="A2890" s="60" t="s">
        <v>4015</v>
      </c>
      <c r="B2890" s="60" t="s">
        <v>2731</v>
      </c>
      <c r="C2890" s="60" t="s">
        <v>2732</v>
      </c>
      <c r="D2890" s="60" t="s">
        <v>2729</v>
      </c>
      <c r="E2890" s="67">
        <v>41640</v>
      </c>
      <c r="F2890" s="67">
        <v>42004</v>
      </c>
      <c r="G2890" s="60" t="s">
        <v>2730</v>
      </c>
      <c r="H2890" s="60">
        <v>120</v>
      </c>
      <c r="I2890" s="60"/>
      <c r="J2890" s="60"/>
      <c r="K2890" s="60"/>
      <c r="L2890" s="60"/>
      <c r="M2890" s="60"/>
      <c r="N2890" s="60"/>
      <c r="O2890" s="60"/>
      <c r="P2890" s="60"/>
      <c r="Q2890" s="60"/>
      <c r="R2890" s="60"/>
      <c r="S2890" s="60"/>
      <c r="T2890" s="60"/>
      <c r="U2890" s="60"/>
      <c r="V2890" s="60"/>
      <c r="W2890" s="60"/>
      <c r="X2890" s="60"/>
      <c r="Y2890" s="60"/>
      <c r="Z2890" s="60"/>
      <c r="AA2890" s="60"/>
      <c r="AB2890" s="60"/>
      <c r="AC2890" s="60"/>
      <c r="AD2890" s="60"/>
      <c r="AE2890" s="60"/>
      <c r="AF2890" s="60" t="s">
        <v>4136</v>
      </c>
    </row>
    <row r="2891" spans="1:32">
      <c r="A2891" s="60" t="s">
        <v>4016</v>
      </c>
      <c r="B2891" s="60" t="s">
        <v>2728</v>
      </c>
      <c r="C2891" s="60" t="s">
        <v>2732</v>
      </c>
      <c r="D2891" s="60" t="s">
        <v>2729</v>
      </c>
      <c r="E2891" s="67">
        <v>41640</v>
      </c>
      <c r="F2891" s="67">
        <v>42004</v>
      </c>
      <c r="G2891" s="60" t="s">
        <v>2730</v>
      </c>
      <c r="H2891" s="60">
        <v>0.2</v>
      </c>
      <c r="I2891" s="60"/>
      <c r="J2891" s="60"/>
      <c r="K2891" s="60"/>
      <c r="L2891" s="60"/>
      <c r="M2891" s="60"/>
      <c r="N2891" s="60"/>
      <c r="O2891" s="60"/>
      <c r="P2891" s="60"/>
      <c r="Q2891" s="60"/>
      <c r="R2891" s="60"/>
      <c r="S2891" s="60"/>
      <c r="T2891" s="60"/>
      <c r="U2891" s="60"/>
      <c r="V2891" s="60"/>
      <c r="W2891" s="60"/>
      <c r="X2891" s="60"/>
      <c r="Y2891" s="60"/>
      <c r="Z2891" s="60"/>
      <c r="AA2891" s="60"/>
      <c r="AB2891" s="60"/>
      <c r="AC2891" s="60"/>
      <c r="AD2891" s="60"/>
      <c r="AE2891" s="60"/>
      <c r="AF2891" s="60" t="s">
        <v>4136</v>
      </c>
    </row>
    <row r="2892" spans="1:32">
      <c r="A2892" s="60" t="s">
        <v>4017</v>
      </c>
      <c r="B2892" s="60" t="s">
        <v>2728</v>
      </c>
      <c r="D2892" s="60" t="s">
        <v>2729</v>
      </c>
      <c r="E2892" s="67">
        <v>41640</v>
      </c>
      <c r="F2892" s="67">
        <v>42004</v>
      </c>
      <c r="G2892" s="60" t="s">
        <v>2730</v>
      </c>
      <c r="H2892" s="60">
        <v>0</v>
      </c>
      <c r="I2892" s="60"/>
      <c r="J2892" s="60"/>
      <c r="K2892" s="60"/>
      <c r="L2892" s="60"/>
      <c r="M2892" s="60"/>
      <c r="N2892" s="60"/>
      <c r="O2892" s="60"/>
      <c r="P2892" s="60"/>
      <c r="Q2892" s="60"/>
      <c r="R2892" s="60"/>
      <c r="S2892" s="60"/>
      <c r="T2892" s="60"/>
      <c r="U2892" s="60"/>
      <c r="V2892" s="60"/>
      <c r="W2892" s="60"/>
      <c r="X2892" s="60"/>
      <c r="Y2892" s="60"/>
      <c r="Z2892" s="60"/>
      <c r="AA2892" s="60"/>
      <c r="AB2892" s="60"/>
      <c r="AC2892" s="60"/>
      <c r="AD2892" s="60"/>
      <c r="AE2892" s="60"/>
      <c r="AF2892" s="60" t="s">
        <v>4136</v>
      </c>
    </row>
    <row r="2893" spans="1:32">
      <c r="A2893" s="60" t="s">
        <v>4018</v>
      </c>
      <c r="B2893" s="60" t="s">
        <v>2728</v>
      </c>
      <c r="D2893" s="60" t="s">
        <v>2729</v>
      </c>
      <c r="E2893" s="67">
        <v>41640</v>
      </c>
      <c r="F2893" s="67">
        <v>42004</v>
      </c>
      <c r="G2893" s="60" t="s">
        <v>2730</v>
      </c>
      <c r="H2893" s="60">
        <v>1</v>
      </c>
      <c r="I2893" s="60"/>
      <c r="J2893" s="60"/>
      <c r="K2893" s="60"/>
      <c r="L2893" s="60"/>
      <c r="M2893" s="60"/>
      <c r="N2893" s="60"/>
      <c r="O2893" s="60"/>
      <c r="P2893" s="60"/>
      <c r="Q2893" s="60"/>
      <c r="R2893" s="60"/>
      <c r="S2893" s="60"/>
      <c r="T2893" s="60"/>
      <c r="U2893" s="60"/>
      <c r="V2893" s="60"/>
      <c r="W2893" s="60"/>
      <c r="X2893" s="60"/>
      <c r="Y2893" s="60"/>
      <c r="Z2893" s="60"/>
      <c r="AA2893" s="60"/>
      <c r="AB2893" s="60"/>
      <c r="AC2893" s="60"/>
      <c r="AD2893" s="60"/>
      <c r="AE2893" s="60"/>
      <c r="AF2893" s="60" t="s">
        <v>4136</v>
      </c>
    </row>
    <row r="2894" spans="1:32">
      <c r="A2894" s="60" t="s">
        <v>4019</v>
      </c>
      <c r="B2894" s="60" t="s">
        <v>2742</v>
      </c>
      <c r="C2894" s="60" t="s">
        <v>2746</v>
      </c>
      <c r="D2894" s="60" t="s">
        <v>2729</v>
      </c>
      <c r="E2894" s="67">
        <v>41640</v>
      </c>
      <c r="F2894" s="67">
        <v>42004</v>
      </c>
      <c r="G2894" s="60" t="s">
        <v>2730</v>
      </c>
      <c r="H2894" s="60">
        <v>55</v>
      </c>
      <c r="I2894" s="60"/>
      <c r="J2894" s="60"/>
      <c r="K2894" s="60"/>
      <c r="L2894" s="60"/>
      <c r="M2894" s="60"/>
      <c r="N2894" s="60"/>
      <c r="O2894" s="60"/>
      <c r="P2894" s="60"/>
      <c r="Q2894" s="60"/>
      <c r="R2894" s="60"/>
      <c r="S2894" s="60"/>
      <c r="T2894" s="60"/>
      <c r="U2894" s="60"/>
      <c r="V2894" s="60"/>
      <c r="W2894" s="60"/>
      <c r="X2894" s="60"/>
      <c r="Y2894" s="60"/>
      <c r="Z2894" s="60"/>
      <c r="AA2894" s="60"/>
      <c r="AB2894" s="60"/>
      <c r="AC2894" s="60"/>
      <c r="AD2894" s="60"/>
      <c r="AE2894" s="60"/>
      <c r="AF2894" s="60" t="s">
        <v>4136</v>
      </c>
    </row>
    <row r="2895" spans="1:32">
      <c r="A2895" s="60" t="s">
        <v>4020</v>
      </c>
      <c r="B2895" s="60" t="s">
        <v>2742</v>
      </c>
      <c r="D2895" s="60" t="s">
        <v>2729</v>
      </c>
      <c r="E2895" s="67">
        <v>41640</v>
      </c>
      <c r="F2895" s="67">
        <v>42004</v>
      </c>
      <c r="G2895" s="60" t="s">
        <v>2730</v>
      </c>
      <c r="H2895" s="60">
        <v>0.05</v>
      </c>
      <c r="I2895" s="60"/>
      <c r="J2895" s="60"/>
      <c r="K2895" s="60"/>
      <c r="L2895" s="60"/>
      <c r="M2895" s="60"/>
      <c r="N2895" s="60"/>
      <c r="O2895" s="60"/>
      <c r="P2895" s="60"/>
      <c r="Q2895" s="60"/>
      <c r="R2895" s="60"/>
      <c r="S2895" s="60"/>
      <c r="T2895" s="60"/>
      <c r="U2895" s="60"/>
      <c r="V2895" s="60"/>
      <c r="W2895" s="60"/>
      <c r="X2895" s="60"/>
      <c r="Y2895" s="60"/>
      <c r="Z2895" s="60"/>
      <c r="AA2895" s="60"/>
      <c r="AB2895" s="60"/>
      <c r="AC2895" s="60"/>
      <c r="AD2895" s="60"/>
      <c r="AE2895" s="60"/>
      <c r="AF2895" s="60" t="s">
        <v>4136</v>
      </c>
    </row>
    <row r="2896" spans="1:32">
      <c r="A2896" s="60" t="s">
        <v>4021</v>
      </c>
      <c r="B2896" s="60" t="s">
        <v>2742</v>
      </c>
      <c r="D2896" s="60" t="s">
        <v>2729</v>
      </c>
      <c r="E2896" s="67">
        <v>41640</v>
      </c>
      <c r="F2896" s="67">
        <v>42004</v>
      </c>
      <c r="G2896" s="60" t="s">
        <v>2730</v>
      </c>
      <c r="H2896" s="60">
        <v>0.2</v>
      </c>
      <c r="I2896" s="60"/>
      <c r="J2896" s="60"/>
      <c r="K2896" s="60"/>
      <c r="L2896" s="60"/>
      <c r="M2896" s="60"/>
      <c r="N2896" s="60"/>
      <c r="O2896" s="60"/>
      <c r="P2896" s="60"/>
      <c r="Q2896" s="60"/>
      <c r="R2896" s="60"/>
      <c r="S2896" s="60"/>
      <c r="T2896" s="60"/>
      <c r="U2896" s="60"/>
      <c r="V2896" s="60"/>
      <c r="W2896" s="60"/>
      <c r="X2896" s="60"/>
      <c r="Y2896" s="60"/>
      <c r="Z2896" s="60"/>
      <c r="AA2896" s="60"/>
      <c r="AB2896" s="60"/>
      <c r="AC2896" s="60"/>
      <c r="AD2896" s="60"/>
      <c r="AE2896" s="60"/>
      <c r="AF2896" s="60" t="s">
        <v>4136</v>
      </c>
    </row>
    <row r="2897" spans="1:32">
      <c r="A2897" s="60" t="s">
        <v>4022</v>
      </c>
      <c r="B2897" s="60" t="s">
        <v>2742</v>
      </c>
      <c r="C2897" s="60" t="s">
        <v>2746</v>
      </c>
      <c r="D2897" s="60" t="s">
        <v>2729</v>
      </c>
      <c r="E2897" s="67">
        <v>41640</v>
      </c>
      <c r="F2897" s="67">
        <v>42004</v>
      </c>
      <c r="G2897" s="60" t="s">
        <v>2730</v>
      </c>
      <c r="H2897" s="60">
        <v>60</v>
      </c>
      <c r="I2897" s="60"/>
      <c r="J2897" s="60"/>
      <c r="K2897" s="60"/>
      <c r="L2897" s="60"/>
      <c r="M2897" s="60"/>
      <c r="N2897" s="60"/>
      <c r="O2897" s="60"/>
      <c r="P2897" s="60"/>
      <c r="Q2897" s="60"/>
      <c r="R2897" s="60"/>
      <c r="S2897" s="60"/>
      <c r="T2897" s="60"/>
      <c r="U2897" s="60"/>
      <c r="V2897" s="60"/>
      <c r="W2897" s="60"/>
      <c r="X2897" s="60"/>
      <c r="Y2897" s="60"/>
      <c r="Z2897" s="60"/>
      <c r="AA2897" s="60"/>
      <c r="AB2897" s="60"/>
      <c r="AC2897" s="60"/>
      <c r="AD2897" s="60"/>
      <c r="AE2897" s="60"/>
      <c r="AF2897" s="60" t="s">
        <v>4136</v>
      </c>
    </row>
    <row r="2898" spans="1:32">
      <c r="A2898" s="60" t="s">
        <v>4023</v>
      </c>
      <c r="B2898" s="60" t="s">
        <v>2742</v>
      </c>
      <c r="C2898" s="60" t="s">
        <v>2746</v>
      </c>
      <c r="D2898" s="60" t="s">
        <v>2729</v>
      </c>
      <c r="E2898" s="67">
        <v>41640</v>
      </c>
      <c r="F2898" s="67">
        <v>42004</v>
      </c>
      <c r="G2898" s="60" t="s">
        <v>2730</v>
      </c>
      <c r="H2898" s="60">
        <v>55</v>
      </c>
      <c r="I2898" s="60"/>
      <c r="J2898" s="60"/>
      <c r="K2898" s="60"/>
      <c r="L2898" s="60"/>
      <c r="M2898" s="60"/>
      <c r="N2898" s="60"/>
      <c r="O2898" s="60"/>
      <c r="P2898" s="60"/>
      <c r="Q2898" s="60"/>
      <c r="R2898" s="60"/>
      <c r="S2898" s="60"/>
      <c r="T2898" s="60"/>
      <c r="U2898" s="60"/>
      <c r="V2898" s="60"/>
      <c r="W2898" s="60"/>
      <c r="X2898" s="60"/>
      <c r="Y2898" s="60"/>
      <c r="Z2898" s="60"/>
      <c r="AA2898" s="60"/>
      <c r="AB2898" s="60"/>
      <c r="AC2898" s="60"/>
      <c r="AD2898" s="60"/>
      <c r="AE2898" s="60"/>
      <c r="AF2898" s="60" t="s">
        <v>4136</v>
      </c>
    </row>
    <row r="2899" spans="1:32">
      <c r="A2899" s="60" t="s">
        <v>4024</v>
      </c>
      <c r="B2899" s="60" t="s">
        <v>2742</v>
      </c>
      <c r="D2899" s="60" t="s">
        <v>2729</v>
      </c>
      <c r="E2899" s="67">
        <v>41640</v>
      </c>
      <c r="F2899" s="67">
        <v>42004</v>
      </c>
      <c r="G2899" s="60" t="s">
        <v>2730</v>
      </c>
      <c r="H2899" s="60">
        <v>0.05</v>
      </c>
      <c r="I2899" s="60"/>
      <c r="J2899" s="60"/>
      <c r="K2899" s="60"/>
      <c r="L2899" s="60"/>
      <c r="M2899" s="60"/>
      <c r="N2899" s="60"/>
      <c r="O2899" s="60"/>
      <c r="P2899" s="60"/>
      <c r="Q2899" s="60"/>
      <c r="R2899" s="60"/>
      <c r="S2899" s="60"/>
      <c r="T2899" s="60"/>
      <c r="U2899" s="60"/>
      <c r="V2899" s="60"/>
      <c r="W2899" s="60"/>
      <c r="X2899" s="60"/>
      <c r="Y2899" s="60"/>
      <c r="Z2899" s="60"/>
      <c r="AA2899" s="60"/>
      <c r="AB2899" s="60"/>
      <c r="AC2899" s="60"/>
      <c r="AD2899" s="60"/>
      <c r="AE2899" s="60"/>
      <c r="AF2899" s="60" t="s">
        <v>4136</v>
      </c>
    </row>
    <row r="2900" spans="1:32">
      <c r="A2900" s="60" t="s">
        <v>4025</v>
      </c>
      <c r="B2900" s="60" t="s">
        <v>2742</v>
      </c>
      <c r="D2900" s="60" t="s">
        <v>2729</v>
      </c>
      <c r="E2900" s="67">
        <v>41640</v>
      </c>
      <c r="F2900" s="67">
        <v>42004</v>
      </c>
      <c r="G2900" s="60" t="s">
        <v>2730</v>
      </c>
      <c r="H2900" s="60">
        <v>0.2</v>
      </c>
      <c r="I2900" s="60"/>
      <c r="J2900" s="60"/>
      <c r="K2900" s="60"/>
      <c r="L2900" s="60"/>
      <c r="M2900" s="60"/>
      <c r="N2900" s="60"/>
      <c r="O2900" s="60"/>
      <c r="P2900" s="60"/>
      <c r="Q2900" s="60"/>
      <c r="R2900" s="60"/>
      <c r="S2900" s="60"/>
      <c r="T2900" s="60"/>
      <c r="U2900" s="60"/>
      <c r="V2900" s="60"/>
      <c r="W2900" s="60"/>
      <c r="X2900" s="60"/>
      <c r="Y2900" s="60"/>
      <c r="Z2900" s="60"/>
      <c r="AA2900" s="60"/>
      <c r="AB2900" s="60"/>
      <c r="AC2900" s="60"/>
      <c r="AD2900" s="60"/>
      <c r="AE2900" s="60"/>
      <c r="AF2900" s="60" t="s">
        <v>4136</v>
      </c>
    </row>
    <row r="2901" spans="1:32">
      <c r="A2901" s="60" t="s">
        <v>4026</v>
      </c>
      <c r="B2901" s="60" t="s">
        <v>2742</v>
      </c>
      <c r="C2901" s="60" t="s">
        <v>2746</v>
      </c>
      <c r="D2901" s="60" t="s">
        <v>2729</v>
      </c>
      <c r="E2901" s="67">
        <v>41640</v>
      </c>
      <c r="F2901" s="67">
        <v>42004</v>
      </c>
      <c r="G2901" s="60" t="s">
        <v>2730</v>
      </c>
      <c r="H2901" s="60">
        <v>60</v>
      </c>
      <c r="I2901" s="60"/>
      <c r="J2901" s="60"/>
      <c r="K2901" s="60"/>
      <c r="L2901" s="60"/>
      <c r="M2901" s="60"/>
      <c r="N2901" s="60"/>
      <c r="O2901" s="60"/>
      <c r="P2901" s="60"/>
      <c r="Q2901" s="60"/>
      <c r="R2901" s="60"/>
      <c r="S2901" s="60"/>
      <c r="T2901" s="60"/>
      <c r="U2901" s="60"/>
      <c r="V2901" s="60"/>
      <c r="W2901" s="60"/>
      <c r="X2901" s="60"/>
      <c r="Y2901" s="60"/>
      <c r="Z2901" s="60"/>
      <c r="AA2901" s="60"/>
      <c r="AB2901" s="60"/>
      <c r="AC2901" s="60"/>
      <c r="AD2901" s="60"/>
      <c r="AE2901" s="60"/>
      <c r="AF2901" s="60" t="s">
        <v>4136</v>
      </c>
    </row>
    <row r="2902" spans="1:32">
      <c r="A2902" s="60" t="s">
        <v>4027</v>
      </c>
      <c r="B2902" s="60" t="s">
        <v>2756</v>
      </c>
      <c r="D2902" s="60" t="s">
        <v>2749</v>
      </c>
      <c r="E2902" s="67">
        <v>41640</v>
      </c>
      <c r="F2902" s="67">
        <v>42004</v>
      </c>
      <c r="G2902" s="60" t="s">
        <v>2730</v>
      </c>
      <c r="H2902" s="60">
        <v>0</v>
      </c>
      <c r="I2902" s="60"/>
      <c r="J2902" s="60"/>
      <c r="K2902" s="60"/>
      <c r="L2902" s="60"/>
      <c r="M2902" s="60"/>
      <c r="N2902" s="60"/>
      <c r="O2902" s="60"/>
      <c r="P2902" s="60"/>
      <c r="Q2902" s="60"/>
      <c r="R2902" s="60"/>
      <c r="S2902" s="60"/>
      <c r="T2902" s="60"/>
      <c r="U2902" s="60"/>
      <c r="V2902" s="60"/>
      <c r="W2902" s="60"/>
      <c r="X2902" s="60"/>
      <c r="Y2902" s="60"/>
      <c r="Z2902" s="60"/>
      <c r="AA2902" s="60"/>
      <c r="AB2902" s="60"/>
      <c r="AC2902" s="60"/>
      <c r="AD2902" s="60"/>
      <c r="AE2902" s="60"/>
      <c r="AF2902" s="60" t="s">
        <v>4136</v>
      </c>
    </row>
    <row r="2903" spans="1:32">
      <c r="A2903" s="60" t="s">
        <v>4027</v>
      </c>
      <c r="B2903" s="60" t="s">
        <v>2756</v>
      </c>
      <c r="D2903" s="60" t="s">
        <v>2737</v>
      </c>
      <c r="E2903" s="67">
        <v>41640</v>
      </c>
      <c r="F2903" s="67">
        <v>42004</v>
      </c>
      <c r="G2903" s="60" t="s">
        <v>2730</v>
      </c>
      <c r="H2903" s="60">
        <v>0.3</v>
      </c>
      <c r="I2903" s="60"/>
      <c r="J2903" s="60"/>
      <c r="K2903" s="60"/>
      <c r="L2903" s="60"/>
      <c r="M2903" s="60"/>
      <c r="N2903" s="60"/>
      <c r="O2903" s="60"/>
      <c r="P2903" s="60"/>
      <c r="Q2903" s="60"/>
      <c r="R2903" s="60"/>
      <c r="S2903" s="60"/>
      <c r="T2903" s="60"/>
      <c r="U2903" s="60"/>
      <c r="V2903" s="60"/>
      <c r="W2903" s="60"/>
      <c r="X2903" s="60"/>
      <c r="Y2903" s="60"/>
      <c r="Z2903" s="60"/>
      <c r="AA2903" s="60"/>
      <c r="AB2903" s="60"/>
      <c r="AC2903" s="60"/>
      <c r="AD2903" s="60"/>
      <c r="AE2903" s="60"/>
      <c r="AF2903" s="60" t="s">
        <v>4136</v>
      </c>
    </row>
    <row r="2904" spans="1:32">
      <c r="A2904" s="60" t="s">
        <v>4027</v>
      </c>
      <c r="B2904" s="60" t="s">
        <v>2756</v>
      </c>
      <c r="D2904" s="60" t="s">
        <v>2798</v>
      </c>
      <c r="E2904" s="67">
        <v>41640</v>
      </c>
      <c r="F2904" s="67">
        <v>42004</v>
      </c>
      <c r="G2904" s="60" t="s">
        <v>2735</v>
      </c>
      <c r="H2904" s="60">
        <v>0</v>
      </c>
      <c r="I2904" s="60">
        <v>0</v>
      </c>
      <c r="J2904" s="60">
        <v>0</v>
      </c>
      <c r="K2904" s="60">
        <v>0</v>
      </c>
      <c r="L2904" s="60">
        <v>0</v>
      </c>
      <c r="M2904" s="60">
        <v>0</v>
      </c>
      <c r="N2904" s="60">
        <v>0</v>
      </c>
      <c r="O2904" s="60">
        <v>0</v>
      </c>
      <c r="P2904" s="60">
        <v>0.3</v>
      </c>
      <c r="Q2904" s="60">
        <v>0.3</v>
      </c>
      <c r="R2904" s="60">
        <v>0.3</v>
      </c>
      <c r="S2904" s="60">
        <v>0.3</v>
      </c>
      <c r="T2904" s="60">
        <v>0.3</v>
      </c>
      <c r="U2904" s="60">
        <v>0.3</v>
      </c>
      <c r="V2904" s="60">
        <v>0.3</v>
      </c>
      <c r="W2904" s="60">
        <v>0.15</v>
      </c>
      <c r="X2904" s="60">
        <v>0</v>
      </c>
      <c r="Y2904" s="60">
        <v>0</v>
      </c>
      <c r="Z2904" s="60">
        <v>0</v>
      </c>
      <c r="AA2904" s="60">
        <v>0</v>
      </c>
      <c r="AB2904" s="60">
        <v>0</v>
      </c>
      <c r="AC2904" s="60">
        <v>0</v>
      </c>
      <c r="AD2904" s="60">
        <v>0</v>
      </c>
      <c r="AE2904" s="60">
        <v>0</v>
      </c>
      <c r="AF2904" s="60" t="s">
        <v>4136</v>
      </c>
    </row>
    <row r="2905" spans="1:32">
      <c r="A2905" s="60" t="s">
        <v>4028</v>
      </c>
      <c r="B2905" s="60" t="s">
        <v>2733</v>
      </c>
      <c r="D2905" s="60" t="s">
        <v>2749</v>
      </c>
      <c r="E2905" s="67">
        <v>41640</v>
      </c>
      <c r="F2905" s="67">
        <v>42004</v>
      </c>
      <c r="G2905" s="60" t="s">
        <v>2730</v>
      </c>
      <c r="H2905" s="60">
        <v>0.35</v>
      </c>
      <c r="I2905" s="60"/>
      <c r="J2905" s="60"/>
      <c r="K2905" s="60"/>
      <c r="L2905" s="60"/>
      <c r="M2905" s="60"/>
      <c r="N2905" s="60"/>
      <c r="O2905" s="60"/>
      <c r="P2905" s="60"/>
      <c r="Q2905" s="60"/>
      <c r="R2905" s="60"/>
      <c r="S2905" s="60"/>
      <c r="T2905" s="60"/>
      <c r="U2905" s="60"/>
      <c r="V2905" s="60"/>
      <c r="W2905" s="60"/>
      <c r="X2905" s="60"/>
      <c r="Y2905" s="60"/>
      <c r="Z2905" s="60"/>
      <c r="AA2905" s="60"/>
      <c r="AB2905" s="60"/>
      <c r="AC2905" s="60"/>
      <c r="AD2905" s="60"/>
      <c r="AE2905" s="60"/>
      <c r="AF2905" s="60" t="s">
        <v>4136</v>
      </c>
    </row>
    <row r="2906" spans="1:32">
      <c r="A2906" s="60" t="s">
        <v>4028</v>
      </c>
      <c r="B2906" s="60" t="s">
        <v>2733</v>
      </c>
      <c r="D2906" s="60" t="s">
        <v>2737</v>
      </c>
      <c r="E2906" s="67">
        <v>41640</v>
      </c>
      <c r="F2906" s="67">
        <v>42004</v>
      </c>
      <c r="G2906" s="60" t="s">
        <v>2735</v>
      </c>
      <c r="H2906" s="60">
        <v>0.35</v>
      </c>
      <c r="I2906" s="60">
        <v>0.35</v>
      </c>
      <c r="J2906" s="60">
        <v>0.35</v>
      </c>
      <c r="K2906" s="60">
        <v>0.35</v>
      </c>
      <c r="L2906" s="60">
        <v>0.35</v>
      </c>
      <c r="M2906" s="60">
        <v>0.35</v>
      </c>
      <c r="N2906" s="60">
        <v>0.35</v>
      </c>
      <c r="O2906" s="60">
        <v>0.35</v>
      </c>
      <c r="P2906" s="60">
        <v>0.95</v>
      </c>
      <c r="Q2906" s="60">
        <v>0.95</v>
      </c>
      <c r="R2906" s="60">
        <v>0.95</v>
      </c>
      <c r="S2906" s="60">
        <v>0.95</v>
      </c>
      <c r="T2906" s="60">
        <v>0.95</v>
      </c>
      <c r="U2906" s="60">
        <v>0.95</v>
      </c>
      <c r="V2906" s="60">
        <v>0.95</v>
      </c>
      <c r="W2906" s="60">
        <v>0.95</v>
      </c>
      <c r="X2906" s="60">
        <v>0.95</v>
      </c>
      <c r="Y2906" s="60">
        <v>0.35</v>
      </c>
      <c r="Z2906" s="60">
        <v>0.35</v>
      </c>
      <c r="AA2906" s="60">
        <v>0.35</v>
      </c>
      <c r="AB2906" s="60">
        <v>0.35</v>
      </c>
      <c r="AC2906" s="60">
        <v>0.35</v>
      </c>
      <c r="AD2906" s="60">
        <v>0.35</v>
      </c>
      <c r="AE2906" s="60">
        <v>0.35</v>
      </c>
      <c r="AF2906" s="60" t="s">
        <v>4136</v>
      </c>
    </row>
    <row r="2907" spans="1:32">
      <c r="A2907" s="60" t="s">
        <v>4028</v>
      </c>
      <c r="B2907" s="60" t="s">
        <v>2733</v>
      </c>
      <c r="D2907" s="60" t="s">
        <v>2798</v>
      </c>
      <c r="E2907" s="67">
        <v>41883</v>
      </c>
      <c r="F2907" s="67">
        <v>42004</v>
      </c>
      <c r="G2907" s="60" t="s">
        <v>2735</v>
      </c>
      <c r="H2907" s="60">
        <v>0.35</v>
      </c>
      <c r="I2907" s="60">
        <v>0.35</v>
      </c>
      <c r="J2907" s="60">
        <v>0.35</v>
      </c>
      <c r="K2907" s="60">
        <v>0.35</v>
      </c>
      <c r="L2907" s="60">
        <v>0.35</v>
      </c>
      <c r="M2907" s="60">
        <v>0.35</v>
      </c>
      <c r="N2907" s="60">
        <v>0.35</v>
      </c>
      <c r="O2907" s="60">
        <v>0.35</v>
      </c>
      <c r="P2907" s="60">
        <v>0.95</v>
      </c>
      <c r="Q2907" s="60">
        <v>0.95</v>
      </c>
      <c r="R2907" s="60">
        <v>0.95</v>
      </c>
      <c r="S2907" s="60">
        <v>0.95</v>
      </c>
      <c r="T2907" s="60">
        <v>0.95</v>
      </c>
      <c r="U2907" s="60">
        <v>0.95</v>
      </c>
      <c r="V2907" s="60">
        <v>0.95</v>
      </c>
      <c r="W2907" s="60">
        <v>0.95</v>
      </c>
      <c r="X2907" s="60">
        <v>0.95</v>
      </c>
      <c r="Y2907" s="60">
        <v>0.35</v>
      </c>
      <c r="Z2907" s="60">
        <v>0.35</v>
      </c>
      <c r="AA2907" s="60">
        <v>0.35</v>
      </c>
      <c r="AB2907" s="60">
        <v>0.35</v>
      </c>
      <c r="AC2907" s="60">
        <v>0.35</v>
      </c>
      <c r="AD2907" s="60">
        <v>0.35</v>
      </c>
      <c r="AE2907" s="60">
        <v>0.35</v>
      </c>
      <c r="AF2907" s="60" t="s">
        <v>4136</v>
      </c>
    </row>
    <row r="2908" spans="1:32">
      <c r="A2908" s="60" t="s">
        <v>4028</v>
      </c>
      <c r="B2908" s="60" t="s">
        <v>2733</v>
      </c>
      <c r="D2908" s="60" t="s">
        <v>2754</v>
      </c>
      <c r="E2908" s="67">
        <v>41821</v>
      </c>
      <c r="F2908" s="67">
        <v>41883</v>
      </c>
      <c r="G2908" s="60" t="s">
        <v>2730</v>
      </c>
      <c r="H2908" s="60">
        <v>0.25</v>
      </c>
      <c r="I2908" s="60"/>
      <c r="J2908" s="60"/>
      <c r="K2908" s="60"/>
      <c r="L2908" s="60"/>
      <c r="M2908" s="60"/>
      <c r="N2908" s="60"/>
      <c r="O2908" s="60"/>
      <c r="P2908" s="60"/>
      <c r="Q2908" s="60"/>
      <c r="R2908" s="60"/>
      <c r="S2908" s="60"/>
      <c r="T2908" s="60"/>
      <c r="U2908" s="60"/>
      <c r="V2908" s="60"/>
      <c r="W2908" s="60"/>
      <c r="X2908" s="60"/>
      <c r="Y2908" s="60"/>
      <c r="Z2908" s="60"/>
      <c r="AA2908" s="60"/>
      <c r="AB2908" s="60"/>
      <c r="AC2908" s="60"/>
      <c r="AD2908" s="60"/>
      <c r="AE2908" s="60"/>
      <c r="AF2908" s="60" t="s">
        <v>4136</v>
      </c>
    </row>
    <row r="2909" spans="1:32">
      <c r="A2909" s="60" t="s">
        <v>4028</v>
      </c>
      <c r="B2909" s="60" t="s">
        <v>2733</v>
      </c>
      <c r="D2909" s="60" t="s">
        <v>2798</v>
      </c>
      <c r="E2909" s="67">
        <v>41821</v>
      </c>
      <c r="F2909" s="67">
        <v>41883</v>
      </c>
      <c r="G2909" s="60" t="s">
        <v>2735</v>
      </c>
      <c r="H2909" s="60">
        <v>0.25</v>
      </c>
      <c r="I2909" s="60">
        <v>0.25</v>
      </c>
      <c r="J2909" s="60">
        <v>0.25</v>
      </c>
      <c r="K2909" s="60">
        <v>0.25</v>
      </c>
      <c r="L2909" s="60">
        <v>0.25</v>
      </c>
      <c r="M2909" s="60">
        <v>0.25</v>
      </c>
      <c r="N2909" s="60">
        <v>0.25</v>
      </c>
      <c r="O2909" s="60">
        <v>0.25</v>
      </c>
      <c r="P2909" s="60">
        <v>0.5</v>
      </c>
      <c r="Q2909" s="60">
        <v>0.5</v>
      </c>
      <c r="R2909" s="60">
        <v>0.5</v>
      </c>
      <c r="S2909" s="60">
        <v>0.5</v>
      </c>
      <c r="T2909" s="60">
        <v>0.5</v>
      </c>
      <c r="U2909" s="60">
        <v>0.5</v>
      </c>
      <c r="V2909" s="60">
        <v>0.5</v>
      </c>
      <c r="W2909" s="60">
        <v>0.5</v>
      </c>
      <c r="X2909" s="60">
        <v>0.5</v>
      </c>
      <c r="Y2909" s="60">
        <v>0.25</v>
      </c>
      <c r="Z2909" s="60">
        <v>0.25</v>
      </c>
      <c r="AA2909" s="60">
        <v>0.25</v>
      </c>
      <c r="AB2909" s="60">
        <v>0.25</v>
      </c>
      <c r="AC2909" s="60">
        <v>0.25</v>
      </c>
      <c r="AD2909" s="60">
        <v>0.25</v>
      </c>
      <c r="AE2909" s="60">
        <v>0.25</v>
      </c>
      <c r="AF2909" s="60" t="s">
        <v>4136</v>
      </c>
    </row>
    <row r="2910" spans="1:32">
      <c r="A2910" s="60" t="s">
        <v>4028</v>
      </c>
      <c r="B2910" s="60" t="s">
        <v>2733</v>
      </c>
      <c r="D2910" s="60" t="s">
        <v>2754</v>
      </c>
      <c r="E2910" s="67">
        <v>41640</v>
      </c>
      <c r="F2910" s="67">
        <v>41820</v>
      </c>
      <c r="G2910" s="60" t="s">
        <v>2730</v>
      </c>
      <c r="H2910" s="60">
        <v>0.35</v>
      </c>
      <c r="I2910" s="60"/>
      <c r="J2910" s="60"/>
      <c r="K2910" s="60"/>
      <c r="L2910" s="60"/>
      <c r="M2910" s="60"/>
      <c r="N2910" s="60"/>
      <c r="O2910" s="60"/>
      <c r="P2910" s="60"/>
      <c r="Q2910" s="60"/>
      <c r="R2910" s="60"/>
      <c r="S2910" s="60"/>
      <c r="T2910" s="60"/>
      <c r="U2910" s="60"/>
      <c r="V2910" s="60"/>
      <c r="W2910" s="60"/>
      <c r="X2910" s="60"/>
      <c r="Y2910" s="60"/>
      <c r="Z2910" s="60"/>
      <c r="AA2910" s="60"/>
      <c r="AB2910" s="60"/>
      <c r="AC2910" s="60"/>
      <c r="AD2910" s="60"/>
      <c r="AE2910" s="60"/>
      <c r="AF2910" s="60" t="s">
        <v>4136</v>
      </c>
    </row>
    <row r="2911" spans="1:32">
      <c r="A2911" s="60" t="s">
        <v>4028</v>
      </c>
      <c r="B2911" s="60" t="s">
        <v>2733</v>
      </c>
      <c r="D2911" s="60" t="s">
        <v>2798</v>
      </c>
      <c r="E2911" s="67">
        <v>41640</v>
      </c>
      <c r="F2911" s="67">
        <v>41820</v>
      </c>
      <c r="G2911" s="60" t="s">
        <v>2735</v>
      </c>
      <c r="H2911" s="60">
        <v>0.35</v>
      </c>
      <c r="I2911" s="60">
        <v>0.35</v>
      </c>
      <c r="J2911" s="60">
        <v>0.35</v>
      </c>
      <c r="K2911" s="60">
        <v>0.35</v>
      </c>
      <c r="L2911" s="60">
        <v>0.35</v>
      </c>
      <c r="M2911" s="60">
        <v>0.35</v>
      </c>
      <c r="N2911" s="60">
        <v>0.35</v>
      </c>
      <c r="O2911" s="60">
        <v>0.35</v>
      </c>
      <c r="P2911" s="60">
        <v>0.95</v>
      </c>
      <c r="Q2911" s="60">
        <v>0.95</v>
      </c>
      <c r="R2911" s="60">
        <v>0.95</v>
      </c>
      <c r="S2911" s="60">
        <v>0.95</v>
      </c>
      <c r="T2911" s="60">
        <v>0.95</v>
      </c>
      <c r="U2911" s="60">
        <v>0.95</v>
      </c>
      <c r="V2911" s="60">
        <v>0.95</v>
      </c>
      <c r="W2911" s="60">
        <v>0.95</v>
      </c>
      <c r="X2911" s="60">
        <v>0.95</v>
      </c>
      <c r="Y2911" s="60">
        <v>0.35</v>
      </c>
      <c r="Z2911" s="60">
        <v>0.35</v>
      </c>
      <c r="AA2911" s="60">
        <v>0.35</v>
      </c>
      <c r="AB2911" s="60">
        <v>0.35</v>
      </c>
      <c r="AC2911" s="60">
        <v>0.35</v>
      </c>
      <c r="AD2911" s="60">
        <v>0.35</v>
      </c>
      <c r="AE2911" s="60">
        <v>0.35</v>
      </c>
      <c r="AF2911" s="60" t="s">
        <v>4136</v>
      </c>
    </row>
    <row r="2912" spans="1:32">
      <c r="A2912" s="60" t="s">
        <v>4029</v>
      </c>
      <c r="B2912" s="60" t="s">
        <v>0</v>
      </c>
      <c r="D2912" s="60" t="s">
        <v>2738</v>
      </c>
      <c r="E2912" s="67">
        <v>41640</v>
      </c>
      <c r="F2912" s="67">
        <v>42004</v>
      </c>
      <c r="G2912" s="60" t="s">
        <v>2730</v>
      </c>
      <c r="H2912" s="60">
        <v>0.17730000000000001</v>
      </c>
      <c r="I2912" s="60"/>
      <c r="J2912" s="60"/>
      <c r="K2912" s="60"/>
      <c r="L2912" s="60"/>
      <c r="M2912" s="60"/>
      <c r="N2912" s="60"/>
      <c r="O2912" s="60"/>
      <c r="P2912" s="60"/>
      <c r="Q2912" s="60"/>
      <c r="R2912" s="60"/>
      <c r="S2912" s="60"/>
      <c r="T2912" s="60"/>
      <c r="U2912" s="60"/>
      <c r="V2912" s="60"/>
      <c r="W2912" s="60"/>
      <c r="X2912" s="60"/>
      <c r="Y2912" s="60"/>
      <c r="Z2912" s="60"/>
      <c r="AA2912" s="60"/>
      <c r="AB2912" s="60"/>
      <c r="AC2912" s="60"/>
      <c r="AD2912" s="60"/>
      <c r="AE2912" s="60"/>
      <c r="AF2912" s="60" t="s">
        <v>4136</v>
      </c>
    </row>
    <row r="2913" spans="1:32">
      <c r="A2913" s="60" t="s">
        <v>4029</v>
      </c>
      <c r="B2913" s="60" t="s">
        <v>0</v>
      </c>
      <c r="D2913" s="60" t="s">
        <v>2736</v>
      </c>
      <c r="E2913" s="67">
        <v>41640</v>
      </c>
      <c r="F2913" s="67">
        <v>42004</v>
      </c>
      <c r="G2913" s="60" t="s">
        <v>2730</v>
      </c>
      <c r="H2913" s="60">
        <v>0</v>
      </c>
      <c r="I2913" s="60"/>
      <c r="J2913" s="60"/>
      <c r="K2913" s="60"/>
      <c r="L2913" s="60"/>
      <c r="M2913" s="60"/>
      <c r="N2913" s="60"/>
      <c r="O2913" s="60"/>
      <c r="P2913" s="60"/>
      <c r="Q2913" s="60"/>
      <c r="R2913" s="60"/>
      <c r="S2913" s="60"/>
      <c r="T2913" s="60"/>
      <c r="U2913" s="60"/>
      <c r="V2913" s="60"/>
      <c r="W2913" s="60"/>
      <c r="X2913" s="60"/>
      <c r="Y2913" s="60"/>
      <c r="Z2913" s="60"/>
      <c r="AA2913" s="60"/>
      <c r="AB2913" s="60"/>
      <c r="AC2913" s="60"/>
      <c r="AD2913" s="60"/>
      <c r="AE2913" s="60"/>
      <c r="AF2913" s="60" t="s">
        <v>4136</v>
      </c>
    </row>
    <row r="2914" spans="1:32">
      <c r="A2914" s="60" t="s">
        <v>4029</v>
      </c>
      <c r="B2914" s="60" t="s">
        <v>0</v>
      </c>
      <c r="D2914" s="60" t="s">
        <v>2737</v>
      </c>
      <c r="E2914" s="67">
        <v>41640</v>
      </c>
      <c r="F2914" s="67">
        <v>42004</v>
      </c>
      <c r="G2914" s="60" t="s">
        <v>2730</v>
      </c>
      <c r="H2914" s="60">
        <v>1</v>
      </c>
      <c r="I2914" s="60"/>
      <c r="J2914" s="60"/>
      <c r="K2914" s="60"/>
      <c r="L2914" s="60"/>
      <c r="M2914" s="60"/>
      <c r="N2914" s="60"/>
      <c r="O2914" s="60"/>
      <c r="P2914" s="60"/>
      <c r="Q2914" s="60"/>
      <c r="R2914" s="60"/>
      <c r="S2914" s="60"/>
      <c r="T2914" s="60"/>
      <c r="U2914" s="60"/>
      <c r="V2914" s="60"/>
      <c r="W2914" s="60"/>
      <c r="X2914" s="60"/>
      <c r="Y2914" s="60"/>
      <c r="Z2914" s="60"/>
      <c r="AA2914" s="60"/>
      <c r="AB2914" s="60"/>
      <c r="AC2914" s="60"/>
      <c r="AD2914" s="60"/>
      <c r="AE2914" s="60"/>
      <c r="AF2914" s="60" t="s">
        <v>4136</v>
      </c>
    </row>
    <row r="2915" spans="1:32">
      <c r="A2915" s="60" t="s">
        <v>4029</v>
      </c>
      <c r="B2915" s="60" t="s">
        <v>0</v>
      </c>
      <c r="D2915" s="60" t="s">
        <v>2798</v>
      </c>
      <c r="E2915" s="67">
        <v>41883</v>
      </c>
      <c r="F2915" s="67">
        <v>42004</v>
      </c>
      <c r="G2915" s="60" t="s">
        <v>2735</v>
      </c>
      <c r="H2915" s="60">
        <v>0.17730000000000001</v>
      </c>
      <c r="I2915" s="60">
        <v>0.17730000000000001</v>
      </c>
      <c r="J2915" s="60">
        <v>0.17730000000000001</v>
      </c>
      <c r="K2915" s="60">
        <v>0.17730000000000001</v>
      </c>
      <c r="L2915" s="60">
        <v>0.17730000000000001</v>
      </c>
      <c r="M2915" s="60">
        <v>0.17730000000000001</v>
      </c>
      <c r="N2915" s="60">
        <v>0.17730000000000001</v>
      </c>
      <c r="O2915" s="60">
        <v>0.9</v>
      </c>
      <c r="P2915" s="60">
        <v>0.9</v>
      </c>
      <c r="Q2915" s="60">
        <v>0.9</v>
      </c>
      <c r="R2915" s="60">
        <v>0.9</v>
      </c>
      <c r="S2915" s="60">
        <v>0.9</v>
      </c>
      <c r="T2915" s="60">
        <v>0.9</v>
      </c>
      <c r="U2915" s="60">
        <v>0.9</v>
      </c>
      <c r="V2915" s="60">
        <v>0.9</v>
      </c>
      <c r="W2915" s="60">
        <v>0.9</v>
      </c>
      <c r="X2915" s="60">
        <v>0.9</v>
      </c>
      <c r="Y2915" s="60">
        <v>0.9</v>
      </c>
      <c r="Z2915" s="60">
        <v>0.9</v>
      </c>
      <c r="AA2915" s="60">
        <v>0.9</v>
      </c>
      <c r="AB2915" s="60">
        <v>0.9</v>
      </c>
      <c r="AC2915" s="60">
        <v>0.17730000000000001</v>
      </c>
      <c r="AD2915" s="60">
        <v>0.17730000000000001</v>
      </c>
      <c r="AE2915" s="60">
        <v>0.17730000000000001</v>
      </c>
      <c r="AF2915" s="60" t="s">
        <v>4136</v>
      </c>
    </row>
    <row r="2916" spans="1:32">
      <c r="A2916" s="60" t="s">
        <v>4029</v>
      </c>
      <c r="B2916" s="60" t="s">
        <v>0</v>
      </c>
      <c r="D2916" s="60" t="s">
        <v>2754</v>
      </c>
      <c r="E2916" s="67">
        <v>41821</v>
      </c>
      <c r="F2916" s="67">
        <v>41883</v>
      </c>
      <c r="G2916" s="60" t="s">
        <v>2730</v>
      </c>
      <c r="H2916" s="60">
        <v>0.17730000000000001</v>
      </c>
      <c r="I2916" s="60"/>
      <c r="J2916" s="60"/>
      <c r="K2916" s="60"/>
      <c r="L2916" s="60"/>
      <c r="M2916" s="60"/>
      <c r="N2916" s="60"/>
      <c r="O2916" s="60"/>
      <c r="P2916" s="60"/>
      <c r="Q2916" s="60"/>
      <c r="R2916" s="60"/>
      <c r="S2916" s="60"/>
      <c r="T2916" s="60"/>
      <c r="U2916" s="60"/>
      <c r="V2916" s="60"/>
      <c r="W2916" s="60"/>
      <c r="X2916" s="60"/>
      <c r="Y2916" s="60"/>
      <c r="Z2916" s="60"/>
      <c r="AA2916" s="60"/>
      <c r="AB2916" s="60"/>
      <c r="AC2916" s="60"/>
      <c r="AD2916" s="60"/>
      <c r="AE2916" s="60"/>
      <c r="AF2916" s="60" t="s">
        <v>4136</v>
      </c>
    </row>
    <row r="2917" spans="1:32">
      <c r="A2917" s="60" t="s">
        <v>4029</v>
      </c>
      <c r="B2917" s="60" t="s">
        <v>0</v>
      </c>
      <c r="D2917" s="60" t="s">
        <v>2798</v>
      </c>
      <c r="E2917" s="67">
        <v>41821</v>
      </c>
      <c r="F2917" s="67">
        <v>41883</v>
      </c>
      <c r="G2917" s="60" t="s">
        <v>2735</v>
      </c>
      <c r="H2917" s="60">
        <v>0.17730000000000001</v>
      </c>
      <c r="I2917" s="60">
        <v>0.17730000000000001</v>
      </c>
      <c r="J2917" s="60">
        <v>0.17730000000000001</v>
      </c>
      <c r="K2917" s="60">
        <v>0.17730000000000001</v>
      </c>
      <c r="L2917" s="60">
        <v>0.17730000000000001</v>
      </c>
      <c r="M2917" s="60">
        <v>0.17730000000000001</v>
      </c>
      <c r="N2917" s="60">
        <v>0.17730000000000001</v>
      </c>
      <c r="O2917" s="60">
        <v>0.17730000000000001</v>
      </c>
      <c r="P2917" s="60">
        <v>0.5</v>
      </c>
      <c r="Q2917" s="60">
        <v>0.5</v>
      </c>
      <c r="R2917" s="60">
        <v>0.5</v>
      </c>
      <c r="S2917" s="60">
        <v>0.5</v>
      </c>
      <c r="T2917" s="60">
        <v>0.5</v>
      </c>
      <c r="U2917" s="60">
        <v>0.5</v>
      </c>
      <c r="V2917" s="60">
        <v>0.5</v>
      </c>
      <c r="W2917" s="60">
        <v>0.5</v>
      </c>
      <c r="X2917" s="60">
        <v>0.5</v>
      </c>
      <c r="Y2917" s="60">
        <v>0.5</v>
      </c>
      <c r="Z2917" s="60">
        <v>0.5</v>
      </c>
      <c r="AA2917" s="60">
        <v>0.5</v>
      </c>
      <c r="AB2917" s="60">
        <v>0.17730000000000001</v>
      </c>
      <c r="AC2917" s="60">
        <v>0.17730000000000001</v>
      </c>
      <c r="AD2917" s="60">
        <v>0.17730000000000001</v>
      </c>
      <c r="AE2917" s="60">
        <v>0.17730000000000001</v>
      </c>
      <c r="AF2917" s="60" t="s">
        <v>4136</v>
      </c>
    </row>
    <row r="2918" spans="1:32">
      <c r="A2918" s="60" t="s">
        <v>4029</v>
      </c>
      <c r="B2918" s="60" t="s">
        <v>0</v>
      </c>
      <c r="D2918" s="60" t="s">
        <v>2754</v>
      </c>
      <c r="E2918" s="67">
        <v>41640</v>
      </c>
      <c r="F2918" s="67">
        <v>41820</v>
      </c>
      <c r="G2918" s="60" t="s">
        <v>2730</v>
      </c>
      <c r="H2918" s="60">
        <v>0.17730000000000001</v>
      </c>
      <c r="I2918" s="60"/>
      <c r="J2918" s="60"/>
      <c r="K2918" s="60"/>
      <c r="L2918" s="60"/>
      <c r="M2918" s="60"/>
      <c r="N2918" s="60"/>
      <c r="O2918" s="60"/>
      <c r="P2918" s="60"/>
      <c r="Q2918" s="60"/>
      <c r="R2918" s="60"/>
      <c r="S2918" s="60"/>
      <c r="T2918" s="60"/>
      <c r="U2918" s="60"/>
      <c r="V2918" s="60"/>
      <c r="W2918" s="60"/>
      <c r="X2918" s="60"/>
      <c r="Y2918" s="60"/>
      <c r="Z2918" s="60"/>
      <c r="AA2918" s="60"/>
      <c r="AB2918" s="60"/>
      <c r="AC2918" s="60"/>
      <c r="AD2918" s="60"/>
      <c r="AE2918" s="60"/>
      <c r="AF2918" s="60" t="s">
        <v>4136</v>
      </c>
    </row>
    <row r="2919" spans="1:32">
      <c r="A2919" s="60" t="s">
        <v>4029</v>
      </c>
      <c r="B2919" s="60" t="s">
        <v>0</v>
      </c>
      <c r="D2919" s="60" t="s">
        <v>2798</v>
      </c>
      <c r="E2919" s="67">
        <v>41640</v>
      </c>
      <c r="F2919" s="67">
        <v>41820</v>
      </c>
      <c r="G2919" s="60" t="s">
        <v>2735</v>
      </c>
      <c r="H2919" s="60">
        <v>0.17730000000000001</v>
      </c>
      <c r="I2919" s="60">
        <v>0.17730000000000001</v>
      </c>
      <c r="J2919" s="60">
        <v>0.17730000000000001</v>
      </c>
      <c r="K2919" s="60">
        <v>0.17730000000000001</v>
      </c>
      <c r="L2919" s="60">
        <v>0.17730000000000001</v>
      </c>
      <c r="M2919" s="60">
        <v>0.17730000000000001</v>
      </c>
      <c r="N2919" s="60">
        <v>0.17730000000000001</v>
      </c>
      <c r="O2919" s="60">
        <v>0.9</v>
      </c>
      <c r="P2919" s="60">
        <v>0.9</v>
      </c>
      <c r="Q2919" s="60">
        <v>0.9</v>
      </c>
      <c r="R2919" s="60">
        <v>0.9</v>
      </c>
      <c r="S2919" s="60">
        <v>0.9</v>
      </c>
      <c r="T2919" s="60">
        <v>0.9</v>
      </c>
      <c r="U2919" s="60">
        <v>0.9</v>
      </c>
      <c r="V2919" s="60">
        <v>0.9</v>
      </c>
      <c r="W2919" s="60">
        <v>0.9</v>
      </c>
      <c r="X2919" s="60">
        <v>0.9</v>
      </c>
      <c r="Y2919" s="60">
        <v>0.9</v>
      </c>
      <c r="Z2919" s="60">
        <v>0.9</v>
      </c>
      <c r="AA2919" s="60">
        <v>0.9</v>
      </c>
      <c r="AB2919" s="60">
        <v>0.9</v>
      </c>
      <c r="AC2919" s="60">
        <v>0.17730000000000001</v>
      </c>
      <c r="AD2919" s="60">
        <v>0.17730000000000001</v>
      </c>
      <c r="AE2919" s="60">
        <v>0.17730000000000001</v>
      </c>
      <c r="AF2919" s="60" t="s">
        <v>4136</v>
      </c>
    </row>
    <row r="2920" spans="1:32">
      <c r="A2920" s="60" t="s">
        <v>4030</v>
      </c>
      <c r="B2920" s="60" t="s">
        <v>0</v>
      </c>
      <c r="D2920" s="60" t="s">
        <v>2738</v>
      </c>
      <c r="E2920" s="67">
        <v>41640</v>
      </c>
      <c r="F2920" s="67">
        <v>42004</v>
      </c>
      <c r="G2920" s="60" t="s">
        <v>2730</v>
      </c>
      <c r="H2920" s="60">
        <v>0.17730000000000001</v>
      </c>
      <c r="I2920" s="60"/>
      <c r="J2920" s="60"/>
      <c r="K2920" s="60"/>
      <c r="L2920" s="60"/>
      <c r="M2920" s="60"/>
      <c r="N2920" s="60"/>
      <c r="O2920" s="60"/>
      <c r="P2920" s="60"/>
      <c r="Q2920" s="60"/>
      <c r="R2920" s="60"/>
      <c r="S2920" s="60"/>
      <c r="T2920" s="60"/>
      <c r="U2920" s="60"/>
      <c r="V2920" s="60"/>
      <c r="W2920" s="60"/>
      <c r="X2920" s="60"/>
      <c r="Y2920" s="60"/>
      <c r="Z2920" s="60"/>
      <c r="AA2920" s="60"/>
      <c r="AB2920" s="60"/>
      <c r="AC2920" s="60"/>
      <c r="AD2920" s="60"/>
      <c r="AE2920" s="60"/>
      <c r="AF2920" s="60" t="s">
        <v>4136</v>
      </c>
    </row>
    <row r="2921" spans="1:32">
      <c r="A2921" s="60" t="s">
        <v>4030</v>
      </c>
      <c r="B2921" s="60" t="s">
        <v>0</v>
      </c>
      <c r="D2921" s="60" t="s">
        <v>2736</v>
      </c>
      <c r="E2921" s="67">
        <v>41640</v>
      </c>
      <c r="F2921" s="67">
        <v>42004</v>
      </c>
      <c r="G2921" s="60" t="s">
        <v>2730</v>
      </c>
      <c r="H2921" s="60">
        <v>0</v>
      </c>
      <c r="I2921" s="60"/>
      <c r="J2921" s="60"/>
      <c r="K2921" s="60"/>
      <c r="L2921" s="60"/>
      <c r="M2921" s="60"/>
      <c r="N2921" s="60"/>
      <c r="O2921" s="60"/>
      <c r="P2921" s="60"/>
      <c r="Q2921" s="60"/>
      <c r="R2921" s="60"/>
      <c r="S2921" s="60"/>
      <c r="T2921" s="60"/>
      <c r="U2921" s="60"/>
      <c r="V2921" s="60"/>
      <c r="W2921" s="60"/>
      <c r="X2921" s="60"/>
      <c r="Y2921" s="60"/>
      <c r="Z2921" s="60"/>
      <c r="AA2921" s="60"/>
      <c r="AB2921" s="60"/>
      <c r="AC2921" s="60"/>
      <c r="AD2921" s="60"/>
      <c r="AE2921" s="60"/>
      <c r="AF2921" s="60" t="s">
        <v>4136</v>
      </c>
    </row>
    <row r="2922" spans="1:32">
      <c r="A2922" s="60" t="s">
        <v>4030</v>
      </c>
      <c r="B2922" s="60" t="s">
        <v>0</v>
      </c>
      <c r="D2922" s="60" t="s">
        <v>2737</v>
      </c>
      <c r="E2922" s="67">
        <v>41640</v>
      </c>
      <c r="F2922" s="67">
        <v>42004</v>
      </c>
      <c r="G2922" s="60" t="s">
        <v>2730</v>
      </c>
      <c r="H2922" s="60">
        <v>1</v>
      </c>
      <c r="I2922" s="60"/>
      <c r="J2922" s="60"/>
      <c r="K2922" s="60"/>
      <c r="L2922" s="60"/>
      <c r="M2922" s="60"/>
      <c r="N2922" s="60"/>
      <c r="O2922" s="60"/>
      <c r="P2922" s="60"/>
      <c r="Q2922" s="60"/>
      <c r="R2922" s="60"/>
      <c r="S2922" s="60"/>
      <c r="T2922" s="60"/>
      <c r="U2922" s="60"/>
      <c r="V2922" s="60"/>
      <c r="W2922" s="60"/>
      <c r="X2922" s="60"/>
      <c r="Y2922" s="60"/>
      <c r="Z2922" s="60"/>
      <c r="AA2922" s="60"/>
      <c r="AB2922" s="60"/>
      <c r="AC2922" s="60"/>
      <c r="AD2922" s="60"/>
      <c r="AE2922" s="60"/>
      <c r="AF2922" s="60" t="s">
        <v>4136</v>
      </c>
    </row>
    <row r="2923" spans="1:32">
      <c r="A2923" s="60" t="s">
        <v>4030</v>
      </c>
      <c r="B2923" s="60" t="s">
        <v>0</v>
      </c>
      <c r="D2923" s="60" t="s">
        <v>2798</v>
      </c>
      <c r="E2923" s="67">
        <v>41883</v>
      </c>
      <c r="F2923" s="67">
        <v>42004</v>
      </c>
      <c r="G2923" s="60" t="s">
        <v>2735</v>
      </c>
      <c r="H2923" s="60">
        <v>0.17730000000000001</v>
      </c>
      <c r="I2923" s="60">
        <v>0.17730000000000001</v>
      </c>
      <c r="J2923" s="60">
        <v>0.17730000000000001</v>
      </c>
      <c r="K2923" s="60">
        <v>0.17730000000000001</v>
      </c>
      <c r="L2923" s="60">
        <v>0.17730000000000001</v>
      </c>
      <c r="M2923" s="60">
        <v>0.17730000000000001</v>
      </c>
      <c r="N2923" s="60">
        <v>0.17730000000000001</v>
      </c>
      <c r="O2923" s="60">
        <v>0.9</v>
      </c>
      <c r="P2923" s="60">
        <v>0.9</v>
      </c>
      <c r="Q2923" s="60">
        <v>0.9</v>
      </c>
      <c r="R2923" s="60">
        <v>0.9</v>
      </c>
      <c r="S2923" s="60">
        <v>0.9</v>
      </c>
      <c r="T2923" s="60">
        <v>0.9</v>
      </c>
      <c r="U2923" s="60">
        <v>0.9</v>
      </c>
      <c r="V2923" s="60">
        <v>0.9</v>
      </c>
      <c r="W2923" s="60">
        <v>0.9</v>
      </c>
      <c r="X2923" s="60">
        <v>0.9</v>
      </c>
      <c r="Y2923" s="60">
        <v>0.9</v>
      </c>
      <c r="Z2923" s="60">
        <v>0.9</v>
      </c>
      <c r="AA2923" s="60">
        <v>0.9</v>
      </c>
      <c r="AB2923" s="60">
        <v>0.9</v>
      </c>
      <c r="AC2923" s="60">
        <v>0.17730000000000001</v>
      </c>
      <c r="AD2923" s="60">
        <v>0.17730000000000001</v>
      </c>
      <c r="AE2923" s="60">
        <v>0.17730000000000001</v>
      </c>
      <c r="AF2923" s="60" t="s">
        <v>4136</v>
      </c>
    </row>
    <row r="2924" spans="1:32">
      <c r="A2924" s="60" t="s">
        <v>4030</v>
      </c>
      <c r="B2924" s="60" t="s">
        <v>0</v>
      </c>
      <c r="D2924" s="60" t="s">
        <v>2754</v>
      </c>
      <c r="E2924" s="67">
        <v>41821</v>
      </c>
      <c r="F2924" s="67">
        <v>41883</v>
      </c>
      <c r="G2924" s="60" t="s">
        <v>2730</v>
      </c>
      <c r="H2924" s="60">
        <v>0.17730000000000001</v>
      </c>
      <c r="I2924" s="60"/>
      <c r="J2924" s="60"/>
      <c r="K2924" s="60"/>
      <c r="L2924" s="60"/>
      <c r="M2924" s="60"/>
      <c r="N2924" s="60"/>
      <c r="O2924" s="60"/>
      <c r="P2924" s="60"/>
      <c r="Q2924" s="60"/>
      <c r="R2924" s="60"/>
      <c r="S2924" s="60"/>
      <c r="T2924" s="60"/>
      <c r="U2924" s="60"/>
      <c r="V2924" s="60"/>
      <c r="W2924" s="60"/>
      <c r="X2924" s="60"/>
      <c r="Y2924" s="60"/>
      <c r="Z2924" s="60"/>
      <c r="AA2924" s="60"/>
      <c r="AB2924" s="60"/>
      <c r="AC2924" s="60"/>
      <c r="AD2924" s="60"/>
      <c r="AE2924" s="60"/>
      <c r="AF2924" s="60" t="s">
        <v>4136</v>
      </c>
    </row>
    <row r="2925" spans="1:32">
      <c r="A2925" s="60" t="s">
        <v>4030</v>
      </c>
      <c r="B2925" s="60" t="s">
        <v>0</v>
      </c>
      <c r="D2925" s="60" t="s">
        <v>2798</v>
      </c>
      <c r="E2925" s="67">
        <v>41821</v>
      </c>
      <c r="F2925" s="67">
        <v>41883</v>
      </c>
      <c r="G2925" s="60" t="s">
        <v>2735</v>
      </c>
      <c r="H2925" s="60">
        <v>0.17730000000000001</v>
      </c>
      <c r="I2925" s="60">
        <v>0.17730000000000001</v>
      </c>
      <c r="J2925" s="60">
        <v>0.17730000000000001</v>
      </c>
      <c r="K2925" s="60">
        <v>0.17730000000000001</v>
      </c>
      <c r="L2925" s="60">
        <v>0.17730000000000001</v>
      </c>
      <c r="M2925" s="60">
        <v>0.17730000000000001</v>
      </c>
      <c r="N2925" s="60">
        <v>0.17730000000000001</v>
      </c>
      <c r="O2925" s="60">
        <v>0.17730000000000001</v>
      </c>
      <c r="P2925" s="60">
        <v>0.5</v>
      </c>
      <c r="Q2925" s="60">
        <v>0.5</v>
      </c>
      <c r="R2925" s="60">
        <v>0.5</v>
      </c>
      <c r="S2925" s="60">
        <v>0.5</v>
      </c>
      <c r="T2925" s="60">
        <v>0.5</v>
      </c>
      <c r="U2925" s="60">
        <v>0.5</v>
      </c>
      <c r="V2925" s="60">
        <v>0.5</v>
      </c>
      <c r="W2925" s="60">
        <v>0.5</v>
      </c>
      <c r="X2925" s="60">
        <v>0.5</v>
      </c>
      <c r="Y2925" s="60">
        <v>0.5</v>
      </c>
      <c r="Z2925" s="60">
        <v>0.5</v>
      </c>
      <c r="AA2925" s="60">
        <v>0.5</v>
      </c>
      <c r="AB2925" s="60">
        <v>0.17730000000000001</v>
      </c>
      <c r="AC2925" s="60">
        <v>0.17730000000000001</v>
      </c>
      <c r="AD2925" s="60">
        <v>0.17730000000000001</v>
      </c>
      <c r="AE2925" s="60">
        <v>0.17730000000000001</v>
      </c>
      <c r="AF2925" s="60" t="s">
        <v>4136</v>
      </c>
    </row>
    <row r="2926" spans="1:32">
      <c r="A2926" s="60" t="s">
        <v>4030</v>
      </c>
      <c r="B2926" s="60" t="s">
        <v>0</v>
      </c>
      <c r="D2926" s="60" t="s">
        <v>2754</v>
      </c>
      <c r="E2926" s="67">
        <v>41640</v>
      </c>
      <c r="F2926" s="67">
        <v>41820</v>
      </c>
      <c r="G2926" s="60" t="s">
        <v>2730</v>
      </c>
      <c r="H2926" s="60">
        <v>0.17730000000000001</v>
      </c>
      <c r="I2926" s="60"/>
      <c r="J2926" s="60"/>
      <c r="K2926" s="60"/>
      <c r="L2926" s="60"/>
      <c r="M2926" s="60"/>
      <c r="N2926" s="60"/>
      <c r="O2926" s="60"/>
      <c r="P2926" s="60"/>
      <c r="Q2926" s="60"/>
      <c r="R2926" s="60"/>
      <c r="S2926" s="60"/>
      <c r="T2926" s="60"/>
      <c r="U2926" s="60"/>
      <c r="V2926" s="60"/>
      <c r="W2926" s="60"/>
      <c r="X2926" s="60"/>
      <c r="Y2926" s="60"/>
      <c r="Z2926" s="60"/>
      <c r="AA2926" s="60"/>
      <c r="AB2926" s="60"/>
      <c r="AC2926" s="60"/>
      <c r="AD2926" s="60"/>
      <c r="AE2926" s="60"/>
      <c r="AF2926" s="60" t="s">
        <v>4136</v>
      </c>
    </row>
    <row r="2927" spans="1:32">
      <c r="A2927" s="60" t="s">
        <v>4030</v>
      </c>
      <c r="B2927" s="60" t="s">
        <v>0</v>
      </c>
      <c r="D2927" s="60" t="s">
        <v>2798</v>
      </c>
      <c r="E2927" s="67">
        <v>41640</v>
      </c>
      <c r="F2927" s="67">
        <v>41820</v>
      </c>
      <c r="G2927" s="60" t="s">
        <v>2735</v>
      </c>
      <c r="H2927" s="60">
        <v>0.17730000000000001</v>
      </c>
      <c r="I2927" s="60">
        <v>0.17730000000000001</v>
      </c>
      <c r="J2927" s="60">
        <v>0.17730000000000001</v>
      </c>
      <c r="K2927" s="60">
        <v>0.17730000000000001</v>
      </c>
      <c r="L2927" s="60">
        <v>0.17730000000000001</v>
      </c>
      <c r="M2927" s="60">
        <v>0.17730000000000001</v>
      </c>
      <c r="N2927" s="60">
        <v>0.17730000000000001</v>
      </c>
      <c r="O2927" s="60">
        <v>0.9</v>
      </c>
      <c r="P2927" s="60">
        <v>0.9</v>
      </c>
      <c r="Q2927" s="60">
        <v>0.9</v>
      </c>
      <c r="R2927" s="60">
        <v>0.9</v>
      </c>
      <c r="S2927" s="60">
        <v>0.9</v>
      </c>
      <c r="T2927" s="60">
        <v>0.9</v>
      </c>
      <c r="U2927" s="60">
        <v>0.9</v>
      </c>
      <c r="V2927" s="60">
        <v>0.9</v>
      </c>
      <c r="W2927" s="60">
        <v>0.9</v>
      </c>
      <c r="X2927" s="60">
        <v>0.9</v>
      </c>
      <c r="Y2927" s="60">
        <v>0.9</v>
      </c>
      <c r="Z2927" s="60">
        <v>0.9</v>
      </c>
      <c r="AA2927" s="60">
        <v>0.9</v>
      </c>
      <c r="AB2927" s="60">
        <v>0.9</v>
      </c>
      <c r="AC2927" s="60">
        <v>0.17730000000000001</v>
      </c>
      <c r="AD2927" s="60">
        <v>0.17730000000000001</v>
      </c>
      <c r="AE2927" s="60">
        <v>0.17730000000000001</v>
      </c>
      <c r="AF2927" s="60" t="s">
        <v>4136</v>
      </c>
    </row>
    <row r="2928" spans="1:32">
      <c r="A2928" s="60" t="s">
        <v>4031</v>
      </c>
      <c r="B2928" s="60" t="s">
        <v>0</v>
      </c>
      <c r="D2928" s="60" t="s">
        <v>2738</v>
      </c>
      <c r="E2928" s="67">
        <v>41640</v>
      </c>
      <c r="F2928" s="67">
        <v>42004</v>
      </c>
      <c r="G2928" s="60" t="s">
        <v>2730</v>
      </c>
      <c r="H2928" s="60">
        <v>0.17730000000000001</v>
      </c>
      <c r="I2928" s="60"/>
      <c r="J2928" s="60"/>
      <c r="K2928" s="60"/>
      <c r="L2928" s="60"/>
      <c r="M2928" s="60"/>
      <c r="N2928" s="60"/>
      <c r="O2928" s="60"/>
      <c r="P2928" s="60"/>
      <c r="Q2928" s="60"/>
      <c r="R2928" s="60"/>
      <c r="S2928" s="60"/>
      <c r="T2928" s="60"/>
      <c r="U2928" s="60"/>
      <c r="V2928" s="60"/>
      <c r="W2928" s="60"/>
      <c r="X2928" s="60"/>
      <c r="Y2928" s="60"/>
      <c r="Z2928" s="60"/>
      <c r="AA2928" s="60"/>
      <c r="AB2928" s="60"/>
      <c r="AC2928" s="60"/>
      <c r="AD2928" s="60"/>
      <c r="AE2928" s="60"/>
      <c r="AF2928" s="60" t="s">
        <v>4136</v>
      </c>
    </row>
    <row r="2929" spans="1:32">
      <c r="A2929" s="60" t="s">
        <v>4031</v>
      </c>
      <c r="B2929" s="60" t="s">
        <v>0</v>
      </c>
      <c r="D2929" s="60" t="s">
        <v>2736</v>
      </c>
      <c r="E2929" s="67">
        <v>41640</v>
      </c>
      <c r="F2929" s="67">
        <v>42004</v>
      </c>
      <c r="G2929" s="60" t="s">
        <v>2730</v>
      </c>
      <c r="H2929" s="60">
        <v>0</v>
      </c>
      <c r="I2929" s="60"/>
      <c r="J2929" s="60"/>
      <c r="K2929" s="60"/>
      <c r="L2929" s="60"/>
      <c r="M2929" s="60"/>
      <c r="N2929" s="60"/>
      <c r="O2929" s="60"/>
      <c r="P2929" s="60"/>
      <c r="Q2929" s="60"/>
      <c r="R2929" s="60"/>
      <c r="S2929" s="60"/>
      <c r="T2929" s="60"/>
      <c r="U2929" s="60"/>
      <c r="V2929" s="60"/>
      <c r="W2929" s="60"/>
      <c r="X2929" s="60"/>
      <c r="Y2929" s="60"/>
      <c r="Z2929" s="60"/>
      <c r="AA2929" s="60"/>
      <c r="AB2929" s="60"/>
      <c r="AC2929" s="60"/>
      <c r="AD2929" s="60"/>
      <c r="AE2929" s="60"/>
      <c r="AF2929" s="60" t="s">
        <v>4136</v>
      </c>
    </row>
    <row r="2930" spans="1:32">
      <c r="A2930" s="60" t="s">
        <v>4031</v>
      </c>
      <c r="B2930" s="60" t="s">
        <v>0</v>
      </c>
      <c r="D2930" s="60" t="s">
        <v>2737</v>
      </c>
      <c r="E2930" s="67">
        <v>41640</v>
      </c>
      <c r="F2930" s="67">
        <v>42004</v>
      </c>
      <c r="G2930" s="60" t="s">
        <v>2730</v>
      </c>
      <c r="H2930" s="60">
        <v>1</v>
      </c>
      <c r="I2930" s="60"/>
      <c r="J2930" s="60"/>
      <c r="K2930" s="60"/>
      <c r="L2930" s="60"/>
      <c r="M2930" s="60"/>
      <c r="N2930" s="60"/>
      <c r="O2930" s="60"/>
      <c r="P2930" s="60"/>
      <c r="Q2930" s="60"/>
      <c r="R2930" s="60"/>
      <c r="S2930" s="60"/>
      <c r="T2930" s="60"/>
      <c r="U2930" s="60"/>
      <c r="V2930" s="60"/>
      <c r="W2930" s="60"/>
      <c r="X2930" s="60"/>
      <c r="Y2930" s="60"/>
      <c r="Z2930" s="60"/>
      <c r="AA2930" s="60"/>
      <c r="AB2930" s="60"/>
      <c r="AC2930" s="60"/>
      <c r="AD2930" s="60"/>
      <c r="AE2930" s="60"/>
      <c r="AF2930" s="60" t="s">
        <v>4136</v>
      </c>
    </row>
    <row r="2931" spans="1:32">
      <c r="A2931" s="60" t="s">
        <v>4031</v>
      </c>
      <c r="B2931" s="60" t="s">
        <v>0</v>
      </c>
      <c r="D2931" s="60" t="s">
        <v>2798</v>
      </c>
      <c r="E2931" s="67">
        <v>41883</v>
      </c>
      <c r="F2931" s="67">
        <v>42004</v>
      </c>
      <c r="G2931" s="60" t="s">
        <v>2735</v>
      </c>
      <c r="H2931" s="60">
        <v>0.17730000000000001</v>
      </c>
      <c r="I2931" s="60">
        <v>0.17730000000000001</v>
      </c>
      <c r="J2931" s="60">
        <v>0.17730000000000001</v>
      </c>
      <c r="K2931" s="60">
        <v>0.17730000000000001</v>
      </c>
      <c r="L2931" s="60">
        <v>0.17730000000000001</v>
      </c>
      <c r="M2931" s="60">
        <v>0.17730000000000001</v>
      </c>
      <c r="N2931" s="60">
        <v>0.17730000000000001</v>
      </c>
      <c r="O2931" s="60">
        <v>0.9</v>
      </c>
      <c r="P2931" s="60">
        <v>0.9</v>
      </c>
      <c r="Q2931" s="60">
        <v>0.9</v>
      </c>
      <c r="R2931" s="60">
        <v>0.9</v>
      </c>
      <c r="S2931" s="60">
        <v>0.9</v>
      </c>
      <c r="T2931" s="60">
        <v>0.9</v>
      </c>
      <c r="U2931" s="60">
        <v>0.9</v>
      </c>
      <c r="V2931" s="60">
        <v>0.9</v>
      </c>
      <c r="W2931" s="60">
        <v>0.9</v>
      </c>
      <c r="X2931" s="60">
        <v>0.9</v>
      </c>
      <c r="Y2931" s="60">
        <v>0.9</v>
      </c>
      <c r="Z2931" s="60">
        <v>0.9</v>
      </c>
      <c r="AA2931" s="60">
        <v>0.9</v>
      </c>
      <c r="AB2931" s="60">
        <v>0.9</v>
      </c>
      <c r="AC2931" s="60">
        <v>0.17730000000000001</v>
      </c>
      <c r="AD2931" s="60">
        <v>0.17730000000000001</v>
      </c>
      <c r="AE2931" s="60">
        <v>0.17730000000000001</v>
      </c>
      <c r="AF2931" s="60" t="s">
        <v>4136</v>
      </c>
    </row>
    <row r="2932" spans="1:32">
      <c r="A2932" s="60" t="s">
        <v>4031</v>
      </c>
      <c r="B2932" s="60" t="s">
        <v>0</v>
      </c>
      <c r="D2932" s="60" t="s">
        <v>2754</v>
      </c>
      <c r="E2932" s="67">
        <v>41821</v>
      </c>
      <c r="F2932" s="67">
        <v>41883</v>
      </c>
      <c r="G2932" s="60" t="s">
        <v>2730</v>
      </c>
      <c r="H2932" s="60">
        <v>0.17730000000000001</v>
      </c>
      <c r="I2932" s="60"/>
      <c r="J2932" s="60"/>
      <c r="K2932" s="60"/>
      <c r="L2932" s="60"/>
      <c r="M2932" s="60"/>
      <c r="N2932" s="60"/>
      <c r="O2932" s="60"/>
      <c r="P2932" s="60"/>
      <c r="Q2932" s="60"/>
      <c r="R2932" s="60"/>
      <c r="S2932" s="60"/>
      <c r="T2932" s="60"/>
      <c r="U2932" s="60"/>
      <c r="V2932" s="60"/>
      <c r="W2932" s="60"/>
      <c r="X2932" s="60"/>
      <c r="Y2932" s="60"/>
      <c r="Z2932" s="60"/>
      <c r="AA2932" s="60"/>
      <c r="AB2932" s="60"/>
      <c r="AC2932" s="60"/>
      <c r="AD2932" s="60"/>
      <c r="AE2932" s="60"/>
      <c r="AF2932" s="60" t="s">
        <v>4136</v>
      </c>
    </row>
    <row r="2933" spans="1:32">
      <c r="A2933" s="60" t="s">
        <v>4031</v>
      </c>
      <c r="B2933" s="60" t="s">
        <v>0</v>
      </c>
      <c r="D2933" s="60" t="s">
        <v>2798</v>
      </c>
      <c r="E2933" s="67">
        <v>41821</v>
      </c>
      <c r="F2933" s="67">
        <v>41883</v>
      </c>
      <c r="G2933" s="60" t="s">
        <v>2735</v>
      </c>
      <c r="H2933" s="60">
        <v>0.17730000000000001</v>
      </c>
      <c r="I2933" s="60">
        <v>0.17730000000000001</v>
      </c>
      <c r="J2933" s="60">
        <v>0.17730000000000001</v>
      </c>
      <c r="K2933" s="60">
        <v>0.17730000000000001</v>
      </c>
      <c r="L2933" s="60">
        <v>0.17730000000000001</v>
      </c>
      <c r="M2933" s="60">
        <v>0.17730000000000001</v>
      </c>
      <c r="N2933" s="60">
        <v>0.17730000000000001</v>
      </c>
      <c r="O2933" s="60">
        <v>0.17730000000000001</v>
      </c>
      <c r="P2933" s="60">
        <v>0.5</v>
      </c>
      <c r="Q2933" s="60">
        <v>0.5</v>
      </c>
      <c r="R2933" s="60">
        <v>0.5</v>
      </c>
      <c r="S2933" s="60">
        <v>0.5</v>
      </c>
      <c r="T2933" s="60">
        <v>0.5</v>
      </c>
      <c r="U2933" s="60">
        <v>0.5</v>
      </c>
      <c r="V2933" s="60">
        <v>0.5</v>
      </c>
      <c r="W2933" s="60">
        <v>0.5</v>
      </c>
      <c r="X2933" s="60">
        <v>0.5</v>
      </c>
      <c r="Y2933" s="60">
        <v>0.5</v>
      </c>
      <c r="Z2933" s="60">
        <v>0.5</v>
      </c>
      <c r="AA2933" s="60">
        <v>0.5</v>
      </c>
      <c r="AB2933" s="60">
        <v>0.17730000000000001</v>
      </c>
      <c r="AC2933" s="60">
        <v>0.17730000000000001</v>
      </c>
      <c r="AD2933" s="60">
        <v>0.17730000000000001</v>
      </c>
      <c r="AE2933" s="60">
        <v>0.17730000000000001</v>
      </c>
      <c r="AF2933" s="60" t="s">
        <v>4136</v>
      </c>
    </row>
    <row r="2934" spans="1:32">
      <c r="A2934" s="60" t="s">
        <v>4031</v>
      </c>
      <c r="B2934" s="60" t="s">
        <v>0</v>
      </c>
      <c r="D2934" s="60" t="s">
        <v>2754</v>
      </c>
      <c r="E2934" s="67">
        <v>41640</v>
      </c>
      <c r="F2934" s="67">
        <v>41820</v>
      </c>
      <c r="G2934" s="60" t="s">
        <v>2730</v>
      </c>
      <c r="H2934" s="60">
        <v>0.17730000000000001</v>
      </c>
      <c r="I2934" s="60"/>
      <c r="J2934" s="60"/>
      <c r="K2934" s="60"/>
      <c r="L2934" s="60"/>
      <c r="M2934" s="60"/>
      <c r="N2934" s="60"/>
      <c r="O2934" s="60"/>
      <c r="P2934" s="60"/>
      <c r="Q2934" s="60"/>
      <c r="R2934" s="60"/>
      <c r="S2934" s="60"/>
      <c r="T2934" s="60"/>
      <c r="U2934" s="60"/>
      <c r="V2934" s="60"/>
      <c r="W2934" s="60"/>
      <c r="X2934" s="60"/>
      <c r="Y2934" s="60"/>
      <c r="Z2934" s="60"/>
      <c r="AA2934" s="60"/>
      <c r="AB2934" s="60"/>
      <c r="AC2934" s="60"/>
      <c r="AD2934" s="60"/>
      <c r="AE2934" s="60"/>
      <c r="AF2934" s="60" t="s">
        <v>4136</v>
      </c>
    </row>
    <row r="2935" spans="1:32">
      <c r="A2935" s="60" t="s">
        <v>4031</v>
      </c>
      <c r="B2935" s="60" t="s">
        <v>0</v>
      </c>
      <c r="D2935" s="60" t="s">
        <v>2798</v>
      </c>
      <c r="E2935" s="67">
        <v>41640</v>
      </c>
      <c r="F2935" s="67">
        <v>41820</v>
      </c>
      <c r="G2935" s="60" t="s">
        <v>2735</v>
      </c>
      <c r="H2935" s="60">
        <v>0.17730000000000001</v>
      </c>
      <c r="I2935" s="60">
        <v>0.17730000000000001</v>
      </c>
      <c r="J2935" s="60">
        <v>0.17730000000000001</v>
      </c>
      <c r="K2935" s="60">
        <v>0.17730000000000001</v>
      </c>
      <c r="L2935" s="60">
        <v>0.17730000000000001</v>
      </c>
      <c r="M2935" s="60">
        <v>0.17730000000000001</v>
      </c>
      <c r="N2935" s="60">
        <v>0.17730000000000001</v>
      </c>
      <c r="O2935" s="60">
        <v>0.9</v>
      </c>
      <c r="P2935" s="60">
        <v>0.9</v>
      </c>
      <c r="Q2935" s="60">
        <v>0.9</v>
      </c>
      <c r="R2935" s="60">
        <v>0.9</v>
      </c>
      <c r="S2935" s="60">
        <v>0.9</v>
      </c>
      <c r="T2935" s="60">
        <v>0.9</v>
      </c>
      <c r="U2935" s="60">
        <v>0.9</v>
      </c>
      <c r="V2935" s="60">
        <v>0.9</v>
      </c>
      <c r="W2935" s="60">
        <v>0.9</v>
      </c>
      <c r="X2935" s="60">
        <v>0.9</v>
      </c>
      <c r="Y2935" s="60">
        <v>0.9</v>
      </c>
      <c r="Z2935" s="60">
        <v>0.9</v>
      </c>
      <c r="AA2935" s="60">
        <v>0.9</v>
      </c>
      <c r="AB2935" s="60">
        <v>0.9</v>
      </c>
      <c r="AC2935" s="60">
        <v>0.17730000000000001</v>
      </c>
      <c r="AD2935" s="60">
        <v>0.17730000000000001</v>
      </c>
      <c r="AE2935" s="60">
        <v>0.17730000000000001</v>
      </c>
      <c r="AF2935" s="60" t="s">
        <v>4136</v>
      </c>
    </row>
    <row r="2936" spans="1:32">
      <c r="A2936" s="60" t="s">
        <v>4032</v>
      </c>
      <c r="B2936" s="60" t="s">
        <v>0</v>
      </c>
      <c r="D2936" s="60" t="s">
        <v>2738</v>
      </c>
      <c r="E2936" s="67">
        <v>41640</v>
      </c>
      <c r="F2936" s="67">
        <v>42004</v>
      </c>
      <c r="G2936" s="60" t="s">
        <v>2730</v>
      </c>
      <c r="H2936" s="60">
        <v>0.17730000000000001</v>
      </c>
      <c r="I2936" s="60"/>
      <c r="J2936" s="60"/>
      <c r="K2936" s="60"/>
      <c r="L2936" s="60"/>
      <c r="M2936" s="60"/>
      <c r="N2936" s="60"/>
      <c r="O2936" s="60"/>
      <c r="P2936" s="60"/>
      <c r="Q2936" s="60"/>
      <c r="R2936" s="60"/>
      <c r="S2936" s="60"/>
      <c r="T2936" s="60"/>
      <c r="U2936" s="60"/>
      <c r="V2936" s="60"/>
      <c r="W2936" s="60"/>
      <c r="X2936" s="60"/>
      <c r="Y2936" s="60"/>
      <c r="Z2936" s="60"/>
      <c r="AA2936" s="60"/>
      <c r="AB2936" s="60"/>
      <c r="AC2936" s="60"/>
      <c r="AD2936" s="60"/>
      <c r="AE2936" s="60"/>
      <c r="AF2936" s="60" t="s">
        <v>4136</v>
      </c>
    </row>
    <row r="2937" spans="1:32">
      <c r="A2937" s="60" t="s">
        <v>4032</v>
      </c>
      <c r="B2937" s="60" t="s">
        <v>0</v>
      </c>
      <c r="D2937" s="60" t="s">
        <v>2736</v>
      </c>
      <c r="E2937" s="67">
        <v>41640</v>
      </c>
      <c r="F2937" s="67">
        <v>42004</v>
      </c>
      <c r="G2937" s="60" t="s">
        <v>2730</v>
      </c>
      <c r="H2937" s="60">
        <v>0</v>
      </c>
      <c r="I2937" s="60"/>
      <c r="J2937" s="60"/>
      <c r="K2937" s="60"/>
      <c r="L2937" s="60"/>
      <c r="M2937" s="60"/>
      <c r="N2937" s="60"/>
      <c r="O2937" s="60"/>
      <c r="P2937" s="60"/>
      <c r="Q2937" s="60"/>
      <c r="R2937" s="60"/>
      <c r="S2937" s="60"/>
      <c r="T2937" s="60"/>
      <c r="U2937" s="60"/>
      <c r="V2937" s="60"/>
      <c r="W2937" s="60"/>
      <c r="X2937" s="60"/>
      <c r="Y2937" s="60"/>
      <c r="Z2937" s="60"/>
      <c r="AA2937" s="60"/>
      <c r="AB2937" s="60"/>
      <c r="AC2937" s="60"/>
      <c r="AD2937" s="60"/>
      <c r="AE2937" s="60"/>
      <c r="AF2937" s="60" t="s">
        <v>4136</v>
      </c>
    </row>
    <row r="2938" spans="1:32">
      <c r="A2938" s="60" t="s">
        <v>4032</v>
      </c>
      <c r="B2938" s="60" t="s">
        <v>0</v>
      </c>
      <c r="D2938" s="60" t="s">
        <v>2737</v>
      </c>
      <c r="E2938" s="67">
        <v>41640</v>
      </c>
      <c r="F2938" s="67">
        <v>42004</v>
      </c>
      <c r="G2938" s="60" t="s">
        <v>2730</v>
      </c>
      <c r="H2938" s="60">
        <v>1</v>
      </c>
      <c r="I2938" s="60"/>
      <c r="J2938" s="60"/>
      <c r="K2938" s="60"/>
      <c r="L2938" s="60"/>
      <c r="M2938" s="60"/>
      <c r="N2938" s="60"/>
      <c r="O2938" s="60"/>
      <c r="P2938" s="60"/>
      <c r="Q2938" s="60"/>
      <c r="R2938" s="60"/>
      <c r="S2938" s="60"/>
      <c r="T2938" s="60"/>
      <c r="U2938" s="60"/>
      <c r="V2938" s="60"/>
      <c r="W2938" s="60"/>
      <c r="X2938" s="60"/>
      <c r="Y2938" s="60"/>
      <c r="Z2938" s="60"/>
      <c r="AA2938" s="60"/>
      <c r="AB2938" s="60"/>
      <c r="AC2938" s="60"/>
      <c r="AD2938" s="60"/>
      <c r="AE2938" s="60"/>
      <c r="AF2938" s="60" t="s">
        <v>4136</v>
      </c>
    </row>
    <row r="2939" spans="1:32">
      <c r="A2939" s="60" t="s">
        <v>4032</v>
      </c>
      <c r="B2939" s="60" t="s">
        <v>0</v>
      </c>
      <c r="D2939" s="60" t="s">
        <v>2798</v>
      </c>
      <c r="E2939" s="67">
        <v>41883</v>
      </c>
      <c r="F2939" s="67">
        <v>42004</v>
      </c>
      <c r="G2939" s="60" t="s">
        <v>2735</v>
      </c>
      <c r="H2939" s="60">
        <v>0.17730000000000001</v>
      </c>
      <c r="I2939" s="60">
        <v>0.17730000000000001</v>
      </c>
      <c r="J2939" s="60">
        <v>0.17730000000000001</v>
      </c>
      <c r="K2939" s="60">
        <v>0.17730000000000001</v>
      </c>
      <c r="L2939" s="60">
        <v>0.17730000000000001</v>
      </c>
      <c r="M2939" s="60">
        <v>0.17730000000000001</v>
      </c>
      <c r="N2939" s="60">
        <v>0.17730000000000001</v>
      </c>
      <c r="O2939" s="60">
        <v>0.9</v>
      </c>
      <c r="P2939" s="60">
        <v>0.9</v>
      </c>
      <c r="Q2939" s="60">
        <v>0.9</v>
      </c>
      <c r="R2939" s="60">
        <v>0.9</v>
      </c>
      <c r="S2939" s="60">
        <v>0.9</v>
      </c>
      <c r="T2939" s="60">
        <v>0.9</v>
      </c>
      <c r="U2939" s="60">
        <v>0.9</v>
      </c>
      <c r="V2939" s="60">
        <v>0.9</v>
      </c>
      <c r="W2939" s="60">
        <v>0.9</v>
      </c>
      <c r="X2939" s="60">
        <v>0.9</v>
      </c>
      <c r="Y2939" s="60">
        <v>0.9</v>
      </c>
      <c r="Z2939" s="60">
        <v>0.9</v>
      </c>
      <c r="AA2939" s="60">
        <v>0.9</v>
      </c>
      <c r="AB2939" s="60">
        <v>0.9</v>
      </c>
      <c r="AC2939" s="60">
        <v>0.17730000000000001</v>
      </c>
      <c r="AD2939" s="60">
        <v>0.17730000000000001</v>
      </c>
      <c r="AE2939" s="60">
        <v>0.17730000000000001</v>
      </c>
      <c r="AF2939" s="60" t="s">
        <v>4136</v>
      </c>
    </row>
    <row r="2940" spans="1:32">
      <c r="A2940" s="60" t="s">
        <v>4032</v>
      </c>
      <c r="B2940" s="60" t="s">
        <v>0</v>
      </c>
      <c r="D2940" s="60" t="s">
        <v>2754</v>
      </c>
      <c r="E2940" s="67">
        <v>41821</v>
      </c>
      <c r="F2940" s="67">
        <v>41883</v>
      </c>
      <c r="G2940" s="60" t="s">
        <v>2730</v>
      </c>
      <c r="H2940" s="60">
        <v>0.17730000000000001</v>
      </c>
      <c r="I2940" s="60"/>
      <c r="J2940" s="60"/>
      <c r="K2940" s="60"/>
      <c r="L2940" s="60"/>
      <c r="M2940" s="60"/>
      <c r="N2940" s="60"/>
      <c r="O2940" s="60"/>
      <c r="P2940" s="60"/>
      <c r="Q2940" s="60"/>
      <c r="R2940" s="60"/>
      <c r="S2940" s="60"/>
      <c r="T2940" s="60"/>
      <c r="U2940" s="60"/>
      <c r="V2940" s="60"/>
      <c r="W2940" s="60"/>
      <c r="X2940" s="60"/>
      <c r="Y2940" s="60"/>
      <c r="Z2940" s="60"/>
      <c r="AA2940" s="60"/>
      <c r="AB2940" s="60"/>
      <c r="AC2940" s="60"/>
      <c r="AD2940" s="60"/>
      <c r="AE2940" s="60"/>
      <c r="AF2940" s="60" t="s">
        <v>4136</v>
      </c>
    </row>
    <row r="2941" spans="1:32">
      <c r="A2941" s="60" t="s">
        <v>4032</v>
      </c>
      <c r="B2941" s="60" t="s">
        <v>0</v>
      </c>
      <c r="D2941" s="60" t="s">
        <v>2798</v>
      </c>
      <c r="E2941" s="67">
        <v>41821</v>
      </c>
      <c r="F2941" s="67">
        <v>41883</v>
      </c>
      <c r="G2941" s="60" t="s">
        <v>2735</v>
      </c>
      <c r="H2941" s="60">
        <v>0.17730000000000001</v>
      </c>
      <c r="I2941" s="60">
        <v>0.17730000000000001</v>
      </c>
      <c r="J2941" s="60">
        <v>0.17730000000000001</v>
      </c>
      <c r="K2941" s="60">
        <v>0.17730000000000001</v>
      </c>
      <c r="L2941" s="60">
        <v>0.17730000000000001</v>
      </c>
      <c r="M2941" s="60">
        <v>0.17730000000000001</v>
      </c>
      <c r="N2941" s="60">
        <v>0.17730000000000001</v>
      </c>
      <c r="O2941" s="60">
        <v>0.17730000000000001</v>
      </c>
      <c r="P2941" s="60">
        <v>0.5</v>
      </c>
      <c r="Q2941" s="60">
        <v>0.5</v>
      </c>
      <c r="R2941" s="60">
        <v>0.5</v>
      </c>
      <c r="S2941" s="60">
        <v>0.5</v>
      </c>
      <c r="T2941" s="60">
        <v>0.5</v>
      </c>
      <c r="U2941" s="60">
        <v>0.5</v>
      </c>
      <c r="V2941" s="60">
        <v>0.5</v>
      </c>
      <c r="W2941" s="60">
        <v>0.5</v>
      </c>
      <c r="X2941" s="60">
        <v>0.5</v>
      </c>
      <c r="Y2941" s="60">
        <v>0.5</v>
      </c>
      <c r="Z2941" s="60">
        <v>0.5</v>
      </c>
      <c r="AA2941" s="60">
        <v>0.5</v>
      </c>
      <c r="AB2941" s="60">
        <v>0.17730000000000001</v>
      </c>
      <c r="AC2941" s="60">
        <v>0.17730000000000001</v>
      </c>
      <c r="AD2941" s="60">
        <v>0.17730000000000001</v>
      </c>
      <c r="AE2941" s="60">
        <v>0.17730000000000001</v>
      </c>
      <c r="AF2941" s="60" t="s">
        <v>4136</v>
      </c>
    </row>
    <row r="2942" spans="1:32">
      <c r="A2942" s="60" t="s">
        <v>4032</v>
      </c>
      <c r="B2942" s="60" t="s">
        <v>0</v>
      </c>
      <c r="D2942" s="60" t="s">
        <v>2754</v>
      </c>
      <c r="E2942" s="67">
        <v>41640</v>
      </c>
      <c r="F2942" s="67">
        <v>41820</v>
      </c>
      <c r="G2942" s="60" t="s">
        <v>2730</v>
      </c>
      <c r="H2942" s="60">
        <v>0.17730000000000001</v>
      </c>
      <c r="I2942" s="60"/>
      <c r="J2942" s="60"/>
      <c r="K2942" s="60"/>
      <c r="L2942" s="60"/>
      <c r="M2942" s="60"/>
      <c r="N2942" s="60"/>
      <c r="O2942" s="60"/>
      <c r="P2942" s="60"/>
      <c r="Q2942" s="60"/>
      <c r="R2942" s="60"/>
      <c r="S2942" s="60"/>
      <c r="T2942" s="60"/>
      <c r="U2942" s="60"/>
      <c r="V2942" s="60"/>
      <c r="W2942" s="60"/>
      <c r="X2942" s="60"/>
      <c r="Y2942" s="60"/>
      <c r="Z2942" s="60"/>
      <c r="AA2942" s="60"/>
      <c r="AB2942" s="60"/>
      <c r="AC2942" s="60"/>
      <c r="AD2942" s="60"/>
      <c r="AE2942" s="60"/>
      <c r="AF2942" s="60" t="s">
        <v>4136</v>
      </c>
    </row>
    <row r="2943" spans="1:32">
      <c r="A2943" s="60" t="s">
        <v>4032</v>
      </c>
      <c r="B2943" s="60" t="s">
        <v>0</v>
      </c>
      <c r="D2943" s="60" t="s">
        <v>2798</v>
      </c>
      <c r="E2943" s="67">
        <v>41640</v>
      </c>
      <c r="F2943" s="67">
        <v>41820</v>
      </c>
      <c r="G2943" s="60" t="s">
        <v>2735</v>
      </c>
      <c r="H2943" s="60">
        <v>0.17730000000000001</v>
      </c>
      <c r="I2943" s="60">
        <v>0.17730000000000001</v>
      </c>
      <c r="J2943" s="60">
        <v>0.17730000000000001</v>
      </c>
      <c r="K2943" s="60">
        <v>0.17730000000000001</v>
      </c>
      <c r="L2943" s="60">
        <v>0.17730000000000001</v>
      </c>
      <c r="M2943" s="60">
        <v>0.17730000000000001</v>
      </c>
      <c r="N2943" s="60">
        <v>0.17730000000000001</v>
      </c>
      <c r="O2943" s="60">
        <v>0.9</v>
      </c>
      <c r="P2943" s="60">
        <v>0.9</v>
      </c>
      <c r="Q2943" s="60">
        <v>0.9</v>
      </c>
      <c r="R2943" s="60">
        <v>0.9</v>
      </c>
      <c r="S2943" s="60">
        <v>0.9</v>
      </c>
      <c r="T2943" s="60">
        <v>0.9</v>
      </c>
      <c r="U2943" s="60">
        <v>0.9</v>
      </c>
      <c r="V2943" s="60">
        <v>0.9</v>
      </c>
      <c r="W2943" s="60">
        <v>0.9</v>
      </c>
      <c r="X2943" s="60">
        <v>0.9</v>
      </c>
      <c r="Y2943" s="60">
        <v>0.9</v>
      </c>
      <c r="Z2943" s="60">
        <v>0.9</v>
      </c>
      <c r="AA2943" s="60">
        <v>0.9</v>
      </c>
      <c r="AB2943" s="60">
        <v>0.9</v>
      </c>
      <c r="AC2943" s="60">
        <v>0.17730000000000001</v>
      </c>
      <c r="AD2943" s="60">
        <v>0.17730000000000001</v>
      </c>
      <c r="AE2943" s="60">
        <v>0.17730000000000001</v>
      </c>
      <c r="AF2943" s="60" t="s">
        <v>4136</v>
      </c>
    </row>
    <row r="2944" spans="1:32">
      <c r="A2944" s="60" t="s">
        <v>4033</v>
      </c>
      <c r="B2944" s="60" t="s">
        <v>0</v>
      </c>
      <c r="D2944" s="60" t="s">
        <v>2738</v>
      </c>
      <c r="E2944" s="67">
        <v>41640</v>
      </c>
      <c r="F2944" s="67">
        <v>42004</v>
      </c>
      <c r="G2944" s="60" t="s">
        <v>2730</v>
      </c>
      <c r="H2944" s="60">
        <v>0.17730000000000001</v>
      </c>
      <c r="I2944" s="60"/>
      <c r="J2944" s="60"/>
      <c r="K2944" s="60"/>
      <c r="L2944" s="60"/>
      <c r="M2944" s="60"/>
      <c r="N2944" s="60"/>
      <c r="O2944" s="60"/>
      <c r="P2944" s="60"/>
      <c r="Q2944" s="60"/>
      <c r="R2944" s="60"/>
      <c r="S2944" s="60"/>
      <c r="T2944" s="60"/>
      <c r="U2944" s="60"/>
      <c r="V2944" s="60"/>
      <c r="W2944" s="60"/>
      <c r="X2944" s="60"/>
      <c r="Y2944" s="60"/>
      <c r="Z2944" s="60"/>
      <c r="AA2944" s="60"/>
      <c r="AB2944" s="60"/>
      <c r="AC2944" s="60"/>
      <c r="AD2944" s="60"/>
      <c r="AE2944" s="60"/>
      <c r="AF2944" s="60" t="s">
        <v>4136</v>
      </c>
    </row>
    <row r="2945" spans="1:32">
      <c r="A2945" s="60" t="s">
        <v>4033</v>
      </c>
      <c r="B2945" s="60" t="s">
        <v>0</v>
      </c>
      <c r="D2945" s="60" t="s">
        <v>2736</v>
      </c>
      <c r="E2945" s="67">
        <v>41640</v>
      </c>
      <c r="F2945" s="67">
        <v>42004</v>
      </c>
      <c r="G2945" s="60" t="s">
        <v>2730</v>
      </c>
      <c r="H2945" s="60">
        <v>0</v>
      </c>
      <c r="I2945" s="60"/>
      <c r="J2945" s="60"/>
      <c r="K2945" s="60"/>
      <c r="L2945" s="60"/>
      <c r="M2945" s="60"/>
      <c r="N2945" s="60"/>
      <c r="O2945" s="60"/>
      <c r="P2945" s="60"/>
      <c r="Q2945" s="60"/>
      <c r="R2945" s="60"/>
      <c r="S2945" s="60"/>
      <c r="T2945" s="60"/>
      <c r="U2945" s="60"/>
      <c r="V2945" s="60"/>
      <c r="W2945" s="60"/>
      <c r="X2945" s="60"/>
      <c r="Y2945" s="60"/>
      <c r="Z2945" s="60"/>
      <c r="AA2945" s="60"/>
      <c r="AB2945" s="60"/>
      <c r="AC2945" s="60"/>
      <c r="AD2945" s="60"/>
      <c r="AE2945" s="60"/>
      <c r="AF2945" s="60" t="s">
        <v>4136</v>
      </c>
    </row>
    <row r="2946" spans="1:32">
      <c r="A2946" s="60" t="s">
        <v>4033</v>
      </c>
      <c r="B2946" s="60" t="s">
        <v>0</v>
      </c>
      <c r="D2946" s="60" t="s">
        <v>2737</v>
      </c>
      <c r="E2946" s="67">
        <v>41640</v>
      </c>
      <c r="F2946" s="67">
        <v>42004</v>
      </c>
      <c r="G2946" s="60" t="s">
        <v>2730</v>
      </c>
      <c r="H2946" s="60">
        <v>1</v>
      </c>
      <c r="I2946" s="60"/>
      <c r="J2946" s="60"/>
      <c r="K2946" s="60"/>
      <c r="L2946" s="60"/>
      <c r="M2946" s="60"/>
      <c r="N2946" s="60"/>
      <c r="O2946" s="60"/>
      <c r="P2946" s="60"/>
      <c r="Q2946" s="60"/>
      <c r="R2946" s="60"/>
      <c r="S2946" s="60"/>
      <c r="T2946" s="60"/>
      <c r="U2946" s="60"/>
      <c r="V2946" s="60"/>
      <c r="W2946" s="60"/>
      <c r="X2946" s="60"/>
      <c r="Y2946" s="60"/>
      <c r="Z2946" s="60"/>
      <c r="AA2946" s="60"/>
      <c r="AB2946" s="60"/>
      <c r="AC2946" s="60"/>
      <c r="AD2946" s="60"/>
      <c r="AE2946" s="60"/>
      <c r="AF2946" s="60" t="s">
        <v>4136</v>
      </c>
    </row>
    <row r="2947" spans="1:32">
      <c r="A2947" s="60" t="s">
        <v>4033</v>
      </c>
      <c r="B2947" s="60" t="s">
        <v>0</v>
      </c>
      <c r="D2947" s="60" t="s">
        <v>2798</v>
      </c>
      <c r="E2947" s="67">
        <v>41883</v>
      </c>
      <c r="F2947" s="67">
        <v>42004</v>
      </c>
      <c r="G2947" s="60" t="s">
        <v>2735</v>
      </c>
      <c r="H2947" s="60">
        <v>0.17730000000000001</v>
      </c>
      <c r="I2947" s="60">
        <v>0.17730000000000001</v>
      </c>
      <c r="J2947" s="60">
        <v>0.17730000000000001</v>
      </c>
      <c r="K2947" s="60">
        <v>0.17730000000000001</v>
      </c>
      <c r="L2947" s="60">
        <v>0.17730000000000001</v>
      </c>
      <c r="M2947" s="60">
        <v>0.17730000000000001</v>
      </c>
      <c r="N2947" s="60">
        <v>0.17730000000000001</v>
      </c>
      <c r="O2947" s="60">
        <v>0.9</v>
      </c>
      <c r="P2947" s="60">
        <v>0.9</v>
      </c>
      <c r="Q2947" s="60">
        <v>0.9</v>
      </c>
      <c r="R2947" s="60">
        <v>0.9</v>
      </c>
      <c r="S2947" s="60">
        <v>0.9</v>
      </c>
      <c r="T2947" s="60">
        <v>0.9</v>
      </c>
      <c r="U2947" s="60">
        <v>0.9</v>
      </c>
      <c r="V2947" s="60">
        <v>0.9</v>
      </c>
      <c r="W2947" s="60">
        <v>0.9</v>
      </c>
      <c r="X2947" s="60">
        <v>0.9</v>
      </c>
      <c r="Y2947" s="60">
        <v>0.9</v>
      </c>
      <c r="Z2947" s="60">
        <v>0.9</v>
      </c>
      <c r="AA2947" s="60">
        <v>0.9</v>
      </c>
      <c r="AB2947" s="60">
        <v>0.9</v>
      </c>
      <c r="AC2947" s="60">
        <v>0.17730000000000001</v>
      </c>
      <c r="AD2947" s="60">
        <v>0.17730000000000001</v>
      </c>
      <c r="AE2947" s="60">
        <v>0.17730000000000001</v>
      </c>
      <c r="AF2947" s="60" t="s">
        <v>4136</v>
      </c>
    </row>
    <row r="2948" spans="1:32">
      <c r="A2948" s="60" t="s">
        <v>4033</v>
      </c>
      <c r="B2948" s="60" t="s">
        <v>0</v>
      </c>
      <c r="D2948" s="60" t="s">
        <v>2754</v>
      </c>
      <c r="E2948" s="67">
        <v>41821</v>
      </c>
      <c r="F2948" s="67">
        <v>41883</v>
      </c>
      <c r="G2948" s="60" t="s">
        <v>2730</v>
      </c>
      <c r="H2948" s="60">
        <v>0.17730000000000001</v>
      </c>
      <c r="I2948" s="60"/>
      <c r="J2948" s="60"/>
      <c r="K2948" s="60"/>
      <c r="L2948" s="60"/>
      <c r="M2948" s="60"/>
      <c r="N2948" s="60"/>
      <c r="O2948" s="60"/>
      <c r="P2948" s="60"/>
      <c r="Q2948" s="60"/>
      <c r="R2948" s="60"/>
      <c r="S2948" s="60"/>
      <c r="T2948" s="60"/>
      <c r="U2948" s="60"/>
      <c r="V2948" s="60"/>
      <c r="W2948" s="60"/>
      <c r="X2948" s="60"/>
      <c r="Y2948" s="60"/>
      <c r="Z2948" s="60"/>
      <c r="AA2948" s="60"/>
      <c r="AB2948" s="60"/>
      <c r="AC2948" s="60"/>
      <c r="AD2948" s="60"/>
      <c r="AE2948" s="60"/>
      <c r="AF2948" s="60" t="s">
        <v>4136</v>
      </c>
    </row>
    <row r="2949" spans="1:32">
      <c r="A2949" s="60" t="s">
        <v>4033</v>
      </c>
      <c r="B2949" s="60" t="s">
        <v>0</v>
      </c>
      <c r="D2949" s="60" t="s">
        <v>2798</v>
      </c>
      <c r="E2949" s="67">
        <v>41821</v>
      </c>
      <c r="F2949" s="67">
        <v>41883</v>
      </c>
      <c r="G2949" s="60" t="s">
        <v>2735</v>
      </c>
      <c r="H2949" s="60">
        <v>0.17730000000000001</v>
      </c>
      <c r="I2949" s="60">
        <v>0.17730000000000001</v>
      </c>
      <c r="J2949" s="60">
        <v>0.17730000000000001</v>
      </c>
      <c r="K2949" s="60">
        <v>0.17730000000000001</v>
      </c>
      <c r="L2949" s="60">
        <v>0.17730000000000001</v>
      </c>
      <c r="M2949" s="60">
        <v>0.17730000000000001</v>
      </c>
      <c r="N2949" s="60">
        <v>0.17730000000000001</v>
      </c>
      <c r="O2949" s="60">
        <v>0.17730000000000001</v>
      </c>
      <c r="P2949" s="60">
        <v>0.5</v>
      </c>
      <c r="Q2949" s="60">
        <v>0.5</v>
      </c>
      <c r="R2949" s="60">
        <v>0.5</v>
      </c>
      <c r="S2949" s="60">
        <v>0.5</v>
      </c>
      <c r="T2949" s="60">
        <v>0.5</v>
      </c>
      <c r="U2949" s="60">
        <v>0.5</v>
      </c>
      <c r="V2949" s="60">
        <v>0.5</v>
      </c>
      <c r="W2949" s="60">
        <v>0.5</v>
      </c>
      <c r="X2949" s="60">
        <v>0.5</v>
      </c>
      <c r="Y2949" s="60">
        <v>0.5</v>
      </c>
      <c r="Z2949" s="60">
        <v>0.5</v>
      </c>
      <c r="AA2949" s="60">
        <v>0.5</v>
      </c>
      <c r="AB2949" s="60">
        <v>0.17730000000000001</v>
      </c>
      <c r="AC2949" s="60">
        <v>0.17730000000000001</v>
      </c>
      <c r="AD2949" s="60">
        <v>0.17730000000000001</v>
      </c>
      <c r="AE2949" s="60">
        <v>0.17730000000000001</v>
      </c>
      <c r="AF2949" s="60" t="s">
        <v>4136</v>
      </c>
    </row>
    <row r="2950" spans="1:32">
      <c r="A2950" s="60" t="s">
        <v>4033</v>
      </c>
      <c r="B2950" s="60" t="s">
        <v>0</v>
      </c>
      <c r="D2950" s="60" t="s">
        <v>2754</v>
      </c>
      <c r="E2950" s="67">
        <v>41640</v>
      </c>
      <c r="F2950" s="67">
        <v>41820</v>
      </c>
      <c r="G2950" s="60" t="s">
        <v>2730</v>
      </c>
      <c r="H2950" s="60">
        <v>0.17730000000000001</v>
      </c>
      <c r="I2950" s="60"/>
      <c r="J2950" s="60"/>
      <c r="K2950" s="60"/>
      <c r="L2950" s="60"/>
      <c r="M2950" s="60"/>
      <c r="N2950" s="60"/>
      <c r="O2950" s="60"/>
      <c r="P2950" s="60"/>
      <c r="Q2950" s="60"/>
      <c r="R2950" s="60"/>
      <c r="S2950" s="60"/>
      <c r="T2950" s="60"/>
      <c r="U2950" s="60"/>
      <c r="V2950" s="60"/>
      <c r="W2950" s="60"/>
      <c r="X2950" s="60"/>
      <c r="Y2950" s="60"/>
      <c r="Z2950" s="60"/>
      <c r="AA2950" s="60"/>
      <c r="AB2950" s="60"/>
      <c r="AC2950" s="60"/>
      <c r="AD2950" s="60"/>
      <c r="AE2950" s="60"/>
      <c r="AF2950" s="60" t="s">
        <v>4136</v>
      </c>
    </row>
    <row r="2951" spans="1:32">
      <c r="A2951" s="60" t="s">
        <v>4033</v>
      </c>
      <c r="B2951" s="60" t="s">
        <v>0</v>
      </c>
      <c r="D2951" s="60" t="s">
        <v>2798</v>
      </c>
      <c r="E2951" s="67">
        <v>41640</v>
      </c>
      <c r="F2951" s="67">
        <v>41820</v>
      </c>
      <c r="G2951" s="60" t="s">
        <v>2735</v>
      </c>
      <c r="H2951" s="60">
        <v>0.17730000000000001</v>
      </c>
      <c r="I2951" s="60">
        <v>0.17730000000000001</v>
      </c>
      <c r="J2951" s="60">
        <v>0.17730000000000001</v>
      </c>
      <c r="K2951" s="60">
        <v>0.17730000000000001</v>
      </c>
      <c r="L2951" s="60">
        <v>0.17730000000000001</v>
      </c>
      <c r="M2951" s="60">
        <v>0.17730000000000001</v>
      </c>
      <c r="N2951" s="60">
        <v>0.17730000000000001</v>
      </c>
      <c r="O2951" s="60">
        <v>0.9</v>
      </c>
      <c r="P2951" s="60">
        <v>0.9</v>
      </c>
      <c r="Q2951" s="60">
        <v>0.9</v>
      </c>
      <c r="R2951" s="60">
        <v>0.9</v>
      </c>
      <c r="S2951" s="60">
        <v>0.9</v>
      </c>
      <c r="T2951" s="60">
        <v>0.9</v>
      </c>
      <c r="U2951" s="60">
        <v>0.9</v>
      </c>
      <c r="V2951" s="60">
        <v>0.9</v>
      </c>
      <c r="W2951" s="60">
        <v>0.9</v>
      </c>
      <c r="X2951" s="60">
        <v>0.9</v>
      </c>
      <c r="Y2951" s="60">
        <v>0.9</v>
      </c>
      <c r="Z2951" s="60">
        <v>0.9</v>
      </c>
      <c r="AA2951" s="60">
        <v>0.9</v>
      </c>
      <c r="AB2951" s="60">
        <v>0.9</v>
      </c>
      <c r="AC2951" s="60">
        <v>0.17730000000000001</v>
      </c>
      <c r="AD2951" s="60">
        <v>0.17730000000000001</v>
      </c>
      <c r="AE2951" s="60">
        <v>0.17730000000000001</v>
      </c>
      <c r="AF2951" s="60" t="s">
        <v>4136</v>
      </c>
    </row>
    <row r="2952" spans="1:32">
      <c r="A2952" s="60" t="s">
        <v>4034</v>
      </c>
      <c r="B2952" s="60" t="s">
        <v>0</v>
      </c>
      <c r="D2952" s="60" t="s">
        <v>2738</v>
      </c>
      <c r="E2952" s="67">
        <v>41640</v>
      </c>
      <c r="F2952" s="67">
        <v>42004</v>
      </c>
      <c r="G2952" s="60" t="s">
        <v>2730</v>
      </c>
      <c r="H2952" s="60">
        <v>0.17730000000000001</v>
      </c>
      <c r="I2952" s="60"/>
      <c r="J2952" s="60"/>
      <c r="K2952" s="60"/>
      <c r="L2952" s="60"/>
      <c r="M2952" s="60"/>
      <c r="N2952" s="60"/>
      <c r="O2952" s="60"/>
      <c r="P2952" s="60"/>
      <c r="Q2952" s="60"/>
      <c r="R2952" s="60"/>
      <c r="S2952" s="60"/>
      <c r="T2952" s="60"/>
      <c r="U2952" s="60"/>
      <c r="V2952" s="60"/>
      <c r="W2952" s="60"/>
      <c r="X2952" s="60"/>
      <c r="Y2952" s="60"/>
      <c r="Z2952" s="60"/>
      <c r="AA2952" s="60"/>
      <c r="AB2952" s="60"/>
      <c r="AC2952" s="60"/>
      <c r="AD2952" s="60"/>
      <c r="AE2952" s="60"/>
      <c r="AF2952" s="60" t="s">
        <v>4136</v>
      </c>
    </row>
    <row r="2953" spans="1:32">
      <c r="A2953" s="60" t="s">
        <v>4034</v>
      </c>
      <c r="B2953" s="60" t="s">
        <v>0</v>
      </c>
      <c r="D2953" s="60" t="s">
        <v>2736</v>
      </c>
      <c r="E2953" s="67">
        <v>41640</v>
      </c>
      <c r="F2953" s="67">
        <v>42004</v>
      </c>
      <c r="G2953" s="60" t="s">
        <v>2730</v>
      </c>
      <c r="H2953" s="60">
        <v>0</v>
      </c>
      <c r="I2953" s="60"/>
      <c r="J2953" s="60"/>
      <c r="K2953" s="60"/>
      <c r="L2953" s="60"/>
      <c r="M2953" s="60"/>
      <c r="N2953" s="60"/>
      <c r="O2953" s="60"/>
      <c r="P2953" s="60"/>
      <c r="Q2953" s="60"/>
      <c r="R2953" s="60"/>
      <c r="S2953" s="60"/>
      <c r="T2953" s="60"/>
      <c r="U2953" s="60"/>
      <c r="V2953" s="60"/>
      <c r="W2953" s="60"/>
      <c r="X2953" s="60"/>
      <c r="Y2953" s="60"/>
      <c r="Z2953" s="60"/>
      <c r="AA2953" s="60"/>
      <c r="AB2953" s="60"/>
      <c r="AC2953" s="60"/>
      <c r="AD2953" s="60"/>
      <c r="AE2953" s="60"/>
      <c r="AF2953" s="60" t="s">
        <v>4136</v>
      </c>
    </row>
    <row r="2954" spans="1:32">
      <c r="A2954" s="60" t="s">
        <v>4034</v>
      </c>
      <c r="B2954" s="60" t="s">
        <v>0</v>
      </c>
      <c r="D2954" s="60" t="s">
        <v>2737</v>
      </c>
      <c r="E2954" s="67">
        <v>41640</v>
      </c>
      <c r="F2954" s="67">
        <v>42004</v>
      </c>
      <c r="G2954" s="60" t="s">
        <v>2730</v>
      </c>
      <c r="H2954" s="60">
        <v>1</v>
      </c>
      <c r="I2954" s="60"/>
      <c r="J2954" s="60"/>
      <c r="K2954" s="60"/>
      <c r="L2954" s="60"/>
      <c r="M2954" s="60"/>
      <c r="N2954" s="60"/>
      <c r="O2954" s="60"/>
      <c r="P2954" s="60"/>
      <c r="Q2954" s="60"/>
      <c r="R2954" s="60"/>
      <c r="S2954" s="60"/>
      <c r="T2954" s="60"/>
      <c r="U2954" s="60"/>
      <c r="V2954" s="60"/>
      <c r="W2954" s="60"/>
      <c r="X2954" s="60"/>
      <c r="Y2954" s="60"/>
      <c r="Z2954" s="60"/>
      <c r="AA2954" s="60"/>
      <c r="AB2954" s="60"/>
      <c r="AC2954" s="60"/>
      <c r="AD2954" s="60"/>
      <c r="AE2954" s="60"/>
      <c r="AF2954" s="60" t="s">
        <v>4136</v>
      </c>
    </row>
    <row r="2955" spans="1:32">
      <c r="A2955" s="60" t="s">
        <v>4034</v>
      </c>
      <c r="B2955" s="60" t="s">
        <v>0</v>
      </c>
      <c r="D2955" s="60" t="s">
        <v>2798</v>
      </c>
      <c r="E2955" s="67">
        <v>41883</v>
      </c>
      <c r="F2955" s="67">
        <v>42004</v>
      </c>
      <c r="G2955" s="60" t="s">
        <v>2735</v>
      </c>
      <c r="H2955" s="60">
        <v>0.17730000000000001</v>
      </c>
      <c r="I2955" s="60">
        <v>0.17730000000000001</v>
      </c>
      <c r="J2955" s="60">
        <v>0.17730000000000001</v>
      </c>
      <c r="K2955" s="60">
        <v>0.17730000000000001</v>
      </c>
      <c r="L2955" s="60">
        <v>0.17730000000000001</v>
      </c>
      <c r="M2955" s="60">
        <v>0.17730000000000001</v>
      </c>
      <c r="N2955" s="60">
        <v>0.17730000000000001</v>
      </c>
      <c r="O2955" s="60">
        <v>0.9</v>
      </c>
      <c r="P2955" s="60">
        <v>0.9</v>
      </c>
      <c r="Q2955" s="60">
        <v>0.9</v>
      </c>
      <c r="R2955" s="60">
        <v>0.9</v>
      </c>
      <c r="S2955" s="60">
        <v>0.9</v>
      </c>
      <c r="T2955" s="60">
        <v>0.9</v>
      </c>
      <c r="U2955" s="60">
        <v>0.9</v>
      </c>
      <c r="V2955" s="60">
        <v>0.9</v>
      </c>
      <c r="W2955" s="60">
        <v>0.9</v>
      </c>
      <c r="X2955" s="60">
        <v>0.9</v>
      </c>
      <c r="Y2955" s="60">
        <v>0.9</v>
      </c>
      <c r="Z2955" s="60">
        <v>0.9</v>
      </c>
      <c r="AA2955" s="60">
        <v>0.9</v>
      </c>
      <c r="AB2955" s="60">
        <v>0.9</v>
      </c>
      <c r="AC2955" s="60">
        <v>0.17730000000000001</v>
      </c>
      <c r="AD2955" s="60">
        <v>0.17730000000000001</v>
      </c>
      <c r="AE2955" s="60">
        <v>0.17730000000000001</v>
      </c>
      <c r="AF2955" s="60" t="s">
        <v>4136</v>
      </c>
    </row>
    <row r="2956" spans="1:32">
      <c r="A2956" s="60" t="s">
        <v>4034</v>
      </c>
      <c r="B2956" s="60" t="s">
        <v>0</v>
      </c>
      <c r="D2956" s="60" t="s">
        <v>2754</v>
      </c>
      <c r="E2956" s="67">
        <v>41821</v>
      </c>
      <c r="F2956" s="67">
        <v>41883</v>
      </c>
      <c r="G2956" s="60" t="s">
        <v>2730</v>
      </c>
      <c r="H2956" s="60">
        <v>0.17730000000000001</v>
      </c>
      <c r="I2956" s="60"/>
      <c r="J2956" s="60"/>
      <c r="K2956" s="60"/>
      <c r="L2956" s="60"/>
      <c r="M2956" s="60"/>
      <c r="N2956" s="60"/>
      <c r="O2956" s="60"/>
      <c r="P2956" s="60"/>
      <c r="Q2956" s="60"/>
      <c r="R2956" s="60"/>
      <c r="S2956" s="60"/>
      <c r="T2956" s="60"/>
      <c r="U2956" s="60"/>
      <c r="V2956" s="60"/>
      <c r="W2956" s="60"/>
      <c r="X2956" s="60"/>
      <c r="Y2956" s="60"/>
      <c r="Z2956" s="60"/>
      <c r="AA2956" s="60"/>
      <c r="AB2956" s="60"/>
      <c r="AC2956" s="60"/>
      <c r="AD2956" s="60"/>
      <c r="AE2956" s="60"/>
      <c r="AF2956" s="60" t="s">
        <v>4136</v>
      </c>
    </row>
    <row r="2957" spans="1:32">
      <c r="A2957" s="60" t="s">
        <v>4034</v>
      </c>
      <c r="B2957" s="60" t="s">
        <v>0</v>
      </c>
      <c r="D2957" s="60" t="s">
        <v>2798</v>
      </c>
      <c r="E2957" s="67">
        <v>41821</v>
      </c>
      <c r="F2957" s="67">
        <v>41883</v>
      </c>
      <c r="G2957" s="60" t="s">
        <v>2735</v>
      </c>
      <c r="H2957" s="60">
        <v>0.17730000000000001</v>
      </c>
      <c r="I2957" s="60">
        <v>0.17730000000000001</v>
      </c>
      <c r="J2957" s="60">
        <v>0.17730000000000001</v>
      </c>
      <c r="K2957" s="60">
        <v>0.17730000000000001</v>
      </c>
      <c r="L2957" s="60">
        <v>0.17730000000000001</v>
      </c>
      <c r="M2957" s="60">
        <v>0.17730000000000001</v>
      </c>
      <c r="N2957" s="60">
        <v>0.17730000000000001</v>
      </c>
      <c r="O2957" s="60">
        <v>0.17730000000000001</v>
      </c>
      <c r="P2957" s="60">
        <v>0.5</v>
      </c>
      <c r="Q2957" s="60">
        <v>0.5</v>
      </c>
      <c r="R2957" s="60">
        <v>0.5</v>
      </c>
      <c r="S2957" s="60">
        <v>0.5</v>
      </c>
      <c r="T2957" s="60">
        <v>0.5</v>
      </c>
      <c r="U2957" s="60">
        <v>0.5</v>
      </c>
      <c r="V2957" s="60">
        <v>0.5</v>
      </c>
      <c r="W2957" s="60">
        <v>0.5</v>
      </c>
      <c r="X2957" s="60">
        <v>0.5</v>
      </c>
      <c r="Y2957" s="60">
        <v>0.5</v>
      </c>
      <c r="Z2957" s="60">
        <v>0.5</v>
      </c>
      <c r="AA2957" s="60">
        <v>0.5</v>
      </c>
      <c r="AB2957" s="60">
        <v>0.17730000000000001</v>
      </c>
      <c r="AC2957" s="60">
        <v>0.17730000000000001</v>
      </c>
      <c r="AD2957" s="60">
        <v>0.17730000000000001</v>
      </c>
      <c r="AE2957" s="60">
        <v>0.17730000000000001</v>
      </c>
      <c r="AF2957" s="60" t="s">
        <v>4136</v>
      </c>
    </row>
    <row r="2958" spans="1:32">
      <c r="A2958" s="60" t="s">
        <v>4034</v>
      </c>
      <c r="B2958" s="60" t="s">
        <v>0</v>
      </c>
      <c r="D2958" s="60" t="s">
        <v>2754</v>
      </c>
      <c r="E2958" s="67">
        <v>41640</v>
      </c>
      <c r="F2958" s="67">
        <v>41820</v>
      </c>
      <c r="G2958" s="60" t="s">
        <v>2730</v>
      </c>
      <c r="H2958" s="60">
        <v>0.17730000000000001</v>
      </c>
      <c r="I2958" s="60"/>
      <c r="J2958" s="60"/>
      <c r="K2958" s="60"/>
      <c r="L2958" s="60"/>
      <c r="M2958" s="60"/>
      <c r="N2958" s="60"/>
      <c r="O2958" s="60"/>
      <c r="P2958" s="60"/>
      <c r="Q2958" s="60"/>
      <c r="R2958" s="60"/>
      <c r="S2958" s="60"/>
      <c r="T2958" s="60"/>
      <c r="U2958" s="60"/>
      <c r="V2958" s="60"/>
      <c r="W2958" s="60"/>
      <c r="X2958" s="60"/>
      <c r="Y2958" s="60"/>
      <c r="Z2958" s="60"/>
      <c r="AA2958" s="60"/>
      <c r="AB2958" s="60"/>
      <c r="AC2958" s="60"/>
      <c r="AD2958" s="60"/>
      <c r="AE2958" s="60"/>
      <c r="AF2958" s="60" t="s">
        <v>4136</v>
      </c>
    </row>
    <row r="2959" spans="1:32">
      <c r="A2959" s="60" t="s">
        <v>4034</v>
      </c>
      <c r="B2959" s="60" t="s">
        <v>0</v>
      </c>
      <c r="D2959" s="60" t="s">
        <v>2798</v>
      </c>
      <c r="E2959" s="67">
        <v>41640</v>
      </c>
      <c r="F2959" s="67">
        <v>41820</v>
      </c>
      <c r="G2959" s="60" t="s">
        <v>2735</v>
      </c>
      <c r="H2959" s="60">
        <v>0.17730000000000001</v>
      </c>
      <c r="I2959" s="60">
        <v>0.17730000000000001</v>
      </c>
      <c r="J2959" s="60">
        <v>0.17730000000000001</v>
      </c>
      <c r="K2959" s="60">
        <v>0.17730000000000001</v>
      </c>
      <c r="L2959" s="60">
        <v>0.17730000000000001</v>
      </c>
      <c r="M2959" s="60">
        <v>0.17730000000000001</v>
      </c>
      <c r="N2959" s="60">
        <v>0.17730000000000001</v>
      </c>
      <c r="O2959" s="60">
        <v>0.9</v>
      </c>
      <c r="P2959" s="60">
        <v>0.9</v>
      </c>
      <c r="Q2959" s="60">
        <v>0.9</v>
      </c>
      <c r="R2959" s="60">
        <v>0.9</v>
      </c>
      <c r="S2959" s="60">
        <v>0.9</v>
      </c>
      <c r="T2959" s="60">
        <v>0.9</v>
      </c>
      <c r="U2959" s="60">
        <v>0.9</v>
      </c>
      <c r="V2959" s="60">
        <v>0.9</v>
      </c>
      <c r="W2959" s="60">
        <v>0.9</v>
      </c>
      <c r="X2959" s="60">
        <v>0.9</v>
      </c>
      <c r="Y2959" s="60">
        <v>0.9</v>
      </c>
      <c r="Z2959" s="60">
        <v>0.9</v>
      </c>
      <c r="AA2959" s="60">
        <v>0.9</v>
      </c>
      <c r="AB2959" s="60">
        <v>0.9</v>
      </c>
      <c r="AC2959" s="60">
        <v>0.17730000000000001</v>
      </c>
      <c r="AD2959" s="60">
        <v>0.17730000000000001</v>
      </c>
      <c r="AE2959" s="60">
        <v>0.17730000000000001</v>
      </c>
      <c r="AF2959" s="60" t="s">
        <v>4136</v>
      </c>
    </row>
    <row r="2960" spans="1:32">
      <c r="A2960" s="60" t="s">
        <v>4035</v>
      </c>
      <c r="B2960" s="60" t="s">
        <v>0</v>
      </c>
      <c r="D2960" s="60" t="s">
        <v>2738</v>
      </c>
      <c r="E2960" s="67">
        <v>41640</v>
      </c>
      <c r="F2960" s="67">
        <v>42004</v>
      </c>
      <c r="G2960" s="60" t="s">
        <v>2730</v>
      </c>
      <c r="H2960" s="60">
        <v>0.17730000000000001</v>
      </c>
      <c r="I2960" s="60"/>
      <c r="J2960" s="60"/>
      <c r="K2960" s="60"/>
      <c r="L2960" s="60"/>
      <c r="M2960" s="60"/>
      <c r="N2960" s="60"/>
      <c r="O2960" s="60"/>
      <c r="P2960" s="60"/>
      <c r="Q2960" s="60"/>
      <c r="R2960" s="60"/>
      <c r="S2960" s="60"/>
      <c r="T2960" s="60"/>
      <c r="U2960" s="60"/>
      <c r="V2960" s="60"/>
      <c r="W2960" s="60"/>
      <c r="X2960" s="60"/>
      <c r="Y2960" s="60"/>
      <c r="Z2960" s="60"/>
      <c r="AA2960" s="60"/>
      <c r="AB2960" s="60"/>
      <c r="AC2960" s="60"/>
      <c r="AD2960" s="60"/>
      <c r="AE2960" s="60"/>
      <c r="AF2960" s="60" t="s">
        <v>4136</v>
      </c>
    </row>
    <row r="2961" spans="1:32">
      <c r="A2961" s="60" t="s">
        <v>4035</v>
      </c>
      <c r="B2961" s="60" t="s">
        <v>0</v>
      </c>
      <c r="D2961" s="60" t="s">
        <v>2736</v>
      </c>
      <c r="E2961" s="67">
        <v>41640</v>
      </c>
      <c r="F2961" s="67">
        <v>42004</v>
      </c>
      <c r="G2961" s="60" t="s">
        <v>2730</v>
      </c>
      <c r="H2961" s="60">
        <v>0</v>
      </c>
      <c r="I2961" s="60"/>
      <c r="J2961" s="60"/>
      <c r="K2961" s="60"/>
      <c r="L2961" s="60"/>
      <c r="M2961" s="60"/>
      <c r="N2961" s="60"/>
      <c r="O2961" s="60"/>
      <c r="P2961" s="60"/>
      <c r="Q2961" s="60"/>
      <c r="R2961" s="60"/>
      <c r="S2961" s="60"/>
      <c r="T2961" s="60"/>
      <c r="U2961" s="60"/>
      <c r="V2961" s="60"/>
      <c r="W2961" s="60"/>
      <c r="X2961" s="60"/>
      <c r="Y2961" s="60"/>
      <c r="Z2961" s="60"/>
      <c r="AA2961" s="60"/>
      <c r="AB2961" s="60"/>
      <c r="AC2961" s="60"/>
      <c r="AD2961" s="60"/>
      <c r="AE2961" s="60"/>
      <c r="AF2961" s="60" t="s">
        <v>4136</v>
      </c>
    </row>
    <row r="2962" spans="1:32">
      <c r="A2962" s="60" t="s">
        <v>4035</v>
      </c>
      <c r="B2962" s="60" t="s">
        <v>0</v>
      </c>
      <c r="D2962" s="60" t="s">
        <v>2737</v>
      </c>
      <c r="E2962" s="67">
        <v>41640</v>
      </c>
      <c r="F2962" s="67">
        <v>42004</v>
      </c>
      <c r="G2962" s="60" t="s">
        <v>2730</v>
      </c>
      <c r="H2962" s="60">
        <v>1</v>
      </c>
      <c r="I2962" s="60"/>
      <c r="J2962" s="60"/>
      <c r="K2962" s="60"/>
      <c r="L2962" s="60"/>
      <c r="M2962" s="60"/>
      <c r="N2962" s="60"/>
      <c r="O2962" s="60"/>
      <c r="P2962" s="60"/>
      <c r="Q2962" s="60"/>
      <c r="R2962" s="60"/>
      <c r="S2962" s="60"/>
      <c r="T2962" s="60"/>
      <c r="U2962" s="60"/>
      <c r="V2962" s="60"/>
      <c r="W2962" s="60"/>
      <c r="X2962" s="60"/>
      <c r="Y2962" s="60"/>
      <c r="Z2962" s="60"/>
      <c r="AA2962" s="60"/>
      <c r="AB2962" s="60"/>
      <c r="AC2962" s="60"/>
      <c r="AD2962" s="60"/>
      <c r="AE2962" s="60"/>
      <c r="AF2962" s="60" t="s">
        <v>4136</v>
      </c>
    </row>
    <row r="2963" spans="1:32">
      <c r="A2963" s="60" t="s">
        <v>4035</v>
      </c>
      <c r="B2963" s="60" t="s">
        <v>0</v>
      </c>
      <c r="D2963" s="60" t="s">
        <v>2798</v>
      </c>
      <c r="E2963" s="67">
        <v>41883</v>
      </c>
      <c r="F2963" s="67">
        <v>42004</v>
      </c>
      <c r="G2963" s="60" t="s">
        <v>2735</v>
      </c>
      <c r="H2963" s="60">
        <v>0.17730000000000001</v>
      </c>
      <c r="I2963" s="60">
        <v>0.17730000000000001</v>
      </c>
      <c r="J2963" s="60">
        <v>0.17730000000000001</v>
      </c>
      <c r="K2963" s="60">
        <v>0.17730000000000001</v>
      </c>
      <c r="L2963" s="60">
        <v>0.17730000000000001</v>
      </c>
      <c r="M2963" s="60">
        <v>0.17730000000000001</v>
      </c>
      <c r="N2963" s="60">
        <v>0.17730000000000001</v>
      </c>
      <c r="O2963" s="60">
        <v>0.9</v>
      </c>
      <c r="P2963" s="60">
        <v>0.9</v>
      </c>
      <c r="Q2963" s="60">
        <v>0.9</v>
      </c>
      <c r="R2963" s="60">
        <v>0.9</v>
      </c>
      <c r="S2963" s="60">
        <v>0.9</v>
      </c>
      <c r="T2963" s="60">
        <v>0.9</v>
      </c>
      <c r="U2963" s="60">
        <v>0.9</v>
      </c>
      <c r="V2963" s="60">
        <v>0.9</v>
      </c>
      <c r="W2963" s="60">
        <v>0.9</v>
      </c>
      <c r="X2963" s="60">
        <v>0.9</v>
      </c>
      <c r="Y2963" s="60">
        <v>0.9</v>
      </c>
      <c r="Z2963" s="60">
        <v>0.9</v>
      </c>
      <c r="AA2963" s="60">
        <v>0.9</v>
      </c>
      <c r="AB2963" s="60">
        <v>0.9</v>
      </c>
      <c r="AC2963" s="60">
        <v>0.17730000000000001</v>
      </c>
      <c r="AD2963" s="60">
        <v>0.17730000000000001</v>
      </c>
      <c r="AE2963" s="60">
        <v>0.17730000000000001</v>
      </c>
      <c r="AF2963" s="60" t="s">
        <v>4136</v>
      </c>
    </row>
    <row r="2964" spans="1:32">
      <c r="A2964" s="60" t="s">
        <v>4035</v>
      </c>
      <c r="B2964" s="60" t="s">
        <v>0</v>
      </c>
      <c r="D2964" s="60" t="s">
        <v>2754</v>
      </c>
      <c r="E2964" s="67">
        <v>41821</v>
      </c>
      <c r="F2964" s="67">
        <v>41883</v>
      </c>
      <c r="G2964" s="60" t="s">
        <v>2730</v>
      </c>
      <c r="H2964" s="60">
        <v>0.17730000000000001</v>
      </c>
      <c r="I2964" s="60"/>
      <c r="J2964" s="60"/>
      <c r="K2964" s="60"/>
      <c r="L2964" s="60"/>
      <c r="M2964" s="60"/>
      <c r="N2964" s="60"/>
      <c r="O2964" s="60"/>
      <c r="P2964" s="60"/>
      <c r="Q2964" s="60"/>
      <c r="R2964" s="60"/>
      <c r="S2964" s="60"/>
      <c r="T2964" s="60"/>
      <c r="U2964" s="60"/>
      <c r="V2964" s="60"/>
      <c r="W2964" s="60"/>
      <c r="X2964" s="60"/>
      <c r="Y2964" s="60"/>
      <c r="Z2964" s="60"/>
      <c r="AA2964" s="60"/>
      <c r="AB2964" s="60"/>
      <c r="AC2964" s="60"/>
      <c r="AD2964" s="60"/>
      <c r="AE2964" s="60"/>
      <c r="AF2964" s="60" t="s">
        <v>4136</v>
      </c>
    </row>
    <row r="2965" spans="1:32">
      <c r="A2965" s="60" t="s">
        <v>4035</v>
      </c>
      <c r="B2965" s="60" t="s">
        <v>0</v>
      </c>
      <c r="D2965" s="60" t="s">
        <v>2798</v>
      </c>
      <c r="E2965" s="67">
        <v>41821</v>
      </c>
      <c r="F2965" s="67">
        <v>41883</v>
      </c>
      <c r="G2965" s="60" t="s">
        <v>2735</v>
      </c>
      <c r="H2965" s="60">
        <v>0.17730000000000001</v>
      </c>
      <c r="I2965" s="60">
        <v>0.17730000000000001</v>
      </c>
      <c r="J2965" s="60">
        <v>0.17730000000000001</v>
      </c>
      <c r="K2965" s="60">
        <v>0.17730000000000001</v>
      </c>
      <c r="L2965" s="60">
        <v>0.17730000000000001</v>
      </c>
      <c r="M2965" s="60">
        <v>0.17730000000000001</v>
      </c>
      <c r="N2965" s="60">
        <v>0.17730000000000001</v>
      </c>
      <c r="O2965" s="60">
        <v>0.17730000000000001</v>
      </c>
      <c r="P2965" s="60">
        <v>0.5</v>
      </c>
      <c r="Q2965" s="60">
        <v>0.5</v>
      </c>
      <c r="R2965" s="60">
        <v>0.5</v>
      </c>
      <c r="S2965" s="60">
        <v>0.5</v>
      </c>
      <c r="T2965" s="60">
        <v>0.5</v>
      </c>
      <c r="U2965" s="60">
        <v>0.5</v>
      </c>
      <c r="V2965" s="60">
        <v>0.5</v>
      </c>
      <c r="W2965" s="60">
        <v>0.5</v>
      </c>
      <c r="X2965" s="60">
        <v>0.5</v>
      </c>
      <c r="Y2965" s="60">
        <v>0.5</v>
      </c>
      <c r="Z2965" s="60">
        <v>0.5</v>
      </c>
      <c r="AA2965" s="60">
        <v>0.5</v>
      </c>
      <c r="AB2965" s="60">
        <v>0.17730000000000001</v>
      </c>
      <c r="AC2965" s="60">
        <v>0.17730000000000001</v>
      </c>
      <c r="AD2965" s="60">
        <v>0.17730000000000001</v>
      </c>
      <c r="AE2965" s="60">
        <v>0.17730000000000001</v>
      </c>
      <c r="AF2965" s="60" t="s">
        <v>4136</v>
      </c>
    </row>
    <row r="2966" spans="1:32">
      <c r="A2966" s="60" t="s">
        <v>4035</v>
      </c>
      <c r="B2966" s="60" t="s">
        <v>0</v>
      </c>
      <c r="D2966" s="60" t="s">
        <v>2754</v>
      </c>
      <c r="E2966" s="67">
        <v>41640</v>
      </c>
      <c r="F2966" s="67">
        <v>41820</v>
      </c>
      <c r="G2966" s="60" t="s">
        <v>2730</v>
      </c>
      <c r="H2966" s="60">
        <v>0.17730000000000001</v>
      </c>
      <c r="I2966" s="60"/>
      <c r="J2966" s="60"/>
      <c r="K2966" s="60"/>
      <c r="L2966" s="60"/>
      <c r="M2966" s="60"/>
      <c r="N2966" s="60"/>
      <c r="O2966" s="60"/>
      <c r="P2966" s="60"/>
      <c r="Q2966" s="60"/>
      <c r="R2966" s="60"/>
      <c r="S2966" s="60"/>
      <c r="T2966" s="60"/>
      <c r="U2966" s="60"/>
      <c r="V2966" s="60"/>
      <c r="W2966" s="60"/>
      <c r="X2966" s="60"/>
      <c r="Y2966" s="60"/>
      <c r="Z2966" s="60"/>
      <c r="AA2966" s="60"/>
      <c r="AB2966" s="60"/>
      <c r="AC2966" s="60"/>
      <c r="AD2966" s="60"/>
      <c r="AE2966" s="60"/>
      <c r="AF2966" s="60" t="s">
        <v>4136</v>
      </c>
    </row>
    <row r="2967" spans="1:32">
      <c r="A2967" s="60" t="s">
        <v>4035</v>
      </c>
      <c r="B2967" s="60" t="s">
        <v>0</v>
      </c>
      <c r="D2967" s="60" t="s">
        <v>2798</v>
      </c>
      <c r="E2967" s="67">
        <v>41640</v>
      </c>
      <c r="F2967" s="67">
        <v>41820</v>
      </c>
      <c r="G2967" s="60" t="s">
        <v>2735</v>
      </c>
      <c r="H2967" s="60">
        <v>0.17730000000000001</v>
      </c>
      <c r="I2967" s="60">
        <v>0.17730000000000001</v>
      </c>
      <c r="J2967" s="60">
        <v>0.17730000000000001</v>
      </c>
      <c r="K2967" s="60">
        <v>0.17730000000000001</v>
      </c>
      <c r="L2967" s="60">
        <v>0.17730000000000001</v>
      </c>
      <c r="M2967" s="60">
        <v>0.17730000000000001</v>
      </c>
      <c r="N2967" s="60">
        <v>0.17730000000000001</v>
      </c>
      <c r="O2967" s="60">
        <v>0.9</v>
      </c>
      <c r="P2967" s="60">
        <v>0.9</v>
      </c>
      <c r="Q2967" s="60">
        <v>0.9</v>
      </c>
      <c r="R2967" s="60">
        <v>0.9</v>
      </c>
      <c r="S2967" s="60">
        <v>0.9</v>
      </c>
      <c r="T2967" s="60">
        <v>0.9</v>
      </c>
      <c r="U2967" s="60">
        <v>0.9</v>
      </c>
      <c r="V2967" s="60">
        <v>0.9</v>
      </c>
      <c r="W2967" s="60">
        <v>0.9</v>
      </c>
      <c r="X2967" s="60">
        <v>0.9</v>
      </c>
      <c r="Y2967" s="60">
        <v>0.9</v>
      </c>
      <c r="Z2967" s="60">
        <v>0.9</v>
      </c>
      <c r="AA2967" s="60">
        <v>0.9</v>
      </c>
      <c r="AB2967" s="60">
        <v>0.9</v>
      </c>
      <c r="AC2967" s="60">
        <v>0.17730000000000001</v>
      </c>
      <c r="AD2967" s="60">
        <v>0.17730000000000001</v>
      </c>
      <c r="AE2967" s="60">
        <v>0.17730000000000001</v>
      </c>
      <c r="AF2967" s="60" t="s">
        <v>4136</v>
      </c>
    </row>
    <row r="2968" spans="1:32">
      <c r="A2968" s="60" t="s">
        <v>4036</v>
      </c>
      <c r="B2968" s="60" t="s">
        <v>0</v>
      </c>
      <c r="D2968" s="60" t="s">
        <v>2738</v>
      </c>
      <c r="E2968" s="67">
        <v>41640</v>
      </c>
      <c r="F2968" s="67">
        <v>42004</v>
      </c>
      <c r="G2968" s="60" t="s">
        <v>2730</v>
      </c>
      <c r="H2968" s="60">
        <v>0.17730000000000001</v>
      </c>
      <c r="I2968" s="60"/>
      <c r="J2968" s="60"/>
      <c r="K2968" s="60"/>
      <c r="L2968" s="60"/>
      <c r="M2968" s="60"/>
      <c r="N2968" s="60"/>
      <c r="O2968" s="60"/>
      <c r="P2968" s="60"/>
      <c r="Q2968" s="60"/>
      <c r="R2968" s="60"/>
      <c r="S2968" s="60"/>
      <c r="T2968" s="60"/>
      <c r="U2968" s="60"/>
      <c r="V2968" s="60"/>
      <c r="W2968" s="60"/>
      <c r="X2968" s="60"/>
      <c r="Y2968" s="60"/>
      <c r="Z2968" s="60"/>
      <c r="AA2968" s="60"/>
      <c r="AB2968" s="60"/>
      <c r="AC2968" s="60"/>
      <c r="AD2968" s="60"/>
      <c r="AE2968" s="60"/>
      <c r="AF2968" s="60" t="s">
        <v>4136</v>
      </c>
    </row>
    <row r="2969" spans="1:32">
      <c r="A2969" s="60" t="s">
        <v>4036</v>
      </c>
      <c r="B2969" s="60" t="s">
        <v>0</v>
      </c>
      <c r="D2969" s="60" t="s">
        <v>2736</v>
      </c>
      <c r="E2969" s="67">
        <v>41640</v>
      </c>
      <c r="F2969" s="67">
        <v>42004</v>
      </c>
      <c r="G2969" s="60" t="s">
        <v>2730</v>
      </c>
      <c r="H2969" s="60">
        <v>0</v>
      </c>
      <c r="I2969" s="60"/>
      <c r="J2969" s="60"/>
      <c r="K2969" s="60"/>
      <c r="L2969" s="60"/>
      <c r="M2969" s="60"/>
      <c r="N2969" s="60"/>
      <c r="O2969" s="60"/>
      <c r="P2969" s="60"/>
      <c r="Q2969" s="60"/>
      <c r="R2969" s="60"/>
      <c r="S2969" s="60"/>
      <c r="T2969" s="60"/>
      <c r="U2969" s="60"/>
      <c r="V2969" s="60"/>
      <c r="W2969" s="60"/>
      <c r="X2969" s="60"/>
      <c r="Y2969" s="60"/>
      <c r="Z2969" s="60"/>
      <c r="AA2969" s="60"/>
      <c r="AB2969" s="60"/>
      <c r="AC2969" s="60"/>
      <c r="AD2969" s="60"/>
      <c r="AE2969" s="60"/>
      <c r="AF2969" s="60" t="s">
        <v>4136</v>
      </c>
    </row>
    <row r="2970" spans="1:32">
      <c r="A2970" s="60" t="s">
        <v>4036</v>
      </c>
      <c r="B2970" s="60" t="s">
        <v>0</v>
      </c>
      <c r="D2970" s="60" t="s">
        <v>2737</v>
      </c>
      <c r="E2970" s="67">
        <v>41640</v>
      </c>
      <c r="F2970" s="67">
        <v>42004</v>
      </c>
      <c r="G2970" s="60" t="s">
        <v>2730</v>
      </c>
      <c r="H2970" s="60">
        <v>1</v>
      </c>
      <c r="I2970" s="60"/>
      <c r="J2970" s="60"/>
      <c r="K2970" s="60"/>
      <c r="L2970" s="60"/>
      <c r="M2970" s="60"/>
      <c r="N2970" s="60"/>
      <c r="O2970" s="60"/>
      <c r="P2970" s="60"/>
      <c r="Q2970" s="60"/>
      <c r="R2970" s="60"/>
      <c r="S2970" s="60"/>
      <c r="T2970" s="60"/>
      <c r="U2970" s="60"/>
      <c r="V2970" s="60"/>
      <c r="W2970" s="60"/>
      <c r="X2970" s="60"/>
      <c r="Y2970" s="60"/>
      <c r="Z2970" s="60"/>
      <c r="AA2970" s="60"/>
      <c r="AB2970" s="60"/>
      <c r="AC2970" s="60"/>
      <c r="AD2970" s="60"/>
      <c r="AE2970" s="60"/>
      <c r="AF2970" s="60" t="s">
        <v>4136</v>
      </c>
    </row>
    <row r="2971" spans="1:32">
      <c r="A2971" s="60" t="s">
        <v>4036</v>
      </c>
      <c r="B2971" s="60" t="s">
        <v>0</v>
      </c>
      <c r="D2971" s="60" t="s">
        <v>2798</v>
      </c>
      <c r="E2971" s="67">
        <v>41883</v>
      </c>
      <c r="F2971" s="67">
        <v>42004</v>
      </c>
      <c r="G2971" s="60" t="s">
        <v>2735</v>
      </c>
      <c r="H2971" s="60">
        <v>0.17730000000000001</v>
      </c>
      <c r="I2971" s="60">
        <v>0.17730000000000001</v>
      </c>
      <c r="J2971" s="60">
        <v>0.17730000000000001</v>
      </c>
      <c r="K2971" s="60">
        <v>0.17730000000000001</v>
      </c>
      <c r="L2971" s="60">
        <v>0.17730000000000001</v>
      </c>
      <c r="M2971" s="60">
        <v>0.17730000000000001</v>
      </c>
      <c r="N2971" s="60">
        <v>0.17730000000000001</v>
      </c>
      <c r="O2971" s="60">
        <v>0.9</v>
      </c>
      <c r="P2971" s="60">
        <v>0.9</v>
      </c>
      <c r="Q2971" s="60">
        <v>0.9</v>
      </c>
      <c r="R2971" s="60">
        <v>0.9</v>
      </c>
      <c r="S2971" s="60">
        <v>0.9</v>
      </c>
      <c r="T2971" s="60">
        <v>0.9</v>
      </c>
      <c r="U2971" s="60">
        <v>0.9</v>
      </c>
      <c r="V2971" s="60">
        <v>0.9</v>
      </c>
      <c r="W2971" s="60">
        <v>0.9</v>
      </c>
      <c r="X2971" s="60">
        <v>0.9</v>
      </c>
      <c r="Y2971" s="60">
        <v>0.9</v>
      </c>
      <c r="Z2971" s="60">
        <v>0.9</v>
      </c>
      <c r="AA2971" s="60">
        <v>0.9</v>
      </c>
      <c r="AB2971" s="60">
        <v>0.9</v>
      </c>
      <c r="AC2971" s="60">
        <v>0.17730000000000001</v>
      </c>
      <c r="AD2971" s="60">
        <v>0.17730000000000001</v>
      </c>
      <c r="AE2971" s="60">
        <v>0.17730000000000001</v>
      </c>
      <c r="AF2971" s="60" t="s">
        <v>4136</v>
      </c>
    </row>
    <row r="2972" spans="1:32">
      <c r="A2972" s="60" t="s">
        <v>4036</v>
      </c>
      <c r="B2972" s="60" t="s">
        <v>0</v>
      </c>
      <c r="D2972" s="60" t="s">
        <v>2754</v>
      </c>
      <c r="E2972" s="67">
        <v>41821</v>
      </c>
      <c r="F2972" s="67">
        <v>41883</v>
      </c>
      <c r="G2972" s="60" t="s">
        <v>2730</v>
      </c>
      <c r="H2972" s="60">
        <v>0.17730000000000001</v>
      </c>
      <c r="I2972" s="60"/>
      <c r="J2972" s="60"/>
      <c r="K2972" s="60"/>
      <c r="L2972" s="60"/>
      <c r="M2972" s="60"/>
      <c r="N2972" s="60"/>
      <c r="O2972" s="60"/>
      <c r="P2972" s="60"/>
      <c r="Q2972" s="60"/>
      <c r="R2972" s="60"/>
      <c r="S2972" s="60"/>
      <c r="T2972" s="60"/>
      <c r="U2972" s="60"/>
      <c r="V2972" s="60"/>
      <c r="W2972" s="60"/>
      <c r="X2972" s="60"/>
      <c r="Y2972" s="60"/>
      <c r="Z2972" s="60"/>
      <c r="AA2972" s="60"/>
      <c r="AB2972" s="60"/>
      <c r="AC2972" s="60"/>
      <c r="AD2972" s="60"/>
      <c r="AE2972" s="60"/>
      <c r="AF2972" s="60" t="s">
        <v>4136</v>
      </c>
    </row>
    <row r="2973" spans="1:32">
      <c r="A2973" s="60" t="s">
        <v>4036</v>
      </c>
      <c r="B2973" s="60" t="s">
        <v>0</v>
      </c>
      <c r="D2973" s="60" t="s">
        <v>2798</v>
      </c>
      <c r="E2973" s="67">
        <v>41821</v>
      </c>
      <c r="F2973" s="67">
        <v>41883</v>
      </c>
      <c r="G2973" s="60" t="s">
        <v>2735</v>
      </c>
      <c r="H2973" s="60">
        <v>0.17730000000000001</v>
      </c>
      <c r="I2973" s="60">
        <v>0.17730000000000001</v>
      </c>
      <c r="J2973" s="60">
        <v>0.17730000000000001</v>
      </c>
      <c r="K2973" s="60">
        <v>0.17730000000000001</v>
      </c>
      <c r="L2973" s="60">
        <v>0.17730000000000001</v>
      </c>
      <c r="M2973" s="60">
        <v>0.17730000000000001</v>
      </c>
      <c r="N2973" s="60">
        <v>0.17730000000000001</v>
      </c>
      <c r="O2973" s="60">
        <v>0.17730000000000001</v>
      </c>
      <c r="P2973" s="60">
        <v>0.5</v>
      </c>
      <c r="Q2973" s="60">
        <v>0.5</v>
      </c>
      <c r="R2973" s="60">
        <v>0.5</v>
      </c>
      <c r="S2973" s="60">
        <v>0.5</v>
      </c>
      <c r="T2973" s="60">
        <v>0.5</v>
      </c>
      <c r="U2973" s="60">
        <v>0.5</v>
      </c>
      <c r="V2973" s="60">
        <v>0.5</v>
      </c>
      <c r="W2973" s="60">
        <v>0.5</v>
      </c>
      <c r="X2973" s="60">
        <v>0.5</v>
      </c>
      <c r="Y2973" s="60">
        <v>0.5</v>
      </c>
      <c r="Z2973" s="60">
        <v>0.5</v>
      </c>
      <c r="AA2973" s="60">
        <v>0.5</v>
      </c>
      <c r="AB2973" s="60">
        <v>0.17730000000000001</v>
      </c>
      <c r="AC2973" s="60">
        <v>0.17730000000000001</v>
      </c>
      <c r="AD2973" s="60">
        <v>0.17730000000000001</v>
      </c>
      <c r="AE2973" s="60">
        <v>0.17730000000000001</v>
      </c>
      <c r="AF2973" s="60" t="s">
        <v>4136</v>
      </c>
    </row>
    <row r="2974" spans="1:32">
      <c r="A2974" s="60" t="s">
        <v>4036</v>
      </c>
      <c r="B2974" s="60" t="s">
        <v>0</v>
      </c>
      <c r="D2974" s="60" t="s">
        <v>2754</v>
      </c>
      <c r="E2974" s="67">
        <v>41640</v>
      </c>
      <c r="F2974" s="67">
        <v>41820</v>
      </c>
      <c r="G2974" s="60" t="s">
        <v>2730</v>
      </c>
      <c r="H2974" s="60">
        <v>0.17730000000000001</v>
      </c>
      <c r="I2974" s="60"/>
      <c r="J2974" s="60"/>
      <c r="K2974" s="60"/>
      <c r="L2974" s="60"/>
      <c r="M2974" s="60"/>
      <c r="N2974" s="60"/>
      <c r="O2974" s="60"/>
      <c r="P2974" s="60"/>
      <c r="Q2974" s="60"/>
      <c r="R2974" s="60"/>
      <c r="S2974" s="60"/>
      <c r="T2974" s="60"/>
      <c r="U2974" s="60"/>
      <c r="V2974" s="60"/>
      <c r="W2974" s="60"/>
      <c r="X2974" s="60"/>
      <c r="Y2974" s="60"/>
      <c r="Z2974" s="60"/>
      <c r="AA2974" s="60"/>
      <c r="AB2974" s="60"/>
      <c r="AC2974" s="60"/>
      <c r="AD2974" s="60"/>
      <c r="AE2974" s="60"/>
      <c r="AF2974" s="60" t="s">
        <v>4136</v>
      </c>
    </row>
    <row r="2975" spans="1:32">
      <c r="A2975" s="60" t="s">
        <v>4036</v>
      </c>
      <c r="B2975" s="60" t="s">
        <v>0</v>
      </c>
      <c r="D2975" s="60" t="s">
        <v>2798</v>
      </c>
      <c r="E2975" s="67">
        <v>41640</v>
      </c>
      <c r="F2975" s="67">
        <v>41820</v>
      </c>
      <c r="G2975" s="60" t="s">
        <v>2735</v>
      </c>
      <c r="H2975" s="60">
        <v>0.17730000000000001</v>
      </c>
      <c r="I2975" s="60">
        <v>0.17730000000000001</v>
      </c>
      <c r="J2975" s="60">
        <v>0.17730000000000001</v>
      </c>
      <c r="K2975" s="60">
        <v>0.17730000000000001</v>
      </c>
      <c r="L2975" s="60">
        <v>0.17730000000000001</v>
      </c>
      <c r="M2975" s="60">
        <v>0.17730000000000001</v>
      </c>
      <c r="N2975" s="60">
        <v>0.17730000000000001</v>
      </c>
      <c r="O2975" s="60">
        <v>0.9</v>
      </c>
      <c r="P2975" s="60">
        <v>0.9</v>
      </c>
      <c r="Q2975" s="60">
        <v>0.9</v>
      </c>
      <c r="R2975" s="60">
        <v>0.9</v>
      </c>
      <c r="S2975" s="60">
        <v>0.9</v>
      </c>
      <c r="T2975" s="60">
        <v>0.9</v>
      </c>
      <c r="U2975" s="60">
        <v>0.9</v>
      </c>
      <c r="V2975" s="60">
        <v>0.9</v>
      </c>
      <c r="W2975" s="60">
        <v>0.9</v>
      </c>
      <c r="X2975" s="60">
        <v>0.9</v>
      </c>
      <c r="Y2975" s="60">
        <v>0.9</v>
      </c>
      <c r="Z2975" s="60">
        <v>0.9</v>
      </c>
      <c r="AA2975" s="60">
        <v>0.9</v>
      </c>
      <c r="AB2975" s="60">
        <v>0.9</v>
      </c>
      <c r="AC2975" s="60">
        <v>0.17730000000000001</v>
      </c>
      <c r="AD2975" s="60">
        <v>0.17730000000000001</v>
      </c>
      <c r="AE2975" s="60">
        <v>0.17730000000000001</v>
      </c>
      <c r="AF2975" s="60" t="s">
        <v>4136</v>
      </c>
    </row>
    <row r="2976" spans="1:32">
      <c r="A2976" s="60" t="s">
        <v>4037</v>
      </c>
      <c r="B2976" s="60" t="s">
        <v>2</v>
      </c>
      <c r="D2976" s="60" t="s">
        <v>2749</v>
      </c>
      <c r="E2976" s="67">
        <v>41640</v>
      </c>
      <c r="F2976" s="67">
        <v>42004</v>
      </c>
      <c r="G2976" s="60" t="s">
        <v>2730</v>
      </c>
      <c r="H2976" s="60">
        <v>0</v>
      </c>
      <c r="I2976" s="60"/>
      <c r="J2976" s="60"/>
      <c r="K2976" s="60"/>
      <c r="L2976" s="60"/>
      <c r="M2976" s="60"/>
      <c r="N2976" s="60"/>
      <c r="O2976" s="60"/>
      <c r="P2976" s="60"/>
      <c r="Q2976" s="60"/>
      <c r="R2976" s="60"/>
      <c r="S2976" s="60"/>
      <c r="T2976" s="60"/>
      <c r="U2976" s="60"/>
      <c r="V2976" s="60"/>
      <c r="W2976" s="60"/>
      <c r="X2976" s="60"/>
      <c r="Y2976" s="60"/>
      <c r="Z2976" s="60"/>
      <c r="AA2976" s="60"/>
      <c r="AB2976" s="60"/>
      <c r="AC2976" s="60"/>
      <c r="AD2976" s="60"/>
      <c r="AE2976" s="60"/>
      <c r="AF2976" s="60" t="s">
        <v>4136</v>
      </c>
    </row>
    <row r="2977" spans="1:32">
      <c r="A2977" s="60" t="s">
        <v>4037</v>
      </c>
      <c r="B2977" s="60" t="s">
        <v>2</v>
      </c>
      <c r="D2977" s="60" t="s">
        <v>2737</v>
      </c>
      <c r="E2977" s="67">
        <v>41640</v>
      </c>
      <c r="F2977" s="67">
        <v>42004</v>
      </c>
      <c r="G2977" s="60" t="s">
        <v>2735</v>
      </c>
      <c r="H2977" s="60">
        <v>0</v>
      </c>
      <c r="I2977" s="60">
        <v>0</v>
      </c>
      <c r="J2977" s="60">
        <v>0</v>
      </c>
      <c r="K2977" s="60">
        <v>0</v>
      </c>
      <c r="L2977" s="60">
        <v>0</v>
      </c>
      <c r="M2977" s="60">
        <v>0</v>
      </c>
      <c r="N2977" s="60">
        <v>0</v>
      </c>
      <c r="O2977" s="60">
        <v>0</v>
      </c>
      <c r="P2977" s="60">
        <v>0.95</v>
      </c>
      <c r="Q2977" s="60">
        <v>0.95</v>
      </c>
      <c r="R2977" s="60">
        <v>0.95</v>
      </c>
      <c r="S2977" s="60">
        <v>0.95</v>
      </c>
      <c r="T2977" s="60">
        <v>0.95</v>
      </c>
      <c r="U2977" s="60">
        <v>0.95</v>
      </c>
      <c r="V2977" s="60">
        <v>0.95</v>
      </c>
      <c r="W2977" s="60">
        <v>0.95</v>
      </c>
      <c r="X2977" s="60">
        <v>0.15</v>
      </c>
      <c r="Y2977" s="60">
        <v>0.15</v>
      </c>
      <c r="Z2977" s="60">
        <v>0.15</v>
      </c>
      <c r="AA2977" s="60">
        <v>0.15</v>
      </c>
      <c r="AB2977" s="60">
        <v>0.15</v>
      </c>
      <c r="AC2977" s="60">
        <v>0</v>
      </c>
      <c r="AD2977" s="60">
        <v>0</v>
      </c>
      <c r="AE2977" s="60">
        <v>0</v>
      </c>
      <c r="AF2977" s="60" t="s">
        <v>4136</v>
      </c>
    </row>
    <row r="2978" spans="1:32">
      <c r="A2978" s="60" t="s">
        <v>4037</v>
      </c>
      <c r="B2978" s="60" t="s">
        <v>2</v>
      </c>
      <c r="D2978" s="60" t="s">
        <v>2798</v>
      </c>
      <c r="E2978" s="67">
        <v>41898</v>
      </c>
      <c r="F2978" s="67">
        <v>42004</v>
      </c>
      <c r="G2978" s="60" t="s">
        <v>2735</v>
      </c>
      <c r="H2978" s="60">
        <v>0</v>
      </c>
      <c r="I2978" s="60">
        <v>0</v>
      </c>
      <c r="J2978" s="60">
        <v>0</v>
      </c>
      <c r="K2978" s="60">
        <v>0</v>
      </c>
      <c r="L2978" s="60">
        <v>0</v>
      </c>
      <c r="M2978" s="60">
        <v>0</v>
      </c>
      <c r="N2978" s="60">
        <v>0</v>
      </c>
      <c r="O2978" s="60">
        <v>0</v>
      </c>
      <c r="P2978" s="60">
        <v>0.95</v>
      </c>
      <c r="Q2978" s="60">
        <v>0.95</v>
      </c>
      <c r="R2978" s="60">
        <v>0.95</v>
      </c>
      <c r="S2978" s="60">
        <v>0.95</v>
      </c>
      <c r="T2978" s="60">
        <v>0.95</v>
      </c>
      <c r="U2978" s="60">
        <v>0.95</v>
      </c>
      <c r="V2978" s="60">
        <v>0.95</v>
      </c>
      <c r="W2978" s="60">
        <v>0.95</v>
      </c>
      <c r="X2978" s="60">
        <v>0.15</v>
      </c>
      <c r="Y2978" s="60">
        <v>0.15</v>
      </c>
      <c r="Z2978" s="60">
        <v>0.15</v>
      </c>
      <c r="AA2978" s="60">
        <v>0.15</v>
      </c>
      <c r="AB2978" s="60">
        <v>0.15</v>
      </c>
      <c r="AC2978" s="60">
        <v>0</v>
      </c>
      <c r="AD2978" s="60">
        <v>0</v>
      </c>
      <c r="AE2978" s="60">
        <v>0</v>
      </c>
      <c r="AF2978" s="60" t="s">
        <v>4136</v>
      </c>
    </row>
    <row r="2979" spans="1:32">
      <c r="A2979" s="60" t="s">
        <v>4037</v>
      </c>
      <c r="B2979" s="60" t="s">
        <v>2</v>
      </c>
      <c r="D2979" s="60" t="s">
        <v>2754</v>
      </c>
      <c r="E2979" s="67">
        <v>41806</v>
      </c>
      <c r="F2979" s="67">
        <v>41897</v>
      </c>
      <c r="G2979" s="60" t="s">
        <v>2730</v>
      </c>
      <c r="H2979" s="60">
        <v>0</v>
      </c>
      <c r="I2979" s="60"/>
      <c r="J2979" s="60"/>
      <c r="K2979" s="60"/>
      <c r="L2979" s="60"/>
      <c r="M2979" s="60"/>
      <c r="N2979" s="60"/>
      <c r="O2979" s="60"/>
      <c r="P2979" s="60"/>
      <c r="Q2979" s="60"/>
      <c r="R2979" s="60"/>
      <c r="S2979" s="60"/>
      <c r="T2979" s="60"/>
      <c r="U2979" s="60"/>
      <c r="V2979" s="60"/>
      <c r="W2979" s="60"/>
      <c r="X2979" s="60"/>
      <c r="Y2979" s="60"/>
      <c r="Z2979" s="60"/>
      <c r="AA2979" s="60"/>
      <c r="AB2979" s="60"/>
      <c r="AC2979" s="60"/>
      <c r="AD2979" s="60"/>
      <c r="AE2979" s="60"/>
      <c r="AF2979" s="60" t="s">
        <v>4136</v>
      </c>
    </row>
    <row r="2980" spans="1:32">
      <c r="A2980" s="60" t="s">
        <v>4037</v>
      </c>
      <c r="B2980" s="60" t="s">
        <v>2</v>
      </c>
      <c r="D2980" s="60" t="s">
        <v>2798</v>
      </c>
      <c r="E2980" s="67">
        <v>41806</v>
      </c>
      <c r="F2980" s="67">
        <v>41897</v>
      </c>
      <c r="G2980" s="60" t="s">
        <v>2735</v>
      </c>
      <c r="H2980" s="60">
        <v>0</v>
      </c>
      <c r="I2980" s="60">
        <v>0</v>
      </c>
      <c r="J2980" s="60">
        <v>0</v>
      </c>
      <c r="K2980" s="60">
        <v>0</v>
      </c>
      <c r="L2980" s="60">
        <v>0</v>
      </c>
      <c r="M2980" s="60">
        <v>0</v>
      </c>
      <c r="N2980" s="60">
        <v>0</v>
      </c>
      <c r="O2980" s="60">
        <v>0</v>
      </c>
      <c r="P2980" s="60">
        <v>0.15</v>
      </c>
      <c r="Q2980" s="60">
        <v>0.15</v>
      </c>
      <c r="R2980" s="60">
        <v>0.15</v>
      </c>
      <c r="S2980" s="60">
        <v>0.15</v>
      </c>
      <c r="T2980" s="60">
        <v>0.15</v>
      </c>
      <c r="U2980" s="60">
        <v>0.15</v>
      </c>
      <c r="V2980" s="60">
        <v>0.15</v>
      </c>
      <c r="W2980" s="60">
        <v>0.15</v>
      </c>
      <c r="X2980" s="60">
        <v>0.15</v>
      </c>
      <c r="Y2980" s="60">
        <v>0.15</v>
      </c>
      <c r="Z2980" s="60">
        <v>0.15</v>
      </c>
      <c r="AA2980" s="60">
        <v>0.15</v>
      </c>
      <c r="AB2980" s="60">
        <v>0.15</v>
      </c>
      <c r="AC2980" s="60">
        <v>0</v>
      </c>
      <c r="AD2980" s="60">
        <v>0</v>
      </c>
      <c r="AE2980" s="60">
        <v>0</v>
      </c>
      <c r="AF2980" s="60" t="s">
        <v>4136</v>
      </c>
    </row>
    <row r="2981" spans="1:32">
      <c r="A2981" s="60" t="s">
        <v>4037</v>
      </c>
      <c r="B2981" s="60" t="s">
        <v>2</v>
      </c>
      <c r="D2981" s="60" t="s">
        <v>2754</v>
      </c>
      <c r="E2981" s="67">
        <v>41640</v>
      </c>
      <c r="F2981" s="67">
        <v>41805</v>
      </c>
      <c r="G2981" s="60" t="s">
        <v>2730</v>
      </c>
      <c r="H2981" s="60">
        <v>0</v>
      </c>
      <c r="I2981" s="60"/>
      <c r="J2981" s="60"/>
      <c r="K2981" s="60"/>
      <c r="L2981" s="60"/>
      <c r="M2981" s="60"/>
      <c r="N2981" s="60"/>
      <c r="O2981" s="60"/>
      <c r="P2981" s="60"/>
      <c r="Q2981" s="60"/>
      <c r="R2981" s="60"/>
      <c r="S2981" s="60"/>
      <c r="T2981" s="60"/>
      <c r="U2981" s="60"/>
      <c r="V2981" s="60"/>
      <c r="W2981" s="60"/>
      <c r="X2981" s="60"/>
      <c r="Y2981" s="60"/>
      <c r="Z2981" s="60"/>
      <c r="AA2981" s="60"/>
      <c r="AB2981" s="60"/>
      <c r="AC2981" s="60"/>
      <c r="AD2981" s="60"/>
      <c r="AE2981" s="60"/>
      <c r="AF2981" s="60" t="s">
        <v>4136</v>
      </c>
    </row>
    <row r="2982" spans="1:32">
      <c r="A2982" s="60" t="s">
        <v>4037</v>
      </c>
      <c r="B2982" s="60" t="s">
        <v>2</v>
      </c>
      <c r="D2982" s="60" t="s">
        <v>2798</v>
      </c>
      <c r="E2982" s="67">
        <v>41640</v>
      </c>
      <c r="F2982" s="67">
        <v>41805</v>
      </c>
      <c r="G2982" s="60" t="s">
        <v>2735</v>
      </c>
      <c r="H2982" s="60">
        <v>0</v>
      </c>
      <c r="I2982" s="60">
        <v>0</v>
      </c>
      <c r="J2982" s="60">
        <v>0</v>
      </c>
      <c r="K2982" s="60">
        <v>0</v>
      </c>
      <c r="L2982" s="60">
        <v>0</v>
      </c>
      <c r="M2982" s="60">
        <v>0</v>
      </c>
      <c r="N2982" s="60">
        <v>0</v>
      </c>
      <c r="O2982" s="60">
        <v>0</v>
      </c>
      <c r="P2982" s="60">
        <v>0.95</v>
      </c>
      <c r="Q2982" s="60">
        <v>0.95</v>
      </c>
      <c r="R2982" s="60">
        <v>0.95</v>
      </c>
      <c r="S2982" s="60">
        <v>0.95</v>
      </c>
      <c r="T2982" s="60">
        <v>0.95</v>
      </c>
      <c r="U2982" s="60">
        <v>0.95</v>
      </c>
      <c r="V2982" s="60">
        <v>0.95</v>
      </c>
      <c r="W2982" s="60">
        <v>0.95</v>
      </c>
      <c r="X2982" s="60">
        <v>0.15</v>
      </c>
      <c r="Y2982" s="60">
        <v>0.15</v>
      </c>
      <c r="Z2982" s="60">
        <v>0.15</v>
      </c>
      <c r="AA2982" s="60">
        <v>0.15</v>
      </c>
      <c r="AB2982" s="60">
        <v>0.15</v>
      </c>
      <c r="AC2982" s="60">
        <v>0</v>
      </c>
      <c r="AD2982" s="60">
        <v>0</v>
      </c>
      <c r="AE2982" s="60">
        <v>0</v>
      </c>
      <c r="AF2982" s="60" t="s">
        <v>4136</v>
      </c>
    </row>
    <row r="2983" spans="1:32">
      <c r="A2983" s="60" t="s">
        <v>4038</v>
      </c>
      <c r="B2983" s="60" t="s">
        <v>2</v>
      </c>
      <c r="D2983" s="60" t="s">
        <v>2749</v>
      </c>
      <c r="E2983" s="67">
        <v>41640</v>
      </c>
      <c r="F2983" s="67">
        <v>42004</v>
      </c>
      <c r="G2983" s="60" t="s">
        <v>2730</v>
      </c>
      <c r="H2983" s="60">
        <v>0</v>
      </c>
      <c r="I2983" s="60"/>
      <c r="J2983" s="60"/>
      <c r="K2983" s="60"/>
      <c r="L2983" s="60"/>
      <c r="M2983" s="60"/>
      <c r="N2983" s="60"/>
      <c r="O2983" s="60"/>
      <c r="P2983" s="60"/>
      <c r="Q2983" s="60"/>
      <c r="R2983" s="60"/>
      <c r="S2983" s="60"/>
      <c r="T2983" s="60"/>
      <c r="U2983" s="60"/>
      <c r="V2983" s="60"/>
      <c r="W2983" s="60"/>
      <c r="X2983" s="60"/>
      <c r="Y2983" s="60"/>
      <c r="Z2983" s="60"/>
      <c r="AA2983" s="60"/>
      <c r="AB2983" s="60"/>
      <c r="AC2983" s="60"/>
      <c r="AD2983" s="60"/>
      <c r="AE2983" s="60"/>
      <c r="AF2983" s="60" t="s">
        <v>4136</v>
      </c>
    </row>
    <row r="2984" spans="1:32">
      <c r="A2984" s="60" t="s">
        <v>4038</v>
      </c>
      <c r="B2984" s="60" t="s">
        <v>2</v>
      </c>
      <c r="D2984" s="60" t="s">
        <v>2737</v>
      </c>
      <c r="E2984" s="67">
        <v>41640</v>
      </c>
      <c r="F2984" s="67">
        <v>42004</v>
      </c>
      <c r="G2984" s="60" t="s">
        <v>2735</v>
      </c>
      <c r="H2984" s="60">
        <v>0</v>
      </c>
      <c r="I2984" s="60">
        <v>0</v>
      </c>
      <c r="J2984" s="60">
        <v>0</v>
      </c>
      <c r="K2984" s="60">
        <v>0</v>
      </c>
      <c r="L2984" s="60">
        <v>0</v>
      </c>
      <c r="M2984" s="60">
        <v>0</v>
      </c>
      <c r="N2984" s="60">
        <v>0</v>
      </c>
      <c r="O2984" s="60">
        <v>0</v>
      </c>
      <c r="P2984" s="60">
        <v>0.25</v>
      </c>
      <c r="Q2984" s="60">
        <v>0.25</v>
      </c>
      <c r="R2984" s="60">
        <v>0.25</v>
      </c>
      <c r="S2984" s="60">
        <v>0.25</v>
      </c>
      <c r="T2984" s="60">
        <v>0.25</v>
      </c>
      <c r="U2984" s="60">
        <v>0.25</v>
      </c>
      <c r="V2984" s="60">
        <v>0.25</v>
      </c>
      <c r="W2984" s="60">
        <v>0.95</v>
      </c>
      <c r="X2984" s="60">
        <v>0.95</v>
      </c>
      <c r="Y2984" s="60">
        <v>0.95</v>
      </c>
      <c r="Z2984" s="60">
        <v>0.95</v>
      </c>
      <c r="AA2984" s="60">
        <v>0.95</v>
      </c>
      <c r="AB2984" s="60">
        <v>0</v>
      </c>
      <c r="AC2984" s="60">
        <v>0</v>
      </c>
      <c r="AD2984" s="60">
        <v>0</v>
      </c>
      <c r="AE2984" s="60">
        <v>0</v>
      </c>
      <c r="AF2984" s="60" t="s">
        <v>4136</v>
      </c>
    </row>
    <row r="2985" spans="1:32">
      <c r="A2985" s="60" t="s">
        <v>4038</v>
      </c>
      <c r="B2985" s="60" t="s">
        <v>2</v>
      </c>
      <c r="D2985" s="60" t="s">
        <v>2798</v>
      </c>
      <c r="E2985" s="67">
        <v>41883</v>
      </c>
      <c r="F2985" s="67">
        <v>42004</v>
      </c>
      <c r="G2985" s="60" t="s">
        <v>2735</v>
      </c>
      <c r="H2985" s="60">
        <v>0</v>
      </c>
      <c r="I2985" s="60">
        <v>0</v>
      </c>
      <c r="J2985" s="60">
        <v>0</v>
      </c>
      <c r="K2985" s="60">
        <v>0</v>
      </c>
      <c r="L2985" s="60">
        <v>0</v>
      </c>
      <c r="M2985" s="60">
        <v>0</v>
      </c>
      <c r="N2985" s="60">
        <v>0</v>
      </c>
      <c r="O2985" s="60">
        <v>0</v>
      </c>
      <c r="P2985" s="60">
        <v>0.25</v>
      </c>
      <c r="Q2985" s="60">
        <v>0.25</v>
      </c>
      <c r="R2985" s="60">
        <v>0.25</v>
      </c>
      <c r="S2985" s="60">
        <v>0.25</v>
      </c>
      <c r="T2985" s="60">
        <v>0.25</v>
      </c>
      <c r="U2985" s="60">
        <v>0.25</v>
      </c>
      <c r="V2985" s="60">
        <v>0.25</v>
      </c>
      <c r="W2985" s="60">
        <v>0.95</v>
      </c>
      <c r="X2985" s="60">
        <v>0.95</v>
      </c>
      <c r="Y2985" s="60">
        <v>0.95</v>
      </c>
      <c r="Z2985" s="60">
        <v>0.95</v>
      </c>
      <c r="AA2985" s="60">
        <v>0.95</v>
      </c>
      <c r="AB2985" s="60">
        <v>0</v>
      </c>
      <c r="AC2985" s="60">
        <v>0</v>
      </c>
      <c r="AD2985" s="60">
        <v>0</v>
      </c>
      <c r="AE2985" s="60">
        <v>0</v>
      </c>
      <c r="AF2985" s="60" t="s">
        <v>4136</v>
      </c>
    </row>
    <row r="2986" spans="1:32">
      <c r="A2986" s="60" t="s">
        <v>4038</v>
      </c>
      <c r="B2986" s="60" t="s">
        <v>2</v>
      </c>
      <c r="D2986" s="60" t="s">
        <v>2754</v>
      </c>
      <c r="E2986" s="67">
        <v>41821</v>
      </c>
      <c r="F2986" s="67">
        <v>41883</v>
      </c>
      <c r="G2986" s="60" t="s">
        <v>2730</v>
      </c>
      <c r="H2986" s="60">
        <v>0</v>
      </c>
      <c r="I2986" s="60"/>
      <c r="J2986" s="60"/>
      <c r="K2986" s="60"/>
      <c r="L2986" s="60"/>
      <c r="M2986" s="60"/>
      <c r="N2986" s="60"/>
      <c r="O2986" s="60"/>
      <c r="P2986" s="60"/>
      <c r="Q2986" s="60"/>
      <c r="R2986" s="60"/>
      <c r="S2986" s="60"/>
      <c r="T2986" s="60"/>
      <c r="U2986" s="60"/>
      <c r="V2986" s="60"/>
      <c r="W2986" s="60"/>
      <c r="X2986" s="60"/>
      <c r="Y2986" s="60"/>
      <c r="Z2986" s="60"/>
      <c r="AA2986" s="60"/>
      <c r="AB2986" s="60"/>
      <c r="AC2986" s="60"/>
      <c r="AD2986" s="60"/>
      <c r="AE2986" s="60"/>
      <c r="AF2986" s="60" t="s">
        <v>4136</v>
      </c>
    </row>
    <row r="2987" spans="1:32">
      <c r="A2987" s="60" t="s">
        <v>4038</v>
      </c>
      <c r="B2987" s="60" t="s">
        <v>2</v>
      </c>
      <c r="D2987" s="60" t="s">
        <v>2798</v>
      </c>
      <c r="E2987" s="67">
        <v>41821</v>
      </c>
      <c r="F2987" s="67">
        <v>41883</v>
      </c>
      <c r="G2987" s="60" t="s">
        <v>2735</v>
      </c>
      <c r="H2987" s="60">
        <v>0</v>
      </c>
      <c r="I2987" s="60">
        <v>0</v>
      </c>
      <c r="J2987" s="60">
        <v>0</v>
      </c>
      <c r="K2987" s="60">
        <v>0</v>
      </c>
      <c r="L2987" s="60">
        <v>0</v>
      </c>
      <c r="M2987" s="60">
        <v>0</v>
      </c>
      <c r="N2987" s="60">
        <v>0</v>
      </c>
      <c r="O2987" s="60">
        <v>0</v>
      </c>
      <c r="P2987" s="60">
        <v>0.15</v>
      </c>
      <c r="Q2987" s="60">
        <v>0.15</v>
      </c>
      <c r="R2987" s="60">
        <v>0.15</v>
      </c>
      <c r="S2987" s="60">
        <v>0.15</v>
      </c>
      <c r="T2987" s="60">
        <v>0.15</v>
      </c>
      <c r="U2987" s="60">
        <v>0.15</v>
      </c>
      <c r="V2987" s="60">
        <v>0.15</v>
      </c>
      <c r="W2987" s="60">
        <v>0.15</v>
      </c>
      <c r="X2987" s="60">
        <v>0.15</v>
      </c>
      <c r="Y2987" s="60">
        <v>0.35</v>
      </c>
      <c r="Z2987" s="60">
        <v>0.35</v>
      </c>
      <c r="AA2987" s="60">
        <v>0</v>
      </c>
      <c r="AB2987" s="60">
        <v>0</v>
      </c>
      <c r="AC2987" s="60">
        <v>0</v>
      </c>
      <c r="AD2987" s="60">
        <v>0</v>
      </c>
      <c r="AE2987" s="60">
        <v>0</v>
      </c>
      <c r="AF2987" s="60" t="s">
        <v>4136</v>
      </c>
    </row>
    <row r="2988" spans="1:32">
      <c r="A2988" s="60" t="s">
        <v>4038</v>
      </c>
      <c r="B2988" s="60" t="s">
        <v>2</v>
      </c>
      <c r="D2988" s="60" t="s">
        <v>2754</v>
      </c>
      <c r="E2988" s="67">
        <v>41640</v>
      </c>
      <c r="F2988" s="67">
        <v>41820</v>
      </c>
      <c r="G2988" s="60" t="s">
        <v>2730</v>
      </c>
      <c r="H2988" s="60">
        <v>0</v>
      </c>
      <c r="I2988" s="60"/>
      <c r="J2988" s="60"/>
      <c r="K2988" s="60"/>
      <c r="L2988" s="60"/>
      <c r="M2988" s="60"/>
      <c r="N2988" s="60"/>
      <c r="O2988" s="60"/>
      <c r="P2988" s="60"/>
      <c r="Q2988" s="60"/>
      <c r="R2988" s="60"/>
      <c r="S2988" s="60"/>
      <c r="T2988" s="60"/>
      <c r="U2988" s="60"/>
      <c r="V2988" s="60"/>
      <c r="W2988" s="60"/>
      <c r="X2988" s="60"/>
      <c r="Y2988" s="60"/>
      <c r="Z2988" s="60"/>
      <c r="AA2988" s="60"/>
      <c r="AB2988" s="60"/>
      <c r="AC2988" s="60"/>
      <c r="AD2988" s="60"/>
      <c r="AE2988" s="60"/>
      <c r="AF2988" s="60" t="s">
        <v>4136</v>
      </c>
    </row>
    <row r="2989" spans="1:32">
      <c r="A2989" s="60" t="s">
        <v>4038</v>
      </c>
      <c r="B2989" s="60" t="s">
        <v>2</v>
      </c>
      <c r="D2989" s="60" t="s">
        <v>2798</v>
      </c>
      <c r="E2989" s="67">
        <v>41640</v>
      </c>
      <c r="F2989" s="67">
        <v>41820</v>
      </c>
      <c r="G2989" s="60" t="s">
        <v>2735</v>
      </c>
      <c r="H2989" s="60">
        <v>0</v>
      </c>
      <c r="I2989" s="60">
        <v>0</v>
      </c>
      <c r="J2989" s="60">
        <v>0</v>
      </c>
      <c r="K2989" s="60">
        <v>0</v>
      </c>
      <c r="L2989" s="60">
        <v>0</v>
      </c>
      <c r="M2989" s="60">
        <v>0</v>
      </c>
      <c r="N2989" s="60">
        <v>0</v>
      </c>
      <c r="O2989" s="60">
        <v>0</v>
      </c>
      <c r="P2989" s="60">
        <v>0.25</v>
      </c>
      <c r="Q2989" s="60">
        <v>0.25</v>
      </c>
      <c r="R2989" s="60">
        <v>0.25</v>
      </c>
      <c r="S2989" s="60">
        <v>0.25</v>
      </c>
      <c r="T2989" s="60">
        <v>0.25</v>
      </c>
      <c r="U2989" s="60">
        <v>0.25</v>
      </c>
      <c r="V2989" s="60">
        <v>0.25</v>
      </c>
      <c r="W2989" s="60">
        <v>0.95</v>
      </c>
      <c r="X2989" s="60">
        <v>0.95</v>
      </c>
      <c r="Y2989" s="60">
        <v>0.95</v>
      </c>
      <c r="Z2989" s="60">
        <v>0.95</v>
      </c>
      <c r="AA2989" s="60">
        <v>0.95</v>
      </c>
      <c r="AB2989" s="60">
        <v>0</v>
      </c>
      <c r="AC2989" s="60">
        <v>0</v>
      </c>
      <c r="AD2989" s="60">
        <v>0</v>
      </c>
      <c r="AE2989" s="60">
        <v>0</v>
      </c>
      <c r="AF2989" s="60" t="s">
        <v>4136</v>
      </c>
    </row>
    <row r="2990" spans="1:32">
      <c r="A2990" s="60" t="s">
        <v>4039</v>
      </c>
      <c r="B2990" s="60" t="s">
        <v>2</v>
      </c>
      <c r="D2990" s="60" t="s">
        <v>2749</v>
      </c>
      <c r="E2990" s="67">
        <v>41640</v>
      </c>
      <c r="F2990" s="67">
        <v>42004</v>
      </c>
      <c r="G2990" s="60" t="s">
        <v>2730</v>
      </c>
      <c r="H2990" s="60">
        <v>0</v>
      </c>
      <c r="I2990" s="60"/>
      <c r="J2990" s="60"/>
      <c r="K2990" s="60"/>
      <c r="L2990" s="60"/>
      <c r="M2990" s="60"/>
      <c r="N2990" s="60"/>
      <c r="O2990" s="60"/>
      <c r="P2990" s="60"/>
      <c r="Q2990" s="60"/>
      <c r="R2990" s="60"/>
      <c r="S2990" s="60"/>
      <c r="T2990" s="60"/>
      <c r="U2990" s="60"/>
      <c r="V2990" s="60"/>
      <c r="W2990" s="60"/>
      <c r="X2990" s="60"/>
      <c r="Y2990" s="60"/>
      <c r="Z2990" s="60"/>
      <c r="AA2990" s="60"/>
      <c r="AB2990" s="60"/>
      <c r="AC2990" s="60"/>
      <c r="AD2990" s="60"/>
      <c r="AE2990" s="60"/>
      <c r="AF2990" s="60" t="s">
        <v>4136</v>
      </c>
    </row>
    <row r="2991" spans="1:32">
      <c r="A2991" s="60" t="s">
        <v>4039</v>
      </c>
      <c r="B2991" s="60" t="s">
        <v>2</v>
      </c>
      <c r="D2991" s="60" t="s">
        <v>2737</v>
      </c>
      <c r="E2991" s="67">
        <v>41640</v>
      </c>
      <c r="F2991" s="67">
        <v>42004</v>
      </c>
      <c r="G2991" s="60" t="s">
        <v>2735</v>
      </c>
      <c r="H2991" s="60">
        <v>0</v>
      </c>
      <c r="I2991" s="60">
        <v>0</v>
      </c>
      <c r="J2991" s="60">
        <v>0</v>
      </c>
      <c r="K2991" s="60">
        <v>0</v>
      </c>
      <c r="L2991" s="60">
        <v>0</v>
      </c>
      <c r="M2991" s="60">
        <v>0</v>
      </c>
      <c r="N2991" s="60">
        <v>0</v>
      </c>
      <c r="O2991" s="60">
        <v>0</v>
      </c>
      <c r="P2991" s="60">
        <v>0</v>
      </c>
      <c r="Q2991" s="60">
        <v>0.95</v>
      </c>
      <c r="R2991" s="60">
        <v>0.95</v>
      </c>
      <c r="S2991" s="60">
        <v>0.95</v>
      </c>
      <c r="T2991" s="60">
        <v>0.95</v>
      </c>
      <c r="U2991" s="60">
        <v>0.95</v>
      </c>
      <c r="V2991" s="60">
        <v>0.95</v>
      </c>
      <c r="W2991" s="60">
        <v>0.35</v>
      </c>
      <c r="X2991" s="60">
        <v>0.35</v>
      </c>
      <c r="Y2991" s="60">
        <v>0.35</v>
      </c>
      <c r="Z2991" s="60">
        <v>0.35</v>
      </c>
      <c r="AA2991" s="60">
        <v>0.35</v>
      </c>
      <c r="AB2991" s="60">
        <v>0</v>
      </c>
      <c r="AC2991" s="60">
        <v>0</v>
      </c>
      <c r="AD2991" s="60">
        <v>0</v>
      </c>
      <c r="AE2991" s="60">
        <v>0</v>
      </c>
      <c r="AF2991" s="60" t="s">
        <v>4136</v>
      </c>
    </row>
    <row r="2992" spans="1:32">
      <c r="A2992" s="60" t="s">
        <v>4039</v>
      </c>
      <c r="B2992" s="60" t="s">
        <v>2</v>
      </c>
      <c r="D2992" s="60" t="s">
        <v>2798</v>
      </c>
      <c r="E2992" s="67">
        <v>41883</v>
      </c>
      <c r="F2992" s="67">
        <v>42004</v>
      </c>
      <c r="G2992" s="60" t="s">
        <v>2735</v>
      </c>
      <c r="H2992" s="60">
        <v>0</v>
      </c>
      <c r="I2992" s="60">
        <v>0</v>
      </c>
      <c r="J2992" s="60">
        <v>0</v>
      </c>
      <c r="K2992" s="60">
        <v>0</v>
      </c>
      <c r="L2992" s="60">
        <v>0</v>
      </c>
      <c r="M2992" s="60">
        <v>0</v>
      </c>
      <c r="N2992" s="60">
        <v>0</v>
      </c>
      <c r="O2992" s="60">
        <v>0</v>
      </c>
      <c r="P2992" s="60">
        <v>0</v>
      </c>
      <c r="Q2992" s="60">
        <v>0.95</v>
      </c>
      <c r="R2992" s="60">
        <v>0.95</v>
      </c>
      <c r="S2992" s="60">
        <v>0.95</v>
      </c>
      <c r="T2992" s="60">
        <v>0.95</v>
      </c>
      <c r="U2992" s="60">
        <v>0.95</v>
      </c>
      <c r="V2992" s="60">
        <v>0.95</v>
      </c>
      <c r="W2992" s="60">
        <v>0.35</v>
      </c>
      <c r="X2992" s="60">
        <v>0.35</v>
      </c>
      <c r="Y2992" s="60">
        <v>0.35</v>
      </c>
      <c r="Z2992" s="60">
        <v>0.35</v>
      </c>
      <c r="AA2992" s="60">
        <v>0.35</v>
      </c>
      <c r="AB2992" s="60">
        <v>0</v>
      </c>
      <c r="AC2992" s="60">
        <v>0</v>
      </c>
      <c r="AD2992" s="60">
        <v>0</v>
      </c>
      <c r="AE2992" s="60">
        <v>0</v>
      </c>
      <c r="AF2992" s="60" t="s">
        <v>4136</v>
      </c>
    </row>
    <row r="2993" spans="1:32">
      <c r="A2993" s="60" t="s">
        <v>4039</v>
      </c>
      <c r="B2993" s="60" t="s">
        <v>2</v>
      </c>
      <c r="D2993" s="60" t="s">
        <v>2754</v>
      </c>
      <c r="E2993" s="67">
        <v>41821</v>
      </c>
      <c r="F2993" s="67">
        <v>41883</v>
      </c>
      <c r="G2993" s="60" t="s">
        <v>2730</v>
      </c>
      <c r="H2993" s="60">
        <v>0</v>
      </c>
      <c r="I2993" s="60"/>
      <c r="J2993" s="60"/>
      <c r="K2993" s="60"/>
      <c r="L2993" s="60"/>
      <c r="M2993" s="60"/>
      <c r="N2993" s="60"/>
      <c r="O2993" s="60"/>
      <c r="P2993" s="60"/>
      <c r="Q2993" s="60"/>
      <c r="R2993" s="60"/>
      <c r="S2993" s="60"/>
      <c r="T2993" s="60"/>
      <c r="U2993" s="60"/>
      <c r="V2993" s="60"/>
      <c r="W2993" s="60"/>
      <c r="X2993" s="60"/>
      <c r="Y2993" s="60"/>
      <c r="Z2993" s="60"/>
      <c r="AA2993" s="60"/>
      <c r="AB2993" s="60"/>
      <c r="AC2993" s="60"/>
      <c r="AD2993" s="60"/>
      <c r="AE2993" s="60"/>
      <c r="AF2993" s="60" t="s">
        <v>4136</v>
      </c>
    </row>
    <row r="2994" spans="1:32">
      <c r="A2994" s="60" t="s">
        <v>4039</v>
      </c>
      <c r="B2994" s="60" t="s">
        <v>2</v>
      </c>
      <c r="D2994" s="60" t="s">
        <v>2798</v>
      </c>
      <c r="E2994" s="67">
        <v>41821</v>
      </c>
      <c r="F2994" s="67">
        <v>41883</v>
      </c>
      <c r="G2994" s="60" t="s">
        <v>2735</v>
      </c>
      <c r="H2994" s="60">
        <v>0</v>
      </c>
      <c r="I2994" s="60">
        <v>0</v>
      </c>
      <c r="J2994" s="60">
        <v>0</v>
      </c>
      <c r="K2994" s="60">
        <v>0</v>
      </c>
      <c r="L2994" s="60">
        <v>0</v>
      </c>
      <c r="M2994" s="60">
        <v>0</v>
      </c>
      <c r="N2994" s="60">
        <v>0</v>
      </c>
      <c r="O2994" s="60">
        <v>0</v>
      </c>
      <c r="P2994" s="60">
        <v>0</v>
      </c>
      <c r="Q2994" s="60">
        <v>0.15</v>
      </c>
      <c r="R2994" s="60">
        <v>0.15</v>
      </c>
      <c r="S2994" s="60">
        <v>0.15</v>
      </c>
      <c r="T2994" s="60">
        <v>0.15</v>
      </c>
      <c r="U2994" s="60">
        <v>0.15</v>
      </c>
      <c r="V2994" s="60">
        <v>0.15</v>
      </c>
      <c r="W2994" s="60">
        <v>0.15</v>
      </c>
      <c r="X2994" s="60">
        <v>0.15</v>
      </c>
      <c r="Y2994" s="60">
        <v>0.35</v>
      </c>
      <c r="Z2994" s="60">
        <v>0.35</v>
      </c>
      <c r="AA2994" s="60">
        <v>0</v>
      </c>
      <c r="AB2994" s="60">
        <v>0</v>
      </c>
      <c r="AC2994" s="60">
        <v>0</v>
      </c>
      <c r="AD2994" s="60">
        <v>0</v>
      </c>
      <c r="AE2994" s="60">
        <v>0</v>
      </c>
      <c r="AF2994" s="60" t="s">
        <v>4136</v>
      </c>
    </row>
    <row r="2995" spans="1:32">
      <c r="A2995" s="60" t="s">
        <v>4039</v>
      </c>
      <c r="B2995" s="60" t="s">
        <v>2</v>
      </c>
      <c r="D2995" s="60" t="s">
        <v>2754</v>
      </c>
      <c r="E2995" s="67">
        <v>41640</v>
      </c>
      <c r="F2995" s="67">
        <v>41820</v>
      </c>
      <c r="G2995" s="60" t="s">
        <v>2730</v>
      </c>
      <c r="H2995" s="60">
        <v>0</v>
      </c>
      <c r="I2995" s="60"/>
      <c r="J2995" s="60"/>
      <c r="K2995" s="60"/>
      <c r="L2995" s="60"/>
      <c r="M2995" s="60"/>
      <c r="N2995" s="60"/>
      <c r="O2995" s="60"/>
      <c r="P2995" s="60"/>
      <c r="Q2995" s="60"/>
      <c r="R2995" s="60"/>
      <c r="S2995" s="60"/>
      <c r="T2995" s="60"/>
      <c r="U2995" s="60"/>
      <c r="V2995" s="60"/>
      <c r="W2995" s="60"/>
      <c r="X2995" s="60"/>
      <c r="Y2995" s="60"/>
      <c r="Z2995" s="60"/>
      <c r="AA2995" s="60"/>
      <c r="AB2995" s="60"/>
      <c r="AC2995" s="60"/>
      <c r="AD2995" s="60"/>
      <c r="AE2995" s="60"/>
      <c r="AF2995" s="60" t="s">
        <v>4136</v>
      </c>
    </row>
    <row r="2996" spans="1:32">
      <c r="A2996" s="60" t="s">
        <v>4039</v>
      </c>
      <c r="B2996" s="60" t="s">
        <v>2</v>
      </c>
      <c r="D2996" s="60" t="s">
        <v>2798</v>
      </c>
      <c r="E2996" s="67">
        <v>41640</v>
      </c>
      <c r="F2996" s="67">
        <v>41820</v>
      </c>
      <c r="G2996" s="60" t="s">
        <v>2735</v>
      </c>
      <c r="H2996" s="60">
        <v>0</v>
      </c>
      <c r="I2996" s="60">
        <v>0</v>
      </c>
      <c r="J2996" s="60">
        <v>0</v>
      </c>
      <c r="K2996" s="60">
        <v>0</v>
      </c>
      <c r="L2996" s="60">
        <v>0</v>
      </c>
      <c r="M2996" s="60">
        <v>0</v>
      </c>
      <c r="N2996" s="60">
        <v>0</v>
      </c>
      <c r="O2996" s="60">
        <v>0</v>
      </c>
      <c r="P2996" s="60">
        <v>0</v>
      </c>
      <c r="Q2996" s="60">
        <v>0.95</v>
      </c>
      <c r="R2996" s="60">
        <v>0.95</v>
      </c>
      <c r="S2996" s="60">
        <v>0.95</v>
      </c>
      <c r="T2996" s="60">
        <v>0.95</v>
      </c>
      <c r="U2996" s="60">
        <v>0.95</v>
      </c>
      <c r="V2996" s="60">
        <v>0.95</v>
      </c>
      <c r="W2996" s="60">
        <v>0.35</v>
      </c>
      <c r="X2996" s="60">
        <v>0.35</v>
      </c>
      <c r="Y2996" s="60">
        <v>0.35</v>
      </c>
      <c r="Z2996" s="60">
        <v>0.35</v>
      </c>
      <c r="AA2996" s="60">
        <v>0.35</v>
      </c>
      <c r="AB2996" s="60">
        <v>0</v>
      </c>
      <c r="AC2996" s="60">
        <v>0</v>
      </c>
      <c r="AD2996" s="60">
        <v>0</v>
      </c>
      <c r="AE2996" s="60">
        <v>0</v>
      </c>
      <c r="AF2996" s="60" t="s">
        <v>4136</v>
      </c>
    </row>
    <row r="2997" spans="1:32">
      <c r="A2997" s="60" t="s">
        <v>4040</v>
      </c>
      <c r="B2997" s="60" t="s">
        <v>2</v>
      </c>
      <c r="D2997" s="60" t="s">
        <v>2749</v>
      </c>
      <c r="E2997" s="67">
        <v>41640</v>
      </c>
      <c r="F2997" s="67">
        <v>42004</v>
      </c>
      <c r="G2997" s="60" t="s">
        <v>2730</v>
      </c>
      <c r="H2997" s="60">
        <v>0</v>
      </c>
      <c r="I2997" s="60"/>
      <c r="J2997" s="60"/>
      <c r="K2997" s="60"/>
      <c r="L2997" s="60"/>
      <c r="M2997" s="60"/>
      <c r="N2997" s="60"/>
      <c r="O2997" s="60"/>
      <c r="P2997" s="60"/>
      <c r="Q2997" s="60"/>
      <c r="R2997" s="60"/>
      <c r="S2997" s="60"/>
      <c r="T2997" s="60"/>
      <c r="U2997" s="60"/>
      <c r="V2997" s="60"/>
      <c r="W2997" s="60"/>
      <c r="X2997" s="60"/>
      <c r="Y2997" s="60"/>
      <c r="Z2997" s="60"/>
      <c r="AA2997" s="60"/>
      <c r="AB2997" s="60"/>
      <c r="AC2997" s="60"/>
      <c r="AD2997" s="60"/>
      <c r="AE2997" s="60"/>
      <c r="AF2997" s="60" t="s">
        <v>4136</v>
      </c>
    </row>
    <row r="2998" spans="1:32">
      <c r="A2998" s="60" t="s">
        <v>4040</v>
      </c>
      <c r="B2998" s="60" t="s">
        <v>2</v>
      </c>
      <c r="D2998" s="60" t="s">
        <v>2737</v>
      </c>
      <c r="E2998" s="67">
        <v>41640</v>
      </c>
      <c r="F2998" s="67">
        <v>42004</v>
      </c>
      <c r="G2998" s="60" t="s">
        <v>2735</v>
      </c>
      <c r="H2998" s="60">
        <v>0</v>
      </c>
      <c r="I2998" s="60">
        <v>0</v>
      </c>
      <c r="J2998" s="60">
        <v>0</v>
      </c>
      <c r="K2998" s="60">
        <v>0</v>
      </c>
      <c r="L2998" s="60">
        <v>0</v>
      </c>
      <c r="M2998" s="60">
        <v>0</v>
      </c>
      <c r="N2998" s="60">
        <v>0</v>
      </c>
      <c r="O2998" s="60">
        <v>0</v>
      </c>
      <c r="P2998" s="60">
        <v>0.95</v>
      </c>
      <c r="Q2998" s="60">
        <v>0.95</v>
      </c>
      <c r="R2998" s="60">
        <v>0.95</v>
      </c>
      <c r="S2998" s="60">
        <v>0.95</v>
      </c>
      <c r="T2998" s="60">
        <v>0.95</v>
      </c>
      <c r="U2998" s="60">
        <v>0.95</v>
      </c>
      <c r="V2998" s="60">
        <v>0.95</v>
      </c>
      <c r="W2998" s="60">
        <v>0.95</v>
      </c>
      <c r="X2998" s="60">
        <v>0.95</v>
      </c>
      <c r="Y2998" s="60">
        <v>0.95</v>
      </c>
      <c r="Z2998" s="60">
        <v>0.95</v>
      </c>
      <c r="AA2998" s="60">
        <v>0.95</v>
      </c>
      <c r="AB2998" s="60">
        <v>0.95</v>
      </c>
      <c r="AC2998" s="60">
        <v>0</v>
      </c>
      <c r="AD2998" s="60">
        <v>0</v>
      </c>
      <c r="AE2998" s="60">
        <v>0</v>
      </c>
      <c r="AF2998" s="60" t="s">
        <v>4136</v>
      </c>
    </row>
    <row r="2999" spans="1:32">
      <c r="A2999" s="60" t="s">
        <v>4040</v>
      </c>
      <c r="B2999" s="60" t="s">
        <v>2</v>
      </c>
      <c r="D2999" s="60" t="s">
        <v>2798</v>
      </c>
      <c r="E2999" s="67">
        <v>41883</v>
      </c>
      <c r="F2999" s="67">
        <v>42004</v>
      </c>
      <c r="G2999" s="60" t="s">
        <v>2735</v>
      </c>
      <c r="H2999" s="60">
        <v>0</v>
      </c>
      <c r="I2999" s="60">
        <v>0</v>
      </c>
      <c r="J2999" s="60">
        <v>0</v>
      </c>
      <c r="K2999" s="60">
        <v>0</v>
      </c>
      <c r="L2999" s="60">
        <v>0</v>
      </c>
      <c r="M2999" s="60">
        <v>0</v>
      </c>
      <c r="N2999" s="60">
        <v>0</v>
      </c>
      <c r="O2999" s="60">
        <v>0</v>
      </c>
      <c r="P2999" s="60">
        <v>0.95</v>
      </c>
      <c r="Q2999" s="60">
        <v>0.95</v>
      </c>
      <c r="R2999" s="60">
        <v>0.95</v>
      </c>
      <c r="S2999" s="60">
        <v>0.95</v>
      </c>
      <c r="T2999" s="60">
        <v>0.95</v>
      </c>
      <c r="U2999" s="60">
        <v>0.95</v>
      </c>
      <c r="V2999" s="60">
        <v>0.95</v>
      </c>
      <c r="W2999" s="60">
        <v>0.95</v>
      </c>
      <c r="X2999" s="60">
        <v>0.95</v>
      </c>
      <c r="Y2999" s="60">
        <v>0.95</v>
      </c>
      <c r="Z2999" s="60">
        <v>0.95</v>
      </c>
      <c r="AA2999" s="60">
        <v>0.95</v>
      </c>
      <c r="AB2999" s="60">
        <v>0.95</v>
      </c>
      <c r="AC2999" s="60">
        <v>0</v>
      </c>
      <c r="AD2999" s="60">
        <v>0</v>
      </c>
      <c r="AE2999" s="60">
        <v>0</v>
      </c>
      <c r="AF2999" s="60" t="s">
        <v>4136</v>
      </c>
    </row>
    <row r="3000" spans="1:32">
      <c r="A3000" s="60" t="s">
        <v>4040</v>
      </c>
      <c r="B3000" s="60" t="s">
        <v>2</v>
      </c>
      <c r="D3000" s="60" t="s">
        <v>2754</v>
      </c>
      <c r="E3000" s="67">
        <v>41821</v>
      </c>
      <c r="F3000" s="67">
        <v>41883</v>
      </c>
      <c r="G3000" s="60" t="s">
        <v>2730</v>
      </c>
      <c r="H3000" s="60">
        <v>0</v>
      </c>
      <c r="I3000" s="60"/>
      <c r="J3000" s="60"/>
      <c r="K3000" s="60"/>
      <c r="L3000" s="60"/>
      <c r="M3000" s="60"/>
      <c r="N3000" s="60"/>
      <c r="O3000" s="60"/>
      <c r="P3000" s="60"/>
      <c r="Q3000" s="60"/>
      <c r="R3000" s="60"/>
      <c r="S3000" s="60"/>
      <c r="T3000" s="60"/>
      <c r="U3000" s="60"/>
      <c r="V3000" s="60"/>
      <c r="W3000" s="60"/>
      <c r="X3000" s="60"/>
      <c r="Y3000" s="60"/>
      <c r="Z3000" s="60"/>
      <c r="AA3000" s="60"/>
      <c r="AB3000" s="60"/>
      <c r="AC3000" s="60"/>
      <c r="AD3000" s="60"/>
      <c r="AE3000" s="60"/>
      <c r="AF3000" s="60" t="s">
        <v>4136</v>
      </c>
    </row>
    <row r="3001" spans="1:32">
      <c r="A3001" s="60" t="s">
        <v>4040</v>
      </c>
      <c r="B3001" s="60" t="s">
        <v>2</v>
      </c>
      <c r="D3001" s="60" t="s">
        <v>2798</v>
      </c>
      <c r="E3001" s="67">
        <v>41821</v>
      </c>
      <c r="F3001" s="67">
        <v>41883</v>
      </c>
      <c r="G3001" s="60" t="s">
        <v>2735</v>
      </c>
      <c r="H3001" s="60">
        <v>0</v>
      </c>
      <c r="I3001" s="60">
        <v>0</v>
      </c>
      <c r="J3001" s="60">
        <v>0</v>
      </c>
      <c r="K3001" s="60">
        <v>0</v>
      </c>
      <c r="L3001" s="60">
        <v>0</v>
      </c>
      <c r="M3001" s="60">
        <v>0</v>
      </c>
      <c r="N3001" s="60">
        <v>0</v>
      </c>
      <c r="O3001" s="60">
        <v>0</v>
      </c>
      <c r="P3001" s="60">
        <v>0.5</v>
      </c>
      <c r="Q3001" s="60">
        <v>0.5</v>
      </c>
      <c r="R3001" s="60">
        <v>0.5</v>
      </c>
      <c r="S3001" s="60">
        <v>0.5</v>
      </c>
      <c r="T3001" s="60">
        <v>0.5</v>
      </c>
      <c r="U3001" s="60">
        <v>0.5</v>
      </c>
      <c r="V3001" s="60">
        <v>0.5</v>
      </c>
      <c r="W3001" s="60">
        <v>0.5</v>
      </c>
      <c r="X3001" s="60">
        <v>0.5</v>
      </c>
      <c r="Y3001" s="60">
        <v>0.5</v>
      </c>
      <c r="Z3001" s="60">
        <v>0.5</v>
      </c>
      <c r="AA3001" s="60">
        <v>0.5</v>
      </c>
      <c r="AB3001" s="60">
        <v>0.5</v>
      </c>
      <c r="AC3001" s="60">
        <v>0</v>
      </c>
      <c r="AD3001" s="60">
        <v>0</v>
      </c>
      <c r="AE3001" s="60">
        <v>0</v>
      </c>
      <c r="AF3001" s="60" t="s">
        <v>4136</v>
      </c>
    </row>
    <row r="3002" spans="1:32">
      <c r="A3002" s="60" t="s">
        <v>4040</v>
      </c>
      <c r="B3002" s="60" t="s">
        <v>2</v>
      </c>
      <c r="D3002" s="60" t="s">
        <v>2754</v>
      </c>
      <c r="E3002" s="67">
        <v>41640</v>
      </c>
      <c r="F3002" s="67">
        <v>41820</v>
      </c>
      <c r="G3002" s="60" t="s">
        <v>2730</v>
      </c>
      <c r="H3002" s="60">
        <v>0</v>
      </c>
      <c r="I3002" s="60"/>
      <c r="J3002" s="60"/>
      <c r="K3002" s="60"/>
      <c r="L3002" s="60"/>
      <c r="M3002" s="60"/>
      <c r="N3002" s="60"/>
      <c r="O3002" s="60"/>
      <c r="P3002" s="60"/>
      <c r="Q3002" s="60"/>
      <c r="R3002" s="60"/>
      <c r="S3002" s="60"/>
      <c r="T3002" s="60"/>
      <c r="U3002" s="60"/>
      <c r="V3002" s="60"/>
      <c r="W3002" s="60"/>
      <c r="X3002" s="60"/>
      <c r="Y3002" s="60"/>
      <c r="Z3002" s="60"/>
      <c r="AA3002" s="60"/>
      <c r="AB3002" s="60"/>
      <c r="AC3002" s="60"/>
      <c r="AD3002" s="60"/>
      <c r="AE3002" s="60"/>
      <c r="AF3002" s="60" t="s">
        <v>4136</v>
      </c>
    </row>
    <row r="3003" spans="1:32">
      <c r="A3003" s="60" t="s">
        <v>4040</v>
      </c>
      <c r="B3003" s="60" t="s">
        <v>2</v>
      </c>
      <c r="D3003" s="60" t="s">
        <v>2798</v>
      </c>
      <c r="E3003" s="67">
        <v>41640</v>
      </c>
      <c r="F3003" s="67">
        <v>41820</v>
      </c>
      <c r="G3003" s="60" t="s">
        <v>2735</v>
      </c>
      <c r="H3003" s="60">
        <v>0</v>
      </c>
      <c r="I3003" s="60">
        <v>0</v>
      </c>
      <c r="J3003" s="60">
        <v>0</v>
      </c>
      <c r="K3003" s="60">
        <v>0</v>
      </c>
      <c r="L3003" s="60">
        <v>0</v>
      </c>
      <c r="M3003" s="60">
        <v>0</v>
      </c>
      <c r="N3003" s="60">
        <v>0</v>
      </c>
      <c r="O3003" s="60">
        <v>0</v>
      </c>
      <c r="P3003" s="60">
        <v>0.95</v>
      </c>
      <c r="Q3003" s="60">
        <v>0.95</v>
      </c>
      <c r="R3003" s="60">
        <v>0.95</v>
      </c>
      <c r="S3003" s="60">
        <v>0.95</v>
      </c>
      <c r="T3003" s="60">
        <v>0.95</v>
      </c>
      <c r="U3003" s="60">
        <v>0.95</v>
      </c>
      <c r="V3003" s="60">
        <v>0.95</v>
      </c>
      <c r="W3003" s="60">
        <v>0.95</v>
      </c>
      <c r="X3003" s="60">
        <v>0.95</v>
      </c>
      <c r="Y3003" s="60">
        <v>0.95</v>
      </c>
      <c r="Z3003" s="60">
        <v>0.95</v>
      </c>
      <c r="AA3003" s="60">
        <v>0.95</v>
      </c>
      <c r="AB3003" s="60">
        <v>0.95</v>
      </c>
      <c r="AC3003" s="60">
        <v>0</v>
      </c>
      <c r="AD3003" s="60">
        <v>0</v>
      </c>
      <c r="AE3003" s="60">
        <v>0</v>
      </c>
      <c r="AF3003" s="60" t="s">
        <v>4136</v>
      </c>
    </row>
    <row r="3004" spans="1:32">
      <c r="A3004" s="60" t="s">
        <v>4041</v>
      </c>
      <c r="B3004" s="60" t="s">
        <v>2</v>
      </c>
      <c r="D3004" s="60" t="s">
        <v>2749</v>
      </c>
      <c r="E3004" s="67">
        <v>41640</v>
      </c>
      <c r="F3004" s="67">
        <v>42004</v>
      </c>
      <c r="G3004" s="60" t="s">
        <v>2730</v>
      </c>
      <c r="H3004" s="60">
        <v>0</v>
      </c>
      <c r="I3004" s="60"/>
      <c r="J3004" s="60"/>
      <c r="K3004" s="60"/>
      <c r="L3004" s="60"/>
      <c r="M3004" s="60"/>
      <c r="N3004" s="60"/>
      <c r="O3004" s="60"/>
      <c r="P3004" s="60"/>
      <c r="Q3004" s="60"/>
      <c r="R3004" s="60"/>
      <c r="S3004" s="60"/>
      <c r="T3004" s="60"/>
      <c r="U3004" s="60"/>
      <c r="V3004" s="60"/>
      <c r="W3004" s="60"/>
      <c r="X3004" s="60"/>
      <c r="Y3004" s="60"/>
      <c r="Z3004" s="60"/>
      <c r="AA3004" s="60"/>
      <c r="AB3004" s="60"/>
      <c r="AC3004" s="60"/>
      <c r="AD3004" s="60"/>
      <c r="AE3004" s="60"/>
      <c r="AF3004" s="60" t="s">
        <v>4136</v>
      </c>
    </row>
    <row r="3005" spans="1:32">
      <c r="A3005" s="60" t="s">
        <v>4041</v>
      </c>
      <c r="B3005" s="60" t="s">
        <v>2</v>
      </c>
      <c r="D3005" s="60" t="s">
        <v>2737</v>
      </c>
      <c r="E3005" s="67">
        <v>41640</v>
      </c>
      <c r="F3005" s="67">
        <v>42004</v>
      </c>
      <c r="G3005" s="60" t="s">
        <v>2735</v>
      </c>
      <c r="H3005" s="60">
        <v>0</v>
      </c>
      <c r="I3005" s="60">
        <v>0</v>
      </c>
      <c r="J3005" s="60">
        <v>0</v>
      </c>
      <c r="K3005" s="60">
        <v>0</v>
      </c>
      <c r="L3005" s="60">
        <v>0</v>
      </c>
      <c r="M3005" s="60">
        <v>0</v>
      </c>
      <c r="N3005" s="60">
        <v>0</v>
      </c>
      <c r="O3005" s="60">
        <v>0</v>
      </c>
      <c r="P3005" s="60">
        <v>0.35</v>
      </c>
      <c r="Q3005" s="60">
        <v>0.35</v>
      </c>
      <c r="R3005" s="60">
        <v>0.35</v>
      </c>
      <c r="S3005" s="60">
        <v>0.35</v>
      </c>
      <c r="T3005" s="60">
        <v>0.35</v>
      </c>
      <c r="U3005" s="60">
        <v>0.35</v>
      </c>
      <c r="V3005" s="60">
        <v>0.35</v>
      </c>
      <c r="W3005" s="60">
        <v>0.35</v>
      </c>
      <c r="X3005" s="60">
        <v>0.95</v>
      </c>
      <c r="Y3005" s="60">
        <v>0.95</v>
      </c>
      <c r="Z3005" s="60">
        <v>0.95</v>
      </c>
      <c r="AA3005" s="60">
        <v>0.95</v>
      </c>
      <c r="AB3005" s="60">
        <v>0.95</v>
      </c>
      <c r="AC3005" s="60">
        <v>0</v>
      </c>
      <c r="AD3005" s="60">
        <v>0</v>
      </c>
      <c r="AE3005" s="60">
        <v>0</v>
      </c>
      <c r="AF3005" s="60" t="s">
        <v>4136</v>
      </c>
    </row>
    <row r="3006" spans="1:32">
      <c r="A3006" s="60" t="s">
        <v>4041</v>
      </c>
      <c r="B3006" s="60" t="s">
        <v>2</v>
      </c>
      <c r="D3006" s="60" t="s">
        <v>2798</v>
      </c>
      <c r="E3006" s="67">
        <v>41883</v>
      </c>
      <c r="F3006" s="67">
        <v>42004</v>
      </c>
      <c r="G3006" s="60" t="s">
        <v>2735</v>
      </c>
      <c r="H3006" s="60">
        <v>0</v>
      </c>
      <c r="I3006" s="60">
        <v>0</v>
      </c>
      <c r="J3006" s="60">
        <v>0</v>
      </c>
      <c r="K3006" s="60">
        <v>0</v>
      </c>
      <c r="L3006" s="60">
        <v>0</v>
      </c>
      <c r="M3006" s="60">
        <v>0</v>
      </c>
      <c r="N3006" s="60">
        <v>0</v>
      </c>
      <c r="O3006" s="60">
        <v>0</v>
      </c>
      <c r="P3006" s="60">
        <v>0.35</v>
      </c>
      <c r="Q3006" s="60">
        <v>0.35</v>
      </c>
      <c r="R3006" s="60">
        <v>0.35</v>
      </c>
      <c r="S3006" s="60">
        <v>0.35</v>
      </c>
      <c r="T3006" s="60">
        <v>0.35</v>
      </c>
      <c r="U3006" s="60">
        <v>0.35</v>
      </c>
      <c r="V3006" s="60">
        <v>0.35</v>
      </c>
      <c r="W3006" s="60">
        <v>0.35</v>
      </c>
      <c r="X3006" s="60">
        <v>0.95</v>
      </c>
      <c r="Y3006" s="60">
        <v>0.95</v>
      </c>
      <c r="Z3006" s="60">
        <v>0.95</v>
      </c>
      <c r="AA3006" s="60">
        <v>0.95</v>
      </c>
      <c r="AB3006" s="60">
        <v>0.95</v>
      </c>
      <c r="AC3006" s="60">
        <v>0</v>
      </c>
      <c r="AD3006" s="60">
        <v>0</v>
      </c>
      <c r="AE3006" s="60">
        <v>0</v>
      </c>
      <c r="AF3006" s="60" t="s">
        <v>4136</v>
      </c>
    </row>
    <row r="3007" spans="1:32">
      <c r="A3007" s="60" t="s">
        <v>4041</v>
      </c>
      <c r="B3007" s="60" t="s">
        <v>2</v>
      </c>
      <c r="D3007" s="60" t="s">
        <v>2754</v>
      </c>
      <c r="E3007" s="67">
        <v>41821</v>
      </c>
      <c r="F3007" s="67">
        <v>41883</v>
      </c>
      <c r="G3007" s="60" t="s">
        <v>2730</v>
      </c>
      <c r="H3007" s="60">
        <v>0</v>
      </c>
      <c r="I3007" s="60"/>
      <c r="J3007" s="60"/>
      <c r="K3007" s="60"/>
      <c r="L3007" s="60"/>
      <c r="M3007" s="60"/>
      <c r="N3007" s="60"/>
      <c r="O3007" s="60"/>
      <c r="P3007" s="60"/>
      <c r="Q3007" s="60"/>
      <c r="R3007" s="60"/>
      <c r="S3007" s="60"/>
      <c r="T3007" s="60"/>
      <c r="U3007" s="60"/>
      <c r="V3007" s="60"/>
      <c r="W3007" s="60"/>
      <c r="X3007" s="60"/>
      <c r="Y3007" s="60"/>
      <c r="Z3007" s="60"/>
      <c r="AA3007" s="60"/>
      <c r="AB3007" s="60"/>
      <c r="AC3007" s="60"/>
      <c r="AD3007" s="60"/>
      <c r="AE3007" s="60"/>
      <c r="AF3007" s="60" t="s">
        <v>4136</v>
      </c>
    </row>
    <row r="3008" spans="1:32">
      <c r="A3008" s="60" t="s">
        <v>4041</v>
      </c>
      <c r="B3008" s="60" t="s">
        <v>2</v>
      </c>
      <c r="D3008" s="60" t="s">
        <v>2798</v>
      </c>
      <c r="E3008" s="67">
        <v>41821</v>
      </c>
      <c r="F3008" s="67">
        <v>41883</v>
      </c>
      <c r="G3008" s="60" t="s">
        <v>2735</v>
      </c>
      <c r="H3008" s="60">
        <v>0</v>
      </c>
      <c r="I3008" s="60">
        <v>0</v>
      </c>
      <c r="J3008" s="60">
        <v>0</v>
      </c>
      <c r="K3008" s="60">
        <v>0</v>
      </c>
      <c r="L3008" s="60">
        <v>0</v>
      </c>
      <c r="M3008" s="60">
        <v>0</v>
      </c>
      <c r="N3008" s="60">
        <v>0</v>
      </c>
      <c r="O3008" s="60">
        <v>0</v>
      </c>
      <c r="P3008" s="60">
        <v>0.35</v>
      </c>
      <c r="Q3008" s="60">
        <v>0.35</v>
      </c>
      <c r="R3008" s="60">
        <v>0.35</v>
      </c>
      <c r="S3008" s="60">
        <v>0.35</v>
      </c>
      <c r="T3008" s="60">
        <v>0.35</v>
      </c>
      <c r="U3008" s="60">
        <v>0.35</v>
      </c>
      <c r="V3008" s="60">
        <v>0.35</v>
      </c>
      <c r="W3008" s="60">
        <v>0.35</v>
      </c>
      <c r="X3008" s="60">
        <v>0.35</v>
      </c>
      <c r="Y3008" s="60">
        <v>0.35</v>
      </c>
      <c r="Z3008" s="60">
        <v>0.35</v>
      </c>
      <c r="AA3008" s="60">
        <v>0.35</v>
      </c>
      <c r="AB3008" s="60">
        <v>0.35</v>
      </c>
      <c r="AC3008" s="60">
        <v>0</v>
      </c>
      <c r="AD3008" s="60">
        <v>0</v>
      </c>
      <c r="AE3008" s="60">
        <v>0</v>
      </c>
      <c r="AF3008" s="60" t="s">
        <v>4136</v>
      </c>
    </row>
    <row r="3009" spans="1:32">
      <c r="A3009" s="60" t="s">
        <v>4041</v>
      </c>
      <c r="B3009" s="60" t="s">
        <v>2</v>
      </c>
      <c r="D3009" s="60" t="s">
        <v>2754</v>
      </c>
      <c r="E3009" s="67">
        <v>41640</v>
      </c>
      <c r="F3009" s="67">
        <v>41820</v>
      </c>
      <c r="G3009" s="60" t="s">
        <v>2730</v>
      </c>
      <c r="H3009" s="60">
        <v>0</v>
      </c>
      <c r="I3009" s="60"/>
      <c r="J3009" s="60"/>
      <c r="K3009" s="60"/>
      <c r="L3009" s="60"/>
      <c r="M3009" s="60"/>
      <c r="N3009" s="60"/>
      <c r="O3009" s="60"/>
      <c r="P3009" s="60"/>
      <c r="Q3009" s="60"/>
      <c r="R3009" s="60"/>
      <c r="S3009" s="60"/>
      <c r="T3009" s="60"/>
      <c r="U3009" s="60"/>
      <c r="V3009" s="60"/>
      <c r="W3009" s="60"/>
      <c r="X3009" s="60"/>
      <c r="Y3009" s="60"/>
      <c r="Z3009" s="60"/>
      <c r="AA3009" s="60"/>
      <c r="AB3009" s="60"/>
      <c r="AC3009" s="60"/>
      <c r="AD3009" s="60"/>
      <c r="AE3009" s="60"/>
      <c r="AF3009" s="60" t="s">
        <v>4136</v>
      </c>
    </row>
    <row r="3010" spans="1:32">
      <c r="A3010" s="60" t="s">
        <v>4041</v>
      </c>
      <c r="B3010" s="60" t="s">
        <v>2</v>
      </c>
      <c r="D3010" s="60" t="s">
        <v>2798</v>
      </c>
      <c r="E3010" s="67">
        <v>41640</v>
      </c>
      <c r="F3010" s="67">
        <v>41820</v>
      </c>
      <c r="G3010" s="60" t="s">
        <v>2735</v>
      </c>
      <c r="H3010" s="60">
        <v>0</v>
      </c>
      <c r="I3010" s="60">
        <v>0</v>
      </c>
      <c r="J3010" s="60">
        <v>0</v>
      </c>
      <c r="K3010" s="60">
        <v>0</v>
      </c>
      <c r="L3010" s="60">
        <v>0</v>
      </c>
      <c r="M3010" s="60">
        <v>0</v>
      </c>
      <c r="N3010" s="60">
        <v>0</v>
      </c>
      <c r="O3010" s="60">
        <v>0</v>
      </c>
      <c r="P3010" s="60">
        <v>0.35</v>
      </c>
      <c r="Q3010" s="60">
        <v>0.35</v>
      </c>
      <c r="R3010" s="60">
        <v>0.35</v>
      </c>
      <c r="S3010" s="60">
        <v>0.35</v>
      </c>
      <c r="T3010" s="60">
        <v>0.35</v>
      </c>
      <c r="U3010" s="60">
        <v>0.35</v>
      </c>
      <c r="V3010" s="60">
        <v>0.35</v>
      </c>
      <c r="W3010" s="60">
        <v>0.35</v>
      </c>
      <c r="X3010" s="60">
        <v>0.95</v>
      </c>
      <c r="Y3010" s="60">
        <v>0.95</v>
      </c>
      <c r="Z3010" s="60">
        <v>0.95</v>
      </c>
      <c r="AA3010" s="60">
        <v>0.95</v>
      </c>
      <c r="AB3010" s="60">
        <v>0.95</v>
      </c>
      <c r="AC3010" s="60">
        <v>0</v>
      </c>
      <c r="AD3010" s="60">
        <v>0</v>
      </c>
      <c r="AE3010" s="60">
        <v>0</v>
      </c>
      <c r="AF3010" s="60" t="s">
        <v>4136</v>
      </c>
    </row>
    <row r="3011" spans="1:32">
      <c r="A3011" s="60" t="s">
        <v>4042</v>
      </c>
      <c r="B3011" s="60" t="s">
        <v>2</v>
      </c>
      <c r="D3011" s="60" t="s">
        <v>2749</v>
      </c>
      <c r="E3011" s="67">
        <v>41640</v>
      </c>
      <c r="F3011" s="67">
        <v>42004</v>
      </c>
      <c r="G3011" s="60" t="s">
        <v>2730</v>
      </c>
      <c r="H3011" s="60">
        <v>0</v>
      </c>
      <c r="I3011" s="60"/>
      <c r="J3011" s="60"/>
      <c r="K3011" s="60"/>
      <c r="L3011" s="60"/>
      <c r="M3011" s="60"/>
      <c r="N3011" s="60"/>
      <c r="O3011" s="60"/>
      <c r="P3011" s="60"/>
      <c r="Q3011" s="60"/>
      <c r="R3011" s="60"/>
      <c r="S3011" s="60"/>
      <c r="T3011" s="60"/>
      <c r="U3011" s="60"/>
      <c r="V3011" s="60"/>
      <c r="W3011" s="60"/>
      <c r="X3011" s="60"/>
      <c r="Y3011" s="60"/>
      <c r="Z3011" s="60"/>
      <c r="AA3011" s="60"/>
      <c r="AB3011" s="60"/>
      <c r="AC3011" s="60"/>
      <c r="AD3011" s="60"/>
      <c r="AE3011" s="60"/>
      <c r="AF3011" s="60" t="s">
        <v>4136</v>
      </c>
    </row>
    <row r="3012" spans="1:32">
      <c r="A3012" s="60" t="s">
        <v>4042</v>
      </c>
      <c r="B3012" s="60" t="s">
        <v>2</v>
      </c>
      <c r="D3012" s="60" t="s">
        <v>2737</v>
      </c>
      <c r="E3012" s="67">
        <v>41640</v>
      </c>
      <c r="F3012" s="67">
        <v>42004</v>
      </c>
      <c r="G3012" s="60" t="s">
        <v>2735</v>
      </c>
      <c r="H3012" s="60">
        <v>0</v>
      </c>
      <c r="I3012" s="60">
        <v>0</v>
      </c>
      <c r="J3012" s="60">
        <v>0</v>
      </c>
      <c r="K3012" s="60">
        <v>0</v>
      </c>
      <c r="L3012" s="60">
        <v>0</v>
      </c>
      <c r="M3012" s="60">
        <v>0</v>
      </c>
      <c r="N3012" s="60">
        <v>0</v>
      </c>
      <c r="O3012" s="60">
        <v>0</v>
      </c>
      <c r="P3012" s="60">
        <v>0.95</v>
      </c>
      <c r="Q3012" s="60">
        <v>0.95</v>
      </c>
      <c r="R3012" s="60">
        <v>0.95</v>
      </c>
      <c r="S3012" s="60">
        <v>0.95</v>
      </c>
      <c r="T3012" s="60">
        <v>0.95</v>
      </c>
      <c r="U3012" s="60">
        <v>0.95</v>
      </c>
      <c r="V3012" s="60">
        <v>0.95</v>
      </c>
      <c r="W3012" s="60">
        <v>0.95</v>
      </c>
      <c r="X3012" s="60">
        <v>0.95</v>
      </c>
      <c r="Y3012" s="60">
        <v>0.15</v>
      </c>
      <c r="Z3012" s="60">
        <v>0.15</v>
      </c>
      <c r="AA3012" s="60">
        <v>0.15</v>
      </c>
      <c r="AB3012" s="60">
        <v>0.15</v>
      </c>
      <c r="AC3012" s="60">
        <v>0</v>
      </c>
      <c r="AD3012" s="60">
        <v>0</v>
      </c>
      <c r="AE3012" s="60">
        <v>0</v>
      </c>
      <c r="AF3012" s="60" t="s">
        <v>4136</v>
      </c>
    </row>
    <row r="3013" spans="1:32">
      <c r="A3013" s="60" t="s">
        <v>4042</v>
      </c>
      <c r="B3013" s="60" t="s">
        <v>2</v>
      </c>
      <c r="D3013" s="60" t="s">
        <v>2798</v>
      </c>
      <c r="E3013" s="67">
        <v>41883</v>
      </c>
      <c r="F3013" s="67">
        <v>42004</v>
      </c>
      <c r="G3013" s="60" t="s">
        <v>2735</v>
      </c>
      <c r="H3013" s="60">
        <v>0</v>
      </c>
      <c r="I3013" s="60">
        <v>0</v>
      </c>
      <c r="J3013" s="60">
        <v>0</v>
      </c>
      <c r="K3013" s="60">
        <v>0</v>
      </c>
      <c r="L3013" s="60">
        <v>0</v>
      </c>
      <c r="M3013" s="60">
        <v>0</v>
      </c>
      <c r="N3013" s="60">
        <v>0</v>
      </c>
      <c r="O3013" s="60">
        <v>0</v>
      </c>
      <c r="P3013" s="60">
        <v>0.95</v>
      </c>
      <c r="Q3013" s="60">
        <v>0.95</v>
      </c>
      <c r="R3013" s="60">
        <v>0.95</v>
      </c>
      <c r="S3013" s="60">
        <v>0.95</v>
      </c>
      <c r="T3013" s="60">
        <v>0.95</v>
      </c>
      <c r="U3013" s="60">
        <v>0.95</v>
      </c>
      <c r="V3013" s="60">
        <v>0.95</v>
      </c>
      <c r="W3013" s="60">
        <v>0.95</v>
      </c>
      <c r="X3013" s="60">
        <v>0.95</v>
      </c>
      <c r="Y3013" s="60">
        <v>0.15</v>
      </c>
      <c r="Z3013" s="60">
        <v>0.15</v>
      </c>
      <c r="AA3013" s="60">
        <v>0.15</v>
      </c>
      <c r="AB3013" s="60">
        <v>0.15</v>
      </c>
      <c r="AC3013" s="60">
        <v>0</v>
      </c>
      <c r="AD3013" s="60">
        <v>0</v>
      </c>
      <c r="AE3013" s="60">
        <v>0</v>
      </c>
      <c r="AF3013" s="60" t="s">
        <v>4136</v>
      </c>
    </row>
    <row r="3014" spans="1:32">
      <c r="A3014" s="60" t="s">
        <v>4042</v>
      </c>
      <c r="B3014" s="60" t="s">
        <v>2</v>
      </c>
      <c r="D3014" s="60" t="s">
        <v>2754</v>
      </c>
      <c r="E3014" s="67">
        <v>41821</v>
      </c>
      <c r="F3014" s="67">
        <v>41883</v>
      </c>
      <c r="G3014" s="60" t="s">
        <v>2730</v>
      </c>
      <c r="H3014" s="60">
        <v>0</v>
      </c>
      <c r="I3014" s="60"/>
      <c r="J3014" s="60"/>
      <c r="K3014" s="60"/>
      <c r="L3014" s="60"/>
      <c r="M3014" s="60"/>
      <c r="N3014" s="60"/>
      <c r="O3014" s="60"/>
      <c r="P3014" s="60"/>
      <c r="Q3014" s="60"/>
      <c r="R3014" s="60"/>
      <c r="S3014" s="60"/>
      <c r="T3014" s="60"/>
      <c r="U3014" s="60"/>
      <c r="V3014" s="60"/>
      <c r="W3014" s="60"/>
      <c r="X3014" s="60"/>
      <c r="Y3014" s="60"/>
      <c r="Z3014" s="60"/>
      <c r="AA3014" s="60"/>
      <c r="AB3014" s="60"/>
      <c r="AC3014" s="60"/>
      <c r="AD3014" s="60"/>
      <c r="AE3014" s="60"/>
      <c r="AF3014" s="60" t="s">
        <v>4136</v>
      </c>
    </row>
    <row r="3015" spans="1:32">
      <c r="A3015" s="60" t="s">
        <v>4042</v>
      </c>
      <c r="B3015" s="60" t="s">
        <v>2</v>
      </c>
      <c r="D3015" s="60" t="s">
        <v>2798</v>
      </c>
      <c r="E3015" s="67">
        <v>41821</v>
      </c>
      <c r="F3015" s="67">
        <v>41883</v>
      </c>
      <c r="G3015" s="60" t="s">
        <v>2735</v>
      </c>
      <c r="H3015" s="60">
        <v>0</v>
      </c>
      <c r="I3015" s="60">
        <v>0</v>
      </c>
      <c r="J3015" s="60">
        <v>0</v>
      </c>
      <c r="K3015" s="60">
        <v>0</v>
      </c>
      <c r="L3015" s="60">
        <v>0</v>
      </c>
      <c r="M3015" s="60">
        <v>0</v>
      </c>
      <c r="N3015" s="60">
        <v>0</v>
      </c>
      <c r="O3015" s="60">
        <v>0</v>
      </c>
      <c r="P3015" s="60">
        <v>0.5</v>
      </c>
      <c r="Q3015" s="60">
        <v>0.5</v>
      </c>
      <c r="R3015" s="60">
        <v>0.5</v>
      </c>
      <c r="S3015" s="60">
        <v>0.5</v>
      </c>
      <c r="T3015" s="60">
        <v>0.5</v>
      </c>
      <c r="U3015" s="60">
        <v>0.5</v>
      </c>
      <c r="V3015" s="60">
        <v>0.5</v>
      </c>
      <c r="W3015" s="60">
        <v>0.5</v>
      </c>
      <c r="X3015" s="60">
        <v>0.5</v>
      </c>
      <c r="Y3015" s="60">
        <v>0.15</v>
      </c>
      <c r="Z3015" s="60">
        <v>0.15</v>
      </c>
      <c r="AA3015" s="60">
        <v>0.15</v>
      </c>
      <c r="AB3015" s="60">
        <v>0.15</v>
      </c>
      <c r="AC3015" s="60">
        <v>0</v>
      </c>
      <c r="AD3015" s="60">
        <v>0</v>
      </c>
      <c r="AE3015" s="60">
        <v>0</v>
      </c>
      <c r="AF3015" s="60" t="s">
        <v>4136</v>
      </c>
    </row>
    <row r="3016" spans="1:32">
      <c r="A3016" s="60" t="s">
        <v>4042</v>
      </c>
      <c r="B3016" s="60" t="s">
        <v>2</v>
      </c>
      <c r="D3016" s="60" t="s">
        <v>2754</v>
      </c>
      <c r="E3016" s="67">
        <v>41640</v>
      </c>
      <c r="F3016" s="67">
        <v>41820</v>
      </c>
      <c r="G3016" s="60" t="s">
        <v>2730</v>
      </c>
      <c r="H3016" s="60">
        <v>0</v>
      </c>
      <c r="I3016" s="60"/>
      <c r="J3016" s="60"/>
      <c r="K3016" s="60"/>
      <c r="L3016" s="60"/>
      <c r="M3016" s="60"/>
      <c r="N3016" s="60"/>
      <c r="O3016" s="60"/>
      <c r="P3016" s="60"/>
      <c r="Q3016" s="60"/>
      <c r="R3016" s="60"/>
      <c r="S3016" s="60"/>
      <c r="T3016" s="60"/>
      <c r="U3016" s="60"/>
      <c r="V3016" s="60"/>
      <c r="W3016" s="60"/>
      <c r="X3016" s="60"/>
      <c r="Y3016" s="60"/>
      <c r="Z3016" s="60"/>
      <c r="AA3016" s="60"/>
      <c r="AB3016" s="60"/>
      <c r="AC3016" s="60"/>
      <c r="AD3016" s="60"/>
      <c r="AE3016" s="60"/>
      <c r="AF3016" s="60" t="s">
        <v>4136</v>
      </c>
    </row>
    <row r="3017" spans="1:32">
      <c r="A3017" s="60" t="s">
        <v>4042</v>
      </c>
      <c r="B3017" s="60" t="s">
        <v>2</v>
      </c>
      <c r="D3017" s="60" t="s">
        <v>2798</v>
      </c>
      <c r="E3017" s="67">
        <v>41640</v>
      </c>
      <c r="F3017" s="67">
        <v>41820</v>
      </c>
      <c r="G3017" s="60" t="s">
        <v>2735</v>
      </c>
      <c r="H3017" s="60">
        <v>0</v>
      </c>
      <c r="I3017" s="60">
        <v>0</v>
      </c>
      <c r="J3017" s="60">
        <v>0</v>
      </c>
      <c r="K3017" s="60">
        <v>0</v>
      </c>
      <c r="L3017" s="60">
        <v>0</v>
      </c>
      <c r="M3017" s="60">
        <v>0</v>
      </c>
      <c r="N3017" s="60">
        <v>0</v>
      </c>
      <c r="O3017" s="60">
        <v>0</v>
      </c>
      <c r="P3017" s="60">
        <v>0.95</v>
      </c>
      <c r="Q3017" s="60">
        <v>0.95</v>
      </c>
      <c r="R3017" s="60">
        <v>0.95</v>
      </c>
      <c r="S3017" s="60">
        <v>0.95</v>
      </c>
      <c r="T3017" s="60">
        <v>0.95</v>
      </c>
      <c r="U3017" s="60">
        <v>0.95</v>
      </c>
      <c r="V3017" s="60">
        <v>0.95</v>
      </c>
      <c r="W3017" s="60">
        <v>0.95</v>
      </c>
      <c r="X3017" s="60">
        <v>0.95</v>
      </c>
      <c r="Y3017" s="60">
        <v>0.15</v>
      </c>
      <c r="Z3017" s="60">
        <v>0.15</v>
      </c>
      <c r="AA3017" s="60">
        <v>0.15</v>
      </c>
      <c r="AB3017" s="60">
        <v>0.15</v>
      </c>
      <c r="AC3017" s="60">
        <v>0</v>
      </c>
      <c r="AD3017" s="60">
        <v>0</v>
      </c>
      <c r="AE3017" s="60">
        <v>0</v>
      </c>
      <c r="AF3017" s="60" t="s">
        <v>4136</v>
      </c>
    </row>
    <row r="3018" spans="1:32">
      <c r="A3018" s="60" t="s">
        <v>4043</v>
      </c>
      <c r="B3018" s="60" t="s">
        <v>2742</v>
      </c>
      <c r="D3018" s="60" t="s">
        <v>2738</v>
      </c>
      <c r="E3018" s="67">
        <v>41640</v>
      </c>
      <c r="F3018" s="67">
        <v>42004</v>
      </c>
      <c r="G3018" s="60" t="s">
        <v>2730</v>
      </c>
      <c r="H3018" s="60">
        <v>0</v>
      </c>
      <c r="I3018" s="60"/>
      <c r="J3018" s="60"/>
      <c r="K3018" s="60"/>
      <c r="L3018" s="60"/>
      <c r="M3018" s="60"/>
      <c r="N3018" s="60"/>
      <c r="O3018" s="60"/>
      <c r="P3018" s="60"/>
      <c r="Q3018" s="60"/>
      <c r="R3018" s="60"/>
      <c r="S3018" s="60"/>
      <c r="T3018" s="60"/>
      <c r="U3018" s="60"/>
      <c r="V3018" s="60"/>
      <c r="W3018" s="60"/>
      <c r="X3018" s="60"/>
      <c r="Y3018" s="60"/>
      <c r="Z3018" s="60"/>
      <c r="AA3018" s="60"/>
      <c r="AB3018" s="60"/>
      <c r="AC3018" s="60"/>
      <c r="AD3018" s="60"/>
      <c r="AE3018" s="60"/>
      <c r="AF3018" s="60" t="s">
        <v>4136</v>
      </c>
    </row>
    <row r="3019" spans="1:32">
      <c r="A3019" s="60" t="s">
        <v>4043</v>
      </c>
      <c r="B3019" s="60" t="s">
        <v>2742</v>
      </c>
      <c r="D3019" s="60" t="s">
        <v>2736</v>
      </c>
      <c r="E3019" s="67">
        <v>41640</v>
      </c>
      <c r="F3019" s="67">
        <v>42004</v>
      </c>
      <c r="G3019" s="60" t="s">
        <v>2735</v>
      </c>
      <c r="H3019" s="60">
        <v>0.03</v>
      </c>
      <c r="I3019" s="60">
        <v>0.03</v>
      </c>
      <c r="J3019" s="60">
        <v>0.03</v>
      </c>
      <c r="K3019" s="60">
        <v>0.03</v>
      </c>
      <c r="L3019" s="60">
        <v>0.03</v>
      </c>
      <c r="M3019" s="60">
        <v>0.03</v>
      </c>
      <c r="N3019" s="60">
        <v>0.03</v>
      </c>
      <c r="O3019" s="60">
        <v>0.03</v>
      </c>
      <c r="P3019" s="60">
        <v>0.03</v>
      </c>
      <c r="Q3019" s="60">
        <v>0.05</v>
      </c>
      <c r="R3019" s="60">
        <v>0.05</v>
      </c>
      <c r="S3019" s="60">
        <v>0.05</v>
      </c>
      <c r="T3019" s="60">
        <v>0.05</v>
      </c>
      <c r="U3019" s="60">
        <v>0.03</v>
      </c>
      <c r="V3019" s="60">
        <v>0.03</v>
      </c>
      <c r="W3019" s="60">
        <v>0.03</v>
      </c>
      <c r="X3019" s="60">
        <v>0.03</v>
      </c>
      <c r="Y3019" s="60">
        <v>0.03</v>
      </c>
      <c r="Z3019" s="60">
        <v>0.03</v>
      </c>
      <c r="AA3019" s="60">
        <v>0.03</v>
      </c>
      <c r="AB3019" s="60">
        <v>0.03</v>
      </c>
      <c r="AC3019" s="60">
        <v>0.03</v>
      </c>
      <c r="AD3019" s="60">
        <v>0.03</v>
      </c>
      <c r="AE3019" s="60">
        <v>0.03</v>
      </c>
      <c r="AF3019" s="60" t="s">
        <v>4136</v>
      </c>
    </row>
    <row r="3020" spans="1:32">
      <c r="A3020" s="60" t="s">
        <v>4043</v>
      </c>
      <c r="B3020" s="60" t="s">
        <v>2742</v>
      </c>
      <c r="D3020" s="60" t="s">
        <v>2737</v>
      </c>
      <c r="E3020" s="67">
        <v>41640</v>
      </c>
      <c r="F3020" s="67">
        <v>42004</v>
      </c>
      <c r="G3020" s="60" t="s">
        <v>2735</v>
      </c>
      <c r="H3020" s="60">
        <v>0.05</v>
      </c>
      <c r="I3020" s="60">
        <v>0.05</v>
      </c>
      <c r="J3020" s="60">
        <v>0.05</v>
      </c>
      <c r="K3020" s="60">
        <v>0.05</v>
      </c>
      <c r="L3020" s="60">
        <v>0.05</v>
      </c>
      <c r="M3020" s="60">
        <v>0.05</v>
      </c>
      <c r="N3020" s="60">
        <v>0.05</v>
      </c>
      <c r="O3020" s="60">
        <v>0.1</v>
      </c>
      <c r="P3020" s="60">
        <v>0.34</v>
      </c>
      <c r="Q3020" s="60">
        <v>0.6</v>
      </c>
      <c r="R3020" s="60">
        <v>0.63</v>
      </c>
      <c r="S3020" s="60">
        <v>0.72</v>
      </c>
      <c r="T3020" s="60">
        <v>0.79</v>
      </c>
      <c r="U3020" s="60">
        <v>0.83</v>
      </c>
      <c r="V3020" s="60">
        <v>0.61</v>
      </c>
      <c r="W3020" s="60">
        <v>0.65</v>
      </c>
      <c r="X3020" s="60">
        <v>0.1</v>
      </c>
      <c r="Y3020" s="60">
        <v>0.1</v>
      </c>
      <c r="Z3020" s="60">
        <v>0.19</v>
      </c>
      <c r="AA3020" s="60">
        <v>0.25</v>
      </c>
      <c r="AB3020" s="60">
        <v>0.22</v>
      </c>
      <c r="AC3020" s="60">
        <v>0.22</v>
      </c>
      <c r="AD3020" s="60">
        <v>0.12</v>
      </c>
      <c r="AE3020" s="60">
        <v>0.09</v>
      </c>
      <c r="AF3020" s="60" t="s">
        <v>4136</v>
      </c>
    </row>
    <row r="3021" spans="1:32">
      <c r="A3021" s="60" t="s">
        <v>4043</v>
      </c>
      <c r="B3021" s="60" t="s">
        <v>2742</v>
      </c>
      <c r="D3021" s="60" t="s">
        <v>2740</v>
      </c>
      <c r="E3021" s="67">
        <v>41898</v>
      </c>
      <c r="F3021" s="67">
        <v>42004</v>
      </c>
      <c r="G3021" s="60" t="s">
        <v>2730</v>
      </c>
      <c r="H3021" s="60">
        <v>0</v>
      </c>
      <c r="I3021" s="60"/>
      <c r="J3021" s="60"/>
      <c r="K3021" s="60"/>
      <c r="L3021" s="60"/>
      <c r="M3021" s="60"/>
      <c r="N3021" s="60"/>
      <c r="O3021" s="60"/>
      <c r="P3021" s="60"/>
      <c r="Q3021" s="60"/>
      <c r="R3021" s="60"/>
      <c r="S3021" s="60"/>
      <c r="T3021" s="60"/>
      <c r="U3021" s="60"/>
      <c r="V3021" s="60"/>
      <c r="W3021" s="60"/>
      <c r="X3021" s="60"/>
      <c r="Y3021" s="60"/>
      <c r="Z3021" s="60"/>
      <c r="AA3021" s="60"/>
      <c r="AB3021" s="60"/>
      <c r="AC3021" s="60"/>
      <c r="AD3021" s="60"/>
      <c r="AE3021" s="60"/>
      <c r="AF3021" s="60" t="s">
        <v>4136</v>
      </c>
    </row>
    <row r="3022" spans="1:32">
      <c r="A3022" s="60" t="s">
        <v>4043</v>
      </c>
      <c r="B3022" s="60" t="s">
        <v>2742</v>
      </c>
      <c r="D3022" s="60" t="s">
        <v>2798</v>
      </c>
      <c r="E3022" s="67">
        <v>41898</v>
      </c>
      <c r="F3022" s="67">
        <v>42004</v>
      </c>
      <c r="G3022" s="60" t="s">
        <v>2735</v>
      </c>
      <c r="H3022" s="60">
        <v>0</v>
      </c>
      <c r="I3022" s="60">
        <v>0</v>
      </c>
      <c r="J3022" s="60">
        <v>0</v>
      </c>
      <c r="K3022" s="60">
        <v>0</v>
      </c>
      <c r="L3022" s="60">
        <v>0</v>
      </c>
      <c r="M3022" s="60">
        <v>0</v>
      </c>
      <c r="N3022" s="60">
        <v>0</v>
      </c>
      <c r="O3022" s="60">
        <v>0</v>
      </c>
      <c r="P3022" s="60">
        <v>0.34</v>
      </c>
      <c r="Q3022" s="60">
        <v>0.6</v>
      </c>
      <c r="R3022" s="60">
        <v>0.63</v>
      </c>
      <c r="S3022" s="60">
        <v>0.72</v>
      </c>
      <c r="T3022" s="60">
        <v>0.79</v>
      </c>
      <c r="U3022" s="60">
        <v>0.83</v>
      </c>
      <c r="V3022" s="60">
        <v>0.61</v>
      </c>
      <c r="W3022" s="60">
        <v>0.65</v>
      </c>
      <c r="X3022" s="60">
        <v>0.1</v>
      </c>
      <c r="Y3022" s="60">
        <v>0.1</v>
      </c>
      <c r="Z3022" s="60">
        <v>0.19</v>
      </c>
      <c r="AA3022" s="60">
        <v>0.25</v>
      </c>
      <c r="AB3022" s="60">
        <v>0</v>
      </c>
      <c r="AC3022" s="60">
        <v>0</v>
      </c>
      <c r="AD3022" s="60">
        <v>0</v>
      </c>
      <c r="AE3022" s="60">
        <v>0</v>
      </c>
      <c r="AF3022" s="60" t="s">
        <v>4136</v>
      </c>
    </row>
    <row r="3023" spans="1:32">
      <c r="A3023" s="60" t="s">
        <v>4043</v>
      </c>
      <c r="B3023" s="60" t="s">
        <v>2742</v>
      </c>
      <c r="D3023" s="60" t="s">
        <v>3953</v>
      </c>
      <c r="E3023" s="67">
        <v>41806</v>
      </c>
      <c r="F3023" s="67">
        <v>41897</v>
      </c>
      <c r="G3023" s="60" t="s">
        <v>2730</v>
      </c>
      <c r="H3023" s="60">
        <v>0</v>
      </c>
      <c r="I3023" s="60"/>
      <c r="J3023" s="60"/>
      <c r="K3023" s="60"/>
      <c r="L3023" s="60"/>
      <c r="M3023" s="60"/>
      <c r="N3023" s="60"/>
      <c r="O3023" s="60"/>
      <c r="P3023" s="60"/>
      <c r="Q3023" s="60"/>
      <c r="R3023" s="60"/>
      <c r="S3023" s="60"/>
      <c r="T3023" s="60"/>
      <c r="U3023" s="60"/>
      <c r="V3023" s="60"/>
      <c r="W3023" s="60"/>
      <c r="X3023" s="60"/>
      <c r="Y3023" s="60"/>
      <c r="Z3023" s="60"/>
      <c r="AA3023" s="60"/>
      <c r="AB3023" s="60"/>
      <c r="AC3023" s="60"/>
      <c r="AD3023" s="60"/>
      <c r="AE3023" s="60"/>
      <c r="AF3023" s="60" t="s">
        <v>4136</v>
      </c>
    </row>
    <row r="3024" spans="1:32">
      <c r="A3024" s="60" t="s">
        <v>4043</v>
      </c>
      <c r="B3024" s="60" t="s">
        <v>2742</v>
      </c>
      <c r="D3024" s="60" t="s">
        <v>2798</v>
      </c>
      <c r="E3024" s="67">
        <v>41806</v>
      </c>
      <c r="F3024" s="67">
        <v>41897</v>
      </c>
      <c r="G3024" s="60" t="s">
        <v>2735</v>
      </c>
      <c r="H3024" s="60">
        <v>0</v>
      </c>
      <c r="I3024" s="60">
        <v>0</v>
      </c>
      <c r="J3024" s="60">
        <v>0</v>
      </c>
      <c r="K3024" s="60">
        <v>0</v>
      </c>
      <c r="L3024" s="60">
        <v>0</v>
      </c>
      <c r="M3024" s="60">
        <v>0</v>
      </c>
      <c r="N3024" s="60">
        <v>0</v>
      </c>
      <c r="O3024" s="60">
        <v>0</v>
      </c>
      <c r="P3024" s="60">
        <v>0.1</v>
      </c>
      <c r="Q3024" s="60">
        <v>0.1</v>
      </c>
      <c r="R3024" s="60">
        <v>0.1</v>
      </c>
      <c r="S3024" s="60">
        <v>0.1</v>
      </c>
      <c r="T3024" s="60">
        <v>0.1</v>
      </c>
      <c r="U3024" s="60">
        <v>0.1</v>
      </c>
      <c r="V3024" s="60">
        <v>0.1</v>
      </c>
      <c r="W3024" s="60">
        <v>0.1</v>
      </c>
      <c r="X3024" s="60">
        <v>0.1</v>
      </c>
      <c r="Y3024" s="60">
        <v>0.1</v>
      </c>
      <c r="Z3024" s="60">
        <v>0.19</v>
      </c>
      <c r="AA3024" s="60">
        <v>0.25</v>
      </c>
      <c r="AB3024" s="60">
        <v>0</v>
      </c>
      <c r="AC3024" s="60">
        <v>0</v>
      </c>
      <c r="AD3024" s="60">
        <v>0</v>
      </c>
      <c r="AE3024" s="60">
        <v>0</v>
      </c>
      <c r="AF3024" s="60" t="s">
        <v>4136</v>
      </c>
    </row>
    <row r="3025" spans="1:32">
      <c r="A3025" s="60" t="s">
        <v>4043</v>
      </c>
      <c r="B3025" s="60" t="s">
        <v>2742</v>
      </c>
      <c r="D3025" s="60" t="s">
        <v>3953</v>
      </c>
      <c r="E3025" s="67">
        <v>41640</v>
      </c>
      <c r="F3025" s="67">
        <v>41805</v>
      </c>
      <c r="G3025" s="60" t="s">
        <v>2730</v>
      </c>
      <c r="H3025" s="60">
        <v>0</v>
      </c>
      <c r="I3025" s="60"/>
      <c r="J3025" s="60"/>
      <c r="K3025" s="60"/>
      <c r="L3025" s="60"/>
      <c r="M3025" s="60"/>
      <c r="N3025" s="60"/>
      <c r="O3025" s="60"/>
      <c r="P3025" s="60"/>
      <c r="Q3025" s="60"/>
      <c r="R3025" s="60"/>
      <c r="S3025" s="60"/>
      <c r="T3025" s="60"/>
      <c r="U3025" s="60"/>
      <c r="V3025" s="60"/>
      <c r="W3025" s="60"/>
      <c r="X3025" s="60"/>
      <c r="Y3025" s="60"/>
      <c r="Z3025" s="60"/>
      <c r="AA3025" s="60"/>
      <c r="AB3025" s="60"/>
      <c r="AC3025" s="60"/>
      <c r="AD3025" s="60"/>
      <c r="AE3025" s="60"/>
      <c r="AF3025" s="60" t="s">
        <v>4136</v>
      </c>
    </row>
    <row r="3026" spans="1:32">
      <c r="A3026" s="60" t="s">
        <v>4043</v>
      </c>
      <c r="B3026" s="60" t="s">
        <v>2742</v>
      </c>
      <c r="D3026" s="60" t="s">
        <v>2798</v>
      </c>
      <c r="E3026" s="67">
        <v>41640</v>
      </c>
      <c r="F3026" s="67">
        <v>41805</v>
      </c>
      <c r="G3026" s="60" t="s">
        <v>2735</v>
      </c>
      <c r="H3026" s="60">
        <v>0</v>
      </c>
      <c r="I3026" s="60">
        <v>0</v>
      </c>
      <c r="J3026" s="60">
        <v>0</v>
      </c>
      <c r="K3026" s="60">
        <v>0</v>
      </c>
      <c r="L3026" s="60">
        <v>0</v>
      </c>
      <c r="M3026" s="60">
        <v>0</v>
      </c>
      <c r="N3026" s="60">
        <v>0</v>
      </c>
      <c r="O3026" s="60">
        <v>0</v>
      </c>
      <c r="P3026" s="60">
        <v>0.34</v>
      </c>
      <c r="Q3026" s="60">
        <v>0.6</v>
      </c>
      <c r="R3026" s="60">
        <v>0.63</v>
      </c>
      <c r="S3026" s="60">
        <v>0.72</v>
      </c>
      <c r="T3026" s="60">
        <v>0.79</v>
      </c>
      <c r="U3026" s="60">
        <v>0.83</v>
      </c>
      <c r="V3026" s="60">
        <v>0.61</v>
      </c>
      <c r="W3026" s="60">
        <v>0.65</v>
      </c>
      <c r="X3026" s="60">
        <v>0.1</v>
      </c>
      <c r="Y3026" s="60">
        <v>0.1</v>
      </c>
      <c r="Z3026" s="60">
        <v>0.19</v>
      </c>
      <c r="AA3026" s="60">
        <v>0.25</v>
      </c>
      <c r="AB3026" s="60">
        <v>0</v>
      </c>
      <c r="AC3026" s="60">
        <v>0</v>
      </c>
      <c r="AD3026" s="60">
        <v>0</v>
      </c>
      <c r="AE3026" s="60">
        <v>0</v>
      </c>
      <c r="AF3026" s="60" t="s">
        <v>4136</v>
      </c>
    </row>
    <row r="3027" spans="1:32">
      <c r="A3027" s="60" t="s">
        <v>4044</v>
      </c>
      <c r="B3027" s="60" t="s">
        <v>2728</v>
      </c>
      <c r="C3027" s="60" t="s">
        <v>2732</v>
      </c>
      <c r="D3027" s="60" t="s">
        <v>2729</v>
      </c>
      <c r="E3027" s="67">
        <v>41640</v>
      </c>
      <c r="F3027" s="67">
        <v>42004</v>
      </c>
      <c r="G3027" s="60" t="s">
        <v>2730</v>
      </c>
      <c r="H3027" s="60">
        <v>60</v>
      </c>
      <c r="I3027" s="60"/>
      <c r="J3027" s="60"/>
      <c r="K3027" s="60"/>
      <c r="L3027" s="60"/>
      <c r="M3027" s="60"/>
      <c r="N3027" s="60"/>
      <c r="O3027" s="60"/>
      <c r="P3027" s="60"/>
      <c r="Q3027" s="60"/>
      <c r="R3027" s="60"/>
      <c r="S3027" s="60"/>
      <c r="T3027" s="60"/>
      <c r="U3027" s="60"/>
      <c r="V3027" s="60"/>
      <c r="W3027" s="60"/>
      <c r="X3027" s="60"/>
      <c r="Y3027" s="60"/>
      <c r="Z3027" s="60"/>
      <c r="AA3027" s="60"/>
      <c r="AB3027" s="60"/>
      <c r="AC3027" s="60"/>
      <c r="AD3027" s="60"/>
      <c r="AE3027" s="60"/>
      <c r="AF3027" s="60" t="s">
        <v>4136</v>
      </c>
    </row>
    <row r="3028" spans="1:32">
      <c r="A3028" s="60" t="s">
        <v>4045</v>
      </c>
      <c r="B3028" s="60" t="s">
        <v>2728</v>
      </c>
      <c r="C3028" s="60" t="s">
        <v>2732</v>
      </c>
      <c r="D3028" s="60" t="s">
        <v>2729</v>
      </c>
      <c r="E3028" s="67">
        <v>41640</v>
      </c>
      <c r="F3028" s="67">
        <v>42004</v>
      </c>
      <c r="G3028" s="60" t="s">
        <v>2730</v>
      </c>
      <c r="H3028" s="60">
        <v>82.22</v>
      </c>
      <c r="I3028" s="60"/>
      <c r="J3028" s="60"/>
      <c r="K3028" s="60"/>
      <c r="L3028" s="60"/>
      <c r="M3028" s="60"/>
      <c r="N3028" s="60"/>
      <c r="O3028" s="60"/>
      <c r="P3028" s="60"/>
      <c r="Q3028" s="60"/>
      <c r="R3028" s="60"/>
      <c r="S3028" s="60"/>
      <c r="T3028" s="60"/>
      <c r="U3028" s="60"/>
      <c r="V3028" s="60"/>
      <c r="W3028" s="60"/>
      <c r="X3028" s="60"/>
      <c r="Y3028" s="60"/>
      <c r="Z3028" s="60"/>
      <c r="AA3028" s="60"/>
      <c r="AB3028" s="60"/>
      <c r="AC3028" s="60"/>
      <c r="AD3028" s="60"/>
      <c r="AE3028" s="60"/>
      <c r="AF3028" s="60" t="s">
        <v>4136</v>
      </c>
    </row>
    <row r="3029" spans="1:32">
      <c r="A3029" s="60" t="s">
        <v>4046</v>
      </c>
      <c r="B3029" s="60" t="s">
        <v>2745</v>
      </c>
      <c r="C3029" s="60" t="s">
        <v>2746</v>
      </c>
      <c r="D3029" s="60" t="s">
        <v>2749</v>
      </c>
      <c r="E3029" s="67">
        <v>41640</v>
      </c>
      <c r="F3029" s="67">
        <v>42004</v>
      </c>
      <c r="G3029" s="60" t="s">
        <v>2730</v>
      </c>
      <c r="H3029" s="60">
        <v>29.44</v>
      </c>
      <c r="I3029" s="60"/>
      <c r="J3029" s="60"/>
      <c r="K3029" s="60"/>
      <c r="L3029" s="60"/>
      <c r="M3029" s="60"/>
      <c r="N3029" s="60"/>
      <c r="O3029" s="60"/>
      <c r="P3029" s="60"/>
      <c r="Q3029" s="60"/>
      <c r="R3029" s="60"/>
      <c r="S3029" s="60"/>
      <c r="T3029" s="60"/>
      <c r="U3029" s="60"/>
      <c r="V3029" s="60"/>
      <c r="W3029" s="60"/>
      <c r="X3029" s="60"/>
      <c r="Y3029" s="60"/>
      <c r="Z3029" s="60"/>
      <c r="AA3029" s="60"/>
      <c r="AB3029" s="60"/>
      <c r="AC3029" s="60"/>
      <c r="AD3029" s="60"/>
      <c r="AE3029" s="60"/>
      <c r="AF3029" s="60" t="s">
        <v>4136</v>
      </c>
    </row>
    <row r="3030" spans="1:32">
      <c r="A3030" s="60" t="s">
        <v>4046</v>
      </c>
      <c r="B3030" s="60" t="s">
        <v>2745</v>
      </c>
      <c r="C3030" s="60" t="s">
        <v>2746</v>
      </c>
      <c r="D3030" s="60" t="s">
        <v>2737</v>
      </c>
      <c r="E3030" s="67">
        <v>41640</v>
      </c>
      <c r="F3030" s="67">
        <v>42004</v>
      </c>
      <c r="G3030" s="60" t="s">
        <v>2730</v>
      </c>
      <c r="H3030" s="60">
        <v>24</v>
      </c>
      <c r="I3030" s="60"/>
      <c r="J3030" s="60"/>
      <c r="K3030" s="60"/>
      <c r="L3030" s="60"/>
      <c r="M3030" s="60"/>
      <c r="N3030" s="60"/>
      <c r="O3030" s="60"/>
      <c r="P3030" s="60"/>
      <c r="Q3030" s="60"/>
      <c r="R3030" s="60"/>
      <c r="S3030" s="60"/>
      <c r="T3030" s="60"/>
      <c r="U3030" s="60"/>
      <c r="V3030" s="60"/>
      <c r="W3030" s="60"/>
      <c r="X3030" s="60"/>
      <c r="Y3030" s="60"/>
      <c r="Z3030" s="60"/>
      <c r="AA3030" s="60"/>
      <c r="AB3030" s="60"/>
      <c r="AC3030" s="60"/>
      <c r="AD3030" s="60"/>
      <c r="AE3030" s="60"/>
      <c r="AF3030" s="60" t="s">
        <v>4136</v>
      </c>
    </row>
    <row r="3031" spans="1:32">
      <c r="A3031" s="60" t="s">
        <v>4046</v>
      </c>
      <c r="B3031" s="60" t="s">
        <v>2745</v>
      </c>
      <c r="C3031" s="60" t="s">
        <v>2746</v>
      </c>
      <c r="D3031" s="60" t="s">
        <v>2798</v>
      </c>
      <c r="E3031" s="67">
        <v>41640</v>
      </c>
      <c r="F3031" s="67">
        <v>42004</v>
      </c>
      <c r="G3031" s="60" t="s">
        <v>2735</v>
      </c>
      <c r="H3031" s="60">
        <v>29.44</v>
      </c>
      <c r="I3031" s="60">
        <v>29.44</v>
      </c>
      <c r="J3031" s="60">
        <v>29.44</v>
      </c>
      <c r="K3031" s="60">
        <v>29.44</v>
      </c>
      <c r="L3031" s="60">
        <v>29.44</v>
      </c>
      <c r="M3031" s="60">
        <v>29.44</v>
      </c>
      <c r="N3031" s="60">
        <v>24</v>
      </c>
      <c r="O3031" s="60">
        <v>24</v>
      </c>
      <c r="P3031" s="60">
        <v>24</v>
      </c>
      <c r="Q3031" s="60">
        <v>24</v>
      </c>
      <c r="R3031" s="60">
        <v>24</v>
      </c>
      <c r="S3031" s="60">
        <v>24</v>
      </c>
      <c r="T3031" s="60">
        <v>24</v>
      </c>
      <c r="U3031" s="60">
        <v>24</v>
      </c>
      <c r="V3031" s="60">
        <v>24</v>
      </c>
      <c r="W3031" s="60">
        <v>24</v>
      </c>
      <c r="X3031" s="60">
        <v>24</v>
      </c>
      <c r="Y3031" s="60">
        <v>24</v>
      </c>
      <c r="Z3031" s="60">
        <v>24</v>
      </c>
      <c r="AA3031" s="60">
        <v>24</v>
      </c>
      <c r="AB3031" s="60">
        <v>24</v>
      </c>
      <c r="AC3031" s="60">
        <v>29.44</v>
      </c>
      <c r="AD3031" s="60">
        <v>29.44</v>
      </c>
      <c r="AE3031" s="60">
        <v>29.44</v>
      </c>
      <c r="AF3031" s="60" t="s">
        <v>4136</v>
      </c>
    </row>
    <row r="3032" spans="1:32">
      <c r="A3032" s="60" t="s">
        <v>4047</v>
      </c>
      <c r="B3032" s="60" t="s">
        <v>2745</v>
      </c>
      <c r="C3032" s="60" t="s">
        <v>2746</v>
      </c>
      <c r="D3032" s="60" t="s">
        <v>3958</v>
      </c>
      <c r="E3032" s="67">
        <v>41640</v>
      </c>
      <c r="F3032" s="67">
        <v>42004</v>
      </c>
      <c r="G3032" s="60" t="s">
        <v>2730</v>
      </c>
      <c r="H3032" s="60">
        <v>24</v>
      </c>
      <c r="I3032" s="60"/>
      <c r="J3032" s="60"/>
      <c r="K3032" s="60"/>
      <c r="L3032" s="60"/>
      <c r="M3032" s="60"/>
      <c r="N3032" s="60"/>
      <c r="O3032" s="60"/>
      <c r="P3032" s="60"/>
      <c r="Q3032" s="60"/>
      <c r="R3032" s="60"/>
      <c r="S3032" s="60"/>
      <c r="T3032" s="60"/>
      <c r="U3032" s="60"/>
      <c r="V3032" s="60"/>
      <c r="W3032" s="60"/>
      <c r="X3032" s="60"/>
      <c r="Y3032" s="60"/>
      <c r="Z3032" s="60"/>
      <c r="AA3032" s="60"/>
      <c r="AB3032" s="60"/>
      <c r="AC3032" s="60"/>
      <c r="AD3032" s="60"/>
      <c r="AE3032" s="60"/>
      <c r="AF3032" s="60" t="s">
        <v>4136</v>
      </c>
    </row>
    <row r="3033" spans="1:32">
      <c r="A3033" s="60" t="s">
        <v>4047</v>
      </c>
      <c r="B3033" s="60" t="s">
        <v>2745</v>
      </c>
      <c r="C3033" s="60" t="s">
        <v>2746</v>
      </c>
      <c r="D3033" s="60" t="s">
        <v>2736</v>
      </c>
      <c r="E3033" s="67">
        <v>41640</v>
      </c>
      <c r="F3033" s="67">
        <v>42004</v>
      </c>
      <c r="G3033" s="60" t="s">
        <v>2730</v>
      </c>
      <c r="H3033" s="60">
        <v>29.44</v>
      </c>
      <c r="I3033" s="60"/>
      <c r="J3033" s="60"/>
      <c r="K3033" s="60"/>
      <c r="L3033" s="60"/>
      <c r="M3033" s="60"/>
      <c r="N3033" s="60"/>
      <c r="O3033" s="60"/>
      <c r="P3033" s="60"/>
      <c r="Q3033" s="60"/>
      <c r="R3033" s="60"/>
      <c r="S3033" s="60"/>
      <c r="T3033" s="60"/>
      <c r="U3033" s="60"/>
      <c r="V3033" s="60"/>
      <c r="W3033" s="60"/>
      <c r="X3033" s="60"/>
      <c r="Y3033" s="60"/>
      <c r="Z3033" s="60"/>
      <c r="AA3033" s="60"/>
      <c r="AB3033" s="60"/>
      <c r="AC3033" s="60"/>
      <c r="AD3033" s="60"/>
      <c r="AE3033" s="60"/>
      <c r="AF3033" s="60" t="s">
        <v>4136</v>
      </c>
    </row>
    <row r="3034" spans="1:32">
      <c r="A3034" s="60" t="s">
        <v>4048</v>
      </c>
      <c r="B3034" s="60" t="s">
        <v>2745</v>
      </c>
      <c r="C3034" s="60" t="s">
        <v>2746</v>
      </c>
      <c r="D3034" s="60" t="s">
        <v>2749</v>
      </c>
      <c r="E3034" s="67">
        <v>41640</v>
      </c>
      <c r="F3034" s="67">
        <v>42004</v>
      </c>
      <c r="G3034" s="60" t="s">
        <v>2730</v>
      </c>
      <c r="H3034" s="60">
        <v>29.44</v>
      </c>
      <c r="I3034" s="60"/>
      <c r="J3034" s="60"/>
      <c r="K3034" s="60"/>
      <c r="L3034" s="60"/>
      <c r="M3034" s="60"/>
      <c r="N3034" s="60"/>
      <c r="O3034" s="60"/>
      <c r="P3034" s="60"/>
      <c r="Q3034" s="60"/>
      <c r="R3034" s="60"/>
      <c r="S3034" s="60"/>
      <c r="T3034" s="60"/>
      <c r="U3034" s="60"/>
      <c r="V3034" s="60"/>
      <c r="W3034" s="60"/>
      <c r="X3034" s="60"/>
      <c r="Y3034" s="60"/>
      <c r="Z3034" s="60"/>
      <c r="AA3034" s="60"/>
      <c r="AB3034" s="60"/>
      <c r="AC3034" s="60"/>
      <c r="AD3034" s="60"/>
      <c r="AE3034" s="60"/>
      <c r="AF3034" s="60" t="s">
        <v>4136</v>
      </c>
    </row>
    <row r="3035" spans="1:32">
      <c r="A3035" s="60" t="s">
        <v>4048</v>
      </c>
      <c r="B3035" s="60" t="s">
        <v>2745</v>
      </c>
      <c r="C3035" s="60" t="s">
        <v>2746</v>
      </c>
      <c r="D3035" s="60" t="s">
        <v>2737</v>
      </c>
      <c r="E3035" s="67">
        <v>41640</v>
      </c>
      <c r="F3035" s="67">
        <v>42004</v>
      </c>
      <c r="G3035" s="60" t="s">
        <v>2730</v>
      </c>
      <c r="H3035" s="60">
        <v>24</v>
      </c>
      <c r="I3035" s="60"/>
      <c r="J3035" s="60"/>
      <c r="K3035" s="60"/>
      <c r="L3035" s="60"/>
      <c r="M3035" s="60"/>
      <c r="N3035" s="60"/>
      <c r="O3035" s="60"/>
      <c r="P3035" s="60"/>
      <c r="Q3035" s="60"/>
      <c r="R3035" s="60"/>
      <c r="S3035" s="60"/>
      <c r="T3035" s="60"/>
      <c r="U3035" s="60"/>
      <c r="V3035" s="60"/>
      <c r="W3035" s="60"/>
      <c r="X3035" s="60"/>
      <c r="Y3035" s="60"/>
      <c r="Z3035" s="60"/>
      <c r="AA3035" s="60"/>
      <c r="AB3035" s="60"/>
      <c r="AC3035" s="60"/>
      <c r="AD3035" s="60"/>
      <c r="AE3035" s="60"/>
      <c r="AF3035" s="60" t="s">
        <v>4136</v>
      </c>
    </row>
    <row r="3036" spans="1:32">
      <c r="A3036" s="60" t="s">
        <v>4048</v>
      </c>
      <c r="B3036" s="60" t="s">
        <v>2745</v>
      </c>
      <c r="C3036" s="60" t="s">
        <v>2746</v>
      </c>
      <c r="D3036" s="60" t="s">
        <v>2798</v>
      </c>
      <c r="E3036" s="67">
        <v>41640</v>
      </c>
      <c r="F3036" s="67">
        <v>42004</v>
      </c>
      <c r="G3036" s="60" t="s">
        <v>2735</v>
      </c>
      <c r="H3036" s="60">
        <v>29.44</v>
      </c>
      <c r="I3036" s="60">
        <v>29.44</v>
      </c>
      <c r="J3036" s="60">
        <v>29.44</v>
      </c>
      <c r="K3036" s="60">
        <v>29.44</v>
      </c>
      <c r="L3036" s="60">
        <v>29.44</v>
      </c>
      <c r="M3036" s="60">
        <v>29.44</v>
      </c>
      <c r="N3036" s="60">
        <v>24</v>
      </c>
      <c r="O3036" s="60">
        <v>24</v>
      </c>
      <c r="P3036" s="60">
        <v>24</v>
      </c>
      <c r="Q3036" s="60">
        <v>24</v>
      </c>
      <c r="R3036" s="60">
        <v>24</v>
      </c>
      <c r="S3036" s="60">
        <v>24</v>
      </c>
      <c r="T3036" s="60">
        <v>24</v>
      </c>
      <c r="U3036" s="60">
        <v>24</v>
      </c>
      <c r="V3036" s="60">
        <v>24</v>
      </c>
      <c r="W3036" s="60">
        <v>24</v>
      </c>
      <c r="X3036" s="60">
        <v>24</v>
      </c>
      <c r="Y3036" s="60">
        <v>24</v>
      </c>
      <c r="Z3036" s="60">
        <v>24</v>
      </c>
      <c r="AA3036" s="60">
        <v>24</v>
      </c>
      <c r="AB3036" s="60">
        <v>24</v>
      </c>
      <c r="AC3036" s="60">
        <v>29.44</v>
      </c>
      <c r="AD3036" s="60">
        <v>29.44</v>
      </c>
      <c r="AE3036" s="60">
        <v>29.44</v>
      </c>
      <c r="AF3036" s="60" t="s">
        <v>4136</v>
      </c>
    </row>
    <row r="3037" spans="1:32">
      <c r="A3037" s="60" t="s">
        <v>4049</v>
      </c>
      <c r="B3037" s="60" t="s">
        <v>2745</v>
      </c>
      <c r="C3037" s="60" t="s">
        <v>2746</v>
      </c>
      <c r="D3037" s="60" t="s">
        <v>2749</v>
      </c>
      <c r="E3037" s="67">
        <v>41640</v>
      </c>
      <c r="F3037" s="67">
        <v>42004</v>
      </c>
      <c r="G3037" s="60" t="s">
        <v>2730</v>
      </c>
      <c r="H3037" s="60">
        <v>29.44</v>
      </c>
      <c r="I3037" s="60"/>
      <c r="J3037" s="60"/>
      <c r="K3037" s="60"/>
      <c r="L3037" s="60"/>
      <c r="M3037" s="60"/>
      <c r="N3037" s="60"/>
      <c r="O3037" s="60"/>
      <c r="P3037" s="60"/>
      <c r="Q3037" s="60"/>
      <c r="R3037" s="60"/>
      <c r="S3037" s="60"/>
      <c r="T3037" s="60"/>
      <c r="U3037" s="60"/>
      <c r="V3037" s="60"/>
      <c r="W3037" s="60"/>
      <c r="X3037" s="60"/>
      <c r="Y3037" s="60"/>
      <c r="Z3037" s="60"/>
      <c r="AA3037" s="60"/>
      <c r="AB3037" s="60"/>
      <c r="AC3037" s="60"/>
      <c r="AD3037" s="60"/>
      <c r="AE3037" s="60"/>
      <c r="AF3037" s="60" t="s">
        <v>4136</v>
      </c>
    </row>
    <row r="3038" spans="1:32">
      <c r="A3038" s="60" t="s">
        <v>4049</v>
      </c>
      <c r="B3038" s="60" t="s">
        <v>2745</v>
      </c>
      <c r="C3038" s="60" t="s">
        <v>2746</v>
      </c>
      <c r="D3038" s="60" t="s">
        <v>2737</v>
      </c>
      <c r="E3038" s="67">
        <v>41640</v>
      </c>
      <c r="F3038" s="67">
        <v>42004</v>
      </c>
      <c r="G3038" s="60" t="s">
        <v>2730</v>
      </c>
      <c r="H3038" s="60">
        <v>24</v>
      </c>
      <c r="I3038" s="60"/>
      <c r="J3038" s="60"/>
      <c r="K3038" s="60"/>
      <c r="L3038" s="60"/>
      <c r="M3038" s="60"/>
      <c r="N3038" s="60"/>
      <c r="O3038" s="60"/>
      <c r="P3038" s="60"/>
      <c r="Q3038" s="60"/>
      <c r="R3038" s="60"/>
      <c r="S3038" s="60"/>
      <c r="T3038" s="60"/>
      <c r="U3038" s="60"/>
      <c r="V3038" s="60"/>
      <c r="W3038" s="60"/>
      <c r="X3038" s="60"/>
      <c r="Y3038" s="60"/>
      <c r="Z3038" s="60"/>
      <c r="AA3038" s="60"/>
      <c r="AB3038" s="60"/>
      <c r="AC3038" s="60"/>
      <c r="AD3038" s="60"/>
      <c r="AE3038" s="60"/>
      <c r="AF3038" s="60" t="s">
        <v>4136</v>
      </c>
    </row>
    <row r="3039" spans="1:32">
      <c r="A3039" s="60" t="s">
        <v>4049</v>
      </c>
      <c r="B3039" s="60" t="s">
        <v>2745</v>
      </c>
      <c r="C3039" s="60" t="s">
        <v>2746</v>
      </c>
      <c r="D3039" s="60" t="s">
        <v>2798</v>
      </c>
      <c r="E3039" s="67">
        <v>41640</v>
      </c>
      <c r="F3039" s="67">
        <v>42004</v>
      </c>
      <c r="G3039" s="60" t="s">
        <v>2735</v>
      </c>
      <c r="H3039" s="60">
        <v>29.44</v>
      </c>
      <c r="I3039" s="60">
        <v>29.44</v>
      </c>
      <c r="J3039" s="60">
        <v>29.44</v>
      </c>
      <c r="K3039" s="60">
        <v>29.44</v>
      </c>
      <c r="L3039" s="60">
        <v>29.44</v>
      </c>
      <c r="M3039" s="60">
        <v>29.44</v>
      </c>
      <c r="N3039" s="60">
        <v>24</v>
      </c>
      <c r="O3039" s="60">
        <v>24</v>
      </c>
      <c r="P3039" s="60">
        <v>24</v>
      </c>
      <c r="Q3039" s="60">
        <v>24</v>
      </c>
      <c r="R3039" s="60">
        <v>24</v>
      </c>
      <c r="S3039" s="60">
        <v>24</v>
      </c>
      <c r="T3039" s="60">
        <v>24</v>
      </c>
      <c r="U3039" s="60">
        <v>24</v>
      </c>
      <c r="V3039" s="60">
        <v>24</v>
      </c>
      <c r="W3039" s="60">
        <v>24</v>
      </c>
      <c r="X3039" s="60">
        <v>24</v>
      </c>
      <c r="Y3039" s="60">
        <v>24</v>
      </c>
      <c r="Z3039" s="60">
        <v>24</v>
      </c>
      <c r="AA3039" s="60">
        <v>24</v>
      </c>
      <c r="AB3039" s="60">
        <v>24</v>
      </c>
      <c r="AC3039" s="60">
        <v>29.44</v>
      </c>
      <c r="AD3039" s="60">
        <v>29.44</v>
      </c>
      <c r="AE3039" s="60">
        <v>29.44</v>
      </c>
      <c r="AF3039" s="60" t="s">
        <v>4136</v>
      </c>
    </row>
    <row r="3040" spans="1:32">
      <c r="A3040" s="60" t="s">
        <v>4050</v>
      </c>
      <c r="B3040" s="60" t="s">
        <v>2745</v>
      </c>
      <c r="C3040" s="60" t="s">
        <v>2746</v>
      </c>
      <c r="D3040" s="60" t="s">
        <v>2749</v>
      </c>
      <c r="E3040" s="67">
        <v>41640</v>
      </c>
      <c r="F3040" s="67">
        <v>42004</v>
      </c>
      <c r="G3040" s="60" t="s">
        <v>2730</v>
      </c>
      <c r="H3040" s="60">
        <v>29.44</v>
      </c>
      <c r="I3040" s="60"/>
      <c r="J3040" s="60"/>
      <c r="K3040" s="60"/>
      <c r="L3040" s="60"/>
      <c r="M3040" s="60"/>
      <c r="N3040" s="60"/>
      <c r="O3040" s="60"/>
      <c r="P3040" s="60"/>
      <c r="Q3040" s="60"/>
      <c r="R3040" s="60"/>
      <c r="S3040" s="60"/>
      <c r="T3040" s="60"/>
      <c r="U3040" s="60"/>
      <c r="V3040" s="60"/>
      <c r="W3040" s="60"/>
      <c r="X3040" s="60"/>
      <c r="Y3040" s="60"/>
      <c r="Z3040" s="60"/>
      <c r="AA3040" s="60"/>
      <c r="AB3040" s="60"/>
      <c r="AC3040" s="60"/>
      <c r="AD3040" s="60"/>
      <c r="AE3040" s="60"/>
      <c r="AF3040" s="60" t="s">
        <v>4136</v>
      </c>
    </row>
    <row r="3041" spans="1:32">
      <c r="A3041" s="60" t="s">
        <v>4050</v>
      </c>
      <c r="B3041" s="60" t="s">
        <v>2745</v>
      </c>
      <c r="C3041" s="60" t="s">
        <v>2746</v>
      </c>
      <c r="D3041" s="60" t="s">
        <v>2737</v>
      </c>
      <c r="E3041" s="67">
        <v>41640</v>
      </c>
      <c r="F3041" s="67">
        <v>42004</v>
      </c>
      <c r="G3041" s="60" t="s">
        <v>2730</v>
      </c>
      <c r="H3041" s="60">
        <v>24</v>
      </c>
      <c r="I3041" s="60"/>
      <c r="J3041" s="60"/>
      <c r="K3041" s="60"/>
      <c r="L3041" s="60"/>
      <c r="M3041" s="60"/>
      <c r="N3041" s="60"/>
      <c r="O3041" s="60"/>
      <c r="P3041" s="60"/>
      <c r="Q3041" s="60"/>
      <c r="R3041" s="60"/>
      <c r="S3041" s="60"/>
      <c r="T3041" s="60"/>
      <c r="U3041" s="60"/>
      <c r="V3041" s="60"/>
      <c r="W3041" s="60"/>
      <c r="X3041" s="60"/>
      <c r="Y3041" s="60"/>
      <c r="Z3041" s="60"/>
      <c r="AA3041" s="60"/>
      <c r="AB3041" s="60"/>
      <c r="AC3041" s="60"/>
      <c r="AD3041" s="60"/>
      <c r="AE3041" s="60"/>
      <c r="AF3041" s="60" t="s">
        <v>4136</v>
      </c>
    </row>
    <row r="3042" spans="1:32">
      <c r="A3042" s="60" t="s">
        <v>4050</v>
      </c>
      <c r="B3042" s="60" t="s">
        <v>2745</v>
      </c>
      <c r="C3042" s="60" t="s">
        <v>2746</v>
      </c>
      <c r="D3042" s="60" t="s">
        <v>2798</v>
      </c>
      <c r="E3042" s="67">
        <v>41640</v>
      </c>
      <c r="F3042" s="67">
        <v>42004</v>
      </c>
      <c r="G3042" s="60" t="s">
        <v>2735</v>
      </c>
      <c r="H3042" s="60">
        <v>29.44</v>
      </c>
      <c r="I3042" s="60">
        <v>29.44</v>
      </c>
      <c r="J3042" s="60">
        <v>29.44</v>
      </c>
      <c r="K3042" s="60">
        <v>29.44</v>
      </c>
      <c r="L3042" s="60">
        <v>29.44</v>
      </c>
      <c r="M3042" s="60">
        <v>29.44</v>
      </c>
      <c r="N3042" s="60">
        <v>24</v>
      </c>
      <c r="O3042" s="60">
        <v>24</v>
      </c>
      <c r="P3042" s="60">
        <v>24</v>
      </c>
      <c r="Q3042" s="60">
        <v>24</v>
      </c>
      <c r="R3042" s="60">
        <v>24</v>
      </c>
      <c r="S3042" s="60">
        <v>24</v>
      </c>
      <c r="T3042" s="60">
        <v>24</v>
      </c>
      <c r="U3042" s="60">
        <v>24</v>
      </c>
      <c r="V3042" s="60">
        <v>24</v>
      </c>
      <c r="W3042" s="60">
        <v>24</v>
      </c>
      <c r="X3042" s="60">
        <v>24</v>
      </c>
      <c r="Y3042" s="60">
        <v>24</v>
      </c>
      <c r="Z3042" s="60">
        <v>24</v>
      </c>
      <c r="AA3042" s="60">
        <v>24</v>
      </c>
      <c r="AB3042" s="60">
        <v>24</v>
      </c>
      <c r="AC3042" s="60">
        <v>29.44</v>
      </c>
      <c r="AD3042" s="60">
        <v>29.44</v>
      </c>
      <c r="AE3042" s="60">
        <v>29.44</v>
      </c>
      <c r="AF3042" s="60" t="s">
        <v>4136</v>
      </c>
    </row>
    <row r="3043" spans="1:32">
      <c r="A3043" s="60" t="s">
        <v>4051</v>
      </c>
      <c r="B3043" s="60" t="s">
        <v>2745</v>
      </c>
      <c r="C3043" s="60" t="s">
        <v>2746</v>
      </c>
      <c r="D3043" s="60" t="s">
        <v>2749</v>
      </c>
      <c r="E3043" s="67">
        <v>41640</v>
      </c>
      <c r="F3043" s="67">
        <v>42004</v>
      </c>
      <c r="G3043" s="60" t="s">
        <v>2730</v>
      </c>
      <c r="H3043" s="60">
        <v>29.44</v>
      </c>
      <c r="I3043" s="60"/>
      <c r="J3043" s="60"/>
      <c r="K3043" s="60"/>
      <c r="L3043" s="60"/>
      <c r="M3043" s="60"/>
      <c r="N3043" s="60"/>
      <c r="O3043" s="60"/>
      <c r="P3043" s="60"/>
      <c r="Q3043" s="60"/>
      <c r="R3043" s="60"/>
      <c r="S3043" s="60"/>
      <c r="T3043" s="60"/>
      <c r="U3043" s="60"/>
      <c r="V3043" s="60"/>
      <c r="W3043" s="60"/>
      <c r="X3043" s="60"/>
      <c r="Y3043" s="60"/>
      <c r="Z3043" s="60"/>
      <c r="AA3043" s="60"/>
      <c r="AB3043" s="60"/>
      <c r="AC3043" s="60"/>
      <c r="AD3043" s="60"/>
      <c r="AE3043" s="60"/>
      <c r="AF3043" s="60" t="s">
        <v>4136</v>
      </c>
    </row>
    <row r="3044" spans="1:32">
      <c r="A3044" s="60" t="s">
        <v>4051</v>
      </c>
      <c r="B3044" s="60" t="s">
        <v>2745</v>
      </c>
      <c r="C3044" s="60" t="s">
        <v>2746</v>
      </c>
      <c r="D3044" s="60" t="s">
        <v>2737</v>
      </c>
      <c r="E3044" s="67">
        <v>41640</v>
      </c>
      <c r="F3044" s="67">
        <v>42004</v>
      </c>
      <c r="G3044" s="60" t="s">
        <v>2730</v>
      </c>
      <c r="H3044" s="60">
        <v>24</v>
      </c>
      <c r="I3044" s="60"/>
      <c r="J3044" s="60"/>
      <c r="K3044" s="60"/>
      <c r="L3044" s="60"/>
      <c r="M3044" s="60"/>
      <c r="N3044" s="60"/>
      <c r="O3044" s="60"/>
      <c r="P3044" s="60"/>
      <c r="Q3044" s="60"/>
      <c r="R3044" s="60"/>
      <c r="S3044" s="60"/>
      <c r="T3044" s="60"/>
      <c r="U3044" s="60"/>
      <c r="V3044" s="60"/>
      <c r="W3044" s="60"/>
      <c r="X3044" s="60"/>
      <c r="Y3044" s="60"/>
      <c r="Z3044" s="60"/>
      <c r="AA3044" s="60"/>
      <c r="AB3044" s="60"/>
      <c r="AC3044" s="60"/>
      <c r="AD3044" s="60"/>
      <c r="AE3044" s="60"/>
      <c r="AF3044" s="60" t="s">
        <v>4136</v>
      </c>
    </row>
    <row r="3045" spans="1:32">
      <c r="A3045" s="60" t="s">
        <v>4051</v>
      </c>
      <c r="B3045" s="60" t="s">
        <v>2745</v>
      </c>
      <c r="C3045" s="60" t="s">
        <v>2746</v>
      </c>
      <c r="D3045" s="60" t="s">
        <v>2798</v>
      </c>
      <c r="E3045" s="67">
        <v>41640</v>
      </c>
      <c r="F3045" s="67">
        <v>42004</v>
      </c>
      <c r="G3045" s="60" t="s">
        <v>2735</v>
      </c>
      <c r="H3045" s="60">
        <v>29.44</v>
      </c>
      <c r="I3045" s="60">
        <v>29.44</v>
      </c>
      <c r="J3045" s="60">
        <v>29.44</v>
      </c>
      <c r="K3045" s="60">
        <v>29.44</v>
      </c>
      <c r="L3045" s="60">
        <v>29.44</v>
      </c>
      <c r="M3045" s="60">
        <v>29.44</v>
      </c>
      <c r="N3045" s="60">
        <v>24</v>
      </c>
      <c r="O3045" s="60">
        <v>24</v>
      </c>
      <c r="P3045" s="60">
        <v>24</v>
      </c>
      <c r="Q3045" s="60">
        <v>24</v>
      </c>
      <c r="R3045" s="60">
        <v>24</v>
      </c>
      <c r="S3045" s="60">
        <v>24</v>
      </c>
      <c r="T3045" s="60">
        <v>24</v>
      </c>
      <c r="U3045" s="60">
        <v>24</v>
      </c>
      <c r="V3045" s="60">
        <v>24</v>
      </c>
      <c r="W3045" s="60">
        <v>24</v>
      </c>
      <c r="X3045" s="60">
        <v>24</v>
      </c>
      <c r="Y3045" s="60">
        <v>24</v>
      </c>
      <c r="Z3045" s="60">
        <v>24</v>
      </c>
      <c r="AA3045" s="60">
        <v>24</v>
      </c>
      <c r="AB3045" s="60">
        <v>24</v>
      </c>
      <c r="AC3045" s="60">
        <v>29.44</v>
      </c>
      <c r="AD3045" s="60">
        <v>29.44</v>
      </c>
      <c r="AE3045" s="60">
        <v>29.44</v>
      </c>
      <c r="AF3045" s="60" t="s">
        <v>4136</v>
      </c>
    </row>
    <row r="3046" spans="1:32">
      <c r="A3046" s="60" t="s">
        <v>4052</v>
      </c>
      <c r="B3046" s="60" t="s">
        <v>2745</v>
      </c>
      <c r="C3046" s="60" t="s">
        <v>2746</v>
      </c>
      <c r="D3046" s="60" t="s">
        <v>2749</v>
      </c>
      <c r="E3046" s="67">
        <v>41640</v>
      </c>
      <c r="F3046" s="67">
        <v>42004</v>
      </c>
      <c r="G3046" s="60" t="s">
        <v>2730</v>
      </c>
      <c r="H3046" s="60">
        <v>29.44</v>
      </c>
      <c r="I3046" s="60"/>
      <c r="J3046" s="60"/>
      <c r="K3046" s="60"/>
      <c r="L3046" s="60"/>
      <c r="M3046" s="60"/>
      <c r="N3046" s="60"/>
      <c r="O3046" s="60"/>
      <c r="P3046" s="60"/>
      <c r="Q3046" s="60"/>
      <c r="R3046" s="60"/>
      <c r="S3046" s="60"/>
      <c r="T3046" s="60"/>
      <c r="U3046" s="60"/>
      <c r="V3046" s="60"/>
      <c r="W3046" s="60"/>
      <c r="X3046" s="60"/>
      <c r="Y3046" s="60"/>
      <c r="Z3046" s="60"/>
      <c r="AA3046" s="60"/>
      <c r="AB3046" s="60"/>
      <c r="AC3046" s="60"/>
      <c r="AD3046" s="60"/>
      <c r="AE3046" s="60"/>
      <c r="AF3046" s="60" t="s">
        <v>4136</v>
      </c>
    </row>
    <row r="3047" spans="1:32">
      <c r="A3047" s="60" t="s">
        <v>4052</v>
      </c>
      <c r="B3047" s="60" t="s">
        <v>2745</v>
      </c>
      <c r="C3047" s="60" t="s">
        <v>2746</v>
      </c>
      <c r="D3047" s="60" t="s">
        <v>2737</v>
      </c>
      <c r="E3047" s="67">
        <v>41640</v>
      </c>
      <c r="F3047" s="67">
        <v>42004</v>
      </c>
      <c r="G3047" s="60" t="s">
        <v>2730</v>
      </c>
      <c r="H3047" s="60">
        <v>24</v>
      </c>
      <c r="I3047" s="60"/>
      <c r="J3047" s="60"/>
      <c r="K3047" s="60"/>
      <c r="L3047" s="60"/>
      <c r="M3047" s="60"/>
      <c r="N3047" s="60"/>
      <c r="O3047" s="60"/>
      <c r="P3047" s="60"/>
      <c r="Q3047" s="60"/>
      <c r="R3047" s="60"/>
      <c r="S3047" s="60"/>
      <c r="T3047" s="60"/>
      <c r="U3047" s="60"/>
      <c r="V3047" s="60"/>
      <c r="W3047" s="60"/>
      <c r="X3047" s="60"/>
      <c r="Y3047" s="60"/>
      <c r="Z3047" s="60"/>
      <c r="AA3047" s="60"/>
      <c r="AB3047" s="60"/>
      <c r="AC3047" s="60"/>
      <c r="AD3047" s="60"/>
      <c r="AE3047" s="60"/>
      <c r="AF3047" s="60" t="s">
        <v>4136</v>
      </c>
    </row>
    <row r="3048" spans="1:32">
      <c r="A3048" s="60" t="s">
        <v>4052</v>
      </c>
      <c r="B3048" s="60" t="s">
        <v>2745</v>
      </c>
      <c r="C3048" s="60" t="s">
        <v>2746</v>
      </c>
      <c r="D3048" s="60" t="s">
        <v>2798</v>
      </c>
      <c r="E3048" s="67">
        <v>41640</v>
      </c>
      <c r="F3048" s="67">
        <v>42004</v>
      </c>
      <c r="G3048" s="60" t="s">
        <v>2735</v>
      </c>
      <c r="H3048" s="60">
        <v>29.44</v>
      </c>
      <c r="I3048" s="60">
        <v>29.44</v>
      </c>
      <c r="J3048" s="60">
        <v>29.44</v>
      </c>
      <c r="K3048" s="60">
        <v>29.44</v>
      </c>
      <c r="L3048" s="60">
        <v>29.44</v>
      </c>
      <c r="M3048" s="60">
        <v>29.44</v>
      </c>
      <c r="N3048" s="60">
        <v>24</v>
      </c>
      <c r="O3048" s="60">
        <v>24</v>
      </c>
      <c r="P3048" s="60">
        <v>24</v>
      </c>
      <c r="Q3048" s="60">
        <v>24</v>
      </c>
      <c r="R3048" s="60">
        <v>24</v>
      </c>
      <c r="S3048" s="60">
        <v>24</v>
      </c>
      <c r="T3048" s="60">
        <v>24</v>
      </c>
      <c r="U3048" s="60">
        <v>24</v>
      </c>
      <c r="V3048" s="60">
        <v>24</v>
      </c>
      <c r="W3048" s="60">
        <v>24</v>
      </c>
      <c r="X3048" s="60">
        <v>24</v>
      </c>
      <c r="Y3048" s="60">
        <v>24</v>
      </c>
      <c r="Z3048" s="60">
        <v>24</v>
      </c>
      <c r="AA3048" s="60">
        <v>24</v>
      </c>
      <c r="AB3048" s="60">
        <v>24</v>
      </c>
      <c r="AC3048" s="60">
        <v>29.44</v>
      </c>
      <c r="AD3048" s="60">
        <v>29.44</v>
      </c>
      <c r="AE3048" s="60">
        <v>29.44</v>
      </c>
      <c r="AF3048" s="60" t="s">
        <v>4136</v>
      </c>
    </row>
    <row r="3049" spans="1:32">
      <c r="A3049" s="60" t="s">
        <v>4053</v>
      </c>
      <c r="B3049" s="60" t="s">
        <v>2745</v>
      </c>
      <c r="C3049" s="60" t="s">
        <v>2746</v>
      </c>
      <c r="D3049" s="60" t="s">
        <v>3960</v>
      </c>
      <c r="E3049" s="67">
        <v>41640</v>
      </c>
      <c r="F3049" s="67">
        <v>42004</v>
      </c>
      <c r="G3049" s="60" t="s">
        <v>2730</v>
      </c>
      <c r="H3049" s="60">
        <v>29.44</v>
      </c>
      <c r="I3049" s="60"/>
      <c r="J3049" s="60"/>
      <c r="K3049" s="60"/>
      <c r="L3049" s="60"/>
      <c r="M3049" s="60"/>
      <c r="N3049" s="60"/>
      <c r="O3049" s="60"/>
      <c r="P3049" s="60"/>
      <c r="Q3049" s="60"/>
      <c r="R3049" s="60"/>
      <c r="S3049" s="60"/>
      <c r="T3049" s="60"/>
      <c r="U3049" s="60"/>
      <c r="V3049" s="60"/>
      <c r="W3049" s="60"/>
      <c r="X3049" s="60"/>
      <c r="Y3049" s="60"/>
      <c r="Z3049" s="60"/>
      <c r="AA3049" s="60"/>
      <c r="AB3049" s="60"/>
      <c r="AC3049" s="60"/>
      <c r="AD3049" s="60"/>
      <c r="AE3049" s="60"/>
      <c r="AF3049" s="60" t="s">
        <v>4136</v>
      </c>
    </row>
    <row r="3050" spans="1:32">
      <c r="A3050" s="60" t="s">
        <v>4053</v>
      </c>
      <c r="B3050" s="60" t="s">
        <v>2745</v>
      </c>
      <c r="C3050" s="60" t="s">
        <v>2746</v>
      </c>
      <c r="D3050" s="60" t="s">
        <v>2737</v>
      </c>
      <c r="E3050" s="67">
        <v>41640</v>
      </c>
      <c r="F3050" s="67">
        <v>42004</v>
      </c>
      <c r="G3050" s="60" t="s">
        <v>2730</v>
      </c>
      <c r="H3050" s="60">
        <v>24</v>
      </c>
      <c r="I3050" s="60"/>
      <c r="J3050" s="60"/>
      <c r="K3050" s="60"/>
      <c r="L3050" s="60"/>
      <c r="M3050" s="60"/>
      <c r="N3050" s="60"/>
      <c r="O3050" s="60"/>
      <c r="P3050" s="60"/>
      <c r="Q3050" s="60"/>
      <c r="R3050" s="60"/>
      <c r="S3050" s="60"/>
      <c r="T3050" s="60"/>
      <c r="U3050" s="60"/>
      <c r="V3050" s="60"/>
      <c r="W3050" s="60"/>
      <c r="X3050" s="60"/>
      <c r="Y3050" s="60"/>
      <c r="Z3050" s="60"/>
      <c r="AA3050" s="60"/>
      <c r="AB3050" s="60"/>
      <c r="AC3050" s="60"/>
      <c r="AD3050" s="60"/>
      <c r="AE3050" s="60"/>
      <c r="AF3050" s="60" t="s">
        <v>4136</v>
      </c>
    </row>
    <row r="3051" spans="1:32">
      <c r="A3051" s="60" t="s">
        <v>4054</v>
      </c>
      <c r="B3051" s="60" t="s">
        <v>2745</v>
      </c>
      <c r="C3051" s="60" t="s">
        <v>2746</v>
      </c>
      <c r="D3051" s="60" t="s">
        <v>2749</v>
      </c>
      <c r="E3051" s="67">
        <v>41640</v>
      </c>
      <c r="F3051" s="67">
        <v>42004</v>
      </c>
      <c r="G3051" s="60" t="s">
        <v>2730</v>
      </c>
      <c r="H3051" s="60">
        <v>29.44</v>
      </c>
      <c r="I3051" s="60"/>
      <c r="J3051" s="60"/>
      <c r="K3051" s="60"/>
      <c r="L3051" s="60"/>
      <c r="M3051" s="60"/>
      <c r="N3051" s="60"/>
      <c r="O3051" s="60"/>
      <c r="P3051" s="60"/>
      <c r="Q3051" s="60"/>
      <c r="R3051" s="60"/>
      <c r="S3051" s="60"/>
      <c r="T3051" s="60"/>
      <c r="U3051" s="60"/>
      <c r="V3051" s="60"/>
      <c r="W3051" s="60"/>
      <c r="X3051" s="60"/>
      <c r="Y3051" s="60"/>
      <c r="Z3051" s="60"/>
      <c r="AA3051" s="60"/>
      <c r="AB3051" s="60"/>
      <c r="AC3051" s="60"/>
      <c r="AD3051" s="60"/>
      <c r="AE3051" s="60"/>
      <c r="AF3051" s="60" t="s">
        <v>4136</v>
      </c>
    </row>
    <row r="3052" spans="1:32">
      <c r="A3052" s="60" t="s">
        <v>4054</v>
      </c>
      <c r="B3052" s="60" t="s">
        <v>2745</v>
      </c>
      <c r="C3052" s="60" t="s">
        <v>2746</v>
      </c>
      <c r="D3052" s="60" t="s">
        <v>2737</v>
      </c>
      <c r="E3052" s="67">
        <v>41640</v>
      </c>
      <c r="F3052" s="67">
        <v>42004</v>
      </c>
      <c r="G3052" s="60" t="s">
        <v>2730</v>
      </c>
      <c r="H3052" s="60">
        <v>24</v>
      </c>
      <c r="I3052" s="60"/>
      <c r="J3052" s="60"/>
      <c r="K3052" s="60"/>
      <c r="L3052" s="60"/>
      <c r="M3052" s="60"/>
      <c r="N3052" s="60"/>
      <c r="O3052" s="60"/>
      <c r="P3052" s="60"/>
      <c r="Q3052" s="60"/>
      <c r="R3052" s="60"/>
      <c r="S3052" s="60"/>
      <c r="T3052" s="60"/>
      <c r="U3052" s="60"/>
      <c r="V3052" s="60"/>
      <c r="W3052" s="60"/>
      <c r="X3052" s="60"/>
      <c r="Y3052" s="60"/>
      <c r="Z3052" s="60"/>
      <c r="AA3052" s="60"/>
      <c r="AB3052" s="60"/>
      <c r="AC3052" s="60"/>
      <c r="AD3052" s="60"/>
      <c r="AE3052" s="60"/>
      <c r="AF3052" s="60" t="s">
        <v>4136</v>
      </c>
    </row>
    <row r="3053" spans="1:32">
      <c r="A3053" s="60" t="s">
        <v>4054</v>
      </c>
      <c r="B3053" s="60" t="s">
        <v>2745</v>
      </c>
      <c r="C3053" s="60" t="s">
        <v>2746</v>
      </c>
      <c r="D3053" s="60" t="s">
        <v>2798</v>
      </c>
      <c r="E3053" s="67">
        <v>41640</v>
      </c>
      <c r="F3053" s="67">
        <v>42004</v>
      </c>
      <c r="G3053" s="60" t="s">
        <v>2735</v>
      </c>
      <c r="H3053" s="60">
        <v>29.44</v>
      </c>
      <c r="I3053" s="60">
        <v>29.44</v>
      </c>
      <c r="J3053" s="60">
        <v>29.44</v>
      </c>
      <c r="K3053" s="60">
        <v>29.44</v>
      </c>
      <c r="L3053" s="60">
        <v>29.44</v>
      </c>
      <c r="M3053" s="60">
        <v>29.44</v>
      </c>
      <c r="N3053" s="60">
        <v>27.8</v>
      </c>
      <c r="O3053" s="60">
        <v>25.6</v>
      </c>
      <c r="P3053" s="60">
        <v>24</v>
      </c>
      <c r="Q3053" s="60">
        <v>24</v>
      </c>
      <c r="R3053" s="60">
        <v>24</v>
      </c>
      <c r="S3053" s="60">
        <v>24</v>
      </c>
      <c r="T3053" s="60">
        <v>24</v>
      </c>
      <c r="U3053" s="60">
        <v>24</v>
      </c>
      <c r="V3053" s="60">
        <v>24</v>
      </c>
      <c r="W3053" s="60">
        <v>24</v>
      </c>
      <c r="X3053" s="60">
        <v>24</v>
      </c>
      <c r="Y3053" s="60">
        <v>24</v>
      </c>
      <c r="Z3053" s="60">
        <v>24</v>
      </c>
      <c r="AA3053" s="60">
        <v>24</v>
      </c>
      <c r="AB3053" s="60">
        <v>24</v>
      </c>
      <c r="AC3053" s="60">
        <v>29.44</v>
      </c>
      <c r="AD3053" s="60">
        <v>29.44</v>
      </c>
      <c r="AE3053" s="60">
        <v>29.44</v>
      </c>
      <c r="AF3053" s="60" t="s">
        <v>4136</v>
      </c>
    </row>
    <row r="3054" spans="1:32">
      <c r="A3054" s="60" t="s">
        <v>4055</v>
      </c>
      <c r="B3054" s="60" t="s">
        <v>2745</v>
      </c>
      <c r="C3054" s="60" t="s">
        <v>2746</v>
      </c>
      <c r="D3054" s="60" t="s">
        <v>2749</v>
      </c>
      <c r="E3054" s="67">
        <v>41640</v>
      </c>
      <c r="F3054" s="67">
        <v>42004</v>
      </c>
      <c r="G3054" s="60" t="s">
        <v>2730</v>
      </c>
      <c r="H3054" s="60">
        <v>29.44</v>
      </c>
      <c r="I3054" s="60"/>
      <c r="J3054" s="60"/>
      <c r="K3054" s="60"/>
      <c r="L3054" s="60"/>
      <c r="M3054" s="60"/>
      <c r="N3054" s="60"/>
      <c r="O3054" s="60"/>
      <c r="P3054" s="60"/>
      <c r="Q3054" s="60"/>
      <c r="R3054" s="60"/>
      <c r="S3054" s="60"/>
      <c r="T3054" s="60"/>
      <c r="U3054" s="60"/>
      <c r="V3054" s="60"/>
      <c r="W3054" s="60"/>
      <c r="X3054" s="60"/>
      <c r="Y3054" s="60"/>
      <c r="Z3054" s="60"/>
      <c r="AA3054" s="60"/>
      <c r="AB3054" s="60"/>
      <c r="AC3054" s="60"/>
      <c r="AD3054" s="60"/>
      <c r="AE3054" s="60"/>
      <c r="AF3054" s="60" t="s">
        <v>4136</v>
      </c>
    </row>
    <row r="3055" spans="1:32">
      <c r="A3055" s="60" t="s">
        <v>4055</v>
      </c>
      <c r="B3055" s="60" t="s">
        <v>2745</v>
      </c>
      <c r="C3055" s="60" t="s">
        <v>2746</v>
      </c>
      <c r="D3055" s="60" t="s">
        <v>2737</v>
      </c>
      <c r="E3055" s="67">
        <v>41640</v>
      </c>
      <c r="F3055" s="67">
        <v>42004</v>
      </c>
      <c r="G3055" s="60" t="s">
        <v>2730</v>
      </c>
      <c r="H3055" s="60">
        <v>24</v>
      </c>
      <c r="I3055" s="60"/>
      <c r="J3055" s="60"/>
      <c r="K3055" s="60"/>
      <c r="L3055" s="60"/>
      <c r="M3055" s="60"/>
      <c r="N3055" s="60"/>
      <c r="O3055" s="60"/>
      <c r="P3055" s="60"/>
      <c r="Q3055" s="60"/>
      <c r="R3055" s="60"/>
      <c r="S3055" s="60"/>
      <c r="T3055" s="60"/>
      <c r="U3055" s="60"/>
      <c r="V3055" s="60"/>
      <c r="W3055" s="60"/>
      <c r="X3055" s="60"/>
      <c r="Y3055" s="60"/>
      <c r="Z3055" s="60"/>
      <c r="AA3055" s="60"/>
      <c r="AB3055" s="60"/>
      <c r="AC3055" s="60"/>
      <c r="AD3055" s="60"/>
      <c r="AE3055" s="60"/>
      <c r="AF3055" s="60" t="s">
        <v>4136</v>
      </c>
    </row>
    <row r="3056" spans="1:32">
      <c r="A3056" s="60" t="s">
        <v>4055</v>
      </c>
      <c r="B3056" s="60" t="s">
        <v>2745</v>
      </c>
      <c r="C3056" s="60" t="s">
        <v>2746</v>
      </c>
      <c r="D3056" s="60" t="s">
        <v>2798</v>
      </c>
      <c r="E3056" s="67">
        <v>41640</v>
      </c>
      <c r="F3056" s="67">
        <v>42004</v>
      </c>
      <c r="G3056" s="60" t="s">
        <v>2735</v>
      </c>
      <c r="H3056" s="60">
        <v>29.44</v>
      </c>
      <c r="I3056" s="60">
        <v>29.44</v>
      </c>
      <c r="J3056" s="60">
        <v>29.44</v>
      </c>
      <c r="K3056" s="60">
        <v>29.44</v>
      </c>
      <c r="L3056" s="60">
        <v>29.44</v>
      </c>
      <c r="M3056" s="60">
        <v>29.44</v>
      </c>
      <c r="N3056" s="60">
        <v>27.8</v>
      </c>
      <c r="O3056" s="60">
        <v>25.6</v>
      </c>
      <c r="P3056" s="60">
        <v>24</v>
      </c>
      <c r="Q3056" s="60">
        <v>24</v>
      </c>
      <c r="R3056" s="60">
        <v>24</v>
      </c>
      <c r="S3056" s="60">
        <v>24</v>
      </c>
      <c r="T3056" s="60">
        <v>24</v>
      </c>
      <c r="U3056" s="60">
        <v>24</v>
      </c>
      <c r="V3056" s="60">
        <v>24</v>
      </c>
      <c r="W3056" s="60">
        <v>24</v>
      </c>
      <c r="X3056" s="60">
        <v>24</v>
      </c>
      <c r="Y3056" s="60">
        <v>24</v>
      </c>
      <c r="Z3056" s="60">
        <v>24</v>
      </c>
      <c r="AA3056" s="60">
        <v>24</v>
      </c>
      <c r="AB3056" s="60">
        <v>24</v>
      </c>
      <c r="AC3056" s="60">
        <v>29.44</v>
      </c>
      <c r="AD3056" s="60">
        <v>29.44</v>
      </c>
      <c r="AE3056" s="60">
        <v>29.44</v>
      </c>
      <c r="AF3056" s="60" t="s">
        <v>4136</v>
      </c>
    </row>
    <row r="3057" spans="1:32">
      <c r="A3057" s="60" t="s">
        <v>4056</v>
      </c>
      <c r="B3057" s="60" t="s">
        <v>2748</v>
      </c>
      <c r="C3057" s="60" t="s">
        <v>2732</v>
      </c>
      <c r="D3057" s="60" t="s">
        <v>2743</v>
      </c>
      <c r="E3057" s="67">
        <v>41640</v>
      </c>
      <c r="F3057" s="67">
        <v>42004</v>
      </c>
      <c r="G3057" s="60" t="s">
        <v>2730</v>
      </c>
      <c r="H3057" s="60">
        <v>0.6</v>
      </c>
      <c r="I3057" s="60"/>
      <c r="J3057" s="60"/>
      <c r="K3057" s="60"/>
      <c r="L3057" s="60"/>
      <c r="M3057" s="60"/>
      <c r="N3057" s="60"/>
      <c r="O3057" s="60"/>
      <c r="P3057" s="60"/>
      <c r="Q3057" s="60"/>
      <c r="R3057" s="60"/>
      <c r="S3057" s="60"/>
      <c r="T3057" s="60"/>
      <c r="U3057" s="60"/>
      <c r="V3057" s="60"/>
      <c r="W3057" s="60"/>
      <c r="X3057" s="60"/>
      <c r="Y3057" s="60"/>
      <c r="Z3057" s="60"/>
      <c r="AA3057" s="60"/>
      <c r="AB3057" s="60"/>
      <c r="AC3057" s="60"/>
      <c r="AD3057" s="60"/>
      <c r="AE3057" s="60"/>
      <c r="AF3057" s="60" t="s">
        <v>4136</v>
      </c>
    </row>
    <row r="3058" spans="1:32">
      <c r="A3058" s="60" t="s">
        <v>4056</v>
      </c>
      <c r="B3058" s="60" t="s">
        <v>2748</v>
      </c>
      <c r="C3058" s="60" t="s">
        <v>2732</v>
      </c>
      <c r="D3058" s="60" t="s">
        <v>2736</v>
      </c>
      <c r="E3058" s="67">
        <v>41640</v>
      </c>
      <c r="F3058" s="67">
        <v>42004</v>
      </c>
      <c r="G3058" s="60" t="s">
        <v>2730</v>
      </c>
      <c r="H3058" s="60">
        <v>1.1000000000000001</v>
      </c>
      <c r="I3058" s="60"/>
      <c r="J3058" s="60"/>
      <c r="K3058" s="60"/>
      <c r="L3058" s="60"/>
      <c r="M3058" s="60"/>
      <c r="N3058" s="60"/>
      <c r="O3058" s="60"/>
      <c r="P3058" s="60"/>
      <c r="Q3058" s="60"/>
      <c r="R3058" s="60"/>
      <c r="S3058" s="60"/>
      <c r="T3058" s="60"/>
      <c r="U3058" s="60"/>
      <c r="V3058" s="60"/>
      <c r="W3058" s="60"/>
      <c r="X3058" s="60"/>
      <c r="Y3058" s="60"/>
      <c r="Z3058" s="60"/>
      <c r="AA3058" s="60"/>
      <c r="AB3058" s="60"/>
      <c r="AC3058" s="60"/>
      <c r="AD3058" s="60"/>
      <c r="AE3058" s="60"/>
      <c r="AF3058" s="60" t="s">
        <v>4136</v>
      </c>
    </row>
    <row r="3059" spans="1:32">
      <c r="A3059" s="60" t="s">
        <v>4056</v>
      </c>
      <c r="B3059" s="60" t="s">
        <v>2748</v>
      </c>
      <c r="C3059" s="60" t="s">
        <v>2732</v>
      </c>
      <c r="D3059" s="60" t="s">
        <v>2750</v>
      </c>
      <c r="E3059" s="67">
        <v>41913</v>
      </c>
      <c r="F3059" s="67">
        <v>42004</v>
      </c>
      <c r="G3059" s="60" t="s">
        <v>2730</v>
      </c>
      <c r="H3059" s="60">
        <v>1.1000000000000001</v>
      </c>
      <c r="I3059" s="60"/>
      <c r="J3059" s="60"/>
      <c r="K3059" s="60"/>
      <c r="L3059" s="60"/>
      <c r="M3059" s="60"/>
      <c r="N3059" s="60"/>
      <c r="O3059" s="60"/>
      <c r="P3059" s="60"/>
      <c r="Q3059" s="60"/>
      <c r="R3059" s="60"/>
      <c r="S3059" s="60"/>
      <c r="T3059" s="60"/>
      <c r="U3059" s="60"/>
      <c r="V3059" s="60"/>
      <c r="W3059" s="60"/>
      <c r="X3059" s="60"/>
      <c r="Y3059" s="60"/>
      <c r="Z3059" s="60"/>
      <c r="AA3059" s="60"/>
      <c r="AB3059" s="60"/>
      <c r="AC3059" s="60"/>
      <c r="AD3059" s="60"/>
      <c r="AE3059" s="60"/>
      <c r="AF3059" s="60" t="s">
        <v>4136</v>
      </c>
    </row>
    <row r="3060" spans="1:32">
      <c r="A3060" s="60" t="s">
        <v>4056</v>
      </c>
      <c r="B3060" s="60" t="s">
        <v>2748</v>
      </c>
      <c r="C3060" s="60" t="s">
        <v>2732</v>
      </c>
      <c r="D3060" s="60" t="s">
        <v>2750</v>
      </c>
      <c r="E3060" s="67">
        <v>41640</v>
      </c>
      <c r="F3060" s="67">
        <v>41759</v>
      </c>
      <c r="G3060" s="60" t="s">
        <v>2730</v>
      </c>
      <c r="H3060" s="60">
        <v>1.1000000000000001</v>
      </c>
      <c r="I3060" s="60"/>
      <c r="J3060" s="60"/>
      <c r="K3060" s="60"/>
      <c r="L3060" s="60"/>
      <c r="M3060" s="60"/>
      <c r="N3060" s="60"/>
      <c r="O3060" s="60"/>
      <c r="P3060" s="60"/>
      <c r="Q3060" s="60"/>
      <c r="R3060" s="60"/>
      <c r="S3060" s="60"/>
      <c r="T3060" s="60"/>
      <c r="U3060" s="60"/>
      <c r="V3060" s="60"/>
      <c r="W3060" s="60"/>
      <c r="X3060" s="60"/>
      <c r="Y3060" s="60"/>
      <c r="Z3060" s="60"/>
      <c r="AA3060" s="60"/>
      <c r="AB3060" s="60"/>
      <c r="AC3060" s="60"/>
      <c r="AD3060" s="60"/>
      <c r="AE3060" s="60"/>
      <c r="AF3060" s="60" t="s">
        <v>4136</v>
      </c>
    </row>
    <row r="3061" spans="1:32">
      <c r="A3061" s="60" t="s">
        <v>4057</v>
      </c>
      <c r="B3061" s="60" t="s">
        <v>2728</v>
      </c>
      <c r="C3061" s="60" t="s">
        <v>2732</v>
      </c>
      <c r="D3061" s="60" t="s">
        <v>2729</v>
      </c>
      <c r="E3061" s="67">
        <v>41640</v>
      </c>
      <c r="F3061" s="67">
        <v>42004</v>
      </c>
      <c r="G3061" s="60" t="s">
        <v>2730</v>
      </c>
      <c r="H3061" s="60">
        <v>1</v>
      </c>
      <c r="I3061" s="60"/>
      <c r="J3061" s="60"/>
      <c r="K3061" s="60"/>
      <c r="L3061" s="60"/>
      <c r="M3061" s="60"/>
      <c r="N3061" s="60"/>
      <c r="O3061" s="60"/>
      <c r="P3061" s="60"/>
      <c r="Q3061" s="60"/>
      <c r="R3061" s="60"/>
      <c r="S3061" s="60"/>
      <c r="T3061" s="60"/>
      <c r="U3061" s="60"/>
      <c r="V3061" s="60"/>
      <c r="W3061" s="60"/>
      <c r="X3061" s="60"/>
      <c r="Y3061" s="60"/>
      <c r="Z3061" s="60"/>
      <c r="AA3061" s="60"/>
      <c r="AB3061" s="60"/>
      <c r="AC3061" s="60"/>
      <c r="AD3061" s="60"/>
      <c r="AE3061" s="60"/>
      <c r="AF3061" s="60" t="s">
        <v>4136</v>
      </c>
    </row>
    <row r="3062" spans="1:32">
      <c r="A3062" s="60" t="s">
        <v>4058</v>
      </c>
      <c r="B3062" s="60" t="s">
        <v>2728</v>
      </c>
      <c r="C3062" s="60" t="s">
        <v>2746</v>
      </c>
      <c r="D3062" s="60" t="s">
        <v>2729</v>
      </c>
      <c r="E3062" s="67">
        <v>41640</v>
      </c>
      <c r="F3062" s="67">
        <v>42004</v>
      </c>
      <c r="G3062" s="60" t="s">
        <v>2730</v>
      </c>
      <c r="H3062" s="60">
        <v>6.7</v>
      </c>
      <c r="I3062" s="60"/>
      <c r="J3062" s="60"/>
      <c r="K3062" s="60"/>
      <c r="L3062" s="60"/>
      <c r="M3062" s="60"/>
      <c r="N3062" s="60"/>
      <c r="O3062" s="60"/>
      <c r="P3062" s="60"/>
      <c r="Q3062" s="60"/>
      <c r="R3062" s="60"/>
      <c r="S3062" s="60"/>
      <c r="T3062" s="60"/>
      <c r="U3062" s="60"/>
      <c r="V3062" s="60"/>
      <c r="W3062" s="60"/>
      <c r="X3062" s="60"/>
      <c r="Y3062" s="60"/>
      <c r="Z3062" s="60"/>
      <c r="AA3062" s="60"/>
      <c r="AB3062" s="60"/>
      <c r="AC3062" s="60"/>
      <c r="AD3062" s="60"/>
      <c r="AE3062" s="60"/>
      <c r="AF3062" s="60" t="s">
        <v>4136</v>
      </c>
    </row>
    <row r="3063" spans="1:32">
      <c r="A3063" s="60" t="s">
        <v>4059</v>
      </c>
      <c r="B3063" s="60" t="s">
        <v>2728</v>
      </c>
      <c r="D3063" s="60" t="s">
        <v>2729</v>
      </c>
      <c r="E3063" s="67">
        <v>41640</v>
      </c>
      <c r="F3063" s="67">
        <v>42004</v>
      </c>
      <c r="G3063" s="60" t="s">
        <v>2730</v>
      </c>
      <c r="H3063" s="60">
        <v>4</v>
      </c>
      <c r="I3063" s="60"/>
      <c r="J3063" s="60"/>
      <c r="K3063" s="60"/>
      <c r="L3063" s="60"/>
      <c r="M3063" s="60"/>
      <c r="N3063" s="60"/>
      <c r="O3063" s="60"/>
      <c r="P3063" s="60"/>
      <c r="Q3063" s="60"/>
      <c r="R3063" s="60"/>
      <c r="S3063" s="60"/>
      <c r="T3063" s="60"/>
      <c r="U3063" s="60"/>
      <c r="V3063" s="60"/>
      <c r="W3063" s="60"/>
      <c r="X3063" s="60"/>
      <c r="Y3063" s="60"/>
      <c r="Z3063" s="60"/>
      <c r="AA3063" s="60"/>
      <c r="AB3063" s="60"/>
      <c r="AC3063" s="60"/>
      <c r="AD3063" s="60"/>
      <c r="AE3063" s="60"/>
      <c r="AF3063" s="60" t="s">
        <v>4136</v>
      </c>
    </row>
    <row r="3064" spans="1:32">
      <c r="A3064" s="60" t="s">
        <v>4060</v>
      </c>
      <c r="B3064" s="60" t="s">
        <v>0</v>
      </c>
      <c r="D3064" s="60" t="s">
        <v>2729</v>
      </c>
      <c r="E3064" s="67">
        <v>41640</v>
      </c>
      <c r="F3064" s="67">
        <v>42004</v>
      </c>
      <c r="G3064" s="60" t="s">
        <v>2730</v>
      </c>
      <c r="H3064" s="60">
        <v>1</v>
      </c>
      <c r="I3064" s="60"/>
      <c r="J3064" s="60"/>
      <c r="K3064" s="60"/>
      <c r="L3064" s="60"/>
      <c r="M3064" s="60"/>
      <c r="N3064" s="60"/>
      <c r="O3064" s="60"/>
      <c r="P3064" s="60"/>
      <c r="Q3064" s="60"/>
      <c r="R3064" s="60"/>
      <c r="S3064" s="60"/>
      <c r="T3064" s="60"/>
      <c r="U3064" s="60"/>
      <c r="V3064" s="60"/>
      <c r="W3064" s="60"/>
      <c r="X3064" s="60"/>
      <c r="Y3064" s="60"/>
      <c r="Z3064" s="60"/>
      <c r="AA3064" s="60"/>
      <c r="AB3064" s="60"/>
      <c r="AC3064" s="60"/>
      <c r="AD3064" s="60"/>
      <c r="AE3064" s="60"/>
      <c r="AF3064" s="60" t="s">
        <v>4136</v>
      </c>
    </row>
    <row r="3065" spans="1:32">
      <c r="A3065" s="60" t="s">
        <v>4061</v>
      </c>
      <c r="B3065" s="60" t="s">
        <v>0</v>
      </c>
      <c r="D3065" s="60" t="s">
        <v>2749</v>
      </c>
      <c r="E3065" s="67">
        <v>41640</v>
      </c>
      <c r="F3065" s="67">
        <v>42004</v>
      </c>
      <c r="G3065" s="60" t="s">
        <v>2730</v>
      </c>
      <c r="H3065" s="60">
        <v>0</v>
      </c>
      <c r="I3065" s="60"/>
      <c r="J3065" s="60"/>
      <c r="K3065" s="60"/>
      <c r="L3065" s="60"/>
      <c r="M3065" s="60"/>
      <c r="N3065" s="60"/>
      <c r="O3065" s="60"/>
      <c r="P3065" s="60"/>
      <c r="Q3065" s="60"/>
      <c r="R3065" s="60"/>
      <c r="S3065" s="60"/>
      <c r="T3065" s="60"/>
      <c r="U3065" s="60"/>
      <c r="V3065" s="60"/>
      <c r="W3065" s="60"/>
      <c r="X3065" s="60"/>
      <c r="Y3065" s="60"/>
      <c r="Z3065" s="60"/>
      <c r="AA3065" s="60"/>
      <c r="AB3065" s="60"/>
      <c r="AC3065" s="60"/>
      <c r="AD3065" s="60"/>
      <c r="AE3065" s="60"/>
      <c r="AF3065" s="60" t="s">
        <v>4136</v>
      </c>
    </row>
    <row r="3066" spans="1:32">
      <c r="A3066" s="60" t="s">
        <v>4061</v>
      </c>
      <c r="B3066" s="60" t="s">
        <v>0</v>
      </c>
      <c r="D3066" s="60" t="s">
        <v>2737</v>
      </c>
      <c r="E3066" s="67">
        <v>41640</v>
      </c>
      <c r="F3066" s="67">
        <v>42004</v>
      </c>
      <c r="G3066" s="60" t="s">
        <v>2730</v>
      </c>
      <c r="H3066" s="60">
        <v>0.3</v>
      </c>
      <c r="I3066" s="60"/>
      <c r="J3066" s="60"/>
      <c r="K3066" s="60"/>
      <c r="L3066" s="60"/>
      <c r="M3066" s="60"/>
      <c r="N3066" s="60"/>
      <c r="O3066" s="60"/>
      <c r="P3066" s="60"/>
      <c r="Q3066" s="60"/>
      <c r="R3066" s="60"/>
      <c r="S3066" s="60"/>
      <c r="T3066" s="60"/>
      <c r="U3066" s="60"/>
      <c r="V3066" s="60"/>
      <c r="W3066" s="60"/>
      <c r="X3066" s="60"/>
      <c r="Y3066" s="60"/>
      <c r="Z3066" s="60"/>
      <c r="AA3066" s="60"/>
      <c r="AB3066" s="60"/>
      <c r="AC3066" s="60"/>
      <c r="AD3066" s="60"/>
      <c r="AE3066" s="60"/>
      <c r="AF3066" s="60" t="s">
        <v>4136</v>
      </c>
    </row>
    <row r="3067" spans="1:32">
      <c r="A3067" s="60" t="s">
        <v>4061</v>
      </c>
      <c r="B3067" s="60" t="s">
        <v>0</v>
      </c>
      <c r="D3067" s="60" t="s">
        <v>2798</v>
      </c>
      <c r="E3067" s="67">
        <v>41640</v>
      </c>
      <c r="F3067" s="67">
        <v>42004</v>
      </c>
      <c r="G3067" s="60" t="s">
        <v>2735</v>
      </c>
      <c r="H3067" s="60">
        <v>0</v>
      </c>
      <c r="I3067" s="60">
        <v>0</v>
      </c>
      <c r="J3067" s="60">
        <v>0</v>
      </c>
      <c r="K3067" s="60">
        <v>0</v>
      </c>
      <c r="L3067" s="60">
        <v>0</v>
      </c>
      <c r="M3067" s="60">
        <v>0</v>
      </c>
      <c r="N3067" s="60">
        <v>0</v>
      </c>
      <c r="O3067" s="60">
        <v>0</v>
      </c>
      <c r="P3067" s="60">
        <v>0.3</v>
      </c>
      <c r="Q3067" s="60">
        <v>0.3</v>
      </c>
      <c r="R3067" s="60">
        <v>0.3</v>
      </c>
      <c r="S3067" s="60">
        <v>0.3</v>
      </c>
      <c r="T3067" s="60">
        <v>0.3</v>
      </c>
      <c r="U3067" s="60">
        <v>0.3</v>
      </c>
      <c r="V3067" s="60">
        <v>0.3</v>
      </c>
      <c r="W3067" s="60">
        <v>0.15</v>
      </c>
      <c r="X3067" s="60">
        <v>0</v>
      </c>
      <c r="Y3067" s="60">
        <v>0</v>
      </c>
      <c r="Z3067" s="60">
        <v>0</v>
      </c>
      <c r="AA3067" s="60">
        <v>0</v>
      </c>
      <c r="AB3067" s="60">
        <v>0</v>
      </c>
      <c r="AC3067" s="60">
        <v>0</v>
      </c>
      <c r="AD3067" s="60">
        <v>0</v>
      </c>
      <c r="AE3067" s="60">
        <v>0</v>
      </c>
      <c r="AF3067" s="60" t="s">
        <v>4136</v>
      </c>
    </row>
    <row r="3068" spans="1:32">
      <c r="A3068" s="60" t="s">
        <v>4062</v>
      </c>
      <c r="B3068" s="60" t="s">
        <v>2728</v>
      </c>
      <c r="D3068" s="60" t="s">
        <v>2729</v>
      </c>
      <c r="E3068" s="67">
        <v>41640</v>
      </c>
      <c r="F3068" s="67">
        <v>42004</v>
      </c>
      <c r="G3068" s="60" t="s">
        <v>2730</v>
      </c>
      <c r="H3068" s="60">
        <v>0.5</v>
      </c>
      <c r="I3068" s="60"/>
      <c r="J3068" s="60"/>
      <c r="K3068" s="60"/>
      <c r="L3068" s="60"/>
      <c r="M3068" s="60"/>
      <c r="N3068" s="60"/>
      <c r="O3068" s="60"/>
      <c r="P3068" s="60"/>
      <c r="Q3068" s="60"/>
      <c r="R3068" s="60"/>
      <c r="S3068" s="60"/>
      <c r="T3068" s="60"/>
      <c r="U3068" s="60"/>
      <c r="V3068" s="60"/>
      <c r="W3068" s="60"/>
      <c r="X3068" s="60"/>
      <c r="Y3068" s="60"/>
      <c r="Z3068" s="60"/>
      <c r="AA3068" s="60"/>
      <c r="AB3068" s="60"/>
      <c r="AC3068" s="60"/>
      <c r="AD3068" s="60"/>
      <c r="AE3068" s="60"/>
      <c r="AF3068" s="60" t="s">
        <v>4136</v>
      </c>
    </row>
    <row r="3069" spans="1:32">
      <c r="A3069" s="60" t="s">
        <v>4063</v>
      </c>
      <c r="B3069" s="60" t="s">
        <v>2728</v>
      </c>
      <c r="D3069" s="60" t="s">
        <v>2729</v>
      </c>
      <c r="E3069" s="67">
        <v>41640</v>
      </c>
      <c r="F3069" s="67">
        <v>42004</v>
      </c>
      <c r="G3069" s="60" t="s">
        <v>2730</v>
      </c>
      <c r="H3069" s="60">
        <v>1</v>
      </c>
      <c r="I3069" s="60"/>
      <c r="J3069" s="60"/>
      <c r="K3069" s="60"/>
      <c r="L3069" s="60"/>
      <c r="M3069" s="60"/>
      <c r="N3069" s="60"/>
      <c r="O3069" s="60"/>
      <c r="P3069" s="60"/>
      <c r="Q3069" s="60"/>
      <c r="R3069" s="60"/>
      <c r="S3069" s="60"/>
      <c r="T3069" s="60"/>
      <c r="U3069" s="60"/>
      <c r="V3069" s="60"/>
      <c r="W3069" s="60"/>
      <c r="X3069" s="60"/>
      <c r="Y3069" s="60"/>
      <c r="Z3069" s="60"/>
      <c r="AA3069" s="60"/>
      <c r="AB3069" s="60"/>
      <c r="AC3069" s="60"/>
      <c r="AD3069" s="60"/>
      <c r="AE3069" s="60"/>
      <c r="AF3069" s="60" t="s">
        <v>4136</v>
      </c>
    </row>
    <row r="3070" spans="1:32">
      <c r="A3070" s="60" t="s">
        <v>4064</v>
      </c>
      <c r="B3070" s="60" t="s">
        <v>0</v>
      </c>
      <c r="D3070" s="60" t="s">
        <v>2729</v>
      </c>
      <c r="E3070" s="67">
        <v>41640</v>
      </c>
      <c r="F3070" s="67">
        <v>42004</v>
      </c>
      <c r="G3070" s="60" t="s">
        <v>2730</v>
      </c>
      <c r="H3070" s="60">
        <v>0</v>
      </c>
      <c r="I3070" s="60"/>
      <c r="J3070" s="60"/>
      <c r="K3070" s="60"/>
      <c r="L3070" s="60"/>
      <c r="M3070" s="60"/>
      <c r="N3070" s="60"/>
      <c r="O3070" s="60"/>
      <c r="P3070" s="60"/>
      <c r="Q3070" s="60"/>
      <c r="R3070" s="60"/>
      <c r="S3070" s="60"/>
      <c r="T3070" s="60"/>
      <c r="U3070" s="60"/>
      <c r="V3070" s="60"/>
      <c r="W3070" s="60"/>
      <c r="X3070" s="60"/>
      <c r="Y3070" s="60"/>
      <c r="Z3070" s="60"/>
      <c r="AA3070" s="60"/>
      <c r="AB3070" s="60"/>
      <c r="AC3070" s="60"/>
      <c r="AD3070" s="60"/>
      <c r="AE3070" s="60"/>
      <c r="AF3070" s="60" t="s">
        <v>4136</v>
      </c>
    </row>
    <row r="3071" spans="1:32">
      <c r="A3071" s="60" t="s">
        <v>4065</v>
      </c>
      <c r="B3071" s="60" t="s">
        <v>0</v>
      </c>
      <c r="D3071" s="60" t="s">
        <v>2729</v>
      </c>
      <c r="E3071" s="67">
        <v>41640</v>
      </c>
      <c r="F3071" s="67">
        <v>42004</v>
      </c>
      <c r="G3071" s="60" t="s">
        <v>2730</v>
      </c>
      <c r="H3071" s="60">
        <v>0</v>
      </c>
      <c r="I3071" s="60"/>
      <c r="J3071" s="60"/>
      <c r="K3071" s="60"/>
      <c r="L3071" s="60"/>
      <c r="M3071" s="60"/>
      <c r="N3071" s="60"/>
      <c r="O3071" s="60"/>
      <c r="P3071" s="60"/>
      <c r="Q3071" s="60"/>
      <c r="R3071" s="60"/>
      <c r="S3071" s="60"/>
      <c r="T3071" s="60"/>
      <c r="U3071" s="60"/>
      <c r="V3071" s="60"/>
      <c r="W3071" s="60"/>
      <c r="X3071" s="60"/>
      <c r="Y3071" s="60"/>
      <c r="Z3071" s="60"/>
      <c r="AA3071" s="60"/>
      <c r="AB3071" s="60"/>
      <c r="AC3071" s="60"/>
      <c r="AD3071" s="60"/>
      <c r="AE3071" s="60"/>
      <c r="AF3071" s="60" t="s">
        <v>4136</v>
      </c>
    </row>
    <row r="3072" spans="1:32">
      <c r="A3072" s="60" t="s">
        <v>4066</v>
      </c>
      <c r="B3072" s="60" t="s">
        <v>2728</v>
      </c>
      <c r="C3072" s="60" t="s">
        <v>2732</v>
      </c>
      <c r="D3072" s="60" t="s">
        <v>2729</v>
      </c>
      <c r="E3072" s="67">
        <v>41640</v>
      </c>
      <c r="F3072" s="67">
        <v>42004</v>
      </c>
      <c r="G3072" s="60" t="s">
        <v>2730</v>
      </c>
      <c r="H3072" s="60">
        <v>1</v>
      </c>
      <c r="I3072" s="60"/>
      <c r="J3072" s="60"/>
      <c r="K3072" s="60"/>
      <c r="L3072" s="60"/>
      <c r="M3072" s="60"/>
      <c r="N3072" s="60"/>
      <c r="O3072" s="60"/>
      <c r="P3072" s="60"/>
      <c r="Q3072" s="60"/>
      <c r="R3072" s="60"/>
      <c r="S3072" s="60"/>
      <c r="T3072" s="60"/>
      <c r="U3072" s="60"/>
      <c r="V3072" s="60"/>
      <c r="W3072" s="60"/>
      <c r="X3072" s="60"/>
      <c r="Y3072" s="60"/>
      <c r="Z3072" s="60"/>
      <c r="AA3072" s="60"/>
      <c r="AB3072" s="60"/>
      <c r="AC3072" s="60"/>
      <c r="AD3072" s="60"/>
      <c r="AE3072" s="60"/>
      <c r="AF3072" s="60" t="s">
        <v>4136</v>
      </c>
    </row>
    <row r="3073" spans="1:32">
      <c r="A3073" s="60" t="s">
        <v>4067</v>
      </c>
      <c r="B3073" s="60" t="s">
        <v>2728</v>
      </c>
      <c r="C3073" s="60" t="s">
        <v>2746</v>
      </c>
      <c r="D3073" s="60" t="s">
        <v>2729</v>
      </c>
      <c r="E3073" s="67">
        <v>41640</v>
      </c>
      <c r="F3073" s="67">
        <v>42004</v>
      </c>
      <c r="G3073" s="60" t="s">
        <v>2730</v>
      </c>
      <c r="H3073" s="60">
        <v>16</v>
      </c>
      <c r="I3073" s="60"/>
      <c r="J3073" s="60"/>
      <c r="K3073" s="60"/>
      <c r="L3073" s="60"/>
      <c r="M3073" s="60"/>
      <c r="N3073" s="60"/>
      <c r="O3073" s="60"/>
      <c r="P3073" s="60"/>
      <c r="Q3073" s="60"/>
      <c r="R3073" s="60"/>
      <c r="S3073" s="60"/>
      <c r="T3073" s="60"/>
      <c r="U3073" s="60"/>
      <c r="V3073" s="60"/>
      <c r="W3073" s="60"/>
      <c r="X3073" s="60"/>
      <c r="Y3073" s="60"/>
      <c r="Z3073" s="60"/>
      <c r="AA3073" s="60"/>
      <c r="AB3073" s="60"/>
      <c r="AC3073" s="60"/>
      <c r="AD3073" s="60"/>
      <c r="AE3073" s="60"/>
      <c r="AF3073" s="60" t="s">
        <v>4136</v>
      </c>
    </row>
    <row r="3074" spans="1:32">
      <c r="A3074" s="60" t="s">
        <v>4068</v>
      </c>
      <c r="B3074" s="60" t="s">
        <v>2784</v>
      </c>
      <c r="D3074" s="60" t="s">
        <v>2738</v>
      </c>
      <c r="E3074" s="67">
        <v>41640</v>
      </c>
      <c r="F3074" s="67">
        <v>42004</v>
      </c>
      <c r="G3074" s="60" t="s">
        <v>2730</v>
      </c>
      <c r="H3074" s="60">
        <v>0</v>
      </c>
      <c r="I3074" s="60"/>
      <c r="J3074" s="60"/>
      <c r="K3074" s="60"/>
      <c r="L3074" s="60"/>
      <c r="M3074" s="60"/>
      <c r="N3074" s="60"/>
      <c r="O3074" s="60"/>
      <c r="P3074" s="60"/>
      <c r="Q3074" s="60"/>
      <c r="R3074" s="60"/>
      <c r="S3074" s="60"/>
      <c r="T3074" s="60"/>
      <c r="U3074" s="60"/>
      <c r="V3074" s="60"/>
      <c r="W3074" s="60"/>
      <c r="X3074" s="60"/>
      <c r="Y3074" s="60"/>
      <c r="Z3074" s="60"/>
      <c r="AA3074" s="60"/>
      <c r="AB3074" s="60"/>
      <c r="AC3074" s="60"/>
      <c r="AD3074" s="60"/>
      <c r="AE3074" s="60"/>
      <c r="AF3074" s="60" t="s">
        <v>4136</v>
      </c>
    </row>
    <row r="3075" spans="1:32">
      <c r="A3075" s="60" t="s">
        <v>4068</v>
      </c>
      <c r="B3075" s="60" t="s">
        <v>2784</v>
      </c>
      <c r="D3075" s="60" t="s">
        <v>3542</v>
      </c>
      <c r="E3075" s="67">
        <v>41640</v>
      </c>
      <c r="F3075" s="67">
        <v>42004</v>
      </c>
      <c r="G3075" s="60" t="s">
        <v>2735</v>
      </c>
      <c r="H3075" s="60">
        <v>0</v>
      </c>
      <c r="I3075" s="60">
        <v>0</v>
      </c>
      <c r="J3075" s="60">
        <v>0</v>
      </c>
      <c r="K3075" s="60">
        <v>0</v>
      </c>
      <c r="L3075" s="60">
        <v>0</v>
      </c>
      <c r="M3075" s="60">
        <v>0</v>
      </c>
      <c r="N3075" s="60">
        <v>0</v>
      </c>
      <c r="O3075" s="60">
        <v>1</v>
      </c>
      <c r="P3075" s="60">
        <v>1</v>
      </c>
      <c r="Q3075" s="60">
        <v>1</v>
      </c>
      <c r="R3075" s="60">
        <v>1</v>
      </c>
      <c r="S3075" s="60">
        <v>1</v>
      </c>
      <c r="T3075" s="60">
        <v>1</v>
      </c>
      <c r="U3075" s="60">
        <v>1</v>
      </c>
      <c r="V3075" s="60">
        <v>1</v>
      </c>
      <c r="W3075" s="60">
        <v>1</v>
      </c>
      <c r="X3075" s="60">
        <v>1</v>
      </c>
      <c r="Y3075" s="60">
        <v>1</v>
      </c>
      <c r="Z3075" s="60">
        <v>1</v>
      </c>
      <c r="AA3075" s="60">
        <v>1</v>
      </c>
      <c r="AB3075" s="60">
        <v>1</v>
      </c>
      <c r="AC3075" s="60">
        <v>0</v>
      </c>
      <c r="AD3075" s="60">
        <v>0</v>
      </c>
      <c r="AE3075" s="60">
        <v>0</v>
      </c>
      <c r="AF3075" s="60" t="s">
        <v>4136</v>
      </c>
    </row>
    <row r="3076" spans="1:32">
      <c r="A3076" s="60" t="s">
        <v>4069</v>
      </c>
      <c r="B3076" s="60" t="s">
        <v>2745</v>
      </c>
      <c r="C3076" s="60" t="s">
        <v>2746</v>
      </c>
      <c r="D3076" s="60" t="s">
        <v>2743</v>
      </c>
      <c r="E3076" s="67">
        <v>41640</v>
      </c>
      <c r="F3076" s="67">
        <v>42004</v>
      </c>
      <c r="G3076" s="60" t="s">
        <v>2730</v>
      </c>
      <c r="H3076" s="60">
        <v>15.6</v>
      </c>
      <c r="I3076" s="60"/>
      <c r="J3076" s="60"/>
      <c r="K3076" s="60"/>
      <c r="L3076" s="60"/>
      <c r="M3076" s="60"/>
      <c r="N3076" s="60"/>
      <c r="O3076" s="60"/>
      <c r="P3076" s="60"/>
      <c r="Q3076" s="60"/>
      <c r="R3076" s="60"/>
      <c r="S3076" s="60"/>
      <c r="T3076" s="60"/>
      <c r="U3076" s="60"/>
      <c r="V3076" s="60"/>
      <c r="W3076" s="60"/>
      <c r="X3076" s="60"/>
      <c r="Y3076" s="60"/>
      <c r="Z3076" s="60"/>
      <c r="AA3076" s="60"/>
      <c r="AB3076" s="60"/>
      <c r="AC3076" s="60"/>
      <c r="AD3076" s="60"/>
      <c r="AE3076" s="60"/>
      <c r="AF3076" s="60" t="s">
        <v>4136</v>
      </c>
    </row>
    <row r="3077" spans="1:32">
      <c r="A3077" s="60" t="s">
        <v>4069</v>
      </c>
      <c r="B3077" s="60" t="s">
        <v>2745</v>
      </c>
      <c r="C3077" s="60" t="s">
        <v>2746</v>
      </c>
      <c r="D3077" s="60" t="s">
        <v>2736</v>
      </c>
      <c r="E3077" s="67">
        <v>41640</v>
      </c>
      <c r="F3077" s="67">
        <v>42004</v>
      </c>
      <c r="G3077" s="60" t="s">
        <v>2730</v>
      </c>
      <c r="H3077" s="60">
        <v>21</v>
      </c>
      <c r="I3077" s="60"/>
      <c r="J3077" s="60"/>
      <c r="K3077" s="60"/>
      <c r="L3077" s="60"/>
      <c r="M3077" s="60"/>
      <c r="N3077" s="60"/>
      <c r="O3077" s="60"/>
      <c r="P3077" s="60"/>
      <c r="Q3077" s="60"/>
      <c r="R3077" s="60"/>
      <c r="S3077" s="60"/>
      <c r="T3077" s="60"/>
      <c r="U3077" s="60"/>
      <c r="V3077" s="60"/>
      <c r="W3077" s="60"/>
      <c r="X3077" s="60"/>
      <c r="Y3077" s="60"/>
      <c r="Z3077" s="60"/>
      <c r="AA3077" s="60"/>
      <c r="AB3077" s="60"/>
      <c r="AC3077" s="60"/>
      <c r="AD3077" s="60"/>
      <c r="AE3077" s="60"/>
      <c r="AF3077" s="60" t="s">
        <v>4136</v>
      </c>
    </row>
    <row r="3078" spans="1:32">
      <c r="A3078" s="60" t="s">
        <v>4069</v>
      </c>
      <c r="B3078" s="60" t="s">
        <v>2745</v>
      </c>
      <c r="C3078" s="60" t="s">
        <v>2746</v>
      </c>
      <c r="D3078" s="60" t="s">
        <v>2798</v>
      </c>
      <c r="E3078" s="67">
        <v>41640</v>
      </c>
      <c r="F3078" s="67">
        <v>42004</v>
      </c>
      <c r="G3078" s="60" t="s">
        <v>2735</v>
      </c>
      <c r="H3078" s="60">
        <v>15.6</v>
      </c>
      <c r="I3078" s="60">
        <v>15.6</v>
      </c>
      <c r="J3078" s="60">
        <v>15.6</v>
      </c>
      <c r="K3078" s="60">
        <v>15.6</v>
      </c>
      <c r="L3078" s="60">
        <v>15.6</v>
      </c>
      <c r="M3078" s="60">
        <v>15.6</v>
      </c>
      <c r="N3078" s="60">
        <v>21</v>
      </c>
      <c r="O3078" s="60">
        <v>21</v>
      </c>
      <c r="P3078" s="60">
        <v>21</v>
      </c>
      <c r="Q3078" s="60">
        <v>21</v>
      </c>
      <c r="R3078" s="60">
        <v>21</v>
      </c>
      <c r="S3078" s="60">
        <v>21</v>
      </c>
      <c r="T3078" s="60">
        <v>21</v>
      </c>
      <c r="U3078" s="60">
        <v>21</v>
      </c>
      <c r="V3078" s="60">
        <v>21</v>
      </c>
      <c r="W3078" s="60">
        <v>21</v>
      </c>
      <c r="X3078" s="60">
        <v>21</v>
      </c>
      <c r="Y3078" s="60">
        <v>21</v>
      </c>
      <c r="Z3078" s="60">
        <v>21</v>
      </c>
      <c r="AA3078" s="60">
        <v>21</v>
      </c>
      <c r="AB3078" s="60">
        <v>21</v>
      </c>
      <c r="AC3078" s="60">
        <v>15.6</v>
      </c>
      <c r="AD3078" s="60">
        <v>15.6</v>
      </c>
      <c r="AE3078" s="60">
        <v>15.6</v>
      </c>
      <c r="AF3078" s="60" t="s">
        <v>4136</v>
      </c>
    </row>
    <row r="3079" spans="1:32">
      <c r="A3079" s="60" t="s">
        <v>4070</v>
      </c>
      <c r="B3079" s="60" t="s">
        <v>2745</v>
      </c>
      <c r="C3079" s="60" t="s">
        <v>2746</v>
      </c>
      <c r="D3079" s="60" t="s">
        <v>2743</v>
      </c>
      <c r="E3079" s="67">
        <v>41640</v>
      </c>
      <c r="F3079" s="67">
        <v>42004</v>
      </c>
      <c r="G3079" s="60" t="s">
        <v>2730</v>
      </c>
      <c r="H3079" s="60">
        <v>15.6</v>
      </c>
      <c r="I3079" s="60"/>
      <c r="J3079" s="60"/>
      <c r="K3079" s="60"/>
      <c r="L3079" s="60"/>
      <c r="M3079" s="60"/>
      <c r="N3079" s="60"/>
      <c r="O3079" s="60"/>
      <c r="P3079" s="60"/>
      <c r="Q3079" s="60"/>
      <c r="R3079" s="60"/>
      <c r="S3079" s="60"/>
      <c r="T3079" s="60"/>
      <c r="U3079" s="60"/>
      <c r="V3079" s="60"/>
      <c r="W3079" s="60"/>
      <c r="X3079" s="60"/>
      <c r="Y3079" s="60"/>
      <c r="Z3079" s="60"/>
      <c r="AA3079" s="60"/>
      <c r="AB3079" s="60"/>
      <c r="AC3079" s="60"/>
      <c r="AD3079" s="60"/>
      <c r="AE3079" s="60"/>
      <c r="AF3079" s="60" t="s">
        <v>4136</v>
      </c>
    </row>
    <row r="3080" spans="1:32">
      <c r="A3080" s="60" t="s">
        <v>4070</v>
      </c>
      <c r="B3080" s="60" t="s">
        <v>2745</v>
      </c>
      <c r="C3080" s="60" t="s">
        <v>2746</v>
      </c>
      <c r="D3080" s="60" t="s">
        <v>2736</v>
      </c>
      <c r="E3080" s="67">
        <v>41640</v>
      </c>
      <c r="F3080" s="67">
        <v>42004</v>
      </c>
      <c r="G3080" s="60" t="s">
        <v>2730</v>
      </c>
      <c r="H3080" s="60">
        <v>21</v>
      </c>
      <c r="I3080" s="60"/>
      <c r="J3080" s="60"/>
      <c r="K3080" s="60"/>
      <c r="L3080" s="60"/>
      <c r="M3080" s="60"/>
      <c r="N3080" s="60"/>
      <c r="O3080" s="60"/>
      <c r="P3080" s="60"/>
      <c r="Q3080" s="60"/>
      <c r="R3080" s="60"/>
      <c r="S3080" s="60"/>
      <c r="T3080" s="60"/>
      <c r="U3080" s="60"/>
      <c r="V3080" s="60"/>
      <c r="W3080" s="60"/>
      <c r="X3080" s="60"/>
      <c r="Y3080" s="60"/>
      <c r="Z3080" s="60"/>
      <c r="AA3080" s="60"/>
      <c r="AB3080" s="60"/>
      <c r="AC3080" s="60"/>
      <c r="AD3080" s="60"/>
      <c r="AE3080" s="60"/>
      <c r="AF3080" s="60" t="s">
        <v>4136</v>
      </c>
    </row>
    <row r="3081" spans="1:32">
      <c r="A3081" s="60" t="s">
        <v>4070</v>
      </c>
      <c r="B3081" s="60" t="s">
        <v>2745</v>
      </c>
      <c r="C3081" s="60" t="s">
        <v>2746</v>
      </c>
      <c r="D3081" s="60" t="s">
        <v>2798</v>
      </c>
      <c r="E3081" s="67">
        <v>41640</v>
      </c>
      <c r="F3081" s="67">
        <v>42004</v>
      </c>
      <c r="G3081" s="60" t="s">
        <v>2735</v>
      </c>
      <c r="H3081" s="60">
        <v>15.6</v>
      </c>
      <c r="I3081" s="60">
        <v>15.6</v>
      </c>
      <c r="J3081" s="60">
        <v>15.6</v>
      </c>
      <c r="K3081" s="60">
        <v>15.6</v>
      </c>
      <c r="L3081" s="60">
        <v>15.6</v>
      </c>
      <c r="M3081" s="60">
        <v>15.6</v>
      </c>
      <c r="N3081" s="60">
        <v>21</v>
      </c>
      <c r="O3081" s="60">
        <v>21</v>
      </c>
      <c r="P3081" s="60">
        <v>21</v>
      </c>
      <c r="Q3081" s="60">
        <v>21</v>
      </c>
      <c r="R3081" s="60">
        <v>21</v>
      </c>
      <c r="S3081" s="60">
        <v>21</v>
      </c>
      <c r="T3081" s="60">
        <v>21</v>
      </c>
      <c r="U3081" s="60">
        <v>21</v>
      </c>
      <c r="V3081" s="60">
        <v>21</v>
      </c>
      <c r="W3081" s="60">
        <v>21</v>
      </c>
      <c r="X3081" s="60">
        <v>21</v>
      </c>
      <c r="Y3081" s="60">
        <v>21</v>
      </c>
      <c r="Z3081" s="60">
        <v>21</v>
      </c>
      <c r="AA3081" s="60">
        <v>21</v>
      </c>
      <c r="AB3081" s="60">
        <v>21</v>
      </c>
      <c r="AC3081" s="60">
        <v>15.6</v>
      </c>
      <c r="AD3081" s="60">
        <v>15.6</v>
      </c>
      <c r="AE3081" s="60">
        <v>15.6</v>
      </c>
      <c r="AF3081" s="60" t="s">
        <v>4136</v>
      </c>
    </row>
    <row r="3082" spans="1:32">
      <c r="A3082" s="60" t="s">
        <v>4071</v>
      </c>
      <c r="B3082" s="60" t="s">
        <v>2745</v>
      </c>
      <c r="C3082" s="60" t="s">
        <v>2746</v>
      </c>
      <c r="D3082" s="60" t="s">
        <v>2743</v>
      </c>
      <c r="E3082" s="67">
        <v>41640</v>
      </c>
      <c r="F3082" s="67">
        <v>42004</v>
      </c>
      <c r="G3082" s="60" t="s">
        <v>2730</v>
      </c>
      <c r="H3082" s="60">
        <v>15.6</v>
      </c>
      <c r="I3082" s="60"/>
      <c r="J3082" s="60"/>
      <c r="K3082" s="60"/>
      <c r="L3082" s="60"/>
      <c r="M3082" s="60"/>
      <c r="N3082" s="60"/>
      <c r="O3082" s="60"/>
      <c r="P3082" s="60"/>
      <c r="Q3082" s="60"/>
      <c r="R3082" s="60"/>
      <c r="S3082" s="60"/>
      <c r="T3082" s="60"/>
      <c r="U3082" s="60"/>
      <c r="V3082" s="60"/>
      <c r="W3082" s="60"/>
      <c r="X3082" s="60"/>
      <c r="Y3082" s="60"/>
      <c r="Z3082" s="60"/>
      <c r="AA3082" s="60"/>
      <c r="AB3082" s="60"/>
      <c r="AC3082" s="60"/>
      <c r="AD3082" s="60"/>
      <c r="AE3082" s="60"/>
      <c r="AF3082" s="60" t="s">
        <v>4136</v>
      </c>
    </row>
    <row r="3083" spans="1:32">
      <c r="A3083" s="60" t="s">
        <v>4071</v>
      </c>
      <c r="B3083" s="60" t="s">
        <v>2745</v>
      </c>
      <c r="C3083" s="60" t="s">
        <v>2746</v>
      </c>
      <c r="D3083" s="60" t="s">
        <v>2736</v>
      </c>
      <c r="E3083" s="67">
        <v>41640</v>
      </c>
      <c r="F3083" s="67">
        <v>42004</v>
      </c>
      <c r="G3083" s="60" t="s">
        <v>2730</v>
      </c>
      <c r="H3083" s="60">
        <v>21</v>
      </c>
      <c r="I3083" s="60"/>
      <c r="J3083" s="60"/>
      <c r="K3083" s="60"/>
      <c r="L3083" s="60"/>
      <c r="M3083" s="60"/>
      <c r="N3083" s="60"/>
      <c r="O3083" s="60"/>
      <c r="P3083" s="60"/>
      <c r="Q3083" s="60"/>
      <c r="R3083" s="60"/>
      <c r="S3083" s="60"/>
      <c r="T3083" s="60"/>
      <c r="U3083" s="60"/>
      <c r="V3083" s="60"/>
      <c r="W3083" s="60"/>
      <c r="X3083" s="60"/>
      <c r="Y3083" s="60"/>
      <c r="Z3083" s="60"/>
      <c r="AA3083" s="60"/>
      <c r="AB3083" s="60"/>
      <c r="AC3083" s="60"/>
      <c r="AD3083" s="60"/>
      <c r="AE3083" s="60"/>
      <c r="AF3083" s="60" t="s">
        <v>4136</v>
      </c>
    </row>
    <row r="3084" spans="1:32">
      <c r="A3084" s="60" t="s">
        <v>4071</v>
      </c>
      <c r="B3084" s="60" t="s">
        <v>2745</v>
      </c>
      <c r="C3084" s="60" t="s">
        <v>2746</v>
      </c>
      <c r="D3084" s="60" t="s">
        <v>2798</v>
      </c>
      <c r="E3084" s="67">
        <v>41640</v>
      </c>
      <c r="F3084" s="67">
        <v>42004</v>
      </c>
      <c r="G3084" s="60" t="s">
        <v>2735</v>
      </c>
      <c r="H3084" s="60">
        <v>15.6</v>
      </c>
      <c r="I3084" s="60">
        <v>15.6</v>
      </c>
      <c r="J3084" s="60">
        <v>15.6</v>
      </c>
      <c r="K3084" s="60">
        <v>15.6</v>
      </c>
      <c r="L3084" s="60">
        <v>15.6</v>
      </c>
      <c r="M3084" s="60">
        <v>15.6</v>
      </c>
      <c r="N3084" s="60">
        <v>21</v>
      </c>
      <c r="O3084" s="60">
        <v>21</v>
      </c>
      <c r="P3084" s="60">
        <v>21</v>
      </c>
      <c r="Q3084" s="60">
        <v>21</v>
      </c>
      <c r="R3084" s="60">
        <v>21</v>
      </c>
      <c r="S3084" s="60">
        <v>21</v>
      </c>
      <c r="T3084" s="60">
        <v>21</v>
      </c>
      <c r="U3084" s="60">
        <v>21</v>
      </c>
      <c r="V3084" s="60">
        <v>21</v>
      </c>
      <c r="W3084" s="60">
        <v>21</v>
      </c>
      <c r="X3084" s="60">
        <v>21</v>
      </c>
      <c r="Y3084" s="60">
        <v>21</v>
      </c>
      <c r="Z3084" s="60">
        <v>21</v>
      </c>
      <c r="AA3084" s="60">
        <v>21</v>
      </c>
      <c r="AB3084" s="60">
        <v>21</v>
      </c>
      <c r="AC3084" s="60">
        <v>15.6</v>
      </c>
      <c r="AD3084" s="60">
        <v>15.6</v>
      </c>
      <c r="AE3084" s="60">
        <v>15.6</v>
      </c>
      <c r="AF3084" s="60" t="s">
        <v>4136</v>
      </c>
    </row>
    <row r="3085" spans="1:32">
      <c r="A3085" s="60" t="s">
        <v>4072</v>
      </c>
      <c r="B3085" s="60" t="s">
        <v>2745</v>
      </c>
      <c r="C3085" s="60" t="s">
        <v>2746</v>
      </c>
      <c r="D3085" s="60" t="s">
        <v>2743</v>
      </c>
      <c r="E3085" s="67">
        <v>41640</v>
      </c>
      <c r="F3085" s="67">
        <v>42004</v>
      </c>
      <c r="G3085" s="60" t="s">
        <v>2730</v>
      </c>
      <c r="H3085" s="60">
        <v>15.6</v>
      </c>
      <c r="I3085" s="60"/>
      <c r="J3085" s="60"/>
      <c r="K3085" s="60"/>
      <c r="L3085" s="60"/>
      <c r="M3085" s="60"/>
      <c r="N3085" s="60"/>
      <c r="O3085" s="60"/>
      <c r="P3085" s="60"/>
      <c r="Q3085" s="60"/>
      <c r="R3085" s="60"/>
      <c r="S3085" s="60"/>
      <c r="T3085" s="60"/>
      <c r="U3085" s="60"/>
      <c r="V3085" s="60"/>
      <c r="W3085" s="60"/>
      <c r="X3085" s="60"/>
      <c r="Y3085" s="60"/>
      <c r="Z3085" s="60"/>
      <c r="AA3085" s="60"/>
      <c r="AB3085" s="60"/>
      <c r="AC3085" s="60"/>
      <c r="AD3085" s="60"/>
      <c r="AE3085" s="60"/>
      <c r="AF3085" s="60" t="s">
        <v>4136</v>
      </c>
    </row>
    <row r="3086" spans="1:32">
      <c r="A3086" s="60" t="s">
        <v>4072</v>
      </c>
      <c r="B3086" s="60" t="s">
        <v>2745</v>
      </c>
      <c r="C3086" s="60" t="s">
        <v>2746</v>
      </c>
      <c r="D3086" s="60" t="s">
        <v>2736</v>
      </c>
      <c r="E3086" s="67">
        <v>41640</v>
      </c>
      <c r="F3086" s="67">
        <v>42004</v>
      </c>
      <c r="G3086" s="60" t="s">
        <v>2730</v>
      </c>
      <c r="H3086" s="60">
        <v>21</v>
      </c>
      <c r="I3086" s="60"/>
      <c r="J3086" s="60"/>
      <c r="K3086" s="60"/>
      <c r="L3086" s="60"/>
      <c r="M3086" s="60"/>
      <c r="N3086" s="60"/>
      <c r="O3086" s="60"/>
      <c r="P3086" s="60"/>
      <c r="Q3086" s="60"/>
      <c r="R3086" s="60"/>
      <c r="S3086" s="60"/>
      <c r="T3086" s="60"/>
      <c r="U3086" s="60"/>
      <c r="V3086" s="60"/>
      <c r="W3086" s="60"/>
      <c r="X3086" s="60"/>
      <c r="Y3086" s="60"/>
      <c r="Z3086" s="60"/>
      <c r="AA3086" s="60"/>
      <c r="AB3086" s="60"/>
      <c r="AC3086" s="60"/>
      <c r="AD3086" s="60"/>
      <c r="AE3086" s="60"/>
      <c r="AF3086" s="60" t="s">
        <v>4136</v>
      </c>
    </row>
    <row r="3087" spans="1:32">
      <c r="A3087" s="60" t="s">
        <v>4072</v>
      </c>
      <c r="B3087" s="60" t="s">
        <v>2745</v>
      </c>
      <c r="C3087" s="60" t="s">
        <v>2746</v>
      </c>
      <c r="D3087" s="60" t="s">
        <v>2798</v>
      </c>
      <c r="E3087" s="67">
        <v>41640</v>
      </c>
      <c r="F3087" s="67">
        <v>42004</v>
      </c>
      <c r="G3087" s="60" t="s">
        <v>2735</v>
      </c>
      <c r="H3087" s="60">
        <v>15.6</v>
      </c>
      <c r="I3087" s="60">
        <v>15.6</v>
      </c>
      <c r="J3087" s="60">
        <v>15.6</v>
      </c>
      <c r="K3087" s="60">
        <v>15.6</v>
      </c>
      <c r="L3087" s="60">
        <v>15.6</v>
      </c>
      <c r="M3087" s="60">
        <v>15.6</v>
      </c>
      <c r="N3087" s="60">
        <v>21</v>
      </c>
      <c r="O3087" s="60">
        <v>21</v>
      </c>
      <c r="P3087" s="60">
        <v>21</v>
      </c>
      <c r="Q3087" s="60">
        <v>21</v>
      </c>
      <c r="R3087" s="60">
        <v>21</v>
      </c>
      <c r="S3087" s="60">
        <v>21</v>
      </c>
      <c r="T3087" s="60">
        <v>21</v>
      </c>
      <c r="U3087" s="60">
        <v>21</v>
      </c>
      <c r="V3087" s="60">
        <v>21</v>
      </c>
      <c r="W3087" s="60">
        <v>21</v>
      </c>
      <c r="X3087" s="60">
        <v>21</v>
      </c>
      <c r="Y3087" s="60">
        <v>21</v>
      </c>
      <c r="Z3087" s="60">
        <v>21</v>
      </c>
      <c r="AA3087" s="60">
        <v>21</v>
      </c>
      <c r="AB3087" s="60">
        <v>21</v>
      </c>
      <c r="AC3087" s="60">
        <v>15.6</v>
      </c>
      <c r="AD3087" s="60">
        <v>15.6</v>
      </c>
      <c r="AE3087" s="60">
        <v>15.6</v>
      </c>
      <c r="AF3087" s="60" t="s">
        <v>4136</v>
      </c>
    </row>
    <row r="3088" spans="1:32">
      <c r="A3088" s="60" t="s">
        <v>4073</v>
      </c>
      <c r="B3088" s="60" t="s">
        <v>2745</v>
      </c>
      <c r="C3088" s="60" t="s">
        <v>2746</v>
      </c>
      <c r="D3088" s="60" t="s">
        <v>2743</v>
      </c>
      <c r="E3088" s="67">
        <v>41640</v>
      </c>
      <c r="F3088" s="67">
        <v>42004</v>
      </c>
      <c r="G3088" s="60" t="s">
        <v>2730</v>
      </c>
      <c r="H3088" s="60">
        <v>15.6</v>
      </c>
      <c r="I3088" s="60"/>
      <c r="J3088" s="60"/>
      <c r="K3088" s="60"/>
      <c r="L3088" s="60"/>
      <c r="M3088" s="60"/>
      <c r="N3088" s="60"/>
      <c r="O3088" s="60"/>
      <c r="P3088" s="60"/>
      <c r="Q3088" s="60"/>
      <c r="R3088" s="60"/>
      <c r="S3088" s="60"/>
      <c r="T3088" s="60"/>
      <c r="U3088" s="60"/>
      <c r="V3088" s="60"/>
      <c r="W3088" s="60"/>
      <c r="X3088" s="60"/>
      <c r="Y3088" s="60"/>
      <c r="Z3088" s="60"/>
      <c r="AA3088" s="60"/>
      <c r="AB3088" s="60"/>
      <c r="AC3088" s="60"/>
      <c r="AD3088" s="60"/>
      <c r="AE3088" s="60"/>
      <c r="AF3088" s="60" t="s">
        <v>4136</v>
      </c>
    </row>
    <row r="3089" spans="1:32">
      <c r="A3089" s="60" t="s">
        <v>4073</v>
      </c>
      <c r="B3089" s="60" t="s">
        <v>2745</v>
      </c>
      <c r="C3089" s="60" t="s">
        <v>2746</v>
      </c>
      <c r="D3089" s="60" t="s">
        <v>2736</v>
      </c>
      <c r="E3089" s="67">
        <v>41640</v>
      </c>
      <c r="F3089" s="67">
        <v>42004</v>
      </c>
      <c r="G3089" s="60" t="s">
        <v>2730</v>
      </c>
      <c r="H3089" s="60">
        <v>21</v>
      </c>
      <c r="I3089" s="60"/>
      <c r="J3089" s="60"/>
      <c r="K3089" s="60"/>
      <c r="L3089" s="60"/>
      <c r="M3089" s="60"/>
      <c r="N3089" s="60"/>
      <c r="O3089" s="60"/>
      <c r="P3089" s="60"/>
      <c r="Q3089" s="60"/>
      <c r="R3089" s="60"/>
      <c r="S3089" s="60"/>
      <c r="T3089" s="60"/>
      <c r="U3089" s="60"/>
      <c r="V3089" s="60"/>
      <c r="W3089" s="60"/>
      <c r="X3089" s="60"/>
      <c r="Y3089" s="60"/>
      <c r="Z3089" s="60"/>
      <c r="AA3089" s="60"/>
      <c r="AB3089" s="60"/>
      <c r="AC3089" s="60"/>
      <c r="AD3089" s="60"/>
      <c r="AE3089" s="60"/>
      <c r="AF3089" s="60" t="s">
        <v>4136</v>
      </c>
    </row>
    <row r="3090" spans="1:32">
      <c r="A3090" s="60" t="s">
        <v>4073</v>
      </c>
      <c r="B3090" s="60" t="s">
        <v>2745</v>
      </c>
      <c r="C3090" s="60" t="s">
        <v>2746</v>
      </c>
      <c r="D3090" s="60" t="s">
        <v>2798</v>
      </c>
      <c r="E3090" s="67">
        <v>41640</v>
      </c>
      <c r="F3090" s="67">
        <v>42004</v>
      </c>
      <c r="G3090" s="60" t="s">
        <v>2735</v>
      </c>
      <c r="H3090" s="60">
        <v>15.6</v>
      </c>
      <c r="I3090" s="60">
        <v>15.6</v>
      </c>
      <c r="J3090" s="60">
        <v>15.6</v>
      </c>
      <c r="K3090" s="60">
        <v>15.6</v>
      </c>
      <c r="L3090" s="60">
        <v>15.6</v>
      </c>
      <c r="M3090" s="60">
        <v>15.6</v>
      </c>
      <c r="N3090" s="60">
        <v>21</v>
      </c>
      <c r="O3090" s="60">
        <v>21</v>
      </c>
      <c r="P3090" s="60">
        <v>21</v>
      </c>
      <c r="Q3090" s="60">
        <v>21</v>
      </c>
      <c r="R3090" s="60">
        <v>21</v>
      </c>
      <c r="S3090" s="60">
        <v>21</v>
      </c>
      <c r="T3090" s="60">
        <v>21</v>
      </c>
      <c r="U3090" s="60">
        <v>21</v>
      </c>
      <c r="V3090" s="60">
        <v>21</v>
      </c>
      <c r="W3090" s="60">
        <v>21</v>
      </c>
      <c r="X3090" s="60">
        <v>21</v>
      </c>
      <c r="Y3090" s="60">
        <v>21</v>
      </c>
      <c r="Z3090" s="60">
        <v>21</v>
      </c>
      <c r="AA3090" s="60">
        <v>21</v>
      </c>
      <c r="AB3090" s="60">
        <v>21</v>
      </c>
      <c r="AC3090" s="60">
        <v>15.6</v>
      </c>
      <c r="AD3090" s="60">
        <v>15.6</v>
      </c>
      <c r="AE3090" s="60">
        <v>15.6</v>
      </c>
      <c r="AF3090" s="60" t="s">
        <v>4136</v>
      </c>
    </row>
    <row r="3091" spans="1:32">
      <c r="A3091" s="60" t="s">
        <v>4074</v>
      </c>
      <c r="B3091" s="60" t="s">
        <v>2745</v>
      </c>
      <c r="C3091" s="60" t="s">
        <v>2746</v>
      </c>
      <c r="D3091" s="60" t="s">
        <v>2743</v>
      </c>
      <c r="E3091" s="67">
        <v>41640</v>
      </c>
      <c r="F3091" s="67">
        <v>42004</v>
      </c>
      <c r="G3091" s="60" t="s">
        <v>2730</v>
      </c>
      <c r="H3091" s="60">
        <v>15.6</v>
      </c>
      <c r="I3091" s="60"/>
      <c r="J3091" s="60"/>
      <c r="K3091" s="60"/>
      <c r="L3091" s="60"/>
      <c r="M3091" s="60"/>
      <c r="N3091" s="60"/>
      <c r="O3091" s="60"/>
      <c r="P3091" s="60"/>
      <c r="Q3091" s="60"/>
      <c r="R3091" s="60"/>
      <c r="S3091" s="60"/>
      <c r="T3091" s="60"/>
      <c r="U3091" s="60"/>
      <c r="V3091" s="60"/>
      <c r="W3091" s="60"/>
      <c r="X3091" s="60"/>
      <c r="Y3091" s="60"/>
      <c r="Z3091" s="60"/>
      <c r="AA3091" s="60"/>
      <c r="AB3091" s="60"/>
      <c r="AC3091" s="60"/>
      <c r="AD3091" s="60"/>
      <c r="AE3091" s="60"/>
      <c r="AF3091" s="60" t="s">
        <v>4136</v>
      </c>
    </row>
    <row r="3092" spans="1:32">
      <c r="A3092" s="60" t="s">
        <v>4074</v>
      </c>
      <c r="B3092" s="60" t="s">
        <v>2745</v>
      </c>
      <c r="C3092" s="60" t="s">
        <v>2746</v>
      </c>
      <c r="D3092" s="60" t="s">
        <v>2736</v>
      </c>
      <c r="E3092" s="67">
        <v>41640</v>
      </c>
      <c r="F3092" s="67">
        <v>42004</v>
      </c>
      <c r="G3092" s="60" t="s">
        <v>2730</v>
      </c>
      <c r="H3092" s="60">
        <v>21</v>
      </c>
      <c r="I3092" s="60"/>
      <c r="J3092" s="60"/>
      <c r="K3092" s="60"/>
      <c r="L3092" s="60"/>
      <c r="M3092" s="60"/>
      <c r="N3092" s="60"/>
      <c r="O3092" s="60"/>
      <c r="P3092" s="60"/>
      <c r="Q3092" s="60"/>
      <c r="R3092" s="60"/>
      <c r="S3092" s="60"/>
      <c r="T3092" s="60"/>
      <c r="U3092" s="60"/>
      <c r="V3092" s="60"/>
      <c r="W3092" s="60"/>
      <c r="X3092" s="60"/>
      <c r="Y3092" s="60"/>
      <c r="Z3092" s="60"/>
      <c r="AA3092" s="60"/>
      <c r="AB3092" s="60"/>
      <c r="AC3092" s="60"/>
      <c r="AD3092" s="60"/>
      <c r="AE3092" s="60"/>
      <c r="AF3092" s="60" t="s">
        <v>4136</v>
      </c>
    </row>
    <row r="3093" spans="1:32">
      <c r="A3093" s="60" t="s">
        <v>4074</v>
      </c>
      <c r="B3093" s="60" t="s">
        <v>2745</v>
      </c>
      <c r="C3093" s="60" t="s">
        <v>2746</v>
      </c>
      <c r="D3093" s="60" t="s">
        <v>2798</v>
      </c>
      <c r="E3093" s="67">
        <v>41640</v>
      </c>
      <c r="F3093" s="67">
        <v>42004</v>
      </c>
      <c r="G3093" s="60" t="s">
        <v>2735</v>
      </c>
      <c r="H3093" s="60">
        <v>15.6</v>
      </c>
      <c r="I3093" s="60">
        <v>15.6</v>
      </c>
      <c r="J3093" s="60">
        <v>15.6</v>
      </c>
      <c r="K3093" s="60">
        <v>15.6</v>
      </c>
      <c r="L3093" s="60">
        <v>15.6</v>
      </c>
      <c r="M3093" s="60">
        <v>15.6</v>
      </c>
      <c r="N3093" s="60">
        <v>21</v>
      </c>
      <c r="O3093" s="60">
        <v>21</v>
      </c>
      <c r="P3093" s="60">
        <v>21</v>
      </c>
      <c r="Q3093" s="60">
        <v>21</v>
      </c>
      <c r="R3093" s="60">
        <v>21</v>
      </c>
      <c r="S3093" s="60">
        <v>21</v>
      </c>
      <c r="T3093" s="60">
        <v>21</v>
      </c>
      <c r="U3093" s="60">
        <v>21</v>
      </c>
      <c r="V3093" s="60">
        <v>21</v>
      </c>
      <c r="W3093" s="60">
        <v>21</v>
      </c>
      <c r="X3093" s="60">
        <v>21</v>
      </c>
      <c r="Y3093" s="60">
        <v>21</v>
      </c>
      <c r="Z3093" s="60">
        <v>21</v>
      </c>
      <c r="AA3093" s="60">
        <v>21</v>
      </c>
      <c r="AB3093" s="60">
        <v>21</v>
      </c>
      <c r="AC3093" s="60">
        <v>15.6</v>
      </c>
      <c r="AD3093" s="60">
        <v>15.6</v>
      </c>
      <c r="AE3093" s="60">
        <v>15.6</v>
      </c>
      <c r="AF3093" s="60" t="s">
        <v>4136</v>
      </c>
    </row>
    <row r="3094" spans="1:32">
      <c r="A3094" s="60" t="s">
        <v>4075</v>
      </c>
      <c r="B3094" s="60" t="s">
        <v>2745</v>
      </c>
      <c r="C3094" s="60" t="s">
        <v>2746</v>
      </c>
      <c r="D3094" s="60" t="s">
        <v>3958</v>
      </c>
      <c r="E3094" s="67">
        <v>41640</v>
      </c>
      <c r="F3094" s="67">
        <v>42004</v>
      </c>
      <c r="G3094" s="60" t="s">
        <v>2730</v>
      </c>
      <c r="H3094" s="60">
        <v>15.6</v>
      </c>
      <c r="I3094" s="60"/>
      <c r="J3094" s="60"/>
      <c r="K3094" s="60"/>
      <c r="L3094" s="60"/>
      <c r="M3094" s="60"/>
      <c r="N3094" s="60"/>
      <c r="O3094" s="60"/>
      <c r="P3094" s="60"/>
      <c r="Q3094" s="60"/>
      <c r="R3094" s="60"/>
      <c r="S3094" s="60"/>
      <c r="T3094" s="60"/>
      <c r="U3094" s="60"/>
      <c r="V3094" s="60"/>
      <c r="W3094" s="60"/>
      <c r="X3094" s="60"/>
      <c r="Y3094" s="60"/>
      <c r="Z3094" s="60"/>
      <c r="AA3094" s="60"/>
      <c r="AB3094" s="60"/>
      <c r="AC3094" s="60"/>
      <c r="AD3094" s="60"/>
      <c r="AE3094" s="60"/>
      <c r="AF3094" s="60" t="s">
        <v>4136</v>
      </c>
    </row>
    <row r="3095" spans="1:32">
      <c r="A3095" s="60" t="s">
        <v>4075</v>
      </c>
      <c r="B3095" s="60" t="s">
        <v>2745</v>
      </c>
      <c r="C3095" s="60" t="s">
        <v>2746</v>
      </c>
      <c r="D3095" s="60" t="s">
        <v>2736</v>
      </c>
      <c r="E3095" s="67">
        <v>41640</v>
      </c>
      <c r="F3095" s="67">
        <v>42004</v>
      </c>
      <c r="G3095" s="60" t="s">
        <v>2730</v>
      </c>
      <c r="H3095" s="60">
        <v>21</v>
      </c>
      <c r="I3095" s="60"/>
      <c r="J3095" s="60"/>
      <c r="K3095" s="60"/>
      <c r="L3095" s="60"/>
      <c r="M3095" s="60"/>
      <c r="N3095" s="60"/>
      <c r="O3095" s="60"/>
      <c r="P3095" s="60"/>
      <c r="Q3095" s="60"/>
      <c r="R3095" s="60"/>
      <c r="S3095" s="60"/>
      <c r="T3095" s="60"/>
      <c r="U3095" s="60"/>
      <c r="V3095" s="60"/>
      <c r="W3095" s="60"/>
      <c r="X3095" s="60"/>
      <c r="Y3095" s="60"/>
      <c r="Z3095" s="60"/>
      <c r="AA3095" s="60"/>
      <c r="AB3095" s="60"/>
      <c r="AC3095" s="60"/>
      <c r="AD3095" s="60"/>
      <c r="AE3095" s="60"/>
      <c r="AF3095" s="60" t="s">
        <v>4136</v>
      </c>
    </row>
    <row r="3096" spans="1:32">
      <c r="A3096" s="60" t="s">
        <v>4076</v>
      </c>
      <c r="B3096" s="60" t="s">
        <v>2745</v>
      </c>
      <c r="C3096" s="60" t="s">
        <v>2746</v>
      </c>
      <c r="D3096" s="60" t="s">
        <v>2743</v>
      </c>
      <c r="E3096" s="67">
        <v>41640</v>
      </c>
      <c r="F3096" s="67">
        <v>42004</v>
      </c>
      <c r="G3096" s="60" t="s">
        <v>2730</v>
      </c>
      <c r="H3096" s="60">
        <v>15.6</v>
      </c>
      <c r="I3096" s="60"/>
      <c r="J3096" s="60"/>
      <c r="K3096" s="60"/>
      <c r="L3096" s="60"/>
      <c r="M3096" s="60"/>
      <c r="N3096" s="60"/>
      <c r="O3096" s="60"/>
      <c r="P3096" s="60"/>
      <c r="Q3096" s="60"/>
      <c r="R3096" s="60"/>
      <c r="S3096" s="60"/>
      <c r="T3096" s="60"/>
      <c r="U3096" s="60"/>
      <c r="V3096" s="60"/>
      <c r="W3096" s="60"/>
      <c r="X3096" s="60"/>
      <c r="Y3096" s="60"/>
      <c r="Z3096" s="60"/>
      <c r="AA3096" s="60"/>
      <c r="AB3096" s="60"/>
      <c r="AC3096" s="60"/>
      <c r="AD3096" s="60"/>
      <c r="AE3096" s="60"/>
      <c r="AF3096" s="60" t="s">
        <v>4136</v>
      </c>
    </row>
    <row r="3097" spans="1:32">
      <c r="A3097" s="60" t="s">
        <v>4076</v>
      </c>
      <c r="B3097" s="60" t="s">
        <v>2745</v>
      </c>
      <c r="C3097" s="60" t="s">
        <v>2746</v>
      </c>
      <c r="D3097" s="60" t="s">
        <v>2736</v>
      </c>
      <c r="E3097" s="67">
        <v>41640</v>
      </c>
      <c r="F3097" s="67">
        <v>42004</v>
      </c>
      <c r="G3097" s="60" t="s">
        <v>2730</v>
      </c>
      <c r="H3097" s="60">
        <v>21</v>
      </c>
      <c r="I3097" s="60"/>
      <c r="J3097" s="60"/>
      <c r="K3097" s="60"/>
      <c r="L3097" s="60"/>
      <c r="M3097" s="60"/>
      <c r="N3097" s="60"/>
      <c r="O3097" s="60"/>
      <c r="P3097" s="60"/>
      <c r="Q3097" s="60"/>
      <c r="R3097" s="60"/>
      <c r="S3097" s="60"/>
      <c r="T3097" s="60"/>
      <c r="U3097" s="60"/>
      <c r="V3097" s="60"/>
      <c r="W3097" s="60"/>
      <c r="X3097" s="60"/>
      <c r="Y3097" s="60"/>
      <c r="Z3097" s="60"/>
      <c r="AA3097" s="60"/>
      <c r="AB3097" s="60"/>
      <c r="AC3097" s="60"/>
      <c r="AD3097" s="60"/>
      <c r="AE3097" s="60"/>
      <c r="AF3097" s="60" t="s">
        <v>4136</v>
      </c>
    </row>
    <row r="3098" spans="1:32">
      <c r="A3098" s="60" t="s">
        <v>4076</v>
      </c>
      <c r="B3098" s="60" t="s">
        <v>2745</v>
      </c>
      <c r="C3098" s="60" t="s">
        <v>2746</v>
      </c>
      <c r="D3098" s="60" t="s">
        <v>2798</v>
      </c>
      <c r="E3098" s="67">
        <v>41640</v>
      </c>
      <c r="F3098" s="67">
        <v>42004</v>
      </c>
      <c r="G3098" s="60" t="s">
        <v>2735</v>
      </c>
      <c r="H3098" s="60">
        <v>15.6</v>
      </c>
      <c r="I3098" s="60">
        <v>15.6</v>
      </c>
      <c r="J3098" s="60">
        <v>15.6</v>
      </c>
      <c r="K3098" s="60">
        <v>15.6</v>
      </c>
      <c r="L3098" s="60">
        <v>15.6</v>
      </c>
      <c r="M3098" s="60">
        <v>15.6</v>
      </c>
      <c r="N3098" s="60">
        <v>17.8</v>
      </c>
      <c r="O3098" s="60">
        <v>20</v>
      </c>
      <c r="P3098" s="60">
        <v>21</v>
      </c>
      <c r="Q3098" s="60">
        <v>21</v>
      </c>
      <c r="R3098" s="60">
        <v>21</v>
      </c>
      <c r="S3098" s="60">
        <v>21</v>
      </c>
      <c r="T3098" s="60">
        <v>21</v>
      </c>
      <c r="U3098" s="60">
        <v>21</v>
      </c>
      <c r="V3098" s="60">
        <v>21</v>
      </c>
      <c r="W3098" s="60">
        <v>21</v>
      </c>
      <c r="X3098" s="60">
        <v>21</v>
      </c>
      <c r="Y3098" s="60">
        <v>21</v>
      </c>
      <c r="Z3098" s="60">
        <v>21</v>
      </c>
      <c r="AA3098" s="60">
        <v>21</v>
      </c>
      <c r="AB3098" s="60">
        <v>21</v>
      </c>
      <c r="AC3098" s="60">
        <v>15.6</v>
      </c>
      <c r="AD3098" s="60">
        <v>15.6</v>
      </c>
      <c r="AE3098" s="60">
        <v>15.6</v>
      </c>
      <c r="AF3098" s="60" t="s">
        <v>4136</v>
      </c>
    </row>
    <row r="3099" spans="1:32">
      <c r="A3099" s="60" t="s">
        <v>4077</v>
      </c>
      <c r="B3099" s="60" t="s">
        <v>2745</v>
      </c>
      <c r="C3099" s="60" t="s">
        <v>2746</v>
      </c>
      <c r="D3099" s="60" t="s">
        <v>2743</v>
      </c>
      <c r="E3099" s="67">
        <v>41640</v>
      </c>
      <c r="F3099" s="67">
        <v>42004</v>
      </c>
      <c r="G3099" s="60" t="s">
        <v>2730</v>
      </c>
      <c r="H3099" s="60">
        <v>15.6</v>
      </c>
      <c r="I3099" s="60"/>
      <c r="J3099" s="60"/>
      <c r="K3099" s="60"/>
      <c r="L3099" s="60"/>
      <c r="M3099" s="60"/>
      <c r="N3099" s="60"/>
      <c r="O3099" s="60"/>
      <c r="P3099" s="60"/>
      <c r="Q3099" s="60"/>
      <c r="R3099" s="60"/>
      <c r="S3099" s="60"/>
      <c r="T3099" s="60"/>
      <c r="U3099" s="60"/>
      <c r="V3099" s="60"/>
      <c r="W3099" s="60"/>
      <c r="X3099" s="60"/>
      <c r="Y3099" s="60"/>
      <c r="Z3099" s="60"/>
      <c r="AA3099" s="60"/>
      <c r="AB3099" s="60"/>
      <c r="AC3099" s="60"/>
      <c r="AD3099" s="60"/>
      <c r="AE3099" s="60"/>
      <c r="AF3099" s="60" t="s">
        <v>4136</v>
      </c>
    </row>
    <row r="3100" spans="1:32">
      <c r="A3100" s="60" t="s">
        <v>4077</v>
      </c>
      <c r="B3100" s="60" t="s">
        <v>2745</v>
      </c>
      <c r="C3100" s="60" t="s">
        <v>2746</v>
      </c>
      <c r="D3100" s="60" t="s">
        <v>2736</v>
      </c>
      <c r="E3100" s="67">
        <v>41640</v>
      </c>
      <c r="F3100" s="67">
        <v>42004</v>
      </c>
      <c r="G3100" s="60" t="s">
        <v>2730</v>
      </c>
      <c r="H3100" s="60">
        <v>21</v>
      </c>
      <c r="I3100" s="60"/>
      <c r="J3100" s="60"/>
      <c r="K3100" s="60"/>
      <c r="L3100" s="60"/>
      <c r="M3100" s="60"/>
      <c r="N3100" s="60"/>
      <c r="O3100" s="60"/>
      <c r="P3100" s="60"/>
      <c r="Q3100" s="60"/>
      <c r="R3100" s="60"/>
      <c r="S3100" s="60"/>
      <c r="T3100" s="60"/>
      <c r="U3100" s="60"/>
      <c r="V3100" s="60"/>
      <c r="W3100" s="60"/>
      <c r="X3100" s="60"/>
      <c r="Y3100" s="60"/>
      <c r="Z3100" s="60"/>
      <c r="AA3100" s="60"/>
      <c r="AB3100" s="60"/>
      <c r="AC3100" s="60"/>
      <c r="AD3100" s="60"/>
      <c r="AE3100" s="60"/>
      <c r="AF3100" s="60" t="s">
        <v>4136</v>
      </c>
    </row>
    <row r="3101" spans="1:32">
      <c r="A3101" s="60" t="s">
        <v>4077</v>
      </c>
      <c r="B3101" s="60" t="s">
        <v>2745</v>
      </c>
      <c r="C3101" s="60" t="s">
        <v>2746</v>
      </c>
      <c r="D3101" s="60" t="s">
        <v>2798</v>
      </c>
      <c r="E3101" s="67">
        <v>41640</v>
      </c>
      <c r="F3101" s="67">
        <v>42004</v>
      </c>
      <c r="G3101" s="60" t="s">
        <v>2735</v>
      </c>
      <c r="H3101" s="60">
        <v>15.6</v>
      </c>
      <c r="I3101" s="60">
        <v>15.6</v>
      </c>
      <c r="J3101" s="60">
        <v>15.6</v>
      </c>
      <c r="K3101" s="60">
        <v>15.6</v>
      </c>
      <c r="L3101" s="60">
        <v>15.6</v>
      </c>
      <c r="M3101" s="60">
        <v>15.6</v>
      </c>
      <c r="N3101" s="60">
        <v>17.8</v>
      </c>
      <c r="O3101" s="60">
        <v>20</v>
      </c>
      <c r="P3101" s="60">
        <v>21</v>
      </c>
      <c r="Q3101" s="60">
        <v>21</v>
      </c>
      <c r="R3101" s="60">
        <v>21</v>
      </c>
      <c r="S3101" s="60">
        <v>21</v>
      </c>
      <c r="T3101" s="60">
        <v>21</v>
      </c>
      <c r="U3101" s="60">
        <v>21</v>
      </c>
      <c r="V3101" s="60">
        <v>21</v>
      </c>
      <c r="W3101" s="60">
        <v>21</v>
      </c>
      <c r="X3101" s="60">
        <v>21</v>
      </c>
      <c r="Y3101" s="60">
        <v>21</v>
      </c>
      <c r="Z3101" s="60">
        <v>21</v>
      </c>
      <c r="AA3101" s="60">
        <v>21</v>
      </c>
      <c r="AB3101" s="60">
        <v>21</v>
      </c>
      <c r="AC3101" s="60">
        <v>15.6</v>
      </c>
      <c r="AD3101" s="60">
        <v>15.6</v>
      </c>
      <c r="AE3101" s="60">
        <v>15.6</v>
      </c>
      <c r="AF3101" s="60" t="s">
        <v>4136</v>
      </c>
    </row>
    <row r="3102" spans="1:32">
      <c r="A3102" s="60" t="s">
        <v>4078</v>
      </c>
      <c r="B3102" s="60" t="s">
        <v>2728</v>
      </c>
      <c r="D3102" s="60" t="s">
        <v>2729</v>
      </c>
      <c r="E3102" s="67">
        <v>41640</v>
      </c>
      <c r="F3102" s="67">
        <v>42004</v>
      </c>
      <c r="G3102" s="60" t="s">
        <v>2730</v>
      </c>
      <c r="H3102" s="60">
        <v>65</v>
      </c>
      <c r="I3102" s="60"/>
      <c r="J3102" s="60"/>
      <c r="K3102" s="60"/>
      <c r="L3102" s="60"/>
      <c r="M3102" s="60"/>
      <c r="N3102" s="60"/>
      <c r="O3102" s="60"/>
      <c r="P3102" s="60"/>
      <c r="Q3102" s="60"/>
      <c r="R3102" s="60"/>
      <c r="S3102" s="60"/>
      <c r="T3102" s="60"/>
      <c r="U3102" s="60"/>
      <c r="V3102" s="60"/>
      <c r="W3102" s="60"/>
      <c r="X3102" s="60"/>
      <c r="Y3102" s="60"/>
      <c r="Z3102" s="60"/>
      <c r="AA3102" s="60"/>
      <c r="AB3102" s="60"/>
      <c r="AC3102" s="60"/>
      <c r="AD3102" s="60"/>
      <c r="AE3102" s="60"/>
      <c r="AF3102" s="60" t="s">
        <v>4136</v>
      </c>
    </row>
    <row r="3103" spans="1:32">
      <c r="A3103" s="60" t="s">
        <v>4079</v>
      </c>
      <c r="B3103" s="60" t="s">
        <v>2784</v>
      </c>
      <c r="D3103" s="60" t="s">
        <v>2738</v>
      </c>
      <c r="E3103" s="67">
        <v>41640</v>
      </c>
      <c r="F3103" s="67">
        <v>42004</v>
      </c>
      <c r="G3103" s="60" t="s">
        <v>2730</v>
      </c>
      <c r="H3103" s="60">
        <v>0</v>
      </c>
      <c r="I3103" s="60"/>
      <c r="J3103" s="60"/>
      <c r="K3103" s="60"/>
      <c r="L3103" s="60"/>
      <c r="M3103" s="60"/>
      <c r="N3103" s="60"/>
      <c r="O3103" s="60"/>
      <c r="P3103" s="60"/>
      <c r="Q3103" s="60"/>
      <c r="R3103" s="60"/>
      <c r="S3103" s="60"/>
      <c r="T3103" s="60"/>
      <c r="U3103" s="60"/>
      <c r="V3103" s="60"/>
      <c r="W3103" s="60"/>
      <c r="X3103" s="60"/>
      <c r="Y3103" s="60"/>
      <c r="Z3103" s="60"/>
      <c r="AA3103" s="60"/>
      <c r="AB3103" s="60"/>
      <c r="AC3103" s="60"/>
      <c r="AD3103" s="60"/>
      <c r="AE3103" s="60"/>
      <c r="AF3103" s="60" t="s">
        <v>4136</v>
      </c>
    </row>
    <row r="3104" spans="1:32">
      <c r="A3104" s="60" t="s">
        <v>4079</v>
      </c>
      <c r="B3104" s="60" t="s">
        <v>2784</v>
      </c>
      <c r="D3104" s="60" t="s">
        <v>3542</v>
      </c>
      <c r="E3104" s="67">
        <v>41640</v>
      </c>
      <c r="F3104" s="67">
        <v>42004</v>
      </c>
      <c r="G3104" s="60" t="s">
        <v>2735</v>
      </c>
      <c r="H3104" s="60">
        <v>0</v>
      </c>
      <c r="I3104" s="60">
        <v>0</v>
      </c>
      <c r="J3104" s="60">
        <v>0</v>
      </c>
      <c r="K3104" s="60">
        <v>0</v>
      </c>
      <c r="L3104" s="60">
        <v>0</v>
      </c>
      <c r="M3104" s="60">
        <v>0</v>
      </c>
      <c r="N3104" s="60">
        <v>0</v>
      </c>
      <c r="O3104" s="60">
        <v>1</v>
      </c>
      <c r="P3104" s="60">
        <v>1</v>
      </c>
      <c r="Q3104" s="60">
        <v>1</v>
      </c>
      <c r="R3104" s="60">
        <v>1</v>
      </c>
      <c r="S3104" s="60">
        <v>1</v>
      </c>
      <c r="T3104" s="60">
        <v>1</v>
      </c>
      <c r="U3104" s="60">
        <v>1</v>
      </c>
      <c r="V3104" s="60">
        <v>1</v>
      </c>
      <c r="W3104" s="60">
        <v>1</v>
      </c>
      <c r="X3104" s="60">
        <v>1</v>
      </c>
      <c r="Y3104" s="60">
        <v>1</v>
      </c>
      <c r="Z3104" s="60">
        <v>1</v>
      </c>
      <c r="AA3104" s="60">
        <v>1</v>
      </c>
      <c r="AB3104" s="60">
        <v>1</v>
      </c>
      <c r="AC3104" s="60">
        <v>0</v>
      </c>
      <c r="AD3104" s="60">
        <v>0</v>
      </c>
      <c r="AE3104" s="60">
        <v>0</v>
      </c>
      <c r="AF3104" s="60" t="s">
        <v>4136</v>
      </c>
    </row>
    <row r="3105" spans="1:32">
      <c r="A3105" s="60" t="s">
        <v>4080</v>
      </c>
      <c r="B3105" s="60" t="s">
        <v>2728</v>
      </c>
      <c r="C3105" s="60" t="s">
        <v>2746</v>
      </c>
      <c r="D3105" s="60" t="s">
        <v>2729</v>
      </c>
      <c r="E3105" s="67">
        <v>41640</v>
      </c>
      <c r="F3105" s="67">
        <v>42004</v>
      </c>
      <c r="G3105" s="60" t="s">
        <v>2730</v>
      </c>
      <c r="H3105" s="60">
        <v>82</v>
      </c>
      <c r="I3105" s="60"/>
      <c r="J3105" s="60"/>
      <c r="K3105" s="60"/>
      <c r="L3105" s="60"/>
      <c r="M3105" s="60"/>
      <c r="N3105" s="60"/>
      <c r="O3105" s="60"/>
      <c r="P3105" s="60"/>
      <c r="Q3105" s="60"/>
      <c r="R3105" s="60"/>
      <c r="S3105" s="60"/>
      <c r="T3105" s="60"/>
      <c r="U3105" s="60"/>
      <c r="V3105" s="60"/>
      <c r="W3105" s="60"/>
      <c r="X3105" s="60"/>
      <c r="Y3105" s="60"/>
      <c r="Z3105" s="60"/>
      <c r="AA3105" s="60"/>
      <c r="AB3105" s="60"/>
      <c r="AC3105" s="60"/>
      <c r="AD3105" s="60"/>
      <c r="AE3105" s="60"/>
      <c r="AF3105" s="60" t="s">
        <v>4136</v>
      </c>
    </row>
    <row r="3106" spans="1:32">
      <c r="A3106" s="60" t="s">
        <v>4081</v>
      </c>
      <c r="B3106" s="60" t="s">
        <v>6</v>
      </c>
      <c r="D3106" s="60" t="s">
        <v>2729</v>
      </c>
      <c r="E3106" s="67">
        <v>41640</v>
      </c>
      <c r="F3106" s="67">
        <v>42004</v>
      </c>
      <c r="G3106" s="60" t="s">
        <v>2730</v>
      </c>
      <c r="H3106" s="60">
        <v>0</v>
      </c>
      <c r="I3106" s="60"/>
      <c r="J3106" s="60"/>
      <c r="K3106" s="60"/>
      <c r="L3106" s="60"/>
      <c r="M3106" s="60"/>
      <c r="N3106" s="60"/>
      <c r="O3106" s="60"/>
      <c r="P3106" s="60"/>
      <c r="Q3106" s="60"/>
      <c r="R3106" s="60"/>
      <c r="S3106" s="60"/>
      <c r="T3106" s="60"/>
      <c r="U3106" s="60"/>
      <c r="V3106" s="60"/>
      <c r="W3106" s="60"/>
      <c r="X3106" s="60"/>
      <c r="Y3106" s="60"/>
      <c r="Z3106" s="60"/>
      <c r="AA3106" s="60"/>
      <c r="AB3106" s="60"/>
      <c r="AC3106" s="60"/>
      <c r="AD3106" s="60"/>
      <c r="AE3106" s="60"/>
      <c r="AF3106" s="60" t="s">
        <v>4136</v>
      </c>
    </row>
    <row r="3107" spans="1:32">
      <c r="A3107" s="60" t="s">
        <v>4081</v>
      </c>
      <c r="B3107" s="60" t="s">
        <v>6</v>
      </c>
      <c r="D3107" s="60" t="s">
        <v>2798</v>
      </c>
      <c r="E3107" s="67">
        <v>41640</v>
      </c>
      <c r="F3107" s="67">
        <v>42004</v>
      </c>
      <c r="G3107" s="60" t="s">
        <v>2735</v>
      </c>
      <c r="H3107" s="60">
        <v>0</v>
      </c>
      <c r="I3107" s="60">
        <v>0</v>
      </c>
      <c r="J3107" s="60">
        <v>0</v>
      </c>
      <c r="K3107" s="60">
        <v>0</v>
      </c>
      <c r="L3107" s="60">
        <v>0</v>
      </c>
      <c r="M3107" s="60">
        <v>0</v>
      </c>
      <c r="N3107" s="60">
        <v>0</v>
      </c>
      <c r="O3107" s="60">
        <v>1</v>
      </c>
      <c r="P3107" s="60">
        <v>0.14399999999999999</v>
      </c>
      <c r="Q3107" s="60">
        <v>0.14399999999999999</v>
      </c>
      <c r="R3107" s="60">
        <v>0.14399999999999999</v>
      </c>
      <c r="S3107" s="60">
        <v>0.14399999999999999</v>
      </c>
      <c r="T3107" s="60">
        <v>0.14399999999999999</v>
      </c>
      <c r="U3107" s="60">
        <v>0.14399999999999999</v>
      </c>
      <c r="V3107" s="60">
        <v>0.14399999999999999</v>
      </c>
      <c r="W3107" s="60">
        <v>1</v>
      </c>
      <c r="X3107" s="60">
        <v>1</v>
      </c>
      <c r="Y3107" s="60">
        <v>0.14399999999999999</v>
      </c>
      <c r="Z3107" s="60">
        <v>0.14399999999999999</v>
      </c>
      <c r="AA3107" s="60">
        <v>0</v>
      </c>
      <c r="AB3107" s="60">
        <v>0</v>
      </c>
      <c r="AC3107" s="60">
        <v>0</v>
      </c>
      <c r="AD3107" s="60">
        <v>0</v>
      </c>
      <c r="AE3107" s="60">
        <v>0</v>
      </c>
      <c r="AF3107" s="60" t="s">
        <v>4136</v>
      </c>
    </row>
    <row r="3108" spans="1:32">
      <c r="A3108" s="60" t="s">
        <v>4082</v>
      </c>
      <c r="B3108" s="60" t="s">
        <v>6</v>
      </c>
      <c r="D3108" s="60" t="s">
        <v>2729</v>
      </c>
      <c r="E3108" s="67">
        <v>41640</v>
      </c>
      <c r="F3108" s="67">
        <v>42004</v>
      </c>
      <c r="G3108" s="60" t="s">
        <v>2735</v>
      </c>
      <c r="H3108" s="60">
        <v>1</v>
      </c>
      <c r="I3108" s="60">
        <v>1</v>
      </c>
      <c r="J3108" s="60">
        <v>1</v>
      </c>
      <c r="K3108" s="60">
        <v>1</v>
      </c>
      <c r="L3108" s="60">
        <v>1</v>
      </c>
      <c r="M3108" s="60">
        <v>1</v>
      </c>
      <c r="N3108" s="60">
        <v>1</v>
      </c>
      <c r="O3108" s="60">
        <v>0.25</v>
      </c>
      <c r="P3108" s="60">
        <v>0.25</v>
      </c>
      <c r="Q3108" s="60">
        <v>0.25</v>
      </c>
      <c r="R3108" s="60">
        <v>0.25</v>
      </c>
      <c r="S3108" s="60">
        <v>0.25</v>
      </c>
      <c r="T3108" s="60">
        <v>0.25</v>
      </c>
      <c r="U3108" s="60">
        <v>0.25</v>
      </c>
      <c r="V3108" s="60">
        <v>0.25</v>
      </c>
      <c r="W3108" s="60">
        <v>0.25</v>
      </c>
      <c r="X3108" s="60">
        <v>0.25</v>
      </c>
      <c r="Y3108" s="60">
        <v>0.25</v>
      </c>
      <c r="Z3108" s="60">
        <v>0.25</v>
      </c>
      <c r="AA3108" s="60">
        <v>0.25</v>
      </c>
      <c r="AB3108" s="60">
        <v>0.25</v>
      </c>
      <c r="AC3108" s="60">
        <v>1</v>
      </c>
      <c r="AD3108" s="60">
        <v>1</v>
      </c>
      <c r="AE3108" s="60">
        <v>1</v>
      </c>
      <c r="AF3108" s="60" t="s">
        <v>4136</v>
      </c>
    </row>
    <row r="3109" spans="1:32">
      <c r="A3109" s="60" t="s">
        <v>4083</v>
      </c>
      <c r="B3109" s="60" t="s">
        <v>6</v>
      </c>
      <c r="D3109" s="60" t="s">
        <v>2749</v>
      </c>
      <c r="E3109" s="67">
        <v>41640</v>
      </c>
      <c r="F3109" s="67">
        <v>42004</v>
      </c>
      <c r="G3109" s="60" t="s">
        <v>2730</v>
      </c>
      <c r="H3109" s="60">
        <v>1</v>
      </c>
      <c r="I3109" s="60"/>
      <c r="J3109" s="60"/>
      <c r="K3109" s="60"/>
      <c r="L3109" s="60"/>
      <c r="M3109" s="60"/>
      <c r="N3109" s="60"/>
      <c r="O3109" s="60"/>
      <c r="P3109" s="60"/>
      <c r="Q3109" s="60"/>
      <c r="R3109" s="60"/>
      <c r="S3109" s="60"/>
      <c r="T3109" s="60"/>
      <c r="U3109" s="60"/>
      <c r="V3109" s="60"/>
      <c r="W3109" s="60"/>
      <c r="X3109" s="60"/>
      <c r="Y3109" s="60"/>
      <c r="Z3109" s="60"/>
      <c r="AA3109" s="60"/>
      <c r="AB3109" s="60"/>
      <c r="AC3109" s="60"/>
      <c r="AD3109" s="60"/>
      <c r="AE3109" s="60"/>
      <c r="AF3109" s="60" t="s">
        <v>4136</v>
      </c>
    </row>
    <row r="3110" spans="1:32">
      <c r="A3110" s="60" t="s">
        <v>4083</v>
      </c>
      <c r="B3110" s="60" t="s">
        <v>6</v>
      </c>
      <c r="D3110" s="60" t="s">
        <v>2952</v>
      </c>
      <c r="E3110" s="67">
        <v>41640</v>
      </c>
      <c r="F3110" s="67">
        <v>42004</v>
      </c>
      <c r="G3110" s="60" t="s">
        <v>2735</v>
      </c>
      <c r="H3110" s="60">
        <v>1</v>
      </c>
      <c r="I3110" s="60">
        <v>1</v>
      </c>
      <c r="J3110" s="60">
        <v>1</v>
      </c>
      <c r="K3110" s="60">
        <v>1</v>
      </c>
      <c r="L3110" s="60">
        <v>1</v>
      </c>
      <c r="M3110" s="60">
        <v>1</v>
      </c>
      <c r="N3110" s="60">
        <v>1</v>
      </c>
      <c r="O3110" s="60">
        <v>0.25</v>
      </c>
      <c r="P3110" s="60">
        <v>0.25</v>
      </c>
      <c r="Q3110" s="60">
        <v>0.25</v>
      </c>
      <c r="R3110" s="60">
        <v>0.25</v>
      </c>
      <c r="S3110" s="60">
        <v>0.25</v>
      </c>
      <c r="T3110" s="60">
        <v>0.25</v>
      </c>
      <c r="U3110" s="60">
        <v>0.25</v>
      </c>
      <c r="V3110" s="60">
        <v>0.25</v>
      </c>
      <c r="W3110" s="60">
        <v>0.25</v>
      </c>
      <c r="X3110" s="60">
        <v>0.25</v>
      </c>
      <c r="Y3110" s="60">
        <v>0.25</v>
      </c>
      <c r="Z3110" s="60">
        <v>0.25</v>
      </c>
      <c r="AA3110" s="60">
        <v>0.25</v>
      </c>
      <c r="AB3110" s="60">
        <v>0.25</v>
      </c>
      <c r="AC3110" s="60">
        <v>1</v>
      </c>
      <c r="AD3110" s="60">
        <v>1</v>
      </c>
      <c r="AE3110" s="60">
        <v>1</v>
      </c>
      <c r="AF3110" s="60" t="s">
        <v>4136</v>
      </c>
    </row>
    <row r="3111" spans="1:32">
      <c r="A3111" s="60" t="s">
        <v>4084</v>
      </c>
      <c r="B3111" s="60" t="s">
        <v>2733</v>
      </c>
      <c r="D3111" s="60" t="s">
        <v>2738</v>
      </c>
      <c r="E3111" s="67">
        <v>41640</v>
      </c>
      <c r="F3111" s="67">
        <v>42004</v>
      </c>
      <c r="G3111" s="60" t="s">
        <v>2730</v>
      </c>
      <c r="H3111" s="60">
        <v>0</v>
      </c>
      <c r="I3111" s="60"/>
      <c r="J3111" s="60"/>
      <c r="K3111" s="60"/>
      <c r="L3111" s="60"/>
      <c r="M3111" s="60"/>
      <c r="N3111" s="60"/>
      <c r="O3111" s="60"/>
      <c r="P3111" s="60"/>
      <c r="Q3111" s="60"/>
      <c r="R3111" s="60"/>
      <c r="S3111" s="60"/>
      <c r="T3111" s="60"/>
      <c r="U3111" s="60"/>
      <c r="V3111" s="60"/>
      <c r="W3111" s="60"/>
      <c r="X3111" s="60"/>
      <c r="Y3111" s="60"/>
      <c r="Z3111" s="60"/>
      <c r="AA3111" s="60"/>
      <c r="AB3111" s="60"/>
      <c r="AC3111" s="60"/>
      <c r="AD3111" s="60"/>
      <c r="AE3111" s="60"/>
      <c r="AF3111" s="60" t="s">
        <v>4136</v>
      </c>
    </row>
    <row r="3112" spans="1:32">
      <c r="A3112" s="60" t="s">
        <v>4084</v>
      </c>
      <c r="B3112" s="60" t="s">
        <v>2733</v>
      </c>
      <c r="D3112" s="60" t="s">
        <v>2762</v>
      </c>
      <c r="E3112" s="67">
        <v>41640</v>
      </c>
      <c r="F3112" s="67">
        <v>42004</v>
      </c>
      <c r="G3112" s="60" t="s">
        <v>2735</v>
      </c>
      <c r="H3112" s="60">
        <v>0</v>
      </c>
      <c r="I3112" s="60">
        <v>0</v>
      </c>
      <c r="J3112" s="60">
        <v>0</v>
      </c>
      <c r="K3112" s="60">
        <v>0</v>
      </c>
      <c r="L3112" s="60">
        <v>0</v>
      </c>
      <c r="M3112" s="60">
        <v>0</v>
      </c>
      <c r="N3112" s="60">
        <v>0</v>
      </c>
      <c r="O3112" s="60">
        <v>0</v>
      </c>
      <c r="P3112" s="60">
        <v>0.74629629629629601</v>
      </c>
      <c r="Q3112" s="60">
        <v>0.74629629629629601</v>
      </c>
      <c r="R3112" s="60">
        <v>0.74629629629629601</v>
      </c>
      <c r="S3112" s="60">
        <v>0.74629629629629601</v>
      </c>
      <c r="T3112" s="60">
        <v>0.74629629629629601</v>
      </c>
      <c r="U3112" s="60">
        <v>0.74629629629629601</v>
      </c>
      <c r="V3112" s="60">
        <v>0.74629629629629601</v>
      </c>
      <c r="W3112" s="60">
        <v>0.74629629629629601</v>
      </c>
      <c r="X3112" s="60">
        <v>0.74629629629629601</v>
      </c>
      <c r="Y3112" s="60">
        <v>0.74629629629629601</v>
      </c>
      <c r="Z3112" s="60">
        <v>0.74629629629629601</v>
      </c>
      <c r="AA3112" s="60">
        <v>0.74629629629629601</v>
      </c>
      <c r="AB3112" s="60">
        <v>0.74629629629629601</v>
      </c>
      <c r="AC3112" s="60">
        <v>0</v>
      </c>
      <c r="AD3112" s="60">
        <v>0</v>
      </c>
      <c r="AE3112" s="60">
        <v>0</v>
      </c>
      <c r="AF3112" s="60" t="s">
        <v>4136</v>
      </c>
    </row>
    <row r="3113" spans="1:32">
      <c r="A3113" s="60" t="s">
        <v>4084</v>
      </c>
      <c r="B3113" s="60" t="s">
        <v>2733</v>
      </c>
      <c r="D3113" s="60" t="s">
        <v>2798</v>
      </c>
      <c r="E3113" s="67">
        <v>41883</v>
      </c>
      <c r="F3113" s="67">
        <v>42004</v>
      </c>
      <c r="G3113" s="60" t="s">
        <v>2735</v>
      </c>
      <c r="H3113" s="60">
        <v>0</v>
      </c>
      <c r="I3113" s="60">
        <v>0</v>
      </c>
      <c r="J3113" s="60">
        <v>0</v>
      </c>
      <c r="K3113" s="60">
        <v>0</v>
      </c>
      <c r="L3113" s="60">
        <v>0</v>
      </c>
      <c r="M3113" s="60">
        <v>0</v>
      </c>
      <c r="N3113" s="60">
        <v>0</v>
      </c>
      <c r="O3113" s="60">
        <v>0</v>
      </c>
      <c r="P3113" s="60">
        <v>0.74629629629629601</v>
      </c>
      <c r="Q3113" s="60">
        <v>0.74629629629629601</v>
      </c>
      <c r="R3113" s="60">
        <v>0.74629629629629601</v>
      </c>
      <c r="S3113" s="60">
        <v>0.74629629629629601</v>
      </c>
      <c r="T3113" s="60">
        <v>0.74629629629629601</v>
      </c>
      <c r="U3113" s="60">
        <v>0.74629629629629601</v>
      </c>
      <c r="V3113" s="60">
        <v>0.74629629629629601</v>
      </c>
      <c r="W3113" s="60">
        <v>0.74629629629629601</v>
      </c>
      <c r="X3113" s="60">
        <v>0.74629629629629601</v>
      </c>
      <c r="Y3113" s="60">
        <v>0.74629629629629601</v>
      </c>
      <c r="Z3113" s="60">
        <v>0.74629629629629601</v>
      </c>
      <c r="AA3113" s="60">
        <v>0.74629629629629601</v>
      </c>
      <c r="AB3113" s="60">
        <v>0.74629629629629601</v>
      </c>
      <c r="AC3113" s="60">
        <v>0</v>
      </c>
      <c r="AD3113" s="60">
        <v>0</v>
      </c>
      <c r="AE3113" s="60">
        <v>0</v>
      </c>
      <c r="AF3113" s="60" t="s">
        <v>4136</v>
      </c>
    </row>
    <row r="3114" spans="1:32">
      <c r="A3114" s="60" t="s">
        <v>4084</v>
      </c>
      <c r="B3114" s="60" t="s">
        <v>2733</v>
      </c>
      <c r="D3114" s="60" t="s">
        <v>2754</v>
      </c>
      <c r="E3114" s="67">
        <v>41821</v>
      </c>
      <c r="F3114" s="67">
        <v>41883</v>
      </c>
      <c r="G3114" s="60" t="s">
        <v>2730</v>
      </c>
      <c r="H3114" s="60">
        <v>0</v>
      </c>
      <c r="I3114" s="60"/>
      <c r="J3114" s="60"/>
      <c r="K3114" s="60"/>
      <c r="L3114" s="60"/>
      <c r="M3114" s="60"/>
      <c r="N3114" s="60"/>
      <c r="O3114" s="60"/>
      <c r="P3114" s="60"/>
      <c r="Q3114" s="60"/>
      <c r="R3114" s="60"/>
      <c r="S3114" s="60"/>
      <c r="T3114" s="60"/>
      <c r="U3114" s="60"/>
      <c r="V3114" s="60"/>
      <c r="W3114" s="60"/>
      <c r="X3114" s="60"/>
      <c r="Y3114" s="60"/>
      <c r="Z3114" s="60"/>
      <c r="AA3114" s="60"/>
      <c r="AB3114" s="60"/>
      <c r="AC3114" s="60"/>
      <c r="AD3114" s="60"/>
      <c r="AE3114" s="60"/>
      <c r="AF3114" s="60" t="s">
        <v>4136</v>
      </c>
    </row>
    <row r="3115" spans="1:32">
      <c r="A3115" s="60" t="s">
        <v>4084</v>
      </c>
      <c r="B3115" s="60" t="s">
        <v>2733</v>
      </c>
      <c r="D3115" s="60" t="s">
        <v>2798</v>
      </c>
      <c r="E3115" s="67">
        <v>41821</v>
      </c>
      <c r="F3115" s="67">
        <v>41883</v>
      </c>
      <c r="G3115" s="60" t="s">
        <v>2735</v>
      </c>
      <c r="H3115" s="60">
        <v>0</v>
      </c>
      <c r="I3115" s="60">
        <v>0</v>
      </c>
      <c r="J3115" s="60">
        <v>0</v>
      </c>
      <c r="K3115" s="60">
        <v>0</v>
      </c>
      <c r="L3115" s="60">
        <v>0</v>
      </c>
      <c r="M3115" s="60">
        <v>0</v>
      </c>
      <c r="N3115" s="60">
        <v>0</v>
      </c>
      <c r="O3115" s="60">
        <v>0</v>
      </c>
      <c r="P3115" s="60">
        <v>0.74629629629629601</v>
      </c>
      <c r="Q3115" s="60">
        <v>0.74629629629629601</v>
      </c>
      <c r="R3115" s="60">
        <v>0.74629629629629601</v>
      </c>
      <c r="S3115" s="60">
        <v>0.74629629629629601</v>
      </c>
      <c r="T3115" s="60">
        <v>0.74629629629629601</v>
      </c>
      <c r="U3115" s="60">
        <v>0.74629629629629601</v>
      </c>
      <c r="V3115" s="60">
        <v>0.74629629629629601</v>
      </c>
      <c r="W3115" s="60">
        <v>0.74629629629629601</v>
      </c>
      <c r="X3115" s="60">
        <v>0.74629629629629601</v>
      </c>
      <c r="Y3115" s="60">
        <v>0.74629629629629601</v>
      </c>
      <c r="Z3115" s="60">
        <v>0.74629629629629601</v>
      </c>
      <c r="AA3115" s="60">
        <v>0.74629629629629601</v>
      </c>
      <c r="AB3115" s="60">
        <v>0.74629629629629601</v>
      </c>
      <c r="AC3115" s="60">
        <v>0</v>
      </c>
      <c r="AD3115" s="60">
        <v>0</v>
      </c>
      <c r="AE3115" s="60">
        <v>0</v>
      </c>
      <c r="AF3115" s="60" t="s">
        <v>4136</v>
      </c>
    </row>
    <row r="3116" spans="1:32">
      <c r="A3116" s="60" t="s">
        <v>4084</v>
      </c>
      <c r="B3116" s="60" t="s">
        <v>2733</v>
      </c>
      <c r="D3116" s="60" t="s">
        <v>2754</v>
      </c>
      <c r="E3116" s="67">
        <v>41640</v>
      </c>
      <c r="F3116" s="67">
        <v>41820</v>
      </c>
      <c r="G3116" s="60" t="s">
        <v>2730</v>
      </c>
      <c r="H3116" s="60">
        <v>0</v>
      </c>
      <c r="I3116" s="60"/>
      <c r="J3116" s="60"/>
      <c r="K3116" s="60"/>
      <c r="L3116" s="60"/>
      <c r="M3116" s="60"/>
      <c r="N3116" s="60"/>
      <c r="O3116" s="60"/>
      <c r="P3116" s="60"/>
      <c r="Q3116" s="60"/>
      <c r="R3116" s="60"/>
      <c r="S3116" s="60"/>
      <c r="T3116" s="60"/>
      <c r="U3116" s="60"/>
      <c r="V3116" s="60"/>
      <c r="W3116" s="60"/>
      <c r="X3116" s="60"/>
      <c r="Y3116" s="60"/>
      <c r="Z3116" s="60"/>
      <c r="AA3116" s="60"/>
      <c r="AB3116" s="60"/>
      <c r="AC3116" s="60"/>
      <c r="AD3116" s="60"/>
      <c r="AE3116" s="60"/>
      <c r="AF3116" s="60" t="s">
        <v>4136</v>
      </c>
    </row>
    <row r="3117" spans="1:32">
      <c r="A3117" s="60" t="s">
        <v>4084</v>
      </c>
      <c r="B3117" s="60" t="s">
        <v>2733</v>
      </c>
      <c r="D3117" s="60" t="s">
        <v>2798</v>
      </c>
      <c r="E3117" s="67">
        <v>41640</v>
      </c>
      <c r="F3117" s="67">
        <v>41820</v>
      </c>
      <c r="G3117" s="60" t="s">
        <v>2735</v>
      </c>
      <c r="H3117" s="60">
        <v>0</v>
      </c>
      <c r="I3117" s="60">
        <v>0</v>
      </c>
      <c r="J3117" s="60">
        <v>0</v>
      </c>
      <c r="K3117" s="60">
        <v>0</v>
      </c>
      <c r="L3117" s="60">
        <v>0</v>
      </c>
      <c r="M3117" s="60">
        <v>0</v>
      </c>
      <c r="N3117" s="60">
        <v>0</v>
      </c>
      <c r="O3117" s="60">
        <v>0</v>
      </c>
      <c r="P3117" s="60">
        <v>0.74629629629629601</v>
      </c>
      <c r="Q3117" s="60">
        <v>0.74629629629629601</v>
      </c>
      <c r="R3117" s="60">
        <v>0.74629629629629601</v>
      </c>
      <c r="S3117" s="60">
        <v>0.74629629629629601</v>
      </c>
      <c r="T3117" s="60">
        <v>0.74629629629629601</v>
      </c>
      <c r="U3117" s="60">
        <v>0.74629629629629601</v>
      </c>
      <c r="V3117" s="60">
        <v>0.74629629629629601</v>
      </c>
      <c r="W3117" s="60">
        <v>0.74629629629629601</v>
      </c>
      <c r="X3117" s="60">
        <v>0.74629629629629601</v>
      </c>
      <c r="Y3117" s="60">
        <v>0</v>
      </c>
      <c r="Z3117" s="60">
        <v>0</v>
      </c>
      <c r="AA3117" s="60">
        <v>0</v>
      </c>
      <c r="AB3117" s="60">
        <v>0</v>
      </c>
      <c r="AC3117" s="60">
        <v>0</v>
      </c>
      <c r="AD3117" s="60">
        <v>0</v>
      </c>
      <c r="AE3117" s="60">
        <v>0</v>
      </c>
      <c r="AF3117" s="60" t="s">
        <v>4136</v>
      </c>
    </row>
    <row r="3118" spans="1:32">
      <c r="A3118" s="60" t="s">
        <v>4085</v>
      </c>
      <c r="B3118" s="60" t="s">
        <v>2733</v>
      </c>
      <c r="D3118" s="60" t="s">
        <v>2749</v>
      </c>
      <c r="E3118" s="67">
        <v>41640</v>
      </c>
      <c r="F3118" s="67">
        <v>42004</v>
      </c>
      <c r="G3118" s="60" t="s">
        <v>2730</v>
      </c>
      <c r="H3118" s="60">
        <v>0.1</v>
      </c>
      <c r="I3118" s="60"/>
      <c r="J3118" s="60"/>
      <c r="K3118" s="60"/>
      <c r="L3118" s="60"/>
      <c r="M3118" s="60"/>
      <c r="N3118" s="60"/>
      <c r="O3118" s="60"/>
      <c r="P3118" s="60"/>
      <c r="Q3118" s="60"/>
      <c r="R3118" s="60"/>
      <c r="S3118" s="60"/>
      <c r="T3118" s="60"/>
      <c r="U3118" s="60"/>
      <c r="V3118" s="60"/>
      <c r="W3118" s="60"/>
      <c r="X3118" s="60"/>
      <c r="Y3118" s="60"/>
      <c r="Z3118" s="60"/>
      <c r="AA3118" s="60"/>
      <c r="AB3118" s="60"/>
      <c r="AC3118" s="60"/>
      <c r="AD3118" s="60"/>
      <c r="AE3118" s="60"/>
      <c r="AF3118" s="60" t="s">
        <v>4136</v>
      </c>
    </row>
    <row r="3119" spans="1:32">
      <c r="A3119" s="60" t="s">
        <v>4085</v>
      </c>
      <c r="B3119" s="60" t="s">
        <v>2733</v>
      </c>
      <c r="D3119" s="60" t="s">
        <v>2737</v>
      </c>
      <c r="E3119" s="67">
        <v>41640</v>
      </c>
      <c r="F3119" s="67">
        <v>42004</v>
      </c>
      <c r="G3119" s="60" t="s">
        <v>2735</v>
      </c>
      <c r="H3119" s="60">
        <v>0.1</v>
      </c>
      <c r="I3119" s="60">
        <v>0.1</v>
      </c>
      <c r="J3119" s="60">
        <v>0.1</v>
      </c>
      <c r="K3119" s="60">
        <v>0.1</v>
      </c>
      <c r="L3119" s="60">
        <v>0.1</v>
      </c>
      <c r="M3119" s="60">
        <v>0.1</v>
      </c>
      <c r="N3119" s="60">
        <v>0.1</v>
      </c>
      <c r="O3119" s="60">
        <v>0.1</v>
      </c>
      <c r="P3119" s="60">
        <v>0.15</v>
      </c>
      <c r="Q3119" s="60">
        <v>0.15</v>
      </c>
      <c r="R3119" s="60">
        <v>0.25</v>
      </c>
      <c r="S3119" s="60">
        <v>0.25</v>
      </c>
      <c r="T3119" s="60">
        <v>0.25</v>
      </c>
      <c r="U3119" s="60">
        <v>0.15</v>
      </c>
      <c r="V3119" s="60">
        <v>0.15</v>
      </c>
      <c r="W3119" s="60">
        <v>0.1</v>
      </c>
      <c r="X3119" s="60">
        <v>0.1</v>
      </c>
      <c r="Y3119" s="60">
        <v>0.1</v>
      </c>
      <c r="Z3119" s="60">
        <v>0.1</v>
      </c>
      <c r="AA3119" s="60">
        <v>0.1</v>
      </c>
      <c r="AB3119" s="60">
        <v>0.1</v>
      </c>
      <c r="AC3119" s="60">
        <v>0.1</v>
      </c>
      <c r="AD3119" s="60">
        <v>0.1</v>
      </c>
      <c r="AE3119" s="60">
        <v>0.1</v>
      </c>
      <c r="AF3119" s="60" t="s">
        <v>4136</v>
      </c>
    </row>
    <row r="3120" spans="1:32">
      <c r="A3120" s="60" t="s">
        <v>4085</v>
      </c>
      <c r="B3120" s="60" t="s">
        <v>2733</v>
      </c>
      <c r="D3120" s="60" t="s">
        <v>2798</v>
      </c>
      <c r="E3120" s="67">
        <v>41883</v>
      </c>
      <c r="F3120" s="67">
        <v>42004</v>
      </c>
      <c r="G3120" s="60" t="s">
        <v>2735</v>
      </c>
      <c r="H3120" s="60">
        <v>0.1</v>
      </c>
      <c r="I3120" s="60">
        <v>0.1</v>
      </c>
      <c r="J3120" s="60">
        <v>0.1</v>
      </c>
      <c r="K3120" s="60">
        <v>0.1</v>
      </c>
      <c r="L3120" s="60">
        <v>0.1</v>
      </c>
      <c r="M3120" s="60">
        <v>0.1</v>
      </c>
      <c r="N3120" s="60">
        <v>0.1</v>
      </c>
      <c r="O3120" s="60">
        <v>0.1</v>
      </c>
      <c r="P3120" s="60">
        <v>0.15</v>
      </c>
      <c r="Q3120" s="60">
        <v>0.15</v>
      </c>
      <c r="R3120" s="60">
        <v>0.25</v>
      </c>
      <c r="S3120" s="60">
        <v>0.25</v>
      </c>
      <c r="T3120" s="60">
        <v>0.25</v>
      </c>
      <c r="U3120" s="60">
        <v>0.15</v>
      </c>
      <c r="V3120" s="60">
        <v>0.15</v>
      </c>
      <c r="W3120" s="60">
        <v>0.1</v>
      </c>
      <c r="X3120" s="60">
        <v>0.1</v>
      </c>
      <c r="Y3120" s="60">
        <v>0.1</v>
      </c>
      <c r="Z3120" s="60">
        <v>0.1</v>
      </c>
      <c r="AA3120" s="60">
        <v>0.1</v>
      </c>
      <c r="AB3120" s="60">
        <v>0.1</v>
      </c>
      <c r="AC3120" s="60">
        <v>0.1</v>
      </c>
      <c r="AD3120" s="60">
        <v>0.1</v>
      </c>
      <c r="AE3120" s="60">
        <v>0.1</v>
      </c>
      <c r="AF3120" s="60" t="s">
        <v>4136</v>
      </c>
    </row>
    <row r="3121" spans="1:32">
      <c r="A3121" s="60" t="s">
        <v>4085</v>
      </c>
      <c r="B3121" s="60" t="s">
        <v>2733</v>
      </c>
      <c r="D3121" s="60" t="s">
        <v>2754</v>
      </c>
      <c r="E3121" s="67">
        <v>41821</v>
      </c>
      <c r="F3121" s="67">
        <v>41883</v>
      </c>
      <c r="G3121" s="60" t="s">
        <v>2730</v>
      </c>
      <c r="H3121" s="60">
        <v>0.1</v>
      </c>
      <c r="I3121" s="60"/>
      <c r="J3121" s="60"/>
      <c r="K3121" s="60"/>
      <c r="L3121" s="60"/>
      <c r="M3121" s="60"/>
      <c r="N3121" s="60"/>
      <c r="O3121" s="60"/>
      <c r="P3121" s="60"/>
      <c r="Q3121" s="60"/>
      <c r="R3121" s="60"/>
      <c r="S3121" s="60"/>
      <c r="T3121" s="60"/>
      <c r="U3121" s="60"/>
      <c r="V3121" s="60"/>
      <c r="W3121" s="60"/>
      <c r="X3121" s="60"/>
      <c r="Y3121" s="60"/>
      <c r="Z3121" s="60"/>
      <c r="AA3121" s="60"/>
      <c r="AB3121" s="60"/>
      <c r="AC3121" s="60"/>
      <c r="AD3121" s="60"/>
      <c r="AE3121" s="60"/>
      <c r="AF3121" s="60" t="s">
        <v>4136</v>
      </c>
    </row>
    <row r="3122" spans="1:32">
      <c r="A3122" s="60" t="s">
        <v>4085</v>
      </c>
      <c r="B3122" s="60" t="s">
        <v>2733</v>
      </c>
      <c r="D3122" s="60" t="s">
        <v>2798</v>
      </c>
      <c r="E3122" s="67">
        <v>41821</v>
      </c>
      <c r="F3122" s="67">
        <v>41883</v>
      </c>
      <c r="G3122" s="60" t="s">
        <v>2735</v>
      </c>
      <c r="H3122" s="60">
        <v>0.1</v>
      </c>
      <c r="I3122" s="60">
        <v>0.1</v>
      </c>
      <c r="J3122" s="60">
        <v>0.1</v>
      </c>
      <c r="K3122" s="60">
        <v>0.1</v>
      </c>
      <c r="L3122" s="60">
        <v>0.1</v>
      </c>
      <c r="M3122" s="60">
        <v>0.1</v>
      </c>
      <c r="N3122" s="60">
        <v>0.1</v>
      </c>
      <c r="O3122" s="60">
        <v>0.1</v>
      </c>
      <c r="P3122" s="60">
        <v>0.15</v>
      </c>
      <c r="Q3122" s="60">
        <v>0.15</v>
      </c>
      <c r="R3122" s="60">
        <v>0.25</v>
      </c>
      <c r="S3122" s="60">
        <v>0.25</v>
      </c>
      <c r="T3122" s="60">
        <v>0.25</v>
      </c>
      <c r="U3122" s="60">
        <v>0.15</v>
      </c>
      <c r="V3122" s="60">
        <v>0.15</v>
      </c>
      <c r="W3122" s="60">
        <v>0.1</v>
      </c>
      <c r="X3122" s="60">
        <v>0.1</v>
      </c>
      <c r="Y3122" s="60">
        <v>0.1</v>
      </c>
      <c r="Z3122" s="60">
        <v>0.1</v>
      </c>
      <c r="AA3122" s="60">
        <v>0.1</v>
      </c>
      <c r="AB3122" s="60">
        <v>0.1</v>
      </c>
      <c r="AC3122" s="60">
        <v>0.1</v>
      </c>
      <c r="AD3122" s="60">
        <v>0.1</v>
      </c>
      <c r="AE3122" s="60">
        <v>0.1</v>
      </c>
      <c r="AF3122" s="60" t="s">
        <v>4136</v>
      </c>
    </row>
    <row r="3123" spans="1:32">
      <c r="A3123" s="60" t="s">
        <v>4085</v>
      </c>
      <c r="B3123" s="60" t="s">
        <v>2733</v>
      </c>
      <c r="D3123" s="60" t="s">
        <v>2754</v>
      </c>
      <c r="E3123" s="67">
        <v>41640</v>
      </c>
      <c r="F3123" s="67">
        <v>41820</v>
      </c>
      <c r="G3123" s="60" t="s">
        <v>2730</v>
      </c>
      <c r="H3123" s="60">
        <v>0.1</v>
      </c>
      <c r="I3123" s="60"/>
      <c r="J3123" s="60"/>
      <c r="K3123" s="60"/>
      <c r="L3123" s="60"/>
      <c r="M3123" s="60"/>
      <c r="N3123" s="60"/>
      <c r="O3123" s="60"/>
      <c r="P3123" s="60"/>
      <c r="Q3123" s="60"/>
      <c r="R3123" s="60"/>
      <c r="S3123" s="60"/>
      <c r="T3123" s="60"/>
      <c r="U3123" s="60"/>
      <c r="V3123" s="60"/>
      <c r="W3123" s="60"/>
      <c r="X3123" s="60"/>
      <c r="Y3123" s="60"/>
      <c r="Z3123" s="60"/>
      <c r="AA3123" s="60"/>
      <c r="AB3123" s="60"/>
      <c r="AC3123" s="60"/>
      <c r="AD3123" s="60"/>
      <c r="AE3123" s="60"/>
      <c r="AF3123" s="60" t="s">
        <v>4136</v>
      </c>
    </row>
    <row r="3124" spans="1:32">
      <c r="A3124" s="60" t="s">
        <v>4085</v>
      </c>
      <c r="B3124" s="60" t="s">
        <v>2733</v>
      </c>
      <c r="D3124" s="60" t="s">
        <v>2798</v>
      </c>
      <c r="E3124" s="67">
        <v>41640</v>
      </c>
      <c r="F3124" s="67">
        <v>41820</v>
      </c>
      <c r="G3124" s="60" t="s">
        <v>2735</v>
      </c>
      <c r="H3124" s="60">
        <v>0.1</v>
      </c>
      <c r="I3124" s="60">
        <v>0.1</v>
      </c>
      <c r="J3124" s="60">
        <v>0.1</v>
      </c>
      <c r="K3124" s="60">
        <v>0.1</v>
      </c>
      <c r="L3124" s="60">
        <v>0.1</v>
      </c>
      <c r="M3124" s="60">
        <v>0.1</v>
      </c>
      <c r="N3124" s="60">
        <v>0.1</v>
      </c>
      <c r="O3124" s="60">
        <v>0.1</v>
      </c>
      <c r="P3124" s="60">
        <v>0.15</v>
      </c>
      <c r="Q3124" s="60">
        <v>0.15</v>
      </c>
      <c r="R3124" s="60">
        <v>0.25</v>
      </c>
      <c r="S3124" s="60">
        <v>0.25</v>
      </c>
      <c r="T3124" s="60">
        <v>0.25</v>
      </c>
      <c r="U3124" s="60">
        <v>0.15</v>
      </c>
      <c r="V3124" s="60">
        <v>0.15</v>
      </c>
      <c r="W3124" s="60">
        <v>0.1</v>
      </c>
      <c r="X3124" s="60">
        <v>0.1</v>
      </c>
      <c r="Y3124" s="60">
        <v>0.1</v>
      </c>
      <c r="Z3124" s="60">
        <v>0.1</v>
      </c>
      <c r="AA3124" s="60">
        <v>0.1</v>
      </c>
      <c r="AB3124" s="60">
        <v>0.1</v>
      </c>
      <c r="AC3124" s="60">
        <v>0.1</v>
      </c>
      <c r="AD3124" s="60">
        <v>0.1</v>
      </c>
      <c r="AE3124" s="60">
        <v>0.1</v>
      </c>
      <c r="AF3124" s="60" t="s">
        <v>4136</v>
      </c>
    </row>
    <row r="3125" spans="1:32">
      <c r="A3125" s="60" t="s">
        <v>4086</v>
      </c>
      <c r="B3125" s="60" t="s">
        <v>2733</v>
      </c>
      <c r="D3125" s="60" t="s">
        <v>2738</v>
      </c>
      <c r="E3125" s="67">
        <v>41640</v>
      </c>
      <c r="F3125" s="67">
        <v>42004</v>
      </c>
      <c r="G3125" s="60" t="s">
        <v>2730</v>
      </c>
      <c r="H3125" s="60">
        <v>0</v>
      </c>
      <c r="I3125" s="60"/>
      <c r="J3125" s="60"/>
      <c r="K3125" s="60"/>
      <c r="L3125" s="60"/>
      <c r="M3125" s="60"/>
      <c r="N3125" s="60"/>
      <c r="O3125" s="60"/>
      <c r="P3125" s="60"/>
      <c r="Q3125" s="60"/>
      <c r="R3125" s="60"/>
      <c r="S3125" s="60"/>
      <c r="T3125" s="60"/>
      <c r="U3125" s="60"/>
      <c r="V3125" s="60"/>
      <c r="W3125" s="60"/>
      <c r="X3125" s="60"/>
      <c r="Y3125" s="60"/>
      <c r="Z3125" s="60"/>
      <c r="AA3125" s="60"/>
      <c r="AB3125" s="60"/>
      <c r="AC3125" s="60"/>
      <c r="AD3125" s="60"/>
      <c r="AE3125" s="60"/>
      <c r="AF3125" s="60" t="s">
        <v>4136</v>
      </c>
    </row>
    <row r="3126" spans="1:32">
      <c r="A3126" s="60" t="s">
        <v>4086</v>
      </c>
      <c r="B3126" s="60" t="s">
        <v>2733</v>
      </c>
      <c r="D3126" s="60" t="s">
        <v>2762</v>
      </c>
      <c r="E3126" s="67">
        <v>41640</v>
      </c>
      <c r="F3126" s="67">
        <v>42004</v>
      </c>
      <c r="G3126" s="60" t="s">
        <v>2735</v>
      </c>
      <c r="H3126" s="60">
        <v>0</v>
      </c>
      <c r="I3126" s="60">
        <v>0</v>
      </c>
      <c r="J3126" s="60">
        <v>0</v>
      </c>
      <c r="K3126" s="60">
        <v>0</v>
      </c>
      <c r="L3126" s="60">
        <v>0</v>
      </c>
      <c r="M3126" s="60">
        <v>0</v>
      </c>
      <c r="N3126" s="60">
        <v>0</v>
      </c>
      <c r="O3126" s="60">
        <v>0</v>
      </c>
      <c r="P3126" s="60">
        <v>1</v>
      </c>
      <c r="Q3126" s="60">
        <v>1</v>
      </c>
      <c r="R3126" s="60">
        <v>1</v>
      </c>
      <c r="S3126" s="60">
        <v>1</v>
      </c>
      <c r="T3126" s="60">
        <v>1</v>
      </c>
      <c r="U3126" s="60">
        <v>1</v>
      </c>
      <c r="V3126" s="60">
        <v>1</v>
      </c>
      <c r="W3126" s="60">
        <v>1</v>
      </c>
      <c r="X3126" s="60">
        <v>1</v>
      </c>
      <c r="Y3126" s="60">
        <v>1</v>
      </c>
      <c r="Z3126" s="60">
        <v>1</v>
      </c>
      <c r="AA3126" s="60">
        <v>1</v>
      </c>
      <c r="AB3126" s="60">
        <v>1</v>
      </c>
      <c r="AC3126" s="60">
        <v>0</v>
      </c>
      <c r="AD3126" s="60">
        <v>0</v>
      </c>
      <c r="AE3126" s="60">
        <v>0</v>
      </c>
      <c r="AF3126" s="60" t="s">
        <v>4136</v>
      </c>
    </row>
    <row r="3127" spans="1:32">
      <c r="A3127" s="60" t="s">
        <v>4086</v>
      </c>
      <c r="B3127" s="60" t="s">
        <v>2733</v>
      </c>
      <c r="D3127" s="60" t="s">
        <v>2798</v>
      </c>
      <c r="E3127" s="67">
        <v>41883</v>
      </c>
      <c r="F3127" s="67">
        <v>42004</v>
      </c>
      <c r="G3127" s="60" t="s">
        <v>2735</v>
      </c>
      <c r="H3127" s="60">
        <v>0</v>
      </c>
      <c r="I3127" s="60">
        <v>0</v>
      </c>
      <c r="J3127" s="60">
        <v>0</v>
      </c>
      <c r="K3127" s="60">
        <v>0</v>
      </c>
      <c r="L3127" s="60">
        <v>0</v>
      </c>
      <c r="M3127" s="60">
        <v>0</v>
      </c>
      <c r="N3127" s="60">
        <v>0</v>
      </c>
      <c r="O3127" s="60">
        <v>0</v>
      </c>
      <c r="P3127" s="60">
        <v>1</v>
      </c>
      <c r="Q3127" s="60">
        <v>1</v>
      </c>
      <c r="R3127" s="60">
        <v>1</v>
      </c>
      <c r="S3127" s="60">
        <v>1</v>
      </c>
      <c r="T3127" s="60">
        <v>1</v>
      </c>
      <c r="U3127" s="60">
        <v>1</v>
      </c>
      <c r="V3127" s="60">
        <v>1</v>
      </c>
      <c r="W3127" s="60">
        <v>1</v>
      </c>
      <c r="X3127" s="60">
        <v>1</v>
      </c>
      <c r="Y3127" s="60">
        <v>1</v>
      </c>
      <c r="Z3127" s="60">
        <v>1</v>
      </c>
      <c r="AA3127" s="60">
        <v>1</v>
      </c>
      <c r="AB3127" s="60">
        <v>1</v>
      </c>
      <c r="AC3127" s="60">
        <v>0</v>
      </c>
      <c r="AD3127" s="60">
        <v>0</v>
      </c>
      <c r="AE3127" s="60">
        <v>0</v>
      </c>
      <c r="AF3127" s="60" t="s">
        <v>4136</v>
      </c>
    </row>
    <row r="3128" spans="1:32">
      <c r="A3128" s="60" t="s">
        <v>4086</v>
      </c>
      <c r="B3128" s="60" t="s">
        <v>2733</v>
      </c>
      <c r="D3128" s="60" t="s">
        <v>2754</v>
      </c>
      <c r="E3128" s="67">
        <v>41821</v>
      </c>
      <c r="F3128" s="67">
        <v>41883</v>
      </c>
      <c r="G3128" s="60" t="s">
        <v>2730</v>
      </c>
      <c r="H3128" s="60">
        <v>0</v>
      </c>
      <c r="I3128" s="60"/>
      <c r="J3128" s="60"/>
      <c r="K3128" s="60"/>
      <c r="L3128" s="60"/>
      <c r="M3128" s="60"/>
      <c r="N3128" s="60"/>
      <c r="O3128" s="60"/>
      <c r="P3128" s="60"/>
      <c r="Q3128" s="60"/>
      <c r="R3128" s="60"/>
      <c r="S3128" s="60"/>
      <c r="T3128" s="60"/>
      <c r="U3128" s="60"/>
      <c r="V3128" s="60"/>
      <c r="W3128" s="60"/>
      <c r="X3128" s="60"/>
      <c r="Y3128" s="60"/>
      <c r="Z3128" s="60"/>
      <c r="AA3128" s="60"/>
      <c r="AB3128" s="60"/>
      <c r="AC3128" s="60"/>
      <c r="AD3128" s="60"/>
      <c r="AE3128" s="60"/>
      <c r="AF3128" s="60" t="s">
        <v>4136</v>
      </c>
    </row>
    <row r="3129" spans="1:32">
      <c r="A3129" s="60" t="s">
        <v>4086</v>
      </c>
      <c r="B3129" s="60" t="s">
        <v>2733</v>
      </c>
      <c r="D3129" s="60" t="s">
        <v>2798</v>
      </c>
      <c r="E3129" s="67">
        <v>41821</v>
      </c>
      <c r="F3129" s="67">
        <v>41883</v>
      </c>
      <c r="G3129" s="60" t="s">
        <v>2735</v>
      </c>
      <c r="H3129" s="60">
        <v>0</v>
      </c>
      <c r="I3129" s="60">
        <v>0</v>
      </c>
      <c r="J3129" s="60">
        <v>0</v>
      </c>
      <c r="K3129" s="60">
        <v>0</v>
      </c>
      <c r="L3129" s="60">
        <v>0</v>
      </c>
      <c r="M3129" s="60">
        <v>0</v>
      </c>
      <c r="N3129" s="60">
        <v>0</v>
      </c>
      <c r="O3129" s="60">
        <v>0</v>
      </c>
      <c r="P3129" s="60">
        <v>1</v>
      </c>
      <c r="Q3129" s="60">
        <v>1</v>
      </c>
      <c r="R3129" s="60">
        <v>1</v>
      </c>
      <c r="S3129" s="60">
        <v>1</v>
      </c>
      <c r="T3129" s="60">
        <v>1</v>
      </c>
      <c r="U3129" s="60">
        <v>1</v>
      </c>
      <c r="V3129" s="60">
        <v>1</v>
      </c>
      <c r="W3129" s="60">
        <v>1</v>
      </c>
      <c r="X3129" s="60">
        <v>1</v>
      </c>
      <c r="Y3129" s="60">
        <v>1</v>
      </c>
      <c r="Z3129" s="60">
        <v>1</v>
      </c>
      <c r="AA3129" s="60">
        <v>1</v>
      </c>
      <c r="AB3129" s="60">
        <v>1</v>
      </c>
      <c r="AC3129" s="60">
        <v>0</v>
      </c>
      <c r="AD3129" s="60">
        <v>0</v>
      </c>
      <c r="AE3129" s="60">
        <v>0</v>
      </c>
      <c r="AF3129" s="60" t="s">
        <v>4136</v>
      </c>
    </row>
    <row r="3130" spans="1:32">
      <c r="A3130" s="60" t="s">
        <v>4086</v>
      </c>
      <c r="B3130" s="60" t="s">
        <v>2733</v>
      </c>
      <c r="D3130" s="60" t="s">
        <v>2754</v>
      </c>
      <c r="E3130" s="67">
        <v>41640</v>
      </c>
      <c r="F3130" s="67">
        <v>41820</v>
      </c>
      <c r="G3130" s="60" t="s">
        <v>2730</v>
      </c>
      <c r="H3130" s="60">
        <v>0</v>
      </c>
      <c r="I3130" s="60"/>
      <c r="J3130" s="60"/>
      <c r="K3130" s="60"/>
      <c r="L3130" s="60"/>
      <c r="M3130" s="60"/>
      <c r="N3130" s="60"/>
      <c r="O3130" s="60"/>
      <c r="P3130" s="60"/>
      <c r="Q3130" s="60"/>
      <c r="R3130" s="60"/>
      <c r="S3130" s="60"/>
      <c r="T3130" s="60"/>
      <c r="U3130" s="60"/>
      <c r="V3130" s="60"/>
      <c r="W3130" s="60"/>
      <c r="X3130" s="60"/>
      <c r="Y3130" s="60"/>
      <c r="Z3130" s="60"/>
      <c r="AA3130" s="60"/>
      <c r="AB3130" s="60"/>
      <c r="AC3130" s="60"/>
      <c r="AD3130" s="60"/>
      <c r="AE3130" s="60"/>
      <c r="AF3130" s="60" t="s">
        <v>4136</v>
      </c>
    </row>
    <row r="3131" spans="1:32">
      <c r="A3131" s="60" t="s">
        <v>4086</v>
      </c>
      <c r="B3131" s="60" t="s">
        <v>2733</v>
      </c>
      <c r="D3131" s="60" t="s">
        <v>2798</v>
      </c>
      <c r="E3131" s="67">
        <v>41640</v>
      </c>
      <c r="F3131" s="67">
        <v>41820</v>
      </c>
      <c r="G3131" s="60" t="s">
        <v>2735</v>
      </c>
      <c r="H3131" s="60">
        <v>0</v>
      </c>
      <c r="I3131" s="60">
        <v>0</v>
      </c>
      <c r="J3131" s="60">
        <v>0</v>
      </c>
      <c r="K3131" s="60">
        <v>0</v>
      </c>
      <c r="L3131" s="60">
        <v>0</v>
      </c>
      <c r="M3131" s="60">
        <v>0</v>
      </c>
      <c r="N3131" s="60">
        <v>0</v>
      </c>
      <c r="O3131" s="60">
        <v>0</v>
      </c>
      <c r="P3131" s="60">
        <v>1</v>
      </c>
      <c r="Q3131" s="60">
        <v>1</v>
      </c>
      <c r="R3131" s="60">
        <v>1</v>
      </c>
      <c r="S3131" s="60">
        <v>1</v>
      </c>
      <c r="T3131" s="60">
        <v>1</v>
      </c>
      <c r="U3131" s="60">
        <v>1</v>
      </c>
      <c r="V3131" s="60">
        <v>1</v>
      </c>
      <c r="W3131" s="60">
        <v>1</v>
      </c>
      <c r="X3131" s="60">
        <v>1</v>
      </c>
      <c r="Y3131" s="60">
        <v>0</v>
      </c>
      <c r="Z3131" s="60">
        <v>0</v>
      </c>
      <c r="AA3131" s="60">
        <v>0</v>
      </c>
      <c r="AB3131" s="60">
        <v>0</v>
      </c>
      <c r="AC3131" s="60">
        <v>0</v>
      </c>
      <c r="AD3131" s="60">
        <v>0</v>
      </c>
      <c r="AE3131" s="60">
        <v>0</v>
      </c>
      <c r="AF3131" s="60" t="s">
        <v>4136</v>
      </c>
    </row>
    <row r="3132" spans="1:32">
      <c r="A3132" s="60" t="s">
        <v>4087</v>
      </c>
      <c r="B3132" s="60" t="s">
        <v>2733</v>
      </c>
      <c r="D3132" s="60" t="s">
        <v>2729</v>
      </c>
      <c r="E3132" s="67">
        <v>41640</v>
      </c>
      <c r="F3132" s="67">
        <v>42004</v>
      </c>
      <c r="G3132" s="60" t="s">
        <v>2730</v>
      </c>
      <c r="H3132" s="60">
        <v>1</v>
      </c>
      <c r="I3132" s="60"/>
      <c r="J3132" s="60"/>
      <c r="K3132" s="60"/>
      <c r="L3132" s="60"/>
      <c r="M3132" s="60"/>
      <c r="N3132" s="60"/>
      <c r="O3132" s="60"/>
      <c r="P3132" s="60"/>
      <c r="Q3132" s="60"/>
      <c r="R3132" s="60"/>
      <c r="S3132" s="60"/>
      <c r="T3132" s="60"/>
      <c r="U3132" s="60"/>
      <c r="V3132" s="60"/>
      <c r="W3132" s="60"/>
      <c r="X3132" s="60"/>
      <c r="Y3132" s="60"/>
      <c r="Z3132" s="60"/>
      <c r="AA3132" s="60"/>
      <c r="AB3132" s="60"/>
      <c r="AC3132" s="60"/>
      <c r="AD3132" s="60"/>
      <c r="AE3132" s="60"/>
      <c r="AF3132" s="60" t="s">
        <v>4136</v>
      </c>
    </row>
    <row r="3133" spans="1:32">
      <c r="A3133" s="60" t="s">
        <v>4088</v>
      </c>
      <c r="B3133" s="60" t="s">
        <v>2733</v>
      </c>
      <c r="D3133" s="60" t="s">
        <v>2749</v>
      </c>
      <c r="E3133" s="67">
        <v>41640</v>
      </c>
      <c r="F3133" s="67">
        <v>42004</v>
      </c>
      <c r="G3133" s="60" t="s">
        <v>2730</v>
      </c>
      <c r="H3133" s="60">
        <v>0.02</v>
      </c>
      <c r="I3133" s="60"/>
      <c r="J3133" s="60"/>
      <c r="K3133" s="60"/>
      <c r="L3133" s="60"/>
      <c r="M3133" s="60"/>
      <c r="N3133" s="60"/>
      <c r="O3133" s="60"/>
      <c r="P3133" s="60"/>
      <c r="Q3133" s="60"/>
      <c r="R3133" s="60"/>
      <c r="S3133" s="60"/>
      <c r="T3133" s="60"/>
      <c r="U3133" s="60"/>
      <c r="V3133" s="60"/>
      <c r="W3133" s="60"/>
      <c r="X3133" s="60"/>
      <c r="Y3133" s="60"/>
      <c r="Z3133" s="60"/>
      <c r="AA3133" s="60"/>
      <c r="AB3133" s="60"/>
      <c r="AC3133" s="60"/>
      <c r="AD3133" s="60"/>
      <c r="AE3133" s="60"/>
      <c r="AF3133" s="60" t="s">
        <v>4136</v>
      </c>
    </row>
    <row r="3134" spans="1:32">
      <c r="A3134" s="60" t="s">
        <v>4088</v>
      </c>
      <c r="B3134" s="60" t="s">
        <v>2733</v>
      </c>
      <c r="D3134" s="60" t="s">
        <v>2737</v>
      </c>
      <c r="E3134" s="67">
        <v>41640</v>
      </c>
      <c r="F3134" s="67">
        <v>42004</v>
      </c>
      <c r="G3134" s="60" t="s">
        <v>2735</v>
      </c>
      <c r="H3134" s="60">
        <v>0.02</v>
      </c>
      <c r="I3134" s="60">
        <v>0.02</v>
      </c>
      <c r="J3134" s="60">
        <v>0.02</v>
      </c>
      <c r="K3134" s="60">
        <v>0.02</v>
      </c>
      <c r="L3134" s="60">
        <v>0.02</v>
      </c>
      <c r="M3134" s="60">
        <v>0.02</v>
      </c>
      <c r="N3134" s="60">
        <v>0.02</v>
      </c>
      <c r="O3134" s="60">
        <v>0.02</v>
      </c>
      <c r="P3134" s="60">
        <v>0.15</v>
      </c>
      <c r="Q3134" s="60">
        <v>0.15</v>
      </c>
      <c r="R3134" s="60">
        <v>0.2</v>
      </c>
      <c r="S3134" s="60">
        <v>0.2</v>
      </c>
      <c r="T3134" s="60">
        <v>0.2</v>
      </c>
      <c r="U3134" s="60">
        <v>0.1</v>
      </c>
      <c r="V3134" s="60">
        <v>0.1</v>
      </c>
      <c r="W3134" s="60">
        <v>0.02</v>
      </c>
      <c r="X3134" s="60">
        <v>0.02</v>
      </c>
      <c r="Y3134" s="60">
        <v>0.02</v>
      </c>
      <c r="Z3134" s="60">
        <v>0.02</v>
      </c>
      <c r="AA3134" s="60">
        <v>0.02</v>
      </c>
      <c r="AB3134" s="60">
        <v>0.02</v>
      </c>
      <c r="AC3134" s="60">
        <v>0.02</v>
      </c>
      <c r="AD3134" s="60">
        <v>0.02</v>
      </c>
      <c r="AE3134" s="60">
        <v>0.02</v>
      </c>
      <c r="AF3134" s="60" t="s">
        <v>4136</v>
      </c>
    </row>
    <row r="3135" spans="1:32">
      <c r="A3135" s="60" t="s">
        <v>4088</v>
      </c>
      <c r="B3135" s="60" t="s">
        <v>2733</v>
      </c>
      <c r="D3135" s="60" t="s">
        <v>2798</v>
      </c>
      <c r="E3135" s="67">
        <v>41883</v>
      </c>
      <c r="F3135" s="67">
        <v>42004</v>
      </c>
      <c r="G3135" s="60" t="s">
        <v>2735</v>
      </c>
      <c r="H3135" s="60">
        <v>0.02</v>
      </c>
      <c r="I3135" s="60">
        <v>0.02</v>
      </c>
      <c r="J3135" s="60">
        <v>0.02</v>
      </c>
      <c r="K3135" s="60">
        <v>0.02</v>
      </c>
      <c r="L3135" s="60">
        <v>0.02</v>
      </c>
      <c r="M3135" s="60">
        <v>0.02</v>
      </c>
      <c r="N3135" s="60">
        <v>0.02</v>
      </c>
      <c r="O3135" s="60">
        <v>0.02</v>
      </c>
      <c r="P3135" s="60">
        <v>0.15</v>
      </c>
      <c r="Q3135" s="60">
        <v>0.15</v>
      </c>
      <c r="R3135" s="60">
        <v>0.2</v>
      </c>
      <c r="S3135" s="60">
        <v>0.2</v>
      </c>
      <c r="T3135" s="60">
        <v>0.2</v>
      </c>
      <c r="U3135" s="60">
        <v>0.1</v>
      </c>
      <c r="V3135" s="60">
        <v>0.1</v>
      </c>
      <c r="W3135" s="60">
        <v>0.02</v>
      </c>
      <c r="X3135" s="60">
        <v>0.02</v>
      </c>
      <c r="Y3135" s="60">
        <v>0.02</v>
      </c>
      <c r="Z3135" s="60">
        <v>0.02</v>
      </c>
      <c r="AA3135" s="60">
        <v>0.02</v>
      </c>
      <c r="AB3135" s="60">
        <v>0.02</v>
      </c>
      <c r="AC3135" s="60">
        <v>0.02</v>
      </c>
      <c r="AD3135" s="60">
        <v>0.02</v>
      </c>
      <c r="AE3135" s="60">
        <v>0.02</v>
      </c>
      <c r="AF3135" s="60" t="s">
        <v>4136</v>
      </c>
    </row>
    <row r="3136" spans="1:32">
      <c r="A3136" s="60" t="s">
        <v>4088</v>
      </c>
      <c r="B3136" s="60" t="s">
        <v>2733</v>
      </c>
      <c r="D3136" s="60" t="s">
        <v>2754</v>
      </c>
      <c r="E3136" s="67">
        <v>41821</v>
      </c>
      <c r="F3136" s="67">
        <v>41883</v>
      </c>
      <c r="G3136" s="60" t="s">
        <v>2730</v>
      </c>
      <c r="H3136" s="60">
        <v>0.02</v>
      </c>
      <c r="I3136" s="60"/>
      <c r="J3136" s="60"/>
      <c r="K3136" s="60"/>
      <c r="L3136" s="60"/>
      <c r="M3136" s="60"/>
      <c r="N3136" s="60"/>
      <c r="O3136" s="60"/>
      <c r="P3136" s="60"/>
      <c r="Q3136" s="60"/>
      <c r="R3136" s="60"/>
      <c r="S3136" s="60"/>
      <c r="T3136" s="60"/>
      <c r="U3136" s="60"/>
      <c r="V3136" s="60"/>
      <c r="W3136" s="60"/>
      <c r="X3136" s="60"/>
      <c r="Y3136" s="60"/>
      <c r="Z3136" s="60"/>
      <c r="AA3136" s="60"/>
      <c r="AB3136" s="60"/>
      <c r="AC3136" s="60"/>
      <c r="AD3136" s="60"/>
      <c r="AE3136" s="60"/>
      <c r="AF3136" s="60" t="s">
        <v>4136</v>
      </c>
    </row>
    <row r="3137" spans="1:32">
      <c r="A3137" s="60" t="s">
        <v>4088</v>
      </c>
      <c r="B3137" s="60" t="s">
        <v>2733</v>
      </c>
      <c r="D3137" s="60" t="s">
        <v>2798</v>
      </c>
      <c r="E3137" s="67">
        <v>41821</v>
      </c>
      <c r="F3137" s="67">
        <v>41883</v>
      </c>
      <c r="G3137" s="60" t="s">
        <v>2735</v>
      </c>
      <c r="H3137" s="60">
        <v>0.02</v>
      </c>
      <c r="I3137" s="60">
        <v>0.02</v>
      </c>
      <c r="J3137" s="60">
        <v>0.02</v>
      </c>
      <c r="K3137" s="60">
        <v>0.02</v>
      </c>
      <c r="L3137" s="60">
        <v>0.02</v>
      </c>
      <c r="M3137" s="60">
        <v>0.02</v>
      </c>
      <c r="N3137" s="60">
        <v>0.02</v>
      </c>
      <c r="O3137" s="60">
        <v>0.02</v>
      </c>
      <c r="P3137" s="60">
        <v>0.15</v>
      </c>
      <c r="Q3137" s="60">
        <v>0.15</v>
      </c>
      <c r="R3137" s="60">
        <v>0.2</v>
      </c>
      <c r="S3137" s="60">
        <v>0.2</v>
      </c>
      <c r="T3137" s="60">
        <v>0.2</v>
      </c>
      <c r="U3137" s="60">
        <v>0.1</v>
      </c>
      <c r="V3137" s="60">
        <v>0.1</v>
      </c>
      <c r="W3137" s="60">
        <v>0.02</v>
      </c>
      <c r="X3137" s="60">
        <v>0.02</v>
      </c>
      <c r="Y3137" s="60">
        <v>0.02</v>
      </c>
      <c r="Z3137" s="60">
        <v>0.02</v>
      </c>
      <c r="AA3137" s="60">
        <v>0.02</v>
      </c>
      <c r="AB3137" s="60">
        <v>0.02</v>
      </c>
      <c r="AC3137" s="60">
        <v>0.02</v>
      </c>
      <c r="AD3137" s="60">
        <v>0.02</v>
      </c>
      <c r="AE3137" s="60">
        <v>0.02</v>
      </c>
      <c r="AF3137" s="60" t="s">
        <v>4136</v>
      </c>
    </row>
    <row r="3138" spans="1:32">
      <c r="A3138" s="60" t="s">
        <v>4088</v>
      </c>
      <c r="B3138" s="60" t="s">
        <v>2733</v>
      </c>
      <c r="D3138" s="60" t="s">
        <v>2754</v>
      </c>
      <c r="E3138" s="67">
        <v>41640</v>
      </c>
      <c r="F3138" s="67">
        <v>41820</v>
      </c>
      <c r="G3138" s="60" t="s">
        <v>2730</v>
      </c>
      <c r="H3138" s="60">
        <v>0.02</v>
      </c>
      <c r="I3138" s="60"/>
      <c r="J3138" s="60"/>
      <c r="K3138" s="60"/>
      <c r="L3138" s="60"/>
      <c r="M3138" s="60"/>
      <c r="N3138" s="60"/>
      <c r="O3138" s="60"/>
      <c r="P3138" s="60"/>
      <c r="Q3138" s="60"/>
      <c r="R3138" s="60"/>
      <c r="S3138" s="60"/>
      <c r="T3138" s="60"/>
      <c r="U3138" s="60"/>
      <c r="V3138" s="60"/>
      <c r="W3138" s="60"/>
      <c r="X3138" s="60"/>
      <c r="Y3138" s="60"/>
      <c r="Z3138" s="60"/>
      <c r="AA3138" s="60"/>
      <c r="AB3138" s="60"/>
      <c r="AC3138" s="60"/>
      <c r="AD3138" s="60"/>
      <c r="AE3138" s="60"/>
      <c r="AF3138" s="60" t="s">
        <v>4136</v>
      </c>
    </row>
    <row r="3139" spans="1:32">
      <c r="A3139" s="60" t="s">
        <v>4088</v>
      </c>
      <c r="B3139" s="60" t="s">
        <v>2733</v>
      </c>
      <c r="D3139" s="60" t="s">
        <v>2798</v>
      </c>
      <c r="E3139" s="67">
        <v>41640</v>
      </c>
      <c r="F3139" s="67">
        <v>41820</v>
      </c>
      <c r="G3139" s="60" t="s">
        <v>2735</v>
      </c>
      <c r="H3139" s="60">
        <v>0.02</v>
      </c>
      <c r="I3139" s="60">
        <v>0.02</v>
      </c>
      <c r="J3139" s="60">
        <v>0.02</v>
      </c>
      <c r="K3139" s="60">
        <v>0.02</v>
      </c>
      <c r="L3139" s="60">
        <v>0.02</v>
      </c>
      <c r="M3139" s="60">
        <v>0.02</v>
      </c>
      <c r="N3139" s="60">
        <v>0.02</v>
      </c>
      <c r="O3139" s="60">
        <v>0.02</v>
      </c>
      <c r="P3139" s="60">
        <v>0.15</v>
      </c>
      <c r="Q3139" s="60">
        <v>0.15</v>
      </c>
      <c r="R3139" s="60">
        <v>0.2</v>
      </c>
      <c r="S3139" s="60">
        <v>0.2</v>
      </c>
      <c r="T3139" s="60">
        <v>0.2</v>
      </c>
      <c r="U3139" s="60">
        <v>0.1</v>
      </c>
      <c r="V3139" s="60">
        <v>0.1</v>
      </c>
      <c r="W3139" s="60">
        <v>0.02</v>
      </c>
      <c r="X3139" s="60">
        <v>0.02</v>
      </c>
      <c r="Y3139" s="60">
        <v>0.02</v>
      </c>
      <c r="Z3139" s="60">
        <v>0.02</v>
      </c>
      <c r="AA3139" s="60">
        <v>0.02</v>
      </c>
      <c r="AB3139" s="60">
        <v>0.02</v>
      </c>
      <c r="AC3139" s="60">
        <v>0.02</v>
      </c>
      <c r="AD3139" s="60">
        <v>0.02</v>
      </c>
      <c r="AE3139" s="60">
        <v>0.02</v>
      </c>
      <c r="AF3139" s="60" t="s">
        <v>4136</v>
      </c>
    </row>
    <row r="3140" spans="1:32">
      <c r="A3140" s="60" t="s">
        <v>4089</v>
      </c>
      <c r="B3140" s="60" t="s">
        <v>2733</v>
      </c>
      <c r="C3140" s="60" t="s">
        <v>2746</v>
      </c>
      <c r="D3140" s="60" t="s">
        <v>2729</v>
      </c>
      <c r="E3140" s="67">
        <v>41640</v>
      </c>
      <c r="F3140" s="67">
        <v>42004</v>
      </c>
      <c r="G3140" s="60" t="s">
        <v>2730</v>
      </c>
      <c r="H3140" s="60">
        <v>55</v>
      </c>
      <c r="I3140" s="60"/>
      <c r="J3140" s="60"/>
      <c r="K3140" s="60"/>
      <c r="L3140" s="60"/>
      <c r="M3140" s="60"/>
      <c r="N3140" s="60"/>
      <c r="O3140" s="60"/>
      <c r="P3140" s="60"/>
      <c r="Q3140" s="60"/>
      <c r="R3140" s="60"/>
      <c r="S3140" s="60"/>
      <c r="T3140" s="60"/>
      <c r="U3140" s="60"/>
      <c r="V3140" s="60"/>
      <c r="W3140" s="60"/>
      <c r="X3140" s="60"/>
      <c r="Y3140" s="60"/>
      <c r="Z3140" s="60"/>
      <c r="AA3140" s="60"/>
      <c r="AB3140" s="60"/>
      <c r="AC3140" s="60"/>
      <c r="AD3140" s="60"/>
      <c r="AE3140" s="60"/>
      <c r="AF3140" s="60" t="s">
        <v>4136</v>
      </c>
    </row>
    <row r="3141" spans="1:32">
      <c r="A3141" s="60" t="s">
        <v>4090</v>
      </c>
      <c r="B3141" s="60" t="s">
        <v>2733</v>
      </c>
      <c r="D3141" s="60" t="s">
        <v>2729</v>
      </c>
      <c r="E3141" s="67">
        <v>41640</v>
      </c>
      <c r="F3141" s="67">
        <v>42004</v>
      </c>
      <c r="G3141" s="60" t="s">
        <v>2730</v>
      </c>
      <c r="H3141" s="60">
        <v>0.05</v>
      </c>
      <c r="I3141" s="60"/>
      <c r="J3141" s="60"/>
      <c r="K3141" s="60"/>
      <c r="L3141" s="60"/>
      <c r="M3141" s="60"/>
      <c r="N3141" s="60"/>
      <c r="O3141" s="60"/>
      <c r="P3141" s="60"/>
      <c r="Q3141" s="60"/>
      <c r="R3141" s="60"/>
      <c r="S3141" s="60"/>
      <c r="T3141" s="60"/>
      <c r="U3141" s="60"/>
      <c r="V3141" s="60"/>
      <c r="W3141" s="60"/>
      <c r="X3141" s="60"/>
      <c r="Y3141" s="60"/>
      <c r="Z3141" s="60"/>
      <c r="AA3141" s="60"/>
      <c r="AB3141" s="60"/>
      <c r="AC3141" s="60"/>
      <c r="AD3141" s="60"/>
      <c r="AE3141" s="60"/>
      <c r="AF3141" s="60" t="s">
        <v>4136</v>
      </c>
    </row>
    <row r="3142" spans="1:32">
      <c r="A3142" s="60" t="s">
        <v>4091</v>
      </c>
      <c r="B3142" s="60" t="s">
        <v>2733</v>
      </c>
      <c r="D3142" s="60" t="s">
        <v>2729</v>
      </c>
      <c r="E3142" s="67">
        <v>41640</v>
      </c>
      <c r="F3142" s="67">
        <v>42004</v>
      </c>
      <c r="G3142" s="60" t="s">
        <v>2730</v>
      </c>
      <c r="H3142" s="60">
        <v>0.2</v>
      </c>
      <c r="I3142" s="60"/>
      <c r="J3142" s="60"/>
      <c r="K3142" s="60"/>
      <c r="L3142" s="60"/>
      <c r="M3142" s="60"/>
      <c r="N3142" s="60"/>
      <c r="O3142" s="60"/>
      <c r="P3142" s="60"/>
      <c r="Q3142" s="60"/>
      <c r="R3142" s="60"/>
      <c r="S3142" s="60"/>
      <c r="T3142" s="60"/>
      <c r="U3142" s="60"/>
      <c r="V3142" s="60"/>
      <c r="W3142" s="60"/>
      <c r="X3142" s="60"/>
      <c r="Y3142" s="60"/>
      <c r="Z3142" s="60"/>
      <c r="AA3142" s="60"/>
      <c r="AB3142" s="60"/>
      <c r="AC3142" s="60"/>
      <c r="AD3142" s="60"/>
      <c r="AE3142" s="60"/>
      <c r="AF3142" s="60" t="s">
        <v>4136</v>
      </c>
    </row>
    <row r="3143" spans="1:32">
      <c r="A3143" s="60" t="s">
        <v>4092</v>
      </c>
      <c r="B3143" s="60" t="s">
        <v>2733</v>
      </c>
      <c r="C3143" s="60" t="s">
        <v>2746</v>
      </c>
      <c r="D3143" s="60" t="s">
        <v>2729</v>
      </c>
      <c r="E3143" s="67">
        <v>41640</v>
      </c>
      <c r="F3143" s="67">
        <v>42004</v>
      </c>
      <c r="G3143" s="60" t="s">
        <v>2730</v>
      </c>
      <c r="H3143" s="60">
        <v>60</v>
      </c>
      <c r="I3143" s="60"/>
      <c r="J3143" s="60"/>
      <c r="K3143" s="60"/>
      <c r="L3143" s="60"/>
      <c r="M3143" s="60"/>
      <c r="N3143" s="60"/>
      <c r="O3143" s="60"/>
      <c r="P3143" s="60"/>
      <c r="Q3143" s="60"/>
      <c r="R3143" s="60"/>
      <c r="S3143" s="60"/>
      <c r="T3143" s="60"/>
      <c r="U3143" s="60"/>
      <c r="V3143" s="60"/>
      <c r="W3143" s="60"/>
      <c r="X3143" s="60"/>
      <c r="Y3143" s="60"/>
      <c r="Z3143" s="60"/>
      <c r="AA3143" s="60"/>
      <c r="AB3143" s="60"/>
      <c r="AC3143" s="60"/>
      <c r="AD3143" s="60"/>
      <c r="AE3143" s="60"/>
      <c r="AF3143" s="60" t="s">
        <v>4136</v>
      </c>
    </row>
    <row r="3144" spans="1:32">
      <c r="A3144" s="60" t="s">
        <v>4093</v>
      </c>
      <c r="B3144" s="60" t="s">
        <v>2733</v>
      </c>
      <c r="C3144" s="60" t="s">
        <v>2732</v>
      </c>
      <c r="D3144" s="60" t="s">
        <v>2738</v>
      </c>
      <c r="E3144" s="67">
        <v>41640</v>
      </c>
      <c r="F3144" s="67">
        <v>42004</v>
      </c>
      <c r="G3144" s="60" t="s">
        <v>2735</v>
      </c>
      <c r="H3144" s="60">
        <v>0</v>
      </c>
      <c r="I3144" s="60">
        <v>0</v>
      </c>
      <c r="J3144" s="60">
        <v>0</v>
      </c>
      <c r="K3144" s="60">
        <v>0</v>
      </c>
      <c r="L3144" s="60">
        <v>725</v>
      </c>
      <c r="M3144" s="60">
        <v>417</v>
      </c>
      <c r="N3144" s="60">
        <v>290</v>
      </c>
      <c r="O3144" s="60">
        <v>0</v>
      </c>
      <c r="P3144" s="60">
        <v>0</v>
      </c>
      <c r="Q3144" s="60">
        <v>0</v>
      </c>
      <c r="R3144" s="60">
        <v>0</v>
      </c>
      <c r="S3144" s="60">
        <v>0</v>
      </c>
      <c r="T3144" s="60">
        <v>0</v>
      </c>
      <c r="U3144" s="60">
        <v>0</v>
      </c>
      <c r="V3144" s="60">
        <v>0</v>
      </c>
      <c r="W3144" s="60">
        <v>0</v>
      </c>
      <c r="X3144" s="60">
        <v>0</v>
      </c>
      <c r="Y3144" s="60">
        <v>0</v>
      </c>
      <c r="Z3144" s="60">
        <v>0</v>
      </c>
      <c r="AA3144" s="60">
        <v>0</v>
      </c>
      <c r="AB3144" s="60">
        <v>0</v>
      </c>
      <c r="AC3144" s="60">
        <v>0</v>
      </c>
      <c r="AD3144" s="60">
        <v>0</v>
      </c>
      <c r="AE3144" s="60">
        <v>0</v>
      </c>
      <c r="AF3144" s="60" t="s">
        <v>4136</v>
      </c>
    </row>
    <row r="3145" spans="1:32">
      <c r="A3145" s="60" t="s">
        <v>4093</v>
      </c>
      <c r="B3145" s="60" t="s">
        <v>2733</v>
      </c>
      <c r="C3145" s="60" t="s">
        <v>2732</v>
      </c>
      <c r="D3145" s="60" t="s">
        <v>3004</v>
      </c>
      <c r="E3145" s="67">
        <v>41640</v>
      </c>
      <c r="F3145" s="67">
        <v>42004</v>
      </c>
      <c r="G3145" s="60" t="s">
        <v>2735</v>
      </c>
      <c r="H3145" s="60">
        <v>0</v>
      </c>
      <c r="I3145" s="60">
        <v>0</v>
      </c>
      <c r="J3145" s="60">
        <v>0</v>
      </c>
      <c r="K3145" s="60">
        <v>0</v>
      </c>
      <c r="L3145" s="60">
        <v>125</v>
      </c>
      <c r="M3145" s="60">
        <v>117</v>
      </c>
      <c r="N3145" s="60">
        <v>90</v>
      </c>
      <c r="O3145" s="60">
        <v>0</v>
      </c>
      <c r="P3145" s="60">
        <v>0</v>
      </c>
      <c r="Q3145" s="60">
        <v>0</v>
      </c>
      <c r="R3145" s="60">
        <v>0</v>
      </c>
      <c r="S3145" s="60">
        <v>0</v>
      </c>
      <c r="T3145" s="60">
        <v>0</v>
      </c>
      <c r="U3145" s="60">
        <v>0</v>
      </c>
      <c r="V3145" s="60">
        <v>0</v>
      </c>
      <c r="W3145" s="60">
        <v>0</v>
      </c>
      <c r="X3145" s="60">
        <v>0</v>
      </c>
      <c r="Y3145" s="60">
        <v>0</v>
      </c>
      <c r="Z3145" s="60">
        <v>0</v>
      </c>
      <c r="AA3145" s="60">
        <v>125</v>
      </c>
      <c r="AB3145" s="60">
        <v>117</v>
      </c>
      <c r="AC3145" s="60">
        <v>90</v>
      </c>
      <c r="AD3145" s="60">
        <v>0</v>
      </c>
      <c r="AE3145" s="60">
        <v>0</v>
      </c>
      <c r="AF3145" s="60" t="s">
        <v>4136</v>
      </c>
    </row>
    <row r="3146" spans="1:32">
      <c r="A3146" s="60" t="s">
        <v>4094</v>
      </c>
      <c r="B3146" s="60" t="s">
        <v>2733</v>
      </c>
      <c r="C3146" s="60" t="s">
        <v>2732</v>
      </c>
      <c r="D3146" s="60" t="s">
        <v>2729</v>
      </c>
      <c r="E3146" s="67">
        <v>41640</v>
      </c>
      <c r="F3146" s="67">
        <v>42004</v>
      </c>
      <c r="G3146" s="60" t="s">
        <v>2730</v>
      </c>
      <c r="H3146" s="60">
        <v>0</v>
      </c>
      <c r="I3146" s="60"/>
      <c r="J3146" s="60"/>
      <c r="K3146" s="60"/>
      <c r="L3146" s="60"/>
      <c r="M3146" s="60"/>
      <c r="N3146" s="60"/>
      <c r="O3146" s="60"/>
      <c r="P3146" s="60"/>
      <c r="Q3146" s="60"/>
      <c r="R3146" s="60"/>
      <c r="S3146" s="60"/>
      <c r="T3146" s="60"/>
      <c r="U3146" s="60"/>
      <c r="V3146" s="60"/>
      <c r="W3146" s="60"/>
      <c r="X3146" s="60"/>
      <c r="Y3146" s="60"/>
      <c r="Z3146" s="60"/>
      <c r="AA3146" s="60"/>
      <c r="AB3146" s="60"/>
      <c r="AC3146" s="60"/>
      <c r="AD3146" s="60"/>
      <c r="AE3146" s="60"/>
      <c r="AF3146" s="60" t="s">
        <v>4136</v>
      </c>
    </row>
    <row r="3147" spans="1:32">
      <c r="A3147" s="60" t="s">
        <v>4095</v>
      </c>
      <c r="B3147" s="60" t="s">
        <v>2946</v>
      </c>
      <c r="D3147" s="60" t="s">
        <v>2738</v>
      </c>
      <c r="E3147" s="67">
        <v>41640</v>
      </c>
      <c r="F3147" s="67">
        <v>42004</v>
      </c>
      <c r="G3147" s="60" t="s">
        <v>2730</v>
      </c>
      <c r="H3147" s="60">
        <v>0</v>
      </c>
      <c r="I3147" s="60"/>
      <c r="J3147" s="60"/>
      <c r="K3147" s="60"/>
      <c r="L3147" s="60"/>
      <c r="M3147" s="60"/>
      <c r="N3147" s="60"/>
      <c r="O3147" s="60"/>
      <c r="P3147" s="60"/>
      <c r="Q3147" s="60"/>
      <c r="R3147" s="60"/>
      <c r="S3147" s="60"/>
      <c r="T3147" s="60"/>
      <c r="U3147" s="60"/>
      <c r="V3147" s="60"/>
      <c r="W3147" s="60"/>
      <c r="X3147" s="60"/>
      <c r="Y3147" s="60"/>
      <c r="Z3147" s="60"/>
      <c r="AA3147" s="60"/>
      <c r="AB3147" s="60"/>
      <c r="AC3147" s="60"/>
      <c r="AD3147" s="60"/>
      <c r="AE3147" s="60"/>
      <c r="AF3147" s="60" t="s">
        <v>4136</v>
      </c>
    </row>
    <row r="3148" spans="1:32">
      <c r="A3148" s="60" t="s">
        <v>4095</v>
      </c>
      <c r="B3148" s="60" t="s">
        <v>2946</v>
      </c>
      <c r="D3148" s="60" t="s">
        <v>3542</v>
      </c>
      <c r="E3148" s="67">
        <v>41640</v>
      </c>
      <c r="F3148" s="67">
        <v>42004</v>
      </c>
      <c r="G3148" s="60" t="s">
        <v>2735</v>
      </c>
      <c r="H3148" s="60">
        <v>0</v>
      </c>
      <c r="I3148" s="60">
        <v>0</v>
      </c>
      <c r="J3148" s="60">
        <v>0</v>
      </c>
      <c r="K3148" s="60">
        <v>0</v>
      </c>
      <c r="L3148" s="60">
        <v>0</v>
      </c>
      <c r="M3148" s="60">
        <v>0</v>
      </c>
      <c r="N3148" s="60">
        <v>0</v>
      </c>
      <c r="O3148" s="60">
        <v>0</v>
      </c>
      <c r="P3148" s="60">
        <v>1</v>
      </c>
      <c r="Q3148" s="60">
        <v>1</v>
      </c>
      <c r="R3148" s="60">
        <v>1</v>
      </c>
      <c r="S3148" s="60">
        <v>1</v>
      </c>
      <c r="T3148" s="60">
        <v>1</v>
      </c>
      <c r="U3148" s="60">
        <v>1</v>
      </c>
      <c r="V3148" s="60">
        <v>1</v>
      </c>
      <c r="W3148" s="60">
        <v>1</v>
      </c>
      <c r="X3148" s="60">
        <v>1</v>
      </c>
      <c r="Y3148" s="60">
        <v>1</v>
      </c>
      <c r="Z3148" s="60">
        <v>1</v>
      </c>
      <c r="AA3148" s="60">
        <v>1</v>
      </c>
      <c r="AB3148" s="60">
        <v>1</v>
      </c>
      <c r="AC3148" s="60">
        <v>0</v>
      </c>
      <c r="AD3148" s="60">
        <v>0</v>
      </c>
      <c r="AE3148" s="60">
        <v>0</v>
      </c>
      <c r="AF3148" s="60" t="s">
        <v>4136</v>
      </c>
    </row>
    <row r="3149" spans="1:32">
      <c r="A3149" s="60" t="s">
        <v>4096</v>
      </c>
      <c r="B3149" s="60" t="s">
        <v>2946</v>
      </c>
      <c r="D3149" s="60" t="s">
        <v>4097</v>
      </c>
      <c r="E3149" s="67">
        <v>41640</v>
      </c>
      <c r="F3149" s="67">
        <v>42004</v>
      </c>
      <c r="G3149" s="60" t="s">
        <v>2730</v>
      </c>
      <c r="H3149" s="60">
        <v>1</v>
      </c>
      <c r="I3149" s="60"/>
      <c r="J3149" s="60"/>
      <c r="K3149" s="60"/>
      <c r="L3149" s="60"/>
      <c r="M3149" s="60"/>
      <c r="N3149" s="60"/>
      <c r="O3149" s="60"/>
      <c r="P3149" s="60"/>
      <c r="Q3149" s="60"/>
      <c r="R3149" s="60"/>
      <c r="S3149" s="60"/>
      <c r="T3149" s="60"/>
      <c r="U3149" s="60"/>
      <c r="V3149" s="60"/>
      <c r="W3149" s="60"/>
      <c r="X3149" s="60"/>
      <c r="Y3149" s="60"/>
      <c r="Z3149" s="60"/>
      <c r="AA3149" s="60"/>
      <c r="AB3149" s="60"/>
      <c r="AC3149" s="60"/>
      <c r="AD3149" s="60"/>
      <c r="AE3149" s="60"/>
      <c r="AF3149" s="60" t="s">
        <v>4136</v>
      </c>
    </row>
    <row r="3150" spans="1:32">
      <c r="A3150" s="60" t="s">
        <v>4098</v>
      </c>
      <c r="B3150" s="60" t="s">
        <v>2728</v>
      </c>
      <c r="C3150" s="60" t="s">
        <v>2732</v>
      </c>
      <c r="D3150" s="60" t="s">
        <v>2729</v>
      </c>
      <c r="E3150" s="67">
        <v>41640</v>
      </c>
      <c r="F3150" s="67">
        <v>42004</v>
      </c>
      <c r="G3150" s="60" t="s">
        <v>2730</v>
      </c>
      <c r="H3150" s="60">
        <v>1</v>
      </c>
      <c r="I3150" s="60"/>
      <c r="J3150" s="60"/>
      <c r="K3150" s="60"/>
      <c r="L3150" s="60"/>
      <c r="M3150" s="60"/>
      <c r="N3150" s="60"/>
      <c r="O3150" s="60"/>
      <c r="P3150" s="60"/>
      <c r="Q3150" s="60"/>
      <c r="R3150" s="60"/>
      <c r="S3150" s="60"/>
      <c r="T3150" s="60"/>
      <c r="U3150" s="60"/>
      <c r="V3150" s="60"/>
      <c r="W3150" s="60"/>
      <c r="X3150" s="60"/>
      <c r="Y3150" s="60"/>
      <c r="Z3150" s="60"/>
      <c r="AA3150" s="60"/>
      <c r="AB3150" s="60"/>
      <c r="AC3150" s="60"/>
      <c r="AD3150" s="60"/>
      <c r="AE3150" s="60"/>
      <c r="AF3150" s="60" t="s">
        <v>4136</v>
      </c>
    </row>
    <row r="3151" spans="1:32">
      <c r="A3151" s="60" t="s">
        <v>4099</v>
      </c>
      <c r="B3151" s="60" t="s">
        <v>2728</v>
      </c>
      <c r="C3151" s="60" t="s">
        <v>2732</v>
      </c>
      <c r="D3151" s="60" t="s">
        <v>2729</v>
      </c>
      <c r="E3151" s="67">
        <v>41640</v>
      </c>
      <c r="F3151" s="67">
        <v>42004</v>
      </c>
      <c r="G3151" s="60" t="s">
        <v>2730</v>
      </c>
      <c r="H3151" s="60">
        <v>1</v>
      </c>
      <c r="I3151" s="60"/>
      <c r="J3151" s="60"/>
      <c r="K3151" s="60"/>
      <c r="L3151" s="60"/>
      <c r="M3151" s="60"/>
      <c r="N3151" s="60"/>
      <c r="O3151" s="60"/>
      <c r="P3151" s="60"/>
      <c r="Q3151" s="60"/>
      <c r="R3151" s="60"/>
      <c r="S3151" s="60"/>
      <c r="T3151" s="60"/>
      <c r="U3151" s="60"/>
      <c r="V3151" s="60"/>
      <c r="W3151" s="60"/>
      <c r="X3151" s="60"/>
      <c r="Y3151" s="60"/>
      <c r="Z3151" s="60"/>
      <c r="AA3151" s="60"/>
      <c r="AB3151" s="60"/>
      <c r="AC3151" s="60"/>
      <c r="AD3151" s="60"/>
      <c r="AE3151" s="60"/>
      <c r="AF3151" s="60" t="s">
        <v>4136</v>
      </c>
    </row>
    <row r="3152" spans="1:32">
      <c r="A3152" s="60" t="s">
        <v>4100</v>
      </c>
      <c r="B3152" s="60" t="s">
        <v>2728</v>
      </c>
      <c r="C3152" s="60" t="s">
        <v>2746</v>
      </c>
      <c r="D3152" s="60" t="s">
        <v>2729</v>
      </c>
      <c r="E3152" s="67">
        <v>41640</v>
      </c>
      <c r="F3152" s="67">
        <v>42004</v>
      </c>
      <c r="G3152" s="60" t="s">
        <v>2730</v>
      </c>
      <c r="H3152" s="60">
        <v>13</v>
      </c>
      <c r="I3152" s="60"/>
      <c r="J3152" s="60"/>
      <c r="K3152" s="60"/>
      <c r="L3152" s="60"/>
      <c r="M3152" s="60"/>
      <c r="N3152" s="60"/>
      <c r="O3152" s="60"/>
      <c r="P3152" s="60"/>
      <c r="Q3152" s="60"/>
      <c r="R3152" s="60"/>
      <c r="S3152" s="60"/>
      <c r="T3152" s="60"/>
      <c r="U3152" s="60"/>
      <c r="V3152" s="60"/>
      <c r="W3152" s="60"/>
      <c r="X3152" s="60"/>
      <c r="Y3152" s="60"/>
      <c r="Z3152" s="60"/>
      <c r="AA3152" s="60"/>
      <c r="AB3152" s="60"/>
      <c r="AC3152" s="60"/>
      <c r="AD3152" s="60"/>
      <c r="AE3152" s="60"/>
      <c r="AF3152" s="60" t="s">
        <v>4136</v>
      </c>
    </row>
    <row r="3153" spans="1:32">
      <c r="A3153" s="60" t="s">
        <v>4100</v>
      </c>
      <c r="B3153" s="60" t="s">
        <v>2728</v>
      </c>
      <c r="C3153" s="60" t="s">
        <v>2746</v>
      </c>
      <c r="D3153" s="60" t="s">
        <v>2750</v>
      </c>
      <c r="E3153" s="67">
        <v>41913</v>
      </c>
      <c r="F3153" s="67">
        <v>42004</v>
      </c>
      <c r="G3153" s="60" t="s">
        <v>2730</v>
      </c>
      <c r="H3153" s="60">
        <v>13</v>
      </c>
      <c r="I3153" s="60"/>
      <c r="J3153" s="60"/>
      <c r="K3153" s="60"/>
      <c r="L3153" s="60"/>
      <c r="M3153" s="60"/>
      <c r="N3153" s="60"/>
      <c r="O3153" s="60"/>
      <c r="P3153" s="60"/>
      <c r="Q3153" s="60"/>
      <c r="R3153" s="60"/>
      <c r="S3153" s="60"/>
      <c r="T3153" s="60"/>
      <c r="U3153" s="60"/>
      <c r="V3153" s="60"/>
      <c r="W3153" s="60"/>
      <c r="X3153" s="60"/>
      <c r="Y3153" s="60"/>
      <c r="Z3153" s="60"/>
      <c r="AA3153" s="60"/>
      <c r="AB3153" s="60"/>
      <c r="AC3153" s="60"/>
      <c r="AD3153" s="60"/>
      <c r="AE3153" s="60"/>
      <c r="AF3153" s="60" t="s">
        <v>4136</v>
      </c>
    </row>
    <row r="3154" spans="1:32">
      <c r="A3154" s="60" t="s">
        <v>4100</v>
      </c>
      <c r="B3154" s="60" t="s">
        <v>2728</v>
      </c>
      <c r="C3154" s="60" t="s">
        <v>2746</v>
      </c>
      <c r="D3154" s="60" t="s">
        <v>2750</v>
      </c>
      <c r="E3154" s="67">
        <v>41640</v>
      </c>
      <c r="F3154" s="67">
        <v>41729</v>
      </c>
      <c r="G3154" s="60" t="s">
        <v>2730</v>
      </c>
      <c r="H3154" s="60">
        <v>13</v>
      </c>
      <c r="I3154" s="60"/>
      <c r="J3154" s="60"/>
      <c r="K3154" s="60"/>
      <c r="L3154" s="60"/>
      <c r="M3154" s="60"/>
      <c r="N3154" s="60"/>
      <c r="O3154" s="60"/>
      <c r="P3154" s="60"/>
      <c r="Q3154" s="60"/>
      <c r="R3154" s="60"/>
      <c r="S3154" s="60"/>
      <c r="T3154" s="60"/>
      <c r="U3154" s="60"/>
      <c r="V3154" s="60"/>
      <c r="W3154" s="60"/>
      <c r="X3154" s="60"/>
      <c r="Y3154" s="60"/>
      <c r="Z3154" s="60"/>
      <c r="AA3154" s="60"/>
      <c r="AB3154" s="60"/>
      <c r="AC3154" s="60"/>
      <c r="AD3154" s="60"/>
      <c r="AE3154" s="60"/>
      <c r="AF3154" s="60" t="s">
        <v>4136</v>
      </c>
    </row>
    <row r="3155" spans="1:32">
      <c r="A3155" s="60" t="s">
        <v>4101</v>
      </c>
      <c r="B3155" s="60" t="s">
        <v>2728</v>
      </c>
      <c r="C3155" s="60" t="s">
        <v>2732</v>
      </c>
      <c r="D3155" s="60" t="s">
        <v>2729</v>
      </c>
      <c r="E3155" s="67">
        <v>41640</v>
      </c>
      <c r="F3155" s="67">
        <v>42004</v>
      </c>
      <c r="G3155" s="60" t="s">
        <v>2730</v>
      </c>
      <c r="H3155" s="60">
        <v>0</v>
      </c>
      <c r="I3155" s="60"/>
      <c r="J3155" s="60"/>
      <c r="K3155" s="60"/>
      <c r="L3155" s="60"/>
      <c r="M3155" s="60"/>
      <c r="N3155" s="60"/>
      <c r="O3155" s="60"/>
      <c r="P3155" s="60"/>
      <c r="Q3155" s="60"/>
      <c r="R3155" s="60"/>
      <c r="S3155" s="60"/>
      <c r="T3155" s="60"/>
      <c r="U3155" s="60"/>
      <c r="V3155" s="60"/>
      <c r="W3155" s="60"/>
      <c r="X3155" s="60"/>
      <c r="Y3155" s="60"/>
      <c r="Z3155" s="60"/>
      <c r="AA3155" s="60"/>
      <c r="AB3155" s="60"/>
      <c r="AC3155" s="60"/>
      <c r="AD3155" s="60"/>
      <c r="AE3155" s="60"/>
      <c r="AF3155" s="60" t="s">
        <v>4136</v>
      </c>
    </row>
    <row r="3156" spans="1:32">
      <c r="A3156" s="60" t="s">
        <v>4102</v>
      </c>
      <c r="B3156" s="60" t="s">
        <v>2742</v>
      </c>
      <c r="C3156" s="60" t="s">
        <v>2746</v>
      </c>
      <c r="D3156" s="60" t="s">
        <v>2729</v>
      </c>
      <c r="E3156" s="67">
        <v>41640</v>
      </c>
      <c r="F3156" s="67">
        <v>42004</v>
      </c>
      <c r="G3156" s="60" t="s">
        <v>2730</v>
      </c>
      <c r="H3156" s="60">
        <v>22</v>
      </c>
      <c r="I3156" s="60"/>
      <c r="J3156" s="60"/>
      <c r="K3156" s="60"/>
      <c r="L3156" s="60"/>
      <c r="M3156" s="60"/>
      <c r="N3156" s="60"/>
      <c r="O3156" s="60"/>
      <c r="P3156" s="60"/>
      <c r="Q3156" s="60"/>
      <c r="R3156" s="60"/>
      <c r="S3156" s="60"/>
      <c r="T3156" s="60"/>
      <c r="U3156" s="60"/>
      <c r="V3156" s="60"/>
      <c r="W3156" s="60"/>
      <c r="X3156" s="60"/>
      <c r="Y3156" s="60"/>
      <c r="Z3156" s="60"/>
      <c r="AA3156" s="60"/>
      <c r="AB3156" s="60"/>
      <c r="AC3156" s="60"/>
      <c r="AD3156" s="60"/>
      <c r="AE3156" s="60"/>
      <c r="AF3156" s="60" t="s">
        <v>4136</v>
      </c>
    </row>
    <row r="3157" spans="1:32">
      <c r="A3157" s="60" t="s">
        <v>4103</v>
      </c>
      <c r="B3157" s="60" t="s">
        <v>2742</v>
      </c>
      <c r="C3157" s="60" t="s">
        <v>2746</v>
      </c>
      <c r="D3157" s="60" t="s">
        <v>2729</v>
      </c>
      <c r="E3157" s="67">
        <v>41640</v>
      </c>
      <c r="F3157" s="67">
        <v>42004</v>
      </c>
      <c r="G3157" s="60" t="s">
        <v>2730</v>
      </c>
      <c r="H3157" s="60">
        <v>60</v>
      </c>
      <c r="I3157" s="60"/>
      <c r="J3157" s="60"/>
      <c r="K3157" s="60"/>
      <c r="L3157" s="60"/>
      <c r="M3157" s="60"/>
      <c r="N3157" s="60"/>
      <c r="O3157" s="60"/>
      <c r="P3157" s="60"/>
      <c r="Q3157" s="60"/>
      <c r="R3157" s="60"/>
      <c r="S3157" s="60"/>
      <c r="T3157" s="60"/>
      <c r="U3157" s="60"/>
      <c r="V3157" s="60"/>
      <c r="W3157" s="60"/>
      <c r="X3157" s="60"/>
      <c r="Y3157" s="60"/>
      <c r="Z3157" s="60"/>
      <c r="AA3157" s="60"/>
      <c r="AB3157" s="60"/>
      <c r="AC3157" s="60"/>
      <c r="AD3157" s="60"/>
      <c r="AE3157" s="60"/>
      <c r="AF3157" s="60" t="s">
        <v>4136</v>
      </c>
    </row>
    <row r="3158" spans="1:32">
      <c r="A3158" s="60" t="s">
        <v>4104</v>
      </c>
      <c r="B3158" s="60" t="s">
        <v>2742</v>
      </c>
      <c r="C3158" s="60" t="s">
        <v>2746</v>
      </c>
      <c r="D3158" s="60" t="s">
        <v>2729</v>
      </c>
      <c r="E3158" s="67">
        <v>41640</v>
      </c>
      <c r="F3158" s="67">
        <v>42004</v>
      </c>
      <c r="G3158" s="60" t="s">
        <v>2730</v>
      </c>
      <c r="H3158" s="60">
        <v>60</v>
      </c>
      <c r="I3158" s="60"/>
      <c r="J3158" s="60"/>
      <c r="K3158" s="60"/>
      <c r="L3158" s="60"/>
      <c r="M3158" s="60"/>
      <c r="N3158" s="60"/>
      <c r="O3158" s="60"/>
      <c r="P3158" s="60"/>
      <c r="Q3158" s="60"/>
      <c r="R3158" s="60"/>
      <c r="S3158" s="60"/>
      <c r="T3158" s="60"/>
      <c r="U3158" s="60"/>
      <c r="V3158" s="60"/>
      <c r="W3158" s="60"/>
      <c r="X3158" s="60"/>
      <c r="Y3158" s="60"/>
      <c r="Z3158" s="60"/>
      <c r="AA3158" s="60"/>
      <c r="AB3158" s="60"/>
      <c r="AC3158" s="60"/>
      <c r="AD3158" s="60"/>
      <c r="AE3158" s="60"/>
      <c r="AF3158" s="60" t="s">
        <v>4136</v>
      </c>
    </row>
    <row r="3159" spans="1:32">
      <c r="A3159" s="60" t="s">
        <v>4105</v>
      </c>
      <c r="B3159" s="60" t="s">
        <v>2728</v>
      </c>
      <c r="C3159" s="60" t="s">
        <v>2746</v>
      </c>
      <c r="D3159" s="60" t="s">
        <v>2729</v>
      </c>
      <c r="E3159" s="67">
        <v>41640</v>
      </c>
      <c r="F3159" s="67">
        <v>42004</v>
      </c>
      <c r="G3159" s="60" t="s">
        <v>2730</v>
      </c>
      <c r="H3159" s="60">
        <v>12.8</v>
      </c>
      <c r="I3159" s="60"/>
      <c r="J3159" s="60"/>
      <c r="K3159" s="60"/>
      <c r="L3159" s="60"/>
      <c r="M3159" s="60"/>
      <c r="N3159" s="60"/>
      <c r="O3159" s="60"/>
      <c r="P3159" s="60"/>
      <c r="Q3159" s="60"/>
      <c r="R3159" s="60"/>
      <c r="S3159" s="60"/>
      <c r="T3159" s="60"/>
      <c r="U3159" s="60"/>
      <c r="V3159" s="60"/>
      <c r="W3159" s="60"/>
      <c r="X3159" s="60"/>
      <c r="Y3159" s="60"/>
      <c r="Z3159" s="60"/>
      <c r="AA3159" s="60"/>
      <c r="AB3159" s="60"/>
      <c r="AC3159" s="60"/>
      <c r="AD3159" s="60"/>
      <c r="AE3159" s="60"/>
      <c r="AF3159" s="60" t="s">
        <v>4136</v>
      </c>
    </row>
    <row r="3160" spans="1:32">
      <c r="A3160" s="60" t="s">
        <v>4106</v>
      </c>
      <c r="B3160" s="60" t="s">
        <v>2</v>
      </c>
      <c r="D3160" s="60" t="s">
        <v>2738</v>
      </c>
      <c r="E3160" s="67">
        <v>41640</v>
      </c>
      <c r="F3160" s="67">
        <v>42004</v>
      </c>
      <c r="G3160" s="60" t="s">
        <v>2730</v>
      </c>
      <c r="H3160" s="60">
        <v>0.17730000000000001</v>
      </c>
      <c r="I3160" s="60"/>
      <c r="J3160" s="60"/>
      <c r="K3160" s="60"/>
      <c r="L3160" s="60"/>
      <c r="M3160" s="60"/>
      <c r="N3160" s="60"/>
      <c r="O3160" s="60"/>
      <c r="P3160" s="60"/>
      <c r="Q3160" s="60"/>
      <c r="R3160" s="60"/>
      <c r="S3160" s="60"/>
      <c r="T3160" s="60"/>
      <c r="U3160" s="60"/>
      <c r="V3160" s="60"/>
      <c r="W3160" s="60"/>
      <c r="X3160" s="60"/>
      <c r="Y3160" s="60"/>
      <c r="Z3160" s="60"/>
      <c r="AA3160" s="60"/>
      <c r="AB3160" s="60"/>
      <c r="AC3160" s="60"/>
      <c r="AD3160" s="60"/>
      <c r="AE3160" s="60"/>
      <c r="AF3160" s="60" t="s">
        <v>4136</v>
      </c>
    </row>
    <row r="3161" spans="1:32">
      <c r="A3161" s="60" t="s">
        <v>4106</v>
      </c>
      <c r="B3161" s="60" t="s">
        <v>2</v>
      </c>
      <c r="D3161" s="60" t="s">
        <v>2736</v>
      </c>
      <c r="E3161" s="67">
        <v>41640</v>
      </c>
      <c r="F3161" s="67">
        <v>42004</v>
      </c>
      <c r="G3161" s="60" t="s">
        <v>2730</v>
      </c>
      <c r="H3161" s="60">
        <v>0</v>
      </c>
      <c r="I3161" s="60"/>
      <c r="J3161" s="60"/>
      <c r="K3161" s="60"/>
      <c r="L3161" s="60"/>
      <c r="M3161" s="60"/>
      <c r="N3161" s="60"/>
      <c r="O3161" s="60"/>
      <c r="P3161" s="60"/>
      <c r="Q3161" s="60"/>
      <c r="R3161" s="60"/>
      <c r="S3161" s="60"/>
      <c r="T3161" s="60"/>
      <c r="U3161" s="60"/>
      <c r="V3161" s="60"/>
      <c r="W3161" s="60"/>
      <c r="X3161" s="60"/>
      <c r="Y3161" s="60"/>
      <c r="Z3161" s="60"/>
      <c r="AA3161" s="60"/>
      <c r="AB3161" s="60"/>
      <c r="AC3161" s="60"/>
      <c r="AD3161" s="60"/>
      <c r="AE3161" s="60"/>
      <c r="AF3161" s="60" t="s">
        <v>4136</v>
      </c>
    </row>
    <row r="3162" spans="1:32">
      <c r="A3162" s="60" t="s">
        <v>4106</v>
      </c>
      <c r="B3162" s="60" t="s">
        <v>2</v>
      </c>
      <c r="D3162" s="60" t="s">
        <v>2737</v>
      </c>
      <c r="E3162" s="67">
        <v>41640</v>
      </c>
      <c r="F3162" s="67">
        <v>42004</v>
      </c>
      <c r="G3162" s="60" t="s">
        <v>2730</v>
      </c>
      <c r="H3162" s="60">
        <v>1</v>
      </c>
      <c r="I3162" s="60"/>
      <c r="J3162" s="60"/>
      <c r="K3162" s="60"/>
      <c r="L3162" s="60"/>
      <c r="M3162" s="60"/>
      <c r="N3162" s="60"/>
      <c r="O3162" s="60"/>
      <c r="P3162" s="60"/>
      <c r="Q3162" s="60"/>
      <c r="R3162" s="60"/>
      <c r="S3162" s="60"/>
      <c r="T3162" s="60"/>
      <c r="U3162" s="60"/>
      <c r="V3162" s="60"/>
      <c r="W3162" s="60"/>
      <c r="X3162" s="60"/>
      <c r="Y3162" s="60"/>
      <c r="Z3162" s="60"/>
      <c r="AA3162" s="60"/>
      <c r="AB3162" s="60"/>
      <c r="AC3162" s="60"/>
      <c r="AD3162" s="60"/>
      <c r="AE3162" s="60"/>
      <c r="AF3162" s="60" t="s">
        <v>4136</v>
      </c>
    </row>
    <row r="3163" spans="1:32">
      <c r="A3163" s="60" t="s">
        <v>4106</v>
      </c>
      <c r="B3163" s="60" t="s">
        <v>2</v>
      </c>
      <c r="D3163" s="60" t="s">
        <v>2798</v>
      </c>
      <c r="E3163" s="67">
        <v>41883</v>
      </c>
      <c r="F3163" s="67">
        <v>42004</v>
      </c>
      <c r="G3163" s="60" t="s">
        <v>2735</v>
      </c>
      <c r="H3163" s="60">
        <v>0.17730000000000001</v>
      </c>
      <c r="I3163" s="60">
        <v>0.17730000000000001</v>
      </c>
      <c r="J3163" s="60">
        <v>0.17730000000000001</v>
      </c>
      <c r="K3163" s="60">
        <v>0.17730000000000001</v>
      </c>
      <c r="L3163" s="60">
        <v>0.17730000000000001</v>
      </c>
      <c r="M3163" s="60">
        <v>0.17730000000000001</v>
      </c>
      <c r="N3163" s="60">
        <v>0.17730000000000001</v>
      </c>
      <c r="O3163" s="60">
        <v>0.46800000000000003</v>
      </c>
      <c r="P3163" s="60">
        <v>0.46800000000000003</v>
      </c>
      <c r="Q3163" s="60">
        <v>0.46800000000000003</v>
      </c>
      <c r="R3163" s="60">
        <v>0.46800000000000003</v>
      </c>
      <c r="S3163" s="60">
        <v>0.46800000000000003</v>
      </c>
      <c r="T3163" s="60">
        <v>0.46800000000000003</v>
      </c>
      <c r="U3163" s="60">
        <v>0.46800000000000003</v>
      </c>
      <c r="V3163" s="60">
        <v>0.46800000000000003</v>
      </c>
      <c r="W3163" s="60">
        <v>0.46800000000000003</v>
      </c>
      <c r="X3163" s="60">
        <v>0.46800000000000003</v>
      </c>
      <c r="Y3163" s="60">
        <v>0.46800000000000003</v>
      </c>
      <c r="Z3163" s="60">
        <v>0.46800000000000003</v>
      </c>
      <c r="AA3163" s="60">
        <v>0.46800000000000003</v>
      </c>
      <c r="AB3163" s="60">
        <v>0.46800000000000003</v>
      </c>
      <c r="AC3163" s="60">
        <v>0.17730000000000001</v>
      </c>
      <c r="AD3163" s="60">
        <v>0.17730000000000001</v>
      </c>
      <c r="AE3163" s="60">
        <v>0.17730000000000001</v>
      </c>
      <c r="AF3163" s="60" t="s">
        <v>4136</v>
      </c>
    </row>
    <row r="3164" spans="1:32">
      <c r="A3164" s="60" t="s">
        <v>4106</v>
      </c>
      <c r="B3164" s="60" t="s">
        <v>2</v>
      </c>
      <c r="D3164" s="60" t="s">
        <v>2754</v>
      </c>
      <c r="E3164" s="67">
        <v>41821</v>
      </c>
      <c r="F3164" s="67">
        <v>41883</v>
      </c>
      <c r="G3164" s="60" t="s">
        <v>2730</v>
      </c>
      <c r="H3164" s="60">
        <v>0.17730000000000001</v>
      </c>
      <c r="I3164" s="60"/>
      <c r="J3164" s="60"/>
      <c r="K3164" s="60"/>
      <c r="L3164" s="60"/>
      <c r="M3164" s="60"/>
      <c r="N3164" s="60"/>
      <c r="O3164" s="60"/>
      <c r="P3164" s="60"/>
      <c r="Q3164" s="60"/>
      <c r="R3164" s="60"/>
      <c r="S3164" s="60"/>
      <c r="T3164" s="60"/>
      <c r="U3164" s="60"/>
      <c r="V3164" s="60"/>
      <c r="W3164" s="60"/>
      <c r="X3164" s="60"/>
      <c r="Y3164" s="60"/>
      <c r="Z3164" s="60"/>
      <c r="AA3164" s="60"/>
      <c r="AB3164" s="60"/>
      <c r="AC3164" s="60"/>
      <c r="AD3164" s="60"/>
      <c r="AE3164" s="60"/>
      <c r="AF3164" s="60" t="s">
        <v>4136</v>
      </c>
    </row>
    <row r="3165" spans="1:32">
      <c r="A3165" s="60" t="s">
        <v>4106</v>
      </c>
      <c r="B3165" s="60" t="s">
        <v>2</v>
      </c>
      <c r="D3165" s="60" t="s">
        <v>2798</v>
      </c>
      <c r="E3165" s="67">
        <v>41821</v>
      </c>
      <c r="F3165" s="67">
        <v>41883</v>
      </c>
      <c r="G3165" s="60" t="s">
        <v>2735</v>
      </c>
      <c r="H3165" s="60">
        <v>0.17730000000000001</v>
      </c>
      <c r="I3165" s="60">
        <v>0.17730000000000001</v>
      </c>
      <c r="J3165" s="60">
        <v>0.17730000000000001</v>
      </c>
      <c r="K3165" s="60">
        <v>0.17730000000000001</v>
      </c>
      <c r="L3165" s="60">
        <v>0.17730000000000001</v>
      </c>
      <c r="M3165" s="60">
        <v>0.17730000000000001</v>
      </c>
      <c r="N3165" s="60">
        <v>0.17730000000000001</v>
      </c>
      <c r="O3165" s="60">
        <v>0.17730000000000001</v>
      </c>
      <c r="P3165" s="60">
        <v>0.26</v>
      </c>
      <c r="Q3165" s="60">
        <v>0.26</v>
      </c>
      <c r="R3165" s="60">
        <v>0.26</v>
      </c>
      <c r="S3165" s="60">
        <v>0.26</v>
      </c>
      <c r="T3165" s="60">
        <v>0.26</v>
      </c>
      <c r="U3165" s="60">
        <v>0.26</v>
      </c>
      <c r="V3165" s="60">
        <v>0.26</v>
      </c>
      <c r="W3165" s="60">
        <v>0.26</v>
      </c>
      <c r="X3165" s="60">
        <v>0.26</v>
      </c>
      <c r="Y3165" s="60">
        <v>0.26</v>
      </c>
      <c r="Z3165" s="60">
        <v>0.26</v>
      </c>
      <c r="AA3165" s="60">
        <v>0.26</v>
      </c>
      <c r="AB3165" s="60">
        <v>0.17730000000000001</v>
      </c>
      <c r="AC3165" s="60">
        <v>0.17730000000000001</v>
      </c>
      <c r="AD3165" s="60">
        <v>0.17730000000000001</v>
      </c>
      <c r="AE3165" s="60">
        <v>0.17730000000000001</v>
      </c>
      <c r="AF3165" s="60" t="s">
        <v>4136</v>
      </c>
    </row>
    <row r="3166" spans="1:32">
      <c r="A3166" s="60" t="s">
        <v>4106</v>
      </c>
      <c r="B3166" s="60" t="s">
        <v>2</v>
      </c>
      <c r="D3166" s="60" t="s">
        <v>2754</v>
      </c>
      <c r="E3166" s="67">
        <v>41640</v>
      </c>
      <c r="F3166" s="67">
        <v>41820</v>
      </c>
      <c r="G3166" s="60" t="s">
        <v>2730</v>
      </c>
      <c r="H3166" s="60">
        <v>0.17730000000000001</v>
      </c>
      <c r="I3166" s="60"/>
      <c r="J3166" s="60"/>
      <c r="K3166" s="60"/>
      <c r="L3166" s="60"/>
      <c r="M3166" s="60"/>
      <c r="N3166" s="60"/>
      <c r="O3166" s="60"/>
      <c r="P3166" s="60"/>
      <c r="Q3166" s="60"/>
      <c r="R3166" s="60"/>
      <c r="S3166" s="60"/>
      <c r="T3166" s="60"/>
      <c r="U3166" s="60"/>
      <c r="V3166" s="60"/>
      <c r="W3166" s="60"/>
      <c r="X3166" s="60"/>
      <c r="Y3166" s="60"/>
      <c r="Z3166" s="60"/>
      <c r="AA3166" s="60"/>
      <c r="AB3166" s="60"/>
      <c r="AC3166" s="60"/>
      <c r="AD3166" s="60"/>
      <c r="AE3166" s="60"/>
      <c r="AF3166" s="60" t="s">
        <v>4136</v>
      </c>
    </row>
    <row r="3167" spans="1:32">
      <c r="A3167" s="60" t="s">
        <v>4106</v>
      </c>
      <c r="B3167" s="60" t="s">
        <v>2</v>
      </c>
      <c r="D3167" s="60" t="s">
        <v>2798</v>
      </c>
      <c r="E3167" s="67">
        <v>41640</v>
      </c>
      <c r="F3167" s="67">
        <v>41820</v>
      </c>
      <c r="G3167" s="60" t="s">
        <v>2735</v>
      </c>
      <c r="H3167" s="60">
        <v>0.17730000000000001</v>
      </c>
      <c r="I3167" s="60">
        <v>0.17730000000000001</v>
      </c>
      <c r="J3167" s="60">
        <v>0.17730000000000001</v>
      </c>
      <c r="K3167" s="60">
        <v>0.17730000000000001</v>
      </c>
      <c r="L3167" s="60">
        <v>0.17730000000000001</v>
      </c>
      <c r="M3167" s="60">
        <v>0.17730000000000001</v>
      </c>
      <c r="N3167" s="60">
        <v>0.17730000000000001</v>
      </c>
      <c r="O3167" s="60">
        <v>0.46800000000000003</v>
      </c>
      <c r="P3167" s="60">
        <v>0.46800000000000003</v>
      </c>
      <c r="Q3167" s="60">
        <v>0.46800000000000003</v>
      </c>
      <c r="R3167" s="60">
        <v>0.46800000000000003</v>
      </c>
      <c r="S3167" s="60">
        <v>0.46800000000000003</v>
      </c>
      <c r="T3167" s="60">
        <v>0.46800000000000003</v>
      </c>
      <c r="U3167" s="60">
        <v>0.46800000000000003</v>
      </c>
      <c r="V3167" s="60">
        <v>0.46800000000000003</v>
      </c>
      <c r="W3167" s="60">
        <v>0.46800000000000003</v>
      </c>
      <c r="X3167" s="60">
        <v>0.46800000000000003</v>
      </c>
      <c r="Y3167" s="60">
        <v>0.46800000000000003</v>
      </c>
      <c r="Z3167" s="60">
        <v>0.46800000000000003</v>
      </c>
      <c r="AA3167" s="60">
        <v>0.46800000000000003</v>
      </c>
      <c r="AB3167" s="60">
        <v>0.46800000000000003</v>
      </c>
      <c r="AC3167" s="60">
        <v>0.17730000000000001</v>
      </c>
      <c r="AD3167" s="60">
        <v>0.17730000000000001</v>
      </c>
      <c r="AE3167" s="60">
        <v>0.17730000000000001</v>
      </c>
      <c r="AF3167" s="60" t="s">
        <v>4136</v>
      </c>
    </row>
    <row r="3168" spans="1:32">
      <c r="A3168" s="60" t="s">
        <v>4107</v>
      </c>
      <c r="B3168" s="60" t="s">
        <v>2728</v>
      </c>
      <c r="D3168" s="60" t="s">
        <v>2729</v>
      </c>
      <c r="E3168" s="67">
        <v>41640</v>
      </c>
      <c r="F3168" s="67">
        <v>42004</v>
      </c>
      <c r="G3168" s="60" t="s">
        <v>2730</v>
      </c>
      <c r="H3168" s="60">
        <v>0</v>
      </c>
      <c r="I3168" s="60"/>
      <c r="J3168" s="60"/>
      <c r="K3168" s="60"/>
      <c r="L3168" s="60"/>
      <c r="M3168" s="60"/>
      <c r="N3168" s="60"/>
      <c r="O3168" s="60"/>
      <c r="P3168" s="60"/>
      <c r="Q3168" s="60"/>
      <c r="R3168" s="60"/>
      <c r="S3168" s="60"/>
      <c r="T3168" s="60"/>
      <c r="U3168" s="60"/>
      <c r="V3168" s="60"/>
      <c r="W3168" s="60"/>
      <c r="X3168" s="60"/>
      <c r="Y3168" s="60"/>
      <c r="Z3168" s="60"/>
      <c r="AA3168" s="60"/>
      <c r="AB3168" s="60"/>
      <c r="AC3168" s="60"/>
      <c r="AD3168" s="60"/>
      <c r="AE3168" s="60"/>
      <c r="AF3168" s="60" t="s">
        <v>4136</v>
      </c>
    </row>
    <row r="3169" spans="1:32">
      <c r="A3169" s="60" t="s">
        <v>4108</v>
      </c>
      <c r="B3169" s="60" t="s">
        <v>2728</v>
      </c>
      <c r="D3169" s="60" t="s">
        <v>2729</v>
      </c>
      <c r="E3169" s="67">
        <v>41640</v>
      </c>
      <c r="F3169" s="67">
        <v>42004</v>
      </c>
      <c r="G3169" s="60" t="s">
        <v>2730</v>
      </c>
      <c r="H3169" s="60">
        <v>0</v>
      </c>
      <c r="I3169" s="60"/>
      <c r="J3169" s="60"/>
      <c r="K3169" s="60"/>
      <c r="L3169" s="60"/>
      <c r="M3169" s="60"/>
      <c r="N3169" s="60"/>
      <c r="O3169" s="60"/>
      <c r="P3169" s="60"/>
      <c r="Q3169" s="60"/>
      <c r="R3169" s="60"/>
      <c r="S3169" s="60"/>
      <c r="T3169" s="60"/>
      <c r="U3169" s="60"/>
      <c r="V3169" s="60"/>
      <c r="W3169" s="60"/>
      <c r="X3169" s="60"/>
      <c r="Y3169" s="60"/>
      <c r="Z3169" s="60"/>
      <c r="AA3169" s="60"/>
      <c r="AB3169" s="60"/>
      <c r="AC3169" s="60"/>
      <c r="AD3169" s="60"/>
      <c r="AE3169" s="60"/>
      <c r="AF3169" s="60" t="s">
        <v>4136</v>
      </c>
    </row>
    <row r="3170" spans="1:32">
      <c r="A3170" s="60" t="s">
        <v>4109</v>
      </c>
      <c r="B3170" s="60" t="s">
        <v>2728</v>
      </c>
      <c r="D3170" s="60" t="s">
        <v>2729</v>
      </c>
      <c r="E3170" s="67">
        <v>41640</v>
      </c>
      <c r="F3170" s="67">
        <v>42004</v>
      </c>
      <c r="G3170" s="60" t="s">
        <v>2730</v>
      </c>
      <c r="H3170" s="60">
        <v>1</v>
      </c>
      <c r="I3170" s="60"/>
      <c r="J3170" s="60"/>
      <c r="K3170" s="60"/>
      <c r="L3170" s="60"/>
      <c r="M3170" s="60"/>
      <c r="N3170" s="60"/>
      <c r="O3170" s="60"/>
      <c r="P3170" s="60"/>
      <c r="Q3170" s="60"/>
      <c r="R3170" s="60"/>
      <c r="S3170" s="60"/>
      <c r="T3170" s="60"/>
      <c r="U3170" s="60"/>
      <c r="V3170" s="60"/>
      <c r="W3170" s="60"/>
      <c r="X3170" s="60"/>
      <c r="Y3170" s="60"/>
      <c r="Z3170" s="60"/>
      <c r="AA3170" s="60"/>
      <c r="AB3170" s="60"/>
      <c r="AC3170" s="60"/>
      <c r="AD3170" s="60"/>
      <c r="AE3170" s="60"/>
      <c r="AF3170" s="60" t="s">
        <v>4136</v>
      </c>
    </row>
    <row r="3171" spans="1:32">
      <c r="A3171" s="60" t="s">
        <v>4110</v>
      </c>
      <c r="B3171" s="60" t="s">
        <v>2728</v>
      </c>
      <c r="D3171" s="60" t="s">
        <v>2729</v>
      </c>
      <c r="E3171" s="67">
        <v>41640</v>
      </c>
      <c r="F3171" s="67">
        <v>42004</v>
      </c>
      <c r="G3171" s="60" t="s">
        <v>2730</v>
      </c>
      <c r="H3171" s="60">
        <v>0</v>
      </c>
      <c r="I3171" s="60"/>
      <c r="J3171" s="60"/>
      <c r="K3171" s="60"/>
      <c r="L3171" s="60"/>
      <c r="M3171" s="60"/>
      <c r="N3171" s="60"/>
      <c r="O3171" s="60"/>
      <c r="P3171" s="60"/>
      <c r="Q3171" s="60"/>
      <c r="R3171" s="60"/>
      <c r="S3171" s="60"/>
      <c r="T3171" s="60"/>
      <c r="U3171" s="60"/>
      <c r="V3171" s="60"/>
      <c r="W3171" s="60"/>
      <c r="X3171" s="60"/>
      <c r="Y3171" s="60"/>
      <c r="Z3171" s="60"/>
      <c r="AA3171" s="60"/>
      <c r="AB3171" s="60"/>
      <c r="AC3171" s="60"/>
      <c r="AD3171" s="60"/>
      <c r="AE3171" s="60"/>
      <c r="AF3171" s="60" t="s">
        <v>4136</v>
      </c>
    </row>
    <row r="3172" spans="1:32">
      <c r="A3172" s="60" t="s">
        <v>4111</v>
      </c>
      <c r="B3172" s="60" t="s">
        <v>2728</v>
      </c>
      <c r="D3172" s="60" t="s">
        <v>2729</v>
      </c>
      <c r="E3172" s="67">
        <v>41640</v>
      </c>
      <c r="F3172" s="67">
        <v>42004</v>
      </c>
      <c r="G3172" s="60" t="s">
        <v>2730</v>
      </c>
      <c r="H3172" s="60">
        <v>1</v>
      </c>
      <c r="I3172" s="60"/>
      <c r="J3172" s="60"/>
      <c r="K3172" s="60"/>
      <c r="L3172" s="60"/>
      <c r="M3172" s="60"/>
      <c r="N3172" s="60"/>
      <c r="O3172" s="60"/>
      <c r="P3172" s="60"/>
      <c r="Q3172" s="60"/>
      <c r="R3172" s="60"/>
      <c r="S3172" s="60"/>
      <c r="T3172" s="60"/>
      <c r="U3172" s="60"/>
      <c r="V3172" s="60"/>
      <c r="W3172" s="60"/>
      <c r="X3172" s="60"/>
      <c r="Y3172" s="60"/>
      <c r="Z3172" s="60"/>
      <c r="AA3172" s="60"/>
      <c r="AB3172" s="60"/>
      <c r="AC3172" s="60"/>
      <c r="AD3172" s="60"/>
      <c r="AE3172" s="60"/>
      <c r="AF3172" s="60" t="s">
        <v>4136</v>
      </c>
    </row>
    <row r="3173" spans="1:32">
      <c r="A3173" s="60" t="s">
        <v>4112</v>
      </c>
      <c r="B3173" s="60" t="s">
        <v>0</v>
      </c>
      <c r="D3173" s="60" t="s">
        <v>2738</v>
      </c>
      <c r="E3173" s="67">
        <v>41640</v>
      </c>
      <c r="F3173" s="67">
        <v>42004</v>
      </c>
      <c r="G3173" s="60" t="s">
        <v>2730</v>
      </c>
      <c r="H3173" s="60">
        <v>0.18</v>
      </c>
      <c r="I3173" s="60"/>
      <c r="J3173" s="60"/>
      <c r="K3173" s="60"/>
      <c r="L3173" s="60"/>
      <c r="M3173" s="60"/>
      <c r="N3173" s="60"/>
      <c r="O3173" s="60"/>
      <c r="P3173" s="60"/>
      <c r="Q3173" s="60"/>
      <c r="R3173" s="60"/>
      <c r="S3173" s="60"/>
      <c r="T3173" s="60"/>
      <c r="U3173" s="60"/>
      <c r="V3173" s="60"/>
      <c r="W3173" s="60"/>
      <c r="X3173" s="60"/>
      <c r="Y3173" s="60"/>
      <c r="Z3173" s="60"/>
      <c r="AA3173" s="60"/>
      <c r="AB3173" s="60"/>
      <c r="AC3173" s="60"/>
      <c r="AD3173" s="60"/>
      <c r="AE3173" s="60"/>
      <c r="AF3173" s="60" t="s">
        <v>4136</v>
      </c>
    </row>
    <row r="3174" spans="1:32">
      <c r="A3174" s="60" t="s">
        <v>4112</v>
      </c>
      <c r="B3174" s="60" t="s">
        <v>0</v>
      </c>
      <c r="D3174" s="60" t="s">
        <v>2736</v>
      </c>
      <c r="E3174" s="67">
        <v>41640</v>
      </c>
      <c r="F3174" s="67">
        <v>42004</v>
      </c>
      <c r="G3174" s="60" t="s">
        <v>2730</v>
      </c>
      <c r="H3174" s="60">
        <v>0</v>
      </c>
      <c r="I3174" s="60"/>
      <c r="J3174" s="60"/>
      <c r="K3174" s="60"/>
      <c r="L3174" s="60"/>
      <c r="M3174" s="60"/>
      <c r="N3174" s="60"/>
      <c r="O3174" s="60"/>
      <c r="P3174" s="60"/>
      <c r="Q3174" s="60"/>
      <c r="R3174" s="60"/>
      <c r="S3174" s="60"/>
      <c r="T3174" s="60"/>
      <c r="U3174" s="60"/>
      <c r="V3174" s="60"/>
      <c r="W3174" s="60"/>
      <c r="X3174" s="60"/>
      <c r="Y3174" s="60"/>
      <c r="Z3174" s="60"/>
      <c r="AA3174" s="60"/>
      <c r="AB3174" s="60"/>
      <c r="AC3174" s="60"/>
      <c r="AD3174" s="60"/>
      <c r="AE3174" s="60"/>
      <c r="AF3174" s="60" t="s">
        <v>4136</v>
      </c>
    </row>
    <row r="3175" spans="1:32">
      <c r="A3175" s="60" t="s">
        <v>4112</v>
      </c>
      <c r="B3175" s="60" t="s">
        <v>0</v>
      </c>
      <c r="D3175" s="60" t="s">
        <v>2737</v>
      </c>
      <c r="E3175" s="67">
        <v>41640</v>
      </c>
      <c r="F3175" s="67">
        <v>42004</v>
      </c>
      <c r="G3175" s="60" t="s">
        <v>2730</v>
      </c>
      <c r="H3175" s="60">
        <v>1</v>
      </c>
      <c r="I3175" s="60"/>
      <c r="J3175" s="60"/>
      <c r="K3175" s="60"/>
      <c r="L3175" s="60"/>
      <c r="M3175" s="60"/>
      <c r="N3175" s="60"/>
      <c r="O3175" s="60"/>
      <c r="P3175" s="60"/>
      <c r="Q3175" s="60"/>
      <c r="R3175" s="60"/>
      <c r="S3175" s="60"/>
      <c r="T3175" s="60"/>
      <c r="U3175" s="60"/>
      <c r="V3175" s="60"/>
      <c r="W3175" s="60"/>
      <c r="X3175" s="60"/>
      <c r="Y3175" s="60"/>
      <c r="Z3175" s="60"/>
      <c r="AA3175" s="60"/>
      <c r="AB3175" s="60"/>
      <c r="AC3175" s="60"/>
      <c r="AD3175" s="60"/>
      <c r="AE3175" s="60"/>
      <c r="AF3175" s="60" t="s">
        <v>4136</v>
      </c>
    </row>
    <row r="3176" spans="1:32">
      <c r="A3176" s="60" t="s">
        <v>4112</v>
      </c>
      <c r="B3176" s="60" t="s">
        <v>0</v>
      </c>
      <c r="D3176" s="60" t="s">
        <v>3695</v>
      </c>
      <c r="E3176" s="67">
        <v>41640</v>
      </c>
      <c r="F3176" s="67">
        <v>42004</v>
      </c>
      <c r="G3176" s="60" t="s">
        <v>2735</v>
      </c>
      <c r="H3176" s="60">
        <v>0.18</v>
      </c>
      <c r="I3176" s="60">
        <v>0.18</v>
      </c>
      <c r="J3176" s="60">
        <v>0.18</v>
      </c>
      <c r="K3176" s="60">
        <v>0.18</v>
      </c>
      <c r="L3176" s="60">
        <v>0.18</v>
      </c>
      <c r="M3176" s="60">
        <v>0.18</v>
      </c>
      <c r="N3176" s="60">
        <v>0.23</v>
      </c>
      <c r="O3176" s="60">
        <v>0.42</v>
      </c>
      <c r="P3176" s="60">
        <v>0.77</v>
      </c>
      <c r="Q3176" s="60">
        <v>0.77</v>
      </c>
      <c r="R3176" s="60">
        <v>0.77</v>
      </c>
      <c r="S3176" s="60">
        <v>0.77</v>
      </c>
      <c r="T3176" s="60">
        <v>0.68</v>
      </c>
      <c r="U3176" s="60">
        <v>0.77</v>
      </c>
      <c r="V3176" s="60">
        <v>0.77</v>
      </c>
      <c r="W3176" s="60">
        <v>0.77</v>
      </c>
      <c r="X3176" s="60">
        <v>0.77</v>
      </c>
      <c r="Y3176" s="60">
        <v>0.61</v>
      </c>
      <c r="Z3176" s="60">
        <v>0.18</v>
      </c>
      <c r="AA3176" s="60">
        <v>0.18</v>
      </c>
      <c r="AB3176" s="60">
        <v>0.18</v>
      </c>
      <c r="AC3176" s="60">
        <v>0.18</v>
      </c>
      <c r="AD3176" s="60">
        <v>0.18</v>
      </c>
      <c r="AE3176" s="60">
        <v>0.18</v>
      </c>
      <c r="AF3176" s="60" t="s">
        <v>4136</v>
      </c>
    </row>
    <row r="3177" spans="1:32">
      <c r="A3177" s="60" t="s">
        <v>4113</v>
      </c>
      <c r="B3177" s="60" t="s">
        <v>0</v>
      </c>
      <c r="D3177" s="60" t="s">
        <v>2738</v>
      </c>
      <c r="E3177" s="67">
        <v>41640</v>
      </c>
      <c r="F3177" s="67">
        <v>42004</v>
      </c>
      <c r="G3177" s="60" t="s">
        <v>2730</v>
      </c>
      <c r="H3177" s="60">
        <v>0.1</v>
      </c>
      <c r="I3177" s="60"/>
      <c r="J3177" s="60"/>
      <c r="K3177" s="60"/>
      <c r="L3177" s="60"/>
      <c r="M3177" s="60"/>
      <c r="N3177" s="60"/>
      <c r="O3177" s="60"/>
      <c r="P3177" s="60"/>
      <c r="Q3177" s="60"/>
      <c r="R3177" s="60"/>
      <c r="S3177" s="60"/>
      <c r="T3177" s="60"/>
      <c r="U3177" s="60"/>
      <c r="V3177" s="60"/>
      <c r="W3177" s="60"/>
      <c r="X3177" s="60"/>
      <c r="Y3177" s="60"/>
      <c r="Z3177" s="60"/>
      <c r="AA3177" s="60"/>
      <c r="AB3177" s="60"/>
      <c r="AC3177" s="60"/>
      <c r="AD3177" s="60"/>
      <c r="AE3177" s="60"/>
      <c r="AF3177" s="60" t="s">
        <v>4136</v>
      </c>
    </row>
    <row r="3178" spans="1:32">
      <c r="A3178" s="60" t="s">
        <v>4113</v>
      </c>
      <c r="B3178" s="60" t="s">
        <v>0</v>
      </c>
      <c r="D3178" s="60" t="s">
        <v>2736</v>
      </c>
      <c r="E3178" s="67">
        <v>41640</v>
      </c>
      <c r="F3178" s="67">
        <v>42004</v>
      </c>
      <c r="G3178" s="60" t="s">
        <v>2730</v>
      </c>
      <c r="H3178" s="60">
        <v>0</v>
      </c>
      <c r="I3178" s="60"/>
      <c r="J3178" s="60"/>
      <c r="K3178" s="60"/>
      <c r="L3178" s="60"/>
      <c r="M3178" s="60"/>
      <c r="N3178" s="60"/>
      <c r="O3178" s="60"/>
      <c r="P3178" s="60"/>
      <c r="Q3178" s="60"/>
      <c r="R3178" s="60"/>
      <c r="S3178" s="60"/>
      <c r="T3178" s="60"/>
      <c r="U3178" s="60"/>
      <c r="V3178" s="60"/>
      <c r="W3178" s="60"/>
      <c r="X3178" s="60"/>
      <c r="Y3178" s="60"/>
      <c r="Z3178" s="60"/>
      <c r="AA3178" s="60"/>
      <c r="AB3178" s="60"/>
      <c r="AC3178" s="60"/>
      <c r="AD3178" s="60"/>
      <c r="AE3178" s="60"/>
      <c r="AF3178" s="60" t="s">
        <v>4136</v>
      </c>
    </row>
    <row r="3179" spans="1:32">
      <c r="A3179" s="60" t="s">
        <v>4113</v>
      </c>
      <c r="B3179" s="60" t="s">
        <v>0</v>
      </c>
      <c r="D3179" s="60" t="s">
        <v>2737</v>
      </c>
      <c r="E3179" s="67">
        <v>41640</v>
      </c>
      <c r="F3179" s="67">
        <v>42004</v>
      </c>
      <c r="G3179" s="60" t="s">
        <v>2730</v>
      </c>
      <c r="H3179" s="60">
        <v>1</v>
      </c>
      <c r="I3179" s="60"/>
      <c r="J3179" s="60"/>
      <c r="K3179" s="60"/>
      <c r="L3179" s="60"/>
      <c r="M3179" s="60"/>
      <c r="N3179" s="60"/>
      <c r="O3179" s="60"/>
      <c r="P3179" s="60"/>
      <c r="Q3179" s="60"/>
      <c r="R3179" s="60"/>
      <c r="S3179" s="60"/>
      <c r="T3179" s="60"/>
      <c r="U3179" s="60"/>
      <c r="V3179" s="60"/>
      <c r="W3179" s="60"/>
      <c r="X3179" s="60"/>
      <c r="Y3179" s="60"/>
      <c r="Z3179" s="60"/>
      <c r="AA3179" s="60"/>
      <c r="AB3179" s="60"/>
      <c r="AC3179" s="60"/>
      <c r="AD3179" s="60"/>
      <c r="AE3179" s="60"/>
      <c r="AF3179" s="60" t="s">
        <v>4136</v>
      </c>
    </row>
    <row r="3180" spans="1:32">
      <c r="A3180" s="60" t="s">
        <v>4113</v>
      </c>
      <c r="B3180" s="60" t="s">
        <v>0</v>
      </c>
      <c r="D3180" s="60" t="s">
        <v>3695</v>
      </c>
      <c r="E3180" s="67">
        <v>41640</v>
      </c>
      <c r="F3180" s="67">
        <v>42004</v>
      </c>
      <c r="G3180" s="60" t="s">
        <v>2735</v>
      </c>
      <c r="H3180" s="60">
        <v>0.1</v>
      </c>
      <c r="I3180" s="60">
        <v>0.1</v>
      </c>
      <c r="J3180" s="60">
        <v>0.1</v>
      </c>
      <c r="K3180" s="60">
        <v>0.1</v>
      </c>
      <c r="L3180" s="60">
        <v>0.1</v>
      </c>
      <c r="M3180" s="60">
        <v>0.1</v>
      </c>
      <c r="N3180" s="60">
        <v>0.1</v>
      </c>
      <c r="O3180" s="60">
        <v>0.6</v>
      </c>
      <c r="P3180" s="60">
        <v>0.75</v>
      </c>
      <c r="Q3180" s="60">
        <v>0.85</v>
      </c>
      <c r="R3180" s="60">
        <v>0.85</v>
      </c>
      <c r="S3180" s="60">
        <v>0.85</v>
      </c>
      <c r="T3180" s="60">
        <v>0.85</v>
      </c>
      <c r="U3180" s="60">
        <v>0.85</v>
      </c>
      <c r="V3180" s="60">
        <v>0.85</v>
      </c>
      <c r="W3180" s="60">
        <v>0.85</v>
      </c>
      <c r="X3180" s="60">
        <v>0.75</v>
      </c>
      <c r="Y3180" s="60">
        <v>0.6</v>
      </c>
      <c r="Z3180" s="60">
        <v>0.1</v>
      </c>
      <c r="AA3180" s="60">
        <v>0.1</v>
      </c>
      <c r="AB3180" s="60">
        <v>0.1</v>
      </c>
      <c r="AC3180" s="60">
        <v>0.1</v>
      </c>
      <c r="AD3180" s="60">
        <v>0.1</v>
      </c>
      <c r="AE3180" s="60">
        <v>0.1</v>
      </c>
      <c r="AF3180" s="60" t="s">
        <v>4136</v>
      </c>
    </row>
    <row r="3181" spans="1:32">
      <c r="A3181" s="60" t="s">
        <v>4114</v>
      </c>
      <c r="B3181" s="60" t="s">
        <v>2</v>
      </c>
      <c r="D3181" s="60" t="s">
        <v>2738</v>
      </c>
      <c r="E3181" s="67">
        <v>41640</v>
      </c>
      <c r="F3181" s="67">
        <v>42004</v>
      </c>
      <c r="G3181" s="60" t="s">
        <v>2730</v>
      </c>
      <c r="H3181" s="60">
        <v>0</v>
      </c>
      <c r="I3181" s="60"/>
      <c r="J3181" s="60"/>
      <c r="K3181" s="60"/>
      <c r="L3181" s="60"/>
      <c r="M3181" s="60"/>
      <c r="N3181" s="60"/>
      <c r="O3181" s="60"/>
      <c r="P3181" s="60"/>
      <c r="Q3181" s="60"/>
      <c r="R3181" s="60"/>
      <c r="S3181" s="60"/>
      <c r="T3181" s="60"/>
      <c r="U3181" s="60"/>
      <c r="V3181" s="60"/>
      <c r="W3181" s="60"/>
      <c r="X3181" s="60"/>
      <c r="Y3181" s="60"/>
      <c r="Z3181" s="60"/>
      <c r="AA3181" s="60"/>
      <c r="AB3181" s="60"/>
      <c r="AC3181" s="60"/>
      <c r="AD3181" s="60"/>
      <c r="AE3181" s="60"/>
      <c r="AF3181" s="60" t="s">
        <v>4136</v>
      </c>
    </row>
    <row r="3182" spans="1:32">
      <c r="A3182" s="60" t="s">
        <v>4114</v>
      </c>
      <c r="B3182" s="60" t="s">
        <v>2</v>
      </c>
      <c r="D3182" s="60" t="s">
        <v>2947</v>
      </c>
      <c r="E3182" s="67">
        <v>41640</v>
      </c>
      <c r="F3182" s="67">
        <v>42004</v>
      </c>
      <c r="G3182" s="60" t="s">
        <v>2735</v>
      </c>
      <c r="H3182" s="60">
        <v>0</v>
      </c>
      <c r="I3182" s="60">
        <v>0</v>
      </c>
      <c r="J3182" s="60">
        <v>0</v>
      </c>
      <c r="K3182" s="60">
        <v>0</v>
      </c>
      <c r="L3182" s="60">
        <v>0</v>
      </c>
      <c r="M3182" s="60">
        <v>0</v>
      </c>
      <c r="N3182" s="60">
        <v>0.11</v>
      </c>
      <c r="O3182" s="60">
        <v>0.21</v>
      </c>
      <c r="P3182" s="60">
        <v>1</v>
      </c>
      <c r="Q3182" s="60">
        <v>1</v>
      </c>
      <c r="R3182" s="60">
        <v>1</v>
      </c>
      <c r="S3182" s="60">
        <v>1</v>
      </c>
      <c r="T3182" s="60">
        <v>0.53</v>
      </c>
      <c r="U3182" s="60">
        <v>1</v>
      </c>
      <c r="V3182" s="60">
        <v>1</v>
      </c>
      <c r="W3182" s="60">
        <v>1</v>
      </c>
      <c r="X3182" s="60">
        <v>1</v>
      </c>
      <c r="Y3182" s="60">
        <v>0.32</v>
      </c>
      <c r="Z3182" s="60">
        <v>0</v>
      </c>
      <c r="AA3182" s="60">
        <v>0</v>
      </c>
      <c r="AB3182" s="60">
        <v>0</v>
      </c>
      <c r="AC3182" s="60">
        <v>0</v>
      </c>
      <c r="AD3182" s="60">
        <v>0</v>
      </c>
      <c r="AE3182" s="60">
        <v>0</v>
      </c>
      <c r="AF3182" s="60" t="s">
        <v>4136</v>
      </c>
    </row>
    <row r="3183" spans="1:32">
      <c r="A3183" s="60" t="s">
        <v>4115</v>
      </c>
      <c r="B3183" s="60" t="s">
        <v>2728</v>
      </c>
      <c r="C3183" s="60" t="s">
        <v>2746</v>
      </c>
      <c r="D3183" s="60" t="s">
        <v>2729</v>
      </c>
      <c r="E3183" s="67">
        <v>41640</v>
      </c>
      <c r="F3183" s="67">
        <v>42004</v>
      </c>
      <c r="G3183" s="60" t="s">
        <v>2730</v>
      </c>
      <c r="H3183" s="60">
        <v>10</v>
      </c>
      <c r="I3183" s="60"/>
      <c r="J3183" s="60"/>
      <c r="K3183" s="60"/>
      <c r="L3183" s="60"/>
      <c r="M3183" s="60"/>
      <c r="N3183" s="60"/>
      <c r="O3183" s="60"/>
      <c r="P3183" s="60"/>
      <c r="Q3183" s="60"/>
      <c r="R3183" s="60"/>
      <c r="S3183" s="60"/>
      <c r="T3183" s="60"/>
      <c r="U3183" s="60"/>
      <c r="V3183" s="60"/>
      <c r="W3183" s="60"/>
      <c r="X3183" s="60"/>
      <c r="Y3183" s="60"/>
      <c r="Z3183" s="60"/>
      <c r="AA3183" s="60"/>
      <c r="AB3183" s="60"/>
      <c r="AC3183" s="60"/>
      <c r="AD3183" s="60"/>
      <c r="AE3183" s="60"/>
      <c r="AF3183" s="60" t="s">
        <v>4136</v>
      </c>
    </row>
    <row r="3184" spans="1:32">
      <c r="A3184" s="60" t="s">
        <v>4116</v>
      </c>
      <c r="B3184" s="60" t="s">
        <v>2728</v>
      </c>
      <c r="D3184" s="60" t="s">
        <v>2729</v>
      </c>
      <c r="E3184" s="67">
        <v>41640</v>
      </c>
      <c r="F3184" s="67">
        <v>42004</v>
      </c>
      <c r="G3184" s="60" t="s">
        <v>2730</v>
      </c>
      <c r="H3184" s="60">
        <v>1</v>
      </c>
      <c r="I3184" s="60"/>
      <c r="J3184" s="60"/>
      <c r="K3184" s="60"/>
      <c r="L3184" s="60"/>
      <c r="M3184" s="60"/>
      <c r="N3184" s="60"/>
      <c r="O3184" s="60"/>
      <c r="P3184" s="60"/>
      <c r="Q3184" s="60"/>
      <c r="R3184" s="60"/>
      <c r="S3184" s="60"/>
      <c r="T3184" s="60"/>
      <c r="U3184" s="60"/>
      <c r="V3184" s="60"/>
      <c r="W3184" s="60"/>
      <c r="X3184" s="60"/>
      <c r="Y3184" s="60"/>
      <c r="Z3184" s="60"/>
      <c r="AA3184" s="60"/>
      <c r="AB3184" s="60"/>
      <c r="AC3184" s="60"/>
      <c r="AD3184" s="60"/>
      <c r="AE3184" s="60"/>
      <c r="AF3184" s="60" t="s">
        <v>4136</v>
      </c>
    </row>
    <row r="3185" spans="1:32">
      <c r="A3185" s="60" t="s">
        <v>4117</v>
      </c>
      <c r="B3185" s="60" t="s">
        <v>2728</v>
      </c>
      <c r="D3185" s="60" t="s">
        <v>2729</v>
      </c>
      <c r="E3185" s="67">
        <v>41640</v>
      </c>
      <c r="F3185" s="67">
        <v>42004</v>
      </c>
      <c r="G3185" s="60" t="s">
        <v>2730</v>
      </c>
      <c r="H3185" s="60">
        <v>4</v>
      </c>
      <c r="I3185" s="60"/>
      <c r="J3185" s="60"/>
      <c r="K3185" s="60"/>
      <c r="L3185" s="60"/>
      <c r="M3185" s="60"/>
      <c r="N3185" s="60"/>
      <c r="O3185" s="60"/>
      <c r="P3185" s="60"/>
      <c r="Q3185" s="60"/>
      <c r="R3185" s="60"/>
      <c r="S3185" s="60"/>
      <c r="T3185" s="60"/>
      <c r="U3185" s="60"/>
      <c r="V3185" s="60"/>
      <c r="W3185" s="60"/>
      <c r="X3185" s="60"/>
      <c r="Y3185" s="60"/>
      <c r="Z3185" s="60"/>
      <c r="AA3185" s="60"/>
      <c r="AB3185" s="60"/>
      <c r="AC3185" s="60"/>
      <c r="AD3185" s="60"/>
      <c r="AE3185" s="60"/>
      <c r="AF3185" s="60" t="s">
        <v>4136</v>
      </c>
    </row>
    <row r="3186" spans="1:32">
      <c r="A3186" s="60" t="s">
        <v>4118</v>
      </c>
      <c r="B3186" s="60" t="s">
        <v>2728</v>
      </c>
      <c r="D3186" s="60" t="s">
        <v>2729</v>
      </c>
      <c r="E3186" s="67">
        <v>41640</v>
      </c>
      <c r="F3186" s="67">
        <v>42004</v>
      </c>
      <c r="G3186" s="60" t="s">
        <v>2730</v>
      </c>
      <c r="H3186" s="60">
        <v>0.5</v>
      </c>
      <c r="I3186" s="60"/>
      <c r="J3186" s="60"/>
      <c r="K3186" s="60"/>
      <c r="L3186" s="60"/>
      <c r="M3186" s="60"/>
      <c r="N3186" s="60"/>
      <c r="O3186" s="60"/>
      <c r="P3186" s="60"/>
      <c r="Q3186" s="60"/>
      <c r="R3186" s="60"/>
      <c r="S3186" s="60"/>
      <c r="T3186" s="60"/>
      <c r="U3186" s="60"/>
      <c r="V3186" s="60"/>
      <c r="W3186" s="60"/>
      <c r="X3186" s="60"/>
      <c r="Y3186" s="60"/>
      <c r="Z3186" s="60"/>
      <c r="AA3186" s="60"/>
      <c r="AB3186" s="60"/>
      <c r="AC3186" s="60"/>
      <c r="AD3186" s="60"/>
      <c r="AE3186" s="60"/>
      <c r="AF3186" s="60" t="s">
        <v>4136</v>
      </c>
    </row>
    <row r="3187" spans="1:32">
      <c r="A3187" s="60" t="s">
        <v>4119</v>
      </c>
      <c r="B3187" s="60" t="s">
        <v>2728</v>
      </c>
      <c r="D3187" s="60" t="s">
        <v>2729</v>
      </c>
      <c r="E3187" s="67">
        <v>41640</v>
      </c>
      <c r="F3187" s="67">
        <v>42004</v>
      </c>
      <c r="G3187" s="60" t="s">
        <v>2730</v>
      </c>
      <c r="H3187" s="60">
        <v>1</v>
      </c>
      <c r="I3187" s="60"/>
      <c r="J3187" s="60"/>
      <c r="K3187" s="60"/>
      <c r="L3187" s="60"/>
      <c r="M3187" s="60"/>
      <c r="N3187" s="60"/>
      <c r="O3187" s="60"/>
      <c r="P3187" s="60"/>
      <c r="Q3187" s="60"/>
      <c r="R3187" s="60"/>
      <c r="S3187" s="60"/>
      <c r="T3187" s="60"/>
      <c r="U3187" s="60"/>
      <c r="V3187" s="60"/>
      <c r="W3187" s="60"/>
      <c r="X3187" s="60"/>
      <c r="Y3187" s="60"/>
      <c r="Z3187" s="60"/>
      <c r="AA3187" s="60"/>
      <c r="AB3187" s="60"/>
      <c r="AC3187" s="60"/>
      <c r="AD3187" s="60"/>
      <c r="AE3187" s="60"/>
      <c r="AF3187" s="60" t="s">
        <v>4136</v>
      </c>
    </row>
    <row r="3188" spans="1:32">
      <c r="A3188" s="60" t="s">
        <v>4120</v>
      </c>
      <c r="B3188" s="60" t="s">
        <v>0</v>
      </c>
      <c r="D3188" s="60" t="s">
        <v>2729</v>
      </c>
      <c r="E3188" s="67">
        <v>41640</v>
      </c>
      <c r="F3188" s="67">
        <v>42004</v>
      </c>
      <c r="G3188" s="60" t="s">
        <v>2730</v>
      </c>
      <c r="H3188" s="60">
        <v>0</v>
      </c>
      <c r="I3188" s="60"/>
      <c r="J3188" s="60"/>
      <c r="K3188" s="60"/>
      <c r="L3188" s="60"/>
      <c r="M3188" s="60"/>
      <c r="N3188" s="60"/>
      <c r="O3188" s="60"/>
      <c r="P3188" s="60"/>
      <c r="Q3188" s="60"/>
      <c r="R3188" s="60"/>
      <c r="S3188" s="60"/>
      <c r="T3188" s="60"/>
      <c r="U3188" s="60"/>
      <c r="V3188" s="60"/>
      <c r="W3188" s="60"/>
      <c r="X3188" s="60"/>
      <c r="Y3188" s="60"/>
      <c r="Z3188" s="60"/>
      <c r="AA3188" s="60"/>
      <c r="AB3188" s="60"/>
      <c r="AC3188" s="60"/>
      <c r="AD3188" s="60"/>
      <c r="AE3188" s="60"/>
      <c r="AF3188" s="60" t="s">
        <v>4136</v>
      </c>
    </row>
    <row r="3189" spans="1:32">
      <c r="A3189" s="60" t="s">
        <v>4121</v>
      </c>
      <c r="B3189" s="60" t="s">
        <v>0</v>
      </c>
      <c r="D3189" s="60" t="s">
        <v>2729</v>
      </c>
      <c r="E3189" s="67">
        <v>41640</v>
      </c>
      <c r="F3189" s="67">
        <v>42004</v>
      </c>
      <c r="G3189" s="60" t="s">
        <v>2730</v>
      </c>
      <c r="H3189" s="60">
        <v>0</v>
      </c>
      <c r="I3189" s="60"/>
      <c r="J3189" s="60"/>
      <c r="K3189" s="60"/>
      <c r="L3189" s="60"/>
      <c r="M3189" s="60"/>
      <c r="N3189" s="60"/>
      <c r="O3189" s="60"/>
      <c r="P3189" s="60"/>
      <c r="Q3189" s="60"/>
      <c r="R3189" s="60"/>
      <c r="S3189" s="60"/>
      <c r="T3189" s="60"/>
      <c r="U3189" s="60"/>
      <c r="V3189" s="60"/>
      <c r="W3189" s="60"/>
      <c r="X3189" s="60"/>
      <c r="Y3189" s="60"/>
      <c r="Z3189" s="60"/>
      <c r="AA3189" s="60"/>
      <c r="AB3189" s="60"/>
      <c r="AC3189" s="60"/>
      <c r="AD3189" s="60"/>
      <c r="AE3189" s="60"/>
      <c r="AF3189" s="60" t="s">
        <v>4136</v>
      </c>
    </row>
    <row r="3190" spans="1:32">
      <c r="A3190" s="60" t="s">
        <v>4122</v>
      </c>
      <c r="B3190" s="60" t="s">
        <v>2728</v>
      </c>
      <c r="D3190" s="60" t="s">
        <v>2729</v>
      </c>
      <c r="E3190" s="67">
        <v>41640</v>
      </c>
      <c r="F3190" s="67">
        <v>42004</v>
      </c>
      <c r="G3190" s="60" t="s">
        <v>2735</v>
      </c>
      <c r="H3190" s="60">
        <v>1</v>
      </c>
      <c r="I3190" s="60">
        <v>1</v>
      </c>
      <c r="J3190" s="60">
        <v>1</v>
      </c>
      <c r="K3190" s="60">
        <v>1</v>
      </c>
      <c r="L3190" s="60">
        <v>1</v>
      </c>
      <c r="M3190" s="60">
        <v>1</v>
      </c>
      <c r="N3190" s="60">
        <v>1</v>
      </c>
      <c r="O3190" s="60">
        <v>0</v>
      </c>
      <c r="P3190" s="60">
        <v>0</v>
      </c>
      <c r="Q3190" s="60">
        <v>0</v>
      </c>
      <c r="R3190" s="60">
        <v>0</v>
      </c>
      <c r="S3190" s="60">
        <v>0</v>
      </c>
      <c r="T3190" s="60">
        <v>0</v>
      </c>
      <c r="U3190" s="60">
        <v>0</v>
      </c>
      <c r="V3190" s="60">
        <v>0</v>
      </c>
      <c r="W3190" s="60">
        <v>0</v>
      </c>
      <c r="X3190" s="60">
        <v>0</v>
      </c>
      <c r="Y3190" s="60">
        <v>0</v>
      </c>
      <c r="Z3190" s="60">
        <v>0</v>
      </c>
      <c r="AA3190" s="60">
        <v>1</v>
      </c>
      <c r="AB3190" s="60">
        <v>1</v>
      </c>
      <c r="AC3190" s="60">
        <v>1</v>
      </c>
      <c r="AD3190" s="60">
        <v>1</v>
      </c>
      <c r="AE3190" s="60">
        <v>1</v>
      </c>
      <c r="AF3190" s="60" t="s">
        <v>4136</v>
      </c>
    </row>
    <row r="3191" spans="1:32">
      <c r="A3191" s="60" t="s">
        <v>4123</v>
      </c>
      <c r="B3191" s="60" t="s">
        <v>2728</v>
      </c>
      <c r="D3191" s="60" t="s">
        <v>2738</v>
      </c>
      <c r="E3191" s="67">
        <v>41640</v>
      </c>
      <c r="F3191" s="67">
        <v>42004</v>
      </c>
      <c r="G3191" s="60" t="s">
        <v>2730</v>
      </c>
      <c r="H3191" s="60">
        <v>0</v>
      </c>
      <c r="I3191" s="60"/>
      <c r="J3191" s="60"/>
      <c r="K3191" s="60"/>
      <c r="L3191" s="60"/>
      <c r="M3191" s="60"/>
      <c r="N3191" s="60"/>
      <c r="O3191" s="60"/>
      <c r="P3191" s="60"/>
      <c r="Q3191" s="60"/>
      <c r="R3191" s="60"/>
      <c r="S3191" s="60"/>
      <c r="T3191" s="60"/>
      <c r="U3191" s="60"/>
      <c r="V3191" s="60"/>
      <c r="W3191" s="60"/>
      <c r="X3191" s="60"/>
      <c r="Y3191" s="60"/>
      <c r="Z3191" s="60"/>
      <c r="AA3191" s="60"/>
      <c r="AB3191" s="60"/>
      <c r="AC3191" s="60"/>
      <c r="AD3191" s="60"/>
      <c r="AE3191" s="60"/>
      <c r="AF3191" s="60" t="s">
        <v>4136</v>
      </c>
    </row>
    <row r="3192" spans="1:32">
      <c r="A3192" s="60" t="s">
        <v>4123</v>
      </c>
      <c r="B3192" s="60" t="s">
        <v>2728</v>
      </c>
      <c r="D3192" s="60" t="s">
        <v>2762</v>
      </c>
      <c r="E3192" s="67">
        <v>41640</v>
      </c>
      <c r="F3192" s="67">
        <v>42004</v>
      </c>
      <c r="G3192" s="60" t="s">
        <v>2730</v>
      </c>
      <c r="H3192" s="60">
        <v>1</v>
      </c>
      <c r="I3192" s="60"/>
      <c r="J3192" s="60"/>
      <c r="K3192" s="60"/>
      <c r="L3192" s="60"/>
      <c r="M3192" s="60"/>
      <c r="N3192" s="60"/>
      <c r="O3192" s="60"/>
      <c r="P3192" s="60"/>
      <c r="Q3192" s="60"/>
      <c r="R3192" s="60"/>
      <c r="S3192" s="60"/>
      <c r="T3192" s="60"/>
      <c r="U3192" s="60"/>
      <c r="V3192" s="60"/>
      <c r="W3192" s="60"/>
      <c r="X3192" s="60"/>
      <c r="Y3192" s="60"/>
      <c r="Z3192" s="60"/>
      <c r="AA3192" s="60"/>
      <c r="AB3192" s="60"/>
      <c r="AC3192" s="60"/>
      <c r="AD3192" s="60"/>
      <c r="AE3192" s="60"/>
      <c r="AF3192" s="60" t="s">
        <v>4136</v>
      </c>
    </row>
    <row r="3193" spans="1:32">
      <c r="A3193" s="60" t="s">
        <v>4123</v>
      </c>
      <c r="B3193" s="60" t="s">
        <v>2728</v>
      </c>
      <c r="D3193" s="60" t="s">
        <v>3695</v>
      </c>
      <c r="E3193" s="67">
        <v>41640</v>
      </c>
      <c r="F3193" s="67">
        <v>42004</v>
      </c>
      <c r="G3193" s="60" t="s">
        <v>2735</v>
      </c>
      <c r="H3193" s="60">
        <v>0</v>
      </c>
      <c r="I3193" s="60">
        <v>0</v>
      </c>
      <c r="J3193" s="60">
        <v>0</v>
      </c>
      <c r="K3193" s="60">
        <v>0</v>
      </c>
      <c r="L3193" s="60">
        <v>0</v>
      </c>
      <c r="M3193" s="60">
        <v>0</v>
      </c>
      <c r="N3193" s="60">
        <v>0</v>
      </c>
      <c r="O3193" s="60">
        <v>1</v>
      </c>
      <c r="P3193" s="60">
        <v>1</v>
      </c>
      <c r="Q3193" s="60">
        <v>1</v>
      </c>
      <c r="R3193" s="60">
        <v>1</v>
      </c>
      <c r="S3193" s="60">
        <v>1</v>
      </c>
      <c r="T3193" s="60">
        <v>1</v>
      </c>
      <c r="U3193" s="60">
        <v>1</v>
      </c>
      <c r="V3193" s="60">
        <v>1</v>
      </c>
      <c r="W3193" s="60">
        <v>1</v>
      </c>
      <c r="X3193" s="60">
        <v>1</v>
      </c>
      <c r="Y3193" s="60">
        <v>1</v>
      </c>
      <c r="Z3193" s="60">
        <v>0</v>
      </c>
      <c r="AA3193" s="60">
        <v>0</v>
      </c>
      <c r="AB3193" s="60">
        <v>0</v>
      </c>
      <c r="AC3193" s="60">
        <v>0</v>
      </c>
      <c r="AD3193" s="60">
        <v>0</v>
      </c>
      <c r="AE3193" s="60">
        <v>0</v>
      </c>
      <c r="AF3193" s="60" t="s">
        <v>4136</v>
      </c>
    </row>
    <row r="3194" spans="1:32">
      <c r="A3194" s="60" t="s">
        <v>4124</v>
      </c>
      <c r="B3194" s="60" t="s">
        <v>2728</v>
      </c>
      <c r="C3194" s="60" t="s">
        <v>2746</v>
      </c>
      <c r="D3194" s="60" t="s">
        <v>2729</v>
      </c>
      <c r="E3194" s="67">
        <v>41640</v>
      </c>
      <c r="F3194" s="67">
        <v>42004</v>
      </c>
      <c r="G3194" s="60" t="s">
        <v>2730</v>
      </c>
      <c r="H3194" s="60">
        <v>26.7</v>
      </c>
      <c r="I3194" s="60"/>
      <c r="J3194" s="60"/>
      <c r="K3194" s="60"/>
      <c r="L3194" s="60"/>
      <c r="M3194" s="60"/>
      <c r="N3194" s="60"/>
      <c r="O3194" s="60"/>
      <c r="P3194" s="60"/>
      <c r="Q3194" s="60"/>
      <c r="R3194" s="60"/>
      <c r="S3194" s="60"/>
      <c r="T3194" s="60"/>
      <c r="U3194" s="60"/>
      <c r="V3194" s="60"/>
      <c r="W3194" s="60"/>
      <c r="X3194" s="60"/>
      <c r="Y3194" s="60"/>
      <c r="Z3194" s="60"/>
      <c r="AA3194" s="60"/>
      <c r="AB3194" s="60"/>
      <c r="AC3194" s="60"/>
      <c r="AD3194" s="60"/>
      <c r="AE3194" s="60"/>
      <c r="AF3194" s="60" t="s">
        <v>4136</v>
      </c>
    </row>
    <row r="3195" spans="1:32">
      <c r="A3195" s="60" t="s">
        <v>4125</v>
      </c>
      <c r="B3195" s="60" t="s">
        <v>2728</v>
      </c>
      <c r="C3195" s="60" t="s">
        <v>2746</v>
      </c>
      <c r="D3195" s="60" t="s">
        <v>2729</v>
      </c>
      <c r="E3195" s="67">
        <v>41640</v>
      </c>
      <c r="F3195" s="67">
        <v>42004</v>
      </c>
      <c r="G3195" s="60" t="s">
        <v>2730</v>
      </c>
      <c r="H3195" s="60">
        <v>15.56</v>
      </c>
      <c r="I3195" s="60"/>
      <c r="J3195" s="60"/>
      <c r="K3195" s="60"/>
      <c r="L3195" s="60"/>
      <c r="M3195" s="60"/>
      <c r="N3195" s="60"/>
      <c r="O3195" s="60"/>
      <c r="P3195" s="60"/>
      <c r="Q3195" s="60"/>
      <c r="R3195" s="60"/>
      <c r="S3195" s="60"/>
      <c r="T3195" s="60"/>
      <c r="U3195" s="60"/>
      <c r="V3195" s="60"/>
      <c r="W3195" s="60"/>
      <c r="X3195" s="60"/>
      <c r="Y3195" s="60"/>
      <c r="Z3195" s="60"/>
      <c r="AA3195" s="60"/>
      <c r="AB3195" s="60"/>
      <c r="AC3195" s="60"/>
      <c r="AD3195" s="60"/>
      <c r="AE3195" s="60"/>
      <c r="AF3195" s="60" t="s">
        <v>4136</v>
      </c>
    </row>
    <row r="3196" spans="1:32">
      <c r="A3196" s="60" t="s">
        <v>4126</v>
      </c>
      <c r="B3196" s="60" t="s">
        <v>2728</v>
      </c>
      <c r="C3196" s="60" t="s">
        <v>2732</v>
      </c>
      <c r="D3196" s="60" t="s">
        <v>2729</v>
      </c>
      <c r="E3196" s="67">
        <v>41640</v>
      </c>
      <c r="F3196" s="67">
        <v>42004</v>
      </c>
      <c r="G3196" s="60" t="s">
        <v>2730</v>
      </c>
      <c r="H3196" s="60">
        <v>60</v>
      </c>
      <c r="I3196" s="60"/>
      <c r="J3196" s="60"/>
      <c r="K3196" s="60"/>
      <c r="L3196" s="60"/>
      <c r="M3196" s="60"/>
      <c r="N3196" s="60"/>
      <c r="O3196" s="60"/>
      <c r="P3196" s="60"/>
      <c r="Q3196" s="60"/>
      <c r="R3196" s="60"/>
      <c r="S3196" s="60"/>
      <c r="T3196" s="60"/>
      <c r="U3196" s="60"/>
      <c r="V3196" s="60"/>
      <c r="W3196" s="60"/>
      <c r="X3196" s="60"/>
      <c r="Y3196" s="60"/>
      <c r="Z3196" s="60"/>
      <c r="AA3196" s="60"/>
      <c r="AB3196" s="60"/>
      <c r="AC3196" s="60"/>
      <c r="AD3196" s="60"/>
      <c r="AE3196" s="60"/>
      <c r="AF3196" s="60" t="s">
        <v>4136</v>
      </c>
    </row>
    <row r="3197" spans="1:32">
      <c r="A3197" s="60" t="s">
        <v>4127</v>
      </c>
      <c r="B3197" s="60" t="s">
        <v>6</v>
      </c>
      <c r="D3197" s="60" t="s">
        <v>2729</v>
      </c>
      <c r="E3197" s="67">
        <v>41640</v>
      </c>
      <c r="F3197" s="67">
        <v>42004</v>
      </c>
      <c r="G3197" s="60" t="s">
        <v>2730</v>
      </c>
      <c r="H3197" s="60">
        <v>0</v>
      </c>
      <c r="I3197" s="60"/>
      <c r="J3197" s="60"/>
      <c r="K3197" s="60"/>
      <c r="L3197" s="60"/>
      <c r="M3197" s="60"/>
      <c r="N3197" s="60"/>
      <c r="O3197" s="60"/>
      <c r="P3197" s="60"/>
      <c r="Q3197" s="60"/>
      <c r="R3197" s="60"/>
      <c r="S3197" s="60"/>
      <c r="T3197" s="60"/>
      <c r="U3197" s="60"/>
      <c r="V3197" s="60"/>
      <c r="W3197" s="60"/>
      <c r="X3197" s="60"/>
      <c r="Y3197" s="60"/>
      <c r="Z3197" s="60"/>
      <c r="AA3197" s="60"/>
      <c r="AB3197" s="60"/>
      <c r="AC3197" s="60"/>
      <c r="AD3197" s="60"/>
      <c r="AE3197" s="60"/>
      <c r="AF3197" s="60" t="s">
        <v>4136</v>
      </c>
    </row>
    <row r="3198" spans="1:32">
      <c r="A3198" s="60" t="s">
        <v>4127</v>
      </c>
      <c r="B3198" s="60" t="s">
        <v>6</v>
      </c>
      <c r="D3198" s="60" t="s">
        <v>2798</v>
      </c>
      <c r="E3198" s="67">
        <v>41640</v>
      </c>
      <c r="F3198" s="67">
        <v>42004</v>
      </c>
      <c r="G3198" s="60" t="s">
        <v>2735</v>
      </c>
      <c r="H3198" s="60">
        <v>0</v>
      </c>
      <c r="I3198" s="60">
        <v>0</v>
      </c>
      <c r="J3198" s="60">
        <v>0</v>
      </c>
      <c r="K3198" s="60">
        <v>0</v>
      </c>
      <c r="L3198" s="60">
        <v>0</v>
      </c>
      <c r="M3198" s="60">
        <v>0</v>
      </c>
      <c r="N3198" s="60">
        <v>0.14399999999999999</v>
      </c>
      <c r="O3198" s="60">
        <v>1</v>
      </c>
      <c r="P3198" s="60">
        <v>0.14399999999999999</v>
      </c>
      <c r="Q3198" s="60">
        <v>0.14399999999999999</v>
      </c>
      <c r="R3198" s="60">
        <v>0.14399999999999999</v>
      </c>
      <c r="S3198" s="60">
        <v>0.14399999999999999</v>
      </c>
      <c r="T3198" s="60">
        <v>1</v>
      </c>
      <c r="U3198" s="60">
        <v>0.14399999999999999</v>
      </c>
      <c r="V3198" s="60">
        <v>0.14399999999999999</v>
      </c>
      <c r="W3198" s="60">
        <v>0.14399999999999999</v>
      </c>
      <c r="X3198" s="60">
        <v>0.14399999999999999</v>
      </c>
      <c r="Y3198" s="60">
        <v>1</v>
      </c>
      <c r="Z3198" s="60">
        <v>0.14399999999999999</v>
      </c>
      <c r="AA3198" s="60">
        <v>0</v>
      </c>
      <c r="AB3198" s="60">
        <v>0</v>
      </c>
      <c r="AC3198" s="60">
        <v>0</v>
      </c>
      <c r="AD3198" s="60">
        <v>0</v>
      </c>
      <c r="AE3198" s="60">
        <v>0</v>
      </c>
      <c r="AF3198" s="60" t="s">
        <v>4136</v>
      </c>
    </row>
    <row r="3199" spans="1:32">
      <c r="A3199" s="60" t="s">
        <v>4128</v>
      </c>
      <c r="B3199" s="60" t="s">
        <v>2946</v>
      </c>
      <c r="D3199" s="60" t="s">
        <v>2738</v>
      </c>
      <c r="E3199" s="67">
        <v>41640</v>
      </c>
      <c r="F3199" s="67">
        <v>42004</v>
      </c>
      <c r="G3199" s="60" t="s">
        <v>2730</v>
      </c>
      <c r="H3199" s="60">
        <v>0</v>
      </c>
      <c r="I3199" s="60"/>
      <c r="J3199" s="60"/>
      <c r="K3199" s="60"/>
      <c r="L3199" s="60"/>
      <c r="M3199" s="60"/>
      <c r="N3199" s="60"/>
      <c r="O3199" s="60"/>
      <c r="P3199" s="60"/>
      <c r="Q3199" s="60"/>
      <c r="R3199" s="60"/>
      <c r="S3199" s="60"/>
      <c r="T3199" s="60"/>
      <c r="U3199" s="60"/>
      <c r="V3199" s="60"/>
      <c r="W3199" s="60"/>
      <c r="X3199" s="60"/>
      <c r="Y3199" s="60"/>
      <c r="Z3199" s="60"/>
      <c r="AA3199" s="60"/>
      <c r="AB3199" s="60"/>
      <c r="AC3199" s="60"/>
      <c r="AD3199" s="60"/>
      <c r="AE3199" s="60"/>
      <c r="AF3199" s="60" t="s">
        <v>4136</v>
      </c>
    </row>
    <row r="3200" spans="1:32">
      <c r="A3200" s="60" t="s">
        <v>4128</v>
      </c>
      <c r="B3200" s="60" t="s">
        <v>2946</v>
      </c>
      <c r="D3200" s="60" t="s">
        <v>2762</v>
      </c>
      <c r="E3200" s="67">
        <v>41640</v>
      </c>
      <c r="F3200" s="67">
        <v>42004</v>
      </c>
      <c r="G3200" s="60" t="s">
        <v>2730</v>
      </c>
      <c r="H3200" s="60">
        <v>1</v>
      </c>
      <c r="I3200" s="60"/>
      <c r="J3200" s="60"/>
      <c r="K3200" s="60"/>
      <c r="L3200" s="60"/>
      <c r="M3200" s="60"/>
      <c r="N3200" s="60"/>
      <c r="O3200" s="60"/>
      <c r="P3200" s="60"/>
      <c r="Q3200" s="60"/>
      <c r="R3200" s="60"/>
      <c r="S3200" s="60"/>
      <c r="T3200" s="60"/>
      <c r="U3200" s="60"/>
      <c r="V3200" s="60"/>
      <c r="W3200" s="60"/>
      <c r="X3200" s="60"/>
      <c r="Y3200" s="60"/>
      <c r="Z3200" s="60"/>
      <c r="AA3200" s="60"/>
      <c r="AB3200" s="60"/>
      <c r="AC3200" s="60"/>
      <c r="AD3200" s="60"/>
      <c r="AE3200" s="60"/>
      <c r="AF3200" s="60" t="s">
        <v>4136</v>
      </c>
    </row>
    <row r="3201" spans="1:32">
      <c r="A3201" s="60" t="s">
        <v>4128</v>
      </c>
      <c r="B3201" s="60" t="s">
        <v>2946</v>
      </c>
      <c r="D3201" s="60" t="s">
        <v>3695</v>
      </c>
      <c r="E3201" s="67">
        <v>41640</v>
      </c>
      <c r="F3201" s="67">
        <v>42004</v>
      </c>
      <c r="G3201" s="60" t="s">
        <v>2735</v>
      </c>
      <c r="H3201" s="60">
        <v>0</v>
      </c>
      <c r="I3201" s="60">
        <v>0</v>
      </c>
      <c r="J3201" s="60">
        <v>0</v>
      </c>
      <c r="K3201" s="60">
        <v>0</v>
      </c>
      <c r="L3201" s="60">
        <v>0</v>
      </c>
      <c r="M3201" s="60">
        <v>0</v>
      </c>
      <c r="N3201" s="60">
        <v>0</v>
      </c>
      <c r="O3201" s="60">
        <v>0</v>
      </c>
      <c r="P3201" s="60">
        <v>1</v>
      </c>
      <c r="Q3201" s="60">
        <v>1</v>
      </c>
      <c r="R3201" s="60">
        <v>1</v>
      </c>
      <c r="S3201" s="60">
        <v>1</v>
      </c>
      <c r="T3201" s="60">
        <v>1</v>
      </c>
      <c r="U3201" s="60">
        <v>1</v>
      </c>
      <c r="V3201" s="60">
        <v>1</v>
      </c>
      <c r="W3201" s="60">
        <v>1</v>
      </c>
      <c r="X3201" s="60">
        <v>1</v>
      </c>
      <c r="Y3201" s="60">
        <v>1</v>
      </c>
      <c r="Z3201" s="60">
        <v>0</v>
      </c>
      <c r="AA3201" s="60">
        <v>0</v>
      </c>
      <c r="AB3201" s="60">
        <v>0</v>
      </c>
      <c r="AC3201" s="60">
        <v>0</v>
      </c>
      <c r="AD3201" s="60">
        <v>0</v>
      </c>
      <c r="AE3201" s="60">
        <v>0</v>
      </c>
      <c r="AF3201" s="60" t="s">
        <v>4136</v>
      </c>
    </row>
    <row r="3202" spans="1:32">
      <c r="A3202" s="60" t="s">
        <v>4129</v>
      </c>
      <c r="B3202" s="60" t="s">
        <v>2946</v>
      </c>
      <c r="D3202" s="60" t="s">
        <v>2729</v>
      </c>
      <c r="E3202" s="67">
        <v>41640</v>
      </c>
      <c r="F3202" s="67">
        <v>42004</v>
      </c>
      <c r="G3202" s="60" t="s">
        <v>2730</v>
      </c>
      <c r="H3202" s="60">
        <v>1</v>
      </c>
      <c r="I3202" s="60"/>
      <c r="J3202" s="60"/>
      <c r="K3202" s="60"/>
      <c r="L3202" s="60"/>
      <c r="M3202" s="60"/>
      <c r="N3202" s="60"/>
      <c r="O3202" s="60"/>
      <c r="P3202" s="60"/>
      <c r="Q3202" s="60"/>
      <c r="R3202" s="60"/>
      <c r="S3202" s="60"/>
      <c r="T3202" s="60"/>
      <c r="U3202" s="60"/>
      <c r="V3202" s="60"/>
      <c r="W3202" s="60"/>
      <c r="X3202" s="60"/>
      <c r="Y3202" s="60"/>
      <c r="Z3202" s="60"/>
      <c r="AA3202" s="60"/>
      <c r="AB3202" s="60"/>
      <c r="AC3202" s="60"/>
      <c r="AD3202" s="60"/>
      <c r="AE3202" s="60"/>
      <c r="AF3202" s="60" t="s">
        <v>4136</v>
      </c>
    </row>
    <row r="3203" spans="1:32">
      <c r="A3203" s="60" t="s">
        <v>4130</v>
      </c>
      <c r="B3203" s="60" t="s">
        <v>2946</v>
      </c>
      <c r="D3203" s="60" t="s">
        <v>2729</v>
      </c>
      <c r="E3203" s="67">
        <v>41640</v>
      </c>
      <c r="F3203" s="67">
        <v>42004</v>
      </c>
      <c r="G3203" s="60" t="s">
        <v>2730</v>
      </c>
      <c r="H3203" s="60">
        <v>1</v>
      </c>
      <c r="I3203" s="60"/>
      <c r="J3203" s="60"/>
      <c r="K3203" s="60"/>
      <c r="L3203" s="60"/>
      <c r="M3203" s="60"/>
      <c r="N3203" s="60"/>
      <c r="O3203" s="60"/>
      <c r="P3203" s="60"/>
      <c r="Q3203" s="60"/>
      <c r="R3203" s="60"/>
      <c r="S3203" s="60"/>
      <c r="T3203" s="60"/>
      <c r="U3203" s="60"/>
      <c r="V3203" s="60"/>
      <c r="W3203" s="60"/>
      <c r="X3203" s="60"/>
      <c r="Y3203" s="60"/>
      <c r="Z3203" s="60"/>
      <c r="AA3203" s="60"/>
      <c r="AB3203" s="60"/>
      <c r="AC3203" s="60"/>
      <c r="AD3203" s="60"/>
      <c r="AE3203" s="60"/>
      <c r="AF3203" s="60" t="s">
        <v>4136</v>
      </c>
    </row>
    <row r="3204" spans="1:32">
      <c r="A3204" s="60" t="s">
        <v>4131</v>
      </c>
      <c r="B3204" s="60" t="s">
        <v>2946</v>
      </c>
      <c r="D3204" s="60" t="s">
        <v>2751</v>
      </c>
      <c r="E3204" s="67">
        <v>41640</v>
      </c>
      <c r="F3204" s="67">
        <v>42004</v>
      </c>
      <c r="G3204" s="60" t="s">
        <v>2730</v>
      </c>
      <c r="H3204" s="60">
        <v>0</v>
      </c>
      <c r="I3204" s="60"/>
      <c r="J3204" s="60"/>
      <c r="K3204" s="60"/>
      <c r="L3204" s="60"/>
      <c r="M3204" s="60"/>
      <c r="N3204" s="60"/>
      <c r="O3204" s="60"/>
      <c r="P3204" s="60"/>
      <c r="Q3204" s="60"/>
      <c r="R3204" s="60"/>
      <c r="S3204" s="60"/>
      <c r="T3204" s="60"/>
      <c r="U3204" s="60"/>
      <c r="V3204" s="60"/>
      <c r="W3204" s="60"/>
      <c r="X3204" s="60"/>
      <c r="Y3204" s="60"/>
      <c r="Z3204" s="60"/>
      <c r="AA3204" s="60"/>
      <c r="AB3204" s="60"/>
      <c r="AC3204" s="60"/>
      <c r="AD3204" s="60"/>
      <c r="AE3204" s="60"/>
      <c r="AF3204" s="60" t="s">
        <v>4136</v>
      </c>
    </row>
    <row r="3205" spans="1:32">
      <c r="A3205" s="60" t="s">
        <v>4131</v>
      </c>
      <c r="B3205" s="60" t="s">
        <v>2946</v>
      </c>
      <c r="D3205" s="60" t="s">
        <v>2762</v>
      </c>
      <c r="E3205" s="67">
        <v>41640</v>
      </c>
      <c r="F3205" s="67">
        <v>42004</v>
      </c>
      <c r="G3205" s="60" t="s">
        <v>2730</v>
      </c>
      <c r="H3205" s="60">
        <v>1</v>
      </c>
      <c r="I3205" s="60"/>
      <c r="J3205" s="60"/>
      <c r="K3205" s="60"/>
      <c r="L3205" s="60"/>
      <c r="M3205" s="60"/>
      <c r="N3205" s="60"/>
      <c r="O3205" s="60"/>
      <c r="P3205" s="60"/>
      <c r="Q3205" s="60"/>
      <c r="R3205" s="60"/>
      <c r="S3205" s="60"/>
      <c r="T3205" s="60"/>
      <c r="U3205" s="60"/>
      <c r="V3205" s="60"/>
      <c r="W3205" s="60"/>
      <c r="X3205" s="60"/>
      <c r="Y3205" s="60"/>
      <c r="Z3205" s="60"/>
      <c r="AA3205" s="60"/>
      <c r="AB3205" s="60"/>
      <c r="AC3205" s="60"/>
      <c r="AD3205" s="60"/>
      <c r="AE3205" s="60"/>
      <c r="AF3205" s="60" t="s">
        <v>4136</v>
      </c>
    </row>
    <row r="3206" spans="1:32">
      <c r="A3206" s="60" t="s">
        <v>4131</v>
      </c>
      <c r="B3206" s="60" t="s">
        <v>2946</v>
      </c>
      <c r="D3206" s="60" t="s">
        <v>2740</v>
      </c>
      <c r="E3206" s="67">
        <v>41640</v>
      </c>
      <c r="F3206" s="67">
        <v>42004</v>
      </c>
      <c r="G3206" s="60" t="s">
        <v>2735</v>
      </c>
      <c r="H3206" s="60">
        <v>0</v>
      </c>
      <c r="I3206" s="60">
        <v>0</v>
      </c>
      <c r="J3206" s="60">
        <v>0</v>
      </c>
      <c r="K3206" s="60">
        <v>0</v>
      </c>
      <c r="L3206" s="60">
        <v>0</v>
      </c>
      <c r="M3206" s="60">
        <v>0</v>
      </c>
      <c r="N3206" s="60">
        <v>0</v>
      </c>
      <c r="O3206" s="60">
        <v>0</v>
      </c>
      <c r="P3206" s="60">
        <v>1</v>
      </c>
      <c r="Q3206" s="60">
        <v>1</v>
      </c>
      <c r="R3206" s="60">
        <v>1</v>
      </c>
      <c r="S3206" s="60">
        <v>1</v>
      </c>
      <c r="T3206" s="60">
        <v>1</v>
      </c>
      <c r="U3206" s="60">
        <v>1</v>
      </c>
      <c r="V3206" s="60">
        <v>1</v>
      </c>
      <c r="W3206" s="60">
        <v>1</v>
      </c>
      <c r="X3206" s="60">
        <v>1</v>
      </c>
      <c r="Y3206" s="60">
        <v>0</v>
      </c>
      <c r="Z3206" s="60">
        <v>0</v>
      </c>
      <c r="AA3206" s="60">
        <v>0</v>
      </c>
      <c r="AB3206" s="60">
        <v>0</v>
      </c>
      <c r="AC3206" s="60">
        <v>0</v>
      </c>
      <c r="AD3206" s="60">
        <v>0</v>
      </c>
      <c r="AE3206" s="60">
        <v>0</v>
      </c>
      <c r="AF3206" s="60" t="s">
        <v>4136</v>
      </c>
    </row>
    <row r="3207" spans="1:32">
      <c r="A3207" s="60" t="s">
        <v>4132</v>
      </c>
      <c r="B3207" s="60" t="s">
        <v>2731</v>
      </c>
      <c r="C3207" s="60" t="s">
        <v>2732</v>
      </c>
      <c r="D3207" s="60" t="s">
        <v>2729</v>
      </c>
      <c r="E3207" s="67">
        <v>41640</v>
      </c>
      <c r="F3207" s="67">
        <v>42004</v>
      </c>
      <c r="G3207" s="60" t="s">
        <v>2730</v>
      </c>
      <c r="H3207" s="60">
        <v>131.85</v>
      </c>
      <c r="I3207" s="60"/>
      <c r="J3207" s="60"/>
      <c r="K3207" s="60"/>
      <c r="L3207" s="60"/>
      <c r="M3207" s="60"/>
      <c r="N3207" s="60"/>
      <c r="O3207" s="60"/>
      <c r="P3207" s="60"/>
      <c r="Q3207" s="60"/>
      <c r="R3207" s="60"/>
      <c r="S3207" s="60"/>
      <c r="T3207" s="60"/>
      <c r="U3207" s="60"/>
      <c r="V3207" s="60"/>
      <c r="W3207" s="60"/>
      <c r="X3207" s="60"/>
      <c r="Y3207" s="60"/>
      <c r="Z3207" s="60"/>
      <c r="AA3207" s="60"/>
      <c r="AB3207" s="60"/>
      <c r="AC3207" s="60"/>
      <c r="AD3207" s="60"/>
      <c r="AE3207" s="60"/>
      <c r="AF3207" s="60" t="s">
        <v>4136</v>
      </c>
    </row>
    <row r="3208" spans="1:32">
      <c r="A3208" s="60" t="s">
        <v>4133</v>
      </c>
      <c r="B3208" s="60" t="s">
        <v>2728</v>
      </c>
      <c r="D3208" s="60" t="s">
        <v>2738</v>
      </c>
      <c r="E3208" s="67">
        <v>41640</v>
      </c>
      <c r="F3208" s="67">
        <v>42004</v>
      </c>
      <c r="G3208" s="60" t="s">
        <v>2730</v>
      </c>
      <c r="H3208" s="60">
        <v>0.3</v>
      </c>
      <c r="I3208" s="60"/>
      <c r="J3208" s="60"/>
      <c r="K3208" s="60"/>
      <c r="L3208" s="60"/>
      <c r="M3208" s="60"/>
      <c r="N3208" s="60"/>
      <c r="O3208" s="60"/>
      <c r="P3208" s="60"/>
      <c r="Q3208" s="60"/>
      <c r="R3208" s="60"/>
      <c r="S3208" s="60"/>
      <c r="T3208" s="60"/>
      <c r="U3208" s="60"/>
      <c r="V3208" s="60"/>
      <c r="W3208" s="60"/>
      <c r="X3208" s="60"/>
      <c r="Y3208" s="60"/>
      <c r="Z3208" s="60"/>
      <c r="AA3208" s="60"/>
      <c r="AB3208" s="60"/>
      <c r="AC3208" s="60"/>
      <c r="AD3208" s="60"/>
      <c r="AE3208" s="60"/>
      <c r="AF3208" s="60" t="s">
        <v>4136</v>
      </c>
    </row>
    <row r="3209" spans="1:32">
      <c r="A3209" s="60" t="s">
        <v>4133</v>
      </c>
      <c r="B3209" s="60" t="s">
        <v>2728</v>
      </c>
      <c r="D3209" s="60" t="s">
        <v>2736</v>
      </c>
      <c r="E3209" s="67">
        <v>41640</v>
      </c>
      <c r="F3209" s="67">
        <v>42004</v>
      </c>
      <c r="G3209" s="60" t="s">
        <v>2730</v>
      </c>
      <c r="H3209" s="60">
        <v>0</v>
      </c>
      <c r="I3209" s="60"/>
      <c r="J3209" s="60"/>
      <c r="K3209" s="60"/>
      <c r="L3209" s="60"/>
      <c r="M3209" s="60"/>
      <c r="N3209" s="60"/>
      <c r="O3209" s="60"/>
      <c r="P3209" s="60"/>
      <c r="Q3209" s="60"/>
      <c r="R3209" s="60"/>
      <c r="S3209" s="60"/>
      <c r="T3209" s="60"/>
      <c r="U3209" s="60"/>
      <c r="V3209" s="60"/>
      <c r="W3209" s="60"/>
      <c r="X3209" s="60"/>
      <c r="Y3209" s="60"/>
      <c r="Z3209" s="60"/>
      <c r="AA3209" s="60"/>
      <c r="AB3209" s="60"/>
      <c r="AC3209" s="60"/>
      <c r="AD3209" s="60"/>
      <c r="AE3209" s="60"/>
      <c r="AF3209" s="60" t="s">
        <v>4136</v>
      </c>
    </row>
    <row r="3210" spans="1:32">
      <c r="A3210" s="60" t="s">
        <v>4133</v>
      </c>
      <c r="B3210" s="60" t="s">
        <v>2728</v>
      </c>
      <c r="D3210" s="60" t="s">
        <v>2737</v>
      </c>
      <c r="E3210" s="67">
        <v>41640</v>
      </c>
      <c r="F3210" s="67">
        <v>42004</v>
      </c>
      <c r="G3210" s="60" t="s">
        <v>2730</v>
      </c>
      <c r="H3210" s="60">
        <v>1</v>
      </c>
      <c r="I3210" s="60"/>
      <c r="J3210" s="60"/>
      <c r="K3210" s="60"/>
      <c r="L3210" s="60"/>
      <c r="M3210" s="60"/>
      <c r="N3210" s="60"/>
      <c r="O3210" s="60"/>
      <c r="P3210" s="60"/>
      <c r="Q3210" s="60"/>
      <c r="R3210" s="60"/>
      <c r="S3210" s="60"/>
      <c r="T3210" s="60"/>
      <c r="U3210" s="60"/>
      <c r="V3210" s="60"/>
      <c r="W3210" s="60"/>
      <c r="X3210" s="60"/>
      <c r="Y3210" s="60"/>
      <c r="Z3210" s="60"/>
      <c r="AA3210" s="60"/>
      <c r="AB3210" s="60"/>
      <c r="AC3210" s="60"/>
      <c r="AD3210" s="60"/>
      <c r="AE3210" s="60"/>
      <c r="AF3210" s="60" t="s">
        <v>4136</v>
      </c>
    </row>
    <row r="3211" spans="1:32">
      <c r="A3211" s="60" t="s">
        <v>4133</v>
      </c>
      <c r="B3211" s="60" t="s">
        <v>2728</v>
      </c>
      <c r="D3211" s="60" t="s">
        <v>3695</v>
      </c>
      <c r="E3211" s="67">
        <v>41640</v>
      </c>
      <c r="F3211" s="67">
        <v>42004</v>
      </c>
      <c r="G3211" s="60" t="s">
        <v>2735</v>
      </c>
      <c r="H3211" s="60">
        <v>0.3</v>
      </c>
      <c r="I3211" s="60">
        <v>0.3</v>
      </c>
      <c r="J3211" s="60">
        <v>0.3</v>
      </c>
      <c r="K3211" s="60">
        <v>0.3</v>
      </c>
      <c r="L3211" s="60">
        <v>0.3</v>
      </c>
      <c r="M3211" s="60">
        <v>0.3</v>
      </c>
      <c r="N3211" s="60">
        <v>0.3</v>
      </c>
      <c r="O3211" s="60">
        <v>0.5</v>
      </c>
      <c r="P3211" s="60">
        <v>1</v>
      </c>
      <c r="Q3211" s="60">
        <v>1</v>
      </c>
      <c r="R3211" s="60">
        <v>1</v>
      </c>
      <c r="S3211" s="60">
        <v>1</v>
      </c>
      <c r="T3211" s="60">
        <v>0.94</v>
      </c>
      <c r="U3211" s="60">
        <v>1</v>
      </c>
      <c r="V3211" s="60">
        <v>1</v>
      </c>
      <c r="W3211" s="60">
        <v>1</v>
      </c>
      <c r="X3211" s="60">
        <v>1</v>
      </c>
      <c r="Y3211" s="60">
        <v>0.5</v>
      </c>
      <c r="Z3211" s="60">
        <v>0.3</v>
      </c>
      <c r="AA3211" s="60">
        <v>0.3</v>
      </c>
      <c r="AB3211" s="60">
        <v>0.3</v>
      </c>
      <c r="AC3211" s="60">
        <v>0.3</v>
      </c>
      <c r="AD3211" s="60">
        <v>0.3</v>
      </c>
      <c r="AE3211" s="60">
        <v>0.3</v>
      </c>
      <c r="AF3211" s="60" t="s">
        <v>4136</v>
      </c>
    </row>
    <row r="3212" spans="1:32">
      <c r="A3212" s="60" t="s">
        <v>4134</v>
      </c>
      <c r="B3212" s="60" t="s">
        <v>2728</v>
      </c>
      <c r="D3212" s="60" t="s">
        <v>2729</v>
      </c>
      <c r="E3212" s="67">
        <v>41640</v>
      </c>
      <c r="F3212" s="67">
        <v>42004</v>
      </c>
      <c r="G3212" s="60" t="s">
        <v>2730</v>
      </c>
      <c r="H3212" s="60">
        <v>1</v>
      </c>
      <c r="I3212" s="60"/>
      <c r="J3212" s="60"/>
      <c r="K3212" s="60"/>
      <c r="L3212" s="60"/>
      <c r="M3212" s="60"/>
      <c r="N3212" s="60"/>
      <c r="O3212" s="60"/>
      <c r="P3212" s="60"/>
      <c r="Q3212" s="60"/>
      <c r="R3212" s="60"/>
      <c r="S3212" s="60"/>
      <c r="T3212" s="60"/>
      <c r="U3212" s="60"/>
      <c r="V3212" s="60"/>
      <c r="W3212" s="60"/>
      <c r="X3212" s="60"/>
      <c r="Y3212" s="60"/>
      <c r="Z3212" s="60"/>
      <c r="AA3212" s="60"/>
      <c r="AB3212" s="60"/>
      <c r="AC3212" s="60"/>
      <c r="AD3212" s="60"/>
      <c r="AE3212" s="60"/>
      <c r="AF3212" s="60" t="s">
        <v>4136</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1338</v>
      </c>
    </row>
    <row r="3" spans="2:14">
      <c r="B3" s="31" t="s">
        <v>1246</v>
      </c>
      <c r="C3" s="31"/>
      <c r="D3" s="31" t="s">
        <v>1245</v>
      </c>
      <c r="E3" s="31"/>
      <c r="F3" s="31" t="s">
        <v>1247</v>
      </c>
      <c r="G3" s="31"/>
      <c r="H3" s="31" t="s">
        <v>1248</v>
      </c>
      <c r="I3" s="31"/>
      <c r="J3" s="31" t="s">
        <v>1249</v>
      </c>
      <c r="K3" s="31"/>
      <c r="L3" s="31" t="s">
        <v>1250</v>
      </c>
      <c r="M3" s="31"/>
      <c r="N3" s="31" t="s">
        <v>1251</v>
      </c>
    </row>
    <row r="4" spans="2:14">
      <c r="B4" t="s">
        <v>529</v>
      </c>
      <c r="D4" t="s">
        <v>529</v>
      </c>
      <c r="F4" t="s">
        <v>529</v>
      </c>
      <c r="H4" t="s">
        <v>529</v>
      </c>
      <c r="J4" t="s">
        <v>529</v>
      </c>
      <c r="L4" t="s">
        <v>529</v>
      </c>
      <c r="N4" t="s">
        <v>529</v>
      </c>
    </row>
    <row r="5" spans="2:14">
      <c r="B5" s="47" t="s">
        <v>487</v>
      </c>
      <c r="D5" t="s">
        <v>488</v>
      </c>
      <c r="F5" t="s">
        <v>266</v>
      </c>
      <c r="H5" t="s">
        <v>283</v>
      </c>
      <c r="J5" t="s">
        <v>215</v>
      </c>
      <c r="L5" t="s">
        <v>108</v>
      </c>
      <c r="N5" t="s">
        <v>632</v>
      </c>
    </row>
    <row r="6" spans="2:14">
      <c r="B6" s="47" t="s">
        <v>489</v>
      </c>
      <c r="D6" t="s">
        <v>490</v>
      </c>
      <c r="F6" t="s">
        <v>239</v>
      </c>
      <c r="H6" t="s">
        <v>276</v>
      </c>
      <c r="J6" t="s">
        <v>216</v>
      </c>
      <c r="L6" t="s">
        <v>109</v>
      </c>
      <c r="N6" t="s">
        <v>813</v>
      </c>
    </row>
    <row r="7" spans="2:14">
      <c r="B7" s="47" t="s">
        <v>491</v>
      </c>
      <c r="D7" t="s">
        <v>492</v>
      </c>
      <c r="F7" t="s">
        <v>267</v>
      </c>
      <c r="H7" t="s">
        <v>273</v>
      </c>
      <c r="J7" t="s">
        <v>217</v>
      </c>
      <c r="L7" t="s">
        <v>110</v>
      </c>
      <c r="N7" t="s">
        <v>647</v>
      </c>
    </row>
    <row r="8" spans="2:14">
      <c r="B8" s="47" t="s">
        <v>493</v>
      </c>
      <c r="D8" t="s">
        <v>1199</v>
      </c>
      <c r="F8" t="s">
        <v>1352</v>
      </c>
      <c r="H8" t="s">
        <v>297</v>
      </c>
      <c r="J8" t="s">
        <v>218</v>
      </c>
      <c r="L8" t="s">
        <v>411</v>
      </c>
      <c r="N8" t="s">
        <v>730</v>
      </c>
    </row>
    <row r="9" spans="2:14">
      <c r="B9" s="47" t="s">
        <v>494</v>
      </c>
      <c r="D9" t="s">
        <v>495</v>
      </c>
      <c r="F9" t="s">
        <v>222</v>
      </c>
      <c r="H9" t="s">
        <v>290</v>
      </c>
      <c r="J9" t="s">
        <v>438</v>
      </c>
      <c r="L9" t="s">
        <v>415</v>
      </c>
      <c r="N9" t="s">
        <v>636</v>
      </c>
    </row>
    <row r="10" spans="2:14">
      <c r="B10" s="47" t="s">
        <v>496</v>
      </c>
      <c r="D10" t="s">
        <v>497</v>
      </c>
      <c r="F10" t="s">
        <v>262</v>
      </c>
      <c r="H10" t="s">
        <v>1564</v>
      </c>
      <c r="J10" s="60" t="s">
        <v>1601</v>
      </c>
      <c r="N10" t="s">
        <v>1343</v>
      </c>
    </row>
    <row r="11" spans="2:14">
      <c r="B11" s="47" t="s">
        <v>498</v>
      </c>
      <c r="D11" t="s">
        <v>499</v>
      </c>
      <c r="F11" t="s">
        <v>265</v>
      </c>
      <c r="H11" t="s">
        <v>307</v>
      </c>
    </row>
    <row r="12" spans="2:14">
      <c r="B12" s="47" t="s">
        <v>500</v>
      </c>
      <c r="D12" t="s">
        <v>501</v>
      </c>
      <c r="F12" t="s">
        <v>269</v>
      </c>
      <c r="H12" t="s">
        <v>315</v>
      </c>
    </row>
    <row r="13" spans="2:14">
      <c r="B13" s="47" t="s">
        <v>502</v>
      </c>
      <c r="D13" t="s">
        <v>503</v>
      </c>
      <c r="F13" t="s">
        <v>238</v>
      </c>
      <c r="H13" t="s">
        <v>288</v>
      </c>
    </row>
    <row r="14" spans="2:14">
      <c r="B14" s="47" t="s">
        <v>504</v>
      </c>
      <c r="D14" t="s">
        <v>505</v>
      </c>
      <c r="F14" t="s">
        <v>268</v>
      </c>
      <c r="H14" t="s">
        <v>298</v>
      </c>
    </row>
    <row r="15" spans="2:14">
      <c r="B15" s="47" t="s">
        <v>506</v>
      </c>
      <c r="D15" t="s">
        <v>507</v>
      </c>
      <c r="F15" t="s">
        <v>263</v>
      </c>
      <c r="H15" t="s">
        <v>284</v>
      </c>
    </row>
    <row r="16" spans="2:14">
      <c r="B16" s="48" t="s">
        <v>508</v>
      </c>
      <c r="D16" t="s">
        <v>509</v>
      </c>
      <c r="F16" t="s">
        <v>270</v>
      </c>
      <c r="H16" t="s">
        <v>246</v>
      </c>
    </row>
    <row r="17" spans="2:8">
      <c r="B17" s="47" t="s">
        <v>510</v>
      </c>
      <c r="D17" t="s">
        <v>1200</v>
      </c>
      <c r="F17" t="s">
        <v>264</v>
      </c>
      <c r="H17" t="s">
        <v>318</v>
      </c>
    </row>
    <row r="18" spans="2:8">
      <c r="B18" s="47" t="s">
        <v>511</v>
      </c>
      <c r="D18" t="s">
        <v>1620</v>
      </c>
      <c r="F18" t="s">
        <v>241</v>
      </c>
      <c r="H18" t="s">
        <v>222</v>
      </c>
    </row>
    <row r="19" spans="2:8">
      <c r="B19" s="47" t="s">
        <v>512</v>
      </c>
      <c r="D19" t="s">
        <v>1621</v>
      </c>
      <c r="F19" t="s">
        <v>2655</v>
      </c>
      <c r="H19" t="s">
        <v>287</v>
      </c>
    </row>
    <row r="20" spans="2:8">
      <c r="B20" s="47" t="s">
        <v>513</v>
      </c>
      <c r="D20" t="s">
        <v>1622</v>
      </c>
      <c r="H20" t="s">
        <v>306</v>
      </c>
    </row>
    <row r="21" spans="2:8">
      <c r="B21" s="47" t="s">
        <v>514</v>
      </c>
      <c r="D21" t="s">
        <v>1623</v>
      </c>
      <c r="H21" t="s">
        <v>316</v>
      </c>
    </row>
    <row r="22" spans="2:8">
      <c r="B22" s="47" t="s">
        <v>515</v>
      </c>
      <c r="H22" t="s">
        <v>293</v>
      </c>
    </row>
    <row r="23" spans="2:8">
      <c r="B23" s="47" t="s">
        <v>516</v>
      </c>
      <c r="H23" t="s">
        <v>251</v>
      </c>
    </row>
    <row r="24" spans="2:8">
      <c r="B24" s="47" t="s">
        <v>517</v>
      </c>
      <c r="H24" t="s">
        <v>286</v>
      </c>
    </row>
    <row r="25" spans="2:8">
      <c r="B25" s="47" t="s">
        <v>518</v>
      </c>
      <c r="H25" t="s">
        <v>289</v>
      </c>
    </row>
    <row r="26" spans="2:8">
      <c r="B26" s="48" t="s">
        <v>519</v>
      </c>
      <c r="H26" t="s">
        <v>305</v>
      </c>
    </row>
    <row r="27" spans="2:8">
      <c r="B27" s="47" t="s">
        <v>520</v>
      </c>
      <c r="H27" t="s">
        <v>303</v>
      </c>
    </row>
    <row r="28" spans="2:8">
      <c r="B28" s="47" t="s">
        <v>521</v>
      </c>
      <c r="H28" t="s">
        <v>278</v>
      </c>
    </row>
    <row r="29" spans="2:8">
      <c r="B29" s="47" t="s">
        <v>522</v>
      </c>
      <c r="H29" t="s">
        <v>238</v>
      </c>
    </row>
    <row r="30" spans="2:8">
      <c r="H30" t="s">
        <v>311</v>
      </c>
    </row>
    <row r="31" spans="2:8">
      <c r="H31" t="s">
        <v>439</v>
      </c>
    </row>
    <row r="32" spans="2:8">
      <c r="H32" t="s">
        <v>323</v>
      </c>
    </row>
    <row r="33" spans="8:8">
      <c r="H33" t="s">
        <v>480</v>
      </c>
    </row>
    <row r="34" spans="8:8">
      <c r="H34" t="s">
        <v>444</v>
      </c>
    </row>
    <row r="35" spans="8:8">
      <c r="H35" t="s">
        <v>274</v>
      </c>
    </row>
    <row r="36" spans="8:8">
      <c r="H36" t="s">
        <v>313</v>
      </c>
    </row>
    <row r="37" spans="8:8">
      <c r="H37" t="s">
        <v>300</v>
      </c>
    </row>
    <row r="38" spans="8:8">
      <c r="H38" t="s">
        <v>443</v>
      </c>
    </row>
    <row r="39" spans="8:8">
      <c r="H39" t="s">
        <v>473</v>
      </c>
    </row>
    <row r="40" spans="8:8">
      <c r="H40" t="s">
        <v>252</v>
      </c>
    </row>
    <row r="41" spans="8:8">
      <c r="H41" t="s">
        <v>282</v>
      </c>
    </row>
    <row r="42" spans="8:8">
      <c r="H42" t="s">
        <v>446</v>
      </c>
    </row>
    <row r="43" spans="8:8">
      <c r="H43" t="s">
        <v>1360</v>
      </c>
    </row>
    <row r="44" spans="8:8">
      <c r="H44" t="s">
        <v>1359</v>
      </c>
    </row>
    <row r="45" spans="8:8">
      <c r="H45" t="s">
        <v>481</v>
      </c>
    </row>
    <row r="46" spans="8:8">
      <c r="H46" t="s">
        <v>331</v>
      </c>
    </row>
    <row r="47" spans="8:8">
      <c r="H47" t="s">
        <v>271</v>
      </c>
    </row>
    <row r="48" spans="8:8">
      <c r="H48" t="s">
        <v>291</v>
      </c>
    </row>
    <row r="49" spans="8:8">
      <c r="H49" t="s">
        <v>285</v>
      </c>
    </row>
    <row r="50" spans="8:8">
      <c r="H50" t="s">
        <v>308</v>
      </c>
    </row>
    <row r="51" spans="8:8">
      <c r="H51" t="s">
        <v>310</v>
      </c>
    </row>
    <row r="52" spans="8:8">
      <c r="H52" t="s">
        <v>326</v>
      </c>
    </row>
    <row r="53" spans="8:8">
      <c r="H53" t="s">
        <v>281</v>
      </c>
    </row>
    <row r="54" spans="8:8">
      <c r="H54" t="s">
        <v>324</v>
      </c>
    </row>
    <row r="55" spans="8:8">
      <c r="H55" t="s">
        <v>277</v>
      </c>
    </row>
    <row r="56" spans="8:8">
      <c r="H56" t="s">
        <v>321</v>
      </c>
    </row>
    <row r="57" spans="8:8">
      <c r="H57" t="s">
        <v>329</v>
      </c>
    </row>
    <row r="58" spans="8:8">
      <c r="H58" t="s">
        <v>309</v>
      </c>
    </row>
    <row r="59" spans="8:8">
      <c r="H59" t="s">
        <v>295</v>
      </c>
    </row>
    <row r="60" spans="8:8">
      <c r="H60" t="s">
        <v>279</v>
      </c>
    </row>
    <row r="61" spans="8:8">
      <c r="H61" t="s">
        <v>292</v>
      </c>
    </row>
    <row r="62" spans="8:8">
      <c r="H62" t="s">
        <v>296</v>
      </c>
    </row>
    <row r="63" spans="8:8">
      <c r="H63" t="s">
        <v>328</v>
      </c>
    </row>
    <row r="64" spans="8:8">
      <c r="H64" t="s">
        <v>312</v>
      </c>
    </row>
    <row r="65" spans="8:8">
      <c r="H65" t="s">
        <v>280</v>
      </c>
    </row>
    <row r="66" spans="8:8">
      <c r="H66" t="s">
        <v>304</v>
      </c>
    </row>
    <row r="67" spans="8:8">
      <c r="H67" t="s">
        <v>90</v>
      </c>
    </row>
    <row r="68" spans="8:8">
      <c r="H68" t="s">
        <v>301</v>
      </c>
    </row>
    <row r="69" spans="8:8">
      <c r="H69" t="s">
        <v>204</v>
      </c>
    </row>
    <row r="70" spans="8:8">
      <c r="H70" t="s">
        <v>322</v>
      </c>
    </row>
    <row r="71" spans="8:8">
      <c r="H71" t="s">
        <v>317</v>
      </c>
    </row>
    <row r="72" spans="8:8">
      <c r="H72" t="s">
        <v>302</v>
      </c>
    </row>
    <row r="73" spans="8:8">
      <c r="H73" t="s">
        <v>76</v>
      </c>
    </row>
    <row r="74" spans="8:8">
      <c r="H74" t="s">
        <v>314</v>
      </c>
    </row>
    <row r="75" spans="8:8">
      <c r="H75" t="s">
        <v>327</v>
      </c>
    </row>
    <row r="76" spans="8:8">
      <c r="H76" t="s">
        <v>294</v>
      </c>
    </row>
    <row r="77" spans="8:8">
      <c r="H77" t="s">
        <v>272</v>
      </c>
    </row>
    <row r="78" spans="8:8">
      <c r="H78" t="s">
        <v>320</v>
      </c>
    </row>
    <row r="79" spans="8:8">
      <c r="H79" t="s">
        <v>325</v>
      </c>
    </row>
    <row r="80" spans="8:8">
      <c r="H80" t="s">
        <v>330</v>
      </c>
    </row>
    <row r="81" spans="8:8">
      <c r="H81" t="s">
        <v>275</v>
      </c>
    </row>
    <row r="82" spans="8:8">
      <c r="H82" t="s">
        <v>319</v>
      </c>
    </row>
    <row r="83" spans="8:8">
      <c r="H83" t="s">
        <v>299</v>
      </c>
    </row>
    <row r="84" spans="8:8">
      <c r="H84" t="s">
        <v>1150</v>
      </c>
    </row>
    <row r="85" spans="8:8">
      <c r="H85" t="s">
        <v>1350</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cols>
    <col min="1" max="1" width="20.7109375" customWidth="1"/>
  </cols>
  <sheetData>
    <row r="1" spans="1:1">
      <c r="A1" t="s">
        <v>1192</v>
      </c>
    </row>
    <row r="3" spans="1:1">
      <c r="A3" t="s">
        <v>529</v>
      </c>
    </row>
    <row r="4" spans="1:1">
      <c r="A4" s="55" t="s">
        <v>415</v>
      </c>
    </row>
    <row r="5" spans="1:1">
      <c r="A5" s="55" t="s">
        <v>1151</v>
      </c>
    </row>
    <row r="6" spans="1:1">
      <c r="A6" t="s">
        <v>438</v>
      </c>
    </row>
    <row r="7" spans="1:1">
      <c r="A7" s="55" t="s">
        <v>108</v>
      </c>
    </row>
    <row r="8" spans="1:1">
      <c r="A8" s="55" t="s">
        <v>109</v>
      </c>
    </row>
    <row r="9" spans="1:1">
      <c r="A9" s="55" t="s">
        <v>110</v>
      </c>
    </row>
    <row r="10" spans="1:1">
      <c r="A10" s="55" t="s">
        <v>215</v>
      </c>
    </row>
    <row r="11" spans="1:1">
      <c r="A11" s="55" t="s">
        <v>216</v>
      </c>
    </row>
    <row r="12" spans="1:1">
      <c r="A12" s="55" t="s">
        <v>217</v>
      </c>
    </row>
    <row r="13" spans="1:1">
      <c r="A13" s="55" t="s">
        <v>218</v>
      </c>
    </row>
    <row r="14" spans="1:1">
      <c r="A14" s="55" t="s">
        <v>1601</v>
      </c>
    </row>
    <row r="15" spans="1:1">
      <c r="A15" s="55" t="s">
        <v>411</v>
      </c>
    </row>
    <row r="16" spans="1:1">
      <c r="A16" s="55" t="s">
        <v>1195</v>
      </c>
    </row>
    <row r="17" spans="1:1">
      <c r="A17" s="55" t="s">
        <v>1196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5"/>
  <cols>
    <col min="1" max="1" width="20.7109375" customWidth="1"/>
    <col min="2" max="2" width="17.7109375" customWidth="1"/>
    <col min="3" max="3" width="28" customWidth="1"/>
    <col min="4" max="4" width="24.7109375" bestFit="1" customWidth="1"/>
  </cols>
  <sheetData>
    <row r="1" spans="1:4">
      <c r="A1" t="s">
        <v>1193</v>
      </c>
    </row>
    <row r="2" spans="1:4">
      <c r="A2">
        <v>0</v>
      </c>
      <c r="B2">
        <v>1</v>
      </c>
      <c r="C2">
        <v>2</v>
      </c>
      <c r="D2">
        <v>3</v>
      </c>
    </row>
    <row r="3" spans="1:4">
      <c r="A3" t="s">
        <v>529</v>
      </c>
      <c r="B3" t="s">
        <v>592</v>
      </c>
      <c r="C3" t="s">
        <v>593</v>
      </c>
      <c r="D3" t="s">
        <v>1339</v>
      </c>
    </row>
    <row r="4" spans="1:4">
      <c r="A4" s="55" t="s">
        <v>555</v>
      </c>
      <c r="B4" s="55" t="s">
        <v>1151</v>
      </c>
    </row>
    <row r="5" spans="1:4">
      <c r="A5" s="55" t="s">
        <v>556</v>
      </c>
      <c r="B5" s="55" t="s">
        <v>1151</v>
      </c>
    </row>
    <row r="6" spans="1:4">
      <c r="A6" s="55" t="s">
        <v>594</v>
      </c>
      <c r="B6" s="55" t="s">
        <v>1151</v>
      </c>
    </row>
    <row r="7" spans="1:4">
      <c r="A7" s="55" t="s">
        <v>595</v>
      </c>
      <c r="B7" s="55" t="s">
        <v>1151</v>
      </c>
    </row>
    <row r="8" spans="1:4">
      <c r="A8" s="55" t="s">
        <v>596</v>
      </c>
      <c r="B8" s="55" t="s">
        <v>1151</v>
      </c>
    </row>
    <row r="9" spans="1:4">
      <c r="A9" s="55" t="s">
        <v>597</v>
      </c>
      <c r="B9" s="55" t="s">
        <v>1151</v>
      </c>
    </row>
    <row r="10" spans="1:4">
      <c r="A10" s="55" t="s">
        <v>598</v>
      </c>
      <c r="B10" s="55" t="s">
        <v>1151</v>
      </c>
    </row>
    <row r="11" spans="1:4">
      <c r="A11" s="55" t="s">
        <v>599</v>
      </c>
      <c r="B11" s="55" t="s">
        <v>1151</v>
      </c>
    </row>
    <row r="12" spans="1:4">
      <c r="A12" s="55" t="s">
        <v>600</v>
      </c>
      <c r="B12" s="55" t="s">
        <v>1151</v>
      </c>
    </row>
    <row r="13" spans="1:4">
      <c r="A13" s="55" t="s">
        <v>601</v>
      </c>
      <c r="B13" s="55" t="s">
        <v>1151</v>
      </c>
    </row>
    <row r="14" spans="1:4">
      <c r="A14" s="55" t="s">
        <v>602</v>
      </c>
      <c r="B14" s="55" t="s">
        <v>1151</v>
      </c>
    </row>
    <row r="15" spans="1:4">
      <c r="A15" s="55" t="s">
        <v>603</v>
      </c>
      <c r="B15" s="55" t="s">
        <v>1151</v>
      </c>
    </row>
    <row r="16" spans="1:4">
      <c r="A16" s="55" t="s">
        <v>604</v>
      </c>
      <c r="B16" s="55" t="s">
        <v>1151</v>
      </c>
    </row>
    <row r="17" spans="1:2">
      <c r="A17" s="55" t="s">
        <v>605</v>
      </c>
      <c r="B17" s="55" t="s">
        <v>1151</v>
      </c>
    </row>
    <row r="18" spans="1:2">
      <c r="A18" s="55" t="s">
        <v>606</v>
      </c>
      <c r="B18" s="55" t="s">
        <v>1151</v>
      </c>
    </row>
    <row r="19" spans="1:2">
      <c r="A19" s="55" t="s">
        <v>607</v>
      </c>
      <c r="B19" s="55" t="s">
        <v>1151</v>
      </c>
    </row>
    <row r="20" spans="1:2">
      <c r="A20" s="55" t="s">
        <v>608</v>
      </c>
      <c r="B20" s="55" t="s">
        <v>1151</v>
      </c>
    </row>
    <row r="21" spans="1:2">
      <c r="A21" s="55" t="s">
        <v>609</v>
      </c>
      <c r="B21" s="55" t="s">
        <v>1151</v>
      </c>
    </row>
    <row r="22" spans="1:2">
      <c r="A22" s="55" t="s">
        <v>610</v>
      </c>
      <c r="B22" s="55" t="s">
        <v>1151</v>
      </c>
    </row>
    <row r="23" spans="1:2">
      <c r="A23" s="55" t="s">
        <v>611</v>
      </c>
      <c r="B23" s="55" t="s">
        <v>1195</v>
      </c>
    </row>
    <row r="24" spans="1:2">
      <c r="A24" s="55" t="s">
        <v>612</v>
      </c>
      <c r="B24" s="55" t="s">
        <v>1195</v>
      </c>
    </row>
    <row r="25" spans="1:2">
      <c r="A25" s="55" t="s">
        <v>613</v>
      </c>
      <c r="B25" s="55" t="s">
        <v>1195</v>
      </c>
    </row>
    <row r="26" spans="1:2">
      <c r="A26" s="55" t="s">
        <v>614</v>
      </c>
      <c r="B26" s="55" t="s">
        <v>1195</v>
      </c>
    </row>
    <row r="27" spans="1:2">
      <c r="A27" s="55" t="s">
        <v>615</v>
      </c>
      <c r="B27" s="55" t="s">
        <v>1195</v>
      </c>
    </row>
    <row r="28" spans="1:2">
      <c r="A28" s="55" t="s">
        <v>616</v>
      </c>
      <c r="B28" s="55" t="s">
        <v>1195</v>
      </c>
    </row>
    <row r="29" spans="1:2">
      <c r="A29" s="55" t="s">
        <v>617</v>
      </c>
      <c r="B29" s="55" t="s">
        <v>1195</v>
      </c>
    </row>
    <row r="30" spans="1:2">
      <c r="A30" s="55" t="s">
        <v>618</v>
      </c>
      <c r="B30" s="55" t="s">
        <v>1195</v>
      </c>
    </row>
    <row r="31" spans="1:2">
      <c r="A31" s="55" t="s">
        <v>619</v>
      </c>
      <c r="B31" s="55" t="s">
        <v>1195</v>
      </c>
    </row>
    <row r="32" spans="1:2">
      <c r="A32" s="55" t="s">
        <v>620</v>
      </c>
      <c r="B32" s="55" t="s">
        <v>1195</v>
      </c>
    </row>
    <row r="33" spans="1:2">
      <c r="A33" s="55" t="s">
        <v>621</v>
      </c>
      <c r="B33" s="55" t="s">
        <v>1196</v>
      </c>
    </row>
    <row r="34" spans="1:2">
      <c r="A34" s="55" t="s">
        <v>622</v>
      </c>
      <c r="B34" s="55" t="s">
        <v>1196</v>
      </c>
    </row>
    <row r="35" spans="1:2">
      <c r="A35" s="55" t="s">
        <v>623</v>
      </c>
      <c r="B35" s="55" t="s">
        <v>1196</v>
      </c>
    </row>
    <row r="36" spans="1:2">
      <c r="A36" s="55" t="s">
        <v>624</v>
      </c>
      <c r="B36" s="55" t="s">
        <v>1196</v>
      </c>
    </row>
    <row r="37" spans="1:2">
      <c r="A37" s="55" t="s">
        <v>625</v>
      </c>
      <c r="B37" s="55" t="s">
        <v>1196</v>
      </c>
    </row>
    <row r="38" spans="1:2">
      <c r="A38" s="55" t="s">
        <v>626</v>
      </c>
      <c r="B38" s="55" t="s">
        <v>1196</v>
      </c>
    </row>
    <row r="39" spans="1:2">
      <c r="A39" s="55" t="s">
        <v>627</v>
      </c>
      <c r="B39" s="55" t="s">
        <v>1196</v>
      </c>
    </row>
    <row r="40" spans="1:2">
      <c r="A40" s="55" t="s">
        <v>628</v>
      </c>
      <c r="B40" s="55" t="s">
        <v>1196</v>
      </c>
    </row>
    <row r="41" spans="1:2">
      <c r="A41" s="55" t="s">
        <v>629</v>
      </c>
      <c r="B41" s="55" t="s">
        <v>1196</v>
      </c>
    </row>
    <row r="42" spans="1:2">
      <c r="A42" s="55" t="s">
        <v>630</v>
      </c>
      <c r="B42" s="55" t="s">
        <v>1196</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sheetViews>
  <sheetFormatPr defaultColWidth="30.7109375" defaultRowHeight="15"/>
  <sheetData>
    <row r="1" spans="1:40">
      <c r="A1" t="s">
        <v>1194</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529</v>
      </c>
      <c r="B3" t="s">
        <v>530</v>
      </c>
      <c r="C3" t="s">
        <v>1152</v>
      </c>
      <c r="D3" t="s">
        <v>1153</v>
      </c>
      <c r="E3" t="s">
        <v>1154</v>
      </c>
      <c r="F3" t="s">
        <v>1155</v>
      </c>
      <c r="G3" t="s">
        <v>1156</v>
      </c>
      <c r="H3" t="s">
        <v>1157</v>
      </c>
      <c r="I3" t="s">
        <v>1158</v>
      </c>
      <c r="J3" t="s">
        <v>1159</v>
      </c>
      <c r="K3" t="s">
        <v>1160</v>
      </c>
      <c r="L3" t="s">
        <v>1161</v>
      </c>
      <c r="M3" t="s">
        <v>1162</v>
      </c>
      <c r="N3" t="s">
        <v>1163</v>
      </c>
      <c r="O3" t="s">
        <v>1164</v>
      </c>
      <c r="P3" t="s">
        <v>1165</v>
      </c>
      <c r="Q3" t="s">
        <v>1166</v>
      </c>
      <c r="R3" t="s">
        <v>1167</v>
      </c>
      <c r="S3" t="s">
        <v>1168</v>
      </c>
      <c r="T3" t="s">
        <v>1169</v>
      </c>
      <c r="U3" t="s">
        <v>1170</v>
      </c>
      <c r="V3" t="s">
        <v>1171</v>
      </c>
      <c r="W3" t="s">
        <v>1172</v>
      </c>
      <c r="X3" t="s">
        <v>1173</v>
      </c>
      <c r="Y3" t="s">
        <v>1174</v>
      </c>
      <c r="Z3" t="s">
        <v>1175</v>
      </c>
      <c r="AA3" t="s">
        <v>1176</v>
      </c>
      <c r="AB3" t="s">
        <v>1177</v>
      </c>
      <c r="AC3" t="s">
        <v>1178</v>
      </c>
      <c r="AD3" t="s">
        <v>1179</v>
      </c>
      <c r="AE3" t="s">
        <v>1180</v>
      </c>
      <c r="AF3" t="s">
        <v>1181</v>
      </c>
      <c r="AG3" t="s">
        <v>1182</v>
      </c>
      <c r="AH3" t="s">
        <v>1183</v>
      </c>
      <c r="AI3" t="s">
        <v>1184</v>
      </c>
      <c r="AJ3" t="s">
        <v>1185</v>
      </c>
      <c r="AK3" t="s">
        <v>1186</v>
      </c>
      <c r="AL3" t="s">
        <v>1187</v>
      </c>
      <c r="AM3" t="s">
        <v>1189</v>
      </c>
      <c r="AN3" t="s">
        <v>1190</v>
      </c>
    </row>
    <row r="4" spans="1:40">
      <c r="A4" s="56" t="s">
        <v>1188</v>
      </c>
      <c r="B4" s="55" t="s">
        <v>555</v>
      </c>
      <c r="C4" s="55" t="s">
        <v>556</v>
      </c>
      <c r="D4" s="55" t="s">
        <v>594</v>
      </c>
      <c r="E4" s="55" t="s">
        <v>595</v>
      </c>
      <c r="F4" s="55" t="s">
        <v>596</v>
      </c>
      <c r="G4" s="55" t="s">
        <v>597</v>
      </c>
      <c r="H4" s="55" t="s">
        <v>598</v>
      </c>
      <c r="I4" s="55" t="s">
        <v>599</v>
      </c>
      <c r="J4" s="55" t="s">
        <v>600</v>
      </c>
      <c r="K4" s="55" t="s">
        <v>601</v>
      </c>
      <c r="L4" s="55" t="s">
        <v>602</v>
      </c>
      <c r="M4" s="55" t="s">
        <v>603</v>
      </c>
      <c r="N4" s="55" t="s">
        <v>604</v>
      </c>
      <c r="O4" s="55" t="s">
        <v>605</v>
      </c>
      <c r="P4" s="55" t="s">
        <v>606</v>
      </c>
      <c r="Q4" s="55" t="s">
        <v>607</v>
      </c>
      <c r="R4" s="55" t="s">
        <v>608</v>
      </c>
      <c r="S4" s="55" t="s">
        <v>609</v>
      </c>
      <c r="T4" s="55" t="s">
        <v>610</v>
      </c>
      <c r="U4" s="55" t="s">
        <v>611</v>
      </c>
      <c r="V4" s="55" t="s">
        <v>612</v>
      </c>
      <c r="W4" s="55" t="s">
        <v>613</v>
      </c>
      <c r="X4" s="55" t="s">
        <v>614</v>
      </c>
      <c r="Y4" s="55" t="s">
        <v>615</v>
      </c>
      <c r="Z4" s="55" t="s">
        <v>616</v>
      </c>
      <c r="AA4" s="55" t="s">
        <v>617</v>
      </c>
      <c r="AB4" s="55" t="s">
        <v>618</v>
      </c>
      <c r="AC4" s="55" t="s">
        <v>619</v>
      </c>
      <c r="AD4" s="55" t="s">
        <v>620</v>
      </c>
      <c r="AE4" s="55" t="s">
        <v>621</v>
      </c>
      <c r="AF4" s="55" t="s">
        <v>622</v>
      </c>
      <c r="AG4" s="55" t="s">
        <v>623</v>
      </c>
      <c r="AH4" s="55" t="s">
        <v>624</v>
      </c>
      <c r="AI4" s="55" t="s">
        <v>625</v>
      </c>
      <c r="AJ4" s="55" t="s">
        <v>626</v>
      </c>
      <c r="AK4" s="55" t="s">
        <v>627</v>
      </c>
      <c r="AL4" s="55" t="s">
        <v>628</v>
      </c>
      <c r="AM4" s="55" t="s">
        <v>629</v>
      </c>
      <c r="AN4" s="55" t="s">
        <v>630</v>
      </c>
    </row>
    <row r="5" spans="1:40">
      <c r="A5" s="56" t="s">
        <v>1201</v>
      </c>
      <c r="B5" s="55" t="s">
        <v>555</v>
      </c>
      <c r="C5" s="55" t="s">
        <v>556</v>
      </c>
    </row>
    <row r="6" spans="1:40">
      <c r="A6" s="56" t="s">
        <v>1202</v>
      </c>
      <c r="B6" s="55" t="s">
        <v>555</v>
      </c>
      <c r="C6" s="55" t="s">
        <v>556</v>
      </c>
      <c r="D6" s="55" t="s">
        <v>594</v>
      </c>
      <c r="E6" s="55" t="s">
        <v>595</v>
      </c>
    </row>
    <row r="7" spans="1:40">
      <c r="A7" t="s">
        <v>260</v>
      </c>
      <c r="B7" s="55" t="s">
        <v>555</v>
      </c>
      <c r="C7" s="55" t="s">
        <v>556</v>
      </c>
      <c r="D7" s="55" t="s">
        <v>594</v>
      </c>
      <c r="E7" s="55" t="s">
        <v>595</v>
      </c>
      <c r="F7" s="55" t="s">
        <v>596</v>
      </c>
      <c r="G7" s="55" t="s">
        <v>597</v>
      </c>
      <c r="H7" s="55" t="s">
        <v>598</v>
      </c>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row>
    <row r="8" spans="1:40">
      <c r="A8" t="s">
        <v>1232</v>
      </c>
      <c r="B8" s="55" t="s">
        <v>555</v>
      </c>
      <c r="C8" s="55" t="s">
        <v>556</v>
      </c>
      <c r="D8" s="55" t="s">
        <v>594</v>
      </c>
      <c r="E8" s="55" t="s">
        <v>595</v>
      </c>
      <c r="F8" s="55" t="s">
        <v>596</v>
      </c>
      <c r="G8" s="55" t="s">
        <v>597</v>
      </c>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row>
    <row r="9" spans="1:40">
      <c r="A9" t="s">
        <v>1239</v>
      </c>
      <c r="B9" s="55" t="s">
        <v>555</v>
      </c>
      <c r="C9" s="55" t="s">
        <v>556</v>
      </c>
      <c r="D9" s="55" t="s">
        <v>594</v>
      </c>
      <c r="E9" s="55" t="s">
        <v>595</v>
      </c>
      <c r="F9" s="55" t="s">
        <v>596</v>
      </c>
      <c r="G9" s="55" t="s">
        <v>597</v>
      </c>
      <c r="H9" s="55" t="s">
        <v>598</v>
      </c>
      <c r="I9" s="55" t="s">
        <v>599</v>
      </c>
      <c r="J9" s="55" t="s">
        <v>600</v>
      </c>
      <c r="K9" s="55" t="s">
        <v>601</v>
      </c>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row>
    <row r="10" spans="1:40">
      <c r="A10" t="s">
        <v>1234</v>
      </c>
      <c r="B10" s="55" t="s">
        <v>555</v>
      </c>
      <c r="C10" s="55" t="s">
        <v>556</v>
      </c>
      <c r="D10" s="55" t="s">
        <v>594</v>
      </c>
      <c r="E10" s="55" t="s">
        <v>595</v>
      </c>
      <c r="F10" s="55" t="s">
        <v>596</v>
      </c>
      <c r="G10" s="55" t="s">
        <v>597</v>
      </c>
      <c r="H10" s="55" t="s">
        <v>598</v>
      </c>
      <c r="I10" s="55" t="s">
        <v>599</v>
      </c>
      <c r="J10" s="55" t="s">
        <v>600</v>
      </c>
      <c r="K10" s="55" t="s">
        <v>601</v>
      </c>
      <c r="L10" s="55" t="s">
        <v>602</v>
      </c>
      <c r="M10" s="55" t="s">
        <v>603</v>
      </c>
      <c r="N10" s="55" t="s">
        <v>604</v>
      </c>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row>
    <row r="11" spans="1:40" s="60" customFormat="1">
      <c r="A11" s="60" t="s">
        <v>1813</v>
      </c>
      <c r="B11" s="55" t="s">
        <v>555</v>
      </c>
      <c r="C11" s="55" t="s">
        <v>556</v>
      </c>
      <c r="D11" s="55" t="s">
        <v>594</v>
      </c>
      <c r="E11" s="55" t="s">
        <v>595</v>
      </c>
      <c r="F11" s="55" t="s">
        <v>596</v>
      </c>
      <c r="G11" s="55" t="s">
        <v>597</v>
      </c>
      <c r="H11" s="55" t="s">
        <v>598</v>
      </c>
      <c r="I11" s="55" t="s">
        <v>599</v>
      </c>
      <c r="J11" s="55" t="s">
        <v>600</v>
      </c>
      <c r="K11" s="55" t="s">
        <v>601</v>
      </c>
      <c r="L11" s="55" t="s">
        <v>602</v>
      </c>
      <c r="M11" s="55" t="s">
        <v>603</v>
      </c>
      <c r="N11" s="55" t="s">
        <v>604</v>
      </c>
      <c r="O11" s="55" t="s">
        <v>605</v>
      </c>
      <c r="P11" s="55" t="s">
        <v>606</v>
      </c>
      <c r="Q11" s="55"/>
      <c r="R11" s="55"/>
      <c r="S11" s="55"/>
      <c r="T11" s="55"/>
      <c r="U11" s="55"/>
      <c r="V11" s="55"/>
      <c r="W11" s="55"/>
      <c r="X11" s="55"/>
      <c r="Y11" s="55"/>
      <c r="Z11" s="55"/>
      <c r="AA11" s="55"/>
      <c r="AB11" s="55"/>
      <c r="AC11" s="55"/>
      <c r="AD11" s="55"/>
      <c r="AE11" s="55"/>
      <c r="AF11" s="55"/>
      <c r="AG11" s="55"/>
      <c r="AH11" s="55"/>
      <c r="AI11" s="55"/>
      <c r="AJ11" s="55"/>
      <c r="AK11" s="55"/>
      <c r="AL11" s="55"/>
      <c r="AM11" s="55"/>
      <c r="AN11" s="55"/>
    </row>
    <row r="12" spans="1:40">
      <c r="A12" t="s">
        <v>1242</v>
      </c>
      <c r="B12" s="55" t="s">
        <v>555</v>
      </c>
      <c r="C12" s="55" t="s">
        <v>556</v>
      </c>
      <c r="D12" s="55" t="s">
        <v>594</v>
      </c>
      <c r="E12" s="55" t="s">
        <v>595</v>
      </c>
      <c r="F12" s="55" t="s">
        <v>596</v>
      </c>
      <c r="G12" s="55" t="s">
        <v>597</v>
      </c>
      <c r="H12" s="55" t="s">
        <v>598</v>
      </c>
      <c r="I12" s="55" t="s">
        <v>599</v>
      </c>
      <c r="J12" s="55" t="s">
        <v>600</v>
      </c>
      <c r="K12" s="55" t="s">
        <v>601</v>
      </c>
      <c r="L12" s="55" t="s">
        <v>602</v>
      </c>
      <c r="M12" s="55" t="s">
        <v>603</v>
      </c>
      <c r="N12" s="55" t="s">
        <v>604</v>
      </c>
      <c r="O12" s="55" t="s">
        <v>605</v>
      </c>
      <c r="P12" s="55" t="s">
        <v>606</v>
      </c>
      <c r="Q12" s="55" t="s">
        <v>607</v>
      </c>
      <c r="R12" s="55" t="s">
        <v>608</v>
      </c>
      <c r="S12" s="55"/>
      <c r="T12" s="55"/>
      <c r="U12" s="55"/>
      <c r="V12" s="55"/>
      <c r="W12" s="55"/>
      <c r="X12" s="55"/>
      <c r="Y12" s="55"/>
      <c r="Z12" s="55"/>
      <c r="AA12" s="55"/>
      <c r="AB12" s="55"/>
      <c r="AC12" s="55"/>
      <c r="AD12" s="55"/>
      <c r="AE12" s="55"/>
      <c r="AF12" s="55"/>
      <c r="AG12" s="55"/>
      <c r="AH12" s="55"/>
      <c r="AI12" s="55"/>
      <c r="AJ12" s="55"/>
      <c r="AK12" s="55"/>
      <c r="AL12" s="55"/>
      <c r="AM12" s="55"/>
      <c r="AN12" s="55"/>
    </row>
    <row r="13" spans="1:40">
      <c r="A13" t="s">
        <v>259</v>
      </c>
      <c r="B13" s="55" t="s">
        <v>555</v>
      </c>
      <c r="C13" s="55" t="s">
        <v>556</v>
      </c>
      <c r="D13" s="55" t="s">
        <v>594</v>
      </c>
      <c r="E13" s="55" t="s">
        <v>595</v>
      </c>
      <c r="F13" s="55" t="s">
        <v>596</v>
      </c>
      <c r="G13" s="55" t="s">
        <v>597</v>
      </c>
      <c r="H13" s="55" t="s">
        <v>598</v>
      </c>
      <c r="I13" s="55" t="s">
        <v>599</v>
      </c>
      <c r="J13" s="55" t="s">
        <v>600</v>
      </c>
      <c r="K13" s="55" t="s">
        <v>601</v>
      </c>
      <c r="L13" s="55" t="s">
        <v>602</v>
      </c>
      <c r="M13" s="55" t="s">
        <v>603</v>
      </c>
      <c r="N13" s="55" t="s">
        <v>604</v>
      </c>
      <c r="O13" s="55" t="s">
        <v>605</v>
      </c>
      <c r="P13" s="55" t="s">
        <v>606</v>
      </c>
      <c r="Q13" s="55" t="s">
        <v>607</v>
      </c>
      <c r="R13" s="55" t="s">
        <v>608</v>
      </c>
      <c r="S13" s="55" t="s">
        <v>609</v>
      </c>
      <c r="T13" s="55" t="s">
        <v>610</v>
      </c>
      <c r="U13" s="55"/>
      <c r="V13" s="55"/>
      <c r="W13" s="55"/>
      <c r="X13" s="55"/>
      <c r="Y13" s="55"/>
      <c r="Z13" s="55"/>
      <c r="AA13" s="55"/>
      <c r="AB13" s="55"/>
      <c r="AC13" s="55"/>
      <c r="AD13" s="55"/>
      <c r="AE13" s="55"/>
      <c r="AF13" s="55"/>
      <c r="AG13" s="55"/>
      <c r="AH13" s="55"/>
      <c r="AI13" s="55"/>
      <c r="AJ13" s="55"/>
      <c r="AK13" s="55"/>
      <c r="AL13" s="55"/>
      <c r="AM13" s="55"/>
      <c r="AN13" s="55"/>
    </row>
    <row r="14" spans="1:40">
      <c r="A14" s="56" t="s">
        <v>1225</v>
      </c>
      <c r="B14" s="55" t="s">
        <v>555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row>
    <row r="15" spans="1:40">
      <c r="A15" s="56" t="s">
        <v>1226</v>
      </c>
      <c r="B15" s="55" t="s">
        <v>556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row>
    <row r="16" spans="1:40">
      <c r="A16" s="56" t="s">
        <v>1208</v>
      </c>
      <c r="B16" s="55" t="s">
        <v>594</v>
      </c>
      <c r="C16" s="55" t="s">
        <v>595</v>
      </c>
    </row>
    <row r="17" spans="1:40" s="60" customFormat="1">
      <c r="A17" s="60" t="s">
        <v>1812</v>
      </c>
      <c r="B17" s="55" t="s">
        <v>594</v>
      </c>
      <c r="C17" s="55" t="s">
        <v>595</v>
      </c>
      <c r="D17" s="55" t="s">
        <v>596</v>
      </c>
      <c r="E17" s="55" t="s">
        <v>597</v>
      </c>
      <c r="F17" s="55" t="s">
        <v>598</v>
      </c>
      <c r="G17" s="55" t="s">
        <v>599</v>
      </c>
      <c r="H17" s="55" t="s">
        <v>600</v>
      </c>
      <c r="I17" s="55" t="s">
        <v>601</v>
      </c>
      <c r="J17" s="55"/>
      <c r="K17" s="55"/>
      <c r="L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row>
    <row r="18" spans="1:40">
      <c r="A18" t="s">
        <v>1238</v>
      </c>
      <c r="B18" s="55" t="s">
        <v>594</v>
      </c>
      <c r="C18" s="55" t="s">
        <v>595</v>
      </c>
      <c r="D18" s="55" t="s">
        <v>596</v>
      </c>
      <c r="E18" s="55" t="s">
        <v>597</v>
      </c>
      <c r="F18" s="55" t="s">
        <v>598</v>
      </c>
      <c r="G18" s="55" t="s">
        <v>599</v>
      </c>
      <c r="H18" s="55" t="s">
        <v>600</v>
      </c>
      <c r="I18" s="55" t="s">
        <v>601</v>
      </c>
      <c r="J18" s="55" t="s">
        <v>602</v>
      </c>
      <c r="K18" s="55" t="s">
        <v>603</v>
      </c>
      <c r="L18" s="55" t="s">
        <v>604</v>
      </c>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row>
    <row r="19" spans="1:40" s="60" customFormat="1">
      <c r="A19" s="60" t="s">
        <v>1815</v>
      </c>
      <c r="B19" s="55" t="s">
        <v>594</v>
      </c>
      <c r="C19" s="55" t="s">
        <v>595</v>
      </c>
      <c r="D19" s="55" t="s">
        <v>596</v>
      </c>
      <c r="E19" s="55" t="s">
        <v>597</v>
      </c>
      <c r="F19" s="55" t="s">
        <v>598</v>
      </c>
      <c r="G19" s="55" t="s">
        <v>599</v>
      </c>
      <c r="H19" s="55" t="s">
        <v>600</v>
      </c>
      <c r="I19" s="55" t="s">
        <v>601</v>
      </c>
      <c r="J19" s="55" t="s">
        <v>602</v>
      </c>
      <c r="K19" s="55" t="s">
        <v>603</v>
      </c>
      <c r="L19" s="55" t="s">
        <v>604</v>
      </c>
      <c r="M19" s="55" t="s">
        <v>605</v>
      </c>
      <c r="N19" s="55" t="s">
        <v>606</v>
      </c>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row>
    <row r="20" spans="1:40" s="60" customFormat="1">
      <c r="A20" s="60" t="s">
        <v>1816</v>
      </c>
      <c r="B20" s="55" t="s">
        <v>594</v>
      </c>
      <c r="C20" s="55" t="s">
        <v>595</v>
      </c>
      <c r="D20" s="55" t="s">
        <v>596</v>
      </c>
      <c r="E20" s="55" t="s">
        <v>597</v>
      </c>
      <c r="F20" s="55" t="s">
        <v>598</v>
      </c>
      <c r="G20" s="55" t="s">
        <v>599</v>
      </c>
      <c r="H20" s="55" t="s">
        <v>600</v>
      </c>
      <c r="I20" s="55" t="s">
        <v>601</v>
      </c>
      <c r="J20" s="55" t="s">
        <v>602</v>
      </c>
      <c r="K20" s="55" t="s">
        <v>603</v>
      </c>
      <c r="L20" s="55" t="s">
        <v>604</v>
      </c>
      <c r="M20" s="55" t="s">
        <v>605</v>
      </c>
      <c r="N20" s="55" t="s">
        <v>606</v>
      </c>
      <c r="O20" s="55" t="s">
        <v>607</v>
      </c>
      <c r="P20" s="55" t="s">
        <v>608</v>
      </c>
      <c r="Q20" s="55"/>
      <c r="R20" s="55"/>
      <c r="S20" s="55"/>
      <c r="T20" s="55"/>
      <c r="U20" s="55"/>
      <c r="V20" s="55"/>
      <c r="W20" s="55"/>
      <c r="X20" s="55"/>
      <c r="Y20" s="55"/>
      <c r="Z20" s="55"/>
      <c r="AA20" s="55"/>
      <c r="AB20" s="55"/>
      <c r="AC20" s="55"/>
      <c r="AD20" s="55"/>
      <c r="AE20" s="55"/>
      <c r="AF20" s="55"/>
      <c r="AG20" s="55"/>
      <c r="AH20" s="55"/>
      <c r="AI20" s="55"/>
      <c r="AJ20" s="55"/>
      <c r="AK20" s="55"/>
      <c r="AL20" s="55"/>
      <c r="AM20" s="55"/>
      <c r="AN20" s="55"/>
    </row>
    <row r="21" spans="1:40" s="60" customFormat="1">
      <c r="A21" s="60" t="s">
        <v>1814</v>
      </c>
      <c r="B21" s="55" t="s">
        <v>594</v>
      </c>
      <c r="C21" s="55" t="s">
        <v>595</v>
      </c>
      <c r="D21" s="55" t="s">
        <v>596</v>
      </c>
      <c r="E21" s="55" t="s">
        <v>597</v>
      </c>
      <c r="F21" s="55" t="s">
        <v>598</v>
      </c>
      <c r="G21" s="55" t="s">
        <v>599</v>
      </c>
      <c r="H21" s="55" t="s">
        <v>600</v>
      </c>
      <c r="I21" s="55" t="s">
        <v>601</v>
      </c>
      <c r="J21" s="55" t="s">
        <v>602</v>
      </c>
      <c r="K21" s="55" t="s">
        <v>603</v>
      </c>
      <c r="L21" s="55" t="s">
        <v>604</v>
      </c>
      <c r="M21" s="55" t="s">
        <v>605</v>
      </c>
      <c r="N21" s="55" t="s">
        <v>606</v>
      </c>
      <c r="O21" s="55" t="s">
        <v>607</v>
      </c>
      <c r="P21" s="55" t="s">
        <v>608</v>
      </c>
      <c r="Q21" s="55" t="s">
        <v>609</v>
      </c>
      <c r="R21" s="55" t="s">
        <v>610</v>
      </c>
      <c r="S21" s="55"/>
      <c r="T21" s="55"/>
      <c r="U21" s="55"/>
      <c r="V21" s="55"/>
      <c r="W21" s="55"/>
      <c r="X21" s="55"/>
      <c r="Y21" s="55"/>
      <c r="Z21" s="55"/>
      <c r="AA21" s="55"/>
      <c r="AB21" s="55"/>
      <c r="AC21" s="55"/>
      <c r="AD21" s="55"/>
      <c r="AE21" s="55"/>
      <c r="AF21" s="55"/>
      <c r="AG21" s="55"/>
      <c r="AH21" s="55"/>
      <c r="AI21" s="55"/>
      <c r="AJ21" s="55"/>
      <c r="AK21" s="55"/>
      <c r="AL21" s="55"/>
      <c r="AM21" s="55"/>
      <c r="AN21" s="55"/>
    </row>
    <row r="22" spans="1:40">
      <c r="A22" s="56" t="s">
        <v>1206</v>
      </c>
      <c r="B22" s="55" t="s">
        <v>594</v>
      </c>
    </row>
    <row r="23" spans="1:40">
      <c r="A23" s="56" t="s">
        <v>1224</v>
      </c>
      <c r="B23" s="55" t="s">
        <v>595</v>
      </c>
    </row>
    <row r="24" spans="1:40">
      <c r="A24" s="56" t="s">
        <v>1209</v>
      </c>
      <c r="B24" s="55" t="s">
        <v>596</v>
      </c>
      <c r="C24" s="55" t="s">
        <v>597</v>
      </c>
      <c r="D24" s="55" t="s">
        <v>598</v>
      </c>
      <c r="E24" s="55" t="s">
        <v>599</v>
      </c>
      <c r="F24" s="55" t="s">
        <v>600</v>
      </c>
      <c r="G24" s="55" t="s">
        <v>601</v>
      </c>
    </row>
    <row r="25" spans="1:40">
      <c r="A25" s="56" t="s">
        <v>1235</v>
      </c>
      <c r="B25" s="55" t="s">
        <v>596</v>
      </c>
      <c r="C25" s="55" t="s">
        <v>597</v>
      </c>
      <c r="D25" s="55" t="s">
        <v>598</v>
      </c>
    </row>
    <row r="26" spans="1:40" s="60" customFormat="1">
      <c r="A26" s="60" t="s">
        <v>1817</v>
      </c>
      <c r="B26" s="55" t="s">
        <v>596</v>
      </c>
      <c r="C26" s="55" t="s">
        <v>597</v>
      </c>
      <c r="D26" s="55" t="s">
        <v>598</v>
      </c>
      <c r="E26" s="55" t="s">
        <v>599</v>
      </c>
      <c r="F26" s="55" t="s">
        <v>600</v>
      </c>
      <c r="G26" s="55" t="s">
        <v>601</v>
      </c>
      <c r="H26" s="55" t="s">
        <v>602</v>
      </c>
      <c r="I26" s="55" t="s">
        <v>603</v>
      </c>
      <c r="J26" s="55" t="s">
        <v>604</v>
      </c>
      <c r="M26" s="55"/>
      <c r="N26" s="55"/>
      <c r="O26" s="55"/>
      <c r="P26" s="55"/>
      <c r="S26" s="55"/>
      <c r="T26" s="55"/>
      <c r="U26" s="55"/>
      <c r="V26" s="55"/>
      <c r="W26" s="55"/>
      <c r="X26" s="55"/>
      <c r="Y26" s="55"/>
      <c r="Z26" s="55"/>
      <c r="AA26" s="55"/>
      <c r="AB26" s="55"/>
      <c r="AC26" s="55"/>
      <c r="AD26" s="55"/>
      <c r="AE26" s="55"/>
      <c r="AF26" s="55"/>
      <c r="AG26" s="55"/>
      <c r="AH26" s="55"/>
      <c r="AI26" s="55"/>
      <c r="AJ26" s="55"/>
      <c r="AK26" s="55"/>
      <c r="AL26" s="55"/>
      <c r="AM26" s="55"/>
      <c r="AN26" s="55"/>
    </row>
    <row r="27" spans="1:40" s="60" customFormat="1">
      <c r="A27" s="60" t="s">
        <v>1818</v>
      </c>
      <c r="B27" s="55" t="s">
        <v>596</v>
      </c>
      <c r="C27" s="55" t="s">
        <v>597</v>
      </c>
      <c r="D27" s="55" t="s">
        <v>598</v>
      </c>
      <c r="E27" s="55" t="s">
        <v>599</v>
      </c>
      <c r="F27" s="55" t="s">
        <v>600</v>
      </c>
      <c r="G27" s="55" t="s">
        <v>601</v>
      </c>
      <c r="H27" s="55" t="s">
        <v>602</v>
      </c>
      <c r="I27" s="55" t="s">
        <v>603</v>
      </c>
      <c r="J27" s="55" t="s">
        <v>604</v>
      </c>
      <c r="K27" s="55" t="s">
        <v>605</v>
      </c>
      <c r="L27" s="55" t="s">
        <v>606</v>
      </c>
      <c r="M27" s="55" t="s">
        <v>607</v>
      </c>
      <c r="N27" s="55" t="s">
        <v>608</v>
      </c>
      <c r="O27" s="55"/>
      <c r="P27" s="55"/>
      <c r="S27" s="55"/>
      <c r="T27" s="55"/>
      <c r="U27" s="55"/>
      <c r="V27" s="55"/>
      <c r="W27" s="55"/>
      <c r="X27" s="55"/>
      <c r="Y27" s="55"/>
      <c r="Z27" s="55"/>
      <c r="AA27" s="55"/>
      <c r="AB27" s="55"/>
      <c r="AC27" s="55"/>
      <c r="AD27" s="55"/>
      <c r="AE27" s="55"/>
      <c r="AF27" s="55"/>
      <c r="AG27" s="55"/>
      <c r="AH27" s="55"/>
      <c r="AI27" s="55"/>
      <c r="AJ27" s="55"/>
      <c r="AK27" s="55"/>
      <c r="AL27" s="55"/>
      <c r="AM27" s="55"/>
      <c r="AN27" s="55"/>
    </row>
    <row r="28" spans="1:40">
      <c r="A28" s="56" t="s">
        <v>1212</v>
      </c>
      <c r="B28" s="55" t="s">
        <v>596</v>
      </c>
      <c r="C28" s="55"/>
      <c r="D28" s="55"/>
    </row>
    <row r="29" spans="1:40">
      <c r="A29" s="56" t="s">
        <v>1236</v>
      </c>
      <c r="B29" s="55" t="s">
        <v>596</v>
      </c>
      <c r="C29" s="55" t="s">
        <v>597</v>
      </c>
      <c r="D29" s="55"/>
    </row>
    <row r="30" spans="1:40">
      <c r="A30" s="56" t="s">
        <v>1207</v>
      </c>
      <c r="B30" s="55" t="s">
        <v>597</v>
      </c>
    </row>
    <row r="31" spans="1:40">
      <c r="A31" s="56" t="s">
        <v>1223</v>
      </c>
      <c r="B31" s="55" t="s">
        <v>598</v>
      </c>
    </row>
    <row r="32" spans="1:40">
      <c r="A32" s="56" t="s">
        <v>1210</v>
      </c>
      <c r="B32" s="55" t="s">
        <v>599</v>
      </c>
      <c r="C32" s="55" t="s">
        <v>600</v>
      </c>
      <c r="D32" s="55" t="s">
        <v>601</v>
      </c>
    </row>
    <row r="33" spans="1:40">
      <c r="A33" t="s">
        <v>1233</v>
      </c>
      <c r="B33" s="55" t="s">
        <v>599</v>
      </c>
      <c r="C33" s="55" t="s">
        <v>600</v>
      </c>
      <c r="D33" s="55" t="s">
        <v>601</v>
      </c>
      <c r="E33" s="55" t="s">
        <v>602</v>
      </c>
      <c r="F33" s="55" t="s">
        <v>603</v>
      </c>
      <c r="G33" s="55" t="s">
        <v>604</v>
      </c>
    </row>
    <row r="34" spans="1:40">
      <c r="A34" t="s">
        <v>1237</v>
      </c>
      <c r="B34" s="55" t="s">
        <v>599</v>
      </c>
      <c r="C34" s="55" t="s">
        <v>600</v>
      </c>
      <c r="D34" s="55" t="s">
        <v>601</v>
      </c>
      <c r="E34" s="55" t="s">
        <v>602</v>
      </c>
      <c r="F34" s="55" t="s">
        <v>603</v>
      </c>
      <c r="G34" s="55" t="s">
        <v>604</v>
      </c>
      <c r="H34" s="55" t="s">
        <v>605</v>
      </c>
      <c r="I34" s="55" t="s">
        <v>606</v>
      </c>
    </row>
    <row r="35" spans="1:40">
      <c r="A35" t="s">
        <v>261</v>
      </c>
      <c r="B35" s="55" t="s">
        <v>599</v>
      </c>
      <c r="C35" s="55" t="s">
        <v>600</v>
      </c>
      <c r="D35" s="55" t="s">
        <v>601</v>
      </c>
      <c r="E35" s="55" t="s">
        <v>602</v>
      </c>
      <c r="F35" s="55" t="s">
        <v>603</v>
      </c>
      <c r="G35" s="55" t="s">
        <v>604</v>
      </c>
      <c r="H35" s="55" t="s">
        <v>605</v>
      </c>
      <c r="I35" s="55" t="s">
        <v>606</v>
      </c>
      <c r="J35" s="55" t="s">
        <v>607</v>
      </c>
      <c r="K35" s="55" t="s">
        <v>608</v>
      </c>
      <c r="L35" s="55" t="s">
        <v>609</v>
      </c>
      <c r="M35" s="55" t="s">
        <v>610</v>
      </c>
      <c r="U35" s="55"/>
      <c r="V35" s="55"/>
      <c r="W35" s="55"/>
      <c r="X35" s="55"/>
      <c r="Y35" s="55"/>
      <c r="Z35" s="55"/>
      <c r="AA35" s="55"/>
      <c r="AB35" s="55"/>
      <c r="AC35" s="55"/>
      <c r="AD35" s="55"/>
      <c r="AE35" s="55"/>
      <c r="AF35" s="55"/>
      <c r="AG35" s="55"/>
      <c r="AH35" s="55"/>
      <c r="AI35" s="55"/>
      <c r="AJ35" s="55"/>
      <c r="AK35" s="55"/>
      <c r="AL35" s="55"/>
      <c r="AM35" s="55"/>
      <c r="AN35" s="55"/>
    </row>
    <row r="36" spans="1:40">
      <c r="A36" s="56" t="s">
        <v>1219</v>
      </c>
      <c r="B36" s="55" t="s">
        <v>599</v>
      </c>
      <c r="C36" s="55"/>
      <c r="D36" s="55"/>
    </row>
    <row r="37" spans="1:40">
      <c r="A37" s="56" t="s">
        <v>1220</v>
      </c>
      <c r="B37" s="55" t="s">
        <v>600</v>
      </c>
      <c r="C37" s="55"/>
      <c r="D37" s="55"/>
    </row>
    <row r="38" spans="1:40">
      <c r="A38" s="56" t="s">
        <v>1221</v>
      </c>
      <c r="B38" s="55" t="s">
        <v>601</v>
      </c>
      <c r="C38" s="55"/>
      <c r="D38" s="55"/>
    </row>
    <row r="39" spans="1:40">
      <c r="A39" s="56" t="s">
        <v>1241</v>
      </c>
      <c r="B39" s="55" t="s">
        <v>601</v>
      </c>
      <c r="C39" s="55" t="s">
        <v>602</v>
      </c>
      <c r="D39" s="55"/>
    </row>
    <row r="40" spans="1:40">
      <c r="A40" s="56" t="s">
        <v>1211</v>
      </c>
      <c r="B40" s="55" t="s">
        <v>602</v>
      </c>
      <c r="C40" s="55" t="s">
        <v>603</v>
      </c>
      <c r="D40" s="55" t="s">
        <v>604</v>
      </c>
    </row>
    <row r="41" spans="1:40">
      <c r="A41" s="56" t="s">
        <v>1213</v>
      </c>
      <c r="B41" s="55" t="s">
        <v>602</v>
      </c>
      <c r="C41" s="55" t="s">
        <v>603</v>
      </c>
      <c r="D41" s="55" t="s">
        <v>604</v>
      </c>
      <c r="E41" s="55" t="s">
        <v>605</v>
      </c>
      <c r="F41" s="55" t="s">
        <v>606</v>
      </c>
    </row>
    <row r="42" spans="1:40">
      <c r="A42" s="56" t="s">
        <v>1240</v>
      </c>
      <c r="B42" s="55" t="s">
        <v>602</v>
      </c>
      <c r="C42" s="55" t="s">
        <v>603</v>
      </c>
      <c r="D42" s="55" t="s">
        <v>604</v>
      </c>
      <c r="E42" s="55" t="s">
        <v>605</v>
      </c>
      <c r="F42" s="55" t="s">
        <v>606</v>
      </c>
      <c r="G42" s="55" t="s">
        <v>607</v>
      </c>
      <c r="H42" s="55" t="s">
        <v>608</v>
      </c>
      <c r="I42" s="55" t="s">
        <v>609</v>
      </c>
      <c r="J42" s="55" t="s">
        <v>610</v>
      </c>
    </row>
    <row r="43" spans="1:40">
      <c r="A43" s="56" t="s">
        <v>1214</v>
      </c>
      <c r="B43" s="55" t="s">
        <v>602</v>
      </c>
      <c r="C43" s="55"/>
      <c r="D43" s="55"/>
    </row>
    <row r="44" spans="1:40">
      <c r="A44" s="56" t="s">
        <v>1215</v>
      </c>
      <c r="B44" s="55" t="s">
        <v>603</v>
      </c>
      <c r="C44" s="55"/>
      <c r="D44" s="55"/>
    </row>
    <row r="45" spans="1:40">
      <c r="A45" s="56" t="s">
        <v>1216</v>
      </c>
      <c r="B45" s="55" t="s">
        <v>604</v>
      </c>
      <c r="C45" s="55"/>
      <c r="D45" s="55"/>
    </row>
    <row r="46" spans="1:40">
      <c r="A46" s="56" t="s">
        <v>1203</v>
      </c>
      <c r="B46" s="55" t="s">
        <v>605</v>
      </c>
      <c r="C46" s="55" t="s">
        <v>606</v>
      </c>
    </row>
    <row r="47" spans="1:40">
      <c r="A47" s="56" t="s">
        <v>1807</v>
      </c>
      <c r="B47" s="55" t="s">
        <v>605</v>
      </c>
      <c r="C47" s="55" t="s">
        <v>606</v>
      </c>
      <c r="D47" s="55" t="s">
        <v>607</v>
      </c>
      <c r="E47" s="55" t="s">
        <v>608</v>
      </c>
      <c r="F47" s="55"/>
      <c r="G47" s="55"/>
    </row>
    <row r="48" spans="1:40" s="60" customFormat="1">
      <c r="A48" s="56" t="s">
        <v>1222</v>
      </c>
      <c r="B48" s="55" t="s">
        <v>605</v>
      </c>
      <c r="C48" s="55" t="s">
        <v>606</v>
      </c>
      <c r="D48" s="55" t="s">
        <v>607</v>
      </c>
      <c r="E48" s="55" t="s">
        <v>608</v>
      </c>
      <c r="F48" s="55" t="s">
        <v>609</v>
      </c>
      <c r="G48" s="55" t="s">
        <v>610</v>
      </c>
    </row>
    <row r="49" spans="1:5">
      <c r="A49" s="56" t="s">
        <v>1217</v>
      </c>
      <c r="B49" s="55" t="s">
        <v>605</v>
      </c>
      <c r="C49" s="55"/>
    </row>
    <row r="50" spans="1:5">
      <c r="A50" s="56" t="s">
        <v>1218</v>
      </c>
      <c r="B50" s="55" t="s">
        <v>606</v>
      </c>
    </row>
    <row r="51" spans="1:5">
      <c r="A51" s="56" t="s">
        <v>1227</v>
      </c>
      <c r="B51" s="55" t="s">
        <v>607</v>
      </c>
      <c r="C51" s="55" t="s">
        <v>608</v>
      </c>
    </row>
    <row r="52" spans="1:5">
      <c r="A52" s="56" t="s">
        <v>1204</v>
      </c>
      <c r="B52" s="55" t="s">
        <v>607</v>
      </c>
      <c r="C52" s="55" t="s">
        <v>608</v>
      </c>
      <c r="D52" s="55" t="s">
        <v>609</v>
      </c>
      <c r="E52" s="55" t="s">
        <v>610</v>
      </c>
    </row>
    <row r="53" spans="1:5">
      <c r="A53" s="56" t="s">
        <v>1229</v>
      </c>
      <c r="B53" s="55" t="s">
        <v>607</v>
      </c>
      <c r="C53" s="55"/>
    </row>
    <row r="54" spans="1:5">
      <c r="A54" s="56" t="s">
        <v>1228</v>
      </c>
      <c r="B54" s="55" t="s">
        <v>608</v>
      </c>
      <c r="C54" s="55"/>
    </row>
    <row r="55" spans="1:5">
      <c r="A55" s="56" t="s">
        <v>1205</v>
      </c>
      <c r="B55" s="55" t="s">
        <v>609</v>
      </c>
      <c r="C55" s="55" t="s">
        <v>610</v>
      </c>
    </row>
    <row r="56" spans="1:5">
      <c r="A56" s="56" t="s">
        <v>1231</v>
      </c>
      <c r="B56" s="55" t="s">
        <v>609</v>
      </c>
    </row>
    <row r="57" spans="1:5">
      <c r="A57" s="56" t="s">
        <v>1230</v>
      </c>
      <c r="B57" s="55" t="s">
        <v>610</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XDL888"/>
  <sheetViews>
    <sheetView tabSelected="1" zoomScale="80" zoomScaleNormal="80" workbookViewId="0">
      <pane xSplit="4" ySplit="4" topLeftCell="E5" activePane="bottomRight" state="frozen"/>
      <selection pane="topRight" activeCell="E1" sqref="E1"/>
      <selection pane="bottomLeft" activeCell="A5" sqref="A5"/>
      <selection pane="bottomRight"/>
    </sheetView>
  </sheetViews>
  <sheetFormatPr defaultRowHeight="15" outlineLevelCol="1"/>
  <cols>
    <col min="1" max="1" width="19.85546875" customWidth="1"/>
    <col min="2" max="2" width="18.28515625" customWidth="1"/>
    <col min="3" max="3" width="22.42578125" bestFit="1" customWidth="1"/>
    <col min="4" max="4" width="28.140625" customWidth="1"/>
    <col min="5" max="5" width="15.5703125" customWidth="1"/>
    <col min="6" max="6" width="19" customWidth="1" collapsed="1"/>
    <col min="7" max="7" width="19.85546875" hidden="1" customWidth="1" outlineLevel="1"/>
    <col min="8" max="8" width="21.42578125" hidden="1" customWidth="1" outlineLevel="1"/>
    <col min="9" max="9" width="45.28515625" hidden="1" customWidth="1" outlineLevel="1"/>
    <col min="10" max="11" width="15.28515625" hidden="1" customWidth="1" outlineLevel="1"/>
    <col min="12" max="12" width="12.28515625" hidden="1" customWidth="1" outlineLevel="1"/>
    <col min="13" max="13" width="16.28515625" hidden="1" customWidth="1" outlineLevel="1"/>
    <col min="14" max="15" width="14.28515625" hidden="1" customWidth="1" outlineLevel="1"/>
    <col min="16" max="17" width="10.7109375" hidden="1" customWidth="1" outlineLevel="1"/>
    <col min="18" max="18" width="35.7109375" hidden="1" customWidth="1" outlineLevel="1"/>
    <col min="19" max="19" width="18.140625" customWidth="1" collapsed="1"/>
    <col min="20" max="20" width="22.85546875" hidden="1" customWidth="1" outlineLevel="1"/>
    <col min="21" max="21" width="21.140625" hidden="1" customWidth="1" outlineLevel="1"/>
    <col min="22" max="22" width="40.140625" hidden="1" customWidth="1" outlineLevel="1"/>
    <col min="23" max="23" width="17.85546875" hidden="1" customWidth="1" outlineLevel="1"/>
    <col min="24" max="24" width="20.140625" hidden="1" customWidth="1" outlineLevel="1"/>
    <col min="25" max="25" width="11.28515625" hidden="1" customWidth="1" outlineLevel="1"/>
    <col min="26" max="26" width="18" customWidth="1" collapsed="1"/>
    <col min="27" max="27" width="32.28515625" hidden="1" customWidth="1" outlineLevel="1"/>
    <col min="28" max="28" width="35.7109375" hidden="1" customWidth="1" outlineLevel="1"/>
    <col min="29" max="29" width="20.7109375" customWidth="1" collapsed="1"/>
    <col min="30" max="30" width="34.7109375" hidden="1" customWidth="1" outlineLevel="1"/>
    <col min="31" max="31" width="21.7109375" bestFit="1" customWidth="1" collapsed="1"/>
    <col min="32" max="34" width="21.7109375" hidden="1" customWidth="1" outlineLevel="1"/>
    <col min="35" max="35" width="36.5703125" hidden="1" customWidth="1" outlineLevel="1"/>
    <col min="36" max="36" width="22.140625" customWidth="1" collapsed="1"/>
    <col min="37" max="39" width="22.140625" hidden="1" customWidth="1" outlineLevel="1"/>
    <col min="40" max="40" width="70" hidden="1" customWidth="1" outlineLevel="1"/>
    <col min="41" max="41" width="46.5703125" customWidth="1" collapsed="1"/>
    <col min="42" max="42" width="46.5703125" hidden="1" customWidth="1" outlineLevel="1"/>
    <col min="43" max="43" width="17.28515625" customWidth="1" collapsed="1"/>
    <col min="44" max="45" width="17.28515625" hidden="1" customWidth="1" outlineLevel="1"/>
    <col min="46" max="47" width="20.42578125" hidden="1" customWidth="1" outlineLevel="1"/>
    <col min="48" max="48" width="20.140625" hidden="1" customWidth="1" outlineLevel="1"/>
    <col min="49" max="49" width="36" hidden="1" customWidth="1" outlineLevel="1"/>
    <col min="50" max="50" width="30.140625" customWidth="1" collapsed="1"/>
    <col min="51" max="55" width="30.140625" hidden="1" customWidth="1" outlineLevel="1"/>
    <col min="56" max="56" width="42" hidden="1" customWidth="1" outlineLevel="1"/>
    <col min="57" max="88" width="12.28515625" customWidth="1"/>
    <col min="89" max="988" width="13.28515625" customWidth="1"/>
    <col min="989" max="9988" width="14.28515625" customWidth="1"/>
    <col min="9989" max="16384" width="15.28515625" customWidth="1"/>
  </cols>
  <sheetData>
    <row r="1" spans="1:56">
      <c r="A1" t="s">
        <v>1331</v>
      </c>
    </row>
    <row r="2" spans="1:56" ht="17.25" customHeight="1">
      <c r="E2" s="32" t="s">
        <v>437</v>
      </c>
      <c r="F2" s="17" t="s">
        <v>0</v>
      </c>
      <c r="G2" s="17"/>
      <c r="H2" s="17"/>
      <c r="I2" s="17"/>
      <c r="J2" s="17"/>
      <c r="K2" s="17"/>
      <c r="L2" s="17"/>
      <c r="M2" s="17"/>
      <c r="N2" s="17"/>
      <c r="O2" s="17"/>
      <c r="P2" s="17"/>
      <c r="Q2" s="17"/>
      <c r="R2" s="17"/>
      <c r="S2" s="18" t="s">
        <v>1</v>
      </c>
      <c r="T2" s="18"/>
      <c r="U2" s="18"/>
      <c r="V2" s="18"/>
      <c r="W2" s="18"/>
      <c r="X2" s="18"/>
      <c r="Y2" s="18"/>
      <c r="Z2" s="33" t="s">
        <v>2</v>
      </c>
      <c r="AA2" s="33"/>
      <c r="AB2" s="33"/>
      <c r="AC2" s="34" t="s">
        <v>6</v>
      </c>
      <c r="AD2" s="34"/>
      <c r="AE2" s="35" t="s">
        <v>4</v>
      </c>
      <c r="AF2" s="35"/>
      <c r="AG2" s="35"/>
      <c r="AH2" s="35"/>
      <c r="AI2" s="35"/>
      <c r="AJ2" s="36" t="s">
        <v>9</v>
      </c>
      <c r="AK2" s="36"/>
      <c r="AL2" s="36"/>
      <c r="AM2" s="36"/>
      <c r="AN2" s="36"/>
      <c r="AO2" s="41" t="s">
        <v>454</v>
      </c>
      <c r="AP2" s="41"/>
      <c r="AQ2" s="42" t="s">
        <v>453</v>
      </c>
      <c r="AR2" s="42"/>
      <c r="AS2" s="42"/>
      <c r="AT2" s="42"/>
      <c r="AU2" s="42"/>
      <c r="AV2" s="42"/>
      <c r="AW2" s="42"/>
      <c r="AX2" s="43" t="s">
        <v>452</v>
      </c>
      <c r="AY2" s="44"/>
      <c r="AZ2" s="44"/>
      <c r="BA2" s="44"/>
      <c r="BB2" s="44"/>
      <c r="BC2" s="44"/>
      <c r="BD2" s="44"/>
    </row>
    <row r="3" spans="1:56" s="30" customFormat="1" ht="67.5" customHeight="1">
      <c r="A3" s="30" t="s">
        <v>482</v>
      </c>
      <c r="B3" s="30" t="s">
        <v>1191</v>
      </c>
      <c r="C3" s="30" t="s">
        <v>485</v>
      </c>
      <c r="D3" s="30" t="s">
        <v>486</v>
      </c>
      <c r="E3" s="30" t="s">
        <v>2693</v>
      </c>
      <c r="F3" s="30" t="s">
        <v>214</v>
      </c>
      <c r="G3" s="30" t="s">
        <v>257</v>
      </c>
      <c r="H3" s="30" t="s">
        <v>258</v>
      </c>
      <c r="I3" s="30" t="s">
        <v>332</v>
      </c>
      <c r="J3" s="30" t="s">
        <v>2657</v>
      </c>
      <c r="K3" s="30" t="s">
        <v>2658</v>
      </c>
      <c r="L3" s="30" t="s">
        <v>2656</v>
      </c>
      <c r="M3" s="30" t="s">
        <v>2659</v>
      </c>
      <c r="N3" s="30" t="s">
        <v>2660</v>
      </c>
      <c r="O3" s="30" t="s">
        <v>2661</v>
      </c>
      <c r="P3" s="30" t="s">
        <v>2662</v>
      </c>
      <c r="Q3" s="30" t="s">
        <v>2663</v>
      </c>
      <c r="R3" s="30" t="s">
        <v>2668</v>
      </c>
      <c r="S3" s="30" t="s">
        <v>3</v>
      </c>
      <c r="T3" s="30" t="s">
        <v>356</v>
      </c>
      <c r="U3" s="30" t="s">
        <v>357</v>
      </c>
      <c r="V3" s="30" t="s">
        <v>358</v>
      </c>
      <c r="W3" s="30" t="s">
        <v>2664</v>
      </c>
      <c r="X3" s="30" t="s">
        <v>2665</v>
      </c>
      <c r="Y3" s="30" t="s">
        <v>2666</v>
      </c>
      <c r="Z3" s="30" t="s">
        <v>2667</v>
      </c>
      <c r="AA3" s="30" t="s">
        <v>2669</v>
      </c>
      <c r="AB3" s="30" t="s">
        <v>2694</v>
      </c>
      <c r="AC3" s="30" t="s">
        <v>2670</v>
      </c>
      <c r="AD3" s="30" t="s">
        <v>2671</v>
      </c>
      <c r="AE3" s="30" t="s">
        <v>2672</v>
      </c>
      <c r="AF3" s="30" t="s">
        <v>451</v>
      </c>
      <c r="AG3" s="30" t="s">
        <v>449</v>
      </c>
      <c r="AH3" s="30" t="s">
        <v>450</v>
      </c>
      <c r="AI3" s="30" t="s">
        <v>2673</v>
      </c>
      <c r="AJ3" s="30" t="s">
        <v>2674</v>
      </c>
      <c r="AK3" s="30" t="s">
        <v>2675</v>
      </c>
      <c r="AL3" s="30" t="s">
        <v>2676</v>
      </c>
      <c r="AM3" s="30" t="s">
        <v>2677</v>
      </c>
      <c r="AN3" s="30" t="s">
        <v>2678</v>
      </c>
      <c r="AO3" s="30" t="s">
        <v>447</v>
      </c>
      <c r="AP3" s="30" t="s">
        <v>448</v>
      </c>
      <c r="AQ3" s="30" t="s">
        <v>2680</v>
      </c>
      <c r="AR3" s="30" t="s">
        <v>2679</v>
      </c>
      <c r="AS3" s="30" t="s">
        <v>2681</v>
      </c>
      <c r="AT3" s="30" t="s">
        <v>2682</v>
      </c>
      <c r="AU3" s="30" t="s">
        <v>2683</v>
      </c>
      <c r="AV3" s="30" t="s">
        <v>2684</v>
      </c>
      <c r="AW3" s="30" t="s">
        <v>2685</v>
      </c>
      <c r="AX3" s="45" t="s">
        <v>2686</v>
      </c>
      <c r="AY3" s="45" t="s">
        <v>2687</v>
      </c>
      <c r="AZ3" s="45" t="s">
        <v>2688</v>
      </c>
      <c r="BA3" s="45" t="s">
        <v>2689</v>
      </c>
      <c r="BB3" s="45" t="s">
        <v>2690</v>
      </c>
      <c r="BC3" s="45" t="s">
        <v>2691</v>
      </c>
      <c r="BD3" s="30" t="s">
        <v>2692</v>
      </c>
    </row>
    <row r="4" spans="1:56">
      <c r="A4" s="39" t="s">
        <v>1556</v>
      </c>
      <c r="B4" s="39" t="s">
        <v>259</v>
      </c>
      <c r="C4" s="39" t="s">
        <v>266</v>
      </c>
      <c r="D4" s="39" t="s">
        <v>276</v>
      </c>
      <c r="E4" t="s">
        <v>456</v>
      </c>
      <c r="F4" t="s">
        <v>217</v>
      </c>
      <c r="G4" t="s">
        <v>138</v>
      </c>
      <c r="H4" t="s">
        <v>223</v>
      </c>
      <c r="I4" t="str">
        <f>SpaceTypesTable[[#This Row],[Lighting Standard]]&amp;SpaceTypesTable[[#This Row],[Lighting Primary Space Type]]&amp;SpaceTypesTable[[#This Row],[Lighting Secondary Space Type]]</f>
        <v>ASHRAE 90.1-2004Food PreparationGeneral</v>
      </c>
      <c r="L4">
        <f>VLOOKUP(SpaceTypesTable[[#This Row],[LookupColumn]],InteriorLightingTable[],5,FALSE)</f>
        <v>1.2</v>
      </c>
      <c r="O4">
        <v>0</v>
      </c>
      <c r="P4">
        <v>0.7</v>
      </c>
      <c r="Q4">
        <v>0.2</v>
      </c>
      <c r="R4" t="s">
        <v>3765</v>
      </c>
      <c r="S4" t="s">
        <v>108</v>
      </c>
      <c r="T4" t="s">
        <v>18</v>
      </c>
      <c r="U4" t="s">
        <v>22</v>
      </c>
      <c r="V4" s="60" t="str">
        <f>SpaceTypesTable[[#This Row],[Ventilation Standard]]&amp;SpaceTypesTable[[#This Row],[Ventilation Primary Space Type]]&amp;SpaceTypesTable[[#This Row],[Ventilation Secondary Space Type]]</f>
        <v>ASHRAE 62.1-1999Food and Beverage ServiceKitchens (cooking)</v>
      </c>
      <c r="W4">
        <f>VLOOKUP(SpaceTypesTable[[#This Row],[Lookup]],VentilationStandardsTable[],6,FALSE)</f>
        <v>0</v>
      </c>
      <c r="X4">
        <f>VLOOKUP(SpaceTypesTable[[#This Row],[Lookup]],VentilationStandardsTable[],5,FALSE)</f>
        <v>15</v>
      </c>
      <c r="Y4">
        <f>VLOOKUP(SpaceTypesTable[[#This Row],[Lookup]],VentilationStandardsTable[],7,FALSE)</f>
        <v>0</v>
      </c>
      <c r="Z4">
        <v>5</v>
      </c>
      <c r="AA4" t="s">
        <v>3767</v>
      </c>
      <c r="AB4" t="s">
        <v>3759</v>
      </c>
      <c r="AC4">
        <v>5.9499999999999997E-2</v>
      </c>
      <c r="AD4" t="s">
        <v>3794</v>
      </c>
      <c r="AE4">
        <v>378.75</v>
      </c>
      <c r="AF4">
        <v>0.1</v>
      </c>
      <c r="AG4">
        <v>0.2</v>
      </c>
      <c r="AH4">
        <v>0.7</v>
      </c>
      <c r="AI4" t="s">
        <v>3811</v>
      </c>
      <c r="AJ4">
        <v>35</v>
      </c>
      <c r="AK4">
        <v>0.25</v>
      </c>
      <c r="AL4">
        <v>0.3</v>
      </c>
      <c r="AM4">
        <v>0.2</v>
      </c>
      <c r="AN4" t="s">
        <v>3763</v>
      </c>
      <c r="AO4" t="s">
        <v>3788</v>
      </c>
      <c r="AP4" t="s">
        <v>3771</v>
      </c>
      <c r="AQ4">
        <v>133</v>
      </c>
      <c r="AR4">
        <v>1501</v>
      </c>
      <c r="AS4">
        <f>IF(SpaceTypesTable[[#This Row],[Service Water Heating Peak Flow Rate (gal/h)]]=0,"",SpaceTypesTable[[#This Row],[Service Water Heating Peak Flow Rate (gal/h)]]/SpaceTypesTable[[#This Row],[Service Water Heating Area (ft^2)]])</f>
        <v>8.8607594936708861E-2</v>
      </c>
      <c r="AT4">
        <v>49</v>
      </c>
      <c r="AU4">
        <v>0.2</v>
      </c>
      <c r="AV4">
        <v>0.05</v>
      </c>
      <c r="AW4" t="s">
        <v>3768</v>
      </c>
      <c r="AX4">
        <v>0.7</v>
      </c>
      <c r="AY4">
        <v>4000</v>
      </c>
      <c r="AZ4">
        <v>0.33800000000000002</v>
      </c>
      <c r="BA4">
        <v>0.5</v>
      </c>
      <c r="BB4">
        <v>694.50231963774752</v>
      </c>
      <c r="BC4">
        <f>IF(ISBLANK(BB4),"",BB4/(AY4/AX4))</f>
        <v>0.12153790593660581</v>
      </c>
      <c r="BD4" t="s">
        <v>3803</v>
      </c>
    </row>
    <row r="5" spans="1:56">
      <c r="A5" t="s">
        <v>1558</v>
      </c>
      <c r="B5" t="s">
        <v>259</v>
      </c>
      <c r="C5" t="s">
        <v>266</v>
      </c>
      <c r="D5" s="60" t="s">
        <v>276</v>
      </c>
      <c r="E5" t="s">
        <v>456</v>
      </c>
      <c r="F5" t="s">
        <v>218</v>
      </c>
      <c r="G5" t="s">
        <v>138</v>
      </c>
      <c r="H5" t="s">
        <v>223</v>
      </c>
      <c r="I5" t="str">
        <f>SpaceTypesTable[[#This Row],[Lighting Standard]]&amp;SpaceTypesTable[[#This Row],[Lighting Primary Space Type]]&amp;SpaceTypesTable[[#This Row],[Lighting Secondary Space Type]]</f>
        <v>ASHRAE 90.1-2007Food PreparationGeneral</v>
      </c>
      <c r="L5">
        <f>VLOOKUP(SpaceTypesTable[[#This Row],[LookupColumn]],InteriorLightingTable[],5,FALSE)</f>
        <v>1.2</v>
      </c>
      <c r="O5">
        <v>0</v>
      </c>
      <c r="P5">
        <v>0.7</v>
      </c>
      <c r="Q5">
        <v>0.2</v>
      </c>
      <c r="R5" t="s">
        <v>3765</v>
      </c>
      <c r="S5" t="s">
        <v>109</v>
      </c>
      <c r="T5" t="s">
        <v>18</v>
      </c>
      <c r="U5" t="s">
        <v>1577</v>
      </c>
      <c r="V5" s="60" t="str">
        <f>SpaceTypesTable[[#This Row],[Ventilation Standard]]&amp;SpaceTypesTable[[#This Row],[Ventilation Primary Space Type]]&amp;SpaceTypesTable[[#This Row],[Ventilation Secondary Space Type]]</f>
        <v>ASHRAE 62.1-2004Food and Beverage ServiceCafeteria/fast food dining</v>
      </c>
      <c r="W5">
        <f>VLOOKUP(SpaceTypesTable[[#This Row],[Lookup]],VentilationStandardsTable[],6,FALSE)</f>
        <v>0.18</v>
      </c>
      <c r="X5">
        <f>VLOOKUP(SpaceTypesTable[[#This Row],[Lookup]],VentilationStandardsTable[],5,FALSE)</f>
        <v>7.5</v>
      </c>
      <c r="Y5">
        <f>VLOOKUP(SpaceTypesTable[[#This Row],[Lookup]],VentilationStandardsTable[],7,FALSE)</f>
        <v>0</v>
      </c>
      <c r="Z5">
        <v>5</v>
      </c>
      <c r="AA5" t="s">
        <v>3767</v>
      </c>
      <c r="AB5" s="60" t="s">
        <v>3759</v>
      </c>
      <c r="AC5">
        <v>4.4600000000000001E-2</v>
      </c>
      <c r="AD5" t="s">
        <v>3794</v>
      </c>
      <c r="AE5">
        <v>276.72000000000003</v>
      </c>
      <c r="AF5">
        <v>0.1</v>
      </c>
      <c r="AG5">
        <v>0.2</v>
      </c>
      <c r="AH5">
        <v>0.7</v>
      </c>
      <c r="AI5" t="s">
        <v>3811</v>
      </c>
      <c r="AJ5">
        <v>25.500010979193352</v>
      </c>
      <c r="AK5">
        <v>0.25</v>
      </c>
      <c r="AL5">
        <v>0.3</v>
      </c>
      <c r="AM5">
        <v>0.2</v>
      </c>
      <c r="AN5" t="s">
        <v>3763</v>
      </c>
      <c r="AO5" t="s">
        <v>3788</v>
      </c>
      <c r="AP5" s="60" t="s">
        <v>3771</v>
      </c>
      <c r="AQ5">
        <v>133</v>
      </c>
      <c r="AR5">
        <v>1501</v>
      </c>
      <c r="AS5">
        <f>IF(SpaceTypesTable[[#This Row],[Service Water Heating Peak Flow Rate (gal/h)]]=0,"",SpaceTypesTable[[#This Row],[Service Water Heating Peak Flow Rate (gal/h)]]/SpaceTypesTable[[#This Row],[Service Water Heating Area (ft^2)]])</f>
        <v>8.8607594936708861E-2</v>
      </c>
      <c r="AT5">
        <v>49</v>
      </c>
      <c r="AU5">
        <v>0.2</v>
      </c>
      <c r="AV5">
        <v>0.05</v>
      </c>
      <c r="AW5" t="s">
        <v>3768</v>
      </c>
      <c r="AX5">
        <v>0.7</v>
      </c>
      <c r="AY5">
        <v>4000</v>
      </c>
      <c r="AZ5">
        <v>0.33800000000000002</v>
      </c>
      <c r="BA5">
        <v>0.5</v>
      </c>
      <c r="BB5">
        <v>694.50231963774752</v>
      </c>
      <c r="BC5">
        <f>IF(ISBLANK(BB5),"",BB5/(AY5/AX5))</f>
        <v>0.12153790593660581</v>
      </c>
      <c r="BD5" t="s">
        <v>3803</v>
      </c>
    </row>
    <row r="6" spans="1:56">
      <c r="A6" t="s">
        <v>1619</v>
      </c>
      <c r="B6" t="s">
        <v>259</v>
      </c>
      <c r="C6" t="s">
        <v>266</v>
      </c>
      <c r="D6" t="s">
        <v>276</v>
      </c>
      <c r="E6" t="s">
        <v>456</v>
      </c>
      <c r="F6" t="s">
        <v>1601</v>
      </c>
      <c r="G6" t="s">
        <v>138</v>
      </c>
      <c r="H6" t="s">
        <v>223</v>
      </c>
      <c r="I6" t="str">
        <f>SpaceTypesTable[[#This Row],[Lighting Standard]]&amp;SpaceTypesTable[[#This Row],[Lighting Primary Space Type]]&amp;SpaceTypesTable[[#This Row],[Lighting Secondary Space Type]]</f>
        <v>ASHRAE 90.1-2010Food PreparationGeneral</v>
      </c>
      <c r="L6">
        <f>VLOOKUP(SpaceTypesTable[[#This Row],[LookupColumn]],InteriorLightingTable[],5,FALSE)</f>
        <v>0.99</v>
      </c>
      <c r="O6">
        <v>0</v>
      </c>
      <c r="P6">
        <v>0.7</v>
      </c>
      <c r="Q6">
        <v>0.2</v>
      </c>
      <c r="R6" t="s">
        <v>3765</v>
      </c>
      <c r="S6" t="s">
        <v>110</v>
      </c>
      <c r="T6" t="s">
        <v>18</v>
      </c>
      <c r="U6" t="s">
        <v>1577</v>
      </c>
      <c r="V6" s="60" t="str">
        <f>SpaceTypesTable[[#This Row],[Ventilation Standard]]&amp;SpaceTypesTable[[#This Row],[Ventilation Primary Space Type]]&amp;SpaceTypesTable[[#This Row],[Ventilation Secondary Space Type]]</f>
        <v>ASHRAE 62.1-2007Food and Beverage ServiceCafeteria/fast food dining</v>
      </c>
      <c r="W6">
        <f>VLOOKUP(SpaceTypesTable[[#This Row],[Lookup]],VentilationStandardsTable[],6,FALSE)</f>
        <v>0.18</v>
      </c>
      <c r="X6">
        <f>VLOOKUP(SpaceTypesTable[[#This Row],[Lookup]],VentilationStandardsTable[],5,FALSE)</f>
        <v>7.5</v>
      </c>
      <c r="Y6">
        <f>VLOOKUP(SpaceTypesTable[[#This Row],[Lookup]],VentilationStandardsTable[],7,FALSE)</f>
        <v>0</v>
      </c>
      <c r="Z6">
        <v>5</v>
      </c>
      <c r="AA6" t="s">
        <v>3767</v>
      </c>
      <c r="AB6" t="s">
        <v>3759</v>
      </c>
      <c r="AC6">
        <v>4.4600000000000001E-2</v>
      </c>
      <c r="AD6" t="s">
        <v>3794</v>
      </c>
      <c r="AE6">
        <v>276.72000000000003</v>
      </c>
      <c r="AF6">
        <v>0.1</v>
      </c>
      <c r="AG6">
        <v>0.2</v>
      </c>
      <c r="AH6">
        <v>0.7</v>
      </c>
      <c r="AI6" t="s">
        <v>3811</v>
      </c>
      <c r="AJ6">
        <v>25.500010979193352</v>
      </c>
      <c r="AK6">
        <v>0.25</v>
      </c>
      <c r="AL6">
        <v>0.3</v>
      </c>
      <c r="AM6">
        <v>0.2</v>
      </c>
      <c r="AN6" t="s">
        <v>3763</v>
      </c>
      <c r="AO6" t="s">
        <v>3788</v>
      </c>
      <c r="AP6" t="s">
        <v>3771</v>
      </c>
      <c r="AQ6">
        <v>133</v>
      </c>
      <c r="AR6">
        <v>1501</v>
      </c>
      <c r="AS6">
        <v>8.8607594936708861E-2</v>
      </c>
      <c r="AT6">
        <v>49</v>
      </c>
      <c r="AU6">
        <v>0.2</v>
      </c>
      <c r="AV6">
        <v>0.05</v>
      </c>
      <c r="AW6" t="s">
        <v>3768</v>
      </c>
      <c r="AX6">
        <v>0.7</v>
      </c>
      <c r="AY6">
        <v>4000</v>
      </c>
      <c r="AZ6">
        <v>0.33800000000000002</v>
      </c>
      <c r="BA6">
        <v>0.5</v>
      </c>
      <c r="BB6">
        <v>694.50231963774752</v>
      </c>
      <c r="BC6">
        <v>0.12153790593660581</v>
      </c>
      <c r="BD6" t="s">
        <v>3803</v>
      </c>
    </row>
    <row r="7" spans="1:56">
      <c r="A7" s="39" t="s">
        <v>1555</v>
      </c>
      <c r="B7" s="39" t="s">
        <v>259</v>
      </c>
      <c r="C7" s="39" t="s">
        <v>266</v>
      </c>
      <c r="D7" s="39" t="s">
        <v>276</v>
      </c>
      <c r="E7" t="s">
        <v>456</v>
      </c>
      <c r="I7" t="str">
        <f>SpaceTypesTable[[#This Row],[Lighting Standard]]&amp;SpaceTypesTable[[#This Row],[Lighting Primary Space Type]]&amp;SpaceTypesTable[[#This Row],[Lighting Secondary Space Type]]</f>
        <v/>
      </c>
      <c r="L7">
        <v>1.52</v>
      </c>
      <c r="O7">
        <v>0</v>
      </c>
      <c r="P7">
        <v>0.7</v>
      </c>
      <c r="Q7">
        <v>0.2</v>
      </c>
      <c r="R7" t="s">
        <v>1353</v>
      </c>
      <c r="S7" t="s">
        <v>108</v>
      </c>
      <c r="T7" t="s">
        <v>18</v>
      </c>
      <c r="U7" t="s">
        <v>22</v>
      </c>
      <c r="V7" s="60" t="str">
        <f>SpaceTypesTable[[#This Row],[Ventilation Standard]]&amp;SpaceTypesTable[[#This Row],[Ventilation Primary Space Type]]&amp;SpaceTypesTable[[#This Row],[Ventilation Secondary Space Type]]</f>
        <v>ASHRAE 62.1-1999Food and Beverage ServiceKitchens (cooking)</v>
      </c>
      <c r="W7">
        <f>VLOOKUP(SpaceTypesTable[[#This Row],[Lookup]],VentilationStandardsTable[],6,FALSE)</f>
        <v>0</v>
      </c>
      <c r="X7">
        <f>VLOOKUP(SpaceTypesTable[[#This Row],[Lookup]],VentilationStandardsTable[],5,FALSE)</f>
        <v>15</v>
      </c>
      <c r="Y7">
        <f>VLOOKUP(SpaceTypesTable[[#This Row],[Lookup]],VentilationStandardsTable[],7,FALSE)</f>
        <v>0</v>
      </c>
      <c r="Z7">
        <v>5</v>
      </c>
      <c r="AA7" t="s">
        <v>1413</v>
      </c>
      <c r="AB7" t="s">
        <v>1414</v>
      </c>
      <c r="AC7">
        <v>0.22320000000000001</v>
      </c>
      <c r="AD7" t="s">
        <v>1415</v>
      </c>
      <c r="AE7">
        <v>378.75</v>
      </c>
      <c r="AF7">
        <v>0.1</v>
      </c>
      <c r="AG7">
        <v>0.2</v>
      </c>
      <c r="AH7">
        <v>0.7</v>
      </c>
      <c r="AI7" t="s">
        <v>1439</v>
      </c>
      <c r="AJ7">
        <v>35</v>
      </c>
      <c r="AK7">
        <v>0.25</v>
      </c>
      <c r="AL7">
        <v>0.3</v>
      </c>
      <c r="AM7">
        <v>0.2</v>
      </c>
      <c r="AN7" t="s">
        <v>1440</v>
      </c>
      <c r="AO7" t="s">
        <v>1487</v>
      </c>
      <c r="AP7" t="s">
        <v>1470</v>
      </c>
      <c r="AQ7">
        <v>133</v>
      </c>
      <c r="AR7">
        <v>1501</v>
      </c>
      <c r="AS7">
        <f>IF(SpaceTypesTable[[#This Row],[Service Water Heating Peak Flow Rate (gal/h)]]=0,"",SpaceTypesTable[[#This Row],[Service Water Heating Peak Flow Rate (gal/h)]]/SpaceTypesTable[[#This Row],[Service Water Heating Area (ft^2)]])</f>
        <v>8.8607594936708861E-2</v>
      </c>
      <c r="AT7">
        <v>49</v>
      </c>
      <c r="AU7">
        <v>0.2</v>
      </c>
      <c r="AV7">
        <v>0.05</v>
      </c>
      <c r="AW7" t="s">
        <v>1528</v>
      </c>
      <c r="AX7">
        <v>0.7</v>
      </c>
      <c r="AY7">
        <v>4000</v>
      </c>
      <c r="AZ7">
        <v>0.33800000000000002</v>
      </c>
      <c r="BA7">
        <v>0.5</v>
      </c>
      <c r="BB7">
        <v>694.50231963774752</v>
      </c>
      <c r="BC7">
        <f>IF(ISBLANK(BB7),"",BB7/(AY7/AX7))</f>
        <v>0.12153790593660581</v>
      </c>
      <c r="BD7" t="s">
        <v>1503</v>
      </c>
    </row>
    <row r="8" spans="1:56">
      <c r="A8" t="s">
        <v>1557</v>
      </c>
      <c r="B8" t="s">
        <v>260</v>
      </c>
      <c r="C8" t="s">
        <v>266</v>
      </c>
      <c r="D8" t="s">
        <v>276</v>
      </c>
      <c r="E8" t="s">
        <v>456</v>
      </c>
      <c r="F8" t="s">
        <v>438</v>
      </c>
      <c r="G8" t="s">
        <v>138</v>
      </c>
      <c r="H8" t="s">
        <v>223</v>
      </c>
      <c r="I8" t="str">
        <f>SpaceTypesTable[[#This Row],[Lighting Standard]]&amp;SpaceTypesTable[[#This Row],[Lighting Primary Space Type]]&amp;SpaceTypesTable[[#This Row],[Lighting Secondary Space Type]]</f>
        <v>ASHRAE 189.1-2009Food PreparationGeneral</v>
      </c>
      <c r="L8">
        <f>VLOOKUP(SpaceTypesTable[[#This Row],[LookupColumn]],InteriorLightingTable[],5,FALSE)</f>
        <v>1.08</v>
      </c>
      <c r="O8">
        <v>0</v>
      </c>
      <c r="P8">
        <v>0.7</v>
      </c>
      <c r="Q8">
        <v>0.2</v>
      </c>
      <c r="R8" t="s">
        <v>1353</v>
      </c>
      <c r="S8" t="s">
        <v>108</v>
      </c>
      <c r="T8" t="s">
        <v>18</v>
      </c>
      <c r="U8" t="s">
        <v>22</v>
      </c>
      <c r="V8" s="60" t="str">
        <f>SpaceTypesTable[[#This Row],[Ventilation Standard]]&amp;SpaceTypesTable[[#This Row],[Ventilation Primary Space Type]]&amp;SpaceTypesTable[[#This Row],[Ventilation Secondary Space Type]]</f>
        <v>ASHRAE 62.1-1999Food and Beverage ServiceKitchens (cooking)</v>
      </c>
      <c r="W8">
        <f>VLOOKUP(SpaceTypesTable[[#This Row],[Lookup]],VentilationStandardsTable[],6,FALSE)</f>
        <v>0</v>
      </c>
      <c r="X8">
        <f>VLOOKUP(SpaceTypesTable[[#This Row],[Lookup]],VentilationStandardsTable[],5,FALSE)</f>
        <v>15</v>
      </c>
      <c r="Y8">
        <f>VLOOKUP(SpaceTypesTable[[#This Row],[Lookup]],VentilationStandardsTable[],7,FALSE)</f>
        <v>0</v>
      </c>
      <c r="Z8">
        <v>5</v>
      </c>
      <c r="AA8" t="s">
        <v>1413</v>
      </c>
      <c r="AB8" t="s">
        <v>1414</v>
      </c>
      <c r="AC8">
        <v>5.9499999999999997E-2</v>
      </c>
      <c r="AD8" t="s">
        <v>1415</v>
      </c>
      <c r="AE8">
        <v>276.72000000000003</v>
      </c>
      <c r="AF8">
        <v>0.1</v>
      </c>
      <c r="AG8">
        <v>0.2</v>
      </c>
      <c r="AH8">
        <v>0.7</v>
      </c>
      <c r="AI8" t="s">
        <v>1439</v>
      </c>
      <c r="AJ8">
        <v>25.500010979193352</v>
      </c>
      <c r="AK8">
        <v>0.25</v>
      </c>
      <c r="AL8">
        <v>0.3</v>
      </c>
      <c r="AM8">
        <v>0.2</v>
      </c>
      <c r="AN8" t="s">
        <v>1440</v>
      </c>
      <c r="AO8" t="s">
        <v>1487</v>
      </c>
      <c r="AP8" t="s">
        <v>1470</v>
      </c>
      <c r="AQ8">
        <v>133</v>
      </c>
      <c r="AR8">
        <v>1501</v>
      </c>
      <c r="AS8">
        <f>IF(SpaceTypesTable[[#This Row],[Service Water Heating Peak Flow Rate (gal/h)]]=0,"",SpaceTypesTable[[#This Row],[Service Water Heating Peak Flow Rate (gal/h)]]/SpaceTypesTable[[#This Row],[Service Water Heating Area (ft^2)]])</f>
        <v>8.8607594936708861E-2</v>
      </c>
      <c r="AT8">
        <v>49</v>
      </c>
      <c r="AU8">
        <v>0.2</v>
      </c>
      <c r="AV8">
        <v>0.05</v>
      </c>
      <c r="AW8" t="s">
        <v>1528</v>
      </c>
      <c r="AX8">
        <v>0.7</v>
      </c>
      <c r="AY8">
        <v>4000</v>
      </c>
      <c r="AZ8">
        <v>0.33800000000000002</v>
      </c>
      <c r="BA8">
        <v>0.5</v>
      </c>
      <c r="BB8">
        <v>694.50231963774752</v>
      </c>
      <c r="BC8">
        <f>IF(ISBLANK(BB8),"",BB8/(AY8/AX8))</f>
        <v>0.12153790593660581</v>
      </c>
      <c r="BD8" t="s">
        <v>1503</v>
      </c>
    </row>
    <row r="9" spans="1:56">
      <c r="A9" s="60" t="s">
        <v>1557</v>
      </c>
      <c r="B9" s="60" t="s">
        <v>261</v>
      </c>
      <c r="C9" s="60" t="s">
        <v>266</v>
      </c>
      <c r="D9" s="60" t="s">
        <v>276</v>
      </c>
      <c r="E9" t="s">
        <v>456</v>
      </c>
      <c r="F9" t="s">
        <v>438</v>
      </c>
      <c r="G9" t="s">
        <v>138</v>
      </c>
      <c r="H9" t="s">
        <v>223</v>
      </c>
      <c r="I9" t="str">
        <f>SpaceTypesTable[[#This Row],[Lighting Standard]]&amp;SpaceTypesTable[[#This Row],[Lighting Primary Space Type]]&amp;SpaceTypesTable[[#This Row],[Lighting Secondary Space Type]]</f>
        <v>ASHRAE 189.1-2009Food PreparationGeneral</v>
      </c>
      <c r="L9">
        <f>VLOOKUP(SpaceTypesTable[[#This Row],[LookupColumn]],InteriorLightingTable[],5,FALSE)</f>
        <v>1.08</v>
      </c>
      <c r="O9">
        <v>0</v>
      </c>
      <c r="P9">
        <v>0.7</v>
      </c>
      <c r="Q9">
        <v>0.2</v>
      </c>
      <c r="R9" s="60" t="s">
        <v>1353</v>
      </c>
      <c r="S9" t="s">
        <v>108</v>
      </c>
      <c r="T9" t="s">
        <v>18</v>
      </c>
      <c r="U9" t="s">
        <v>22</v>
      </c>
      <c r="V9" s="60" t="str">
        <f>SpaceTypesTable[[#This Row],[Ventilation Standard]]&amp;SpaceTypesTable[[#This Row],[Ventilation Primary Space Type]]&amp;SpaceTypesTable[[#This Row],[Ventilation Secondary Space Type]]</f>
        <v>ASHRAE 62.1-1999Food and Beverage ServiceKitchens (cooking)</v>
      </c>
      <c r="W9">
        <f>VLOOKUP(SpaceTypesTable[[#This Row],[Lookup]],VentilationStandardsTable[],6,FALSE)</f>
        <v>0</v>
      </c>
      <c r="X9">
        <f>VLOOKUP(SpaceTypesTable[[#This Row],[Lookup]],VentilationStandardsTable[],5,FALSE)</f>
        <v>15</v>
      </c>
      <c r="Y9">
        <f>VLOOKUP(SpaceTypesTable[[#This Row],[Lookup]],VentilationStandardsTable[],7,FALSE)</f>
        <v>0</v>
      </c>
      <c r="Z9">
        <v>5</v>
      </c>
      <c r="AA9" s="60" t="s">
        <v>1413</v>
      </c>
      <c r="AB9" s="60" t="s">
        <v>1414</v>
      </c>
      <c r="AC9">
        <v>4.4600000000000001E-2</v>
      </c>
      <c r="AD9" s="60" t="s">
        <v>1415</v>
      </c>
      <c r="AE9">
        <v>276.72000000000003</v>
      </c>
      <c r="AF9">
        <v>0.1</v>
      </c>
      <c r="AG9">
        <v>0.2</v>
      </c>
      <c r="AH9">
        <v>0.7</v>
      </c>
      <c r="AI9" t="s">
        <v>1439</v>
      </c>
      <c r="AJ9">
        <v>25.500010979193352</v>
      </c>
      <c r="AK9">
        <v>0.25</v>
      </c>
      <c r="AL9">
        <v>0.3</v>
      </c>
      <c r="AM9">
        <v>0.2</v>
      </c>
      <c r="AN9" s="60" t="s">
        <v>1440</v>
      </c>
      <c r="AO9" s="60" t="s">
        <v>1487</v>
      </c>
      <c r="AP9" s="60" t="s">
        <v>1470</v>
      </c>
      <c r="AQ9">
        <v>133</v>
      </c>
      <c r="AR9">
        <v>1501</v>
      </c>
      <c r="AS9">
        <f>IF(SpaceTypesTable[[#This Row],[Service Water Heating Peak Flow Rate (gal/h)]]=0,"",SpaceTypesTable[[#This Row],[Service Water Heating Peak Flow Rate (gal/h)]]/SpaceTypesTable[[#This Row],[Service Water Heating Area (ft^2)]])</f>
        <v>8.8607594936708861E-2</v>
      </c>
      <c r="AT9">
        <v>49</v>
      </c>
      <c r="AU9">
        <v>0.2</v>
      </c>
      <c r="AV9">
        <v>0.05</v>
      </c>
      <c r="AW9" t="s">
        <v>1528</v>
      </c>
      <c r="AX9">
        <v>0.7</v>
      </c>
      <c r="AY9">
        <v>4000</v>
      </c>
      <c r="AZ9">
        <v>0.33800000000000002</v>
      </c>
      <c r="BA9">
        <v>0.5</v>
      </c>
      <c r="BB9">
        <v>694.50231963774752</v>
      </c>
      <c r="BC9">
        <f>IF(ISBLANK(BB9),"",BB9/(AY9/AX9))</f>
        <v>0.12153790593660581</v>
      </c>
      <c r="BD9" t="s">
        <v>1503</v>
      </c>
    </row>
    <row r="10" spans="1:56">
      <c r="A10" s="39" t="s">
        <v>1554</v>
      </c>
      <c r="B10" s="39" t="s">
        <v>259</v>
      </c>
      <c r="C10" s="39" t="s">
        <v>266</v>
      </c>
      <c r="D10" s="39" t="s">
        <v>276</v>
      </c>
      <c r="E10" t="s">
        <v>456</v>
      </c>
      <c r="I10" t="str">
        <f>SpaceTypesTable[[#This Row],[Lighting Standard]]&amp;SpaceTypesTable[[#This Row],[Lighting Primary Space Type]]&amp;SpaceTypesTable[[#This Row],[Lighting Secondary Space Type]]</f>
        <v/>
      </c>
      <c r="L10">
        <v>2.2400000000000002</v>
      </c>
      <c r="O10">
        <v>0</v>
      </c>
      <c r="P10">
        <v>0.7</v>
      </c>
      <c r="Q10">
        <v>0.2</v>
      </c>
      <c r="R10" s="60" t="s">
        <v>1353</v>
      </c>
      <c r="S10" t="s">
        <v>108</v>
      </c>
      <c r="T10" t="s">
        <v>18</v>
      </c>
      <c r="U10" t="s">
        <v>22</v>
      </c>
      <c r="V10" s="60" t="str">
        <f>SpaceTypesTable[[#This Row],[Ventilation Standard]]&amp;SpaceTypesTable[[#This Row],[Ventilation Primary Space Type]]&amp;SpaceTypesTable[[#This Row],[Ventilation Secondary Space Type]]</f>
        <v>ASHRAE 62.1-1999Food and Beverage ServiceKitchens (cooking)</v>
      </c>
      <c r="W10">
        <f>VLOOKUP(SpaceTypesTable[[#This Row],[Lookup]],VentilationStandardsTable[],6,FALSE)</f>
        <v>0</v>
      </c>
      <c r="X10">
        <f>VLOOKUP(SpaceTypesTable[[#This Row],[Lookup]],VentilationStandardsTable[],5,FALSE)</f>
        <v>15</v>
      </c>
      <c r="Y10">
        <f>VLOOKUP(SpaceTypesTable[[#This Row],[Lookup]],VentilationStandardsTable[],7,FALSE)</f>
        <v>0</v>
      </c>
      <c r="Z10">
        <v>5</v>
      </c>
      <c r="AA10" s="60" t="s">
        <v>1413</v>
      </c>
      <c r="AB10" s="60" t="s">
        <v>1414</v>
      </c>
      <c r="AC10">
        <v>0.22320000000000001</v>
      </c>
      <c r="AD10" s="60" t="s">
        <v>1415</v>
      </c>
      <c r="AE10">
        <v>378.75</v>
      </c>
      <c r="AF10">
        <v>0.1</v>
      </c>
      <c r="AG10">
        <v>0.2</v>
      </c>
      <c r="AH10">
        <v>0.7</v>
      </c>
      <c r="AI10" t="s">
        <v>1439</v>
      </c>
      <c r="AJ10">
        <v>35</v>
      </c>
      <c r="AK10">
        <v>0.25</v>
      </c>
      <c r="AL10">
        <v>0.3</v>
      </c>
      <c r="AM10">
        <v>0.2</v>
      </c>
      <c r="AN10" s="60" t="s">
        <v>1440</v>
      </c>
      <c r="AO10" s="60" t="s">
        <v>1487</v>
      </c>
      <c r="AP10" s="60" t="s">
        <v>1470</v>
      </c>
      <c r="AQ10">
        <v>133</v>
      </c>
      <c r="AR10">
        <v>1501</v>
      </c>
      <c r="AS10">
        <f>IF(SpaceTypesTable[[#This Row],[Service Water Heating Peak Flow Rate (gal/h)]]=0,"",SpaceTypesTable[[#This Row],[Service Water Heating Peak Flow Rate (gal/h)]]/SpaceTypesTable[[#This Row],[Service Water Heating Area (ft^2)]])</f>
        <v>8.8607594936708861E-2</v>
      </c>
      <c r="AT10">
        <v>49</v>
      </c>
      <c r="AU10">
        <v>0.2</v>
      </c>
      <c r="AV10">
        <v>0.05</v>
      </c>
      <c r="AW10" t="s">
        <v>1528</v>
      </c>
      <c r="AX10">
        <v>0.7</v>
      </c>
      <c r="AY10">
        <v>4000</v>
      </c>
      <c r="AZ10">
        <v>0.33800000000000002</v>
      </c>
      <c r="BA10">
        <v>0.5</v>
      </c>
      <c r="BB10">
        <v>694.50231963774752</v>
      </c>
      <c r="BC10">
        <f>IF(ISBLANK(BB10),"",BB10/(AY10/AX10))</f>
        <v>0.12153790593660581</v>
      </c>
      <c r="BD10" t="s">
        <v>1503</v>
      </c>
    </row>
    <row r="11" spans="1:56">
      <c r="A11" s="60" t="s">
        <v>1556</v>
      </c>
      <c r="B11" s="60" t="s">
        <v>259</v>
      </c>
      <c r="C11" s="60" t="s">
        <v>266</v>
      </c>
      <c r="D11" s="60" t="s">
        <v>283</v>
      </c>
      <c r="E11" t="s">
        <v>455</v>
      </c>
      <c r="F11" t="s">
        <v>217</v>
      </c>
      <c r="G11" t="s">
        <v>243</v>
      </c>
      <c r="H11" t="s">
        <v>341</v>
      </c>
      <c r="I11" t="str">
        <f>SpaceTypesTable[[#This Row],[Lighting Standard]]&amp;SpaceTypesTable[[#This Row],[Lighting Primary Space Type]]&amp;SpaceTypesTable[[#This Row],[Lighting Secondary Space Type]]</f>
        <v>ASHRAE 90.1-2004Dining AreaFor Family Dining</v>
      </c>
      <c r="L11">
        <f>VLOOKUP(SpaceTypesTable[[#This Row],[LookupColumn]],InteriorLightingTable[],5,FALSE)</f>
        <v>2.1</v>
      </c>
      <c r="O11">
        <v>0</v>
      </c>
      <c r="P11">
        <v>0.7</v>
      </c>
      <c r="Q11">
        <v>0.2</v>
      </c>
      <c r="R11" s="60" t="s">
        <v>3764</v>
      </c>
      <c r="S11" t="s">
        <v>108</v>
      </c>
      <c r="T11" t="s">
        <v>18</v>
      </c>
      <c r="U11" t="s">
        <v>414</v>
      </c>
      <c r="V11" s="60" t="str">
        <f>SpaceTypesTable[[#This Row],[Ventilation Standard]]&amp;SpaceTypesTable[[#This Row],[Ventilation Primary Space Type]]&amp;SpaceTypesTable[[#This Row],[Ventilation Secondary Space Type]]</f>
        <v>ASHRAE 62.1-1999Food and Beverage ServiceDining Rooms</v>
      </c>
      <c r="W11">
        <f>VLOOKUP(SpaceTypesTable[[#This Row],[Lookup]],VentilationStandardsTable[],6,FALSE)</f>
        <v>0</v>
      </c>
      <c r="X11">
        <f>VLOOKUP(SpaceTypesTable[[#This Row],[Lookup]],VentilationStandardsTable[],5,FALSE)</f>
        <v>20</v>
      </c>
      <c r="Y11">
        <f>VLOOKUP(SpaceTypesTable[[#This Row],[Lookup]],VentilationStandardsTable[],7,FALSE)</f>
        <v>0</v>
      </c>
      <c r="Z11">
        <v>67</v>
      </c>
      <c r="AA11" s="60" t="s">
        <v>3767</v>
      </c>
      <c r="AB11" s="60" t="s">
        <v>3759</v>
      </c>
      <c r="AC11">
        <v>5.9499999999999997E-2</v>
      </c>
      <c r="AD11" s="60" t="s">
        <v>3794</v>
      </c>
      <c r="AJ11">
        <v>5.6</v>
      </c>
      <c r="AK11">
        <v>0.25</v>
      </c>
      <c r="AL11">
        <v>0.3</v>
      </c>
      <c r="AM11">
        <v>0</v>
      </c>
      <c r="AN11" s="60" t="s">
        <v>3763</v>
      </c>
      <c r="AO11" s="60" t="s">
        <v>3790</v>
      </c>
      <c r="AP11" s="60" t="s">
        <v>3774</v>
      </c>
      <c r="AS11" t="str">
        <f>IF(SpaceTypesTable[[#This Row],[Service Water Heating Peak Flow Rate (gal/h)]]=0,"",SpaceTypesTable[[#This Row],[Service Water Heating Peak Flow Rate (gal/h)]]/SpaceTypesTable[[#This Row],[Service Water Heating Area (ft^2)]])</f>
        <v/>
      </c>
      <c r="AW11" s="60"/>
      <c r="BC11" t="str">
        <f>IF(ISBLANK(BB11),"",BB11/(AY11/AX11))</f>
        <v/>
      </c>
      <c r="BD11" s="60"/>
    </row>
    <row r="12" spans="1:56">
      <c r="A12" s="60" t="s">
        <v>1558</v>
      </c>
      <c r="B12" t="s">
        <v>259</v>
      </c>
      <c r="C12" t="s">
        <v>266</v>
      </c>
      <c r="D12" t="s">
        <v>283</v>
      </c>
      <c r="E12" t="s">
        <v>455</v>
      </c>
      <c r="F12" t="s">
        <v>218</v>
      </c>
      <c r="G12" t="s">
        <v>243</v>
      </c>
      <c r="H12" t="s">
        <v>341</v>
      </c>
      <c r="I12" t="str">
        <f>SpaceTypesTable[[#This Row],[Lighting Standard]]&amp;SpaceTypesTable[[#This Row],[Lighting Primary Space Type]]&amp;SpaceTypesTable[[#This Row],[Lighting Secondary Space Type]]</f>
        <v>ASHRAE 90.1-2007Dining AreaFor Family Dining</v>
      </c>
      <c r="L12">
        <f>VLOOKUP(SpaceTypesTable[[#This Row],[LookupColumn]],InteriorLightingTable[],5,FALSE)</f>
        <v>2.1</v>
      </c>
      <c r="O12">
        <v>0</v>
      </c>
      <c r="P12">
        <v>0.7</v>
      </c>
      <c r="Q12">
        <v>0.2</v>
      </c>
      <c r="R12" t="s">
        <v>3764</v>
      </c>
      <c r="S12" t="s">
        <v>109</v>
      </c>
      <c r="T12" t="s">
        <v>18</v>
      </c>
      <c r="U12" t="s">
        <v>1576</v>
      </c>
      <c r="V12" s="60" t="str">
        <f>SpaceTypesTable[[#This Row],[Ventilation Standard]]&amp;SpaceTypesTable[[#This Row],[Ventilation Primary Space Type]]&amp;SpaceTypesTable[[#This Row],[Ventilation Secondary Space Type]]</f>
        <v>ASHRAE 62.1-2004Food and Beverage ServiceRestaurant dining rooms</v>
      </c>
      <c r="W12">
        <f>VLOOKUP(SpaceTypesTable[[#This Row],[Lookup]],VentilationStandardsTable[],6,FALSE)</f>
        <v>0.18</v>
      </c>
      <c r="X12">
        <f>VLOOKUP(SpaceTypesTable[[#This Row],[Lookup]],VentilationStandardsTable[],5,FALSE)</f>
        <v>7.5</v>
      </c>
      <c r="Y12">
        <f>VLOOKUP(SpaceTypesTable[[#This Row],[Lookup]],VentilationStandardsTable[],7,FALSE)</f>
        <v>0</v>
      </c>
      <c r="Z12">
        <v>67</v>
      </c>
      <c r="AA12" t="s">
        <v>3767</v>
      </c>
      <c r="AB12" t="s">
        <v>3759</v>
      </c>
      <c r="AC12">
        <v>4.4600000000000001E-2</v>
      </c>
      <c r="AD12" t="s">
        <v>3794</v>
      </c>
      <c r="AJ12">
        <v>4.0800017566709368</v>
      </c>
      <c r="AK12">
        <v>0.25</v>
      </c>
      <c r="AL12">
        <v>0.3</v>
      </c>
      <c r="AM12">
        <v>0</v>
      </c>
      <c r="AN12" t="s">
        <v>3763</v>
      </c>
      <c r="AO12" t="s">
        <v>3790</v>
      </c>
      <c r="AP12" t="s">
        <v>3774</v>
      </c>
      <c r="AS12" t="str">
        <f>IF(SpaceTypesTable[[#This Row],[Service Water Heating Peak Flow Rate (gal/h)]]=0,"",SpaceTypesTable[[#This Row],[Service Water Heating Peak Flow Rate (gal/h)]]/SpaceTypesTable[[#This Row],[Service Water Heating Area (ft^2)]])</f>
        <v/>
      </c>
      <c r="BC12" t="str">
        <f>IF(ISBLANK(BB12),"",BB12/(AY12/AX12))</f>
        <v/>
      </c>
    </row>
    <row r="13" spans="1:56">
      <c r="A13" s="60" t="s">
        <v>1619</v>
      </c>
      <c r="B13" s="60" t="s">
        <v>259</v>
      </c>
      <c r="C13" s="60" t="s">
        <v>266</v>
      </c>
      <c r="D13" s="60" t="s">
        <v>283</v>
      </c>
      <c r="E13" t="s">
        <v>455</v>
      </c>
      <c r="F13" t="s">
        <v>1601</v>
      </c>
      <c r="G13" t="s">
        <v>243</v>
      </c>
      <c r="H13" t="s">
        <v>341</v>
      </c>
      <c r="I13" t="str">
        <f>SpaceTypesTable[[#This Row],[Lighting Standard]]&amp;SpaceTypesTable[[#This Row],[Lighting Primary Space Type]]&amp;SpaceTypesTable[[#This Row],[Lighting Secondary Space Type]]</f>
        <v>ASHRAE 90.1-2010Dining AreaFor Family Dining</v>
      </c>
      <c r="L13">
        <f>VLOOKUP(SpaceTypesTable[[#This Row],[LookupColumn]],InteriorLightingTable[],5,FALSE)</f>
        <v>0.89</v>
      </c>
      <c r="O13">
        <v>0</v>
      </c>
      <c r="P13">
        <v>0.7</v>
      </c>
      <c r="Q13">
        <v>0.2</v>
      </c>
      <c r="R13" s="60" t="s">
        <v>3764</v>
      </c>
      <c r="S13" t="s">
        <v>110</v>
      </c>
      <c r="T13" t="s">
        <v>18</v>
      </c>
      <c r="U13" t="s">
        <v>1576</v>
      </c>
      <c r="V13" s="60" t="str">
        <f>SpaceTypesTable[[#This Row],[Ventilation Standard]]&amp;SpaceTypesTable[[#This Row],[Ventilation Primary Space Type]]&amp;SpaceTypesTable[[#This Row],[Ventilation Secondary Space Type]]</f>
        <v>ASHRAE 62.1-2007Food and Beverage ServiceRestaurant dining rooms</v>
      </c>
      <c r="W13">
        <f>VLOOKUP(SpaceTypesTable[[#This Row],[Lookup]],VentilationStandardsTable[],6,FALSE)</f>
        <v>0.18</v>
      </c>
      <c r="X13">
        <f>VLOOKUP(SpaceTypesTable[[#This Row],[Lookup]],VentilationStandardsTable[],5,FALSE)</f>
        <v>7.5</v>
      </c>
      <c r="Y13">
        <f>VLOOKUP(SpaceTypesTable[[#This Row],[Lookup]],VentilationStandardsTable[],7,FALSE)</f>
        <v>0</v>
      </c>
      <c r="Z13">
        <v>67</v>
      </c>
      <c r="AA13" s="60" t="s">
        <v>3767</v>
      </c>
      <c r="AB13" s="60" t="s">
        <v>3759</v>
      </c>
      <c r="AC13">
        <v>4.4600000000000001E-2</v>
      </c>
      <c r="AD13" s="60" t="s">
        <v>3794</v>
      </c>
      <c r="AI13" s="60"/>
      <c r="AJ13">
        <v>4.0800017566709368</v>
      </c>
      <c r="AK13">
        <v>0.25</v>
      </c>
      <c r="AL13">
        <v>0.3</v>
      </c>
      <c r="AM13">
        <v>0</v>
      </c>
      <c r="AN13" s="60" t="s">
        <v>3763</v>
      </c>
      <c r="AO13" s="60" t="s">
        <v>3790</v>
      </c>
      <c r="AP13" s="60" t="s">
        <v>3774</v>
      </c>
      <c r="AS13" t="s">
        <v>440</v>
      </c>
      <c r="AW13" s="60"/>
      <c r="BC13" t="s">
        <v>440</v>
      </c>
      <c r="BD13" s="60"/>
    </row>
    <row r="14" spans="1:56">
      <c r="A14" s="60" t="s">
        <v>1555</v>
      </c>
      <c r="B14" s="60" t="s">
        <v>259</v>
      </c>
      <c r="C14" s="60" t="s">
        <v>266</v>
      </c>
      <c r="D14" s="60" t="s">
        <v>283</v>
      </c>
      <c r="E14" t="s">
        <v>455</v>
      </c>
      <c r="I14" t="str">
        <f>SpaceTypesTable[[#This Row],[Lighting Standard]]&amp;SpaceTypesTable[[#This Row],[Lighting Primary Space Type]]&amp;SpaceTypesTable[[#This Row],[Lighting Secondary Space Type]]</f>
        <v/>
      </c>
      <c r="L14">
        <v>2.54</v>
      </c>
      <c r="O14">
        <v>0</v>
      </c>
      <c r="P14">
        <v>0.7</v>
      </c>
      <c r="Q14">
        <v>0.2</v>
      </c>
      <c r="R14" t="s">
        <v>1353</v>
      </c>
      <c r="S14" t="s">
        <v>108</v>
      </c>
      <c r="T14" t="s">
        <v>18</v>
      </c>
      <c r="U14" t="s">
        <v>414</v>
      </c>
      <c r="V14" s="60" t="str">
        <f>SpaceTypesTable[[#This Row],[Ventilation Standard]]&amp;SpaceTypesTable[[#This Row],[Ventilation Primary Space Type]]&amp;SpaceTypesTable[[#This Row],[Ventilation Secondary Space Type]]</f>
        <v>ASHRAE 62.1-1999Food and Beverage ServiceDining Rooms</v>
      </c>
      <c r="W14">
        <f>VLOOKUP(SpaceTypesTable[[#This Row],[Lookup]],VentilationStandardsTable[],6,FALSE)</f>
        <v>0</v>
      </c>
      <c r="X14">
        <f>VLOOKUP(SpaceTypesTable[[#This Row],[Lookup]],VentilationStandardsTable[],5,FALSE)</f>
        <v>20</v>
      </c>
      <c r="Y14">
        <f>VLOOKUP(SpaceTypesTable[[#This Row],[Lookup]],VentilationStandardsTable[],7,FALSE)</f>
        <v>0</v>
      </c>
      <c r="Z14">
        <v>67</v>
      </c>
      <c r="AA14" t="s">
        <v>1413</v>
      </c>
      <c r="AB14" t="s">
        <v>1414</v>
      </c>
      <c r="AC14">
        <v>0.22320000000000001</v>
      </c>
      <c r="AD14" t="s">
        <v>1415</v>
      </c>
      <c r="AJ14">
        <v>5.6</v>
      </c>
      <c r="AK14">
        <v>0.25</v>
      </c>
      <c r="AL14">
        <v>0.3</v>
      </c>
      <c r="AM14">
        <v>0</v>
      </c>
      <c r="AN14" t="s">
        <v>1440</v>
      </c>
      <c r="AO14" t="s">
        <v>1442</v>
      </c>
      <c r="AP14" t="s">
        <v>1456</v>
      </c>
      <c r="AS14" t="str">
        <f>IF(SpaceTypesTable[[#This Row],[Service Water Heating Peak Flow Rate (gal/h)]]=0,"",SpaceTypesTable[[#This Row],[Service Water Heating Peak Flow Rate (gal/h)]]/SpaceTypesTable[[#This Row],[Service Water Heating Area (ft^2)]])</f>
        <v/>
      </c>
      <c r="BC14" t="str">
        <f>IF(ISBLANK(BB14),"",BB14/(AY14/AX14))</f>
        <v/>
      </c>
    </row>
    <row r="15" spans="1:56">
      <c r="A15" s="60" t="s">
        <v>1557</v>
      </c>
      <c r="B15" t="s">
        <v>260</v>
      </c>
      <c r="C15" t="s">
        <v>266</v>
      </c>
      <c r="D15" t="s">
        <v>283</v>
      </c>
      <c r="E15" t="s">
        <v>455</v>
      </c>
      <c r="F15" t="s">
        <v>438</v>
      </c>
      <c r="G15" t="s">
        <v>243</v>
      </c>
      <c r="H15" t="s">
        <v>341</v>
      </c>
      <c r="I15" t="str">
        <f>SpaceTypesTable[[#This Row],[Lighting Standard]]&amp;SpaceTypesTable[[#This Row],[Lighting Primary Space Type]]&amp;SpaceTypesTable[[#This Row],[Lighting Secondary Space Type]]</f>
        <v>ASHRAE 189.1-2009Dining AreaFor Family Dining</v>
      </c>
      <c r="L15">
        <f>VLOOKUP(SpaceTypesTable[[#This Row],[LookupColumn]],InteriorLightingTable[],5,FALSE)</f>
        <v>1.8900000000000001</v>
      </c>
      <c r="O15">
        <v>0</v>
      </c>
      <c r="P15">
        <v>0.7</v>
      </c>
      <c r="Q15">
        <v>0.2</v>
      </c>
      <c r="R15" t="s">
        <v>1353</v>
      </c>
      <c r="S15" t="s">
        <v>108</v>
      </c>
      <c r="T15" t="s">
        <v>18</v>
      </c>
      <c r="U15" t="s">
        <v>414</v>
      </c>
      <c r="V15" s="60" t="str">
        <f>SpaceTypesTable[[#This Row],[Ventilation Standard]]&amp;SpaceTypesTable[[#This Row],[Ventilation Primary Space Type]]&amp;SpaceTypesTable[[#This Row],[Ventilation Secondary Space Type]]</f>
        <v>ASHRAE 62.1-1999Food and Beverage ServiceDining Rooms</v>
      </c>
      <c r="W15">
        <f>VLOOKUP(SpaceTypesTable[[#This Row],[Lookup]],VentilationStandardsTable[],6,FALSE)</f>
        <v>0</v>
      </c>
      <c r="X15">
        <f>VLOOKUP(SpaceTypesTable[[#This Row],[Lookup]],VentilationStandardsTable[],5,FALSE)</f>
        <v>20</v>
      </c>
      <c r="Y15">
        <f>VLOOKUP(SpaceTypesTable[[#This Row],[Lookup]],VentilationStandardsTable[],7,FALSE)</f>
        <v>0</v>
      </c>
      <c r="Z15">
        <v>67</v>
      </c>
      <c r="AA15" t="s">
        <v>1413</v>
      </c>
      <c r="AB15" t="s">
        <v>1414</v>
      </c>
      <c r="AC15">
        <v>5.9499999999999997E-2</v>
      </c>
      <c r="AD15" t="s">
        <v>1415</v>
      </c>
      <c r="AJ15">
        <v>4.0800017566709368</v>
      </c>
      <c r="AK15">
        <v>0.25</v>
      </c>
      <c r="AL15">
        <v>0.3</v>
      </c>
      <c r="AM15">
        <v>0</v>
      </c>
      <c r="AN15" t="s">
        <v>1440</v>
      </c>
      <c r="AO15" t="s">
        <v>1442</v>
      </c>
      <c r="AP15" t="s">
        <v>1456</v>
      </c>
      <c r="AS15" t="str">
        <f>IF(SpaceTypesTable[[#This Row],[Service Water Heating Peak Flow Rate (gal/h)]]=0,"",SpaceTypesTable[[#This Row],[Service Water Heating Peak Flow Rate (gal/h)]]/SpaceTypesTable[[#This Row],[Service Water Heating Area (ft^2)]])</f>
        <v/>
      </c>
      <c r="BC15" t="str">
        <f>IF(ISBLANK(BB15),"",BB15/(AY15/AX15))</f>
        <v/>
      </c>
    </row>
    <row r="16" spans="1:56">
      <c r="A16" s="60" t="s">
        <v>1557</v>
      </c>
      <c r="B16" s="60" t="s">
        <v>261</v>
      </c>
      <c r="C16" s="60" t="s">
        <v>266</v>
      </c>
      <c r="D16" s="60" t="s">
        <v>283</v>
      </c>
      <c r="E16" t="s">
        <v>455</v>
      </c>
      <c r="F16" t="s">
        <v>438</v>
      </c>
      <c r="G16" t="s">
        <v>243</v>
      </c>
      <c r="H16" t="s">
        <v>341</v>
      </c>
      <c r="I16" t="str">
        <f>SpaceTypesTable[[#This Row],[Lighting Standard]]&amp;SpaceTypesTable[[#This Row],[Lighting Primary Space Type]]&amp;SpaceTypesTable[[#This Row],[Lighting Secondary Space Type]]</f>
        <v>ASHRAE 189.1-2009Dining AreaFor Family Dining</v>
      </c>
      <c r="L16">
        <f>VLOOKUP(SpaceTypesTable[[#This Row],[LookupColumn]],InteriorLightingTable[],5,FALSE)</f>
        <v>1.8900000000000001</v>
      </c>
      <c r="O16">
        <v>0</v>
      </c>
      <c r="P16">
        <v>0.7</v>
      </c>
      <c r="Q16">
        <v>0.2</v>
      </c>
      <c r="R16" t="s">
        <v>1353</v>
      </c>
      <c r="S16" t="s">
        <v>108</v>
      </c>
      <c r="T16" t="s">
        <v>18</v>
      </c>
      <c r="U16" t="s">
        <v>414</v>
      </c>
      <c r="V16" s="60" t="str">
        <f>SpaceTypesTable[[#This Row],[Ventilation Standard]]&amp;SpaceTypesTable[[#This Row],[Ventilation Primary Space Type]]&amp;SpaceTypesTable[[#This Row],[Ventilation Secondary Space Type]]</f>
        <v>ASHRAE 62.1-1999Food and Beverage ServiceDining Rooms</v>
      </c>
      <c r="W16">
        <f>VLOOKUP(SpaceTypesTable[[#This Row],[Lookup]],VentilationStandardsTable[],6,FALSE)</f>
        <v>0</v>
      </c>
      <c r="X16">
        <f>VLOOKUP(SpaceTypesTable[[#This Row],[Lookup]],VentilationStandardsTable[],5,FALSE)</f>
        <v>20</v>
      </c>
      <c r="Y16">
        <f>VLOOKUP(SpaceTypesTable[[#This Row],[Lookup]],VentilationStandardsTable[],7,FALSE)</f>
        <v>0</v>
      </c>
      <c r="Z16">
        <v>67</v>
      </c>
      <c r="AA16" t="s">
        <v>1413</v>
      </c>
      <c r="AB16" t="s">
        <v>1414</v>
      </c>
      <c r="AC16">
        <v>4.4600000000000001E-2</v>
      </c>
      <c r="AD16" t="s">
        <v>1415</v>
      </c>
      <c r="AJ16">
        <v>4.0800017566709368</v>
      </c>
      <c r="AK16">
        <v>0.25</v>
      </c>
      <c r="AL16">
        <v>0.3</v>
      </c>
      <c r="AM16">
        <v>0</v>
      </c>
      <c r="AN16" t="s">
        <v>1440</v>
      </c>
      <c r="AO16" t="s">
        <v>1442</v>
      </c>
      <c r="AP16" t="s">
        <v>1456</v>
      </c>
      <c r="AS16" t="str">
        <f>IF(SpaceTypesTable[[#This Row],[Service Water Heating Peak Flow Rate (gal/h)]]=0,"",SpaceTypesTable[[#This Row],[Service Water Heating Peak Flow Rate (gal/h)]]/SpaceTypesTable[[#This Row],[Service Water Heating Area (ft^2)]])</f>
        <v/>
      </c>
      <c r="BC16" t="str">
        <f>IF(ISBLANK(BB16),"",BB16/(AY16/AX16))</f>
        <v/>
      </c>
    </row>
    <row r="17" spans="1:56">
      <c r="A17" s="60" t="s">
        <v>1554</v>
      </c>
      <c r="B17" s="60" t="s">
        <v>259</v>
      </c>
      <c r="C17" s="60" t="s">
        <v>266</v>
      </c>
      <c r="D17" s="60" t="s">
        <v>283</v>
      </c>
      <c r="E17" t="s">
        <v>455</v>
      </c>
      <c r="I17" t="str">
        <f>SpaceTypesTable[[#This Row],[Lighting Standard]]&amp;SpaceTypesTable[[#This Row],[Lighting Primary Space Type]]&amp;SpaceTypesTable[[#This Row],[Lighting Secondary Space Type]]</f>
        <v/>
      </c>
      <c r="L17">
        <v>2.77</v>
      </c>
      <c r="O17">
        <v>0</v>
      </c>
      <c r="P17">
        <v>0.7</v>
      </c>
      <c r="Q17">
        <v>0.2</v>
      </c>
      <c r="R17" s="60" t="s">
        <v>1353</v>
      </c>
      <c r="S17" t="s">
        <v>108</v>
      </c>
      <c r="T17" t="s">
        <v>18</v>
      </c>
      <c r="U17" t="s">
        <v>414</v>
      </c>
      <c r="V17" s="60" t="str">
        <f>SpaceTypesTable[[#This Row],[Ventilation Standard]]&amp;SpaceTypesTable[[#This Row],[Ventilation Primary Space Type]]&amp;SpaceTypesTable[[#This Row],[Ventilation Secondary Space Type]]</f>
        <v>ASHRAE 62.1-1999Food and Beverage ServiceDining Rooms</v>
      </c>
      <c r="W17">
        <f>VLOOKUP(SpaceTypesTable[[#This Row],[Lookup]],VentilationStandardsTable[],6,FALSE)</f>
        <v>0</v>
      </c>
      <c r="X17">
        <f>VLOOKUP(SpaceTypesTable[[#This Row],[Lookup]],VentilationStandardsTable[],5,FALSE)</f>
        <v>20</v>
      </c>
      <c r="Y17">
        <f>VLOOKUP(SpaceTypesTable[[#This Row],[Lookup]],VentilationStandardsTable[],7,FALSE)</f>
        <v>0</v>
      </c>
      <c r="Z17">
        <v>67</v>
      </c>
      <c r="AA17" s="60" t="s">
        <v>1413</v>
      </c>
      <c r="AB17" s="60" t="s">
        <v>1414</v>
      </c>
      <c r="AC17">
        <v>0.22320000000000001</v>
      </c>
      <c r="AD17" s="60" t="s">
        <v>1415</v>
      </c>
      <c r="AI17" s="60"/>
      <c r="AJ17">
        <v>5.6</v>
      </c>
      <c r="AK17">
        <v>0.25</v>
      </c>
      <c r="AL17">
        <v>0.3</v>
      </c>
      <c r="AM17">
        <v>0</v>
      </c>
      <c r="AN17" s="60" t="s">
        <v>1440</v>
      </c>
      <c r="AO17" s="60" t="s">
        <v>1442</v>
      </c>
      <c r="AP17" s="60" t="s">
        <v>1456</v>
      </c>
      <c r="AS17" t="str">
        <f>IF(SpaceTypesTable[[#This Row],[Service Water Heating Peak Flow Rate (gal/h)]]=0,"",SpaceTypesTable[[#This Row],[Service Water Heating Peak Flow Rate (gal/h)]]/SpaceTypesTable[[#This Row],[Service Water Heating Area (ft^2)]])</f>
        <v/>
      </c>
      <c r="AW17" s="60"/>
      <c r="BC17" t="str">
        <f>IF(ISBLANK(BB17),"",BB17/(AY17/AX17))</f>
        <v/>
      </c>
      <c r="BD17" s="60"/>
    </row>
    <row r="18" spans="1:56">
      <c r="A18" s="60" t="s">
        <v>1556</v>
      </c>
      <c r="B18" s="60" t="s">
        <v>259</v>
      </c>
      <c r="C18" s="60" t="s">
        <v>239</v>
      </c>
      <c r="D18" s="60" t="s">
        <v>251</v>
      </c>
      <c r="E18" t="s">
        <v>464</v>
      </c>
      <c r="F18" t="s">
        <v>217</v>
      </c>
      <c r="G18" t="s">
        <v>239</v>
      </c>
      <c r="H18" t="s">
        <v>251</v>
      </c>
      <c r="I18" t="str">
        <f>SpaceTypesTable[[#This Row],[Lighting Standard]]&amp;SpaceTypesTable[[#This Row],[Lighting Primary Space Type]]&amp;SpaceTypesTable[[#This Row],[Lighting Secondary Space Type]]</f>
        <v>ASHRAE 90.1-2004HospitalRadiology</v>
      </c>
      <c r="L18">
        <f>VLOOKUP(SpaceTypesTable[[#This Row],[LookupColumn]],InteriorLightingTable[],5,FALSE)</f>
        <v>0.4</v>
      </c>
      <c r="O18">
        <v>0</v>
      </c>
      <c r="P18">
        <v>0.7</v>
      </c>
      <c r="Q18">
        <v>0.2</v>
      </c>
      <c r="R18" t="s">
        <v>2943</v>
      </c>
      <c r="S18" t="s">
        <v>108</v>
      </c>
      <c r="T18" t="s">
        <v>98</v>
      </c>
      <c r="U18" t="s">
        <v>100</v>
      </c>
      <c r="V18" s="60" t="str">
        <f>SpaceTypesTable[[#This Row],[Ventilation Standard]]&amp;SpaceTypesTable[[#This Row],[Ventilation Primary Space Type]]&amp;SpaceTypesTable[[#This Row],[Ventilation Secondary Space Type]]</f>
        <v>ASHRAE 62.1-1999Hospitals, Nursing and Convalescent HomesMedical procedure</v>
      </c>
      <c r="W18">
        <f>VLOOKUP(SpaceTypesTable[[#This Row],[Lookup]],VentilationStandardsTable[],6,FALSE)</f>
        <v>0</v>
      </c>
      <c r="X18">
        <f>VLOOKUP(SpaceTypesTable[[#This Row],[Lookup]],VentilationStandardsTable[],5,FALSE)</f>
        <v>15</v>
      </c>
      <c r="Y18">
        <f>VLOOKUP(SpaceTypesTable[[#This Row],[Lookup]],VentilationStandardsTable[],7,FALSE)</f>
        <v>0</v>
      </c>
      <c r="Z18">
        <v>5</v>
      </c>
      <c r="AA18" t="s">
        <v>2949</v>
      </c>
      <c r="AB18" s="60" t="s">
        <v>2927</v>
      </c>
      <c r="AC18">
        <v>5.9499999999999997E-2</v>
      </c>
      <c r="AD18" s="60" t="s">
        <v>2996</v>
      </c>
      <c r="AF18" t="s">
        <v>440</v>
      </c>
      <c r="AG18" t="s">
        <v>440</v>
      </c>
      <c r="AH18" t="s">
        <v>440</v>
      </c>
      <c r="AJ18">
        <v>10</v>
      </c>
      <c r="AK18">
        <v>0</v>
      </c>
      <c r="AL18">
        <v>0.5</v>
      </c>
      <c r="AM18">
        <v>0</v>
      </c>
      <c r="AN18" t="s">
        <v>2933</v>
      </c>
      <c r="AO18" t="s">
        <v>2989</v>
      </c>
      <c r="AP18" s="60" t="s">
        <v>2954</v>
      </c>
      <c r="AQ18">
        <v>1</v>
      </c>
      <c r="AR18">
        <v>5250</v>
      </c>
      <c r="AS18">
        <f>IF(SpaceTypesTable[[#This Row],[Service Water Heating Peak Flow Rate (gal/h)]]=0,"",SpaceTypesTable[[#This Row],[Service Water Heating Peak Flow Rate (gal/h)]]/SpaceTypesTable[[#This Row],[Service Water Heating Area (ft^2)]])</f>
        <v>1.9047619047619048E-4</v>
      </c>
      <c r="AT18">
        <v>49</v>
      </c>
      <c r="AU18">
        <v>0.2</v>
      </c>
      <c r="AV18">
        <v>0.05</v>
      </c>
      <c r="AW18" t="s">
        <v>2950</v>
      </c>
      <c r="BC18" t="str">
        <f>IF(ISBLANK(BB18),"",BB18/(AY18/AX18))</f>
        <v/>
      </c>
    </row>
    <row r="19" spans="1:56">
      <c r="A19" s="60" t="s">
        <v>1558</v>
      </c>
      <c r="B19" s="60" t="s">
        <v>259</v>
      </c>
      <c r="C19" s="60" t="s">
        <v>239</v>
      </c>
      <c r="D19" s="60" t="s">
        <v>251</v>
      </c>
      <c r="E19" t="s">
        <v>464</v>
      </c>
      <c r="F19" t="s">
        <v>218</v>
      </c>
      <c r="G19" t="s">
        <v>239</v>
      </c>
      <c r="H19" t="s">
        <v>251</v>
      </c>
      <c r="I19" t="str">
        <f>SpaceTypesTable[[#This Row],[Lighting Standard]]&amp;SpaceTypesTable[[#This Row],[Lighting Primary Space Type]]&amp;SpaceTypesTable[[#This Row],[Lighting Secondary Space Type]]</f>
        <v>ASHRAE 90.1-2007HospitalRadiology</v>
      </c>
      <c r="L19">
        <f>VLOOKUP(SpaceTypesTable[[#This Row],[LookupColumn]],InteriorLightingTable[],5,FALSE)</f>
        <v>0.4</v>
      </c>
      <c r="O19">
        <v>0</v>
      </c>
      <c r="P19">
        <v>0.7</v>
      </c>
      <c r="Q19">
        <v>0.2</v>
      </c>
      <c r="R19" t="s">
        <v>2943</v>
      </c>
      <c r="S19" t="s">
        <v>109</v>
      </c>
      <c r="T19" t="s">
        <v>98</v>
      </c>
      <c r="U19" t="s">
        <v>100</v>
      </c>
      <c r="V19" s="60" t="str">
        <f>SpaceTypesTable[[#This Row],[Ventilation Standard]]&amp;SpaceTypesTable[[#This Row],[Ventilation Primary Space Type]]&amp;SpaceTypesTable[[#This Row],[Ventilation Secondary Space Type]]</f>
        <v>ASHRAE 62.1-2004Hospitals, Nursing and Convalescent HomesMedical procedure</v>
      </c>
      <c r="W19">
        <f>VLOOKUP(SpaceTypesTable[[#This Row],[Lookup]],VentilationStandardsTable[],6,FALSE)</f>
        <v>0</v>
      </c>
      <c r="X19">
        <f>VLOOKUP(SpaceTypesTable[[#This Row],[Lookup]],VentilationStandardsTable[],5,FALSE)</f>
        <v>15</v>
      </c>
      <c r="Y19">
        <f>VLOOKUP(SpaceTypesTable[[#This Row],[Lookup]],VentilationStandardsTable[],7,FALSE)</f>
        <v>0</v>
      </c>
      <c r="Z19">
        <v>5</v>
      </c>
      <c r="AA19" t="s">
        <v>2949</v>
      </c>
      <c r="AB19" t="s">
        <v>2927</v>
      </c>
      <c r="AC19">
        <v>4.4600000000000001E-2</v>
      </c>
      <c r="AD19" t="s">
        <v>2996</v>
      </c>
      <c r="AF19" t="s">
        <v>440</v>
      </c>
      <c r="AG19" t="s">
        <v>440</v>
      </c>
      <c r="AH19" t="s">
        <v>440</v>
      </c>
      <c r="AJ19">
        <v>7.28</v>
      </c>
      <c r="AK19">
        <v>0</v>
      </c>
      <c r="AL19">
        <v>0.5</v>
      </c>
      <c r="AM19">
        <v>0</v>
      </c>
      <c r="AN19" t="s">
        <v>2933</v>
      </c>
      <c r="AO19" t="s">
        <v>2989</v>
      </c>
      <c r="AP19" t="s">
        <v>2954</v>
      </c>
      <c r="AQ19">
        <v>1</v>
      </c>
      <c r="AR19">
        <v>5250</v>
      </c>
      <c r="AS19">
        <f>IF(SpaceTypesTable[[#This Row],[Service Water Heating Peak Flow Rate (gal/h)]]=0,"",SpaceTypesTable[[#This Row],[Service Water Heating Peak Flow Rate (gal/h)]]/SpaceTypesTable[[#This Row],[Service Water Heating Area (ft^2)]])</f>
        <v>1.9047619047619048E-4</v>
      </c>
      <c r="AT19">
        <v>49</v>
      </c>
      <c r="AU19">
        <v>0.2</v>
      </c>
      <c r="AV19">
        <v>0.05</v>
      </c>
      <c r="AW19" t="s">
        <v>2950</v>
      </c>
      <c r="BC19" t="str">
        <f>IF(ISBLANK(BB19),"",BB19/(AY19/AX19))</f>
        <v/>
      </c>
    </row>
    <row r="20" spans="1:56">
      <c r="A20" s="60" t="s">
        <v>1619</v>
      </c>
      <c r="B20" s="60" t="s">
        <v>259</v>
      </c>
      <c r="C20" s="60" t="s">
        <v>239</v>
      </c>
      <c r="D20" s="60" t="s">
        <v>251</v>
      </c>
      <c r="E20" t="s">
        <v>464</v>
      </c>
      <c r="F20" t="s">
        <v>1601</v>
      </c>
      <c r="G20" t="s">
        <v>239</v>
      </c>
      <c r="H20" t="s">
        <v>1835</v>
      </c>
      <c r="I20" t="str">
        <f>SpaceTypesTable[[#This Row],[Lighting Standard]]&amp;SpaceTypesTable[[#This Row],[Lighting Primary Space Type]]&amp;SpaceTypesTable[[#This Row],[Lighting Secondary Space Type]]</f>
        <v>ASHRAE 90.1-2010HospitalRadiology/Imaging</v>
      </c>
      <c r="L20">
        <f>VLOOKUP(SpaceTypesTable[[#This Row],[LookupColumn]],InteriorLightingTable[],5,FALSE)</f>
        <v>1.32</v>
      </c>
      <c r="O20">
        <v>0</v>
      </c>
      <c r="P20">
        <v>0.7</v>
      </c>
      <c r="Q20">
        <v>0.2</v>
      </c>
      <c r="R20" s="60" t="s">
        <v>2943</v>
      </c>
      <c r="S20" t="s">
        <v>110</v>
      </c>
      <c r="T20" t="s">
        <v>98</v>
      </c>
      <c r="U20" t="s">
        <v>100</v>
      </c>
      <c r="V20" s="60" t="str">
        <f>SpaceTypesTable[[#This Row],[Ventilation Standard]]&amp;SpaceTypesTable[[#This Row],[Ventilation Primary Space Type]]&amp;SpaceTypesTable[[#This Row],[Ventilation Secondary Space Type]]</f>
        <v>ASHRAE 62.1-2007Hospitals, Nursing and Convalescent HomesMedical procedure</v>
      </c>
      <c r="W20">
        <f>VLOOKUP(SpaceTypesTable[[#This Row],[Lookup]],VentilationStandardsTable[],6,FALSE)</f>
        <v>0</v>
      </c>
      <c r="X20">
        <f>VLOOKUP(SpaceTypesTable[[#This Row],[Lookup]],VentilationStandardsTable[],5,FALSE)</f>
        <v>15</v>
      </c>
      <c r="Y20">
        <f>VLOOKUP(SpaceTypesTable[[#This Row],[Lookup]],VentilationStandardsTable[],7,FALSE)</f>
        <v>0</v>
      </c>
      <c r="Z20">
        <v>5</v>
      </c>
      <c r="AA20" s="60" t="s">
        <v>2949</v>
      </c>
      <c r="AB20" s="60" t="s">
        <v>2927</v>
      </c>
      <c r="AC20">
        <v>4.4600000000000001E-2</v>
      </c>
      <c r="AD20" s="60" t="s">
        <v>2996</v>
      </c>
      <c r="AF20" t="s">
        <v>440</v>
      </c>
      <c r="AG20" t="s">
        <v>440</v>
      </c>
      <c r="AH20" t="s">
        <v>440</v>
      </c>
      <c r="AJ20">
        <v>7.28</v>
      </c>
      <c r="AK20">
        <v>0</v>
      </c>
      <c r="AL20">
        <v>0.5</v>
      </c>
      <c r="AM20">
        <v>0</v>
      </c>
      <c r="AN20" s="60" t="s">
        <v>2933</v>
      </c>
      <c r="AO20" s="60" t="s">
        <v>2989</v>
      </c>
      <c r="AP20" s="60" t="s">
        <v>2954</v>
      </c>
      <c r="AQ20">
        <v>1</v>
      </c>
      <c r="AR20">
        <v>5250</v>
      </c>
      <c r="AS20">
        <v>1.9047619047619048E-4</v>
      </c>
      <c r="AT20">
        <v>49</v>
      </c>
      <c r="AU20">
        <v>0.2</v>
      </c>
      <c r="AV20">
        <v>0.05</v>
      </c>
      <c r="AW20" t="s">
        <v>2950</v>
      </c>
      <c r="BC20" t="s">
        <v>440</v>
      </c>
    </row>
    <row r="21" spans="1:56">
      <c r="A21" s="60" t="s">
        <v>1555</v>
      </c>
      <c r="B21" s="60" t="s">
        <v>259</v>
      </c>
      <c r="C21" s="60" t="s">
        <v>239</v>
      </c>
      <c r="D21" s="60" t="s">
        <v>251</v>
      </c>
      <c r="E21" t="s">
        <v>464</v>
      </c>
      <c r="I21" t="str">
        <f>SpaceTypesTable[[#This Row],[Lighting Standard]]&amp;SpaceTypesTable[[#This Row],[Lighting Primary Space Type]]&amp;SpaceTypesTable[[#This Row],[Lighting Secondary Space Type]]</f>
        <v/>
      </c>
      <c r="L21">
        <v>2.21</v>
      </c>
      <c r="O21">
        <v>0</v>
      </c>
      <c r="P21">
        <v>0.7</v>
      </c>
      <c r="Q21">
        <v>0.2</v>
      </c>
      <c r="R21" t="s">
        <v>1354</v>
      </c>
      <c r="S21" t="s">
        <v>108</v>
      </c>
      <c r="T21" t="s">
        <v>98</v>
      </c>
      <c r="U21" t="s">
        <v>100</v>
      </c>
      <c r="V21" s="60" t="str">
        <f>SpaceTypesTable[[#This Row],[Ventilation Standard]]&amp;SpaceTypesTable[[#This Row],[Ventilation Primary Space Type]]&amp;SpaceTypesTable[[#This Row],[Ventilation Secondary Space Type]]</f>
        <v>ASHRAE 62.1-1999Hospitals, Nursing and Convalescent HomesMedical procedure</v>
      </c>
      <c r="W21">
        <f>VLOOKUP(SpaceTypesTable[[#This Row],[Lookup]],VentilationStandardsTable[],6,FALSE)</f>
        <v>0</v>
      </c>
      <c r="X21">
        <f>VLOOKUP(SpaceTypesTable[[#This Row],[Lookup]],VentilationStandardsTable[],5,FALSE)</f>
        <v>15</v>
      </c>
      <c r="Y21">
        <f>VLOOKUP(SpaceTypesTable[[#This Row],[Lookup]],VentilationStandardsTable[],7,FALSE)</f>
        <v>0</v>
      </c>
      <c r="Z21">
        <v>5</v>
      </c>
      <c r="AA21" t="s">
        <v>1410</v>
      </c>
      <c r="AB21" t="s">
        <v>1411</v>
      </c>
      <c r="AC21">
        <v>0.22320000000000001</v>
      </c>
      <c r="AD21" t="s">
        <v>1416</v>
      </c>
      <c r="AF21" t="s">
        <v>440</v>
      </c>
      <c r="AG21" t="s">
        <v>440</v>
      </c>
      <c r="AH21" t="s">
        <v>440</v>
      </c>
      <c r="AJ21">
        <v>10</v>
      </c>
      <c r="AK21">
        <v>0</v>
      </c>
      <c r="AL21">
        <v>0.5</v>
      </c>
      <c r="AM21">
        <v>0</v>
      </c>
      <c r="AN21" t="s">
        <v>1441</v>
      </c>
      <c r="AO21" t="s">
        <v>1474</v>
      </c>
      <c r="AP21" t="s">
        <v>1475</v>
      </c>
      <c r="AQ21">
        <v>1</v>
      </c>
      <c r="AR21">
        <v>5250</v>
      </c>
      <c r="AS21">
        <f>IF(SpaceTypesTable[[#This Row],[Service Water Heating Peak Flow Rate (gal/h)]]=0,"",SpaceTypesTable[[#This Row],[Service Water Heating Peak Flow Rate (gal/h)]]/SpaceTypesTable[[#This Row],[Service Water Heating Area (ft^2)]])</f>
        <v>1.9047619047619048E-4</v>
      </c>
      <c r="AT21">
        <v>49</v>
      </c>
      <c r="AU21">
        <v>0.2</v>
      </c>
      <c r="AV21">
        <v>0.05</v>
      </c>
      <c r="AW21" t="s">
        <v>1529</v>
      </c>
      <c r="BC21" t="str">
        <f>IF(ISBLANK(BB21),"",BB21/(AY21/AX21))</f>
        <v/>
      </c>
    </row>
    <row r="22" spans="1:56">
      <c r="A22" s="60" t="s">
        <v>1557</v>
      </c>
      <c r="B22" s="60" t="s">
        <v>260</v>
      </c>
      <c r="C22" s="60" t="s">
        <v>239</v>
      </c>
      <c r="D22" s="60" t="s">
        <v>251</v>
      </c>
      <c r="E22" t="s">
        <v>464</v>
      </c>
      <c r="F22" t="s">
        <v>438</v>
      </c>
      <c r="G22" t="s">
        <v>239</v>
      </c>
      <c r="H22" t="s">
        <v>251</v>
      </c>
      <c r="I22" t="str">
        <f>SpaceTypesTable[[#This Row],[Lighting Standard]]&amp;SpaceTypesTable[[#This Row],[Lighting Primary Space Type]]&amp;SpaceTypesTable[[#This Row],[Lighting Secondary Space Type]]</f>
        <v>ASHRAE 189.1-2009HospitalRadiology</v>
      </c>
      <c r="L22">
        <f>VLOOKUP(SpaceTypesTable[[#This Row],[LookupColumn]],InteriorLightingTable[],5,FALSE)</f>
        <v>0.36000000000000004</v>
      </c>
      <c r="O22">
        <v>0</v>
      </c>
      <c r="P22">
        <v>0.7</v>
      </c>
      <c r="Q22">
        <v>0.2</v>
      </c>
      <c r="R22" t="s">
        <v>1354</v>
      </c>
      <c r="S22" t="s">
        <v>108</v>
      </c>
      <c r="T22" t="s">
        <v>98</v>
      </c>
      <c r="U22" t="s">
        <v>100</v>
      </c>
      <c r="V22" s="60" t="str">
        <f>SpaceTypesTable[[#This Row],[Ventilation Standard]]&amp;SpaceTypesTable[[#This Row],[Ventilation Primary Space Type]]&amp;SpaceTypesTable[[#This Row],[Ventilation Secondary Space Type]]</f>
        <v>ASHRAE 62.1-1999Hospitals, Nursing and Convalescent HomesMedical procedure</v>
      </c>
      <c r="W22">
        <f>VLOOKUP(SpaceTypesTable[[#This Row],[Lookup]],VentilationStandardsTable[],6,FALSE)</f>
        <v>0</v>
      </c>
      <c r="X22">
        <f>VLOOKUP(SpaceTypesTable[[#This Row],[Lookup]],VentilationStandardsTable[],5,FALSE)</f>
        <v>15</v>
      </c>
      <c r="Y22">
        <f>VLOOKUP(SpaceTypesTable[[#This Row],[Lookup]],VentilationStandardsTable[],7,FALSE)</f>
        <v>0</v>
      </c>
      <c r="Z22">
        <v>5</v>
      </c>
      <c r="AA22" t="s">
        <v>1410</v>
      </c>
      <c r="AB22" t="s">
        <v>1411</v>
      </c>
      <c r="AC22">
        <v>5.9499999999999997E-2</v>
      </c>
      <c r="AD22" t="s">
        <v>1416</v>
      </c>
      <c r="AF22" t="s">
        <v>440</v>
      </c>
      <c r="AG22" t="s">
        <v>440</v>
      </c>
      <c r="AH22" t="s">
        <v>440</v>
      </c>
      <c r="AJ22">
        <v>7.28</v>
      </c>
      <c r="AK22">
        <v>0</v>
      </c>
      <c r="AL22">
        <v>0.5</v>
      </c>
      <c r="AM22">
        <v>0</v>
      </c>
      <c r="AN22" t="s">
        <v>1441</v>
      </c>
      <c r="AO22" t="s">
        <v>1474</v>
      </c>
      <c r="AP22" t="s">
        <v>1475</v>
      </c>
      <c r="AQ22">
        <v>1</v>
      </c>
      <c r="AR22">
        <v>5250</v>
      </c>
      <c r="AS22">
        <f>IF(SpaceTypesTable[[#This Row],[Service Water Heating Peak Flow Rate (gal/h)]]=0,"",SpaceTypesTable[[#This Row],[Service Water Heating Peak Flow Rate (gal/h)]]/SpaceTypesTable[[#This Row],[Service Water Heating Area (ft^2)]])</f>
        <v>1.9047619047619048E-4</v>
      </c>
      <c r="AT22">
        <v>49</v>
      </c>
      <c r="AU22">
        <v>0.2</v>
      </c>
      <c r="AV22">
        <v>0.05</v>
      </c>
      <c r="AW22" t="s">
        <v>1529</v>
      </c>
      <c r="BC22" t="str">
        <f>IF(ISBLANK(BB22),"",BB22/(AY22/AX22))</f>
        <v/>
      </c>
    </row>
    <row r="23" spans="1:56">
      <c r="A23" s="60" t="s">
        <v>1557</v>
      </c>
      <c r="B23" s="60" t="s">
        <v>261</v>
      </c>
      <c r="C23" s="60" t="s">
        <v>239</v>
      </c>
      <c r="D23" s="60" t="s">
        <v>251</v>
      </c>
      <c r="E23" t="s">
        <v>464</v>
      </c>
      <c r="F23" t="s">
        <v>438</v>
      </c>
      <c r="G23" t="s">
        <v>239</v>
      </c>
      <c r="H23" t="s">
        <v>251</v>
      </c>
      <c r="I23" t="str">
        <f>SpaceTypesTable[[#This Row],[Lighting Standard]]&amp;SpaceTypesTable[[#This Row],[Lighting Primary Space Type]]&amp;SpaceTypesTable[[#This Row],[Lighting Secondary Space Type]]</f>
        <v>ASHRAE 189.1-2009HospitalRadiology</v>
      </c>
      <c r="L23">
        <f>VLOOKUP(SpaceTypesTable[[#This Row],[LookupColumn]],InteriorLightingTable[],5,FALSE)</f>
        <v>0.36000000000000004</v>
      </c>
      <c r="O23">
        <v>0</v>
      </c>
      <c r="P23">
        <v>0.7</v>
      </c>
      <c r="Q23">
        <v>0.2</v>
      </c>
      <c r="R23" t="s">
        <v>1354</v>
      </c>
      <c r="S23" t="s">
        <v>108</v>
      </c>
      <c r="T23" t="s">
        <v>98</v>
      </c>
      <c r="U23" t="s">
        <v>100</v>
      </c>
      <c r="V23" s="60" t="str">
        <f>SpaceTypesTable[[#This Row],[Ventilation Standard]]&amp;SpaceTypesTable[[#This Row],[Ventilation Primary Space Type]]&amp;SpaceTypesTable[[#This Row],[Ventilation Secondary Space Type]]</f>
        <v>ASHRAE 62.1-1999Hospitals, Nursing and Convalescent HomesMedical procedure</v>
      </c>
      <c r="W23">
        <f>VLOOKUP(SpaceTypesTable[[#This Row],[Lookup]],VentilationStandardsTable[],6,FALSE)</f>
        <v>0</v>
      </c>
      <c r="X23">
        <f>VLOOKUP(SpaceTypesTable[[#This Row],[Lookup]],VentilationStandardsTable[],5,FALSE)</f>
        <v>15</v>
      </c>
      <c r="Y23">
        <f>VLOOKUP(SpaceTypesTable[[#This Row],[Lookup]],VentilationStandardsTable[],7,FALSE)</f>
        <v>0</v>
      </c>
      <c r="Z23">
        <v>5</v>
      </c>
      <c r="AA23" t="s">
        <v>1410</v>
      </c>
      <c r="AB23" t="s">
        <v>1411</v>
      </c>
      <c r="AC23">
        <v>4.4600000000000001E-2</v>
      </c>
      <c r="AD23" t="s">
        <v>1416</v>
      </c>
      <c r="AF23" t="s">
        <v>440</v>
      </c>
      <c r="AG23" t="s">
        <v>440</v>
      </c>
      <c r="AH23" t="s">
        <v>440</v>
      </c>
      <c r="AJ23">
        <v>7.28</v>
      </c>
      <c r="AK23">
        <v>0</v>
      </c>
      <c r="AL23">
        <v>0.5</v>
      </c>
      <c r="AM23">
        <v>0</v>
      </c>
      <c r="AN23" t="s">
        <v>1441</v>
      </c>
      <c r="AO23" t="s">
        <v>1474</v>
      </c>
      <c r="AP23" t="s">
        <v>1475</v>
      </c>
      <c r="AQ23">
        <v>1</v>
      </c>
      <c r="AR23">
        <v>5250</v>
      </c>
      <c r="AS23">
        <f>IF(SpaceTypesTable[[#This Row],[Service Water Heating Peak Flow Rate (gal/h)]]=0,"",SpaceTypesTable[[#This Row],[Service Water Heating Peak Flow Rate (gal/h)]]/SpaceTypesTable[[#This Row],[Service Water Heating Area (ft^2)]])</f>
        <v>1.9047619047619048E-4</v>
      </c>
      <c r="AT23">
        <v>49</v>
      </c>
      <c r="AU23">
        <v>0.2</v>
      </c>
      <c r="AV23">
        <v>0.05</v>
      </c>
      <c r="AW23" t="s">
        <v>1529</v>
      </c>
      <c r="BC23" t="str">
        <f>IF(ISBLANK(BB23),"",BB23/(AY23/AX23))</f>
        <v/>
      </c>
    </row>
    <row r="24" spans="1:56">
      <c r="A24" s="60" t="s">
        <v>1554</v>
      </c>
      <c r="B24" s="60" t="s">
        <v>259</v>
      </c>
      <c r="C24" s="60" t="s">
        <v>239</v>
      </c>
      <c r="D24" s="60" t="s">
        <v>251</v>
      </c>
      <c r="E24" s="60" t="s">
        <v>464</v>
      </c>
      <c r="F24" s="60"/>
      <c r="I24" t="str">
        <f>SpaceTypesTable[[#This Row],[Lighting Standard]]&amp;SpaceTypesTable[[#This Row],[Lighting Primary Space Type]]&amp;SpaceTypesTable[[#This Row],[Lighting Secondary Space Type]]</f>
        <v/>
      </c>
      <c r="L24">
        <v>3.3</v>
      </c>
      <c r="O24">
        <v>0</v>
      </c>
      <c r="P24">
        <v>0.7</v>
      </c>
      <c r="Q24">
        <v>0.2</v>
      </c>
      <c r="R24" s="60" t="s">
        <v>1354</v>
      </c>
      <c r="S24" s="60" t="s">
        <v>108</v>
      </c>
      <c r="T24" t="s">
        <v>98</v>
      </c>
      <c r="U24" t="s">
        <v>100</v>
      </c>
      <c r="V24" s="60" t="str">
        <f>SpaceTypesTable[[#This Row],[Ventilation Standard]]&amp;SpaceTypesTable[[#This Row],[Ventilation Primary Space Type]]&amp;SpaceTypesTable[[#This Row],[Ventilation Secondary Space Type]]</f>
        <v>ASHRAE 62.1-1999Hospitals, Nursing and Convalescent HomesMedical procedure</v>
      </c>
      <c r="W24">
        <f>VLOOKUP(SpaceTypesTable[[#This Row],[Lookup]],VentilationStandardsTable[],6,FALSE)</f>
        <v>0</v>
      </c>
      <c r="X24">
        <f>VLOOKUP(SpaceTypesTable[[#This Row],[Lookup]],VentilationStandardsTable[],5,FALSE)</f>
        <v>15</v>
      </c>
      <c r="Y24">
        <f>VLOOKUP(SpaceTypesTable[[#This Row],[Lookup]],VentilationStandardsTable[],7,FALSE)</f>
        <v>0</v>
      </c>
      <c r="Z24" s="60">
        <v>5</v>
      </c>
      <c r="AA24" s="60" t="s">
        <v>1410</v>
      </c>
      <c r="AB24" s="60" t="s">
        <v>1411</v>
      </c>
      <c r="AC24" s="60">
        <v>0.22320000000000001</v>
      </c>
      <c r="AD24" s="60" t="s">
        <v>1416</v>
      </c>
      <c r="AE24" s="60"/>
      <c r="AF24" t="s">
        <v>440</v>
      </c>
      <c r="AG24" t="s">
        <v>440</v>
      </c>
      <c r="AH24" t="s">
        <v>440</v>
      </c>
      <c r="AJ24" s="60">
        <v>10</v>
      </c>
      <c r="AK24">
        <v>0</v>
      </c>
      <c r="AL24">
        <v>0.5</v>
      </c>
      <c r="AM24">
        <v>0</v>
      </c>
      <c r="AN24" s="60" t="s">
        <v>1441</v>
      </c>
      <c r="AO24" s="60" t="s">
        <v>1474</v>
      </c>
      <c r="AP24" s="60" t="s">
        <v>1475</v>
      </c>
      <c r="AQ24" s="60">
        <v>1</v>
      </c>
      <c r="AR24" s="60">
        <v>5250</v>
      </c>
      <c r="AS24" s="60">
        <f>IF(SpaceTypesTable[[#This Row],[Service Water Heating Peak Flow Rate (gal/h)]]=0,"",SpaceTypesTable[[#This Row],[Service Water Heating Peak Flow Rate (gal/h)]]/SpaceTypesTable[[#This Row],[Service Water Heating Area (ft^2)]])</f>
        <v>1.9047619047619048E-4</v>
      </c>
      <c r="AT24" s="60">
        <v>49</v>
      </c>
      <c r="AU24" s="60">
        <v>0.2</v>
      </c>
      <c r="AV24" s="60">
        <v>0.05</v>
      </c>
      <c r="AW24" t="s">
        <v>1529</v>
      </c>
      <c r="AX24" s="60"/>
      <c r="AY24" s="60"/>
      <c r="AZ24" s="60"/>
      <c r="BA24" s="60"/>
      <c r="BB24" s="60"/>
      <c r="BC24" s="60" t="str">
        <f>IF(ISBLANK(BB24),"",BB24/(AY24/AX24))</f>
        <v/>
      </c>
      <c r="BD24" s="60"/>
    </row>
    <row r="25" spans="1:56">
      <c r="A25" s="60" t="s">
        <v>1556</v>
      </c>
      <c r="B25" s="60" t="s">
        <v>259</v>
      </c>
      <c r="C25" s="60" t="s">
        <v>239</v>
      </c>
      <c r="D25" s="60" t="s">
        <v>293</v>
      </c>
      <c r="E25" t="s">
        <v>463</v>
      </c>
      <c r="F25" t="s">
        <v>217</v>
      </c>
      <c r="G25" t="s">
        <v>239</v>
      </c>
      <c r="H25" t="s">
        <v>250</v>
      </c>
      <c r="I25" t="str">
        <f>SpaceTypesTable[[#This Row],[Lighting Standard]]&amp;SpaceTypesTable[[#This Row],[Lighting Primary Space Type]]&amp;SpaceTypesTable[[#This Row],[Lighting Secondary Space Type]]</f>
        <v>ASHRAE 90.1-2004HospitalPhysical Therapy</v>
      </c>
      <c r="L25">
        <f>VLOOKUP(SpaceTypesTable[[#This Row],[LookupColumn]],InteriorLightingTable[],5,FALSE)</f>
        <v>0.9</v>
      </c>
      <c r="O25">
        <v>0</v>
      </c>
      <c r="P25">
        <v>0.7</v>
      </c>
      <c r="Q25">
        <v>0.2</v>
      </c>
      <c r="R25" s="60" t="s">
        <v>2944</v>
      </c>
      <c r="S25" t="s">
        <v>108</v>
      </c>
      <c r="T25" t="s">
        <v>98</v>
      </c>
      <c r="U25" t="s">
        <v>104</v>
      </c>
      <c r="V25" s="60" t="str">
        <f>SpaceTypesTable[[#This Row],[Ventilation Standard]]&amp;SpaceTypesTable[[#This Row],[Ventilation Primary Space Type]]&amp;SpaceTypesTable[[#This Row],[Ventilation Secondary Space Type]]</f>
        <v>ASHRAE 62.1-1999Hospitals, Nursing and Convalescent HomesPhysical therapy</v>
      </c>
      <c r="W25">
        <f>VLOOKUP(SpaceTypesTable[[#This Row],[Lookup]],VentilationStandardsTable[],6,FALSE)</f>
        <v>0</v>
      </c>
      <c r="X25">
        <f>VLOOKUP(SpaceTypesTable[[#This Row],[Lookup]],VentilationStandardsTable[],5,FALSE)</f>
        <v>15</v>
      </c>
      <c r="Y25">
        <f>VLOOKUP(SpaceTypesTable[[#This Row],[Lookup]],VentilationStandardsTable[],7,FALSE)</f>
        <v>0</v>
      </c>
      <c r="Z25">
        <v>5</v>
      </c>
      <c r="AA25" s="60" t="s">
        <v>2949</v>
      </c>
      <c r="AB25" s="60" t="s">
        <v>2927</v>
      </c>
      <c r="AC25">
        <v>5.9499999999999997E-2</v>
      </c>
      <c r="AD25" s="60" t="s">
        <v>2996</v>
      </c>
      <c r="AF25" t="s">
        <v>440</v>
      </c>
      <c r="AG25" t="s">
        <v>440</v>
      </c>
      <c r="AH25" t="s">
        <v>440</v>
      </c>
      <c r="AJ25">
        <v>1.5000000000000002</v>
      </c>
      <c r="AK25">
        <v>0</v>
      </c>
      <c r="AL25">
        <v>0.5</v>
      </c>
      <c r="AM25">
        <v>0</v>
      </c>
      <c r="AN25" s="60" t="s">
        <v>2933</v>
      </c>
      <c r="AO25" s="60" t="s">
        <v>2989</v>
      </c>
      <c r="AP25" s="60" t="s">
        <v>2954</v>
      </c>
      <c r="AQ25">
        <v>1</v>
      </c>
      <c r="AR25">
        <v>5280</v>
      </c>
      <c r="AS25">
        <f>IF(SpaceTypesTable[[#This Row],[Service Water Heating Peak Flow Rate (gal/h)]]=0,"",SpaceTypesTable[[#This Row],[Service Water Heating Peak Flow Rate (gal/h)]]/SpaceTypesTable[[#This Row],[Service Water Heating Area (ft^2)]])</f>
        <v>1.8939393939393939E-4</v>
      </c>
      <c r="AT25">
        <v>49</v>
      </c>
      <c r="AU25">
        <v>0.2</v>
      </c>
      <c r="AV25">
        <v>0.05</v>
      </c>
      <c r="AW25" t="s">
        <v>2953</v>
      </c>
      <c r="BC25" t="str">
        <f>IF(ISBLANK(BB25),"",BB25/(AY25/AX25))</f>
        <v/>
      </c>
    </row>
    <row r="26" spans="1:56">
      <c r="A26" s="60" t="s">
        <v>1558</v>
      </c>
      <c r="B26" s="60" t="s">
        <v>259</v>
      </c>
      <c r="C26" s="60" t="s">
        <v>239</v>
      </c>
      <c r="D26" s="60" t="s">
        <v>293</v>
      </c>
      <c r="E26" t="s">
        <v>463</v>
      </c>
      <c r="F26" t="s">
        <v>218</v>
      </c>
      <c r="G26" t="s">
        <v>239</v>
      </c>
      <c r="H26" t="s">
        <v>250</v>
      </c>
      <c r="I26" t="str">
        <f>SpaceTypesTable[[#This Row],[Lighting Standard]]&amp;SpaceTypesTable[[#This Row],[Lighting Primary Space Type]]&amp;SpaceTypesTable[[#This Row],[Lighting Secondary Space Type]]</f>
        <v>ASHRAE 90.1-2007HospitalPhysical Therapy</v>
      </c>
      <c r="L26">
        <f>VLOOKUP(SpaceTypesTable[[#This Row],[LookupColumn]],InteriorLightingTable[],5,FALSE)</f>
        <v>0.9</v>
      </c>
      <c r="O26">
        <v>0</v>
      </c>
      <c r="P26">
        <v>0.7</v>
      </c>
      <c r="Q26">
        <v>0.2</v>
      </c>
      <c r="R26" t="s">
        <v>2944</v>
      </c>
      <c r="S26" t="s">
        <v>109</v>
      </c>
      <c r="T26" t="s">
        <v>98</v>
      </c>
      <c r="U26" t="s">
        <v>104</v>
      </c>
      <c r="V26" s="60" t="str">
        <f>SpaceTypesTable[[#This Row],[Ventilation Standard]]&amp;SpaceTypesTable[[#This Row],[Ventilation Primary Space Type]]&amp;SpaceTypesTable[[#This Row],[Ventilation Secondary Space Type]]</f>
        <v>ASHRAE 62.1-2004Hospitals, Nursing and Convalescent HomesPhysical therapy</v>
      </c>
      <c r="W26">
        <f>VLOOKUP(SpaceTypesTable[[#This Row],[Lookup]],VentilationStandardsTable[],6,FALSE)</f>
        <v>0</v>
      </c>
      <c r="X26">
        <f>VLOOKUP(SpaceTypesTable[[#This Row],[Lookup]],VentilationStandardsTable[],5,FALSE)</f>
        <v>15</v>
      </c>
      <c r="Y26">
        <f>VLOOKUP(SpaceTypesTable[[#This Row],[Lookup]],VentilationStandardsTable[],7,FALSE)</f>
        <v>0</v>
      </c>
      <c r="Z26">
        <v>5</v>
      </c>
      <c r="AA26" t="s">
        <v>2949</v>
      </c>
      <c r="AB26" t="s">
        <v>2927</v>
      </c>
      <c r="AC26">
        <v>4.4600000000000001E-2</v>
      </c>
      <c r="AD26" t="s">
        <v>2996</v>
      </c>
      <c r="AF26" t="s">
        <v>440</v>
      </c>
      <c r="AG26" t="s">
        <v>440</v>
      </c>
      <c r="AH26" t="s">
        <v>440</v>
      </c>
      <c r="AJ26">
        <v>1.0900000000000001</v>
      </c>
      <c r="AK26">
        <v>0</v>
      </c>
      <c r="AL26">
        <v>0.5</v>
      </c>
      <c r="AM26">
        <v>0</v>
      </c>
      <c r="AN26" t="s">
        <v>2933</v>
      </c>
      <c r="AO26" t="s">
        <v>2989</v>
      </c>
      <c r="AP26" t="s">
        <v>2954</v>
      </c>
      <c r="AQ26">
        <v>1</v>
      </c>
      <c r="AR26">
        <v>5280</v>
      </c>
      <c r="AS26">
        <f>IF(SpaceTypesTable[[#This Row],[Service Water Heating Peak Flow Rate (gal/h)]]=0,"",SpaceTypesTable[[#This Row],[Service Water Heating Peak Flow Rate (gal/h)]]/SpaceTypesTable[[#This Row],[Service Water Heating Area (ft^2)]])</f>
        <v>1.8939393939393939E-4</v>
      </c>
      <c r="AT26">
        <v>49</v>
      </c>
      <c r="AU26">
        <v>0.2</v>
      </c>
      <c r="AV26">
        <v>0.05</v>
      </c>
      <c r="AW26" t="s">
        <v>2953</v>
      </c>
      <c r="BC26" t="str">
        <f>IF(ISBLANK(BB26),"",BB26/(AY26/AX26))</f>
        <v/>
      </c>
    </row>
    <row r="27" spans="1:56">
      <c r="A27" s="60" t="s">
        <v>1619</v>
      </c>
      <c r="B27" s="60" t="s">
        <v>259</v>
      </c>
      <c r="C27" s="60" t="s">
        <v>239</v>
      </c>
      <c r="D27" s="60" t="s">
        <v>293</v>
      </c>
      <c r="E27" t="s">
        <v>463</v>
      </c>
      <c r="F27" t="s">
        <v>1601</v>
      </c>
      <c r="G27" t="s">
        <v>239</v>
      </c>
      <c r="H27" t="s">
        <v>250</v>
      </c>
      <c r="I27" t="str">
        <f>SpaceTypesTable[[#This Row],[Lighting Standard]]&amp;SpaceTypesTable[[#This Row],[Lighting Primary Space Type]]&amp;SpaceTypesTable[[#This Row],[Lighting Secondary Space Type]]</f>
        <v>ASHRAE 90.1-2010HospitalPhysical Therapy</v>
      </c>
      <c r="L27">
        <f>VLOOKUP(SpaceTypesTable[[#This Row],[LookupColumn]],InteriorLightingTable[],5,FALSE)</f>
        <v>0.91</v>
      </c>
      <c r="O27">
        <v>0</v>
      </c>
      <c r="P27">
        <v>0.7</v>
      </c>
      <c r="Q27">
        <v>0.2</v>
      </c>
      <c r="R27" s="60" t="s">
        <v>2944</v>
      </c>
      <c r="S27" t="s">
        <v>110</v>
      </c>
      <c r="T27" t="s">
        <v>98</v>
      </c>
      <c r="U27" t="s">
        <v>104</v>
      </c>
      <c r="V27" s="60" t="str">
        <f>SpaceTypesTable[[#This Row],[Ventilation Standard]]&amp;SpaceTypesTable[[#This Row],[Ventilation Primary Space Type]]&amp;SpaceTypesTable[[#This Row],[Ventilation Secondary Space Type]]</f>
        <v>ASHRAE 62.1-2007Hospitals, Nursing and Convalescent HomesPhysical therapy</v>
      </c>
      <c r="W27">
        <f>VLOOKUP(SpaceTypesTable[[#This Row],[Lookup]],VentilationStandardsTable[],6,FALSE)</f>
        <v>0</v>
      </c>
      <c r="X27">
        <f>VLOOKUP(SpaceTypesTable[[#This Row],[Lookup]],VentilationStandardsTable[],5,FALSE)</f>
        <v>15</v>
      </c>
      <c r="Y27">
        <f>VLOOKUP(SpaceTypesTable[[#This Row],[Lookup]],VentilationStandardsTable[],7,FALSE)</f>
        <v>0</v>
      </c>
      <c r="Z27">
        <v>5</v>
      </c>
      <c r="AA27" s="60" t="s">
        <v>2949</v>
      </c>
      <c r="AB27" s="60" t="s">
        <v>2927</v>
      </c>
      <c r="AC27">
        <v>4.4600000000000001E-2</v>
      </c>
      <c r="AD27" s="60" t="s">
        <v>2996</v>
      </c>
      <c r="AF27" t="s">
        <v>440</v>
      </c>
      <c r="AG27" t="s">
        <v>440</v>
      </c>
      <c r="AH27" t="s">
        <v>440</v>
      </c>
      <c r="AJ27">
        <v>1.0900000000000001</v>
      </c>
      <c r="AK27">
        <v>0</v>
      </c>
      <c r="AL27">
        <v>0.5</v>
      </c>
      <c r="AM27">
        <v>0</v>
      </c>
      <c r="AN27" s="60" t="s">
        <v>2933</v>
      </c>
      <c r="AO27" s="60" t="s">
        <v>2989</v>
      </c>
      <c r="AP27" s="60" t="s">
        <v>2954</v>
      </c>
      <c r="AQ27">
        <v>1</v>
      </c>
      <c r="AR27">
        <v>5280</v>
      </c>
      <c r="AS27">
        <v>1.8939393939393939E-4</v>
      </c>
      <c r="AT27">
        <v>49</v>
      </c>
      <c r="AU27">
        <v>0.2</v>
      </c>
      <c r="AV27">
        <v>0.05</v>
      </c>
      <c r="AW27" t="s">
        <v>2953</v>
      </c>
      <c r="BC27" t="s">
        <v>440</v>
      </c>
    </row>
    <row r="28" spans="1:56">
      <c r="A28" s="60" t="s">
        <v>1555</v>
      </c>
      <c r="B28" s="60" t="s">
        <v>259</v>
      </c>
      <c r="C28" s="60" t="s">
        <v>239</v>
      </c>
      <c r="D28" s="60" t="s">
        <v>293</v>
      </c>
      <c r="E28" t="s">
        <v>463</v>
      </c>
      <c r="I28" t="str">
        <f>SpaceTypesTable[[#This Row],[Lighting Standard]]&amp;SpaceTypesTable[[#This Row],[Lighting Primary Space Type]]&amp;SpaceTypesTable[[#This Row],[Lighting Secondary Space Type]]</f>
        <v/>
      </c>
      <c r="L28">
        <v>2.5</v>
      </c>
      <c r="O28">
        <v>0</v>
      </c>
      <c r="P28">
        <v>0.7</v>
      </c>
      <c r="Q28">
        <v>0.2</v>
      </c>
      <c r="R28" t="s">
        <v>1354</v>
      </c>
      <c r="S28" t="s">
        <v>108</v>
      </c>
      <c r="T28" t="s">
        <v>98</v>
      </c>
      <c r="U28" t="s">
        <v>104</v>
      </c>
      <c r="V28" s="60" t="str">
        <f>SpaceTypesTable[[#This Row],[Ventilation Standard]]&amp;SpaceTypesTable[[#This Row],[Ventilation Primary Space Type]]&amp;SpaceTypesTable[[#This Row],[Ventilation Secondary Space Type]]</f>
        <v>ASHRAE 62.1-1999Hospitals, Nursing and Convalescent HomesPhysical therapy</v>
      </c>
      <c r="W28">
        <f>VLOOKUP(SpaceTypesTable[[#This Row],[Lookup]],VentilationStandardsTable[],6,FALSE)</f>
        <v>0</v>
      </c>
      <c r="X28">
        <f>VLOOKUP(SpaceTypesTable[[#This Row],[Lookup]],VentilationStandardsTable[],5,FALSE)</f>
        <v>15</v>
      </c>
      <c r="Y28">
        <f>VLOOKUP(SpaceTypesTable[[#This Row],[Lookup]],VentilationStandardsTable[],7,FALSE)</f>
        <v>0</v>
      </c>
      <c r="Z28">
        <v>5</v>
      </c>
      <c r="AA28" t="s">
        <v>1410</v>
      </c>
      <c r="AB28" t="s">
        <v>1411</v>
      </c>
      <c r="AC28">
        <v>0.22320000000000001</v>
      </c>
      <c r="AD28" t="s">
        <v>1416</v>
      </c>
      <c r="AF28" t="s">
        <v>440</v>
      </c>
      <c r="AG28" t="s">
        <v>440</v>
      </c>
      <c r="AH28" t="s">
        <v>440</v>
      </c>
      <c r="AJ28">
        <v>1.5000000000000002</v>
      </c>
      <c r="AK28">
        <v>0</v>
      </c>
      <c r="AL28">
        <v>0.5</v>
      </c>
      <c r="AM28">
        <v>0</v>
      </c>
      <c r="AN28" t="s">
        <v>1441</v>
      </c>
      <c r="AO28" t="s">
        <v>1474</v>
      </c>
      <c r="AP28" t="s">
        <v>1475</v>
      </c>
      <c r="AQ28">
        <v>1</v>
      </c>
      <c r="AR28">
        <v>5280</v>
      </c>
      <c r="AS28">
        <f>IF(SpaceTypesTable[[#This Row],[Service Water Heating Peak Flow Rate (gal/h)]]=0,"",SpaceTypesTable[[#This Row],[Service Water Heating Peak Flow Rate (gal/h)]]/SpaceTypesTable[[#This Row],[Service Water Heating Area (ft^2)]])</f>
        <v>1.8939393939393939E-4</v>
      </c>
      <c r="AT28">
        <v>49</v>
      </c>
      <c r="AU28">
        <v>0.2</v>
      </c>
      <c r="AV28">
        <v>0.05</v>
      </c>
      <c r="AW28" t="s">
        <v>1530</v>
      </c>
      <c r="BC28" t="str">
        <f>IF(ISBLANK(BB28),"",BB28/(AY28/AX28))</f>
        <v/>
      </c>
    </row>
    <row r="29" spans="1:56">
      <c r="A29" s="60" t="s">
        <v>1557</v>
      </c>
      <c r="B29" s="60" t="s">
        <v>260</v>
      </c>
      <c r="C29" s="60" t="s">
        <v>239</v>
      </c>
      <c r="D29" s="60" t="s">
        <v>293</v>
      </c>
      <c r="E29" t="s">
        <v>463</v>
      </c>
      <c r="F29" t="s">
        <v>438</v>
      </c>
      <c r="G29" t="s">
        <v>239</v>
      </c>
      <c r="H29" t="s">
        <v>250</v>
      </c>
      <c r="I29" t="str">
        <f>SpaceTypesTable[[#This Row],[Lighting Standard]]&amp;SpaceTypesTable[[#This Row],[Lighting Primary Space Type]]&amp;SpaceTypesTable[[#This Row],[Lighting Secondary Space Type]]</f>
        <v>ASHRAE 189.1-2009HospitalPhysical Therapy</v>
      </c>
      <c r="L29">
        <f>VLOOKUP(SpaceTypesTable[[#This Row],[LookupColumn]],InteriorLightingTable[],5,FALSE)</f>
        <v>0.81</v>
      </c>
      <c r="O29">
        <v>0</v>
      </c>
      <c r="P29">
        <v>0.7</v>
      </c>
      <c r="Q29">
        <v>0.2</v>
      </c>
      <c r="R29" t="s">
        <v>1354</v>
      </c>
      <c r="S29" t="s">
        <v>108</v>
      </c>
      <c r="T29" t="s">
        <v>98</v>
      </c>
      <c r="U29" t="s">
        <v>104</v>
      </c>
      <c r="V29" s="60" t="str">
        <f>SpaceTypesTable[[#This Row],[Ventilation Standard]]&amp;SpaceTypesTable[[#This Row],[Ventilation Primary Space Type]]&amp;SpaceTypesTable[[#This Row],[Ventilation Secondary Space Type]]</f>
        <v>ASHRAE 62.1-1999Hospitals, Nursing and Convalescent HomesPhysical therapy</v>
      </c>
      <c r="W29">
        <f>VLOOKUP(SpaceTypesTable[[#This Row],[Lookup]],VentilationStandardsTable[],6,FALSE)</f>
        <v>0</v>
      </c>
      <c r="X29">
        <f>VLOOKUP(SpaceTypesTable[[#This Row],[Lookup]],VentilationStandardsTable[],5,FALSE)</f>
        <v>15</v>
      </c>
      <c r="Y29">
        <f>VLOOKUP(SpaceTypesTable[[#This Row],[Lookup]],VentilationStandardsTable[],7,FALSE)</f>
        <v>0</v>
      </c>
      <c r="Z29">
        <v>5</v>
      </c>
      <c r="AA29" t="s">
        <v>1410</v>
      </c>
      <c r="AB29" t="s">
        <v>1411</v>
      </c>
      <c r="AC29">
        <v>5.9499999999999997E-2</v>
      </c>
      <c r="AD29" t="s">
        <v>1416</v>
      </c>
      <c r="AF29" t="s">
        <v>440</v>
      </c>
      <c r="AG29" t="s">
        <v>440</v>
      </c>
      <c r="AH29" t="s">
        <v>440</v>
      </c>
      <c r="AJ29">
        <v>1.0900000000000001</v>
      </c>
      <c r="AK29">
        <v>0</v>
      </c>
      <c r="AL29">
        <v>0.5</v>
      </c>
      <c r="AM29">
        <v>0</v>
      </c>
      <c r="AN29" t="s">
        <v>1441</v>
      </c>
      <c r="AO29" t="s">
        <v>1474</v>
      </c>
      <c r="AP29" t="s">
        <v>1475</v>
      </c>
      <c r="AQ29">
        <v>1</v>
      </c>
      <c r="AR29">
        <v>5280</v>
      </c>
      <c r="AS29">
        <f>IF(SpaceTypesTable[[#This Row],[Service Water Heating Peak Flow Rate (gal/h)]]=0,"",SpaceTypesTable[[#This Row],[Service Water Heating Peak Flow Rate (gal/h)]]/SpaceTypesTable[[#This Row],[Service Water Heating Area (ft^2)]])</f>
        <v>1.8939393939393939E-4</v>
      </c>
      <c r="AT29">
        <v>49</v>
      </c>
      <c r="AU29">
        <v>0.2</v>
      </c>
      <c r="AV29">
        <v>0.05</v>
      </c>
      <c r="AW29" t="s">
        <v>1530</v>
      </c>
      <c r="BC29" t="str">
        <f>IF(ISBLANK(BB29),"",BB29/(AY29/AX29))</f>
        <v/>
      </c>
    </row>
    <row r="30" spans="1:56">
      <c r="A30" s="60" t="s">
        <v>1557</v>
      </c>
      <c r="B30" s="60" t="s">
        <v>261</v>
      </c>
      <c r="C30" s="60" t="s">
        <v>239</v>
      </c>
      <c r="D30" s="60" t="s">
        <v>293</v>
      </c>
      <c r="E30" t="s">
        <v>463</v>
      </c>
      <c r="F30" t="s">
        <v>438</v>
      </c>
      <c r="G30" t="s">
        <v>239</v>
      </c>
      <c r="H30" t="s">
        <v>250</v>
      </c>
      <c r="I30" t="str">
        <f>SpaceTypesTable[[#This Row],[Lighting Standard]]&amp;SpaceTypesTable[[#This Row],[Lighting Primary Space Type]]&amp;SpaceTypesTable[[#This Row],[Lighting Secondary Space Type]]</f>
        <v>ASHRAE 189.1-2009HospitalPhysical Therapy</v>
      </c>
      <c r="L30">
        <f>VLOOKUP(SpaceTypesTable[[#This Row],[LookupColumn]],InteriorLightingTable[],5,FALSE)</f>
        <v>0.81</v>
      </c>
      <c r="O30">
        <v>0</v>
      </c>
      <c r="P30">
        <v>0.7</v>
      </c>
      <c r="Q30">
        <v>0.2</v>
      </c>
      <c r="R30" t="s">
        <v>1354</v>
      </c>
      <c r="S30" t="s">
        <v>108</v>
      </c>
      <c r="T30" t="s">
        <v>98</v>
      </c>
      <c r="U30" t="s">
        <v>104</v>
      </c>
      <c r="V30" s="60" t="str">
        <f>SpaceTypesTable[[#This Row],[Ventilation Standard]]&amp;SpaceTypesTable[[#This Row],[Ventilation Primary Space Type]]&amp;SpaceTypesTable[[#This Row],[Ventilation Secondary Space Type]]</f>
        <v>ASHRAE 62.1-1999Hospitals, Nursing and Convalescent HomesPhysical therapy</v>
      </c>
      <c r="W30">
        <f>VLOOKUP(SpaceTypesTable[[#This Row],[Lookup]],VentilationStandardsTable[],6,FALSE)</f>
        <v>0</v>
      </c>
      <c r="X30">
        <f>VLOOKUP(SpaceTypesTable[[#This Row],[Lookup]],VentilationStandardsTable[],5,FALSE)</f>
        <v>15</v>
      </c>
      <c r="Y30">
        <f>VLOOKUP(SpaceTypesTable[[#This Row],[Lookup]],VentilationStandardsTable[],7,FALSE)</f>
        <v>0</v>
      </c>
      <c r="Z30">
        <v>5</v>
      </c>
      <c r="AA30" t="s">
        <v>1410</v>
      </c>
      <c r="AB30" t="s">
        <v>1411</v>
      </c>
      <c r="AC30">
        <v>4.4600000000000001E-2</v>
      </c>
      <c r="AD30" t="s">
        <v>1416</v>
      </c>
      <c r="AF30" t="s">
        <v>440</v>
      </c>
      <c r="AG30" t="s">
        <v>440</v>
      </c>
      <c r="AH30" t="s">
        <v>440</v>
      </c>
      <c r="AJ30">
        <v>1.0900000000000001</v>
      </c>
      <c r="AK30">
        <v>0</v>
      </c>
      <c r="AL30">
        <v>0.5</v>
      </c>
      <c r="AM30">
        <v>0</v>
      </c>
      <c r="AN30" t="s">
        <v>1441</v>
      </c>
      <c r="AO30" t="s">
        <v>1474</v>
      </c>
      <c r="AP30" t="s">
        <v>1475</v>
      </c>
      <c r="AQ30">
        <v>1</v>
      </c>
      <c r="AR30">
        <v>5280</v>
      </c>
      <c r="AS30">
        <f>IF(SpaceTypesTable[[#This Row],[Service Water Heating Peak Flow Rate (gal/h)]]=0,"",SpaceTypesTable[[#This Row],[Service Water Heating Peak Flow Rate (gal/h)]]/SpaceTypesTable[[#This Row],[Service Water Heating Area (ft^2)]])</f>
        <v>1.8939393939393939E-4</v>
      </c>
      <c r="AT30">
        <v>49</v>
      </c>
      <c r="AU30">
        <v>0.2</v>
      </c>
      <c r="AV30">
        <v>0.05</v>
      </c>
      <c r="AW30" t="s">
        <v>1530</v>
      </c>
      <c r="BC30" t="str">
        <f>IF(ISBLANK(BB30),"",BB30/(AY30/AX30))</f>
        <v/>
      </c>
    </row>
    <row r="31" spans="1:56">
      <c r="A31" t="s">
        <v>1554</v>
      </c>
      <c r="B31" t="s">
        <v>259</v>
      </c>
      <c r="C31" s="60" t="s">
        <v>239</v>
      </c>
      <c r="D31" s="60" t="s">
        <v>293</v>
      </c>
      <c r="E31" t="s">
        <v>463</v>
      </c>
      <c r="I31" t="str">
        <f>SpaceTypesTable[[#This Row],[Lighting Standard]]&amp;SpaceTypesTable[[#This Row],[Lighting Primary Space Type]]&amp;SpaceTypesTable[[#This Row],[Lighting Secondary Space Type]]</f>
        <v/>
      </c>
      <c r="L31">
        <v>2.5099999999999998</v>
      </c>
      <c r="O31">
        <v>0</v>
      </c>
      <c r="P31">
        <v>0.7</v>
      </c>
      <c r="Q31">
        <v>0.2</v>
      </c>
      <c r="R31" s="60" t="s">
        <v>1354</v>
      </c>
      <c r="S31" t="s">
        <v>108</v>
      </c>
      <c r="T31" t="s">
        <v>98</v>
      </c>
      <c r="U31" t="s">
        <v>104</v>
      </c>
      <c r="V31" s="60" t="str">
        <f>SpaceTypesTable[[#This Row],[Ventilation Standard]]&amp;SpaceTypesTable[[#This Row],[Ventilation Primary Space Type]]&amp;SpaceTypesTable[[#This Row],[Ventilation Secondary Space Type]]</f>
        <v>ASHRAE 62.1-1999Hospitals, Nursing and Convalescent HomesPhysical therapy</v>
      </c>
      <c r="W31">
        <f>VLOOKUP(SpaceTypesTable[[#This Row],[Lookup]],VentilationStandardsTable[],6,FALSE)</f>
        <v>0</v>
      </c>
      <c r="X31">
        <f>VLOOKUP(SpaceTypesTable[[#This Row],[Lookup]],VentilationStandardsTable[],5,FALSE)</f>
        <v>15</v>
      </c>
      <c r="Y31">
        <f>VLOOKUP(SpaceTypesTable[[#This Row],[Lookup]],VentilationStandardsTable[],7,FALSE)</f>
        <v>0</v>
      </c>
      <c r="Z31">
        <v>5</v>
      </c>
      <c r="AA31" s="60" t="s">
        <v>1410</v>
      </c>
      <c r="AB31" s="60" t="s">
        <v>1411</v>
      </c>
      <c r="AC31">
        <v>0.22320000000000001</v>
      </c>
      <c r="AD31" s="60" t="s">
        <v>1416</v>
      </c>
      <c r="AF31" t="s">
        <v>440</v>
      </c>
      <c r="AG31" t="s">
        <v>440</v>
      </c>
      <c r="AH31" t="s">
        <v>440</v>
      </c>
      <c r="AJ31">
        <v>1.5000000000000002</v>
      </c>
      <c r="AK31">
        <v>0</v>
      </c>
      <c r="AL31">
        <v>0.5</v>
      </c>
      <c r="AM31">
        <v>0</v>
      </c>
      <c r="AN31" s="60" t="s">
        <v>1441</v>
      </c>
      <c r="AO31" s="60" t="s">
        <v>1474</v>
      </c>
      <c r="AP31" s="60" t="s">
        <v>1475</v>
      </c>
      <c r="AQ31">
        <v>1</v>
      </c>
      <c r="AR31">
        <v>5280</v>
      </c>
      <c r="AS31">
        <f>IF(SpaceTypesTable[[#This Row],[Service Water Heating Peak Flow Rate (gal/h)]]=0,"",SpaceTypesTable[[#This Row],[Service Water Heating Peak Flow Rate (gal/h)]]/SpaceTypesTable[[#This Row],[Service Water Heating Area (ft^2)]])</f>
        <v>1.8939393939393939E-4</v>
      </c>
      <c r="AT31">
        <v>49</v>
      </c>
      <c r="AU31">
        <v>0.2</v>
      </c>
      <c r="AV31">
        <v>0.05</v>
      </c>
      <c r="AW31" t="s">
        <v>1530</v>
      </c>
      <c r="BC31" t="str">
        <f>IF(ISBLANK(BB31),"",BB31/(AY31/AX31))</f>
        <v/>
      </c>
    </row>
    <row r="32" spans="1:56" s="39" customFormat="1">
      <c r="A32" s="60" t="s">
        <v>1556</v>
      </c>
      <c r="B32" s="60" t="s">
        <v>259</v>
      </c>
      <c r="C32" s="60" t="s">
        <v>239</v>
      </c>
      <c r="D32" s="60" t="s">
        <v>316</v>
      </c>
      <c r="E32" s="60" t="s">
        <v>460</v>
      </c>
      <c r="F32" s="60" t="s">
        <v>217</v>
      </c>
      <c r="G32" t="s">
        <v>239</v>
      </c>
      <c r="H32" t="s">
        <v>249</v>
      </c>
      <c r="I32" t="str">
        <f>SpaceTypesTable[[#This Row],[Lighting Standard]]&amp;SpaceTypesTable[[#This Row],[Lighting Primary Space Type]]&amp;SpaceTypesTable[[#This Row],[Lighting Secondary Space Type]]</f>
        <v>ASHRAE 90.1-2004HospitalPatient Room</v>
      </c>
      <c r="J32"/>
      <c r="K32"/>
      <c r="L32">
        <f>VLOOKUP(SpaceTypesTable[[#This Row],[LookupColumn]],InteriorLightingTable[],5,FALSE)</f>
        <v>0.7</v>
      </c>
      <c r="M32"/>
      <c r="N32"/>
      <c r="O32">
        <v>0</v>
      </c>
      <c r="P32">
        <v>0.7</v>
      </c>
      <c r="Q32">
        <v>0.2</v>
      </c>
      <c r="R32" s="60" t="s">
        <v>2944</v>
      </c>
      <c r="S32" s="60" t="s">
        <v>415</v>
      </c>
      <c r="T32" t="s">
        <v>426</v>
      </c>
      <c r="U32" t="s">
        <v>249</v>
      </c>
      <c r="V32" s="60" t="str">
        <f>SpaceTypesTable[[#This Row],[Ventilation Standard]]&amp;SpaceTypesTable[[#This Row],[Ventilation Primary Space Type]]&amp;SpaceTypesTable[[#This Row],[Ventilation Secondary Space Type]]</f>
        <v>AIA 2001NursingPatient Room</v>
      </c>
      <c r="W32">
        <f>VLOOKUP(SpaceTypesTable[[#This Row],[Lookup]],VentilationStandardsTable[],6,FALSE)</f>
        <v>0</v>
      </c>
      <c r="X32">
        <f>VLOOKUP(SpaceTypesTable[[#This Row],[Lookup]],VentilationStandardsTable[],5,FALSE)</f>
        <v>0</v>
      </c>
      <c r="Y32">
        <f>VLOOKUP(SpaceTypesTable[[#This Row],[Lookup]],VentilationStandardsTable[],7,FALSE)</f>
        <v>2</v>
      </c>
      <c r="Z32" s="60">
        <v>5</v>
      </c>
      <c r="AA32" s="60" t="s">
        <v>2948</v>
      </c>
      <c r="AB32" s="60" t="s">
        <v>2927</v>
      </c>
      <c r="AC32" s="60">
        <v>5.9499999999999997E-2</v>
      </c>
      <c r="AD32" s="60" t="s">
        <v>2996</v>
      </c>
      <c r="AE32" s="60"/>
      <c r="AF32" t="s">
        <v>440</v>
      </c>
      <c r="AG32" t="s">
        <v>440</v>
      </c>
      <c r="AH32" t="s">
        <v>440</v>
      </c>
      <c r="AI32"/>
      <c r="AJ32" s="60">
        <v>2</v>
      </c>
      <c r="AK32">
        <v>0</v>
      </c>
      <c r="AL32">
        <v>0.5</v>
      </c>
      <c r="AM32">
        <v>0</v>
      </c>
      <c r="AN32" s="60" t="s">
        <v>2933</v>
      </c>
      <c r="AO32" s="60" t="s">
        <v>2989</v>
      </c>
      <c r="AP32" s="60" t="s">
        <v>2954</v>
      </c>
      <c r="AQ32" s="60">
        <v>1</v>
      </c>
      <c r="AR32" s="60">
        <v>280</v>
      </c>
      <c r="AS32" s="60">
        <f>IF(SpaceTypesTable[[#This Row],[Service Water Heating Peak Flow Rate (gal/h)]]=0,"",SpaceTypesTable[[#This Row],[Service Water Heating Peak Flow Rate (gal/h)]]/SpaceTypesTable[[#This Row],[Service Water Heating Area (ft^2)]])</f>
        <v>3.5714285714285713E-3</v>
      </c>
      <c r="AT32" s="60">
        <v>49</v>
      </c>
      <c r="AU32" s="60">
        <v>0.2</v>
      </c>
      <c r="AV32" s="60">
        <v>0.05</v>
      </c>
      <c r="AW32" s="60" t="s">
        <v>2950</v>
      </c>
      <c r="AX32" s="60"/>
      <c r="AY32" s="60"/>
      <c r="AZ32" s="60"/>
      <c r="BA32" s="60"/>
      <c r="BB32" s="60"/>
      <c r="BC32" s="60" t="str">
        <f>IF(ISBLANK(BB32),"",BB32/(AY32/AX32))</f>
        <v/>
      </c>
      <c r="BD32" s="60"/>
    </row>
    <row r="33" spans="1:56">
      <c r="A33" s="60" t="s">
        <v>1558</v>
      </c>
      <c r="B33" s="60" t="s">
        <v>259</v>
      </c>
      <c r="C33" s="60" t="s">
        <v>239</v>
      </c>
      <c r="D33" s="60" t="s">
        <v>316</v>
      </c>
      <c r="E33" t="s">
        <v>460</v>
      </c>
      <c r="F33" t="s">
        <v>218</v>
      </c>
      <c r="G33" t="s">
        <v>239</v>
      </c>
      <c r="H33" t="s">
        <v>249</v>
      </c>
      <c r="I33" t="str">
        <f>SpaceTypesTable[[#This Row],[Lighting Standard]]&amp;SpaceTypesTable[[#This Row],[Lighting Primary Space Type]]&amp;SpaceTypesTable[[#This Row],[Lighting Secondary Space Type]]</f>
        <v>ASHRAE 90.1-2007HospitalPatient Room</v>
      </c>
      <c r="L33">
        <f>VLOOKUP(SpaceTypesTable[[#This Row],[LookupColumn]],InteriorLightingTable[],5,FALSE)</f>
        <v>0.7</v>
      </c>
      <c r="O33">
        <v>0</v>
      </c>
      <c r="P33">
        <v>0.7</v>
      </c>
      <c r="Q33">
        <v>0.2</v>
      </c>
      <c r="R33" t="s">
        <v>2944</v>
      </c>
      <c r="S33" t="s">
        <v>415</v>
      </c>
      <c r="T33" t="s">
        <v>426</v>
      </c>
      <c r="U33" t="s">
        <v>249</v>
      </c>
      <c r="V33" s="60" t="str">
        <f>SpaceTypesTable[[#This Row],[Ventilation Standard]]&amp;SpaceTypesTable[[#This Row],[Ventilation Primary Space Type]]&amp;SpaceTypesTable[[#This Row],[Ventilation Secondary Space Type]]</f>
        <v>AIA 2001NursingPatient Room</v>
      </c>
      <c r="W33">
        <f>VLOOKUP(SpaceTypesTable[[#This Row],[Lookup]],VentilationStandardsTable[],6,FALSE)</f>
        <v>0</v>
      </c>
      <c r="X33">
        <f>VLOOKUP(SpaceTypesTable[[#This Row],[Lookup]],VentilationStandardsTable[],5,FALSE)</f>
        <v>0</v>
      </c>
      <c r="Y33">
        <f>VLOOKUP(SpaceTypesTable[[#This Row],[Lookup]],VentilationStandardsTable[],7,FALSE)</f>
        <v>2</v>
      </c>
      <c r="Z33">
        <v>5</v>
      </c>
      <c r="AA33" t="s">
        <v>2948</v>
      </c>
      <c r="AB33" t="s">
        <v>2927</v>
      </c>
      <c r="AC33">
        <v>4.4600000000000001E-2</v>
      </c>
      <c r="AD33" t="s">
        <v>2996</v>
      </c>
      <c r="AF33" t="s">
        <v>440</v>
      </c>
      <c r="AG33" t="s">
        <v>440</v>
      </c>
      <c r="AH33" t="s">
        <v>440</v>
      </c>
      <c r="AJ33">
        <v>1.46</v>
      </c>
      <c r="AK33">
        <v>0</v>
      </c>
      <c r="AL33">
        <v>0.5</v>
      </c>
      <c r="AM33">
        <v>0</v>
      </c>
      <c r="AN33" t="s">
        <v>2933</v>
      </c>
      <c r="AO33" t="s">
        <v>2989</v>
      </c>
      <c r="AP33" t="s">
        <v>2954</v>
      </c>
      <c r="AQ33">
        <v>1</v>
      </c>
      <c r="AR33">
        <v>280</v>
      </c>
      <c r="AS33">
        <f>IF(SpaceTypesTable[[#This Row],[Service Water Heating Peak Flow Rate (gal/h)]]=0,"",SpaceTypesTable[[#This Row],[Service Water Heating Peak Flow Rate (gal/h)]]/SpaceTypesTable[[#This Row],[Service Water Heating Area (ft^2)]])</f>
        <v>3.5714285714285713E-3</v>
      </c>
      <c r="AT33">
        <v>49</v>
      </c>
      <c r="AU33">
        <v>0.2</v>
      </c>
      <c r="AV33">
        <v>0.05</v>
      </c>
      <c r="AW33" t="s">
        <v>2950</v>
      </c>
      <c r="BC33" t="str">
        <f>IF(ISBLANK(BB33),"",BB33/(AY33/AX33))</f>
        <v/>
      </c>
    </row>
    <row r="34" spans="1:56">
      <c r="A34" s="60" t="s">
        <v>1619</v>
      </c>
      <c r="B34" s="60" t="s">
        <v>259</v>
      </c>
      <c r="C34" s="60" t="s">
        <v>239</v>
      </c>
      <c r="D34" s="60" t="s">
        <v>316</v>
      </c>
      <c r="E34" t="s">
        <v>460</v>
      </c>
      <c r="F34" t="s">
        <v>1601</v>
      </c>
      <c r="G34" t="s">
        <v>239</v>
      </c>
      <c r="H34" t="s">
        <v>249</v>
      </c>
      <c r="I34" t="str">
        <f>SpaceTypesTable[[#This Row],[Lighting Standard]]&amp;SpaceTypesTable[[#This Row],[Lighting Primary Space Type]]&amp;SpaceTypesTable[[#This Row],[Lighting Secondary Space Type]]</f>
        <v>ASHRAE 90.1-2010HospitalPatient Room</v>
      </c>
      <c r="L34">
        <f>VLOOKUP(SpaceTypesTable[[#This Row],[LookupColumn]],InteriorLightingTable[],5,FALSE)</f>
        <v>0.62</v>
      </c>
      <c r="O34">
        <v>0</v>
      </c>
      <c r="P34">
        <v>0.7</v>
      </c>
      <c r="Q34">
        <v>0.2</v>
      </c>
      <c r="R34" s="60" t="s">
        <v>2944</v>
      </c>
      <c r="S34" t="s">
        <v>415</v>
      </c>
      <c r="T34" t="s">
        <v>426</v>
      </c>
      <c r="U34" t="s">
        <v>249</v>
      </c>
      <c r="V34" s="60" t="str">
        <f>SpaceTypesTable[[#This Row],[Ventilation Standard]]&amp;SpaceTypesTable[[#This Row],[Ventilation Primary Space Type]]&amp;SpaceTypesTable[[#This Row],[Ventilation Secondary Space Type]]</f>
        <v>AIA 2001NursingPatient Room</v>
      </c>
      <c r="W34">
        <f>VLOOKUP(SpaceTypesTable[[#This Row],[Lookup]],VentilationStandardsTable[],6,FALSE)</f>
        <v>0</v>
      </c>
      <c r="X34">
        <f>VLOOKUP(SpaceTypesTable[[#This Row],[Lookup]],VentilationStandardsTable[],5,FALSE)</f>
        <v>0</v>
      </c>
      <c r="Y34">
        <f>VLOOKUP(SpaceTypesTable[[#This Row],[Lookup]],VentilationStandardsTable[],7,FALSE)</f>
        <v>2</v>
      </c>
      <c r="Z34">
        <v>5</v>
      </c>
      <c r="AA34" s="60" t="s">
        <v>2948</v>
      </c>
      <c r="AB34" s="60" t="s">
        <v>2927</v>
      </c>
      <c r="AC34">
        <v>4.4600000000000001E-2</v>
      </c>
      <c r="AD34" s="60" t="s">
        <v>2996</v>
      </c>
      <c r="AF34" t="s">
        <v>440</v>
      </c>
      <c r="AG34" t="s">
        <v>440</v>
      </c>
      <c r="AH34" t="s">
        <v>440</v>
      </c>
      <c r="AJ34">
        <v>1.46</v>
      </c>
      <c r="AK34">
        <v>0</v>
      </c>
      <c r="AL34">
        <v>0.5</v>
      </c>
      <c r="AM34">
        <v>0</v>
      </c>
      <c r="AN34" s="60" t="s">
        <v>2933</v>
      </c>
      <c r="AO34" s="60" t="s">
        <v>2989</v>
      </c>
      <c r="AP34" s="60" t="s">
        <v>2954</v>
      </c>
      <c r="AQ34">
        <v>1</v>
      </c>
      <c r="AR34">
        <v>280</v>
      </c>
      <c r="AS34">
        <v>3.5714285714285713E-3</v>
      </c>
      <c r="AT34">
        <v>49</v>
      </c>
      <c r="AU34">
        <v>0.2</v>
      </c>
      <c r="AV34">
        <v>0.05</v>
      </c>
      <c r="AW34" s="60" t="s">
        <v>2950</v>
      </c>
      <c r="BC34" t="s">
        <v>440</v>
      </c>
    </row>
    <row r="35" spans="1:56">
      <c r="A35" s="60" t="s">
        <v>1555</v>
      </c>
      <c r="B35" s="60" t="s">
        <v>259</v>
      </c>
      <c r="C35" s="60" t="s">
        <v>239</v>
      </c>
      <c r="D35" s="60" t="s">
        <v>316</v>
      </c>
      <c r="E35" t="s">
        <v>460</v>
      </c>
      <c r="I35" t="str">
        <f>SpaceTypesTable[[#This Row],[Lighting Standard]]&amp;SpaceTypesTable[[#This Row],[Lighting Primary Space Type]]&amp;SpaceTypesTable[[#This Row],[Lighting Secondary Space Type]]</f>
        <v/>
      </c>
      <c r="L35">
        <v>2.19</v>
      </c>
      <c r="O35">
        <v>0</v>
      </c>
      <c r="P35">
        <v>0.7</v>
      </c>
      <c r="Q35">
        <v>0.2</v>
      </c>
      <c r="R35" t="s">
        <v>1354</v>
      </c>
      <c r="S35" t="s">
        <v>415</v>
      </c>
      <c r="T35" t="s">
        <v>426</v>
      </c>
      <c r="U35" t="s">
        <v>249</v>
      </c>
      <c r="V35" s="60" t="str">
        <f>SpaceTypesTable[[#This Row],[Ventilation Standard]]&amp;SpaceTypesTable[[#This Row],[Ventilation Primary Space Type]]&amp;SpaceTypesTable[[#This Row],[Ventilation Secondary Space Type]]</f>
        <v>AIA 2001NursingPatient Room</v>
      </c>
      <c r="W35">
        <f>VLOOKUP(SpaceTypesTable[[#This Row],[Lookup]],VentilationStandardsTable[],6,FALSE)</f>
        <v>0</v>
      </c>
      <c r="X35">
        <f>VLOOKUP(SpaceTypesTable[[#This Row],[Lookup]],VentilationStandardsTable[],5,FALSE)</f>
        <v>0</v>
      </c>
      <c r="Y35">
        <f>VLOOKUP(SpaceTypesTable[[#This Row],[Lookup]],VentilationStandardsTable[],7,FALSE)</f>
        <v>2</v>
      </c>
      <c r="Z35">
        <v>5</v>
      </c>
      <c r="AA35" t="s">
        <v>1412</v>
      </c>
      <c r="AB35" t="s">
        <v>1411</v>
      </c>
      <c r="AC35">
        <v>0.22320000000000001</v>
      </c>
      <c r="AD35" t="s">
        <v>1416</v>
      </c>
      <c r="AF35" t="s">
        <v>440</v>
      </c>
      <c r="AG35" t="s">
        <v>440</v>
      </c>
      <c r="AH35" t="s">
        <v>440</v>
      </c>
      <c r="AJ35">
        <v>2</v>
      </c>
      <c r="AK35">
        <v>0</v>
      </c>
      <c r="AL35">
        <v>0.5</v>
      </c>
      <c r="AM35">
        <v>0</v>
      </c>
      <c r="AN35" t="s">
        <v>1441</v>
      </c>
      <c r="AO35" t="s">
        <v>1501</v>
      </c>
      <c r="AP35" t="s">
        <v>1502</v>
      </c>
      <c r="AQ35">
        <v>1</v>
      </c>
      <c r="AR35">
        <v>280</v>
      </c>
      <c r="AS35">
        <f>IF(SpaceTypesTable[[#This Row],[Service Water Heating Peak Flow Rate (gal/h)]]=0,"",SpaceTypesTable[[#This Row],[Service Water Heating Peak Flow Rate (gal/h)]]/SpaceTypesTable[[#This Row],[Service Water Heating Area (ft^2)]])</f>
        <v>3.5714285714285713E-3</v>
      </c>
      <c r="AT35">
        <v>49</v>
      </c>
      <c r="AU35">
        <v>0.2</v>
      </c>
      <c r="AV35">
        <v>0.05</v>
      </c>
      <c r="AW35" t="s">
        <v>1529</v>
      </c>
      <c r="BC35" t="str">
        <f>IF(ISBLANK(BB35),"",BB35/(AY35/AX35))</f>
        <v/>
      </c>
    </row>
    <row r="36" spans="1:56">
      <c r="A36" s="60" t="s">
        <v>1557</v>
      </c>
      <c r="B36" s="60" t="s">
        <v>260</v>
      </c>
      <c r="C36" s="60" t="s">
        <v>239</v>
      </c>
      <c r="D36" s="60" t="s">
        <v>316</v>
      </c>
      <c r="E36" t="s">
        <v>460</v>
      </c>
      <c r="F36" t="s">
        <v>438</v>
      </c>
      <c r="G36" t="s">
        <v>239</v>
      </c>
      <c r="H36" t="s">
        <v>249</v>
      </c>
      <c r="I36" t="str">
        <f>SpaceTypesTable[[#This Row],[Lighting Standard]]&amp;SpaceTypesTable[[#This Row],[Lighting Primary Space Type]]&amp;SpaceTypesTable[[#This Row],[Lighting Secondary Space Type]]</f>
        <v>ASHRAE 189.1-2009HospitalPatient Room</v>
      </c>
      <c r="L36">
        <f>VLOOKUP(SpaceTypesTable[[#This Row],[LookupColumn]],InteriorLightingTable[],5,FALSE)</f>
        <v>0.63</v>
      </c>
      <c r="O36">
        <v>0</v>
      </c>
      <c r="P36">
        <v>0.7</v>
      </c>
      <c r="Q36">
        <v>0.2</v>
      </c>
      <c r="R36" t="s">
        <v>1354</v>
      </c>
      <c r="S36" t="s">
        <v>415</v>
      </c>
      <c r="T36" t="s">
        <v>426</v>
      </c>
      <c r="U36" t="s">
        <v>249</v>
      </c>
      <c r="V36" s="60" t="str">
        <f>SpaceTypesTable[[#This Row],[Ventilation Standard]]&amp;SpaceTypesTable[[#This Row],[Ventilation Primary Space Type]]&amp;SpaceTypesTable[[#This Row],[Ventilation Secondary Space Type]]</f>
        <v>AIA 2001NursingPatient Room</v>
      </c>
      <c r="W36">
        <f>VLOOKUP(SpaceTypesTable[[#This Row],[Lookup]],VentilationStandardsTable[],6,FALSE)</f>
        <v>0</v>
      </c>
      <c r="X36">
        <f>VLOOKUP(SpaceTypesTable[[#This Row],[Lookup]],VentilationStandardsTable[],5,FALSE)</f>
        <v>0</v>
      </c>
      <c r="Y36">
        <f>VLOOKUP(SpaceTypesTable[[#This Row],[Lookup]],VentilationStandardsTable[],7,FALSE)</f>
        <v>2</v>
      </c>
      <c r="Z36">
        <v>5</v>
      </c>
      <c r="AA36" t="s">
        <v>1412</v>
      </c>
      <c r="AB36" t="s">
        <v>1411</v>
      </c>
      <c r="AC36">
        <v>5.9499999999999997E-2</v>
      </c>
      <c r="AD36" t="s">
        <v>1416</v>
      </c>
      <c r="AF36" t="s">
        <v>440</v>
      </c>
      <c r="AG36" t="s">
        <v>440</v>
      </c>
      <c r="AH36" t="s">
        <v>440</v>
      </c>
      <c r="AJ36">
        <v>1.46</v>
      </c>
      <c r="AK36">
        <v>0</v>
      </c>
      <c r="AL36">
        <v>0.5</v>
      </c>
      <c r="AM36">
        <v>0</v>
      </c>
      <c r="AN36" t="s">
        <v>1441</v>
      </c>
      <c r="AO36" t="s">
        <v>1501</v>
      </c>
      <c r="AP36" t="s">
        <v>1502</v>
      </c>
      <c r="AQ36">
        <v>1</v>
      </c>
      <c r="AR36">
        <v>280</v>
      </c>
      <c r="AS36">
        <f>IF(SpaceTypesTable[[#This Row],[Service Water Heating Peak Flow Rate (gal/h)]]=0,"",SpaceTypesTable[[#This Row],[Service Water Heating Peak Flow Rate (gal/h)]]/SpaceTypesTable[[#This Row],[Service Water Heating Area (ft^2)]])</f>
        <v>3.5714285714285713E-3</v>
      </c>
      <c r="AT36">
        <v>49</v>
      </c>
      <c r="AU36">
        <v>0.2</v>
      </c>
      <c r="AV36">
        <v>0.05</v>
      </c>
      <c r="AW36" t="s">
        <v>1529</v>
      </c>
      <c r="BC36" t="str">
        <f>IF(ISBLANK(BB36),"",BB36/(AY36/AX36))</f>
        <v/>
      </c>
    </row>
    <row r="37" spans="1:56">
      <c r="A37" s="60" t="s">
        <v>1557</v>
      </c>
      <c r="B37" t="s">
        <v>261</v>
      </c>
      <c r="C37" s="60" t="s">
        <v>239</v>
      </c>
      <c r="D37" s="60" t="s">
        <v>316</v>
      </c>
      <c r="E37" t="s">
        <v>460</v>
      </c>
      <c r="F37" t="s">
        <v>438</v>
      </c>
      <c r="G37" t="s">
        <v>239</v>
      </c>
      <c r="H37" t="s">
        <v>249</v>
      </c>
      <c r="I37" t="str">
        <f>SpaceTypesTable[[#This Row],[Lighting Standard]]&amp;SpaceTypesTable[[#This Row],[Lighting Primary Space Type]]&amp;SpaceTypesTable[[#This Row],[Lighting Secondary Space Type]]</f>
        <v>ASHRAE 189.1-2009HospitalPatient Room</v>
      </c>
      <c r="L37">
        <f>VLOOKUP(SpaceTypesTable[[#This Row],[LookupColumn]],InteriorLightingTable[],5,FALSE)</f>
        <v>0.63</v>
      </c>
      <c r="O37">
        <v>0</v>
      </c>
      <c r="P37">
        <v>0.7</v>
      </c>
      <c r="Q37">
        <v>0.2</v>
      </c>
      <c r="R37" t="s">
        <v>1354</v>
      </c>
      <c r="S37" t="s">
        <v>415</v>
      </c>
      <c r="T37" t="s">
        <v>426</v>
      </c>
      <c r="U37" t="s">
        <v>249</v>
      </c>
      <c r="V37" s="60" t="str">
        <f>SpaceTypesTable[[#This Row],[Ventilation Standard]]&amp;SpaceTypesTable[[#This Row],[Ventilation Primary Space Type]]&amp;SpaceTypesTable[[#This Row],[Ventilation Secondary Space Type]]</f>
        <v>AIA 2001NursingPatient Room</v>
      </c>
      <c r="W37">
        <f>VLOOKUP(SpaceTypesTable[[#This Row],[Lookup]],VentilationStandardsTable[],6,FALSE)</f>
        <v>0</v>
      </c>
      <c r="X37">
        <f>VLOOKUP(SpaceTypesTable[[#This Row],[Lookup]],VentilationStandardsTable[],5,FALSE)</f>
        <v>0</v>
      </c>
      <c r="Y37">
        <f>VLOOKUP(SpaceTypesTable[[#This Row],[Lookup]],VentilationStandardsTable[],7,FALSE)</f>
        <v>2</v>
      </c>
      <c r="Z37">
        <v>5</v>
      </c>
      <c r="AA37" t="s">
        <v>1412</v>
      </c>
      <c r="AB37" t="s">
        <v>1411</v>
      </c>
      <c r="AC37">
        <v>4.4600000000000001E-2</v>
      </c>
      <c r="AD37" t="s">
        <v>1416</v>
      </c>
      <c r="AF37" t="s">
        <v>440</v>
      </c>
      <c r="AG37" t="s">
        <v>440</v>
      </c>
      <c r="AH37" t="s">
        <v>440</v>
      </c>
      <c r="AJ37">
        <v>1.46</v>
      </c>
      <c r="AK37">
        <v>0</v>
      </c>
      <c r="AL37">
        <v>0.5</v>
      </c>
      <c r="AM37">
        <v>0</v>
      </c>
      <c r="AN37" t="s">
        <v>1441</v>
      </c>
      <c r="AO37" t="s">
        <v>1501</v>
      </c>
      <c r="AP37" t="s">
        <v>1502</v>
      </c>
      <c r="AQ37">
        <v>1</v>
      </c>
      <c r="AR37">
        <v>280</v>
      </c>
      <c r="AS37">
        <f>IF(SpaceTypesTable[[#This Row],[Service Water Heating Peak Flow Rate (gal/h)]]=0,"",SpaceTypesTable[[#This Row],[Service Water Heating Peak Flow Rate (gal/h)]]/SpaceTypesTable[[#This Row],[Service Water Heating Area (ft^2)]])</f>
        <v>3.5714285714285713E-3</v>
      </c>
      <c r="AT37">
        <v>49</v>
      </c>
      <c r="AU37">
        <v>0.2</v>
      </c>
      <c r="AV37">
        <v>0.05</v>
      </c>
      <c r="AW37" t="s">
        <v>1529</v>
      </c>
      <c r="BC37" t="str">
        <f>IF(ISBLANK(BB37),"",BB37/(AY37/AX37))</f>
        <v/>
      </c>
    </row>
    <row r="38" spans="1:56">
      <c r="A38" s="60" t="s">
        <v>1554</v>
      </c>
      <c r="B38" s="60" t="s">
        <v>259</v>
      </c>
      <c r="C38" s="60" t="s">
        <v>239</v>
      </c>
      <c r="D38" s="60" t="s">
        <v>316</v>
      </c>
      <c r="E38" t="s">
        <v>460</v>
      </c>
      <c r="I38" t="str">
        <f>SpaceTypesTable[[#This Row],[Lighting Standard]]&amp;SpaceTypesTable[[#This Row],[Lighting Primary Space Type]]&amp;SpaceTypesTable[[#This Row],[Lighting Secondary Space Type]]</f>
        <v/>
      </c>
      <c r="L38">
        <v>1.8500000000000003</v>
      </c>
      <c r="O38">
        <v>0</v>
      </c>
      <c r="P38">
        <v>0.7</v>
      </c>
      <c r="Q38">
        <v>0.2</v>
      </c>
      <c r="R38" s="60" t="s">
        <v>1354</v>
      </c>
      <c r="S38" t="s">
        <v>415</v>
      </c>
      <c r="T38" t="s">
        <v>426</v>
      </c>
      <c r="U38" t="s">
        <v>249</v>
      </c>
      <c r="V38" s="60" t="str">
        <f>SpaceTypesTable[[#This Row],[Ventilation Standard]]&amp;SpaceTypesTable[[#This Row],[Ventilation Primary Space Type]]&amp;SpaceTypesTable[[#This Row],[Ventilation Secondary Space Type]]</f>
        <v>AIA 2001NursingPatient Room</v>
      </c>
      <c r="W38">
        <f>VLOOKUP(SpaceTypesTable[[#This Row],[Lookup]],VentilationStandardsTable[],6,FALSE)</f>
        <v>0</v>
      </c>
      <c r="X38">
        <f>VLOOKUP(SpaceTypesTable[[#This Row],[Lookup]],VentilationStandardsTable[],5,FALSE)</f>
        <v>0</v>
      </c>
      <c r="Y38">
        <f>VLOOKUP(SpaceTypesTable[[#This Row],[Lookup]],VentilationStandardsTable[],7,FALSE)</f>
        <v>2</v>
      </c>
      <c r="Z38">
        <v>5</v>
      </c>
      <c r="AA38" s="60" t="s">
        <v>1412</v>
      </c>
      <c r="AB38" s="60" t="s">
        <v>1411</v>
      </c>
      <c r="AC38">
        <v>0.22320000000000001</v>
      </c>
      <c r="AD38" s="60" t="s">
        <v>1416</v>
      </c>
      <c r="AF38" t="s">
        <v>440</v>
      </c>
      <c r="AG38" t="s">
        <v>440</v>
      </c>
      <c r="AH38" t="s">
        <v>440</v>
      </c>
      <c r="AJ38">
        <v>2</v>
      </c>
      <c r="AK38">
        <v>0</v>
      </c>
      <c r="AL38">
        <v>0.5</v>
      </c>
      <c r="AM38">
        <v>0</v>
      </c>
      <c r="AN38" s="60" t="s">
        <v>1441</v>
      </c>
      <c r="AO38" s="60" t="s">
        <v>1501</v>
      </c>
      <c r="AP38" s="60" t="s">
        <v>1502</v>
      </c>
      <c r="AQ38">
        <v>1</v>
      </c>
      <c r="AR38">
        <v>280</v>
      </c>
      <c r="AS38">
        <f>IF(SpaceTypesTable[[#This Row],[Service Water Heating Peak Flow Rate (gal/h)]]=0,"",SpaceTypesTable[[#This Row],[Service Water Heating Peak Flow Rate (gal/h)]]/SpaceTypesTable[[#This Row],[Service Water Heating Area (ft^2)]])</f>
        <v>3.5714285714285713E-3</v>
      </c>
      <c r="AT38">
        <v>49</v>
      </c>
      <c r="AU38">
        <v>0.2</v>
      </c>
      <c r="AV38">
        <v>0.05</v>
      </c>
      <c r="AW38" s="60" t="s">
        <v>1529</v>
      </c>
      <c r="BC38" t="str">
        <f>IF(ISBLANK(BB38),"",BB38/(AY38/AX38))</f>
        <v/>
      </c>
    </row>
    <row r="39" spans="1:56">
      <c r="A39" s="60" t="s">
        <v>1556</v>
      </c>
      <c r="B39" s="60" t="s">
        <v>259</v>
      </c>
      <c r="C39" s="60" t="s">
        <v>239</v>
      </c>
      <c r="D39" s="60" t="s">
        <v>306</v>
      </c>
      <c r="E39" t="s">
        <v>457</v>
      </c>
      <c r="F39" t="s">
        <v>217</v>
      </c>
      <c r="G39" t="s">
        <v>340</v>
      </c>
      <c r="H39" t="s">
        <v>336</v>
      </c>
      <c r="I39" t="str">
        <f>SpaceTypesTable[[#This Row],[Lighting Standard]]&amp;SpaceTypesTable[[#This Row],[Lighting Primary Space Type]]&amp;SpaceTypesTable[[#This Row],[Lighting Secondary Space Type]]</f>
        <v>ASHRAE 90.1-2004Corridor/TransitionFor Hospital</v>
      </c>
      <c r="L39">
        <f>VLOOKUP(SpaceTypesTable[[#This Row],[LookupColumn]],InteriorLightingTable[],5,FALSE)</f>
        <v>1</v>
      </c>
      <c r="O39">
        <v>0</v>
      </c>
      <c r="P39">
        <v>0.7</v>
      </c>
      <c r="Q39">
        <v>0.2</v>
      </c>
      <c r="R39" t="s">
        <v>2934</v>
      </c>
      <c r="S39" t="s">
        <v>108</v>
      </c>
      <c r="T39" t="s">
        <v>41</v>
      </c>
      <c r="U39" t="s">
        <v>42</v>
      </c>
      <c r="V39" s="60" t="str">
        <f>SpaceTypesTable[[#This Row],[Ventilation Standard]]&amp;SpaceTypesTable[[#This Row],[Ventilation Primary Space Type]]&amp;SpaceTypesTable[[#This Row],[Ventilation Secondary Space Type]]</f>
        <v>ASHRAE 62.1-1999Public SpacesCorridors and utilities</v>
      </c>
      <c r="W39">
        <f>VLOOKUP(SpaceTypesTable[[#This Row],[Lookup]],VentilationStandardsTable[],6,FALSE)</f>
        <v>0.05</v>
      </c>
      <c r="X39">
        <f>VLOOKUP(SpaceTypesTable[[#This Row],[Lookup]],VentilationStandardsTable[],5,FALSE)</f>
        <v>0</v>
      </c>
      <c r="Y39">
        <f>VLOOKUP(SpaceTypesTable[[#This Row],[Lookup]],VentilationStandardsTable[],7,FALSE)</f>
        <v>0</v>
      </c>
      <c r="Z39">
        <v>1</v>
      </c>
      <c r="AA39" t="s">
        <v>2948</v>
      </c>
      <c r="AB39" t="s">
        <v>2927</v>
      </c>
      <c r="AC39">
        <v>5.9499999999999997E-2</v>
      </c>
      <c r="AD39" t="s">
        <v>2996</v>
      </c>
      <c r="AF39" t="s">
        <v>440</v>
      </c>
      <c r="AG39" t="s">
        <v>440</v>
      </c>
      <c r="AH39" t="s">
        <v>440</v>
      </c>
      <c r="AJ39">
        <v>0</v>
      </c>
      <c r="AK39">
        <v>0</v>
      </c>
      <c r="AL39">
        <v>0.5</v>
      </c>
      <c r="AM39">
        <v>0</v>
      </c>
      <c r="AN39" t="s">
        <v>2933</v>
      </c>
      <c r="AO39" t="s">
        <v>2989</v>
      </c>
      <c r="AP39" t="s">
        <v>2954</v>
      </c>
      <c r="AS39" t="str">
        <f>IF(SpaceTypesTable[[#This Row],[Service Water Heating Peak Flow Rate (gal/h)]]=0,"",SpaceTypesTable[[#This Row],[Service Water Heating Peak Flow Rate (gal/h)]]/SpaceTypesTable[[#This Row],[Service Water Heating Area (ft^2)]])</f>
        <v/>
      </c>
      <c r="BC39" t="str">
        <f>IF(ISBLANK(BB39),"",BB39/(AY39/AX39))</f>
        <v/>
      </c>
    </row>
    <row r="40" spans="1:56">
      <c r="A40" s="60" t="s">
        <v>1558</v>
      </c>
      <c r="B40" s="60" t="s">
        <v>259</v>
      </c>
      <c r="C40" s="60" t="s">
        <v>239</v>
      </c>
      <c r="D40" s="60" t="s">
        <v>306</v>
      </c>
      <c r="E40" t="s">
        <v>457</v>
      </c>
      <c r="F40" t="s">
        <v>218</v>
      </c>
      <c r="G40" t="s">
        <v>340</v>
      </c>
      <c r="H40" t="s">
        <v>336</v>
      </c>
      <c r="I40" t="str">
        <f>SpaceTypesTable[[#This Row],[Lighting Standard]]&amp;SpaceTypesTable[[#This Row],[Lighting Primary Space Type]]&amp;SpaceTypesTable[[#This Row],[Lighting Secondary Space Type]]</f>
        <v>ASHRAE 90.1-2007Corridor/TransitionFor Hospital</v>
      </c>
      <c r="L40">
        <f>VLOOKUP(SpaceTypesTable[[#This Row],[LookupColumn]],InteriorLightingTable[],5,FALSE)</f>
        <v>1</v>
      </c>
      <c r="O40">
        <v>0</v>
      </c>
      <c r="P40">
        <v>0.7</v>
      </c>
      <c r="Q40">
        <v>0.2</v>
      </c>
      <c r="R40" s="60" t="s">
        <v>2934</v>
      </c>
      <c r="S40" t="s">
        <v>109</v>
      </c>
      <c r="T40" t="s">
        <v>223</v>
      </c>
      <c r="U40" t="s">
        <v>96</v>
      </c>
      <c r="V40" s="60" t="str">
        <f>SpaceTypesTable[[#This Row],[Ventilation Standard]]&amp;SpaceTypesTable[[#This Row],[Ventilation Primary Space Type]]&amp;SpaceTypesTable[[#This Row],[Ventilation Secondary Space Type]]</f>
        <v>ASHRAE 62.1-2004GeneralCorridors</v>
      </c>
      <c r="W40">
        <f>VLOOKUP(SpaceTypesTable[[#This Row],[Lookup]],VentilationStandardsTable[],6,FALSE)</f>
        <v>0.06</v>
      </c>
      <c r="X40">
        <f>VLOOKUP(SpaceTypesTable[[#This Row],[Lookup]],VentilationStandardsTable[],5,FALSE)</f>
        <v>0</v>
      </c>
      <c r="Y40">
        <f>VLOOKUP(SpaceTypesTable[[#This Row],[Lookup]],VentilationStandardsTable[],7,FALSE)</f>
        <v>0</v>
      </c>
      <c r="Z40">
        <v>1</v>
      </c>
      <c r="AA40" s="60" t="s">
        <v>2948</v>
      </c>
      <c r="AB40" s="60" t="s">
        <v>2927</v>
      </c>
      <c r="AC40">
        <v>4.4600000000000001E-2</v>
      </c>
      <c r="AD40" s="60" t="s">
        <v>2996</v>
      </c>
      <c r="AF40" t="s">
        <v>440</v>
      </c>
      <c r="AG40" t="s">
        <v>440</v>
      </c>
      <c r="AH40" t="s">
        <v>440</v>
      </c>
      <c r="AJ40">
        <v>0</v>
      </c>
      <c r="AK40">
        <v>0</v>
      </c>
      <c r="AL40">
        <v>0.5</v>
      </c>
      <c r="AM40">
        <v>0</v>
      </c>
      <c r="AN40" s="60" t="s">
        <v>2933</v>
      </c>
      <c r="AO40" s="60" t="s">
        <v>2989</v>
      </c>
      <c r="AP40" s="60" t="s">
        <v>2954</v>
      </c>
      <c r="AS40" t="str">
        <f>IF(SpaceTypesTable[[#This Row],[Service Water Heating Peak Flow Rate (gal/h)]]=0,"",SpaceTypesTable[[#This Row],[Service Water Heating Peak Flow Rate (gal/h)]]/SpaceTypesTable[[#This Row],[Service Water Heating Area (ft^2)]])</f>
        <v/>
      </c>
      <c r="BC40" t="str">
        <f>IF(ISBLANK(BB40),"",BB40/(AY40/AX40))</f>
        <v/>
      </c>
    </row>
    <row r="41" spans="1:56">
      <c r="A41" s="60" t="s">
        <v>1619</v>
      </c>
      <c r="B41" s="60" t="s">
        <v>259</v>
      </c>
      <c r="C41" s="60" t="s">
        <v>239</v>
      </c>
      <c r="D41" s="60" t="s">
        <v>306</v>
      </c>
      <c r="E41" t="s">
        <v>457</v>
      </c>
      <c r="F41" t="s">
        <v>1601</v>
      </c>
      <c r="G41" t="s">
        <v>340</v>
      </c>
      <c r="H41" t="s">
        <v>336</v>
      </c>
      <c r="I41" t="str">
        <f>SpaceTypesTable[[#This Row],[Lighting Standard]]&amp;SpaceTypesTable[[#This Row],[Lighting Primary Space Type]]&amp;SpaceTypesTable[[#This Row],[Lighting Secondary Space Type]]</f>
        <v>ASHRAE 90.1-2010Corridor/TransitionFor Hospital</v>
      </c>
      <c r="L41">
        <f>VLOOKUP(SpaceTypesTable[[#This Row],[LookupColumn]],InteriorLightingTable[],5,FALSE)</f>
        <v>0.89</v>
      </c>
      <c r="O41">
        <v>0</v>
      </c>
      <c r="P41">
        <v>0.7</v>
      </c>
      <c r="Q41">
        <v>0.2</v>
      </c>
      <c r="R41" t="s">
        <v>2934</v>
      </c>
      <c r="S41" t="s">
        <v>110</v>
      </c>
      <c r="T41" t="s">
        <v>223</v>
      </c>
      <c r="U41" t="s">
        <v>96</v>
      </c>
      <c r="V41" s="60" t="str">
        <f>SpaceTypesTable[[#This Row],[Ventilation Standard]]&amp;SpaceTypesTable[[#This Row],[Ventilation Primary Space Type]]&amp;SpaceTypesTable[[#This Row],[Ventilation Secondary Space Type]]</f>
        <v>ASHRAE 62.1-2007GeneralCorridors</v>
      </c>
      <c r="W41">
        <f>VLOOKUP(SpaceTypesTable[[#This Row],[Lookup]],VentilationStandardsTable[],6,FALSE)</f>
        <v>0.06</v>
      </c>
      <c r="X41">
        <f>VLOOKUP(SpaceTypesTable[[#This Row],[Lookup]],VentilationStandardsTable[],5,FALSE)</f>
        <v>0</v>
      </c>
      <c r="Y41">
        <f>VLOOKUP(SpaceTypesTable[[#This Row],[Lookup]],VentilationStandardsTable[],7,FALSE)</f>
        <v>0</v>
      </c>
      <c r="Z41">
        <v>1</v>
      </c>
      <c r="AA41" t="s">
        <v>2948</v>
      </c>
      <c r="AB41" t="s">
        <v>2927</v>
      </c>
      <c r="AC41">
        <v>4.4600000000000001E-2</v>
      </c>
      <c r="AD41" t="s">
        <v>2996</v>
      </c>
      <c r="AF41" t="s">
        <v>440</v>
      </c>
      <c r="AG41" t="s">
        <v>440</v>
      </c>
      <c r="AH41" t="s">
        <v>440</v>
      </c>
      <c r="AJ41">
        <v>0</v>
      </c>
      <c r="AK41">
        <v>0</v>
      </c>
      <c r="AL41">
        <v>0.5</v>
      </c>
      <c r="AM41">
        <v>0</v>
      </c>
      <c r="AN41" t="s">
        <v>2933</v>
      </c>
      <c r="AO41" t="s">
        <v>2989</v>
      </c>
      <c r="AP41" t="s">
        <v>2954</v>
      </c>
      <c r="AS41" t="s">
        <v>440</v>
      </c>
      <c r="BC41" t="s">
        <v>440</v>
      </c>
    </row>
    <row r="42" spans="1:56">
      <c r="A42" s="60" t="s">
        <v>1555</v>
      </c>
      <c r="B42" s="60" t="s">
        <v>259</v>
      </c>
      <c r="C42" s="60" t="s">
        <v>239</v>
      </c>
      <c r="D42" s="60" t="s">
        <v>306</v>
      </c>
      <c r="E42" t="s">
        <v>457</v>
      </c>
      <c r="I42" t="str">
        <f>SpaceTypesTable[[#This Row],[Lighting Standard]]&amp;SpaceTypesTable[[#This Row],[Lighting Primary Space Type]]&amp;SpaceTypesTable[[#This Row],[Lighting Secondary Space Type]]</f>
        <v/>
      </c>
      <c r="L42">
        <v>1.36</v>
      </c>
      <c r="O42">
        <v>0</v>
      </c>
      <c r="P42">
        <v>0.7</v>
      </c>
      <c r="Q42">
        <v>0.2</v>
      </c>
      <c r="R42" t="s">
        <v>1354</v>
      </c>
      <c r="S42" t="s">
        <v>108</v>
      </c>
      <c r="T42" t="s">
        <v>41</v>
      </c>
      <c r="U42" t="s">
        <v>42</v>
      </c>
      <c r="V42" s="60" t="str">
        <f>SpaceTypesTable[[#This Row],[Ventilation Standard]]&amp;SpaceTypesTable[[#This Row],[Ventilation Primary Space Type]]&amp;SpaceTypesTable[[#This Row],[Ventilation Secondary Space Type]]</f>
        <v>ASHRAE 62.1-1999Public SpacesCorridors and utilities</v>
      </c>
      <c r="W42">
        <f>VLOOKUP(SpaceTypesTable[[#This Row],[Lookup]],VentilationStandardsTable[],6,FALSE)</f>
        <v>0.05</v>
      </c>
      <c r="X42">
        <f>VLOOKUP(SpaceTypesTable[[#This Row],[Lookup]],VentilationStandardsTable[],5,FALSE)</f>
        <v>0</v>
      </c>
      <c r="Y42">
        <f>VLOOKUP(SpaceTypesTable[[#This Row],[Lookup]],VentilationStandardsTable[],7,FALSE)</f>
        <v>0</v>
      </c>
      <c r="Z42">
        <v>1</v>
      </c>
      <c r="AA42" t="s">
        <v>1412</v>
      </c>
      <c r="AB42" t="s">
        <v>1411</v>
      </c>
      <c r="AC42">
        <v>0.22320000000000001</v>
      </c>
      <c r="AD42" t="s">
        <v>1416</v>
      </c>
      <c r="AF42" t="s">
        <v>440</v>
      </c>
      <c r="AG42" t="s">
        <v>440</v>
      </c>
      <c r="AH42" t="s">
        <v>440</v>
      </c>
      <c r="AJ42">
        <v>0</v>
      </c>
      <c r="AK42">
        <v>0</v>
      </c>
      <c r="AL42">
        <v>0.5</v>
      </c>
      <c r="AM42">
        <v>0</v>
      </c>
      <c r="AN42" t="s">
        <v>1441</v>
      </c>
      <c r="AO42" t="s">
        <v>1501</v>
      </c>
      <c r="AP42" t="s">
        <v>1502</v>
      </c>
      <c r="AS42" t="str">
        <f>IF(SpaceTypesTable[[#This Row],[Service Water Heating Peak Flow Rate (gal/h)]]=0,"",SpaceTypesTable[[#This Row],[Service Water Heating Peak Flow Rate (gal/h)]]/SpaceTypesTable[[#This Row],[Service Water Heating Area (ft^2)]])</f>
        <v/>
      </c>
      <c r="BC42" t="str">
        <f>IF(ISBLANK(BB42),"",BB42/(AY42/AX42))</f>
        <v/>
      </c>
    </row>
    <row r="43" spans="1:56">
      <c r="A43" t="s">
        <v>1557</v>
      </c>
      <c r="B43" t="s">
        <v>260</v>
      </c>
      <c r="C43" s="60" t="s">
        <v>239</v>
      </c>
      <c r="D43" s="60" t="s">
        <v>306</v>
      </c>
      <c r="E43" t="s">
        <v>457</v>
      </c>
      <c r="F43" t="s">
        <v>438</v>
      </c>
      <c r="G43" t="s">
        <v>340</v>
      </c>
      <c r="H43" t="s">
        <v>336</v>
      </c>
      <c r="I43" t="str">
        <f>SpaceTypesTable[[#This Row],[Lighting Standard]]&amp;SpaceTypesTable[[#This Row],[Lighting Primary Space Type]]&amp;SpaceTypesTable[[#This Row],[Lighting Secondary Space Type]]</f>
        <v>ASHRAE 189.1-2009Corridor/TransitionFor Hospital</v>
      </c>
      <c r="L43">
        <f>VLOOKUP(SpaceTypesTable[[#This Row],[LookupColumn]],InteriorLightingTable[],5,FALSE)</f>
        <v>0.9</v>
      </c>
      <c r="O43">
        <v>0</v>
      </c>
      <c r="P43">
        <v>0.7</v>
      </c>
      <c r="Q43">
        <v>0.2</v>
      </c>
      <c r="R43" t="s">
        <v>1354</v>
      </c>
      <c r="S43" t="s">
        <v>108</v>
      </c>
      <c r="T43" t="s">
        <v>41</v>
      </c>
      <c r="U43" t="s">
        <v>42</v>
      </c>
      <c r="V43" s="60" t="str">
        <f>SpaceTypesTable[[#This Row],[Ventilation Standard]]&amp;SpaceTypesTable[[#This Row],[Ventilation Primary Space Type]]&amp;SpaceTypesTable[[#This Row],[Ventilation Secondary Space Type]]</f>
        <v>ASHRAE 62.1-1999Public SpacesCorridors and utilities</v>
      </c>
      <c r="W43">
        <f>VLOOKUP(SpaceTypesTable[[#This Row],[Lookup]],VentilationStandardsTable[],6,FALSE)</f>
        <v>0.05</v>
      </c>
      <c r="X43">
        <f>VLOOKUP(SpaceTypesTable[[#This Row],[Lookup]],VentilationStandardsTable[],5,FALSE)</f>
        <v>0</v>
      </c>
      <c r="Y43">
        <f>VLOOKUP(SpaceTypesTable[[#This Row],[Lookup]],VentilationStandardsTable[],7,FALSE)</f>
        <v>0</v>
      </c>
      <c r="Z43">
        <v>1</v>
      </c>
      <c r="AA43" t="s">
        <v>1412</v>
      </c>
      <c r="AB43" t="s">
        <v>1411</v>
      </c>
      <c r="AC43">
        <v>5.9499999999999997E-2</v>
      </c>
      <c r="AD43" t="s">
        <v>1416</v>
      </c>
      <c r="AF43" t="s">
        <v>440</v>
      </c>
      <c r="AG43" t="s">
        <v>440</v>
      </c>
      <c r="AH43" t="s">
        <v>440</v>
      </c>
      <c r="AJ43">
        <v>0</v>
      </c>
      <c r="AK43">
        <v>0</v>
      </c>
      <c r="AL43">
        <v>0.5</v>
      </c>
      <c r="AM43">
        <v>0</v>
      </c>
      <c r="AN43" t="s">
        <v>1441</v>
      </c>
      <c r="AO43" t="s">
        <v>1501</v>
      </c>
      <c r="AP43" t="s">
        <v>1502</v>
      </c>
      <c r="AS43" t="str">
        <f>IF(SpaceTypesTable[[#This Row],[Service Water Heating Peak Flow Rate (gal/h)]]=0,"",SpaceTypesTable[[#This Row],[Service Water Heating Peak Flow Rate (gal/h)]]/SpaceTypesTable[[#This Row],[Service Water Heating Area (ft^2)]])</f>
        <v/>
      </c>
      <c r="BC43" t="str">
        <f>IF(ISBLANK(BB43),"",BB43/(AY43/AX43))</f>
        <v/>
      </c>
    </row>
    <row r="44" spans="1:56">
      <c r="A44" s="60" t="s">
        <v>1557</v>
      </c>
      <c r="B44" s="60" t="s">
        <v>261</v>
      </c>
      <c r="C44" s="60" t="s">
        <v>239</v>
      </c>
      <c r="D44" s="60" t="s">
        <v>306</v>
      </c>
      <c r="E44" t="s">
        <v>457</v>
      </c>
      <c r="F44" t="s">
        <v>438</v>
      </c>
      <c r="G44" t="s">
        <v>340</v>
      </c>
      <c r="H44" t="s">
        <v>336</v>
      </c>
      <c r="I44" t="str">
        <f>SpaceTypesTable[[#This Row],[Lighting Standard]]&amp;SpaceTypesTable[[#This Row],[Lighting Primary Space Type]]&amp;SpaceTypesTable[[#This Row],[Lighting Secondary Space Type]]</f>
        <v>ASHRAE 189.1-2009Corridor/TransitionFor Hospital</v>
      </c>
      <c r="L44">
        <f>VLOOKUP(SpaceTypesTable[[#This Row],[LookupColumn]],InteriorLightingTable[],5,FALSE)</f>
        <v>0.9</v>
      </c>
      <c r="O44">
        <v>0</v>
      </c>
      <c r="P44">
        <v>0.7</v>
      </c>
      <c r="Q44">
        <v>0.2</v>
      </c>
      <c r="R44" s="60" t="s">
        <v>1354</v>
      </c>
      <c r="S44" t="s">
        <v>108</v>
      </c>
      <c r="T44" t="s">
        <v>41</v>
      </c>
      <c r="U44" t="s">
        <v>42</v>
      </c>
      <c r="V44" s="60" t="str">
        <f>SpaceTypesTable[[#This Row],[Ventilation Standard]]&amp;SpaceTypesTable[[#This Row],[Ventilation Primary Space Type]]&amp;SpaceTypesTable[[#This Row],[Ventilation Secondary Space Type]]</f>
        <v>ASHRAE 62.1-1999Public SpacesCorridors and utilities</v>
      </c>
      <c r="W44">
        <f>VLOOKUP(SpaceTypesTable[[#This Row],[Lookup]],VentilationStandardsTable[],6,FALSE)</f>
        <v>0.05</v>
      </c>
      <c r="X44">
        <f>VLOOKUP(SpaceTypesTable[[#This Row],[Lookup]],VentilationStandardsTable[],5,FALSE)</f>
        <v>0</v>
      </c>
      <c r="Y44">
        <f>VLOOKUP(SpaceTypesTable[[#This Row],[Lookup]],VentilationStandardsTable[],7,FALSE)</f>
        <v>0</v>
      </c>
      <c r="Z44">
        <v>1</v>
      </c>
      <c r="AA44" s="60" t="s">
        <v>1412</v>
      </c>
      <c r="AB44" s="60" t="s">
        <v>1411</v>
      </c>
      <c r="AC44">
        <v>4.4600000000000001E-2</v>
      </c>
      <c r="AD44" s="60" t="s">
        <v>1416</v>
      </c>
      <c r="AF44" t="s">
        <v>440</v>
      </c>
      <c r="AG44" t="s">
        <v>440</v>
      </c>
      <c r="AH44" t="s">
        <v>440</v>
      </c>
      <c r="AJ44">
        <v>0</v>
      </c>
      <c r="AK44">
        <v>0</v>
      </c>
      <c r="AL44">
        <v>0.5</v>
      </c>
      <c r="AM44">
        <v>0</v>
      </c>
      <c r="AN44" s="60" t="s">
        <v>1441</v>
      </c>
      <c r="AO44" s="60" t="s">
        <v>1501</v>
      </c>
      <c r="AP44" s="60" t="s">
        <v>1502</v>
      </c>
      <c r="AS44" t="str">
        <f>IF(SpaceTypesTable[[#This Row],[Service Water Heating Peak Flow Rate (gal/h)]]=0,"",SpaceTypesTable[[#This Row],[Service Water Heating Peak Flow Rate (gal/h)]]/SpaceTypesTable[[#This Row],[Service Water Heating Area (ft^2)]])</f>
        <v/>
      </c>
      <c r="BC44" t="str">
        <f>IF(ISBLANK(BB44),"",BB44/(AY44/AX44))</f>
        <v/>
      </c>
    </row>
    <row r="45" spans="1:56">
      <c r="A45" s="60" t="s">
        <v>1554</v>
      </c>
      <c r="B45" s="60" t="s">
        <v>259</v>
      </c>
      <c r="C45" s="60" t="s">
        <v>239</v>
      </c>
      <c r="D45" s="60" t="s">
        <v>306</v>
      </c>
      <c r="E45" t="s">
        <v>457</v>
      </c>
      <c r="I45" t="str">
        <f>SpaceTypesTable[[#This Row],[Lighting Standard]]&amp;SpaceTypesTable[[#This Row],[Lighting Primary Space Type]]&amp;SpaceTypesTable[[#This Row],[Lighting Secondary Space Type]]</f>
        <v/>
      </c>
      <c r="L45">
        <v>1.3200000000000003</v>
      </c>
      <c r="O45">
        <v>0</v>
      </c>
      <c r="P45">
        <v>0.7</v>
      </c>
      <c r="Q45">
        <v>0.2</v>
      </c>
      <c r="R45" s="60" t="s">
        <v>1354</v>
      </c>
      <c r="S45" t="s">
        <v>108</v>
      </c>
      <c r="T45" t="s">
        <v>41</v>
      </c>
      <c r="U45" t="s">
        <v>42</v>
      </c>
      <c r="V45" s="60" t="str">
        <f>SpaceTypesTable[[#This Row],[Ventilation Standard]]&amp;SpaceTypesTable[[#This Row],[Ventilation Primary Space Type]]&amp;SpaceTypesTable[[#This Row],[Ventilation Secondary Space Type]]</f>
        <v>ASHRAE 62.1-1999Public SpacesCorridors and utilities</v>
      </c>
      <c r="W45">
        <f>VLOOKUP(SpaceTypesTable[[#This Row],[Lookup]],VentilationStandardsTable[],6,FALSE)</f>
        <v>0.05</v>
      </c>
      <c r="X45">
        <f>VLOOKUP(SpaceTypesTable[[#This Row],[Lookup]],VentilationStandardsTable[],5,FALSE)</f>
        <v>0</v>
      </c>
      <c r="Y45">
        <f>VLOOKUP(SpaceTypesTable[[#This Row],[Lookup]],VentilationStandardsTable[],7,FALSE)</f>
        <v>0</v>
      </c>
      <c r="Z45">
        <v>1</v>
      </c>
      <c r="AA45" s="60" t="s">
        <v>1412</v>
      </c>
      <c r="AB45" s="60" t="s">
        <v>1411</v>
      </c>
      <c r="AC45">
        <v>0.22320000000000001</v>
      </c>
      <c r="AD45" s="60" t="s">
        <v>1416</v>
      </c>
      <c r="AF45" t="s">
        <v>440</v>
      </c>
      <c r="AG45" t="s">
        <v>440</v>
      </c>
      <c r="AH45" t="s">
        <v>440</v>
      </c>
      <c r="AJ45">
        <v>0</v>
      </c>
      <c r="AK45">
        <v>0</v>
      </c>
      <c r="AL45">
        <v>0.5</v>
      </c>
      <c r="AM45">
        <v>0</v>
      </c>
      <c r="AN45" s="60" t="s">
        <v>1441</v>
      </c>
      <c r="AO45" s="60" t="s">
        <v>1501</v>
      </c>
      <c r="AP45" s="60" t="s">
        <v>1502</v>
      </c>
      <c r="AS45" t="str">
        <f>IF(SpaceTypesTable[[#This Row],[Service Water Heating Peak Flow Rate (gal/h)]]=0,"",SpaceTypesTable[[#This Row],[Service Water Heating Peak Flow Rate (gal/h)]]/SpaceTypesTable[[#This Row],[Service Water Heating Area (ft^2)]])</f>
        <v/>
      </c>
      <c r="BC45" t="str">
        <f>IF(ISBLANK(BB45),"",BB45/(AY45/AX45))</f>
        <v/>
      </c>
    </row>
    <row r="46" spans="1:56">
      <c r="A46" s="60" t="s">
        <v>1556</v>
      </c>
      <c r="B46" s="60" t="s">
        <v>259</v>
      </c>
      <c r="C46" s="60" t="s">
        <v>239</v>
      </c>
      <c r="D46" s="60" t="s">
        <v>287</v>
      </c>
      <c r="E46" t="s">
        <v>458</v>
      </c>
      <c r="F46" t="s">
        <v>217</v>
      </c>
      <c r="G46" t="s">
        <v>239</v>
      </c>
      <c r="H46" t="s">
        <v>248</v>
      </c>
      <c r="I46" t="str">
        <f>SpaceTypesTable[[#This Row],[Lighting Standard]]&amp;SpaceTypesTable[[#This Row],[Lighting Primary Space Type]]&amp;SpaceTypesTable[[#This Row],[Lighting Secondary Space Type]]</f>
        <v>ASHRAE 90.1-2004HospitalOperating Room</v>
      </c>
      <c r="L46">
        <f>VLOOKUP(SpaceTypesTable[[#This Row],[LookupColumn]],InteriorLightingTable[],5,FALSE)</f>
        <v>2.2000000000000002</v>
      </c>
      <c r="O46">
        <v>0</v>
      </c>
      <c r="P46">
        <v>0.7</v>
      </c>
      <c r="Q46">
        <v>0.2</v>
      </c>
      <c r="R46" s="60" t="s">
        <v>2936</v>
      </c>
      <c r="S46" t="s">
        <v>415</v>
      </c>
      <c r="T46" t="s">
        <v>416</v>
      </c>
      <c r="U46" t="s">
        <v>417</v>
      </c>
      <c r="V46" s="60" t="str">
        <f>SpaceTypesTable[[#This Row],[Ventilation Standard]]&amp;SpaceTypesTable[[#This Row],[Ventilation Primary Space Type]]&amp;SpaceTypesTable[[#This Row],[Ventilation Secondary Space Type]]</f>
        <v>AIA 2001Surgery and Critical CareOperating/Surgical Cystoscopic Rooms</v>
      </c>
      <c r="W46">
        <f>VLOOKUP(SpaceTypesTable[[#This Row],[Lookup]],VentilationStandardsTable[],6,FALSE)</f>
        <v>0</v>
      </c>
      <c r="X46">
        <f>VLOOKUP(SpaceTypesTable[[#This Row],[Lookup]],VentilationStandardsTable[],5,FALSE)</f>
        <v>0</v>
      </c>
      <c r="Y46">
        <f>VLOOKUP(SpaceTypesTable[[#This Row],[Lookup]],VentilationStandardsTable[],7,FALSE)</f>
        <v>3</v>
      </c>
      <c r="Z46">
        <v>5</v>
      </c>
      <c r="AA46" s="60" t="s">
        <v>2948</v>
      </c>
      <c r="AB46" s="60" t="s">
        <v>2927</v>
      </c>
      <c r="AC46">
        <v>5.9499999999999997E-2</v>
      </c>
      <c r="AD46" s="60" t="s">
        <v>2996</v>
      </c>
      <c r="AF46" t="s">
        <v>440</v>
      </c>
      <c r="AG46" t="s">
        <v>440</v>
      </c>
      <c r="AH46" t="s">
        <v>440</v>
      </c>
      <c r="AJ46">
        <v>5</v>
      </c>
      <c r="AK46">
        <v>0</v>
      </c>
      <c r="AL46">
        <v>0.5</v>
      </c>
      <c r="AM46">
        <v>0</v>
      </c>
      <c r="AN46" s="60" t="s">
        <v>2932</v>
      </c>
      <c r="AO46" s="60" t="s">
        <v>2989</v>
      </c>
      <c r="AP46" s="60" t="s">
        <v>2954</v>
      </c>
      <c r="AQ46">
        <v>2</v>
      </c>
      <c r="AR46">
        <v>600</v>
      </c>
      <c r="AS46">
        <f>IF(SpaceTypesTable[[#This Row],[Service Water Heating Peak Flow Rate (gal/h)]]=0,"",SpaceTypesTable[[#This Row],[Service Water Heating Peak Flow Rate (gal/h)]]/SpaceTypesTable[[#This Row],[Service Water Heating Area (ft^2)]])</f>
        <v>3.3333333333333335E-3</v>
      </c>
      <c r="AT46">
        <v>49</v>
      </c>
      <c r="AU46">
        <v>0.2</v>
      </c>
      <c r="AV46">
        <v>0.05</v>
      </c>
      <c r="AW46" s="60" t="s">
        <v>2953</v>
      </c>
      <c r="BC46" t="str">
        <f>IF(ISBLANK(BB46),"",BB46/(AY46/AX46))</f>
        <v/>
      </c>
    </row>
    <row r="47" spans="1:56">
      <c r="A47" s="60" t="s">
        <v>1558</v>
      </c>
      <c r="B47" s="60" t="s">
        <v>259</v>
      </c>
      <c r="C47" s="60" t="s">
        <v>239</v>
      </c>
      <c r="D47" s="60" t="s">
        <v>287</v>
      </c>
      <c r="E47" t="s">
        <v>458</v>
      </c>
      <c r="F47" t="s">
        <v>218</v>
      </c>
      <c r="G47" t="s">
        <v>239</v>
      </c>
      <c r="H47" t="s">
        <v>248</v>
      </c>
      <c r="I47" t="str">
        <f>SpaceTypesTable[[#This Row],[Lighting Standard]]&amp;SpaceTypesTable[[#This Row],[Lighting Primary Space Type]]&amp;SpaceTypesTable[[#This Row],[Lighting Secondary Space Type]]</f>
        <v>ASHRAE 90.1-2007HospitalOperating Room</v>
      </c>
      <c r="L47">
        <f>VLOOKUP(SpaceTypesTable[[#This Row],[LookupColumn]],InteriorLightingTable[],5,FALSE)</f>
        <v>2.2000000000000002</v>
      </c>
      <c r="O47">
        <v>0</v>
      </c>
      <c r="P47">
        <v>0.7</v>
      </c>
      <c r="Q47">
        <v>0.2</v>
      </c>
      <c r="R47" t="s">
        <v>2936</v>
      </c>
      <c r="S47" t="s">
        <v>415</v>
      </c>
      <c r="T47" t="s">
        <v>416</v>
      </c>
      <c r="U47" t="s">
        <v>417</v>
      </c>
      <c r="V47" s="60" t="str">
        <f>SpaceTypesTable[[#This Row],[Ventilation Standard]]&amp;SpaceTypesTable[[#This Row],[Ventilation Primary Space Type]]&amp;SpaceTypesTable[[#This Row],[Ventilation Secondary Space Type]]</f>
        <v>AIA 2001Surgery and Critical CareOperating/Surgical Cystoscopic Rooms</v>
      </c>
      <c r="W47">
        <f>VLOOKUP(SpaceTypesTable[[#This Row],[Lookup]],VentilationStandardsTable[],6,FALSE)</f>
        <v>0</v>
      </c>
      <c r="X47">
        <f>VLOOKUP(SpaceTypesTable[[#This Row],[Lookup]],VentilationStandardsTable[],5,FALSE)</f>
        <v>0</v>
      </c>
      <c r="Y47">
        <f>VLOOKUP(SpaceTypesTable[[#This Row],[Lookup]],VentilationStandardsTable[],7,FALSE)</f>
        <v>3</v>
      </c>
      <c r="Z47">
        <v>5</v>
      </c>
      <c r="AA47" t="s">
        <v>2948</v>
      </c>
      <c r="AB47" t="s">
        <v>2927</v>
      </c>
      <c r="AC47">
        <v>4.4600000000000001E-2</v>
      </c>
      <c r="AD47" t="s">
        <v>2996</v>
      </c>
      <c r="AF47" t="s">
        <v>440</v>
      </c>
      <c r="AG47" t="s">
        <v>440</v>
      </c>
      <c r="AH47" t="s">
        <v>440</v>
      </c>
      <c r="AJ47">
        <v>2.92</v>
      </c>
      <c r="AK47">
        <v>0</v>
      </c>
      <c r="AL47">
        <v>0.5</v>
      </c>
      <c r="AM47">
        <v>0</v>
      </c>
      <c r="AN47" t="s">
        <v>2932</v>
      </c>
      <c r="AO47" t="s">
        <v>2989</v>
      </c>
      <c r="AP47" t="s">
        <v>2954</v>
      </c>
      <c r="AQ47">
        <v>2</v>
      </c>
      <c r="AR47">
        <v>600</v>
      </c>
      <c r="AS47">
        <f>IF(SpaceTypesTable[[#This Row],[Service Water Heating Peak Flow Rate (gal/h)]]=0,"",SpaceTypesTable[[#This Row],[Service Water Heating Peak Flow Rate (gal/h)]]/SpaceTypesTable[[#This Row],[Service Water Heating Area (ft^2)]])</f>
        <v>3.3333333333333335E-3</v>
      </c>
      <c r="AT47">
        <v>49</v>
      </c>
      <c r="AU47">
        <v>0.2</v>
      </c>
      <c r="AV47">
        <v>0.05</v>
      </c>
      <c r="AW47" t="s">
        <v>2953</v>
      </c>
      <c r="BC47" t="str">
        <f>IF(ISBLANK(BB47),"",BB47/(AY47/AX47))</f>
        <v/>
      </c>
    </row>
    <row r="48" spans="1:56">
      <c r="A48" s="60" t="s">
        <v>1619</v>
      </c>
      <c r="B48" s="60" t="s">
        <v>259</v>
      </c>
      <c r="C48" s="60" t="s">
        <v>239</v>
      </c>
      <c r="D48" s="60" t="s">
        <v>287</v>
      </c>
      <c r="E48" s="60" t="s">
        <v>458</v>
      </c>
      <c r="F48" s="60" t="s">
        <v>1601</v>
      </c>
      <c r="G48" t="s">
        <v>239</v>
      </c>
      <c r="H48" t="s">
        <v>248</v>
      </c>
      <c r="I48" t="str">
        <f>SpaceTypesTable[[#This Row],[Lighting Standard]]&amp;SpaceTypesTable[[#This Row],[Lighting Primary Space Type]]&amp;SpaceTypesTable[[#This Row],[Lighting Secondary Space Type]]</f>
        <v>ASHRAE 90.1-2010HospitalOperating Room</v>
      </c>
      <c r="L48">
        <f>VLOOKUP(SpaceTypesTable[[#This Row],[LookupColumn]],InteriorLightingTable[],5,FALSE)</f>
        <v>1.89</v>
      </c>
      <c r="O48">
        <v>0</v>
      </c>
      <c r="P48">
        <v>0.7</v>
      </c>
      <c r="Q48">
        <v>0.2</v>
      </c>
      <c r="R48" t="s">
        <v>2936</v>
      </c>
      <c r="S48" s="60" t="s">
        <v>415</v>
      </c>
      <c r="T48" t="s">
        <v>416</v>
      </c>
      <c r="U48" t="s">
        <v>417</v>
      </c>
      <c r="V48" s="60" t="str">
        <f>SpaceTypesTable[[#This Row],[Ventilation Standard]]&amp;SpaceTypesTable[[#This Row],[Ventilation Primary Space Type]]&amp;SpaceTypesTable[[#This Row],[Ventilation Secondary Space Type]]</f>
        <v>AIA 2001Surgery and Critical CareOperating/Surgical Cystoscopic Rooms</v>
      </c>
      <c r="W48">
        <f>VLOOKUP(SpaceTypesTable[[#This Row],[Lookup]],VentilationStandardsTable[],6,FALSE)</f>
        <v>0</v>
      </c>
      <c r="X48">
        <f>VLOOKUP(SpaceTypesTable[[#This Row],[Lookup]],VentilationStandardsTable[],5,FALSE)</f>
        <v>0</v>
      </c>
      <c r="Y48">
        <f>VLOOKUP(SpaceTypesTable[[#This Row],[Lookup]],VentilationStandardsTable[],7,FALSE)</f>
        <v>3</v>
      </c>
      <c r="Z48" s="60">
        <v>5</v>
      </c>
      <c r="AA48" t="s">
        <v>2948</v>
      </c>
      <c r="AB48" t="s">
        <v>2927</v>
      </c>
      <c r="AC48" s="60">
        <v>4.4600000000000001E-2</v>
      </c>
      <c r="AD48" s="60" t="s">
        <v>2996</v>
      </c>
      <c r="AE48" s="60"/>
      <c r="AF48" s="60" t="s">
        <v>440</v>
      </c>
      <c r="AG48" s="60" t="s">
        <v>440</v>
      </c>
      <c r="AH48" s="60" t="s">
        <v>440</v>
      </c>
      <c r="AI48" s="60"/>
      <c r="AJ48" s="60">
        <v>2.92</v>
      </c>
      <c r="AK48" s="60">
        <v>0</v>
      </c>
      <c r="AL48" s="60">
        <v>0.5</v>
      </c>
      <c r="AM48" s="60">
        <v>0</v>
      </c>
      <c r="AN48" t="s">
        <v>2932</v>
      </c>
      <c r="AO48" t="s">
        <v>2989</v>
      </c>
      <c r="AP48" t="s">
        <v>2954</v>
      </c>
      <c r="AQ48" s="60">
        <v>2</v>
      </c>
      <c r="AR48" s="60">
        <v>600</v>
      </c>
      <c r="AS48" s="60">
        <v>3.3333333333333335E-3</v>
      </c>
      <c r="AT48" s="60">
        <v>49</v>
      </c>
      <c r="AU48" s="60">
        <v>0.2</v>
      </c>
      <c r="AV48" s="60">
        <v>0.05</v>
      </c>
      <c r="AW48" s="60" t="s">
        <v>2953</v>
      </c>
      <c r="AX48" s="60"/>
      <c r="AY48" s="60"/>
      <c r="AZ48" s="60"/>
      <c r="BA48" s="60"/>
      <c r="BB48" s="60"/>
      <c r="BC48" s="60" t="s">
        <v>440</v>
      </c>
      <c r="BD48" s="60"/>
    </row>
    <row r="49" spans="1:55">
      <c r="A49" s="60" t="s">
        <v>1555</v>
      </c>
      <c r="B49" t="s">
        <v>259</v>
      </c>
      <c r="C49" s="60" t="s">
        <v>239</v>
      </c>
      <c r="D49" s="60" t="s">
        <v>287</v>
      </c>
      <c r="E49" t="s">
        <v>458</v>
      </c>
      <c r="I49" t="str">
        <f>SpaceTypesTable[[#This Row],[Lighting Standard]]&amp;SpaceTypesTable[[#This Row],[Lighting Primary Space Type]]&amp;SpaceTypesTable[[#This Row],[Lighting Secondary Space Type]]</f>
        <v/>
      </c>
      <c r="L49">
        <v>9.75</v>
      </c>
      <c r="O49">
        <v>0</v>
      </c>
      <c r="P49">
        <v>0.7</v>
      </c>
      <c r="Q49">
        <v>0.2</v>
      </c>
      <c r="R49" t="s">
        <v>1354</v>
      </c>
      <c r="S49" t="s">
        <v>415</v>
      </c>
      <c r="T49" t="s">
        <v>416</v>
      </c>
      <c r="U49" t="s">
        <v>417</v>
      </c>
      <c r="V49" s="60" t="str">
        <f>SpaceTypesTable[[#This Row],[Ventilation Standard]]&amp;SpaceTypesTable[[#This Row],[Ventilation Primary Space Type]]&amp;SpaceTypesTable[[#This Row],[Ventilation Secondary Space Type]]</f>
        <v>AIA 2001Surgery and Critical CareOperating/Surgical Cystoscopic Rooms</v>
      </c>
      <c r="W49">
        <f>VLOOKUP(SpaceTypesTable[[#This Row],[Lookup]],VentilationStandardsTable[],6,FALSE)</f>
        <v>0</v>
      </c>
      <c r="X49">
        <f>VLOOKUP(SpaceTypesTable[[#This Row],[Lookup]],VentilationStandardsTable[],5,FALSE)</f>
        <v>0</v>
      </c>
      <c r="Y49">
        <f>VLOOKUP(SpaceTypesTable[[#This Row],[Lookup]],VentilationStandardsTable[],7,FALSE)</f>
        <v>3</v>
      </c>
      <c r="Z49">
        <v>5</v>
      </c>
      <c r="AA49" t="s">
        <v>1412</v>
      </c>
      <c r="AB49" t="s">
        <v>1411</v>
      </c>
      <c r="AC49">
        <v>0.22320000000000001</v>
      </c>
      <c r="AD49" t="s">
        <v>1416</v>
      </c>
      <c r="AF49" t="s">
        <v>440</v>
      </c>
      <c r="AG49" t="s">
        <v>440</v>
      </c>
      <c r="AH49" t="s">
        <v>440</v>
      </c>
      <c r="AJ49">
        <v>5</v>
      </c>
      <c r="AK49">
        <v>0</v>
      </c>
      <c r="AL49">
        <v>0.5</v>
      </c>
      <c r="AM49">
        <v>0</v>
      </c>
      <c r="AN49" t="s">
        <v>1441</v>
      </c>
      <c r="AO49" t="s">
        <v>1501</v>
      </c>
      <c r="AP49" t="s">
        <v>1502</v>
      </c>
      <c r="AQ49">
        <v>2</v>
      </c>
      <c r="AR49">
        <v>600</v>
      </c>
      <c r="AS49">
        <f>IF(SpaceTypesTable[[#This Row],[Service Water Heating Peak Flow Rate (gal/h)]]=0,"",SpaceTypesTable[[#This Row],[Service Water Heating Peak Flow Rate (gal/h)]]/SpaceTypesTable[[#This Row],[Service Water Heating Area (ft^2)]])</f>
        <v>3.3333333333333335E-3</v>
      </c>
      <c r="AT49">
        <v>49</v>
      </c>
      <c r="AU49">
        <v>0.2</v>
      </c>
      <c r="AV49">
        <v>0.05</v>
      </c>
      <c r="AW49" t="s">
        <v>1530</v>
      </c>
      <c r="BC49" t="str">
        <f>IF(ISBLANK(BB49),"",BB49/(AY49/AX49))</f>
        <v/>
      </c>
    </row>
    <row r="50" spans="1:55">
      <c r="A50" s="60" t="s">
        <v>1557</v>
      </c>
      <c r="B50" s="60" t="s">
        <v>260</v>
      </c>
      <c r="C50" s="60" t="s">
        <v>239</v>
      </c>
      <c r="D50" s="60" t="s">
        <v>287</v>
      </c>
      <c r="E50" t="s">
        <v>458</v>
      </c>
      <c r="F50" t="s">
        <v>438</v>
      </c>
      <c r="G50" t="s">
        <v>239</v>
      </c>
      <c r="H50" s="60" t="s">
        <v>248</v>
      </c>
      <c r="I50" t="str">
        <f>SpaceTypesTable[[#This Row],[Lighting Standard]]&amp;SpaceTypesTable[[#This Row],[Lighting Primary Space Type]]&amp;SpaceTypesTable[[#This Row],[Lighting Secondary Space Type]]</f>
        <v>ASHRAE 189.1-2009HospitalOperating Room</v>
      </c>
      <c r="L50">
        <f>VLOOKUP(SpaceTypesTable[[#This Row],[LookupColumn]],InteriorLightingTable[],5,FALSE)</f>
        <v>1.9800000000000002</v>
      </c>
      <c r="O50">
        <v>0</v>
      </c>
      <c r="P50">
        <v>0.7</v>
      </c>
      <c r="Q50">
        <v>0.2</v>
      </c>
      <c r="R50" s="60" t="s">
        <v>1354</v>
      </c>
      <c r="S50" t="s">
        <v>415</v>
      </c>
      <c r="T50" t="s">
        <v>416</v>
      </c>
      <c r="U50" t="s">
        <v>417</v>
      </c>
      <c r="V50" s="60" t="str">
        <f>SpaceTypesTable[[#This Row],[Ventilation Standard]]&amp;SpaceTypesTable[[#This Row],[Ventilation Primary Space Type]]&amp;SpaceTypesTable[[#This Row],[Ventilation Secondary Space Type]]</f>
        <v>AIA 2001Surgery and Critical CareOperating/Surgical Cystoscopic Rooms</v>
      </c>
      <c r="W50">
        <f>VLOOKUP(SpaceTypesTable[[#This Row],[Lookup]],VentilationStandardsTable[],6,FALSE)</f>
        <v>0</v>
      </c>
      <c r="X50">
        <f>VLOOKUP(SpaceTypesTable[[#This Row],[Lookup]],VentilationStandardsTable[],5,FALSE)</f>
        <v>0</v>
      </c>
      <c r="Y50">
        <f>VLOOKUP(SpaceTypesTable[[#This Row],[Lookup]],VentilationStandardsTable[],7,FALSE)</f>
        <v>3</v>
      </c>
      <c r="Z50">
        <v>5</v>
      </c>
      <c r="AA50" s="60" t="s">
        <v>1412</v>
      </c>
      <c r="AB50" s="60" t="s">
        <v>1411</v>
      </c>
      <c r="AC50">
        <v>5.9499999999999997E-2</v>
      </c>
      <c r="AD50" s="60" t="s">
        <v>1416</v>
      </c>
      <c r="AF50" t="s">
        <v>440</v>
      </c>
      <c r="AG50" t="s">
        <v>440</v>
      </c>
      <c r="AH50" t="s">
        <v>440</v>
      </c>
      <c r="AJ50">
        <v>2.92</v>
      </c>
      <c r="AK50">
        <v>0</v>
      </c>
      <c r="AL50">
        <v>0.5</v>
      </c>
      <c r="AM50">
        <v>0</v>
      </c>
      <c r="AN50" s="60" t="s">
        <v>1441</v>
      </c>
      <c r="AO50" s="60" t="s">
        <v>1501</v>
      </c>
      <c r="AP50" s="60" t="s">
        <v>1502</v>
      </c>
      <c r="AQ50">
        <v>2</v>
      </c>
      <c r="AR50">
        <v>600</v>
      </c>
      <c r="AS50">
        <f>IF(SpaceTypesTable[[#This Row],[Service Water Heating Peak Flow Rate (gal/h)]]=0,"",SpaceTypesTable[[#This Row],[Service Water Heating Peak Flow Rate (gal/h)]]/SpaceTypesTable[[#This Row],[Service Water Heating Area (ft^2)]])</f>
        <v>3.3333333333333335E-3</v>
      </c>
      <c r="AT50">
        <v>49</v>
      </c>
      <c r="AU50">
        <v>0.2</v>
      </c>
      <c r="AV50">
        <v>0.05</v>
      </c>
      <c r="AW50" s="60" t="s">
        <v>1530</v>
      </c>
      <c r="BC50" t="str">
        <f>IF(ISBLANK(BB50),"",BB50/(AY50/AX50))</f>
        <v/>
      </c>
    </row>
    <row r="51" spans="1:55">
      <c r="A51" s="60" t="s">
        <v>1557</v>
      </c>
      <c r="B51" s="60" t="s">
        <v>261</v>
      </c>
      <c r="C51" s="60" t="s">
        <v>239</v>
      </c>
      <c r="D51" s="60" t="s">
        <v>287</v>
      </c>
      <c r="E51" t="s">
        <v>458</v>
      </c>
      <c r="F51" t="s">
        <v>438</v>
      </c>
      <c r="G51" t="s">
        <v>239</v>
      </c>
      <c r="H51" t="s">
        <v>248</v>
      </c>
      <c r="I51" t="str">
        <f>SpaceTypesTable[[#This Row],[Lighting Standard]]&amp;SpaceTypesTable[[#This Row],[Lighting Primary Space Type]]&amp;SpaceTypesTable[[#This Row],[Lighting Secondary Space Type]]</f>
        <v>ASHRAE 189.1-2009HospitalOperating Room</v>
      </c>
      <c r="L51">
        <f>VLOOKUP(SpaceTypesTable[[#This Row],[LookupColumn]],InteriorLightingTable[],5,FALSE)</f>
        <v>1.9800000000000002</v>
      </c>
      <c r="O51">
        <v>0</v>
      </c>
      <c r="P51">
        <v>0.7</v>
      </c>
      <c r="Q51">
        <v>0.2</v>
      </c>
      <c r="R51" t="s">
        <v>1354</v>
      </c>
      <c r="S51" t="s">
        <v>415</v>
      </c>
      <c r="T51" t="s">
        <v>416</v>
      </c>
      <c r="U51" t="s">
        <v>417</v>
      </c>
      <c r="V51" s="60" t="str">
        <f>SpaceTypesTable[[#This Row],[Ventilation Standard]]&amp;SpaceTypesTable[[#This Row],[Ventilation Primary Space Type]]&amp;SpaceTypesTable[[#This Row],[Ventilation Secondary Space Type]]</f>
        <v>AIA 2001Surgery and Critical CareOperating/Surgical Cystoscopic Rooms</v>
      </c>
      <c r="W51">
        <f>VLOOKUP(SpaceTypesTable[[#This Row],[Lookup]],VentilationStandardsTable[],6,FALSE)</f>
        <v>0</v>
      </c>
      <c r="X51">
        <f>VLOOKUP(SpaceTypesTable[[#This Row],[Lookup]],VentilationStandardsTable[],5,FALSE)</f>
        <v>0</v>
      </c>
      <c r="Y51">
        <f>VLOOKUP(SpaceTypesTable[[#This Row],[Lookup]],VentilationStandardsTable[],7,FALSE)</f>
        <v>3</v>
      </c>
      <c r="Z51">
        <v>5</v>
      </c>
      <c r="AA51" t="s">
        <v>1412</v>
      </c>
      <c r="AB51" t="s">
        <v>1411</v>
      </c>
      <c r="AC51">
        <v>4.4600000000000001E-2</v>
      </c>
      <c r="AD51" t="s">
        <v>1416</v>
      </c>
      <c r="AF51" t="s">
        <v>440</v>
      </c>
      <c r="AG51" t="s">
        <v>440</v>
      </c>
      <c r="AH51" t="s">
        <v>440</v>
      </c>
      <c r="AJ51">
        <v>2.92</v>
      </c>
      <c r="AK51">
        <v>0</v>
      </c>
      <c r="AL51">
        <v>0.5</v>
      </c>
      <c r="AM51">
        <v>0</v>
      </c>
      <c r="AN51" t="s">
        <v>1441</v>
      </c>
      <c r="AO51" t="s">
        <v>1501</v>
      </c>
      <c r="AP51" t="s">
        <v>1502</v>
      </c>
      <c r="AQ51">
        <v>2</v>
      </c>
      <c r="AR51">
        <v>600</v>
      </c>
      <c r="AS51">
        <f>IF(SpaceTypesTable[[#This Row],[Service Water Heating Peak Flow Rate (gal/h)]]=0,"",SpaceTypesTable[[#This Row],[Service Water Heating Peak Flow Rate (gal/h)]]/SpaceTypesTable[[#This Row],[Service Water Heating Area (ft^2)]])</f>
        <v>3.3333333333333335E-3</v>
      </c>
      <c r="AT51">
        <v>49</v>
      </c>
      <c r="AU51">
        <v>0.2</v>
      </c>
      <c r="AV51">
        <v>0.05</v>
      </c>
      <c r="AW51" t="s">
        <v>1530</v>
      </c>
      <c r="BC51" t="str">
        <f>IF(ISBLANK(BB51),"",BB51/(AY51/AX51))</f>
        <v/>
      </c>
    </row>
    <row r="52" spans="1:55">
      <c r="A52" s="60" t="s">
        <v>1554</v>
      </c>
      <c r="B52" s="60" t="s">
        <v>259</v>
      </c>
      <c r="C52" s="60" t="s">
        <v>239</v>
      </c>
      <c r="D52" s="60" t="s">
        <v>287</v>
      </c>
      <c r="E52" t="s">
        <v>458</v>
      </c>
      <c r="I52" t="str">
        <f>SpaceTypesTable[[#This Row],[Lighting Standard]]&amp;SpaceTypesTable[[#This Row],[Lighting Primary Space Type]]&amp;SpaceTypesTable[[#This Row],[Lighting Secondary Space Type]]</f>
        <v/>
      </c>
      <c r="L52">
        <v>10</v>
      </c>
      <c r="O52">
        <v>0</v>
      </c>
      <c r="P52">
        <v>0.7</v>
      </c>
      <c r="Q52">
        <v>0.2</v>
      </c>
      <c r="R52" s="60" t="s">
        <v>1354</v>
      </c>
      <c r="S52" t="s">
        <v>415</v>
      </c>
      <c r="T52" t="s">
        <v>416</v>
      </c>
      <c r="U52" t="s">
        <v>417</v>
      </c>
      <c r="V52" s="60" t="str">
        <f>SpaceTypesTable[[#This Row],[Ventilation Standard]]&amp;SpaceTypesTable[[#This Row],[Ventilation Primary Space Type]]&amp;SpaceTypesTable[[#This Row],[Ventilation Secondary Space Type]]</f>
        <v>AIA 2001Surgery and Critical CareOperating/Surgical Cystoscopic Rooms</v>
      </c>
      <c r="W52">
        <f>VLOOKUP(SpaceTypesTable[[#This Row],[Lookup]],VentilationStandardsTable[],6,FALSE)</f>
        <v>0</v>
      </c>
      <c r="X52">
        <f>VLOOKUP(SpaceTypesTable[[#This Row],[Lookup]],VentilationStandardsTable[],5,FALSE)</f>
        <v>0</v>
      </c>
      <c r="Y52">
        <f>VLOOKUP(SpaceTypesTable[[#This Row],[Lookup]],VentilationStandardsTable[],7,FALSE)</f>
        <v>3</v>
      </c>
      <c r="Z52">
        <v>5</v>
      </c>
      <c r="AA52" s="60" t="s">
        <v>1412</v>
      </c>
      <c r="AB52" s="60" t="s">
        <v>1411</v>
      </c>
      <c r="AC52">
        <v>0.22320000000000001</v>
      </c>
      <c r="AD52" s="60" t="s">
        <v>1416</v>
      </c>
      <c r="AF52" t="s">
        <v>440</v>
      </c>
      <c r="AG52" t="s">
        <v>440</v>
      </c>
      <c r="AH52" t="s">
        <v>440</v>
      </c>
      <c r="AJ52">
        <v>5</v>
      </c>
      <c r="AK52">
        <v>0</v>
      </c>
      <c r="AL52">
        <v>0.5</v>
      </c>
      <c r="AM52">
        <v>0</v>
      </c>
      <c r="AN52" s="60" t="s">
        <v>1441</v>
      </c>
      <c r="AO52" s="60" t="s">
        <v>1501</v>
      </c>
      <c r="AP52" s="60" t="s">
        <v>1502</v>
      </c>
      <c r="AQ52">
        <v>2</v>
      </c>
      <c r="AR52">
        <v>600</v>
      </c>
      <c r="AS52">
        <f>IF(SpaceTypesTable[[#This Row],[Service Water Heating Peak Flow Rate (gal/h)]]=0,"",SpaceTypesTable[[#This Row],[Service Water Heating Peak Flow Rate (gal/h)]]/SpaceTypesTable[[#This Row],[Service Water Heating Area (ft^2)]])</f>
        <v>3.3333333333333335E-3</v>
      </c>
      <c r="AT52">
        <v>49</v>
      </c>
      <c r="AU52">
        <v>0.2</v>
      </c>
      <c r="AV52">
        <v>0.05</v>
      </c>
      <c r="AW52" s="60" t="s">
        <v>1530</v>
      </c>
      <c r="BC52" t="str">
        <f>IF(ISBLANK(BB52),"",BB52/(AY52/AX52))</f>
        <v/>
      </c>
    </row>
    <row r="53" spans="1:55">
      <c r="A53" s="60" t="s">
        <v>1556</v>
      </c>
      <c r="B53" s="60" t="s">
        <v>259</v>
      </c>
      <c r="C53" s="60" t="s">
        <v>239</v>
      </c>
      <c r="D53" s="60" t="s">
        <v>222</v>
      </c>
      <c r="E53" t="s">
        <v>462</v>
      </c>
      <c r="F53" t="s">
        <v>217</v>
      </c>
      <c r="G53" t="s">
        <v>350</v>
      </c>
      <c r="H53" t="s">
        <v>223</v>
      </c>
      <c r="I53" t="str">
        <f>SpaceTypesTable[[#This Row],[Lighting Standard]]&amp;SpaceTypesTable[[#This Row],[Lighting Primary Space Type]]&amp;SpaceTypesTable[[#This Row],[Lighting Secondary Space Type]]</f>
        <v>ASHRAE 90.1-2004Office-EnclosedGeneral</v>
      </c>
      <c r="L53">
        <f>VLOOKUP(SpaceTypesTable[[#This Row],[LookupColumn]],InteriorLightingTable[],5,FALSE)</f>
        <v>1.1000000000000001</v>
      </c>
      <c r="O53">
        <v>0</v>
      </c>
      <c r="P53">
        <v>0.7</v>
      </c>
      <c r="Q53">
        <v>0.2</v>
      </c>
      <c r="R53" s="60" t="s">
        <v>2942</v>
      </c>
      <c r="S53" t="s">
        <v>108</v>
      </c>
      <c r="T53" t="s">
        <v>37</v>
      </c>
      <c r="U53" t="s">
        <v>435</v>
      </c>
      <c r="V53" s="60" t="str">
        <f>SpaceTypesTable[[#This Row],[Ventilation Standard]]&amp;SpaceTypesTable[[#This Row],[Ventilation Primary Space Type]]&amp;SpaceTypesTable[[#This Row],[Ventilation Secondary Space Type]]</f>
        <v>ASHRAE 62.1-1999OfficesOffice Space</v>
      </c>
      <c r="W53">
        <f>VLOOKUP(SpaceTypesTable[[#This Row],[Lookup]],VentilationStandardsTable[],6,FALSE)</f>
        <v>0</v>
      </c>
      <c r="X53">
        <f>VLOOKUP(SpaceTypesTable[[#This Row],[Lookup]],VentilationStandardsTable[],5,FALSE)</f>
        <v>20</v>
      </c>
      <c r="Y53">
        <f>VLOOKUP(SpaceTypesTable[[#This Row],[Lookup]],VentilationStandardsTable[],7,FALSE)</f>
        <v>0</v>
      </c>
      <c r="Z53">
        <v>6.99</v>
      </c>
      <c r="AA53" s="60" t="s">
        <v>2949</v>
      </c>
      <c r="AB53" s="60" t="s">
        <v>2927</v>
      </c>
      <c r="AC53">
        <v>5.9499999999999997E-2</v>
      </c>
      <c r="AD53" s="60" t="s">
        <v>2996</v>
      </c>
      <c r="AF53" t="s">
        <v>440</v>
      </c>
      <c r="AG53" t="s">
        <v>440</v>
      </c>
      <c r="AH53" t="s">
        <v>440</v>
      </c>
      <c r="AJ53">
        <v>1</v>
      </c>
      <c r="AK53">
        <v>0</v>
      </c>
      <c r="AL53">
        <v>0.5</v>
      </c>
      <c r="AM53">
        <v>0</v>
      </c>
      <c r="AN53" s="60" t="s">
        <v>2933</v>
      </c>
      <c r="AO53" s="60" t="s">
        <v>2989</v>
      </c>
      <c r="AP53" s="60" t="s">
        <v>2954</v>
      </c>
      <c r="AS53" t="str">
        <f>IF(SpaceTypesTable[[#This Row],[Service Water Heating Peak Flow Rate (gal/h)]]=0,"",SpaceTypesTable[[#This Row],[Service Water Heating Peak Flow Rate (gal/h)]]/SpaceTypesTable[[#This Row],[Service Water Heating Area (ft^2)]])</f>
        <v/>
      </c>
      <c r="AW53" s="60"/>
      <c r="BC53" t="str">
        <f>IF(ISBLANK(BB53),"",BB53/(AY53/AX53))</f>
        <v/>
      </c>
    </row>
    <row r="54" spans="1:55">
      <c r="A54" s="60" t="s">
        <v>1558</v>
      </c>
      <c r="B54" s="60" t="s">
        <v>259</v>
      </c>
      <c r="C54" s="60" t="s">
        <v>239</v>
      </c>
      <c r="D54" s="60" t="s">
        <v>222</v>
      </c>
      <c r="E54" t="s">
        <v>462</v>
      </c>
      <c r="F54" t="s">
        <v>218</v>
      </c>
      <c r="G54" t="s">
        <v>350</v>
      </c>
      <c r="H54" t="s">
        <v>223</v>
      </c>
      <c r="I54" t="str">
        <f>SpaceTypesTable[[#This Row],[Lighting Standard]]&amp;SpaceTypesTable[[#This Row],[Lighting Primary Space Type]]&amp;SpaceTypesTable[[#This Row],[Lighting Secondary Space Type]]</f>
        <v>ASHRAE 90.1-2007Office-EnclosedGeneral</v>
      </c>
      <c r="L54">
        <f>VLOOKUP(SpaceTypesTable[[#This Row],[LookupColumn]],InteriorLightingTable[],5,FALSE)</f>
        <v>1.1000000000000001</v>
      </c>
      <c r="O54">
        <v>0</v>
      </c>
      <c r="P54">
        <v>0.7</v>
      </c>
      <c r="Q54">
        <v>0.2</v>
      </c>
      <c r="R54" t="s">
        <v>2942</v>
      </c>
      <c r="S54" t="s">
        <v>109</v>
      </c>
      <c r="T54" t="s">
        <v>1289</v>
      </c>
      <c r="U54" t="s">
        <v>38</v>
      </c>
      <c r="V54" s="60" t="str">
        <f>SpaceTypesTable[[#This Row],[Ventilation Standard]]&amp;SpaceTypesTable[[#This Row],[Ventilation Primary Space Type]]&amp;SpaceTypesTable[[#This Row],[Ventilation Secondary Space Type]]</f>
        <v>ASHRAE 62.1-2004Office BuildingsOffice space</v>
      </c>
      <c r="W54">
        <f>VLOOKUP(SpaceTypesTable[[#This Row],[Lookup]],VentilationStandardsTable[],6,FALSE)</f>
        <v>0.06</v>
      </c>
      <c r="X54">
        <f>VLOOKUP(SpaceTypesTable[[#This Row],[Lookup]],VentilationStandardsTable[],5,FALSE)</f>
        <v>5</v>
      </c>
      <c r="Y54">
        <f>VLOOKUP(SpaceTypesTable[[#This Row],[Lookup]],VentilationStandardsTable[],7,FALSE)</f>
        <v>0</v>
      </c>
      <c r="Z54">
        <v>6.99</v>
      </c>
      <c r="AA54" t="s">
        <v>2949</v>
      </c>
      <c r="AB54" t="s">
        <v>2927</v>
      </c>
      <c r="AC54">
        <v>4.4600000000000001E-2</v>
      </c>
      <c r="AD54" t="s">
        <v>2996</v>
      </c>
      <c r="AF54" t="s">
        <v>440</v>
      </c>
      <c r="AG54" t="s">
        <v>440</v>
      </c>
      <c r="AH54" t="s">
        <v>440</v>
      </c>
      <c r="AJ54">
        <v>0.73</v>
      </c>
      <c r="AK54">
        <v>0</v>
      </c>
      <c r="AL54">
        <v>0.5</v>
      </c>
      <c r="AM54">
        <v>0</v>
      </c>
      <c r="AN54" t="s">
        <v>2933</v>
      </c>
      <c r="AO54" t="s">
        <v>2989</v>
      </c>
      <c r="AP54" t="s">
        <v>2954</v>
      </c>
      <c r="AS54" t="str">
        <f>IF(SpaceTypesTable[[#This Row],[Service Water Heating Peak Flow Rate (gal/h)]]=0,"",SpaceTypesTable[[#This Row],[Service Water Heating Peak Flow Rate (gal/h)]]/SpaceTypesTable[[#This Row],[Service Water Heating Area (ft^2)]])</f>
        <v/>
      </c>
      <c r="BC54" t="str">
        <f>IF(ISBLANK(BB54),"",BB54/(AY54/AX54))</f>
        <v/>
      </c>
    </row>
    <row r="55" spans="1:55">
      <c r="A55" t="s">
        <v>1619</v>
      </c>
      <c r="B55" t="s">
        <v>259</v>
      </c>
      <c r="C55" s="60" t="s">
        <v>239</v>
      </c>
      <c r="D55" s="60" t="s">
        <v>222</v>
      </c>
      <c r="E55" t="s">
        <v>462</v>
      </c>
      <c r="F55" t="s">
        <v>1601</v>
      </c>
      <c r="G55" t="s">
        <v>350</v>
      </c>
      <c r="H55" t="s">
        <v>223</v>
      </c>
      <c r="I55" t="str">
        <f>SpaceTypesTable[[#This Row],[Lighting Standard]]&amp;SpaceTypesTable[[#This Row],[Lighting Primary Space Type]]&amp;SpaceTypesTable[[#This Row],[Lighting Secondary Space Type]]</f>
        <v>ASHRAE 90.1-2010Office-EnclosedGeneral</v>
      </c>
      <c r="L55">
        <f>VLOOKUP(SpaceTypesTable[[#This Row],[LookupColumn]],InteriorLightingTable[],5,FALSE)</f>
        <v>1.1100000000000001</v>
      </c>
      <c r="O55">
        <v>0</v>
      </c>
      <c r="P55">
        <v>0.7</v>
      </c>
      <c r="Q55">
        <v>0.2</v>
      </c>
      <c r="R55" s="60" t="s">
        <v>2942</v>
      </c>
      <c r="S55" t="s">
        <v>110</v>
      </c>
      <c r="T55" t="s">
        <v>1289</v>
      </c>
      <c r="U55" t="s">
        <v>38</v>
      </c>
      <c r="V55" s="60" t="str">
        <f>SpaceTypesTable[[#This Row],[Ventilation Standard]]&amp;SpaceTypesTable[[#This Row],[Ventilation Primary Space Type]]&amp;SpaceTypesTable[[#This Row],[Ventilation Secondary Space Type]]</f>
        <v>ASHRAE 62.1-2007Office BuildingsOffice space</v>
      </c>
      <c r="W55">
        <f>VLOOKUP(SpaceTypesTable[[#This Row],[Lookup]],VentilationStandardsTable[],6,FALSE)</f>
        <v>0.06</v>
      </c>
      <c r="X55">
        <f>VLOOKUP(SpaceTypesTable[[#This Row],[Lookup]],VentilationStandardsTable[],5,FALSE)</f>
        <v>5</v>
      </c>
      <c r="Y55">
        <f>VLOOKUP(SpaceTypesTable[[#This Row],[Lookup]],VentilationStandardsTable[],7,FALSE)</f>
        <v>0</v>
      </c>
      <c r="Z55">
        <v>6.99</v>
      </c>
      <c r="AA55" s="60" t="s">
        <v>2949</v>
      </c>
      <c r="AB55" s="60" t="s">
        <v>2927</v>
      </c>
      <c r="AC55">
        <v>4.4600000000000001E-2</v>
      </c>
      <c r="AD55" s="60" t="s">
        <v>2996</v>
      </c>
      <c r="AF55" t="s">
        <v>440</v>
      </c>
      <c r="AG55" t="s">
        <v>440</v>
      </c>
      <c r="AH55" t="s">
        <v>440</v>
      </c>
      <c r="AJ55">
        <v>0.73</v>
      </c>
      <c r="AK55">
        <v>0</v>
      </c>
      <c r="AL55">
        <v>0.5</v>
      </c>
      <c r="AM55">
        <v>0</v>
      </c>
      <c r="AN55" s="60" t="s">
        <v>2933</v>
      </c>
      <c r="AO55" s="60" t="s">
        <v>2989</v>
      </c>
      <c r="AP55" s="60" t="s">
        <v>2954</v>
      </c>
      <c r="AS55" t="s">
        <v>440</v>
      </c>
      <c r="AW55" s="60"/>
      <c r="BC55" t="s">
        <v>440</v>
      </c>
    </row>
    <row r="56" spans="1:55">
      <c r="A56" s="60" t="s">
        <v>1555</v>
      </c>
      <c r="B56" s="60" t="s">
        <v>259</v>
      </c>
      <c r="C56" s="60" t="s">
        <v>239</v>
      </c>
      <c r="D56" s="60" t="s">
        <v>222</v>
      </c>
      <c r="E56" t="s">
        <v>462</v>
      </c>
      <c r="I56" t="str">
        <f>SpaceTypesTable[[#This Row],[Lighting Standard]]&amp;SpaceTypesTable[[#This Row],[Lighting Primary Space Type]]&amp;SpaceTypesTable[[#This Row],[Lighting Secondary Space Type]]</f>
        <v/>
      </c>
      <c r="L56">
        <v>2.4</v>
      </c>
      <c r="O56">
        <v>0</v>
      </c>
      <c r="P56">
        <v>0.7</v>
      </c>
      <c r="Q56">
        <v>0.2</v>
      </c>
      <c r="R56" t="s">
        <v>1354</v>
      </c>
      <c r="S56" t="s">
        <v>108</v>
      </c>
      <c r="T56" t="s">
        <v>37</v>
      </c>
      <c r="U56" t="s">
        <v>435</v>
      </c>
      <c r="V56" s="60" t="str">
        <f>SpaceTypesTable[[#This Row],[Ventilation Standard]]&amp;SpaceTypesTable[[#This Row],[Ventilation Primary Space Type]]&amp;SpaceTypesTable[[#This Row],[Ventilation Secondary Space Type]]</f>
        <v>ASHRAE 62.1-1999OfficesOffice Space</v>
      </c>
      <c r="W56">
        <f>VLOOKUP(SpaceTypesTable[[#This Row],[Lookup]],VentilationStandardsTable[],6,FALSE)</f>
        <v>0</v>
      </c>
      <c r="X56">
        <f>VLOOKUP(SpaceTypesTable[[#This Row],[Lookup]],VentilationStandardsTable[],5,FALSE)</f>
        <v>20</v>
      </c>
      <c r="Y56">
        <f>VLOOKUP(SpaceTypesTable[[#This Row],[Lookup]],VentilationStandardsTable[],7,FALSE)</f>
        <v>0</v>
      </c>
      <c r="Z56">
        <v>6.99</v>
      </c>
      <c r="AA56" t="s">
        <v>1410</v>
      </c>
      <c r="AB56" t="s">
        <v>1411</v>
      </c>
      <c r="AC56">
        <v>0.22320000000000001</v>
      </c>
      <c r="AD56" t="s">
        <v>1416</v>
      </c>
      <c r="AF56" t="s">
        <v>440</v>
      </c>
      <c r="AG56" t="s">
        <v>440</v>
      </c>
      <c r="AH56" t="s">
        <v>440</v>
      </c>
      <c r="AJ56">
        <v>1</v>
      </c>
      <c r="AK56">
        <v>0</v>
      </c>
      <c r="AL56">
        <v>0.5</v>
      </c>
      <c r="AM56">
        <v>0</v>
      </c>
      <c r="AN56" t="s">
        <v>1441</v>
      </c>
      <c r="AO56" t="s">
        <v>1474</v>
      </c>
      <c r="AP56" t="s">
        <v>1475</v>
      </c>
      <c r="AS56" t="str">
        <f>IF(SpaceTypesTable[[#This Row],[Service Water Heating Peak Flow Rate (gal/h)]]=0,"",SpaceTypesTable[[#This Row],[Service Water Heating Peak Flow Rate (gal/h)]]/SpaceTypesTable[[#This Row],[Service Water Heating Area (ft^2)]])</f>
        <v/>
      </c>
      <c r="BC56" t="str">
        <f>IF(ISBLANK(BB56),"",BB56/(AY56/AX56))</f>
        <v/>
      </c>
    </row>
    <row r="57" spans="1:55">
      <c r="A57" s="60" t="s">
        <v>1557</v>
      </c>
      <c r="B57" s="60" t="s">
        <v>260</v>
      </c>
      <c r="C57" s="60" t="s">
        <v>239</v>
      </c>
      <c r="D57" s="60" t="s">
        <v>222</v>
      </c>
      <c r="E57" t="s">
        <v>462</v>
      </c>
      <c r="F57" t="s">
        <v>438</v>
      </c>
      <c r="G57" t="s">
        <v>350</v>
      </c>
      <c r="H57" t="s">
        <v>223</v>
      </c>
      <c r="I57" t="str">
        <f>SpaceTypesTable[[#This Row],[Lighting Standard]]&amp;SpaceTypesTable[[#This Row],[Lighting Primary Space Type]]&amp;SpaceTypesTable[[#This Row],[Lighting Secondary Space Type]]</f>
        <v>ASHRAE 189.1-2009Office-EnclosedGeneral</v>
      </c>
      <c r="L57">
        <f>VLOOKUP(SpaceTypesTable[[#This Row],[LookupColumn]],InteriorLightingTable[],5,FALSE)</f>
        <v>0.9900000000000001</v>
      </c>
      <c r="O57">
        <v>0</v>
      </c>
      <c r="P57">
        <v>0.7</v>
      </c>
      <c r="Q57">
        <v>0.2</v>
      </c>
      <c r="R57" t="s">
        <v>1354</v>
      </c>
      <c r="S57" t="s">
        <v>108</v>
      </c>
      <c r="T57" t="s">
        <v>37</v>
      </c>
      <c r="U57" t="s">
        <v>435</v>
      </c>
      <c r="V57" s="60" t="str">
        <f>SpaceTypesTable[[#This Row],[Ventilation Standard]]&amp;SpaceTypesTable[[#This Row],[Ventilation Primary Space Type]]&amp;SpaceTypesTable[[#This Row],[Ventilation Secondary Space Type]]</f>
        <v>ASHRAE 62.1-1999OfficesOffice Space</v>
      </c>
      <c r="W57">
        <f>VLOOKUP(SpaceTypesTable[[#This Row],[Lookup]],VentilationStandardsTable[],6,FALSE)</f>
        <v>0</v>
      </c>
      <c r="X57">
        <f>VLOOKUP(SpaceTypesTable[[#This Row],[Lookup]],VentilationStandardsTable[],5,FALSE)</f>
        <v>20</v>
      </c>
      <c r="Y57">
        <f>VLOOKUP(SpaceTypesTable[[#This Row],[Lookup]],VentilationStandardsTable[],7,FALSE)</f>
        <v>0</v>
      </c>
      <c r="Z57">
        <v>6.99</v>
      </c>
      <c r="AA57" t="s">
        <v>1410</v>
      </c>
      <c r="AB57" t="s">
        <v>1411</v>
      </c>
      <c r="AC57">
        <v>5.9499999999999997E-2</v>
      </c>
      <c r="AD57" t="s">
        <v>1416</v>
      </c>
      <c r="AF57" t="s">
        <v>440</v>
      </c>
      <c r="AG57" t="s">
        <v>440</v>
      </c>
      <c r="AH57" t="s">
        <v>440</v>
      </c>
      <c r="AJ57">
        <v>0.73</v>
      </c>
      <c r="AK57">
        <v>0</v>
      </c>
      <c r="AL57">
        <v>0.5</v>
      </c>
      <c r="AM57">
        <v>0</v>
      </c>
      <c r="AN57" t="s">
        <v>1441</v>
      </c>
      <c r="AO57" t="s">
        <v>1474</v>
      </c>
      <c r="AP57" t="s">
        <v>1475</v>
      </c>
      <c r="AS57" t="str">
        <f>IF(SpaceTypesTable[[#This Row],[Service Water Heating Peak Flow Rate (gal/h)]]=0,"",SpaceTypesTable[[#This Row],[Service Water Heating Peak Flow Rate (gal/h)]]/SpaceTypesTable[[#This Row],[Service Water Heating Area (ft^2)]])</f>
        <v/>
      </c>
      <c r="BC57" t="str">
        <f>IF(ISBLANK(BB57),"",BB57/(AY57/AX57))</f>
        <v/>
      </c>
    </row>
    <row r="58" spans="1:55">
      <c r="A58" s="60" t="s">
        <v>1557</v>
      </c>
      <c r="B58" s="60" t="s">
        <v>261</v>
      </c>
      <c r="C58" s="60" t="s">
        <v>239</v>
      </c>
      <c r="D58" s="60" t="s">
        <v>222</v>
      </c>
      <c r="E58" t="s">
        <v>462</v>
      </c>
      <c r="F58" t="s">
        <v>438</v>
      </c>
      <c r="G58" t="s">
        <v>350</v>
      </c>
      <c r="H58" t="s">
        <v>223</v>
      </c>
      <c r="I58" t="str">
        <f>SpaceTypesTable[[#This Row],[Lighting Standard]]&amp;SpaceTypesTable[[#This Row],[Lighting Primary Space Type]]&amp;SpaceTypesTable[[#This Row],[Lighting Secondary Space Type]]</f>
        <v>ASHRAE 189.1-2009Office-EnclosedGeneral</v>
      </c>
      <c r="L58">
        <f>VLOOKUP(SpaceTypesTable[[#This Row],[LookupColumn]],InteriorLightingTable[],5,FALSE)</f>
        <v>0.9900000000000001</v>
      </c>
      <c r="O58">
        <v>0</v>
      </c>
      <c r="P58">
        <v>0.7</v>
      </c>
      <c r="Q58">
        <v>0.2</v>
      </c>
      <c r="R58" t="s">
        <v>1354</v>
      </c>
      <c r="S58" t="s">
        <v>108</v>
      </c>
      <c r="T58" t="s">
        <v>37</v>
      </c>
      <c r="U58" t="s">
        <v>435</v>
      </c>
      <c r="V58" s="60" t="str">
        <f>SpaceTypesTable[[#This Row],[Ventilation Standard]]&amp;SpaceTypesTable[[#This Row],[Ventilation Primary Space Type]]&amp;SpaceTypesTable[[#This Row],[Ventilation Secondary Space Type]]</f>
        <v>ASHRAE 62.1-1999OfficesOffice Space</v>
      </c>
      <c r="W58">
        <f>VLOOKUP(SpaceTypesTable[[#This Row],[Lookup]],VentilationStandardsTable[],6,FALSE)</f>
        <v>0</v>
      </c>
      <c r="X58">
        <f>VLOOKUP(SpaceTypesTable[[#This Row],[Lookup]],VentilationStandardsTable[],5,FALSE)</f>
        <v>20</v>
      </c>
      <c r="Y58">
        <f>VLOOKUP(SpaceTypesTable[[#This Row],[Lookup]],VentilationStandardsTable[],7,FALSE)</f>
        <v>0</v>
      </c>
      <c r="Z58">
        <v>6.99</v>
      </c>
      <c r="AA58" t="s">
        <v>1410</v>
      </c>
      <c r="AB58" t="s">
        <v>1411</v>
      </c>
      <c r="AC58">
        <v>4.4600000000000001E-2</v>
      </c>
      <c r="AD58" t="s">
        <v>1416</v>
      </c>
      <c r="AF58" t="s">
        <v>440</v>
      </c>
      <c r="AG58" t="s">
        <v>440</v>
      </c>
      <c r="AH58" t="s">
        <v>440</v>
      </c>
      <c r="AJ58">
        <v>0.73</v>
      </c>
      <c r="AK58">
        <v>0</v>
      </c>
      <c r="AL58">
        <v>0.5</v>
      </c>
      <c r="AM58">
        <v>0</v>
      </c>
      <c r="AN58" t="s">
        <v>1441</v>
      </c>
      <c r="AO58" t="s">
        <v>1474</v>
      </c>
      <c r="AP58" t="s">
        <v>1475</v>
      </c>
      <c r="AS58" t="str">
        <f>IF(SpaceTypesTable[[#This Row],[Service Water Heating Peak Flow Rate (gal/h)]]=0,"",SpaceTypesTable[[#This Row],[Service Water Heating Peak Flow Rate (gal/h)]]/SpaceTypesTable[[#This Row],[Service Water Heating Area (ft^2)]])</f>
        <v/>
      </c>
      <c r="BC58" t="str">
        <f>IF(ISBLANK(BB58),"",BB58/(AY58/AX58))</f>
        <v/>
      </c>
    </row>
    <row r="59" spans="1:55">
      <c r="A59" s="60" t="s">
        <v>1554</v>
      </c>
      <c r="B59" s="60" t="s">
        <v>259</v>
      </c>
      <c r="C59" s="60" t="s">
        <v>239</v>
      </c>
      <c r="D59" s="60" t="s">
        <v>222</v>
      </c>
      <c r="E59" t="s">
        <v>462</v>
      </c>
      <c r="I59" t="str">
        <f>SpaceTypesTable[[#This Row],[Lighting Standard]]&amp;SpaceTypesTable[[#This Row],[Lighting Primary Space Type]]&amp;SpaceTypesTable[[#This Row],[Lighting Secondary Space Type]]</f>
        <v/>
      </c>
      <c r="L59">
        <v>1.9</v>
      </c>
      <c r="O59">
        <v>0</v>
      </c>
      <c r="P59">
        <v>0.7</v>
      </c>
      <c r="Q59">
        <v>0.2</v>
      </c>
      <c r="R59" s="60" t="s">
        <v>1354</v>
      </c>
      <c r="S59" t="s">
        <v>108</v>
      </c>
      <c r="T59" t="s">
        <v>37</v>
      </c>
      <c r="U59" t="s">
        <v>435</v>
      </c>
      <c r="V59" s="60" t="str">
        <f>SpaceTypesTable[[#This Row],[Ventilation Standard]]&amp;SpaceTypesTable[[#This Row],[Ventilation Primary Space Type]]&amp;SpaceTypesTable[[#This Row],[Ventilation Secondary Space Type]]</f>
        <v>ASHRAE 62.1-1999OfficesOffice Space</v>
      </c>
      <c r="W59">
        <f>VLOOKUP(SpaceTypesTable[[#This Row],[Lookup]],VentilationStandardsTable[],6,FALSE)</f>
        <v>0</v>
      </c>
      <c r="X59">
        <f>VLOOKUP(SpaceTypesTable[[#This Row],[Lookup]],VentilationStandardsTable[],5,FALSE)</f>
        <v>20</v>
      </c>
      <c r="Y59">
        <f>VLOOKUP(SpaceTypesTable[[#This Row],[Lookup]],VentilationStandardsTable[],7,FALSE)</f>
        <v>0</v>
      </c>
      <c r="Z59">
        <v>6.99</v>
      </c>
      <c r="AA59" s="60" t="s">
        <v>1410</v>
      </c>
      <c r="AB59" s="60" t="s">
        <v>1411</v>
      </c>
      <c r="AC59">
        <v>0.22320000000000001</v>
      </c>
      <c r="AD59" s="60" t="s">
        <v>1416</v>
      </c>
      <c r="AF59" t="s">
        <v>440</v>
      </c>
      <c r="AG59" t="s">
        <v>440</v>
      </c>
      <c r="AH59" t="s">
        <v>440</v>
      </c>
      <c r="AJ59">
        <v>1</v>
      </c>
      <c r="AK59">
        <v>0</v>
      </c>
      <c r="AL59">
        <v>0.5</v>
      </c>
      <c r="AM59">
        <v>0</v>
      </c>
      <c r="AN59" s="60" t="s">
        <v>1441</v>
      </c>
      <c r="AO59" s="60" t="s">
        <v>1474</v>
      </c>
      <c r="AP59" s="60" t="s">
        <v>1475</v>
      </c>
      <c r="AS59" t="str">
        <f>IF(SpaceTypesTable[[#This Row],[Service Water Heating Peak Flow Rate (gal/h)]]=0,"",SpaceTypesTable[[#This Row],[Service Water Heating Peak Flow Rate (gal/h)]]/SpaceTypesTable[[#This Row],[Service Water Heating Area (ft^2)]])</f>
        <v/>
      </c>
      <c r="AW59" s="60"/>
      <c r="BC59" t="str">
        <f>IF(ISBLANK(BB59),"",BB59/(AY59/AX59))</f>
        <v/>
      </c>
    </row>
    <row r="60" spans="1:55">
      <c r="A60" s="60" t="s">
        <v>1556</v>
      </c>
      <c r="B60" s="60" t="s">
        <v>259</v>
      </c>
      <c r="C60" s="60" t="s">
        <v>239</v>
      </c>
      <c r="D60" s="60" t="s">
        <v>318</v>
      </c>
      <c r="E60" t="s">
        <v>459</v>
      </c>
      <c r="F60" t="s">
        <v>217</v>
      </c>
      <c r="G60" t="s">
        <v>239</v>
      </c>
      <c r="H60" t="s">
        <v>247</v>
      </c>
      <c r="I60" t="str">
        <f>SpaceTypesTable[[#This Row],[Lighting Standard]]&amp;SpaceTypesTable[[#This Row],[Lighting Primary Space Type]]&amp;SpaceTypesTable[[#This Row],[Lighting Secondary Space Type]]</f>
        <v>ASHRAE 90.1-2004HospitalNurse Station</v>
      </c>
      <c r="L60">
        <f>VLOOKUP(SpaceTypesTable[[#This Row],[LookupColumn]],InteriorLightingTable[],5,FALSE)</f>
        <v>1</v>
      </c>
      <c r="O60">
        <v>0</v>
      </c>
      <c r="P60">
        <v>0.7</v>
      </c>
      <c r="Q60">
        <v>0.2</v>
      </c>
      <c r="R60" s="60" t="s">
        <v>2940</v>
      </c>
      <c r="S60" t="s">
        <v>108</v>
      </c>
      <c r="T60" t="s">
        <v>37</v>
      </c>
      <c r="U60" t="s">
        <v>436</v>
      </c>
      <c r="V60" s="60" t="str">
        <f>SpaceTypesTable[[#This Row],[Ventilation Standard]]&amp;SpaceTypesTable[[#This Row],[Ventilation Primary Space Type]]&amp;SpaceTypesTable[[#This Row],[Ventilation Secondary Space Type]]</f>
        <v>ASHRAE 62.1-1999OfficesReception Areas</v>
      </c>
      <c r="W60">
        <f>VLOOKUP(SpaceTypesTable[[#This Row],[Lookup]],VentilationStandardsTable[],6,FALSE)</f>
        <v>0</v>
      </c>
      <c r="X60">
        <f>VLOOKUP(SpaceTypesTable[[#This Row],[Lookup]],VentilationStandardsTable[],5,FALSE)</f>
        <v>15</v>
      </c>
      <c r="Y60">
        <f>VLOOKUP(SpaceTypesTable[[#This Row],[Lookup]],VentilationStandardsTable[],7,FALSE)</f>
        <v>0</v>
      </c>
      <c r="Z60">
        <v>7.14</v>
      </c>
      <c r="AA60" s="60" t="s">
        <v>2949</v>
      </c>
      <c r="AB60" s="60" t="s">
        <v>2927</v>
      </c>
      <c r="AC60">
        <v>5.9499999999999997E-2</v>
      </c>
      <c r="AD60" s="60" t="s">
        <v>2996</v>
      </c>
      <c r="AF60" t="s">
        <v>440</v>
      </c>
      <c r="AG60" t="s">
        <v>440</v>
      </c>
      <c r="AH60" t="s">
        <v>440</v>
      </c>
      <c r="AJ60">
        <v>1.04</v>
      </c>
      <c r="AK60">
        <v>0</v>
      </c>
      <c r="AL60">
        <v>0.5</v>
      </c>
      <c r="AM60">
        <v>0</v>
      </c>
      <c r="AN60" s="60" t="s">
        <v>2933</v>
      </c>
      <c r="AO60" s="60" t="s">
        <v>2989</v>
      </c>
      <c r="AP60" s="60" t="s">
        <v>2954</v>
      </c>
      <c r="AS60" t="str">
        <f>IF(SpaceTypesTable[[#This Row],[Service Water Heating Peak Flow Rate (gal/h)]]=0,"",SpaceTypesTable[[#This Row],[Service Water Heating Peak Flow Rate (gal/h)]]/SpaceTypesTable[[#This Row],[Service Water Heating Area (ft^2)]])</f>
        <v/>
      </c>
      <c r="BC60" t="str">
        <f>IF(ISBLANK(BB60),"",BB60/(AY60/AX60))</f>
        <v/>
      </c>
    </row>
    <row r="61" spans="1:55">
      <c r="A61" t="s">
        <v>1558</v>
      </c>
      <c r="B61" t="s">
        <v>259</v>
      </c>
      <c r="C61" s="60" t="s">
        <v>239</v>
      </c>
      <c r="D61" s="60" t="s">
        <v>318</v>
      </c>
      <c r="E61" t="s">
        <v>459</v>
      </c>
      <c r="F61" t="s">
        <v>218</v>
      </c>
      <c r="G61" t="s">
        <v>239</v>
      </c>
      <c r="H61" t="s">
        <v>247</v>
      </c>
      <c r="I61" t="str">
        <f>SpaceTypesTable[[#This Row],[Lighting Standard]]&amp;SpaceTypesTable[[#This Row],[Lighting Primary Space Type]]&amp;SpaceTypesTable[[#This Row],[Lighting Secondary Space Type]]</f>
        <v>ASHRAE 90.1-2007HospitalNurse Station</v>
      </c>
      <c r="L61">
        <f>VLOOKUP(SpaceTypesTable[[#This Row],[LookupColumn]],InteriorLightingTable[],5,FALSE)</f>
        <v>1</v>
      </c>
      <c r="O61">
        <v>0</v>
      </c>
      <c r="P61">
        <v>0.7</v>
      </c>
      <c r="Q61">
        <v>0.2</v>
      </c>
      <c r="R61" t="s">
        <v>2940</v>
      </c>
      <c r="S61" t="s">
        <v>109</v>
      </c>
      <c r="T61" t="s">
        <v>1289</v>
      </c>
      <c r="U61" t="s">
        <v>38</v>
      </c>
      <c r="V61" s="60" t="str">
        <f>SpaceTypesTable[[#This Row],[Ventilation Standard]]&amp;SpaceTypesTable[[#This Row],[Ventilation Primary Space Type]]&amp;SpaceTypesTable[[#This Row],[Ventilation Secondary Space Type]]</f>
        <v>ASHRAE 62.1-2004Office BuildingsOffice space</v>
      </c>
      <c r="W61">
        <f>VLOOKUP(SpaceTypesTable[[#This Row],[Lookup]],VentilationStandardsTable[],6,FALSE)</f>
        <v>0.06</v>
      </c>
      <c r="X61">
        <f>VLOOKUP(SpaceTypesTable[[#This Row],[Lookup]],VentilationStandardsTable[],5,FALSE)</f>
        <v>5</v>
      </c>
      <c r="Y61">
        <f>VLOOKUP(SpaceTypesTable[[#This Row],[Lookup]],VentilationStandardsTable[],7,FALSE)</f>
        <v>0</v>
      </c>
      <c r="Z61">
        <v>7.14</v>
      </c>
      <c r="AA61" t="s">
        <v>2949</v>
      </c>
      <c r="AB61" t="s">
        <v>2927</v>
      </c>
      <c r="AC61">
        <v>4.4600000000000001E-2</v>
      </c>
      <c r="AD61" t="s">
        <v>2996</v>
      </c>
      <c r="AF61" t="s">
        <v>440</v>
      </c>
      <c r="AG61" t="s">
        <v>440</v>
      </c>
      <c r="AH61" t="s">
        <v>440</v>
      </c>
      <c r="AJ61">
        <v>0.76</v>
      </c>
      <c r="AK61">
        <v>0</v>
      </c>
      <c r="AL61">
        <v>0.5</v>
      </c>
      <c r="AM61">
        <v>0</v>
      </c>
      <c r="AN61" t="s">
        <v>2933</v>
      </c>
      <c r="AO61" t="s">
        <v>2989</v>
      </c>
      <c r="AP61" t="s">
        <v>2954</v>
      </c>
      <c r="AS61" t="str">
        <f>IF(SpaceTypesTable[[#This Row],[Service Water Heating Peak Flow Rate (gal/h)]]=0,"",SpaceTypesTable[[#This Row],[Service Water Heating Peak Flow Rate (gal/h)]]/SpaceTypesTable[[#This Row],[Service Water Heating Area (ft^2)]])</f>
        <v/>
      </c>
      <c r="BC61" t="str">
        <f>IF(ISBLANK(BB61),"",BB61/(AY61/AX61))</f>
        <v/>
      </c>
    </row>
    <row r="62" spans="1:55">
      <c r="A62" s="60" t="s">
        <v>1619</v>
      </c>
      <c r="B62" s="60" t="s">
        <v>259</v>
      </c>
      <c r="C62" s="60" t="s">
        <v>239</v>
      </c>
      <c r="D62" s="60" t="s">
        <v>318</v>
      </c>
      <c r="E62" t="s">
        <v>459</v>
      </c>
      <c r="F62" t="s">
        <v>1601</v>
      </c>
      <c r="G62" t="s">
        <v>239</v>
      </c>
      <c r="H62" t="s">
        <v>247</v>
      </c>
      <c r="I62" t="str">
        <f>SpaceTypesTable[[#This Row],[Lighting Standard]]&amp;SpaceTypesTable[[#This Row],[Lighting Primary Space Type]]&amp;SpaceTypesTable[[#This Row],[Lighting Secondary Space Type]]</f>
        <v>ASHRAE 90.1-2010HospitalNurse Station</v>
      </c>
      <c r="L62">
        <f>VLOOKUP(SpaceTypesTable[[#This Row],[LookupColumn]],InteriorLightingTable[],5,FALSE)</f>
        <v>0.87</v>
      </c>
      <c r="O62">
        <v>0</v>
      </c>
      <c r="P62">
        <v>0.7</v>
      </c>
      <c r="Q62">
        <v>0.2</v>
      </c>
      <c r="R62" s="60" t="s">
        <v>2940</v>
      </c>
      <c r="S62" t="s">
        <v>110</v>
      </c>
      <c r="T62" t="s">
        <v>1289</v>
      </c>
      <c r="U62" t="s">
        <v>38</v>
      </c>
      <c r="V62" s="60" t="str">
        <f>SpaceTypesTable[[#This Row],[Ventilation Standard]]&amp;SpaceTypesTable[[#This Row],[Ventilation Primary Space Type]]&amp;SpaceTypesTable[[#This Row],[Ventilation Secondary Space Type]]</f>
        <v>ASHRAE 62.1-2007Office BuildingsOffice space</v>
      </c>
      <c r="W62">
        <f>VLOOKUP(SpaceTypesTable[[#This Row],[Lookup]],VentilationStandardsTable[],6,FALSE)</f>
        <v>0.06</v>
      </c>
      <c r="X62">
        <f>VLOOKUP(SpaceTypesTable[[#This Row],[Lookup]],VentilationStandardsTable[],5,FALSE)</f>
        <v>5</v>
      </c>
      <c r="Y62">
        <f>VLOOKUP(SpaceTypesTable[[#This Row],[Lookup]],VentilationStandardsTable[],7,FALSE)</f>
        <v>0</v>
      </c>
      <c r="Z62">
        <v>7.14</v>
      </c>
      <c r="AA62" s="60" t="s">
        <v>2949</v>
      </c>
      <c r="AB62" s="60" t="s">
        <v>2927</v>
      </c>
      <c r="AC62">
        <v>4.4600000000000001E-2</v>
      </c>
      <c r="AD62" s="60" t="s">
        <v>2996</v>
      </c>
      <c r="AF62" t="s">
        <v>440</v>
      </c>
      <c r="AG62" t="s">
        <v>440</v>
      </c>
      <c r="AH62" t="s">
        <v>440</v>
      </c>
      <c r="AJ62">
        <v>0.76</v>
      </c>
      <c r="AK62">
        <v>0</v>
      </c>
      <c r="AL62">
        <v>0.5</v>
      </c>
      <c r="AM62">
        <v>0</v>
      </c>
      <c r="AN62" s="60" t="s">
        <v>2933</v>
      </c>
      <c r="AO62" s="60" t="s">
        <v>2989</v>
      </c>
      <c r="AP62" s="60" t="s">
        <v>2954</v>
      </c>
      <c r="AS62" t="s">
        <v>440</v>
      </c>
      <c r="BC62" t="s">
        <v>440</v>
      </c>
    </row>
    <row r="63" spans="1:55">
      <c r="A63" s="60" t="s">
        <v>1555</v>
      </c>
      <c r="B63" s="60" t="s">
        <v>259</v>
      </c>
      <c r="C63" s="60" t="s">
        <v>239</v>
      </c>
      <c r="D63" s="60" t="s">
        <v>318</v>
      </c>
      <c r="E63" t="s">
        <v>459</v>
      </c>
      <c r="I63" t="str">
        <f>SpaceTypesTable[[#This Row],[Lighting Standard]]&amp;SpaceTypesTable[[#This Row],[Lighting Primary Space Type]]&amp;SpaceTypesTable[[#This Row],[Lighting Secondary Space Type]]</f>
        <v/>
      </c>
      <c r="L63">
        <v>1.46</v>
      </c>
      <c r="O63">
        <v>0</v>
      </c>
      <c r="P63">
        <v>0.7</v>
      </c>
      <c r="Q63">
        <v>0.2</v>
      </c>
      <c r="R63" t="s">
        <v>1354</v>
      </c>
      <c r="S63" t="s">
        <v>108</v>
      </c>
      <c r="T63" t="s">
        <v>37</v>
      </c>
      <c r="U63" t="s">
        <v>436</v>
      </c>
      <c r="V63" s="60" t="str">
        <f>SpaceTypesTable[[#This Row],[Ventilation Standard]]&amp;SpaceTypesTable[[#This Row],[Ventilation Primary Space Type]]&amp;SpaceTypesTable[[#This Row],[Ventilation Secondary Space Type]]</f>
        <v>ASHRAE 62.1-1999OfficesReception Areas</v>
      </c>
      <c r="W63">
        <f>VLOOKUP(SpaceTypesTable[[#This Row],[Lookup]],VentilationStandardsTable[],6,FALSE)</f>
        <v>0</v>
      </c>
      <c r="X63">
        <f>VLOOKUP(SpaceTypesTable[[#This Row],[Lookup]],VentilationStandardsTable[],5,FALSE)</f>
        <v>15</v>
      </c>
      <c r="Y63">
        <f>VLOOKUP(SpaceTypesTable[[#This Row],[Lookup]],VentilationStandardsTable[],7,FALSE)</f>
        <v>0</v>
      </c>
      <c r="Z63">
        <v>7.14</v>
      </c>
      <c r="AA63" t="s">
        <v>1410</v>
      </c>
      <c r="AB63" t="s">
        <v>1411</v>
      </c>
      <c r="AC63">
        <v>0.22320000000000001</v>
      </c>
      <c r="AD63" t="s">
        <v>1416</v>
      </c>
      <c r="AF63" t="s">
        <v>440</v>
      </c>
      <c r="AG63" t="s">
        <v>440</v>
      </c>
      <c r="AH63" t="s">
        <v>440</v>
      </c>
      <c r="AJ63">
        <v>1.04</v>
      </c>
      <c r="AK63">
        <v>0</v>
      </c>
      <c r="AL63">
        <v>0.5</v>
      </c>
      <c r="AM63">
        <v>0</v>
      </c>
      <c r="AN63" t="s">
        <v>1441</v>
      </c>
      <c r="AO63" t="s">
        <v>1474</v>
      </c>
      <c r="AP63" t="s">
        <v>1475</v>
      </c>
      <c r="AS63" t="str">
        <f>IF(SpaceTypesTable[[#This Row],[Service Water Heating Peak Flow Rate (gal/h)]]=0,"",SpaceTypesTable[[#This Row],[Service Water Heating Peak Flow Rate (gal/h)]]/SpaceTypesTable[[#This Row],[Service Water Heating Area (ft^2)]])</f>
        <v/>
      </c>
      <c r="BC63" t="str">
        <f>IF(ISBLANK(BB63),"",BB63/(AY63/AX63))</f>
        <v/>
      </c>
    </row>
    <row r="64" spans="1:55">
      <c r="A64" s="60" t="s">
        <v>1557</v>
      </c>
      <c r="B64" s="60" t="s">
        <v>260</v>
      </c>
      <c r="C64" s="60" t="s">
        <v>239</v>
      </c>
      <c r="D64" s="60" t="s">
        <v>318</v>
      </c>
      <c r="E64" t="s">
        <v>459</v>
      </c>
      <c r="F64" t="s">
        <v>438</v>
      </c>
      <c r="G64" t="s">
        <v>239</v>
      </c>
      <c r="H64" t="s">
        <v>247</v>
      </c>
      <c r="I64" t="str">
        <f>SpaceTypesTable[[#This Row],[Lighting Standard]]&amp;SpaceTypesTable[[#This Row],[Lighting Primary Space Type]]&amp;SpaceTypesTable[[#This Row],[Lighting Secondary Space Type]]</f>
        <v>ASHRAE 189.1-2009HospitalNurse Station</v>
      </c>
      <c r="L64">
        <f>VLOOKUP(SpaceTypesTable[[#This Row],[LookupColumn]],InteriorLightingTable[],5,FALSE)</f>
        <v>0.9</v>
      </c>
      <c r="O64">
        <v>0</v>
      </c>
      <c r="P64">
        <v>0.7</v>
      </c>
      <c r="Q64">
        <v>0.2</v>
      </c>
      <c r="R64" t="s">
        <v>1354</v>
      </c>
      <c r="S64" t="s">
        <v>108</v>
      </c>
      <c r="T64" t="s">
        <v>37</v>
      </c>
      <c r="U64" t="s">
        <v>436</v>
      </c>
      <c r="V64" s="60" t="str">
        <f>SpaceTypesTable[[#This Row],[Ventilation Standard]]&amp;SpaceTypesTable[[#This Row],[Ventilation Primary Space Type]]&amp;SpaceTypesTable[[#This Row],[Ventilation Secondary Space Type]]</f>
        <v>ASHRAE 62.1-1999OfficesReception Areas</v>
      </c>
      <c r="W64">
        <f>VLOOKUP(SpaceTypesTable[[#This Row],[Lookup]],VentilationStandardsTable[],6,FALSE)</f>
        <v>0</v>
      </c>
      <c r="X64">
        <f>VLOOKUP(SpaceTypesTable[[#This Row],[Lookup]],VentilationStandardsTable[],5,FALSE)</f>
        <v>15</v>
      </c>
      <c r="Y64">
        <f>VLOOKUP(SpaceTypesTable[[#This Row],[Lookup]],VentilationStandardsTable[],7,FALSE)</f>
        <v>0</v>
      </c>
      <c r="Z64">
        <v>7.14</v>
      </c>
      <c r="AA64" t="s">
        <v>1410</v>
      </c>
      <c r="AB64" t="s">
        <v>1411</v>
      </c>
      <c r="AC64">
        <v>5.9499999999999997E-2</v>
      </c>
      <c r="AD64" t="s">
        <v>1416</v>
      </c>
      <c r="AF64" t="s">
        <v>440</v>
      </c>
      <c r="AG64" t="s">
        <v>440</v>
      </c>
      <c r="AH64" t="s">
        <v>440</v>
      </c>
      <c r="AJ64">
        <v>0.76</v>
      </c>
      <c r="AK64">
        <v>0</v>
      </c>
      <c r="AL64">
        <v>0.5</v>
      </c>
      <c r="AM64">
        <v>0</v>
      </c>
      <c r="AN64" t="s">
        <v>1441</v>
      </c>
      <c r="AO64" t="s">
        <v>1474</v>
      </c>
      <c r="AP64" t="s">
        <v>1475</v>
      </c>
      <c r="AS64" t="str">
        <f>IF(SpaceTypesTable[[#This Row],[Service Water Heating Peak Flow Rate (gal/h)]]=0,"",SpaceTypesTable[[#This Row],[Service Water Heating Peak Flow Rate (gal/h)]]/SpaceTypesTable[[#This Row],[Service Water Heating Area (ft^2)]])</f>
        <v/>
      </c>
      <c r="BC64" t="str">
        <f>IF(ISBLANK(BB64),"",BB64/(AY64/AX64))</f>
        <v/>
      </c>
    </row>
    <row r="65" spans="1:55">
      <c r="A65" s="60" t="s">
        <v>1557</v>
      </c>
      <c r="B65" s="60" t="s">
        <v>261</v>
      </c>
      <c r="C65" s="60" t="s">
        <v>239</v>
      </c>
      <c r="D65" s="60" t="s">
        <v>318</v>
      </c>
      <c r="E65" t="s">
        <v>459</v>
      </c>
      <c r="F65" t="s">
        <v>438</v>
      </c>
      <c r="G65" t="s">
        <v>239</v>
      </c>
      <c r="H65" t="s">
        <v>247</v>
      </c>
      <c r="I65" t="str">
        <f>SpaceTypesTable[[#This Row],[Lighting Standard]]&amp;SpaceTypesTable[[#This Row],[Lighting Primary Space Type]]&amp;SpaceTypesTable[[#This Row],[Lighting Secondary Space Type]]</f>
        <v>ASHRAE 189.1-2009HospitalNurse Station</v>
      </c>
      <c r="L65">
        <f>VLOOKUP(SpaceTypesTable[[#This Row],[LookupColumn]],InteriorLightingTable[],5,FALSE)</f>
        <v>0.9</v>
      </c>
      <c r="O65">
        <v>0</v>
      </c>
      <c r="P65">
        <v>0.7</v>
      </c>
      <c r="Q65">
        <v>0.2</v>
      </c>
      <c r="R65" t="s">
        <v>1354</v>
      </c>
      <c r="S65" t="s">
        <v>108</v>
      </c>
      <c r="T65" t="s">
        <v>37</v>
      </c>
      <c r="U65" t="s">
        <v>436</v>
      </c>
      <c r="V65" s="60" t="str">
        <f>SpaceTypesTable[[#This Row],[Ventilation Standard]]&amp;SpaceTypesTable[[#This Row],[Ventilation Primary Space Type]]&amp;SpaceTypesTable[[#This Row],[Ventilation Secondary Space Type]]</f>
        <v>ASHRAE 62.1-1999OfficesReception Areas</v>
      </c>
      <c r="W65">
        <f>VLOOKUP(SpaceTypesTable[[#This Row],[Lookup]],VentilationStandardsTable[],6,FALSE)</f>
        <v>0</v>
      </c>
      <c r="X65">
        <f>VLOOKUP(SpaceTypesTable[[#This Row],[Lookup]],VentilationStandardsTable[],5,FALSE)</f>
        <v>15</v>
      </c>
      <c r="Y65">
        <f>VLOOKUP(SpaceTypesTable[[#This Row],[Lookup]],VentilationStandardsTable[],7,FALSE)</f>
        <v>0</v>
      </c>
      <c r="Z65">
        <v>7.14</v>
      </c>
      <c r="AA65" t="s">
        <v>1410</v>
      </c>
      <c r="AB65" t="s">
        <v>1411</v>
      </c>
      <c r="AC65">
        <v>4.4600000000000001E-2</v>
      </c>
      <c r="AD65" t="s">
        <v>1416</v>
      </c>
      <c r="AF65" t="s">
        <v>440</v>
      </c>
      <c r="AG65" t="s">
        <v>440</v>
      </c>
      <c r="AH65" t="s">
        <v>440</v>
      </c>
      <c r="AJ65">
        <v>0.76</v>
      </c>
      <c r="AK65">
        <v>0</v>
      </c>
      <c r="AL65">
        <v>0.5</v>
      </c>
      <c r="AM65">
        <v>0</v>
      </c>
      <c r="AN65" t="s">
        <v>1441</v>
      </c>
      <c r="AO65" t="s">
        <v>1474</v>
      </c>
      <c r="AP65" t="s">
        <v>1475</v>
      </c>
      <c r="AS65" t="str">
        <f>IF(SpaceTypesTable[[#This Row],[Service Water Heating Peak Flow Rate (gal/h)]]=0,"",SpaceTypesTable[[#This Row],[Service Water Heating Peak Flow Rate (gal/h)]]/SpaceTypesTable[[#This Row],[Service Water Heating Area (ft^2)]])</f>
        <v/>
      </c>
      <c r="BC65" t="str">
        <f>IF(ISBLANK(BB65),"",BB65/(AY65/AX65))</f>
        <v/>
      </c>
    </row>
    <row r="66" spans="1:55">
      <c r="A66" s="60" t="s">
        <v>1554</v>
      </c>
      <c r="B66" s="60" t="s">
        <v>259</v>
      </c>
      <c r="C66" s="60" t="s">
        <v>239</v>
      </c>
      <c r="D66" s="60" t="s">
        <v>318</v>
      </c>
      <c r="E66" t="s">
        <v>459</v>
      </c>
      <c r="I66" t="str">
        <f>SpaceTypesTable[[#This Row],[Lighting Standard]]&amp;SpaceTypesTable[[#This Row],[Lighting Primary Space Type]]&amp;SpaceTypesTable[[#This Row],[Lighting Secondary Space Type]]</f>
        <v/>
      </c>
      <c r="L66">
        <v>1.5300000000000002</v>
      </c>
      <c r="O66">
        <v>0</v>
      </c>
      <c r="P66">
        <v>0.7</v>
      </c>
      <c r="Q66">
        <v>0.2</v>
      </c>
      <c r="R66" s="60" t="s">
        <v>1354</v>
      </c>
      <c r="S66" t="s">
        <v>108</v>
      </c>
      <c r="T66" t="s">
        <v>37</v>
      </c>
      <c r="U66" t="s">
        <v>436</v>
      </c>
      <c r="V66" s="60" t="str">
        <f>SpaceTypesTable[[#This Row],[Ventilation Standard]]&amp;SpaceTypesTable[[#This Row],[Ventilation Primary Space Type]]&amp;SpaceTypesTable[[#This Row],[Ventilation Secondary Space Type]]</f>
        <v>ASHRAE 62.1-1999OfficesReception Areas</v>
      </c>
      <c r="W66">
        <f>VLOOKUP(SpaceTypesTable[[#This Row],[Lookup]],VentilationStandardsTable[],6,FALSE)</f>
        <v>0</v>
      </c>
      <c r="X66">
        <f>VLOOKUP(SpaceTypesTable[[#This Row],[Lookup]],VentilationStandardsTable[],5,FALSE)</f>
        <v>15</v>
      </c>
      <c r="Y66">
        <f>VLOOKUP(SpaceTypesTable[[#This Row],[Lookup]],VentilationStandardsTable[],7,FALSE)</f>
        <v>0</v>
      </c>
      <c r="Z66">
        <v>7.14</v>
      </c>
      <c r="AA66" s="60" t="s">
        <v>1410</v>
      </c>
      <c r="AB66" s="60" t="s">
        <v>1411</v>
      </c>
      <c r="AC66">
        <v>0.22320000000000001</v>
      </c>
      <c r="AD66" s="60" t="s">
        <v>1416</v>
      </c>
      <c r="AF66" t="s">
        <v>440</v>
      </c>
      <c r="AG66" t="s">
        <v>440</v>
      </c>
      <c r="AH66" t="s">
        <v>440</v>
      </c>
      <c r="AJ66">
        <v>1.04</v>
      </c>
      <c r="AK66">
        <v>0</v>
      </c>
      <c r="AL66">
        <v>0.5</v>
      </c>
      <c r="AM66">
        <v>0</v>
      </c>
      <c r="AN66" s="60" t="s">
        <v>1441</v>
      </c>
      <c r="AO66" s="60" t="s">
        <v>1474</v>
      </c>
      <c r="AP66" s="60" t="s">
        <v>1475</v>
      </c>
      <c r="AS66" t="str">
        <f>IF(SpaceTypesTable[[#This Row],[Service Water Heating Peak Flow Rate (gal/h)]]=0,"",SpaceTypesTable[[#This Row],[Service Water Heating Peak Flow Rate (gal/h)]]/SpaceTypesTable[[#This Row],[Service Water Heating Area (ft^2)]])</f>
        <v/>
      </c>
      <c r="BC66" t="str">
        <f>IF(ISBLANK(BB66),"",BB66/(AY66/AX66))</f>
        <v/>
      </c>
    </row>
    <row r="67" spans="1:55">
      <c r="A67" t="s">
        <v>1556</v>
      </c>
      <c r="B67" t="s">
        <v>259</v>
      </c>
      <c r="C67" s="60" t="s">
        <v>239</v>
      </c>
      <c r="D67" s="60" t="s">
        <v>246</v>
      </c>
      <c r="E67" t="s">
        <v>459</v>
      </c>
      <c r="F67" t="s">
        <v>217</v>
      </c>
      <c r="G67" t="s">
        <v>246</v>
      </c>
      <c r="H67" t="s">
        <v>223</v>
      </c>
      <c r="I67" t="str">
        <f>SpaceTypesTable[[#This Row],[Lighting Standard]]&amp;SpaceTypesTable[[#This Row],[Lighting Primary Space Type]]&amp;SpaceTypesTable[[#This Row],[Lighting Secondary Space Type]]</f>
        <v>ASHRAE 90.1-2004LobbyGeneral</v>
      </c>
      <c r="L67">
        <f>VLOOKUP(SpaceTypesTable[[#This Row],[LookupColumn]],InteriorLightingTable[],5,FALSE)</f>
        <v>1.3</v>
      </c>
      <c r="O67">
        <v>0</v>
      </c>
      <c r="P67">
        <v>0.7</v>
      </c>
      <c r="Q67">
        <v>0.2</v>
      </c>
      <c r="R67" t="s">
        <v>2937</v>
      </c>
      <c r="S67" t="s">
        <v>108</v>
      </c>
      <c r="T67" t="s">
        <v>412</v>
      </c>
      <c r="U67" t="s">
        <v>32</v>
      </c>
      <c r="V67" s="60" t="str">
        <f>SpaceTypesTable[[#This Row],[Ventilation Standard]]&amp;SpaceTypesTable[[#This Row],[Ventilation Primary Space Type]]&amp;SpaceTypesTable[[#This Row],[Ventilation Secondary Space Type]]</f>
        <v>ASHRAE 62.1-1999Hotels, Motels, Resorts, DormitoriesLobbies</v>
      </c>
      <c r="W67">
        <f>VLOOKUP(SpaceTypesTable[[#This Row],[Lookup]],VentilationStandardsTable[],6,FALSE)</f>
        <v>0</v>
      </c>
      <c r="X67">
        <f>VLOOKUP(SpaceTypesTable[[#This Row],[Lookup]],VentilationStandardsTable[],5,FALSE)</f>
        <v>15</v>
      </c>
      <c r="Y67">
        <f>VLOOKUP(SpaceTypesTable[[#This Row],[Lookup]],VentilationStandardsTable[],7,FALSE)</f>
        <v>0</v>
      </c>
      <c r="Z67">
        <v>7.14</v>
      </c>
      <c r="AA67" t="s">
        <v>2949</v>
      </c>
      <c r="AB67" t="s">
        <v>2927</v>
      </c>
      <c r="AC67">
        <v>5.9499999999999997E-2</v>
      </c>
      <c r="AD67" t="s">
        <v>2996</v>
      </c>
      <c r="AF67" t="s">
        <v>440</v>
      </c>
      <c r="AG67" t="s">
        <v>440</v>
      </c>
      <c r="AH67" t="s">
        <v>440</v>
      </c>
      <c r="AJ67">
        <v>9.9999999999999992E-2</v>
      </c>
      <c r="AK67">
        <v>0</v>
      </c>
      <c r="AL67">
        <v>0.5</v>
      </c>
      <c r="AM67">
        <v>0</v>
      </c>
      <c r="AN67" t="s">
        <v>2933</v>
      </c>
      <c r="AO67" t="s">
        <v>2989</v>
      </c>
      <c r="AP67" t="s">
        <v>2954</v>
      </c>
      <c r="AS67" t="str">
        <f>IF(SpaceTypesTable[[#This Row],[Service Water Heating Peak Flow Rate (gal/h)]]=0,"",SpaceTypesTable[[#This Row],[Service Water Heating Peak Flow Rate (gal/h)]]/SpaceTypesTable[[#This Row],[Service Water Heating Area (ft^2)]])</f>
        <v/>
      </c>
      <c r="BC67" t="str">
        <f>IF(ISBLANK(BB67),"",BB67/(AY67/AX67))</f>
        <v/>
      </c>
    </row>
    <row r="68" spans="1:55">
      <c r="A68" s="60" t="s">
        <v>1558</v>
      </c>
      <c r="B68" s="60" t="s">
        <v>259</v>
      </c>
      <c r="C68" s="60" t="s">
        <v>239</v>
      </c>
      <c r="D68" s="60" t="s">
        <v>246</v>
      </c>
      <c r="E68" t="s">
        <v>459</v>
      </c>
      <c r="F68" t="s">
        <v>218</v>
      </c>
      <c r="G68" t="s">
        <v>246</v>
      </c>
      <c r="H68" t="s">
        <v>223</v>
      </c>
      <c r="I68" t="str">
        <f>SpaceTypesTable[[#This Row],[Lighting Standard]]&amp;SpaceTypesTable[[#This Row],[Lighting Primary Space Type]]&amp;SpaceTypesTable[[#This Row],[Lighting Secondary Space Type]]</f>
        <v>ASHRAE 90.1-2007LobbyGeneral</v>
      </c>
      <c r="L68">
        <f>VLOOKUP(SpaceTypesTable[[#This Row],[LookupColumn]],InteriorLightingTable[],5,FALSE)</f>
        <v>1.3</v>
      </c>
      <c r="O68">
        <v>0</v>
      </c>
      <c r="P68">
        <v>0.7</v>
      </c>
      <c r="Q68">
        <v>0.2</v>
      </c>
      <c r="R68" s="60" t="s">
        <v>2937</v>
      </c>
      <c r="S68" t="s">
        <v>109</v>
      </c>
      <c r="T68" t="s">
        <v>1289</v>
      </c>
      <c r="U68" t="s">
        <v>1303</v>
      </c>
      <c r="V68" s="60" t="str">
        <f>SpaceTypesTable[[#This Row],[Ventilation Standard]]&amp;SpaceTypesTable[[#This Row],[Ventilation Primary Space Type]]&amp;SpaceTypesTable[[#This Row],[Ventilation Secondary Space Type]]</f>
        <v>ASHRAE 62.1-2004Office BuildingsMain entry lobbies</v>
      </c>
      <c r="W68">
        <f>VLOOKUP(SpaceTypesTable[[#This Row],[Lookup]],VentilationStandardsTable[],6,FALSE)</f>
        <v>0.06</v>
      </c>
      <c r="X68">
        <f>VLOOKUP(SpaceTypesTable[[#This Row],[Lookup]],VentilationStandardsTable[],5,FALSE)</f>
        <v>5</v>
      </c>
      <c r="Y68">
        <f>VLOOKUP(SpaceTypesTable[[#This Row],[Lookup]],VentilationStandardsTable[],7,FALSE)</f>
        <v>0</v>
      </c>
      <c r="Z68">
        <v>7.14</v>
      </c>
      <c r="AA68" s="60" t="s">
        <v>2949</v>
      </c>
      <c r="AB68" s="60" t="s">
        <v>2927</v>
      </c>
      <c r="AC68">
        <v>4.4600000000000001E-2</v>
      </c>
      <c r="AD68" s="60" t="s">
        <v>2996</v>
      </c>
      <c r="AF68" t="s">
        <v>440</v>
      </c>
      <c r="AG68" t="s">
        <v>440</v>
      </c>
      <c r="AH68" t="s">
        <v>440</v>
      </c>
      <c r="AJ68">
        <v>7.0000000000000048E-2</v>
      </c>
      <c r="AK68">
        <v>0</v>
      </c>
      <c r="AL68">
        <v>0.5</v>
      </c>
      <c r="AM68">
        <v>0</v>
      </c>
      <c r="AN68" s="60" t="s">
        <v>2933</v>
      </c>
      <c r="AO68" s="60" t="s">
        <v>2989</v>
      </c>
      <c r="AP68" s="60" t="s">
        <v>2954</v>
      </c>
      <c r="AS68" t="str">
        <f>IF(SpaceTypesTable[[#This Row],[Service Water Heating Peak Flow Rate (gal/h)]]=0,"",SpaceTypesTable[[#This Row],[Service Water Heating Peak Flow Rate (gal/h)]]/SpaceTypesTable[[#This Row],[Service Water Heating Area (ft^2)]])</f>
        <v/>
      </c>
      <c r="BC68" t="str">
        <f>IF(ISBLANK(BB68),"",BB68/(AY68/AX68))</f>
        <v/>
      </c>
    </row>
    <row r="69" spans="1:55">
      <c r="A69" s="60" t="s">
        <v>1619</v>
      </c>
      <c r="B69" s="60" t="s">
        <v>259</v>
      </c>
      <c r="C69" s="60" t="s">
        <v>239</v>
      </c>
      <c r="D69" s="60" t="s">
        <v>246</v>
      </c>
      <c r="E69" t="s">
        <v>459</v>
      </c>
      <c r="F69" t="s">
        <v>1601</v>
      </c>
      <c r="G69" t="s">
        <v>246</v>
      </c>
      <c r="H69" t="s">
        <v>223</v>
      </c>
      <c r="I69" t="str">
        <f>SpaceTypesTable[[#This Row],[Lighting Standard]]&amp;SpaceTypesTable[[#This Row],[Lighting Primary Space Type]]&amp;SpaceTypesTable[[#This Row],[Lighting Secondary Space Type]]</f>
        <v>ASHRAE 90.1-2010LobbyGeneral</v>
      </c>
      <c r="L69">
        <f>VLOOKUP(SpaceTypesTable[[#This Row],[LookupColumn]],InteriorLightingTable[],5,FALSE)</f>
        <v>0.9</v>
      </c>
      <c r="O69">
        <v>0</v>
      </c>
      <c r="P69">
        <v>0.7</v>
      </c>
      <c r="Q69">
        <v>0.2</v>
      </c>
      <c r="R69" t="s">
        <v>2937</v>
      </c>
      <c r="S69" t="s">
        <v>110</v>
      </c>
      <c r="T69" t="s">
        <v>1289</v>
      </c>
      <c r="U69" t="s">
        <v>1303</v>
      </c>
      <c r="V69" s="60" t="str">
        <f>SpaceTypesTable[[#This Row],[Ventilation Standard]]&amp;SpaceTypesTable[[#This Row],[Ventilation Primary Space Type]]&amp;SpaceTypesTable[[#This Row],[Ventilation Secondary Space Type]]</f>
        <v>ASHRAE 62.1-2007Office BuildingsMain entry lobbies</v>
      </c>
      <c r="W69">
        <f>VLOOKUP(SpaceTypesTable[[#This Row],[Lookup]],VentilationStandardsTable[],6,FALSE)</f>
        <v>0.06</v>
      </c>
      <c r="X69">
        <f>VLOOKUP(SpaceTypesTable[[#This Row],[Lookup]],VentilationStandardsTable[],5,FALSE)</f>
        <v>5</v>
      </c>
      <c r="Y69">
        <f>VLOOKUP(SpaceTypesTable[[#This Row],[Lookup]],VentilationStandardsTable[],7,FALSE)</f>
        <v>0</v>
      </c>
      <c r="Z69">
        <v>7.14</v>
      </c>
      <c r="AA69" t="s">
        <v>2949</v>
      </c>
      <c r="AB69" t="s">
        <v>2927</v>
      </c>
      <c r="AC69">
        <v>4.4600000000000001E-2</v>
      </c>
      <c r="AD69" t="s">
        <v>2996</v>
      </c>
      <c r="AF69" t="s">
        <v>440</v>
      </c>
      <c r="AG69" t="s">
        <v>440</v>
      </c>
      <c r="AH69" t="s">
        <v>440</v>
      </c>
      <c r="AJ69">
        <v>7.0000000000000048E-2</v>
      </c>
      <c r="AK69">
        <v>0</v>
      </c>
      <c r="AL69">
        <v>0.5</v>
      </c>
      <c r="AM69">
        <v>0</v>
      </c>
      <c r="AN69" t="s">
        <v>2933</v>
      </c>
      <c r="AO69" t="s">
        <v>2989</v>
      </c>
      <c r="AP69" t="s">
        <v>2954</v>
      </c>
      <c r="AS69" t="s">
        <v>440</v>
      </c>
      <c r="BC69" t="s">
        <v>440</v>
      </c>
    </row>
    <row r="70" spans="1:55">
      <c r="A70" s="60" t="s">
        <v>1555</v>
      </c>
      <c r="B70" s="60" t="s">
        <v>259</v>
      </c>
      <c r="C70" s="60" t="s">
        <v>239</v>
      </c>
      <c r="D70" s="60" t="s">
        <v>246</v>
      </c>
      <c r="E70" t="s">
        <v>459</v>
      </c>
      <c r="I70" t="str">
        <f>SpaceTypesTable[[#This Row],[Lighting Standard]]&amp;SpaceTypesTable[[#This Row],[Lighting Primary Space Type]]&amp;SpaceTypesTable[[#This Row],[Lighting Secondary Space Type]]</f>
        <v/>
      </c>
      <c r="L70">
        <v>1.46</v>
      </c>
      <c r="O70">
        <v>0</v>
      </c>
      <c r="P70">
        <v>0.7</v>
      </c>
      <c r="Q70">
        <v>0.2</v>
      </c>
      <c r="R70" t="s">
        <v>1354</v>
      </c>
      <c r="S70" t="s">
        <v>108</v>
      </c>
      <c r="T70" t="s">
        <v>412</v>
      </c>
      <c r="U70" t="s">
        <v>32</v>
      </c>
      <c r="V70" s="60" t="str">
        <f>SpaceTypesTable[[#This Row],[Ventilation Standard]]&amp;SpaceTypesTable[[#This Row],[Ventilation Primary Space Type]]&amp;SpaceTypesTable[[#This Row],[Ventilation Secondary Space Type]]</f>
        <v>ASHRAE 62.1-1999Hotels, Motels, Resorts, DormitoriesLobbies</v>
      </c>
      <c r="W70">
        <f>VLOOKUP(SpaceTypesTable[[#This Row],[Lookup]],VentilationStandardsTable[],6,FALSE)</f>
        <v>0</v>
      </c>
      <c r="X70">
        <f>VLOOKUP(SpaceTypesTable[[#This Row],[Lookup]],VentilationStandardsTable[],5,FALSE)</f>
        <v>15</v>
      </c>
      <c r="Y70">
        <f>VLOOKUP(SpaceTypesTable[[#This Row],[Lookup]],VentilationStandardsTable[],7,FALSE)</f>
        <v>0</v>
      </c>
      <c r="Z70">
        <v>7.14</v>
      </c>
      <c r="AA70" t="s">
        <v>1410</v>
      </c>
      <c r="AB70" t="s">
        <v>1411</v>
      </c>
      <c r="AC70">
        <v>0.22320000000000001</v>
      </c>
      <c r="AD70" t="s">
        <v>1416</v>
      </c>
      <c r="AF70" t="s">
        <v>440</v>
      </c>
      <c r="AG70" t="s">
        <v>440</v>
      </c>
      <c r="AH70" t="s">
        <v>440</v>
      </c>
      <c r="AJ70">
        <v>9.9999999999999992E-2</v>
      </c>
      <c r="AK70">
        <v>0</v>
      </c>
      <c r="AL70">
        <v>0.5</v>
      </c>
      <c r="AM70">
        <v>0</v>
      </c>
      <c r="AN70" t="s">
        <v>1441</v>
      </c>
      <c r="AO70" t="s">
        <v>1474</v>
      </c>
      <c r="AP70" t="s">
        <v>1475</v>
      </c>
      <c r="AS70" t="str">
        <f>IF(SpaceTypesTable[[#This Row],[Service Water Heating Peak Flow Rate (gal/h)]]=0,"",SpaceTypesTable[[#This Row],[Service Water Heating Peak Flow Rate (gal/h)]]/SpaceTypesTable[[#This Row],[Service Water Heating Area (ft^2)]])</f>
        <v/>
      </c>
      <c r="BC70" t="str">
        <f>IF(ISBLANK(BB70),"",BB70/(AY70/AX70))</f>
        <v/>
      </c>
    </row>
    <row r="71" spans="1:55">
      <c r="A71" s="60" t="s">
        <v>1557</v>
      </c>
      <c r="B71" t="s">
        <v>260</v>
      </c>
      <c r="C71" t="s">
        <v>239</v>
      </c>
      <c r="D71" t="s">
        <v>246</v>
      </c>
      <c r="E71" t="s">
        <v>459</v>
      </c>
      <c r="F71" t="s">
        <v>438</v>
      </c>
      <c r="G71" t="s">
        <v>246</v>
      </c>
      <c r="H71" t="s">
        <v>223</v>
      </c>
      <c r="I71" t="str">
        <f>SpaceTypesTable[[#This Row],[Lighting Standard]]&amp;SpaceTypesTable[[#This Row],[Lighting Primary Space Type]]&amp;SpaceTypesTable[[#This Row],[Lighting Secondary Space Type]]</f>
        <v>ASHRAE 189.1-2009LobbyGeneral</v>
      </c>
      <c r="L71">
        <f>VLOOKUP(SpaceTypesTable[[#This Row],[LookupColumn]],InteriorLightingTable[],5,FALSE)</f>
        <v>1.1700000000000002</v>
      </c>
      <c r="O71">
        <v>0</v>
      </c>
      <c r="P71">
        <v>0.7</v>
      </c>
      <c r="Q71">
        <v>0.2</v>
      </c>
      <c r="R71" t="s">
        <v>1354</v>
      </c>
      <c r="S71" t="s">
        <v>108</v>
      </c>
      <c r="T71" t="s">
        <v>412</v>
      </c>
      <c r="U71" t="s">
        <v>32</v>
      </c>
      <c r="V71" s="60" t="str">
        <f>SpaceTypesTable[[#This Row],[Ventilation Standard]]&amp;SpaceTypesTable[[#This Row],[Ventilation Primary Space Type]]&amp;SpaceTypesTable[[#This Row],[Ventilation Secondary Space Type]]</f>
        <v>ASHRAE 62.1-1999Hotels, Motels, Resorts, DormitoriesLobbies</v>
      </c>
      <c r="W71">
        <f>VLOOKUP(SpaceTypesTable[[#This Row],[Lookup]],VentilationStandardsTable[],6,FALSE)</f>
        <v>0</v>
      </c>
      <c r="X71">
        <f>VLOOKUP(SpaceTypesTable[[#This Row],[Lookup]],VentilationStandardsTable[],5,FALSE)</f>
        <v>15</v>
      </c>
      <c r="Y71">
        <f>VLOOKUP(SpaceTypesTable[[#This Row],[Lookup]],VentilationStandardsTable[],7,FALSE)</f>
        <v>0</v>
      </c>
      <c r="Z71">
        <v>7.14</v>
      </c>
      <c r="AA71" t="s">
        <v>1410</v>
      </c>
      <c r="AB71" t="s">
        <v>1411</v>
      </c>
      <c r="AC71">
        <v>5.9499999999999997E-2</v>
      </c>
      <c r="AD71" t="s">
        <v>1416</v>
      </c>
      <c r="AF71" t="s">
        <v>440</v>
      </c>
      <c r="AG71" t="s">
        <v>440</v>
      </c>
      <c r="AH71" t="s">
        <v>440</v>
      </c>
      <c r="AJ71">
        <v>7.0000000000000048E-2</v>
      </c>
      <c r="AK71">
        <v>0</v>
      </c>
      <c r="AL71">
        <v>0.5</v>
      </c>
      <c r="AM71">
        <v>0</v>
      </c>
      <c r="AN71" t="s">
        <v>1441</v>
      </c>
      <c r="AO71" t="s">
        <v>1474</v>
      </c>
      <c r="AP71" t="s">
        <v>1475</v>
      </c>
      <c r="AS71" t="str">
        <f>IF(SpaceTypesTable[[#This Row],[Service Water Heating Peak Flow Rate (gal/h)]]=0,"",SpaceTypesTable[[#This Row],[Service Water Heating Peak Flow Rate (gal/h)]]/SpaceTypesTable[[#This Row],[Service Water Heating Area (ft^2)]])</f>
        <v/>
      </c>
      <c r="BC71" t="str">
        <f>IF(ISBLANK(BB71),"",BB71/(AY71/AX71))</f>
        <v/>
      </c>
    </row>
    <row r="72" spans="1:55">
      <c r="A72" s="60" t="s">
        <v>1557</v>
      </c>
      <c r="B72" t="s">
        <v>261</v>
      </c>
      <c r="C72" s="60" t="s">
        <v>239</v>
      </c>
      <c r="D72" s="60" t="s">
        <v>246</v>
      </c>
      <c r="E72" t="s">
        <v>459</v>
      </c>
      <c r="F72" t="s">
        <v>438</v>
      </c>
      <c r="G72" t="s">
        <v>246</v>
      </c>
      <c r="H72" t="s">
        <v>223</v>
      </c>
      <c r="I72" t="str">
        <f>SpaceTypesTable[[#This Row],[Lighting Standard]]&amp;SpaceTypesTable[[#This Row],[Lighting Primary Space Type]]&amp;SpaceTypesTable[[#This Row],[Lighting Secondary Space Type]]</f>
        <v>ASHRAE 189.1-2009LobbyGeneral</v>
      </c>
      <c r="L72">
        <f>VLOOKUP(SpaceTypesTable[[#This Row],[LookupColumn]],InteriorLightingTable[],5,FALSE)</f>
        <v>1.1700000000000002</v>
      </c>
      <c r="O72">
        <v>0</v>
      </c>
      <c r="P72">
        <v>0.7</v>
      </c>
      <c r="Q72">
        <v>0.2</v>
      </c>
      <c r="R72" s="60" t="s">
        <v>1354</v>
      </c>
      <c r="S72" t="s">
        <v>108</v>
      </c>
      <c r="T72" t="s">
        <v>412</v>
      </c>
      <c r="U72" t="s">
        <v>32</v>
      </c>
      <c r="V72" s="60" t="str">
        <f>SpaceTypesTable[[#This Row],[Ventilation Standard]]&amp;SpaceTypesTable[[#This Row],[Ventilation Primary Space Type]]&amp;SpaceTypesTable[[#This Row],[Ventilation Secondary Space Type]]</f>
        <v>ASHRAE 62.1-1999Hotels, Motels, Resorts, DormitoriesLobbies</v>
      </c>
      <c r="W72">
        <f>VLOOKUP(SpaceTypesTable[[#This Row],[Lookup]],VentilationStandardsTable[],6,FALSE)</f>
        <v>0</v>
      </c>
      <c r="X72">
        <f>VLOOKUP(SpaceTypesTable[[#This Row],[Lookup]],VentilationStandardsTable[],5,FALSE)</f>
        <v>15</v>
      </c>
      <c r="Y72">
        <f>VLOOKUP(SpaceTypesTable[[#This Row],[Lookup]],VentilationStandardsTable[],7,FALSE)</f>
        <v>0</v>
      </c>
      <c r="Z72">
        <v>7.14</v>
      </c>
      <c r="AA72" s="60" t="s">
        <v>1410</v>
      </c>
      <c r="AB72" s="60" t="s">
        <v>1411</v>
      </c>
      <c r="AC72">
        <v>4.4600000000000001E-2</v>
      </c>
      <c r="AD72" s="60" t="s">
        <v>1416</v>
      </c>
      <c r="AF72" t="s">
        <v>440</v>
      </c>
      <c r="AG72" t="s">
        <v>440</v>
      </c>
      <c r="AH72" t="s">
        <v>440</v>
      </c>
      <c r="AJ72">
        <v>7.0000000000000048E-2</v>
      </c>
      <c r="AK72">
        <v>0</v>
      </c>
      <c r="AL72">
        <v>0.5</v>
      </c>
      <c r="AM72">
        <v>0</v>
      </c>
      <c r="AN72" s="60" t="s">
        <v>1441</v>
      </c>
      <c r="AO72" s="60" t="s">
        <v>1474</v>
      </c>
      <c r="AP72" s="60" t="s">
        <v>1475</v>
      </c>
      <c r="AS72" t="str">
        <f>IF(SpaceTypesTable[[#This Row],[Service Water Heating Peak Flow Rate (gal/h)]]=0,"",SpaceTypesTable[[#This Row],[Service Water Heating Peak Flow Rate (gal/h)]]/SpaceTypesTable[[#This Row],[Service Water Heating Area (ft^2)]])</f>
        <v/>
      </c>
      <c r="BC72" t="str">
        <f>IF(ISBLANK(BB72),"",BB72/(AY72/AX72))</f>
        <v/>
      </c>
    </row>
    <row r="73" spans="1:55">
      <c r="A73" s="60" t="s">
        <v>1554</v>
      </c>
      <c r="B73" t="s">
        <v>259</v>
      </c>
      <c r="C73" s="60" t="s">
        <v>239</v>
      </c>
      <c r="D73" s="60" t="s">
        <v>246</v>
      </c>
      <c r="E73" t="s">
        <v>459</v>
      </c>
      <c r="I73" t="str">
        <f>SpaceTypesTable[[#This Row],[Lighting Standard]]&amp;SpaceTypesTable[[#This Row],[Lighting Primary Space Type]]&amp;SpaceTypesTable[[#This Row],[Lighting Secondary Space Type]]</f>
        <v/>
      </c>
      <c r="L73">
        <v>1.49</v>
      </c>
      <c r="O73">
        <v>0</v>
      </c>
      <c r="P73">
        <v>0.7</v>
      </c>
      <c r="Q73">
        <v>0.2</v>
      </c>
      <c r="R73" s="60" t="s">
        <v>1354</v>
      </c>
      <c r="S73" t="s">
        <v>108</v>
      </c>
      <c r="T73" t="s">
        <v>412</v>
      </c>
      <c r="U73" t="s">
        <v>32</v>
      </c>
      <c r="V73" s="60" t="str">
        <f>SpaceTypesTable[[#This Row],[Ventilation Standard]]&amp;SpaceTypesTable[[#This Row],[Ventilation Primary Space Type]]&amp;SpaceTypesTable[[#This Row],[Ventilation Secondary Space Type]]</f>
        <v>ASHRAE 62.1-1999Hotels, Motels, Resorts, DormitoriesLobbies</v>
      </c>
      <c r="W73">
        <f>VLOOKUP(SpaceTypesTable[[#This Row],[Lookup]],VentilationStandardsTable[],6,FALSE)</f>
        <v>0</v>
      </c>
      <c r="X73">
        <f>VLOOKUP(SpaceTypesTable[[#This Row],[Lookup]],VentilationStandardsTable[],5,FALSE)</f>
        <v>15</v>
      </c>
      <c r="Y73">
        <f>VLOOKUP(SpaceTypesTable[[#This Row],[Lookup]],VentilationStandardsTable[],7,FALSE)</f>
        <v>0</v>
      </c>
      <c r="Z73">
        <v>7.14</v>
      </c>
      <c r="AA73" s="60" t="s">
        <v>1410</v>
      </c>
      <c r="AB73" s="60" t="s">
        <v>1411</v>
      </c>
      <c r="AC73">
        <v>0.22320000000000001</v>
      </c>
      <c r="AD73" s="60" t="s">
        <v>1416</v>
      </c>
      <c r="AF73" t="s">
        <v>440</v>
      </c>
      <c r="AG73" t="s">
        <v>440</v>
      </c>
      <c r="AH73" t="s">
        <v>440</v>
      </c>
      <c r="AJ73">
        <v>9.9999999999999992E-2</v>
      </c>
      <c r="AK73">
        <v>0</v>
      </c>
      <c r="AL73">
        <v>0.5</v>
      </c>
      <c r="AM73">
        <v>0</v>
      </c>
      <c r="AN73" s="60" t="s">
        <v>1441</v>
      </c>
      <c r="AO73" s="60" t="s">
        <v>1474</v>
      </c>
      <c r="AP73" s="60" t="s">
        <v>1475</v>
      </c>
      <c r="AS73" t="str">
        <f>IF(SpaceTypesTable[[#This Row],[Service Water Heating Peak Flow Rate (gal/h)]]=0,"",SpaceTypesTable[[#This Row],[Service Water Heating Peak Flow Rate (gal/h)]]/SpaceTypesTable[[#This Row],[Service Water Heating Area (ft^2)]])</f>
        <v/>
      </c>
      <c r="BC73" t="str">
        <f>IF(ISBLANK(BB73),"",BB73/(AY73/AX73))</f>
        <v/>
      </c>
    </row>
    <row r="74" spans="1:55">
      <c r="A74" s="60" t="s">
        <v>1556</v>
      </c>
      <c r="B74" s="60" t="s">
        <v>259</v>
      </c>
      <c r="C74" s="60" t="s">
        <v>239</v>
      </c>
      <c r="D74" s="60" t="s">
        <v>284</v>
      </c>
      <c r="E74" t="s">
        <v>461</v>
      </c>
      <c r="F74" t="s">
        <v>217</v>
      </c>
      <c r="G74" t="s">
        <v>245</v>
      </c>
      <c r="H74" t="s">
        <v>223</v>
      </c>
      <c r="I74" t="str">
        <f>SpaceTypesTable[[#This Row],[Lighting Standard]]&amp;SpaceTypesTable[[#This Row],[Lighting Primary Space Type]]&amp;SpaceTypesTable[[#This Row],[Lighting Secondary Space Type]]</f>
        <v>ASHRAE 90.1-2004LaboratoryGeneral</v>
      </c>
      <c r="L74">
        <f>VLOOKUP(SpaceTypesTable[[#This Row],[LookupColumn]],InteriorLightingTable[],5,FALSE)</f>
        <v>1.4</v>
      </c>
      <c r="O74">
        <v>0</v>
      </c>
      <c r="P74">
        <v>0.7</v>
      </c>
      <c r="Q74">
        <v>0.2</v>
      </c>
      <c r="R74" s="60" t="s">
        <v>2944</v>
      </c>
      <c r="S74" t="s">
        <v>108</v>
      </c>
      <c r="T74" t="s">
        <v>89</v>
      </c>
      <c r="U74" t="s">
        <v>91</v>
      </c>
      <c r="V74" s="60" t="str">
        <f>SpaceTypesTable[[#This Row],[Ventilation Standard]]&amp;SpaceTypesTable[[#This Row],[Ventilation Primary Space Type]]&amp;SpaceTypesTable[[#This Row],[Ventilation Secondary Space Type]]</f>
        <v>ASHRAE 62.1-1999EducationLaboratories</v>
      </c>
      <c r="W74">
        <f>VLOOKUP(SpaceTypesTable[[#This Row],[Lookup]],VentilationStandardsTable[],6,FALSE)</f>
        <v>0</v>
      </c>
      <c r="X74">
        <f>VLOOKUP(SpaceTypesTable[[#This Row],[Lookup]],VentilationStandardsTable[],5,FALSE)</f>
        <v>20</v>
      </c>
      <c r="Y74">
        <f>VLOOKUP(SpaceTypesTable[[#This Row],[Lookup]],VentilationStandardsTable[],7,FALSE)</f>
        <v>0</v>
      </c>
      <c r="Z74">
        <v>5</v>
      </c>
      <c r="AA74" s="60" t="s">
        <v>2949</v>
      </c>
      <c r="AB74" s="60" t="s">
        <v>2927</v>
      </c>
      <c r="AC74">
        <v>5.9499999999999997E-2</v>
      </c>
      <c r="AD74" s="60" t="s">
        <v>2996</v>
      </c>
      <c r="AF74" t="s">
        <v>440</v>
      </c>
      <c r="AG74" t="s">
        <v>440</v>
      </c>
      <c r="AH74" t="s">
        <v>440</v>
      </c>
      <c r="AJ74">
        <v>4</v>
      </c>
      <c r="AK74">
        <v>0</v>
      </c>
      <c r="AL74">
        <v>0.5</v>
      </c>
      <c r="AM74">
        <v>0</v>
      </c>
      <c r="AN74" s="60" t="s">
        <v>2933</v>
      </c>
      <c r="AO74" s="60" t="s">
        <v>2989</v>
      </c>
      <c r="AP74" s="60" t="s">
        <v>2954</v>
      </c>
      <c r="AQ74">
        <v>2</v>
      </c>
      <c r="AR74">
        <v>2850</v>
      </c>
      <c r="AS74">
        <f>IF(SpaceTypesTable[[#This Row],[Service Water Heating Peak Flow Rate (gal/h)]]=0,"",SpaceTypesTable[[#This Row],[Service Water Heating Peak Flow Rate (gal/h)]]/SpaceTypesTable[[#This Row],[Service Water Heating Area (ft^2)]])</f>
        <v>7.0175438596491223E-4</v>
      </c>
      <c r="AT74">
        <v>49</v>
      </c>
      <c r="AU74">
        <v>0.2</v>
      </c>
      <c r="AV74">
        <v>0.05</v>
      </c>
      <c r="AW74" t="s">
        <v>2953</v>
      </c>
      <c r="BC74" t="str">
        <f>IF(ISBLANK(BB74),"",BB74/(AY74/AX74))</f>
        <v/>
      </c>
    </row>
    <row r="75" spans="1:55">
      <c r="A75" t="s">
        <v>1558</v>
      </c>
      <c r="B75" t="s">
        <v>259</v>
      </c>
      <c r="C75" t="s">
        <v>239</v>
      </c>
      <c r="D75" t="s">
        <v>284</v>
      </c>
      <c r="E75" t="s">
        <v>461</v>
      </c>
      <c r="F75" t="s">
        <v>218</v>
      </c>
      <c r="G75" t="s">
        <v>245</v>
      </c>
      <c r="H75" t="s">
        <v>223</v>
      </c>
      <c r="I75" t="str">
        <f>SpaceTypesTable[[#This Row],[Lighting Standard]]&amp;SpaceTypesTable[[#This Row],[Lighting Primary Space Type]]&amp;SpaceTypesTable[[#This Row],[Lighting Secondary Space Type]]</f>
        <v>ASHRAE 90.1-2007LaboratoryGeneral</v>
      </c>
      <c r="L75">
        <f>VLOOKUP(SpaceTypesTable[[#This Row],[LookupColumn]],InteriorLightingTable[],5,FALSE)</f>
        <v>1.4</v>
      </c>
      <c r="O75">
        <v>0</v>
      </c>
      <c r="P75">
        <v>0.7</v>
      </c>
      <c r="Q75">
        <v>0.2</v>
      </c>
      <c r="R75" t="s">
        <v>2944</v>
      </c>
      <c r="S75" t="s">
        <v>109</v>
      </c>
      <c r="T75" t="s">
        <v>1288</v>
      </c>
      <c r="U75" t="s">
        <v>1574</v>
      </c>
      <c r="V75" s="60" t="str">
        <f>SpaceTypesTable[[#This Row],[Ventilation Standard]]&amp;SpaceTypesTable[[#This Row],[Ventilation Primary Space Type]]&amp;SpaceTypesTable[[#This Row],[Ventilation Secondary Space Type]]</f>
        <v>ASHRAE 62.1-2004Educational FacilitiesScience laboratories</v>
      </c>
      <c r="W75">
        <f>VLOOKUP(SpaceTypesTable[[#This Row],[Lookup]],VentilationStandardsTable[],6,FALSE)</f>
        <v>0.18</v>
      </c>
      <c r="X75">
        <f>VLOOKUP(SpaceTypesTable[[#This Row],[Lookup]],VentilationStandardsTable[],5,FALSE)</f>
        <v>10</v>
      </c>
      <c r="Y75">
        <f>VLOOKUP(SpaceTypesTable[[#This Row],[Lookup]],VentilationStandardsTable[],7,FALSE)</f>
        <v>0</v>
      </c>
      <c r="Z75">
        <v>5</v>
      </c>
      <c r="AA75" t="s">
        <v>2949</v>
      </c>
      <c r="AB75" t="s">
        <v>2927</v>
      </c>
      <c r="AC75">
        <v>4.4600000000000001E-2</v>
      </c>
      <c r="AD75" t="s">
        <v>2996</v>
      </c>
      <c r="AF75" t="s">
        <v>440</v>
      </c>
      <c r="AG75" t="s">
        <v>440</v>
      </c>
      <c r="AH75" t="s">
        <v>440</v>
      </c>
      <c r="AJ75">
        <v>3.22</v>
      </c>
      <c r="AK75">
        <v>0</v>
      </c>
      <c r="AL75">
        <v>0.5</v>
      </c>
      <c r="AM75">
        <v>0</v>
      </c>
      <c r="AN75" t="s">
        <v>2933</v>
      </c>
      <c r="AO75" t="s">
        <v>2989</v>
      </c>
      <c r="AP75" t="s">
        <v>2954</v>
      </c>
      <c r="AQ75">
        <v>2</v>
      </c>
      <c r="AR75">
        <v>2850</v>
      </c>
      <c r="AS75">
        <f>IF(SpaceTypesTable[[#This Row],[Service Water Heating Peak Flow Rate (gal/h)]]=0,"",SpaceTypesTable[[#This Row],[Service Water Heating Peak Flow Rate (gal/h)]]/SpaceTypesTable[[#This Row],[Service Water Heating Area (ft^2)]])</f>
        <v>7.0175438596491223E-4</v>
      </c>
      <c r="AT75">
        <v>49</v>
      </c>
      <c r="AU75">
        <v>0.2</v>
      </c>
      <c r="AV75">
        <v>0.05</v>
      </c>
      <c r="AW75" t="s">
        <v>2953</v>
      </c>
      <c r="BC75" t="str">
        <f>IF(ISBLANK(BB75),"",BB75/(AY75/AX75))</f>
        <v/>
      </c>
    </row>
    <row r="76" spans="1:55">
      <c r="A76" t="s">
        <v>1619</v>
      </c>
      <c r="B76" t="s">
        <v>259</v>
      </c>
      <c r="C76" s="60" t="s">
        <v>239</v>
      </c>
      <c r="D76" s="60" t="s">
        <v>284</v>
      </c>
      <c r="E76" t="s">
        <v>461</v>
      </c>
      <c r="F76" t="s">
        <v>1601</v>
      </c>
      <c r="G76" t="s">
        <v>245</v>
      </c>
      <c r="H76" s="7" t="s">
        <v>1827</v>
      </c>
      <c r="I76" t="str">
        <f>SpaceTypesTable[[#This Row],[Lighting Standard]]&amp;SpaceTypesTable[[#This Row],[Lighting Primary Space Type]]&amp;SpaceTypesTable[[#This Row],[Lighting Secondary Space Type]]</f>
        <v>ASHRAE 90.1-2010LaboratoryFor Medical/Industrial/Research</v>
      </c>
      <c r="L76">
        <f>VLOOKUP(SpaceTypesTable[[#This Row],[LookupColumn]],InteriorLightingTable[],5,FALSE)</f>
        <v>1.81</v>
      </c>
      <c r="O76">
        <v>0</v>
      </c>
      <c r="P76">
        <v>0.7</v>
      </c>
      <c r="Q76">
        <v>0.2</v>
      </c>
      <c r="R76" s="60" t="s">
        <v>2944</v>
      </c>
      <c r="S76" t="s">
        <v>110</v>
      </c>
      <c r="T76" t="s">
        <v>1288</v>
      </c>
      <c r="U76" t="s">
        <v>1574</v>
      </c>
      <c r="V76" s="60" t="str">
        <f>SpaceTypesTable[[#This Row],[Ventilation Standard]]&amp;SpaceTypesTable[[#This Row],[Ventilation Primary Space Type]]&amp;SpaceTypesTable[[#This Row],[Ventilation Secondary Space Type]]</f>
        <v>ASHRAE 62.1-2007Educational FacilitiesScience laboratories</v>
      </c>
      <c r="W76">
        <f>VLOOKUP(SpaceTypesTable[[#This Row],[Lookup]],VentilationStandardsTable[],6,FALSE)</f>
        <v>0.18</v>
      </c>
      <c r="X76">
        <f>VLOOKUP(SpaceTypesTable[[#This Row],[Lookup]],VentilationStandardsTable[],5,FALSE)</f>
        <v>10</v>
      </c>
      <c r="Y76">
        <f>VLOOKUP(SpaceTypesTable[[#This Row],[Lookup]],VentilationStandardsTable[],7,FALSE)</f>
        <v>0</v>
      </c>
      <c r="Z76">
        <v>5</v>
      </c>
      <c r="AA76" s="60" t="s">
        <v>2949</v>
      </c>
      <c r="AB76" s="60" t="s">
        <v>2927</v>
      </c>
      <c r="AC76">
        <v>4.4600000000000001E-2</v>
      </c>
      <c r="AD76" s="60" t="s">
        <v>2996</v>
      </c>
      <c r="AF76" t="s">
        <v>440</v>
      </c>
      <c r="AG76" t="s">
        <v>440</v>
      </c>
      <c r="AH76" t="s">
        <v>440</v>
      </c>
      <c r="AJ76">
        <v>3.22</v>
      </c>
      <c r="AK76">
        <v>0</v>
      </c>
      <c r="AL76">
        <v>0.5</v>
      </c>
      <c r="AM76">
        <v>0</v>
      </c>
      <c r="AN76" s="60" t="s">
        <v>2933</v>
      </c>
      <c r="AO76" s="60" t="s">
        <v>2989</v>
      </c>
      <c r="AP76" s="60" t="s">
        <v>2954</v>
      </c>
      <c r="AQ76">
        <v>2</v>
      </c>
      <c r="AR76">
        <v>2850</v>
      </c>
      <c r="AS76">
        <v>7.0175438596491223E-4</v>
      </c>
      <c r="AT76">
        <v>49</v>
      </c>
      <c r="AU76">
        <v>0.2</v>
      </c>
      <c r="AV76">
        <v>0.05</v>
      </c>
      <c r="AW76" t="s">
        <v>2953</v>
      </c>
      <c r="BC76" t="s">
        <v>440</v>
      </c>
    </row>
    <row r="77" spans="1:55">
      <c r="A77" t="s">
        <v>1555</v>
      </c>
      <c r="B77" t="s">
        <v>259</v>
      </c>
      <c r="C77" t="s">
        <v>239</v>
      </c>
      <c r="D77" t="s">
        <v>284</v>
      </c>
      <c r="E77" t="s">
        <v>461</v>
      </c>
      <c r="I77" t="str">
        <f>SpaceTypesTable[[#This Row],[Lighting Standard]]&amp;SpaceTypesTable[[#This Row],[Lighting Primary Space Type]]&amp;SpaceTypesTable[[#This Row],[Lighting Secondary Space Type]]</f>
        <v/>
      </c>
      <c r="L77">
        <v>2.1</v>
      </c>
      <c r="O77">
        <v>0</v>
      </c>
      <c r="P77">
        <v>0.7</v>
      </c>
      <c r="Q77">
        <v>0.2</v>
      </c>
      <c r="R77" t="s">
        <v>1354</v>
      </c>
      <c r="S77" t="s">
        <v>108</v>
      </c>
      <c r="T77" t="s">
        <v>89</v>
      </c>
      <c r="U77" t="s">
        <v>91</v>
      </c>
      <c r="V77" s="60" t="str">
        <f>SpaceTypesTable[[#This Row],[Ventilation Standard]]&amp;SpaceTypesTable[[#This Row],[Ventilation Primary Space Type]]&amp;SpaceTypesTable[[#This Row],[Ventilation Secondary Space Type]]</f>
        <v>ASHRAE 62.1-1999EducationLaboratories</v>
      </c>
      <c r="W77">
        <f>VLOOKUP(SpaceTypesTable[[#This Row],[Lookup]],VentilationStandardsTable[],6,FALSE)</f>
        <v>0</v>
      </c>
      <c r="X77">
        <f>VLOOKUP(SpaceTypesTable[[#This Row],[Lookup]],VentilationStandardsTable[],5,FALSE)</f>
        <v>20</v>
      </c>
      <c r="Y77">
        <f>VLOOKUP(SpaceTypesTable[[#This Row],[Lookup]],VentilationStandardsTable[],7,FALSE)</f>
        <v>0</v>
      </c>
      <c r="Z77">
        <v>5</v>
      </c>
      <c r="AA77" t="s">
        <v>1410</v>
      </c>
      <c r="AB77" t="s">
        <v>1411</v>
      </c>
      <c r="AC77">
        <v>0.22320000000000001</v>
      </c>
      <c r="AD77" t="s">
        <v>1416</v>
      </c>
      <c r="AF77" t="s">
        <v>440</v>
      </c>
      <c r="AG77" t="s">
        <v>440</v>
      </c>
      <c r="AH77" t="s">
        <v>440</v>
      </c>
      <c r="AJ77">
        <v>4</v>
      </c>
      <c r="AK77">
        <v>0</v>
      </c>
      <c r="AL77">
        <v>0.5</v>
      </c>
      <c r="AM77">
        <v>0</v>
      </c>
      <c r="AN77" t="s">
        <v>1441</v>
      </c>
      <c r="AO77" t="s">
        <v>1474</v>
      </c>
      <c r="AP77" t="s">
        <v>1475</v>
      </c>
      <c r="AQ77">
        <v>2</v>
      </c>
      <c r="AR77">
        <v>2850</v>
      </c>
      <c r="AS77">
        <f>IF(SpaceTypesTable[[#This Row],[Service Water Heating Peak Flow Rate (gal/h)]]=0,"",SpaceTypesTable[[#This Row],[Service Water Heating Peak Flow Rate (gal/h)]]/SpaceTypesTable[[#This Row],[Service Water Heating Area (ft^2)]])</f>
        <v>7.0175438596491223E-4</v>
      </c>
      <c r="AT77">
        <v>49</v>
      </c>
      <c r="AU77">
        <v>0.2</v>
      </c>
      <c r="AV77">
        <v>0.05</v>
      </c>
      <c r="AW77" t="s">
        <v>1530</v>
      </c>
      <c r="BC77" t="str">
        <f>IF(ISBLANK(BB77),"",BB77/(AY77/AX77))</f>
        <v/>
      </c>
    </row>
    <row r="78" spans="1:55">
      <c r="A78" t="s">
        <v>1557</v>
      </c>
      <c r="B78" t="s">
        <v>260</v>
      </c>
      <c r="C78" t="s">
        <v>239</v>
      </c>
      <c r="D78" t="s">
        <v>284</v>
      </c>
      <c r="E78" t="s">
        <v>461</v>
      </c>
      <c r="F78" t="s">
        <v>438</v>
      </c>
      <c r="G78" t="s">
        <v>245</v>
      </c>
      <c r="H78" t="s">
        <v>223</v>
      </c>
      <c r="I78" t="str">
        <f>SpaceTypesTable[[#This Row],[Lighting Standard]]&amp;SpaceTypesTable[[#This Row],[Lighting Primary Space Type]]&amp;SpaceTypesTable[[#This Row],[Lighting Secondary Space Type]]</f>
        <v>ASHRAE 189.1-2009LaboratoryGeneral</v>
      </c>
      <c r="L78">
        <f>VLOOKUP(SpaceTypesTable[[#This Row],[LookupColumn]],InteriorLightingTable[],5,FALSE)</f>
        <v>1.26</v>
      </c>
      <c r="O78">
        <v>0</v>
      </c>
      <c r="P78">
        <v>0.7</v>
      </c>
      <c r="Q78">
        <v>0.2</v>
      </c>
      <c r="R78" t="s">
        <v>1354</v>
      </c>
      <c r="S78" t="s">
        <v>108</v>
      </c>
      <c r="T78" t="s">
        <v>89</v>
      </c>
      <c r="U78" t="s">
        <v>91</v>
      </c>
      <c r="V78" s="60" t="str">
        <f>SpaceTypesTable[[#This Row],[Ventilation Standard]]&amp;SpaceTypesTable[[#This Row],[Ventilation Primary Space Type]]&amp;SpaceTypesTable[[#This Row],[Ventilation Secondary Space Type]]</f>
        <v>ASHRAE 62.1-1999EducationLaboratories</v>
      </c>
      <c r="W78">
        <f>VLOOKUP(SpaceTypesTable[[#This Row],[Lookup]],VentilationStandardsTable[],6,FALSE)</f>
        <v>0</v>
      </c>
      <c r="X78">
        <f>VLOOKUP(SpaceTypesTable[[#This Row],[Lookup]],VentilationStandardsTable[],5,FALSE)</f>
        <v>20</v>
      </c>
      <c r="Y78">
        <f>VLOOKUP(SpaceTypesTable[[#This Row],[Lookup]],VentilationStandardsTable[],7,FALSE)</f>
        <v>0</v>
      </c>
      <c r="Z78">
        <v>5</v>
      </c>
      <c r="AA78" t="s">
        <v>1410</v>
      </c>
      <c r="AB78" t="s">
        <v>1411</v>
      </c>
      <c r="AC78">
        <v>5.9499999999999997E-2</v>
      </c>
      <c r="AD78" t="s">
        <v>1416</v>
      </c>
      <c r="AF78" t="s">
        <v>440</v>
      </c>
      <c r="AG78" t="s">
        <v>440</v>
      </c>
      <c r="AH78" t="s">
        <v>440</v>
      </c>
      <c r="AJ78">
        <v>3.22</v>
      </c>
      <c r="AK78">
        <v>0</v>
      </c>
      <c r="AL78">
        <v>0.5</v>
      </c>
      <c r="AM78">
        <v>0</v>
      </c>
      <c r="AN78" t="s">
        <v>1441</v>
      </c>
      <c r="AO78" t="s">
        <v>1474</v>
      </c>
      <c r="AP78" t="s">
        <v>1475</v>
      </c>
      <c r="AQ78">
        <v>2</v>
      </c>
      <c r="AR78">
        <v>2850</v>
      </c>
      <c r="AS78">
        <f>IF(SpaceTypesTable[[#This Row],[Service Water Heating Peak Flow Rate (gal/h)]]=0,"",SpaceTypesTable[[#This Row],[Service Water Heating Peak Flow Rate (gal/h)]]/SpaceTypesTable[[#This Row],[Service Water Heating Area (ft^2)]])</f>
        <v>7.0175438596491223E-4</v>
      </c>
      <c r="AT78">
        <v>49</v>
      </c>
      <c r="AU78">
        <v>0.2</v>
      </c>
      <c r="AV78">
        <v>0.05</v>
      </c>
      <c r="AW78" t="s">
        <v>1530</v>
      </c>
      <c r="BC78" t="str">
        <f>IF(ISBLANK(BB78),"",BB78/(AY78/AX78))</f>
        <v/>
      </c>
    </row>
    <row r="79" spans="1:55">
      <c r="A79" s="60" t="s">
        <v>1557</v>
      </c>
      <c r="B79" s="60" t="s">
        <v>261</v>
      </c>
      <c r="C79" s="60" t="s">
        <v>239</v>
      </c>
      <c r="D79" s="60" t="s">
        <v>284</v>
      </c>
      <c r="E79" t="s">
        <v>461</v>
      </c>
      <c r="F79" t="s">
        <v>438</v>
      </c>
      <c r="G79" t="s">
        <v>245</v>
      </c>
      <c r="H79" t="s">
        <v>223</v>
      </c>
      <c r="I79" t="str">
        <f>SpaceTypesTable[[#This Row],[Lighting Standard]]&amp;SpaceTypesTable[[#This Row],[Lighting Primary Space Type]]&amp;SpaceTypesTable[[#This Row],[Lighting Secondary Space Type]]</f>
        <v>ASHRAE 189.1-2009LaboratoryGeneral</v>
      </c>
      <c r="L79">
        <f>VLOOKUP(SpaceTypesTable[[#This Row],[LookupColumn]],InteriorLightingTable[],5,FALSE)</f>
        <v>1.26</v>
      </c>
      <c r="O79">
        <v>0</v>
      </c>
      <c r="P79">
        <v>0.7</v>
      </c>
      <c r="Q79">
        <v>0.2</v>
      </c>
      <c r="R79" t="s">
        <v>1354</v>
      </c>
      <c r="S79" t="s">
        <v>108</v>
      </c>
      <c r="T79" t="s">
        <v>89</v>
      </c>
      <c r="U79" t="s">
        <v>91</v>
      </c>
      <c r="V79" s="60" t="str">
        <f>SpaceTypesTable[[#This Row],[Ventilation Standard]]&amp;SpaceTypesTable[[#This Row],[Ventilation Primary Space Type]]&amp;SpaceTypesTable[[#This Row],[Ventilation Secondary Space Type]]</f>
        <v>ASHRAE 62.1-1999EducationLaboratories</v>
      </c>
      <c r="W79">
        <f>VLOOKUP(SpaceTypesTable[[#This Row],[Lookup]],VentilationStandardsTable[],6,FALSE)</f>
        <v>0</v>
      </c>
      <c r="X79">
        <f>VLOOKUP(SpaceTypesTable[[#This Row],[Lookup]],VentilationStandardsTable[],5,FALSE)</f>
        <v>20</v>
      </c>
      <c r="Y79">
        <f>VLOOKUP(SpaceTypesTable[[#This Row],[Lookup]],VentilationStandardsTable[],7,FALSE)</f>
        <v>0</v>
      </c>
      <c r="Z79">
        <v>5</v>
      </c>
      <c r="AA79" t="s">
        <v>1410</v>
      </c>
      <c r="AB79" t="s">
        <v>1411</v>
      </c>
      <c r="AC79">
        <v>4.4600000000000001E-2</v>
      </c>
      <c r="AD79" t="s">
        <v>1416</v>
      </c>
      <c r="AF79" t="s">
        <v>440</v>
      </c>
      <c r="AG79" t="s">
        <v>440</v>
      </c>
      <c r="AH79" t="s">
        <v>440</v>
      </c>
      <c r="AJ79">
        <v>3.22</v>
      </c>
      <c r="AK79">
        <v>0</v>
      </c>
      <c r="AL79">
        <v>0.5</v>
      </c>
      <c r="AM79">
        <v>0</v>
      </c>
      <c r="AN79" t="s">
        <v>1441</v>
      </c>
      <c r="AO79" t="s">
        <v>1474</v>
      </c>
      <c r="AP79" t="s">
        <v>1475</v>
      </c>
      <c r="AQ79">
        <v>2</v>
      </c>
      <c r="AR79">
        <v>2850</v>
      </c>
      <c r="AS79">
        <f>IF(SpaceTypesTable[[#This Row],[Service Water Heating Peak Flow Rate (gal/h)]]=0,"",SpaceTypesTable[[#This Row],[Service Water Heating Peak Flow Rate (gal/h)]]/SpaceTypesTable[[#This Row],[Service Water Heating Area (ft^2)]])</f>
        <v>7.0175438596491223E-4</v>
      </c>
      <c r="AT79">
        <v>49</v>
      </c>
      <c r="AU79">
        <v>0.2</v>
      </c>
      <c r="AV79">
        <v>0.05</v>
      </c>
      <c r="AW79" t="s">
        <v>1530</v>
      </c>
      <c r="BC79" t="str">
        <f>IF(ISBLANK(BB79),"",BB79/(AY79/AX79))</f>
        <v/>
      </c>
    </row>
    <row r="80" spans="1:55">
      <c r="A80" s="60" t="s">
        <v>1554</v>
      </c>
      <c r="B80" s="60" t="s">
        <v>259</v>
      </c>
      <c r="C80" s="60" t="s">
        <v>239</v>
      </c>
      <c r="D80" s="60" t="s">
        <v>284</v>
      </c>
      <c r="E80" t="s">
        <v>461</v>
      </c>
      <c r="I80" t="str">
        <f>SpaceTypesTable[[#This Row],[Lighting Standard]]&amp;SpaceTypesTable[[#This Row],[Lighting Primary Space Type]]&amp;SpaceTypesTable[[#This Row],[Lighting Secondary Space Type]]</f>
        <v/>
      </c>
      <c r="L80">
        <v>1.9</v>
      </c>
      <c r="O80">
        <v>0</v>
      </c>
      <c r="P80">
        <v>0.7</v>
      </c>
      <c r="Q80">
        <v>0.2</v>
      </c>
      <c r="R80" s="60" t="s">
        <v>1354</v>
      </c>
      <c r="S80" t="s">
        <v>108</v>
      </c>
      <c r="T80" t="s">
        <v>89</v>
      </c>
      <c r="U80" t="s">
        <v>91</v>
      </c>
      <c r="V80" s="60" t="str">
        <f>SpaceTypesTable[[#This Row],[Ventilation Standard]]&amp;SpaceTypesTable[[#This Row],[Ventilation Primary Space Type]]&amp;SpaceTypesTable[[#This Row],[Ventilation Secondary Space Type]]</f>
        <v>ASHRAE 62.1-1999EducationLaboratories</v>
      </c>
      <c r="W80">
        <f>VLOOKUP(SpaceTypesTable[[#This Row],[Lookup]],VentilationStandardsTable[],6,FALSE)</f>
        <v>0</v>
      </c>
      <c r="X80">
        <f>VLOOKUP(SpaceTypesTable[[#This Row],[Lookup]],VentilationStandardsTable[],5,FALSE)</f>
        <v>20</v>
      </c>
      <c r="Y80">
        <f>VLOOKUP(SpaceTypesTable[[#This Row],[Lookup]],VentilationStandardsTable[],7,FALSE)</f>
        <v>0</v>
      </c>
      <c r="Z80">
        <v>5</v>
      </c>
      <c r="AA80" s="60" t="s">
        <v>1410</v>
      </c>
      <c r="AB80" s="60" t="s">
        <v>1411</v>
      </c>
      <c r="AC80">
        <v>0.22320000000000001</v>
      </c>
      <c r="AD80" s="60" t="s">
        <v>1416</v>
      </c>
      <c r="AF80" t="s">
        <v>440</v>
      </c>
      <c r="AG80" t="s">
        <v>440</v>
      </c>
      <c r="AH80" t="s">
        <v>440</v>
      </c>
      <c r="AJ80">
        <v>4</v>
      </c>
      <c r="AK80">
        <v>0</v>
      </c>
      <c r="AL80">
        <v>0.5</v>
      </c>
      <c r="AM80">
        <v>0</v>
      </c>
      <c r="AN80" s="60" t="s">
        <v>1441</v>
      </c>
      <c r="AO80" s="60" t="s">
        <v>1474</v>
      </c>
      <c r="AP80" s="60" t="s">
        <v>1475</v>
      </c>
      <c r="AQ80">
        <v>2</v>
      </c>
      <c r="AR80">
        <v>2850</v>
      </c>
      <c r="AS80">
        <f>IF(SpaceTypesTable[[#This Row],[Service Water Heating Peak Flow Rate (gal/h)]]=0,"",SpaceTypesTable[[#This Row],[Service Water Heating Peak Flow Rate (gal/h)]]/SpaceTypesTable[[#This Row],[Service Water Heating Area (ft^2)]])</f>
        <v>7.0175438596491223E-4</v>
      </c>
      <c r="AT80">
        <v>49</v>
      </c>
      <c r="AU80">
        <v>0.2</v>
      </c>
      <c r="AV80">
        <v>0.05</v>
      </c>
      <c r="AW80" t="s">
        <v>1530</v>
      </c>
      <c r="BC80" t="str">
        <f>IF(ISBLANK(BB80),"",BB80/(AY80/AX80))</f>
        <v/>
      </c>
    </row>
    <row r="81" spans="1:56">
      <c r="A81" s="60" t="s">
        <v>1556</v>
      </c>
      <c r="B81" s="60" t="s">
        <v>259</v>
      </c>
      <c r="C81" s="60" t="s">
        <v>239</v>
      </c>
      <c r="D81" s="60" t="s">
        <v>276</v>
      </c>
      <c r="E81" t="s">
        <v>456</v>
      </c>
      <c r="F81" t="s">
        <v>217</v>
      </c>
      <c r="G81" t="s">
        <v>138</v>
      </c>
      <c r="H81" t="s">
        <v>223</v>
      </c>
      <c r="I81" t="str">
        <f>SpaceTypesTable[[#This Row],[Lighting Standard]]&amp;SpaceTypesTable[[#This Row],[Lighting Primary Space Type]]&amp;SpaceTypesTable[[#This Row],[Lighting Secondary Space Type]]</f>
        <v>ASHRAE 90.1-2004Food PreparationGeneral</v>
      </c>
      <c r="L81">
        <f>VLOOKUP(SpaceTypesTable[[#This Row],[LookupColumn]],InteriorLightingTable[],5,FALSE)</f>
        <v>1.2</v>
      </c>
      <c r="O81">
        <v>0</v>
      </c>
      <c r="P81">
        <v>0.7</v>
      </c>
      <c r="Q81">
        <v>0.2</v>
      </c>
      <c r="R81" t="s">
        <v>2944</v>
      </c>
      <c r="S81" t="s">
        <v>108</v>
      </c>
      <c r="T81" t="s">
        <v>18</v>
      </c>
      <c r="U81" t="s">
        <v>22</v>
      </c>
      <c r="V81" s="60" t="str">
        <f>SpaceTypesTable[[#This Row],[Ventilation Standard]]&amp;SpaceTypesTable[[#This Row],[Ventilation Primary Space Type]]&amp;SpaceTypesTable[[#This Row],[Ventilation Secondary Space Type]]</f>
        <v>ASHRAE 62.1-1999Food and Beverage ServiceKitchens (cooking)</v>
      </c>
      <c r="W81">
        <f>VLOOKUP(SpaceTypesTable[[#This Row],[Lookup]],VentilationStandardsTable[],6,FALSE)</f>
        <v>0</v>
      </c>
      <c r="X81">
        <f>VLOOKUP(SpaceTypesTable[[#This Row],[Lookup]],VentilationStandardsTable[],5,FALSE)</f>
        <v>15</v>
      </c>
      <c r="Y81">
        <f>VLOOKUP(SpaceTypesTable[[#This Row],[Lookup]],VentilationStandardsTable[],7,FALSE)</f>
        <v>0</v>
      </c>
      <c r="Z81">
        <v>5</v>
      </c>
      <c r="AA81" t="s">
        <v>2949</v>
      </c>
      <c r="AB81" t="s">
        <v>2927</v>
      </c>
      <c r="AC81">
        <v>5.9499999999999997E-2</v>
      </c>
      <c r="AD81" t="s">
        <v>2996</v>
      </c>
      <c r="AE81">
        <v>96.7</v>
      </c>
      <c r="AF81">
        <v>0.1</v>
      </c>
      <c r="AG81">
        <v>0.2</v>
      </c>
      <c r="AH81">
        <v>0.7</v>
      </c>
      <c r="AI81" t="s">
        <v>2933</v>
      </c>
      <c r="AJ81">
        <v>7.5</v>
      </c>
      <c r="AK81">
        <v>0.2</v>
      </c>
      <c r="AL81">
        <v>0.5</v>
      </c>
      <c r="AM81">
        <v>0.1</v>
      </c>
      <c r="AN81" t="s">
        <v>2933</v>
      </c>
      <c r="AO81" t="s">
        <v>2989</v>
      </c>
      <c r="AP81" t="s">
        <v>2954</v>
      </c>
      <c r="AQ81">
        <v>150</v>
      </c>
      <c r="AR81">
        <v>10000</v>
      </c>
      <c r="AS81">
        <f>IF(SpaceTypesTable[[#This Row],[Service Water Heating Peak Flow Rate (gal/h)]]=0,"",SpaceTypesTable[[#This Row],[Service Water Heating Peak Flow Rate (gal/h)]]/SpaceTypesTable[[#This Row],[Service Water Heating Area (ft^2)]])</f>
        <v>1.4999999999999999E-2</v>
      </c>
      <c r="AT81">
        <v>49</v>
      </c>
      <c r="AU81">
        <v>0.2</v>
      </c>
      <c r="AV81">
        <v>0.05</v>
      </c>
      <c r="AW81" t="s">
        <v>2950</v>
      </c>
      <c r="AX81">
        <v>0.7</v>
      </c>
      <c r="AY81">
        <v>5300</v>
      </c>
      <c r="AZ81">
        <v>0.33800000000000002</v>
      </c>
      <c r="BA81">
        <f>125/248.8</f>
        <v>0.502411575562701</v>
      </c>
      <c r="BB81">
        <f>AY81*BA81/AZ81/8.52</f>
        <v>924.65391229905106</v>
      </c>
      <c r="BC81">
        <f>IF(ISBLANK(BB81),"",BB81/(AY81/AX81))</f>
        <v>0.12212410162440297</v>
      </c>
      <c r="BD81" t="s">
        <v>2998</v>
      </c>
    </row>
    <row r="82" spans="1:56">
      <c r="A82" s="60" t="s">
        <v>1558</v>
      </c>
      <c r="B82" s="60" t="s">
        <v>259</v>
      </c>
      <c r="C82" s="60" t="s">
        <v>239</v>
      </c>
      <c r="D82" s="60" t="s">
        <v>276</v>
      </c>
      <c r="E82" t="s">
        <v>456</v>
      </c>
      <c r="F82" t="s">
        <v>218</v>
      </c>
      <c r="G82" t="s">
        <v>138</v>
      </c>
      <c r="H82" t="s">
        <v>223</v>
      </c>
      <c r="I82" t="str">
        <f>SpaceTypesTable[[#This Row],[Lighting Standard]]&amp;SpaceTypesTable[[#This Row],[Lighting Primary Space Type]]&amp;SpaceTypesTable[[#This Row],[Lighting Secondary Space Type]]</f>
        <v>ASHRAE 90.1-2007Food PreparationGeneral</v>
      </c>
      <c r="L82">
        <f>VLOOKUP(SpaceTypesTable[[#This Row],[LookupColumn]],InteriorLightingTable[],5,FALSE)</f>
        <v>1.2</v>
      </c>
      <c r="O82">
        <v>0</v>
      </c>
      <c r="P82">
        <v>0.7</v>
      </c>
      <c r="Q82">
        <v>0.2</v>
      </c>
      <c r="R82" s="60" t="s">
        <v>2944</v>
      </c>
      <c r="S82" t="s">
        <v>109</v>
      </c>
      <c r="T82" t="s">
        <v>18</v>
      </c>
      <c r="U82" t="s">
        <v>1577</v>
      </c>
      <c r="V82" s="60" t="str">
        <f>SpaceTypesTable[[#This Row],[Ventilation Standard]]&amp;SpaceTypesTable[[#This Row],[Ventilation Primary Space Type]]&amp;SpaceTypesTable[[#This Row],[Ventilation Secondary Space Type]]</f>
        <v>ASHRAE 62.1-2004Food and Beverage ServiceCafeteria/fast food dining</v>
      </c>
      <c r="W82">
        <f>VLOOKUP(SpaceTypesTable[[#This Row],[Lookup]],VentilationStandardsTable[],6,FALSE)</f>
        <v>0.18</v>
      </c>
      <c r="X82">
        <f>VLOOKUP(SpaceTypesTable[[#This Row],[Lookup]],VentilationStandardsTable[],5,FALSE)</f>
        <v>7.5</v>
      </c>
      <c r="Y82">
        <f>VLOOKUP(SpaceTypesTable[[#This Row],[Lookup]],VentilationStandardsTable[],7,FALSE)</f>
        <v>0</v>
      </c>
      <c r="Z82">
        <v>5</v>
      </c>
      <c r="AA82" s="60" t="s">
        <v>2949</v>
      </c>
      <c r="AB82" s="60" t="s">
        <v>2927</v>
      </c>
      <c r="AC82">
        <v>4.4600000000000001E-2</v>
      </c>
      <c r="AD82" s="60" t="s">
        <v>2996</v>
      </c>
      <c r="AE82">
        <v>70.459999999999994</v>
      </c>
      <c r="AF82">
        <v>0.1</v>
      </c>
      <c r="AG82">
        <v>0.2</v>
      </c>
      <c r="AH82">
        <v>0.7</v>
      </c>
      <c r="AI82" t="s">
        <v>2933</v>
      </c>
      <c r="AJ82">
        <v>5.47</v>
      </c>
      <c r="AK82">
        <v>0.2</v>
      </c>
      <c r="AL82">
        <v>0.5</v>
      </c>
      <c r="AM82">
        <v>0.1</v>
      </c>
      <c r="AN82" s="60" t="s">
        <v>2933</v>
      </c>
      <c r="AO82" s="60" t="s">
        <v>2989</v>
      </c>
      <c r="AP82" s="60" t="s">
        <v>2954</v>
      </c>
      <c r="AQ82">
        <v>150</v>
      </c>
      <c r="AR82">
        <v>10000</v>
      </c>
      <c r="AS82">
        <f>IF(SpaceTypesTable[[#This Row],[Service Water Heating Peak Flow Rate (gal/h)]]=0,"",SpaceTypesTable[[#This Row],[Service Water Heating Peak Flow Rate (gal/h)]]/SpaceTypesTable[[#This Row],[Service Water Heating Area (ft^2)]])</f>
        <v>1.4999999999999999E-2</v>
      </c>
      <c r="AT82">
        <v>49</v>
      </c>
      <c r="AU82">
        <v>0.2</v>
      </c>
      <c r="AV82">
        <v>0.05</v>
      </c>
      <c r="AW82" s="60" t="s">
        <v>2950</v>
      </c>
      <c r="AX82">
        <v>0.7</v>
      </c>
      <c r="AY82">
        <v>5300</v>
      </c>
      <c r="AZ82">
        <v>0.33800000000000002</v>
      </c>
      <c r="BA82">
        <f>125/248.8</f>
        <v>0.502411575562701</v>
      </c>
      <c r="BB82">
        <f>AY82*BA82/AZ82/8.52</f>
        <v>924.65391229905106</v>
      </c>
      <c r="BC82">
        <f>IF(ISBLANK(BB82),"",BB82/(AY82/AX82))</f>
        <v>0.12212410162440297</v>
      </c>
      <c r="BD82" s="60" t="s">
        <v>2998</v>
      </c>
    </row>
    <row r="83" spans="1:56">
      <c r="A83" s="60" t="s">
        <v>1619</v>
      </c>
      <c r="B83" s="60" t="s">
        <v>259</v>
      </c>
      <c r="C83" s="60" t="s">
        <v>239</v>
      </c>
      <c r="D83" s="60" t="s">
        <v>276</v>
      </c>
      <c r="E83" t="s">
        <v>456</v>
      </c>
      <c r="F83" t="s">
        <v>1601</v>
      </c>
      <c r="G83" t="s">
        <v>138</v>
      </c>
      <c r="H83" t="s">
        <v>223</v>
      </c>
      <c r="I83" t="str">
        <f>SpaceTypesTable[[#This Row],[Lighting Standard]]&amp;SpaceTypesTable[[#This Row],[Lighting Primary Space Type]]&amp;SpaceTypesTable[[#This Row],[Lighting Secondary Space Type]]</f>
        <v>ASHRAE 90.1-2010Food PreparationGeneral</v>
      </c>
      <c r="L83">
        <f>VLOOKUP(SpaceTypesTable[[#This Row],[LookupColumn]],InteriorLightingTable[],5,FALSE)</f>
        <v>0.99</v>
      </c>
      <c r="O83">
        <v>0</v>
      </c>
      <c r="P83">
        <v>0.7</v>
      </c>
      <c r="Q83">
        <v>0.2</v>
      </c>
      <c r="R83" t="s">
        <v>2944</v>
      </c>
      <c r="S83" t="s">
        <v>110</v>
      </c>
      <c r="T83" t="s">
        <v>18</v>
      </c>
      <c r="U83" t="s">
        <v>1577</v>
      </c>
      <c r="V83" s="60" t="str">
        <f>SpaceTypesTable[[#This Row],[Ventilation Standard]]&amp;SpaceTypesTable[[#This Row],[Ventilation Primary Space Type]]&amp;SpaceTypesTable[[#This Row],[Ventilation Secondary Space Type]]</f>
        <v>ASHRAE 62.1-2007Food and Beverage ServiceCafeteria/fast food dining</v>
      </c>
      <c r="W83">
        <f>VLOOKUP(SpaceTypesTable[[#This Row],[Lookup]],VentilationStandardsTable[],6,FALSE)</f>
        <v>0.18</v>
      </c>
      <c r="X83">
        <f>VLOOKUP(SpaceTypesTable[[#This Row],[Lookup]],VentilationStandardsTable[],5,FALSE)</f>
        <v>7.5</v>
      </c>
      <c r="Y83">
        <f>VLOOKUP(SpaceTypesTable[[#This Row],[Lookup]],VentilationStandardsTable[],7,FALSE)</f>
        <v>0</v>
      </c>
      <c r="Z83">
        <v>5</v>
      </c>
      <c r="AA83" t="s">
        <v>2949</v>
      </c>
      <c r="AB83" t="s">
        <v>2927</v>
      </c>
      <c r="AC83">
        <v>4.4600000000000001E-2</v>
      </c>
      <c r="AD83" t="s">
        <v>2996</v>
      </c>
      <c r="AE83">
        <v>70.459999999999994</v>
      </c>
      <c r="AF83">
        <v>0.1</v>
      </c>
      <c r="AG83">
        <v>0.2</v>
      </c>
      <c r="AH83">
        <v>0.7</v>
      </c>
      <c r="AI83" t="s">
        <v>2933</v>
      </c>
      <c r="AJ83">
        <v>5.47</v>
      </c>
      <c r="AK83">
        <v>0.2</v>
      </c>
      <c r="AL83">
        <v>0.5</v>
      </c>
      <c r="AM83">
        <v>0.1</v>
      </c>
      <c r="AN83" t="s">
        <v>2933</v>
      </c>
      <c r="AO83" t="s">
        <v>2989</v>
      </c>
      <c r="AP83" t="s">
        <v>2954</v>
      </c>
      <c r="AQ83">
        <v>150</v>
      </c>
      <c r="AR83">
        <v>10000</v>
      </c>
      <c r="AS83">
        <v>1.4999999999999999E-2</v>
      </c>
      <c r="AT83">
        <v>49</v>
      </c>
      <c r="AU83">
        <v>0.2</v>
      </c>
      <c r="AV83">
        <v>0.05</v>
      </c>
      <c r="AW83" t="s">
        <v>2950</v>
      </c>
      <c r="AX83">
        <v>0.7</v>
      </c>
      <c r="AY83">
        <v>5300</v>
      </c>
      <c r="AZ83">
        <v>0.33800000000000002</v>
      </c>
      <c r="BA83">
        <v>0.502411575562701</v>
      </c>
      <c r="BB83">
        <v>924.65391229905106</v>
      </c>
      <c r="BC83">
        <v>0.12212410162440297</v>
      </c>
      <c r="BD83" t="s">
        <v>2998</v>
      </c>
    </row>
    <row r="84" spans="1:56">
      <c r="A84" s="60" t="s">
        <v>1555</v>
      </c>
      <c r="B84" s="60" t="s">
        <v>259</v>
      </c>
      <c r="C84" s="60" t="s">
        <v>239</v>
      </c>
      <c r="D84" s="60" t="s">
        <v>276</v>
      </c>
      <c r="E84" t="s">
        <v>456</v>
      </c>
      <c r="I84" t="str">
        <f>SpaceTypesTable[[#This Row],[Lighting Standard]]&amp;SpaceTypesTable[[#This Row],[Lighting Primary Space Type]]&amp;SpaceTypesTable[[#This Row],[Lighting Secondary Space Type]]</f>
        <v/>
      </c>
      <c r="L84">
        <v>1.42</v>
      </c>
      <c r="O84">
        <v>0</v>
      </c>
      <c r="P84">
        <v>0.7</v>
      </c>
      <c r="Q84">
        <v>0.2</v>
      </c>
      <c r="R84" t="s">
        <v>1354</v>
      </c>
      <c r="S84" t="s">
        <v>108</v>
      </c>
      <c r="T84" t="s">
        <v>18</v>
      </c>
      <c r="U84" t="s">
        <v>22</v>
      </c>
      <c r="V84" s="60" t="str">
        <f>SpaceTypesTable[[#This Row],[Ventilation Standard]]&amp;SpaceTypesTable[[#This Row],[Ventilation Primary Space Type]]&amp;SpaceTypesTable[[#This Row],[Ventilation Secondary Space Type]]</f>
        <v>ASHRAE 62.1-1999Food and Beverage ServiceKitchens (cooking)</v>
      </c>
      <c r="W84">
        <f>VLOOKUP(SpaceTypesTable[[#This Row],[Lookup]],VentilationStandardsTable[],6,FALSE)</f>
        <v>0</v>
      </c>
      <c r="X84">
        <f>VLOOKUP(SpaceTypesTable[[#This Row],[Lookup]],VentilationStandardsTable[],5,FALSE)</f>
        <v>15</v>
      </c>
      <c r="Y84">
        <f>VLOOKUP(SpaceTypesTable[[#This Row],[Lookup]],VentilationStandardsTable[],7,FALSE)</f>
        <v>0</v>
      </c>
      <c r="Z84">
        <v>5</v>
      </c>
      <c r="AA84" t="s">
        <v>1410</v>
      </c>
      <c r="AB84" t="s">
        <v>1411</v>
      </c>
      <c r="AC84">
        <v>0.22320000000000001</v>
      </c>
      <c r="AD84" t="s">
        <v>1416</v>
      </c>
      <c r="AE84">
        <v>96.7</v>
      </c>
      <c r="AF84">
        <v>0.1</v>
      </c>
      <c r="AG84">
        <v>0.2</v>
      </c>
      <c r="AH84">
        <v>0.7</v>
      </c>
      <c r="AI84" t="s">
        <v>1438</v>
      </c>
      <c r="AJ84">
        <v>7.5</v>
      </c>
      <c r="AK84">
        <v>0.2</v>
      </c>
      <c r="AL84">
        <v>0.5</v>
      </c>
      <c r="AM84">
        <v>0.1</v>
      </c>
      <c r="AN84" t="s">
        <v>1441</v>
      </c>
      <c r="AO84" t="s">
        <v>1474</v>
      </c>
      <c r="AP84" t="s">
        <v>1475</v>
      </c>
      <c r="AQ84">
        <v>150</v>
      </c>
      <c r="AR84">
        <v>10000</v>
      </c>
      <c r="AS84">
        <f>IF(SpaceTypesTable[[#This Row],[Service Water Heating Peak Flow Rate (gal/h)]]=0,"",SpaceTypesTable[[#This Row],[Service Water Heating Peak Flow Rate (gal/h)]]/SpaceTypesTable[[#This Row],[Service Water Heating Area (ft^2)]])</f>
        <v>1.4999999999999999E-2</v>
      </c>
      <c r="AT84">
        <v>49</v>
      </c>
      <c r="AU84">
        <v>0.2</v>
      </c>
      <c r="AV84">
        <v>0.05</v>
      </c>
      <c r="AW84" t="s">
        <v>1529</v>
      </c>
      <c r="AX84">
        <v>0.7</v>
      </c>
      <c r="AY84">
        <v>5300</v>
      </c>
      <c r="AZ84">
        <v>0.33800000000000002</v>
      </c>
      <c r="BA84">
        <f>125/248.8</f>
        <v>0.502411575562701</v>
      </c>
      <c r="BB84">
        <f>AY84*BA84/AZ84/8.52</f>
        <v>924.65391229905106</v>
      </c>
      <c r="BC84">
        <f>IF(ISBLANK(BB84),"",BB84/(AY84/AX84))</f>
        <v>0.12212410162440297</v>
      </c>
      <c r="BD84" t="s">
        <v>1504</v>
      </c>
    </row>
    <row r="85" spans="1:56">
      <c r="A85" s="60" t="s">
        <v>1557</v>
      </c>
      <c r="B85" s="60" t="s">
        <v>260</v>
      </c>
      <c r="C85" s="60" t="s">
        <v>239</v>
      </c>
      <c r="D85" s="60" t="s">
        <v>276</v>
      </c>
      <c r="E85" t="s">
        <v>456</v>
      </c>
      <c r="F85" t="s">
        <v>438</v>
      </c>
      <c r="G85" t="s">
        <v>138</v>
      </c>
      <c r="H85" t="s">
        <v>223</v>
      </c>
      <c r="I85" t="str">
        <f>SpaceTypesTable[[#This Row],[Lighting Standard]]&amp;SpaceTypesTable[[#This Row],[Lighting Primary Space Type]]&amp;SpaceTypesTable[[#This Row],[Lighting Secondary Space Type]]</f>
        <v>ASHRAE 189.1-2009Food PreparationGeneral</v>
      </c>
      <c r="L85">
        <f>VLOOKUP(SpaceTypesTable[[#This Row],[LookupColumn]],InteriorLightingTable[],5,FALSE)</f>
        <v>1.08</v>
      </c>
      <c r="O85">
        <v>0</v>
      </c>
      <c r="P85">
        <v>0.7</v>
      </c>
      <c r="Q85">
        <v>0.2</v>
      </c>
      <c r="R85" t="s">
        <v>1354</v>
      </c>
      <c r="S85" t="s">
        <v>108</v>
      </c>
      <c r="T85" t="s">
        <v>18</v>
      </c>
      <c r="U85" t="s">
        <v>22</v>
      </c>
      <c r="V85" s="60" t="str">
        <f>SpaceTypesTable[[#This Row],[Ventilation Standard]]&amp;SpaceTypesTable[[#This Row],[Ventilation Primary Space Type]]&amp;SpaceTypesTable[[#This Row],[Ventilation Secondary Space Type]]</f>
        <v>ASHRAE 62.1-1999Food and Beverage ServiceKitchens (cooking)</v>
      </c>
      <c r="W85">
        <f>VLOOKUP(SpaceTypesTable[[#This Row],[Lookup]],VentilationStandardsTable[],6,FALSE)</f>
        <v>0</v>
      </c>
      <c r="X85">
        <f>VLOOKUP(SpaceTypesTable[[#This Row],[Lookup]],VentilationStandardsTable[],5,FALSE)</f>
        <v>15</v>
      </c>
      <c r="Y85">
        <f>VLOOKUP(SpaceTypesTable[[#This Row],[Lookup]],VentilationStandardsTable[],7,FALSE)</f>
        <v>0</v>
      </c>
      <c r="Z85">
        <v>5</v>
      </c>
      <c r="AA85" t="s">
        <v>1410</v>
      </c>
      <c r="AB85" t="s">
        <v>1411</v>
      </c>
      <c r="AC85">
        <v>5.9499999999999997E-2</v>
      </c>
      <c r="AD85" t="s">
        <v>1416</v>
      </c>
      <c r="AE85">
        <v>70.459999999999994</v>
      </c>
      <c r="AF85">
        <v>0.1</v>
      </c>
      <c r="AG85">
        <v>0.2</v>
      </c>
      <c r="AH85">
        <v>0.7</v>
      </c>
      <c r="AI85" t="s">
        <v>1438</v>
      </c>
      <c r="AJ85">
        <v>5.47</v>
      </c>
      <c r="AK85">
        <v>0.2</v>
      </c>
      <c r="AL85">
        <v>0.5</v>
      </c>
      <c r="AM85">
        <v>0.1</v>
      </c>
      <c r="AN85" t="s">
        <v>1441</v>
      </c>
      <c r="AO85" t="s">
        <v>1474</v>
      </c>
      <c r="AP85" t="s">
        <v>1475</v>
      </c>
      <c r="AQ85">
        <v>150</v>
      </c>
      <c r="AR85">
        <v>10000</v>
      </c>
      <c r="AS85">
        <f>IF(SpaceTypesTable[[#This Row],[Service Water Heating Peak Flow Rate (gal/h)]]=0,"",SpaceTypesTable[[#This Row],[Service Water Heating Peak Flow Rate (gal/h)]]/SpaceTypesTable[[#This Row],[Service Water Heating Area (ft^2)]])</f>
        <v>1.4999999999999999E-2</v>
      </c>
      <c r="AT85">
        <v>49</v>
      </c>
      <c r="AU85">
        <v>0.2</v>
      </c>
      <c r="AV85">
        <v>0.05</v>
      </c>
      <c r="AW85" t="s">
        <v>1529</v>
      </c>
      <c r="AX85">
        <v>0.7</v>
      </c>
      <c r="AY85">
        <v>5300</v>
      </c>
      <c r="AZ85">
        <v>0.33800000000000002</v>
      </c>
      <c r="BA85">
        <f>125/248.8</f>
        <v>0.502411575562701</v>
      </c>
      <c r="BB85">
        <f>AY85*BA85/AZ85/8.52</f>
        <v>924.65391229905106</v>
      </c>
      <c r="BC85">
        <f>IF(ISBLANK(BB85),"",BB85/(AY85/AX85))</f>
        <v>0.12212410162440297</v>
      </c>
      <c r="BD85" t="s">
        <v>1504</v>
      </c>
    </row>
    <row r="86" spans="1:56">
      <c r="A86" s="60" t="s">
        <v>1557</v>
      </c>
      <c r="B86" s="60" t="s">
        <v>261</v>
      </c>
      <c r="C86" s="60" t="s">
        <v>239</v>
      </c>
      <c r="D86" s="60" t="s">
        <v>276</v>
      </c>
      <c r="E86" t="s">
        <v>456</v>
      </c>
      <c r="F86" t="s">
        <v>438</v>
      </c>
      <c r="G86" t="s">
        <v>138</v>
      </c>
      <c r="H86" t="s">
        <v>223</v>
      </c>
      <c r="I86" t="str">
        <f>SpaceTypesTable[[#This Row],[Lighting Standard]]&amp;SpaceTypesTable[[#This Row],[Lighting Primary Space Type]]&amp;SpaceTypesTable[[#This Row],[Lighting Secondary Space Type]]</f>
        <v>ASHRAE 189.1-2009Food PreparationGeneral</v>
      </c>
      <c r="L86">
        <f>VLOOKUP(SpaceTypesTable[[#This Row],[LookupColumn]],InteriorLightingTable[],5,FALSE)</f>
        <v>1.08</v>
      </c>
      <c r="O86">
        <v>0</v>
      </c>
      <c r="P86">
        <v>0.7</v>
      </c>
      <c r="Q86">
        <v>0.2</v>
      </c>
      <c r="R86" s="60" t="s">
        <v>1354</v>
      </c>
      <c r="S86" t="s">
        <v>108</v>
      </c>
      <c r="T86" t="s">
        <v>18</v>
      </c>
      <c r="U86" t="s">
        <v>22</v>
      </c>
      <c r="V86" s="60" t="str">
        <f>SpaceTypesTable[[#This Row],[Ventilation Standard]]&amp;SpaceTypesTable[[#This Row],[Ventilation Primary Space Type]]&amp;SpaceTypesTable[[#This Row],[Ventilation Secondary Space Type]]</f>
        <v>ASHRAE 62.1-1999Food and Beverage ServiceKitchens (cooking)</v>
      </c>
      <c r="W86">
        <f>VLOOKUP(SpaceTypesTable[[#This Row],[Lookup]],VentilationStandardsTable[],6,FALSE)</f>
        <v>0</v>
      </c>
      <c r="X86">
        <f>VLOOKUP(SpaceTypesTable[[#This Row],[Lookup]],VentilationStandardsTable[],5,FALSE)</f>
        <v>15</v>
      </c>
      <c r="Y86">
        <f>VLOOKUP(SpaceTypesTable[[#This Row],[Lookup]],VentilationStandardsTable[],7,FALSE)</f>
        <v>0</v>
      </c>
      <c r="Z86">
        <v>5</v>
      </c>
      <c r="AA86" s="60" t="s">
        <v>1410</v>
      </c>
      <c r="AB86" s="60" t="s">
        <v>1411</v>
      </c>
      <c r="AC86">
        <v>4.4600000000000001E-2</v>
      </c>
      <c r="AD86" s="60" t="s">
        <v>1416</v>
      </c>
      <c r="AE86">
        <v>70.459999999999994</v>
      </c>
      <c r="AF86">
        <v>0.1</v>
      </c>
      <c r="AG86">
        <v>0.2</v>
      </c>
      <c r="AH86">
        <v>0.7</v>
      </c>
      <c r="AI86" s="60" t="s">
        <v>1438</v>
      </c>
      <c r="AJ86">
        <v>5.47</v>
      </c>
      <c r="AK86">
        <v>0.2</v>
      </c>
      <c r="AL86">
        <v>0.5</v>
      </c>
      <c r="AM86">
        <v>0.1</v>
      </c>
      <c r="AN86" s="60" t="s">
        <v>1441</v>
      </c>
      <c r="AO86" s="60" t="s">
        <v>1474</v>
      </c>
      <c r="AP86" s="60" t="s">
        <v>1475</v>
      </c>
      <c r="AQ86">
        <v>150</v>
      </c>
      <c r="AR86">
        <v>10000</v>
      </c>
      <c r="AS86">
        <f>IF(SpaceTypesTable[[#This Row],[Service Water Heating Peak Flow Rate (gal/h)]]=0,"",SpaceTypesTable[[#This Row],[Service Water Heating Peak Flow Rate (gal/h)]]/SpaceTypesTable[[#This Row],[Service Water Heating Area (ft^2)]])</f>
        <v>1.4999999999999999E-2</v>
      </c>
      <c r="AT86">
        <v>49</v>
      </c>
      <c r="AU86">
        <v>0.2</v>
      </c>
      <c r="AV86">
        <v>0.05</v>
      </c>
      <c r="AW86" s="60" t="s">
        <v>1529</v>
      </c>
      <c r="AX86">
        <v>0.7</v>
      </c>
      <c r="AY86">
        <v>5300</v>
      </c>
      <c r="AZ86">
        <v>0.33800000000000002</v>
      </c>
      <c r="BA86">
        <f>125/248.8</f>
        <v>0.502411575562701</v>
      </c>
      <c r="BB86">
        <f>AY86*BA86/AZ86/8.52</f>
        <v>924.65391229905106</v>
      </c>
      <c r="BC86">
        <f>IF(ISBLANK(BB86),"",BB86/(AY86/AX86))</f>
        <v>0.12212410162440297</v>
      </c>
      <c r="BD86" s="60" t="s">
        <v>1504</v>
      </c>
    </row>
    <row r="87" spans="1:56">
      <c r="A87" s="60" t="s">
        <v>1554</v>
      </c>
      <c r="B87" s="60" t="s">
        <v>259</v>
      </c>
      <c r="C87" s="60" t="s">
        <v>239</v>
      </c>
      <c r="D87" s="60" t="s">
        <v>276</v>
      </c>
      <c r="E87" t="s">
        <v>456</v>
      </c>
      <c r="I87" t="str">
        <f>SpaceTypesTable[[#This Row],[Lighting Standard]]&amp;SpaceTypesTable[[#This Row],[Lighting Primary Space Type]]&amp;SpaceTypesTable[[#This Row],[Lighting Secondary Space Type]]</f>
        <v/>
      </c>
      <c r="L87">
        <v>2.2400000000000002</v>
      </c>
      <c r="O87">
        <v>0</v>
      </c>
      <c r="P87">
        <v>0.7</v>
      </c>
      <c r="Q87">
        <v>0.2</v>
      </c>
      <c r="R87" s="60" t="s">
        <v>1354</v>
      </c>
      <c r="S87" t="s">
        <v>108</v>
      </c>
      <c r="T87" t="s">
        <v>18</v>
      </c>
      <c r="U87" t="s">
        <v>22</v>
      </c>
      <c r="V87" s="60" t="str">
        <f>SpaceTypesTable[[#This Row],[Ventilation Standard]]&amp;SpaceTypesTable[[#This Row],[Ventilation Primary Space Type]]&amp;SpaceTypesTable[[#This Row],[Ventilation Secondary Space Type]]</f>
        <v>ASHRAE 62.1-1999Food and Beverage ServiceKitchens (cooking)</v>
      </c>
      <c r="W87">
        <f>VLOOKUP(SpaceTypesTable[[#This Row],[Lookup]],VentilationStandardsTable[],6,FALSE)</f>
        <v>0</v>
      </c>
      <c r="X87">
        <f>VLOOKUP(SpaceTypesTable[[#This Row],[Lookup]],VentilationStandardsTable[],5,FALSE)</f>
        <v>15</v>
      </c>
      <c r="Y87">
        <f>VLOOKUP(SpaceTypesTable[[#This Row],[Lookup]],VentilationStandardsTable[],7,FALSE)</f>
        <v>0</v>
      </c>
      <c r="Z87">
        <v>5</v>
      </c>
      <c r="AA87" s="60" t="s">
        <v>1410</v>
      </c>
      <c r="AB87" s="60" t="s">
        <v>1411</v>
      </c>
      <c r="AC87">
        <v>0.22320000000000001</v>
      </c>
      <c r="AD87" s="60" t="s">
        <v>1416</v>
      </c>
      <c r="AE87">
        <v>96.7</v>
      </c>
      <c r="AF87">
        <v>0.1</v>
      </c>
      <c r="AG87">
        <v>0.2</v>
      </c>
      <c r="AH87">
        <v>0.7</v>
      </c>
      <c r="AI87" s="60" t="s">
        <v>1438</v>
      </c>
      <c r="AJ87">
        <v>7.5</v>
      </c>
      <c r="AK87">
        <v>0.2</v>
      </c>
      <c r="AL87">
        <v>0.5</v>
      </c>
      <c r="AM87">
        <v>0.1</v>
      </c>
      <c r="AN87" s="60" t="s">
        <v>1441</v>
      </c>
      <c r="AO87" s="60" t="s">
        <v>1474</v>
      </c>
      <c r="AP87" s="60" t="s">
        <v>1475</v>
      </c>
      <c r="AQ87">
        <v>150</v>
      </c>
      <c r="AR87">
        <v>10000</v>
      </c>
      <c r="AS87">
        <f>IF(SpaceTypesTable[[#This Row],[Service Water Heating Peak Flow Rate (gal/h)]]=0,"",SpaceTypesTable[[#This Row],[Service Water Heating Peak Flow Rate (gal/h)]]/SpaceTypesTable[[#This Row],[Service Water Heating Area (ft^2)]])</f>
        <v>1.4999999999999999E-2</v>
      </c>
      <c r="AT87">
        <v>49</v>
      </c>
      <c r="AU87">
        <v>0.2</v>
      </c>
      <c r="AV87">
        <v>0.05</v>
      </c>
      <c r="AW87" s="60" t="s">
        <v>1529</v>
      </c>
      <c r="AX87">
        <v>0.7</v>
      </c>
      <c r="AY87">
        <v>5300</v>
      </c>
      <c r="AZ87">
        <v>0.33800000000000002</v>
      </c>
      <c r="BA87">
        <f>125/248.8</f>
        <v>0.502411575562701</v>
      </c>
      <c r="BB87">
        <f>AY87*BA87/AZ87/8.52</f>
        <v>924.65391229905106</v>
      </c>
      <c r="BC87">
        <f>IF(ISBLANK(BB87),"",BB87/(AY87/AX87))</f>
        <v>0.12212410162440297</v>
      </c>
      <c r="BD87" s="60" t="s">
        <v>1504</v>
      </c>
    </row>
    <row r="88" spans="1:56">
      <c r="A88" s="39" t="s">
        <v>1556</v>
      </c>
      <c r="B88" s="39" t="s">
        <v>259</v>
      </c>
      <c r="C88" s="39" t="s">
        <v>239</v>
      </c>
      <c r="D88" s="39" t="s">
        <v>298</v>
      </c>
      <c r="E88" t="s">
        <v>460</v>
      </c>
      <c r="F88" t="s">
        <v>217</v>
      </c>
      <c r="G88" t="s">
        <v>239</v>
      </c>
      <c r="H88" t="s">
        <v>249</v>
      </c>
      <c r="I88" t="str">
        <f>SpaceTypesTable[[#This Row],[Lighting Standard]]&amp;SpaceTypesTable[[#This Row],[Lighting Primary Space Type]]&amp;SpaceTypesTable[[#This Row],[Lighting Secondary Space Type]]</f>
        <v>ASHRAE 90.1-2004HospitalPatient Room</v>
      </c>
      <c r="L88">
        <f>VLOOKUP(SpaceTypesTable[[#This Row],[LookupColumn]],InteriorLightingTable[],5,FALSE)</f>
        <v>0.7</v>
      </c>
      <c r="O88">
        <v>0</v>
      </c>
      <c r="P88">
        <v>0.7</v>
      </c>
      <c r="Q88">
        <v>0.2</v>
      </c>
      <c r="R88" s="60" t="s">
        <v>2936</v>
      </c>
      <c r="S88" t="s">
        <v>415</v>
      </c>
      <c r="T88" t="s">
        <v>416</v>
      </c>
      <c r="U88" t="s">
        <v>418</v>
      </c>
      <c r="V88" s="60" t="str">
        <f>SpaceTypesTable[[#This Row],[Ventilation Standard]]&amp;SpaceTypesTable[[#This Row],[Ventilation Primary Space Type]]&amp;SpaceTypesTable[[#This Row],[Ventilation Secondary Space Type]]</f>
        <v>AIA 2001Surgery and Critical CareCritical and Intensive Care</v>
      </c>
      <c r="W88">
        <f>VLOOKUP(SpaceTypesTable[[#This Row],[Lookup]],VentilationStandardsTable[],6,FALSE)</f>
        <v>0</v>
      </c>
      <c r="X88">
        <f>VLOOKUP(SpaceTypesTable[[#This Row],[Lookup]],VentilationStandardsTable[],5,FALSE)</f>
        <v>0</v>
      </c>
      <c r="Y88">
        <f>VLOOKUP(SpaceTypesTable[[#This Row],[Lookup]],VentilationStandardsTable[],7,FALSE)</f>
        <v>2</v>
      </c>
      <c r="Z88">
        <v>5</v>
      </c>
      <c r="AA88" s="60" t="s">
        <v>2948</v>
      </c>
      <c r="AB88" s="60" t="s">
        <v>2927</v>
      </c>
      <c r="AC88">
        <v>5.9499999999999997E-2</v>
      </c>
      <c r="AD88" s="60" t="s">
        <v>2996</v>
      </c>
      <c r="AF88" t="s">
        <v>440</v>
      </c>
      <c r="AG88" t="s">
        <v>440</v>
      </c>
      <c r="AH88" t="s">
        <v>440</v>
      </c>
      <c r="AJ88">
        <v>3.0000000000000004</v>
      </c>
      <c r="AK88">
        <v>0</v>
      </c>
      <c r="AL88">
        <v>0.5</v>
      </c>
      <c r="AM88">
        <v>0</v>
      </c>
      <c r="AN88" s="60" t="s">
        <v>2932</v>
      </c>
      <c r="AO88" s="60" t="s">
        <v>2989</v>
      </c>
      <c r="AP88" s="60" t="s">
        <v>2954</v>
      </c>
      <c r="AS88" t="str">
        <f>IF(SpaceTypesTable[[#This Row],[Service Water Heating Peak Flow Rate (gal/h)]]=0,"",SpaceTypesTable[[#This Row],[Service Water Heating Peak Flow Rate (gal/h)]]/SpaceTypesTable[[#This Row],[Service Water Heating Area (ft^2)]])</f>
        <v/>
      </c>
      <c r="AW88" s="60"/>
      <c r="BC88" t="str">
        <f>IF(ISBLANK(BB88),"",BB88/(AY88/AX88))</f>
        <v/>
      </c>
    </row>
    <row r="89" spans="1:56">
      <c r="A89" s="60" t="s">
        <v>1558</v>
      </c>
      <c r="B89" s="60" t="s">
        <v>259</v>
      </c>
      <c r="C89" s="39" t="s">
        <v>239</v>
      </c>
      <c r="D89" s="39" t="s">
        <v>298</v>
      </c>
      <c r="E89" t="s">
        <v>460</v>
      </c>
      <c r="F89" t="s">
        <v>218</v>
      </c>
      <c r="G89" t="s">
        <v>239</v>
      </c>
      <c r="H89" t="s">
        <v>249</v>
      </c>
      <c r="I89" t="str">
        <f>SpaceTypesTable[[#This Row],[Lighting Standard]]&amp;SpaceTypesTable[[#This Row],[Lighting Primary Space Type]]&amp;SpaceTypesTable[[#This Row],[Lighting Secondary Space Type]]</f>
        <v>ASHRAE 90.1-2007HospitalPatient Room</v>
      </c>
      <c r="L89">
        <f>VLOOKUP(SpaceTypesTable[[#This Row],[LookupColumn]],InteriorLightingTable[],5,FALSE)</f>
        <v>0.7</v>
      </c>
      <c r="O89">
        <v>0</v>
      </c>
      <c r="P89">
        <v>0.7</v>
      </c>
      <c r="Q89">
        <v>0.2</v>
      </c>
      <c r="R89" t="s">
        <v>2936</v>
      </c>
      <c r="S89" t="s">
        <v>415</v>
      </c>
      <c r="T89" t="s">
        <v>416</v>
      </c>
      <c r="U89" t="s">
        <v>418</v>
      </c>
      <c r="V89" s="60" t="str">
        <f>SpaceTypesTable[[#This Row],[Ventilation Standard]]&amp;SpaceTypesTable[[#This Row],[Ventilation Primary Space Type]]&amp;SpaceTypesTable[[#This Row],[Ventilation Secondary Space Type]]</f>
        <v>AIA 2001Surgery and Critical CareCritical and Intensive Care</v>
      </c>
      <c r="W89">
        <f>VLOOKUP(SpaceTypesTable[[#This Row],[Lookup]],VentilationStandardsTable[],6,FALSE)</f>
        <v>0</v>
      </c>
      <c r="X89">
        <f>VLOOKUP(SpaceTypesTable[[#This Row],[Lookup]],VentilationStandardsTable[],5,FALSE)</f>
        <v>0</v>
      </c>
      <c r="Y89">
        <f>VLOOKUP(SpaceTypesTable[[#This Row],[Lookup]],VentilationStandardsTable[],7,FALSE)</f>
        <v>2</v>
      </c>
      <c r="Z89">
        <v>5</v>
      </c>
      <c r="AA89" t="s">
        <v>2948</v>
      </c>
      <c r="AB89" t="s">
        <v>2927</v>
      </c>
      <c r="AC89">
        <v>4.4600000000000001E-2</v>
      </c>
      <c r="AD89" t="s">
        <v>2996</v>
      </c>
      <c r="AF89" t="s">
        <v>440</v>
      </c>
      <c r="AG89" t="s">
        <v>440</v>
      </c>
      <c r="AH89" t="s">
        <v>440</v>
      </c>
      <c r="AJ89">
        <v>2.19</v>
      </c>
      <c r="AK89">
        <v>0</v>
      </c>
      <c r="AL89">
        <v>0.5</v>
      </c>
      <c r="AM89">
        <v>0</v>
      </c>
      <c r="AN89" t="s">
        <v>2932</v>
      </c>
      <c r="AO89" t="s">
        <v>2989</v>
      </c>
      <c r="AP89" t="s">
        <v>2954</v>
      </c>
      <c r="AS89" t="str">
        <f>IF(SpaceTypesTable[[#This Row],[Service Water Heating Peak Flow Rate (gal/h)]]=0,"",SpaceTypesTable[[#This Row],[Service Water Heating Peak Flow Rate (gal/h)]]/SpaceTypesTable[[#This Row],[Service Water Heating Area (ft^2)]])</f>
        <v/>
      </c>
      <c r="BC89" t="str">
        <f>IF(ISBLANK(BB89),"",BB89/(AY89/AX89))</f>
        <v/>
      </c>
    </row>
    <row r="90" spans="1:56">
      <c r="A90" s="60" t="s">
        <v>1619</v>
      </c>
      <c r="B90" s="60" t="s">
        <v>259</v>
      </c>
      <c r="C90" s="39" t="s">
        <v>239</v>
      </c>
      <c r="D90" s="39" t="s">
        <v>298</v>
      </c>
      <c r="E90" t="s">
        <v>460</v>
      </c>
      <c r="F90" t="s">
        <v>1601</v>
      </c>
      <c r="G90" t="s">
        <v>239</v>
      </c>
      <c r="H90" t="s">
        <v>249</v>
      </c>
      <c r="I90" t="str">
        <f>SpaceTypesTable[[#This Row],[Lighting Standard]]&amp;SpaceTypesTable[[#This Row],[Lighting Primary Space Type]]&amp;SpaceTypesTable[[#This Row],[Lighting Secondary Space Type]]</f>
        <v>ASHRAE 90.1-2010HospitalPatient Room</v>
      </c>
      <c r="L90">
        <f>VLOOKUP(SpaceTypesTable[[#This Row],[LookupColumn]],InteriorLightingTable[],5,FALSE)</f>
        <v>0.62</v>
      </c>
      <c r="O90">
        <v>0</v>
      </c>
      <c r="P90">
        <v>0.7</v>
      </c>
      <c r="Q90">
        <v>0.2</v>
      </c>
      <c r="R90" s="60" t="s">
        <v>2936</v>
      </c>
      <c r="S90" t="s">
        <v>415</v>
      </c>
      <c r="T90" t="s">
        <v>416</v>
      </c>
      <c r="U90" t="s">
        <v>418</v>
      </c>
      <c r="V90" s="60" t="str">
        <f>SpaceTypesTable[[#This Row],[Ventilation Standard]]&amp;SpaceTypesTable[[#This Row],[Ventilation Primary Space Type]]&amp;SpaceTypesTable[[#This Row],[Ventilation Secondary Space Type]]</f>
        <v>AIA 2001Surgery and Critical CareCritical and Intensive Care</v>
      </c>
      <c r="W90">
        <f>VLOOKUP(SpaceTypesTable[[#This Row],[Lookup]],VentilationStandardsTable[],6,FALSE)</f>
        <v>0</v>
      </c>
      <c r="X90">
        <f>VLOOKUP(SpaceTypesTable[[#This Row],[Lookup]],VentilationStandardsTable[],5,FALSE)</f>
        <v>0</v>
      </c>
      <c r="Y90">
        <f>VLOOKUP(SpaceTypesTable[[#This Row],[Lookup]],VentilationStandardsTable[],7,FALSE)</f>
        <v>2</v>
      </c>
      <c r="Z90">
        <v>5</v>
      </c>
      <c r="AA90" s="60" t="s">
        <v>2948</v>
      </c>
      <c r="AB90" s="60" t="s">
        <v>2927</v>
      </c>
      <c r="AC90">
        <v>4.4600000000000001E-2</v>
      </c>
      <c r="AD90" s="60" t="s">
        <v>2996</v>
      </c>
      <c r="AF90" t="s">
        <v>440</v>
      </c>
      <c r="AG90" t="s">
        <v>440</v>
      </c>
      <c r="AH90" t="s">
        <v>440</v>
      </c>
      <c r="AJ90">
        <v>2.19</v>
      </c>
      <c r="AK90">
        <v>0</v>
      </c>
      <c r="AL90">
        <v>0.5</v>
      </c>
      <c r="AM90">
        <v>0</v>
      </c>
      <c r="AN90" s="60" t="s">
        <v>2932</v>
      </c>
      <c r="AO90" s="60" t="s">
        <v>2989</v>
      </c>
      <c r="AP90" s="60" t="s">
        <v>2954</v>
      </c>
      <c r="AS90" t="s">
        <v>440</v>
      </c>
      <c r="AW90" s="60"/>
      <c r="BC90" t="s">
        <v>440</v>
      </c>
    </row>
    <row r="91" spans="1:56">
      <c r="A91" s="39" t="s">
        <v>1555</v>
      </c>
      <c r="B91" s="39" t="s">
        <v>259</v>
      </c>
      <c r="C91" s="39" t="s">
        <v>239</v>
      </c>
      <c r="D91" s="39" t="s">
        <v>298</v>
      </c>
      <c r="E91" t="s">
        <v>460</v>
      </c>
      <c r="I91" t="str">
        <f>SpaceTypesTable[[#This Row],[Lighting Standard]]&amp;SpaceTypesTable[[#This Row],[Lighting Primary Space Type]]&amp;SpaceTypesTable[[#This Row],[Lighting Secondary Space Type]]</f>
        <v/>
      </c>
      <c r="L91">
        <v>3.84</v>
      </c>
      <c r="O91">
        <v>0</v>
      </c>
      <c r="P91">
        <v>0.7</v>
      </c>
      <c r="Q91">
        <v>0.2</v>
      </c>
      <c r="R91" t="s">
        <v>1354</v>
      </c>
      <c r="S91" t="s">
        <v>415</v>
      </c>
      <c r="T91" t="s">
        <v>416</v>
      </c>
      <c r="U91" t="s">
        <v>418</v>
      </c>
      <c r="V91" s="60" t="str">
        <f>SpaceTypesTable[[#This Row],[Ventilation Standard]]&amp;SpaceTypesTable[[#This Row],[Ventilation Primary Space Type]]&amp;SpaceTypesTable[[#This Row],[Ventilation Secondary Space Type]]</f>
        <v>AIA 2001Surgery and Critical CareCritical and Intensive Care</v>
      </c>
      <c r="W91">
        <f>VLOOKUP(SpaceTypesTable[[#This Row],[Lookup]],VentilationStandardsTable[],6,FALSE)</f>
        <v>0</v>
      </c>
      <c r="X91">
        <f>VLOOKUP(SpaceTypesTable[[#This Row],[Lookup]],VentilationStandardsTable[],5,FALSE)</f>
        <v>0</v>
      </c>
      <c r="Y91">
        <f>VLOOKUP(SpaceTypesTable[[#This Row],[Lookup]],VentilationStandardsTable[],7,FALSE)</f>
        <v>2</v>
      </c>
      <c r="Z91">
        <v>5</v>
      </c>
      <c r="AA91" t="s">
        <v>1412</v>
      </c>
      <c r="AB91" t="s">
        <v>1411</v>
      </c>
      <c r="AC91">
        <v>0.22320000000000001</v>
      </c>
      <c r="AD91" t="s">
        <v>1416</v>
      </c>
      <c r="AF91" t="s">
        <v>440</v>
      </c>
      <c r="AG91" t="s">
        <v>440</v>
      </c>
      <c r="AH91" t="s">
        <v>440</v>
      </c>
      <c r="AJ91">
        <v>3.0000000000000004</v>
      </c>
      <c r="AK91">
        <v>0</v>
      </c>
      <c r="AL91">
        <v>0.5</v>
      </c>
      <c r="AM91">
        <v>0</v>
      </c>
      <c r="AN91" t="s">
        <v>1441</v>
      </c>
      <c r="AO91" t="s">
        <v>1501</v>
      </c>
      <c r="AP91" t="s">
        <v>1501</v>
      </c>
      <c r="AS91" t="str">
        <f>IF(SpaceTypesTable[[#This Row],[Service Water Heating Peak Flow Rate (gal/h)]]=0,"",SpaceTypesTable[[#This Row],[Service Water Heating Peak Flow Rate (gal/h)]]/SpaceTypesTable[[#This Row],[Service Water Heating Area (ft^2)]])</f>
        <v/>
      </c>
      <c r="BC91" t="str">
        <f>IF(ISBLANK(BB91),"",BB91/(AY91/AX91))</f>
        <v/>
      </c>
    </row>
    <row r="92" spans="1:56">
      <c r="A92" s="39" t="s">
        <v>1557</v>
      </c>
      <c r="B92" s="39" t="s">
        <v>260</v>
      </c>
      <c r="C92" s="39" t="s">
        <v>239</v>
      </c>
      <c r="D92" s="39" t="s">
        <v>298</v>
      </c>
      <c r="E92" t="s">
        <v>460</v>
      </c>
      <c r="F92" t="s">
        <v>438</v>
      </c>
      <c r="G92" t="s">
        <v>239</v>
      </c>
      <c r="H92" t="s">
        <v>249</v>
      </c>
      <c r="I92" t="str">
        <f>SpaceTypesTable[[#This Row],[Lighting Standard]]&amp;SpaceTypesTable[[#This Row],[Lighting Primary Space Type]]&amp;SpaceTypesTable[[#This Row],[Lighting Secondary Space Type]]</f>
        <v>ASHRAE 189.1-2009HospitalPatient Room</v>
      </c>
      <c r="L92">
        <f>VLOOKUP(SpaceTypesTable[[#This Row],[LookupColumn]],InteriorLightingTable[],5,FALSE)</f>
        <v>0.63</v>
      </c>
      <c r="O92">
        <v>0</v>
      </c>
      <c r="P92">
        <v>0.7</v>
      </c>
      <c r="Q92">
        <v>0.2</v>
      </c>
      <c r="R92" t="s">
        <v>1354</v>
      </c>
      <c r="S92" t="s">
        <v>415</v>
      </c>
      <c r="T92" t="s">
        <v>416</v>
      </c>
      <c r="U92" t="s">
        <v>418</v>
      </c>
      <c r="V92" s="60" t="str">
        <f>SpaceTypesTable[[#This Row],[Ventilation Standard]]&amp;SpaceTypesTable[[#This Row],[Ventilation Primary Space Type]]&amp;SpaceTypesTable[[#This Row],[Ventilation Secondary Space Type]]</f>
        <v>AIA 2001Surgery and Critical CareCritical and Intensive Care</v>
      </c>
      <c r="W92">
        <f>VLOOKUP(SpaceTypesTable[[#This Row],[Lookup]],VentilationStandardsTable[],6,FALSE)</f>
        <v>0</v>
      </c>
      <c r="X92">
        <f>VLOOKUP(SpaceTypesTable[[#This Row],[Lookup]],VentilationStandardsTable[],5,FALSE)</f>
        <v>0</v>
      </c>
      <c r="Y92">
        <f>VLOOKUP(SpaceTypesTable[[#This Row],[Lookup]],VentilationStandardsTable[],7,FALSE)</f>
        <v>2</v>
      </c>
      <c r="Z92">
        <v>5</v>
      </c>
      <c r="AA92" t="s">
        <v>1412</v>
      </c>
      <c r="AB92" t="s">
        <v>1411</v>
      </c>
      <c r="AC92">
        <v>5.9499999999999997E-2</v>
      </c>
      <c r="AD92" t="s">
        <v>1416</v>
      </c>
      <c r="AF92" t="s">
        <v>440</v>
      </c>
      <c r="AG92" t="s">
        <v>440</v>
      </c>
      <c r="AH92" t="s">
        <v>440</v>
      </c>
      <c r="AJ92">
        <v>2.19</v>
      </c>
      <c r="AK92">
        <v>0</v>
      </c>
      <c r="AL92">
        <v>0.5</v>
      </c>
      <c r="AM92">
        <v>0</v>
      </c>
      <c r="AN92" t="s">
        <v>1441</v>
      </c>
      <c r="AO92" t="s">
        <v>1501</v>
      </c>
      <c r="AP92" t="s">
        <v>1501</v>
      </c>
      <c r="AS92" t="str">
        <f>IF(SpaceTypesTable[[#This Row],[Service Water Heating Peak Flow Rate (gal/h)]]=0,"",SpaceTypesTable[[#This Row],[Service Water Heating Peak Flow Rate (gal/h)]]/SpaceTypesTable[[#This Row],[Service Water Heating Area (ft^2)]])</f>
        <v/>
      </c>
      <c r="BC92" t="str">
        <f>IF(ISBLANK(BB92),"",BB92/(AY92/AX92))</f>
        <v/>
      </c>
    </row>
    <row r="93" spans="1:56">
      <c r="A93" s="39" t="s">
        <v>1557</v>
      </c>
      <c r="B93" s="39" t="s">
        <v>261</v>
      </c>
      <c r="C93" s="39" t="s">
        <v>239</v>
      </c>
      <c r="D93" s="39" t="s">
        <v>298</v>
      </c>
      <c r="E93" t="s">
        <v>460</v>
      </c>
      <c r="F93" t="s">
        <v>438</v>
      </c>
      <c r="G93" t="s">
        <v>239</v>
      </c>
      <c r="H93" t="s">
        <v>249</v>
      </c>
      <c r="I93" t="str">
        <f>SpaceTypesTable[[#This Row],[Lighting Standard]]&amp;SpaceTypesTable[[#This Row],[Lighting Primary Space Type]]&amp;SpaceTypesTable[[#This Row],[Lighting Secondary Space Type]]</f>
        <v>ASHRAE 189.1-2009HospitalPatient Room</v>
      </c>
      <c r="L93">
        <f>VLOOKUP(SpaceTypesTable[[#This Row],[LookupColumn]],InteriorLightingTable[],5,FALSE)</f>
        <v>0.63</v>
      </c>
      <c r="O93">
        <v>0</v>
      </c>
      <c r="P93">
        <v>0.7</v>
      </c>
      <c r="Q93">
        <v>0.2</v>
      </c>
      <c r="R93" t="s">
        <v>1354</v>
      </c>
      <c r="S93" t="s">
        <v>415</v>
      </c>
      <c r="T93" t="s">
        <v>416</v>
      </c>
      <c r="U93" t="s">
        <v>418</v>
      </c>
      <c r="V93" s="60" t="str">
        <f>SpaceTypesTable[[#This Row],[Ventilation Standard]]&amp;SpaceTypesTable[[#This Row],[Ventilation Primary Space Type]]&amp;SpaceTypesTable[[#This Row],[Ventilation Secondary Space Type]]</f>
        <v>AIA 2001Surgery and Critical CareCritical and Intensive Care</v>
      </c>
      <c r="W93">
        <f>VLOOKUP(SpaceTypesTable[[#This Row],[Lookup]],VentilationStandardsTable[],6,FALSE)</f>
        <v>0</v>
      </c>
      <c r="X93">
        <f>VLOOKUP(SpaceTypesTable[[#This Row],[Lookup]],VentilationStandardsTable[],5,FALSE)</f>
        <v>0</v>
      </c>
      <c r="Y93">
        <f>VLOOKUP(SpaceTypesTable[[#This Row],[Lookup]],VentilationStandardsTable[],7,FALSE)</f>
        <v>2</v>
      </c>
      <c r="Z93">
        <v>5</v>
      </c>
      <c r="AA93" t="s">
        <v>1412</v>
      </c>
      <c r="AB93" t="s">
        <v>1411</v>
      </c>
      <c r="AC93">
        <v>4.4600000000000001E-2</v>
      </c>
      <c r="AD93" t="s">
        <v>1416</v>
      </c>
      <c r="AF93" t="s">
        <v>440</v>
      </c>
      <c r="AG93" t="s">
        <v>440</v>
      </c>
      <c r="AH93" t="s">
        <v>440</v>
      </c>
      <c r="AJ93">
        <v>2.19</v>
      </c>
      <c r="AK93">
        <v>0</v>
      </c>
      <c r="AL93">
        <v>0.5</v>
      </c>
      <c r="AM93">
        <v>0</v>
      </c>
      <c r="AN93" t="s">
        <v>1441</v>
      </c>
      <c r="AO93" t="s">
        <v>1501</v>
      </c>
      <c r="AP93" t="s">
        <v>1501</v>
      </c>
      <c r="AS93" t="str">
        <f>IF(SpaceTypesTable[[#This Row],[Service Water Heating Peak Flow Rate (gal/h)]]=0,"",SpaceTypesTable[[#This Row],[Service Water Heating Peak Flow Rate (gal/h)]]/SpaceTypesTable[[#This Row],[Service Water Heating Area (ft^2)]])</f>
        <v/>
      </c>
      <c r="BC93" t="str">
        <f>IF(ISBLANK(BB93),"",BB93/(AY93/AX93))</f>
        <v/>
      </c>
    </row>
    <row r="94" spans="1:56">
      <c r="A94" s="60" t="s">
        <v>1554</v>
      </c>
      <c r="B94" s="60" t="s">
        <v>259</v>
      </c>
      <c r="C94" s="60" t="s">
        <v>239</v>
      </c>
      <c r="D94" s="60" t="s">
        <v>298</v>
      </c>
      <c r="E94" t="s">
        <v>460</v>
      </c>
      <c r="H94" s="60"/>
      <c r="I94" t="str">
        <f>SpaceTypesTable[[#This Row],[Lighting Standard]]&amp;SpaceTypesTable[[#This Row],[Lighting Primary Space Type]]&amp;SpaceTypesTable[[#This Row],[Lighting Secondary Space Type]]</f>
        <v/>
      </c>
      <c r="L94">
        <v>4.22</v>
      </c>
      <c r="O94">
        <v>0</v>
      </c>
      <c r="P94">
        <v>0.7</v>
      </c>
      <c r="Q94">
        <v>0.2</v>
      </c>
      <c r="R94" s="60" t="s">
        <v>1354</v>
      </c>
      <c r="S94" t="s">
        <v>415</v>
      </c>
      <c r="T94" t="s">
        <v>416</v>
      </c>
      <c r="U94" t="s">
        <v>418</v>
      </c>
      <c r="V94" s="60" t="str">
        <f>SpaceTypesTable[[#This Row],[Ventilation Standard]]&amp;SpaceTypesTable[[#This Row],[Ventilation Primary Space Type]]&amp;SpaceTypesTable[[#This Row],[Ventilation Secondary Space Type]]</f>
        <v>AIA 2001Surgery and Critical CareCritical and Intensive Care</v>
      </c>
      <c r="W94">
        <f>VLOOKUP(SpaceTypesTable[[#This Row],[Lookup]],VentilationStandardsTable[],6,FALSE)</f>
        <v>0</v>
      </c>
      <c r="X94">
        <f>VLOOKUP(SpaceTypesTable[[#This Row],[Lookup]],VentilationStandardsTable[],5,FALSE)</f>
        <v>0</v>
      </c>
      <c r="Y94">
        <f>VLOOKUP(SpaceTypesTable[[#This Row],[Lookup]],VentilationStandardsTable[],7,FALSE)</f>
        <v>2</v>
      </c>
      <c r="Z94">
        <v>5</v>
      </c>
      <c r="AA94" s="60" t="s">
        <v>1412</v>
      </c>
      <c r="AB94" s="60" t="s">
        <v>1411</v>
      </c>
      <c r="AC94">
        <v>0.22320000000000001</v>
      </c>
      <c r="AD94" s="60" t="s">
        <v>1416</v>
      </c>
      <c r="AF94" t="s">
        <v>440</v>
      </c>
      <c r="AG94" t="s">
        <v>440</v>
      </c>
      <c r="AH94" t="s">
        <v>440</v>
      </c>
      <c r="AJ94">
        <v>3.0000000000000004</v>
      </c>
      <c r="AK94">
        <v>0</v>
      </c>
      <c r="AL94">
        <v>0.5</v>
      </c>
      <c r="AM94">
        <v>0</v>
      </c>
      <c r="AN94" s="60" t="s">
        <v>1441</v>
      </c>
      <c r="AO94" s="60" t="s">
        <v>1501</v>
      </c>
      <c r="AP94" s="60" t="s">
        <v>1501</v>
      </c>
      <c r="AS94" t="str">
        <f>IF(SpaceTypesTable[[#This Row],[Service Water Heating Peak Flow Rate (gal/h)]]=0,"",SpaceTypesTable[[#This Row],[Service Water Heating Peak Flow Rate (gal/h)]]/SpaceTypesTable[[#This Row],[Service Water Heating Area (ft^2)]])</f>
        <v/>
      </c>
      <c r="AW94" s="60"/>
      <c r="BC94" t="str">
        <f>IF(ISBLANK(BB94),"",BB94/(AY94/AX94))</f>
        <v/>
      </c>
    </row>
    <row r="95" spans="1:56">
      <c r="A95" s="39" t="s">
        <v>1556</v>
      </c>
      <c r="B95" s="39" t="s">
        <v>259</v>
      </c>
      <c r="C95" s="39" t="s">
        <v>239</v>
      </c>
      <c r="D95" s="39" t="s">
        <v>288</v>
      </c>
      <c r="E95" t="s">
        <v>460</v>
      </c>
      <c r="F95" t="s">
        <v>217</v>
      </c>
      <c r="G95" t="s">
        <v>239</v>
      </c>
      <c r="H95" t="s">
        <v>349</v>
      </c>
      <c r="I95" t="str">
        <f>SpaceTypesTable[[#This Row],[Lighting Standard]]&amp;SpaceTypesTable[[#This Row],[Lighting Primary Space Type]]&amp;SpaceTypesTable[[#This Row],[Lighting Secondary Space Type]]</f>
        <v>ASHRAE 90.1-2004HospitalRecovery</v>
      </c>
      <c r="L95">
        <f>VLOOKUP(SpaceTypesTable[[#This Row],[LookupColumn]],InteriorLightingTable[],5,FALSE)</f>
        <v>0.8</v>
      </c>
      <c r="O95">
        <v>0</v>
      </c>
      <c r="P95">
        <v>0.7</v>
      </c>
      <c r="Q95">
        <v>0.2</v>
      </c>
      <c r="R95" t="s">
        <v>2936</v>
      </c>
      <c r="S95" t="s">
        <v>415</v>
      </c>
      <c r="T95" t="s">
        <v>416</v>
      </c>
      <c r="U95" t="s">
        <v>418</v>
      </c>
      <c r="V95" s="60" t="str">
        <f>SpaceTypesTable[[#This Row],[Ventilation Standard]]&amp;SpaceTypesTable[[#This Row],[Ventilation Primary Space Type]]&amp;SpaceTypesTable[[#This Row],[Ventilation Secondary Space Type]]</f>
        <v>AIA 2001Surgery and Critical CareCritical and Intensive Care</v>
      </c>
      <c r="W95">
        <f>VLOOKUP(SpaceTypesTable[[#This Row],[Lookup]],VentilationStandardsTable[],6,FALSE)</f>
        <v>0</v>
      </c>
      <c r="X95">
        <f>VLOOKUP(SpaceTypesTable[[#This Row],[Lookup]],VentilationStandardsTable[],5,FALSE)</f>
        <v>0</v>
      </c>
      <c r="Y95">
        <f>VLOOKUP(SpaceTypesTable[[#This Row],[Lookup]],VentilationStandardsTable[],7,FALSE)</f>
        <v>2</v>
      </c>
      <c r="Z95">
        <v>20</v>
      </c>
      <c r="AA95" t="s">
        <v>2948</v>
      </c>
      <c r="AB95" t="s">
        <v>2927</v>
      </c>
      <c r="AC95">
        <v>5.9499999999999997E-2</v>
      </c>
      <c r="AD95" t="s">
        <v>2996</v>
      </c>
      <c r="AF95" t="s">
        <v>440</v>
      </c>
      <c r="AG95" t="s">
        <v>440</v>
      </c>
      <c r="AH95" t="s">
        <v>440</v>
      </c>
      <c r="AJ95">
        <v>3.0000000000000004</v>
      </c>
      <c r="AK95">
        <v>0</v>
      </c>
      <c r="AL95">
        <v>0.5</v>
      </c>
      <c r="AM95">
        <v>0</v>
      </c>
      <c r="AN95" t="s">
        <v>2932</v>
      </c>
      <c r="AO95" t="s">
        <v>2989</v>
      </c>
      <c r="AP95" t="s">
        <v>2954</v>
      </c>
      <c r="AS95" t="str">
        <f>IF(SpaceTypesTable[[#This Row],[Service Water Heating Peak Flow Rate (gal/h)]]=0,"",SpaceTypesTable[[#This Row],[Service Water Heating Peak Flow Rate (gal/h)]]/SpaceTypesTable[[#This Row],[Service Water Heating Area (ft^2)]])</f>
        <v/>
      </c>
      <c r="BC95" t="str">
        <f>IF(ISBLANK(BB95),"",BB95/(AY95/AX95))</f>
        <v/>
      </c>
    </row>
    <row r="96" spans="1:56">
      <c r="A96" s="60" t="s">
        <v>1558</v>
      </c>
      <c r="B96" s="60" t="s">
        <v>259</v>
      </c>
      <c r="C96" s="39" t="s">
        <v>239</v>
      </c>
      <c r="D96" s="39" t="s">
        <v>288</v>
      </c>
      <c r="E96" t="s">
        <v>460</v>
      </c>
      <c r="F96" t="s">
        <v>218</v>
      </c>
      <c r="G96" t="s">
        <v>239</v>
      </c>
      <c r="H96" t="s">
        <v>349</v>
      </c>
      <c r="I96" t="str">
        <f>SpaceTypesTable[[#This Row],[Lighting Standard]]&amp;SpaceTypesTable[[#This Row],[Lighting Primary Space Type]]&amp;SpaceTypesTable[[#This Row],[Lighting Secondary Space Type]]</f>
        <v>ASHRAE 90.1-2007HospitalRecovery</v>
      </c>
      <c r="L96">
        <f>VLOOKUP(SpaceTypesTable[[#This Row],[LookupColumn]],InteriorLightingTable[],5,FALSE)</f>
        <v>0.8</v>
      </c>
      <c r="O96">
        <v>0</v>
      </c>
      <c r="P96">
        <v>0.7</v>
      </c>
      <c r="Q96">
        <v>0.2</v>
      </c>
      <c r="R96" s="60" t="s">
        <v>2936</v>
      </c>
      <c r="S96" t="s">
        <v>415</v>
      </c>
      <c r="T96" t="s">
        <v>416</v>
      </c>
      <c r="U96" t="s">
        <v>418</v>
      </c>
      <c r="V96" s="60" t="str">
        <f>SpaceTypesTable[[#This Row],[Ventilation Standard]]&amp;SpaceTypesTable[[#This Row],[Ventilation Primary Space Type]]&amp;SpaceTypesTable[[#This Row],[Ventilation Secondary Space Type]]</f>
        <v>AIA 2001Surgery and Critical CareCritical and Intensive Care</v>
      </c>
      <c r="W96">
        <f>VLOOKUP(SpaceTypesTable[[#This Row],[Lookup]],VentilationStandardsTable[],6,FALSE)</f>
        <v>0</v>
      </c>
      <c r="X96">
        <f>VLOOKUP(SpaceTypesTable[[#This Row],[Lookup]],VentilationStandardsTable[],5,FALSE)</f>
        <v>0</v>
      </c>
      <c r="Y96">
        <f>VLOOKUP(SpaceTypesTable[[#This Row],[Lookup]],VentilationStandardsTable[],7,FALSE)</f>
        <v>2</v>
      </c>
      <c r="Z96">
        <v>20</v>
      </c>
      <c r="AA96" s="60" t="s">
        <v>2948</v>
      </c>
      <c r="AB96" s="60" t="s">
        <v>2927</v>
      </c>
      <c r="AC96">
        <v>4.4600000000000001E-2</v>
      </c>
      <c r="AD96" s="60" t="s">
        <v>2996</v>
      </c>
      <c r="AF96" t="s">
        <v>440</v>
      </c>
      <c r="AG96" t="s">
        <v>440</v>
      </c>
      <c r="AH96" t="s">
        <v>440</v>
      </c>
      <c r="AJ96">
        <v>2.19</v>
      </c>
      <c r="AK96">
        <v>0</v>
      </c>
      <c r="AL96">
        <v>0.5</v>
      </c>
      <c r="AM96">
        <v>0</v>
      </c>
      <c r="AN96" s="60" t="s">
        <v>2932</v>
      </c>
      <c r="AO96" s="60" t="s">
        <v>2989</v>
      </c>
      <c r="AP96" s="60" t="s">
        <v>2954</v>
      </c>
      <c r="AS96" t="str">
        <f>IF(SpaceTypesTable[[#This Row],[Service Water Heating Peak Flow Rate (gal/h)]]=0,"",SpaceTypesTable[[#This Row],[Service Water Heating Peak Flow Rate (gal/h)]]/SpaceTypesTable[[#This Row],[Service Water Heating Area (ft^2)]])</f>
        <v/>
      </c>
      <c r="BC96" t="str">
        <f>IF(ISBLANK(BB96),"",BB96/(AY96/AX96))</f>
        <v/>
      </c>
    </row>
    <row r="97" spans="1:55">
      <c r="A97" s="60" t="s">
        <v>1619</v>
      </c>
      <c r="B97" s="60" t="s">
        <v>259</v>
      </c>
      <c r="C97" s="39" t="s">
        <v>239</v>
      </c>
      <c r="D97" s="39" t="s">
        <v>288</v>
      </c>
      <c r="E97" t="s">
        <v>460</v>
      </c>
      <c r="F97" t="s">
        <v>1601</v>
      </c>
      <c r="G97" t="s">
        <v>239</v>
      </c>
      <c r="H97" t="s">
        <v>349</v>
      </c>
      <c r="I97" t="str">
        <f>SpaceTypesTable[[#This Row],[Lighting Standard]]&amp;SpaceTypesTable[[#This Row],[Lighting Primary Space Type]]&amp;SpaceTypesTable[[#This Row],[Lighting Secondary Space Type]]</f>
        <v>ASHRAE 90.1-2010HospitalRecovery</v>
      </c>
      <c r="L97">
        <f>VLOOKUP(SpaceTypesTable[[#This Row],[LookupColumn]],InteriorLightingTable[],5,FALSE)</f>
        <v>1.1499999999999999</v>
      </c>
      <c r="O97">
        <v>0</v>
      </c>
      <c r="P97">
        <v>0.7</v>
      </c>
      <c r="Q97">
        <v>0.2</v>
      </c>
      <c r="R97" t="s">
        <v>2936</v>
      </c>
      <c r="S97" t="s">
        <v>415</v>
      </c>
      <c r="T97" t="s">
        <v>416</v>
      </c>
      <c r="U97" t="s">
        <v>418</v>
      </c>
      <c r="V97" s="60" t="str">
        <f>SpaceTypesTable[[#This Row],[Ventilation Standard]]&amp;SpaceTypesTable[[#This Row],[Ventilation Primary Space Type]]&amp;SpaceTypesTable[[#This Row],[Ventilation Secondary Space Type]]</f>
        <v>AIA 2001Surgery and Critical CareCritical and Intensive Care</v>
      </c>
      <c r="W97">
        <f>VLOOKUP(SpaceTypesTable[[#This Row],[Lookup]],VentilationStandardsTable[],6,FALSE)</f>
        <v>0</v>
      </c>
      <c r="X97">
        <f>VLOOKUP(SpaceTypesTable[[#This Row],[Lookup]],VentilationStandardsTable[],5,FALSE)</f>
        <v>0</v>
      </c>
      <c r="Y97">
        <f>VLOOKUP(SpaceTypesTable[[#This Row],[Lookup]],VentilationStandardsTable[],7,FALSE)</f>
        <v>2</v>
      </c>
      <c r="Z97">
        <v>20</v>
      </c>
      <c r="AA97" t="s">
        <v>2948</v>
      </c>
      <c r="AB97" t="s">
        <v>2927</v>
      </c>
      <c r="AC97">
        <v>4.4600000000000001E-2</v>
      </c>
      <c r="AD97" t="s">
        <v>2996</v>
      </c>
      <c r="AF97" t="s">
        <v>440</v>
      </c>
      <c r="AG97" t="s">
        <v>440</v>
      </c>
      <c r="AH97" t="s">
        <v>440</v>
      </c>
      <c r="AJ97">
        <v>2.19</v>
      </c>
      <c r="AK97">
        <v>0</v>
      </c>
      <c r="AL97">
        <v>0.5</v>
      </c>
      <c r="AM97">
        <v>0</v>
      </c>
      <c r="AN97" t="s">
        <v>2932</v>
      </c>
      <c r="AO97" t="s">
        <v>2989</v>
      </c>
      <c r="AP97" t="s">
        <v>2954</v>
      </c>
      <c r="AS97" t="s">
        <v>440</v>
      </c>
      <c r="BC97" t="s">
        <v>440</v>
      </c>
    </row>
    <row r="98" spans="1:55">
      <c r="A98" s="39" t="s">
        <v>1555</v>
      </c>
      <c r="B98" s="39" t="s">
        <v>259</v>
      </c>
      <c r="C98" s="39" t="s">
        <v>239</v>
      </c>
      <c r="D98" s="39" t="s">
        <v>288</v>
      </c>
      <c r="E98" t="s">
        <v>460</v>
      </c>
      <c r="I98" t="str">
        <f>SpaceTypesTable[[#This Row],[Lighting Standard]]&amp;SpaceTypesTable[[#This Row],[Lighting Primary Space Type]]&amp;SpaceTypesTable[[#This Row],[Lighting Secondary Space Type]]</f>
        <v/>
      </c>
      <c r="L98">
        <v>3.84</v>
      </c>
      <c r="O98">
        <v>0</v>
      </c>
      <c r="P98">
        <v>0.7</v>
      </c>
      <c r="Q98">
        <v>0.2</v>
      </c>
      <c r="R98" t="s">
        <v>1354</v>
      </c>
      <c r="S98" t="s">
        <v>415</v>
      </c>
      <c r="T98" t="s">
        <v>416</v>
      </c>
      <c r="U98" t="s">
        <v>418</v>
      </c>
      <c r="V98" s="60" t="str">
        <f>SpaceTypesTable[[#This Row],[Ventilation Standard]]&amp;SpaceTypesTable[[#This Row],[Ventilation Primary Space Type]]&amp;SpaceTypesTable[[#This Row],[Ventilation Secondary Space Type]]</f>
        <v>AIA 2001Surgery and Critical CareCritical and Intensive Care</v>
      </c>
      <c r="W98">
        <f>VLOOKUP(SpaceTypesTable[[#This Row],[Lookup]],VentilationStandardsTable[],6,FALSE)</f>
        <v>0</v>
      </c>
      <c r="X98">
        <f>VLOOKUP(SpaceTypesTable[[#This Row],[Lookup]],VentilationStandardsTable[],5,FALSE)</f>
        <v>0</v>
      </c>
      <c r="Y98">
        <f>VLOOKUP(SpaceTypesTable[[#This Row],[Lookup]],VentilationStandardsTable[],7,FALSE)</f>
        <v>2</v>
      </c>
      <c r="Z98">
        <v>20</v>
      </c>
      <c r="AA98" t="s">
        <v>1412</v>
      </c>
      <c r="AB98" t="s">
        <v>1411</v>
      </c>
      <c r="AC98">
        <v>0.22320000000000001</v>
      </c>
      <c r="AD98" t="s">
        <v>1416</v>
      </c>
      <c r="AF98" t="s">
        <v>440</v>
      </c>
      <c r="AG98" t="s">
        <v>440</v>
      </c>
      <c r="AH98" t="s">
        <v>440</v>
      </c>
      <c r="AJ98">
        <v>3.0000000000000004</v>
      </c>
      <c r="AK98">
        <v>0</v>
      </c>
      <c r="AL98">
        <v>0.5</v>
      </c>
      <c r="AM98">
        <v>0</v>
      </c>
      <c r="AN98" t="s">
        <v>1441</v>
      </c>
      <c r="AO98" t="s">
        <v>1501</v>
      </c>
      <c r="AP98" t="s">
        <v>1501</v>
      </c>
      <c r="AS98" t="str">
        <f>IF(SpaceTypesTable[[#This Row],[Service Water Heating Peak Flow Rate (gal/h)]]=0,"",SpaceTypesTable[[#This Row],[Service Water Heating Peak Flow Rate (gal/h)]]/SpaceTypesTable[[#This Row],[Service Water Heating Area (ft^2)]])</f>
        <v/>
      </c>
      <c r="BC98" t="str">
        <f>IF(ISBLANK(BB98),"",BB98/(AY98/AX98))</f>
        <v/>
      </c>
    </row>
    <row r="99" spans="1:55">
      <c r="A99" s="39" t="s">
        <v>1557</v>
      </c>
      <c r="B99" s="39" t="s">
        <v>260</v>
      </c>
      <c r="C99" s="39" t="s">
        <v>239</v>
      </c>
      <c r="D99" s="39" t="s">
        <v>288</v>
      </c>
      <c r="E99" t="s">
        <v>460</v>
      </c>
      <c r="F99" t="s">
        <v>438</v>
      </c>
      <c r="G99" t="s">
        <v>239</v>
      </c>
      <c r="H99" t="s">
        <v>349</v>
      </c>
      <c r="I99" t="str">
        <f>SpaceTypesTable[[#This Row],[Lighting Standard]]&amp;SpaceTypesTable[[#This Row],[Lighting Primary Space Type]]&amp;SpaceTypesTable[[#This Row],[Lighting Secondary Space Type]]</f>
        <v>ASHRAE 189.1-2009HospitalRecovery</v>
      </c>
      <c r="L99">
        <f>VLOOKUP(SpaceTypesTable[[#This Row],[LookupColumn]],InteriorLightingTable[],5,FALSE)</f>
        <v>0.72000000000000008</v>
      </c>
      <c r="O99">
        <v>0</v>
      </c>
      <c r="P99">
        <v>0.7</v>
      </c>
      <c r="Q99">
        <v>0.2</v>
      </c>
      <c r="R99" t="s">
        <v>1354</v>
      </c>
      <c r="S99" t="s">
        <v>415</v>
      </c>
      <c r="T99" t="s">
        <v>416</v>
      </c>
      <c r="U99" t="s">
        <v>418</v>
      </c>
      <c r="V99" s="60" t="str">
        <f>SpaceTypesTable[[#This Row],[Ventilation Standard]]&amp;SpaceTypesTable[[#This Row],[Ventilation Primary Space Type]]&amp;SpaceTypesTable[[#This Row],[Ventilation Secondary Space Type]]</f>
        <v>AIA 2001Surgery and Critical CareCritical and Intensive Care</v>
      </c>
      <c r="W99">
        <f>VLOOKUP(SpaceTypesTable[[#This Row],[Lookup]],VentilationStandardsTable[],6,FALSE)</f>
        <v>0</v>
      </c>
      <c r="X99">
        <f>VLOOKUP(SpaceTypesTable[[#This Row],[Lookup]],VentilationStandardsTable[],5,FALSE)</f>
        <v>0</v>
      </c>
      <c r="Y99">
        <f>VLOOKUP(SpaceTypesTable[[#This Row],[Lookup]],VentilationStandardsTable[],7,FALSE)</f>
        <v>2</v>
      </c>
      <c r="Z99">
        <v>20</v>
      </c>
      <c r="AA99" t="s">
        <v>1412</v>
      </c>
      <c r="AB99" t="s">
        <v>1411</v>
      </c>
      <c r="AC99">
        <v>5.9499999999999997E-2</v>
      </c>
      <c r="AD99" t="s">
        <v>1416</v>
      </c>
      <c r="AF99" t="s">
        <v>440</v>
      </c>
      <c r="AG99" t="s">
        <v>440</v>
      </c>
      <c r="AH99" t="s">
        <v>440</v>
      </c>
      <c r="AJ99">
        <v>2.19</v>
      </c>
      <c r="AK99">
        <v>0</v>
      </c>
      <c r="AL99">
        <v>0.5</v>
      </c>
      <c r="AM99">
        <v>0</v>
      </c>
      <c r="AN99" t="s">
        <v>1441</v>
      </c>
      <c r="AO99" t="s">
        <v>1501</v>
      </c>
      <c r="AP99" t="s">
        <v>1501</v>
      </c>
      <c r="AS99" t="str">
        <f>IF(SpaceTypesTable[[#This Row],[Service Water Heating Peak Flow Rate (gal/h)]]=0,"",SpaceTypesTable[[#This Row],[Service Water Heating Peak Flow Rate (gal/h)]]/SpaceTypesTable[[#This Row],[Service Water Heating Area (ft^2)]])</f>
        <v/>
      </c>
      <c r="BC99" t="str">
        <f>IF(ISBLANK(BB99),"",BB99/(AY99/AX99))</f>
        <v/>
      </c>
    </row>
    <row r="100" spans="1:55">
      <c r="A100" s="39" t="s">
        <v>1557</v>
      </c>
      <c r="B100" s="39" t="s">
        <v>261</v>
      </c>
      <c r="C100" s="39" t="s">
        <v>239</v>
      </c>
      <c r="D100" s="39" t="s">
        <v>288</v>
      </c>
      <c r="E100" t="s">
        <v>460</v>
      </c>
      <c r="F100" t="s">
        <v>438</v>
      </c>
      <c r="G100" t="s">
        <v>239</v>
      </c>
      <c r="H100" t="s">
        <v>349</v>
      </c>
      <c r="I100" t="str">
        <f>SpaceTypesTable[[#This Row],[Lighting Standard]]&amp;SpaceTypesTable[[#This Row],[Lighting Primary Space Type]]&amp;SpaceTypesTable[[#This Row],[Lighting Secondary Space Type]]</f>
        <v>ASHRAE 189.1-2009HospitalRecovery</v>
      </c>
      <c r="L100">
        <f>VLOOKUP(SpaceTypesTable[[#This Row],[LookupColumn]],InteriorLightingTable[],5,FALSE)</f>
        <v>0.72000000000000008</v>
      </c>
      <c r="O100">
        <v>0</v>
      </c>
      <c r="P100">
        <v>0.7</v>
      </c>
      <c r="Q100">
        <v>0.2</v>
      </c>
      <c r="R100" s="60" t="s">
        <v>1354</v>
      </c>
      <c r="S100" t="s">
        <v>415</v>
      </c>
      <c r="T100" t="s">
        <v>416</v>
      </c>
      <c r="U100" t="s">
        <v>418</v>
      </c>
      <c r="V100" s="60" t="str">
        <f>SpaceTypesTable[[#This Row],[Ventilation Standard]]&amp;SpaceTypesTable[[#This Row],[Ventilation Primary Space Type]]&amp;SpaceTypesTable[[#This Row],[Ventilation Secondary Space Type]]</f>
        <v>AIA 2001Surgery and Critical CareCritical and Intensive Care</v>
      </c>
      <c r="W100">
        <f>VLOOKUP(SpaceTypesTable[[#This Row],[Lookup]],VentilationStandardsTable[],6,FALSE)</f>
        <v>0</v>
      </c>
      <c r="X100">
        <f>VLOOKUP(SpaceTypesTable[[#This Row],[Lookup]],VentilationStandardsTable[],5,FALSE)</f>
        <v>0</v>
      </c>
      <c r="Y100">
        <f>VLOOKUP(SpaceTypesTable[[#This Row],[Lookup]],VentilationStandardsTable[],7,FALSE)</f>
        <v>2</v>
      </c>
      <c r="Z100">
        <v>20</v>
      </c>
      <c r="AA100" s="60" t="s">
        <v>1412</v>
      </c>
      <c r="AB100" s="60" t="s">
        <v>1411</v>
      </c>
      <c r="AC100">
        <v>4.4600000000000001E-2</v>
      </c>
      <c r="AD100" s="60" t="s">
        <v>1416</v>
      </c>
      <c r="AF100" t="s">
        <v>440</v>
      </c>
      <c r="AG100" t="s">
        <v>440</v>
      </c>
      <c r="AH100" t="s">
        <v>440</v>
      </c>
      <c r="AJ100">
        <v>2.19</v>
      </c>
      <c r="AK100">
        <v>0</v>
      </c>
      <c r="AL100">
        <v>0.5</v>
      </c>
      <c r="AM100">
        <v>0</v>
      </c>
      <c r="AN100" s="60" t="s">
        <v>1441</v>
      </c>
      <c r="AO100" s="60" t="s">
        <v>1501</v>
      </c>
      <c r="AP100" s="60" t="s">
        <v>1501</v>
      </c>
      <c r="AS100" t="str">
        <f>IF(SpaceTypesTable[[#This Row],[Service Water Heating Peak Flow Rate (gal/h)]]=0,"",SpaceTypesTable[[#This Row],[Service Water Heating Peak Flow Rate (gal/h)]]/SpaceTypesTable[[#This Row],[Service Water Heating Area (ft^2)]])</f>
        <v/>
      </c>
      <c r="BC100" t="str">
        <f>IF(ISBLANK(BB100),"",BB100/(AY100/AX100))</f>
        <v/>
      </c>
    </row>
    <row r="101" spans="1:55">
      <c r="A101" s="39" t="s">
        <v>1554</v>
      </c>
      <c r="B101" s="39" t="s">
        <v>259</v>
      </c>
      <c r="C101" s="39" t="s">
        <v>239</v>
      </c>
      <c r="D101" s="39" t="s">
        <v>288</v>
      </c>
      <c r="E101" t="s">
        <v>460</v>
      </c>
      <c r="I101" t="str">
        <f>SpaceTypesTable[[#This Row],[Lighting Standard]]&amp;SpaceTypesTable[[#This Row],[Lighting Primary Space Type]]&amp;SpaceTypesTable[[#This Row],[Lighting Secondary Space Type]]</f>
        <v/>
      </c>
      <c r="L101">
        <v>4.22</v>
      </c>
      <c r="O101">
        <v>0</v>
      </c>
      <c r="P101">
        <v>0.7</v>
      </c>
      <c r="Q101">
        <v>0.2</v>
      </c>
      <c r="R101" s="60" t="s">
        <v>1354</v>
      </c>
      <c r="S101" t="s">
        <v>415</v>
      </c>
      <c r="T101" t="s">
        <v>416</v>
      </c>
      <c r="U101" t="s">
        <v>418</v>
      </c>
      <c r="V101" s="60" t="str">
        <f>SpaceTypesTable[[#This Row],[Ventilation Standard]]&amp;SpaceTypesTable[[#This Row],[Ventilation Primary Space Type]]&amp;SpaceTypesTable[[#This Row],[Ventilation Secondary Space Type]]</f>
        <v>AIA 2001Surgery and Critical CareCritical and Intensive Care</v>
      </c>
      <c r="W101">
        <f>VLOOKUP(SpaceTypesTable[[#This Row],[Lookup]],VentilationStandardsTable[],6,FALSE)</f>
        <v>0</v>
      </c>
      <c r="X101">
        <f>VLOOKUP(SpaceTypesTable[[#This Row],[Lookup]],VentilationStandardsTable[],5,FALSE)</f>
        <v>0</v>
      </c>
      <c r="Y101">
        <f>VLOOKUP(SpaceTypesTable[[#This Row],[Lookup]],VentilationStandardsTable[],7,FALSE)</f>
        <v>2</v>
      </c>
      <c r="Z101">
        <v>20</v>
      </c>
      <c r="AA101" s="60" t="s">
        <v>1412</v>
      </c>
      <c r="AB101" s="60" t="s">
        <v>1411</v>
      </c>
      <c r="AC101">
        <v>0.22320000000000001</v>
      </c>
      <c r="AD101" s="60" t="s">
        <v>1416</v>
      </c>
      <c r="AF101" t="s">
        <v>440</v>
      </c>
      <c r="AG101" t="s">
        <v>440</v>
      </c>
      <c r="AH101" t="s">
        <v>440</v>
      </c>
      <c r="AJ101">
        <v>3.0000000000000004</v>
      </c>
      <c r="AK101">
        <v>0</v>
      </c>
      <c r="AL101">
        <v>0.5</v>
      </c>
      <c r="AM101">
        <v>0</v>
      </c>
      <c r="AN101" s="60" t="s">
        <v>1441</v>
      </c>
      <c r="AO101" s="60" t="s">
        <v>1501</v>
      </c>
      <c r="AP101" s="60" t="s">
        <v>1501</v>
      </c>
      <c r="AS101" t="str">
        <f>IF(SpaceTypesTable[[#This Row],[Service Water Heating Peak Flow Rate (gal/h)]]=0,"",SpaceTypesTable[[#This Row],[Service Water Heating Peak Flow Rate (gal/h)]]/SpaceTypesTable[[#This Row],[Service Water Heating Area (ft^2)]])</f>
        <v/>
      </c>
      <c r="BC101" t="str">
        <f>IF(ISBLANK(BB101),"",BB101/(AY101/AX101))</f>
        <v/>
      </c>
    </row>
    <row r="102" spans="1:55">
      <c r="A102" s="39" t="s">
        <v>1556</v>
      </c>
      <c r="B102" s="39" t="s">
        <v>259</v>
      </c>
      <c r="C102" s="39" t="s">
        <v>239</v>
      </c>
      <c r="D102" s="39" t="s">
        <v>315</v>
      </c>
      <c r="E102" t="s">
        <v>459</v>
      </c>
      <c r="F102" t="s">
        <v>217</v>
      </c>
      <c r="G102" t="s">
        <v>239</v>
      </c>
      <c r="H102" t="s">
        <v>247</v>
      </c>
      <c r="I102" t="str">
        <f>SpaceTypesTable[[#This Row],[Lighting Standard]]&amp;SpaceTypesTable[[#This Row],[Lighting Primary Space Type]]&amp;SpaceTypesTable[[#This Row],[Lighting Secondary Space Type]]</f>
        <v>ASHRAE 90.1-2004HospitalNurse Station</v>
      </c>
      <c r="L102">
        <f>VLOOKUP(SpaceTypesTable[[#This Row],[LookupColumn]],InteriorLightingTable[],5,FALSE)</f>
        <v>1</v>
      </c>
      <c r="O102">
        <v>0</v>
      </c>
      <c r="P102">
        <v>0.7</v>
      </c>
      <c r="Q102">
        <v>0.2</v>
      </c>
      <c r="R102" t="s">
        <v>2936</v>
      </c>
      <c r="S102" t="s">
        <v>415</v>
      </c>
      <c r="T102" t="s">
        <v>416</v>
      </c>
      <c r="U102" t="s">
        <v>418</v>
      </c>
      <c r="V102" s="60" t="str">
        <f>SpaceTypesTable[[#This Row],[Ventilation Standard]]&amp;SpaceTypesTable[[#This Row],[Ventilation Primary Space Type]]&amp;SpaceTypesTable[[#This Row],[Ventilation Secondary Space Type]]</f>
        <v>AIA 2001Surgery and Critical CareCritical and Intensive Care</v>
      </c>
      <c r="W102">
        <f>VLOOKUP(SpaceTypesTable[[#This Row],[Lookup]],VentilationStandardsTable[],6,FALSE)</f>
        <v>0</v>
      </c>
      <c r="X102">
        <f>VLOOKUP(SpaceTypesTable[[#This Row],[Lookup]],VentilationStandardsTable[],5,FALSE)</f>
        <v>0</v>
      </c>
      <c r="Y102">
        <f>VLOOKUP(SpaceTypesTable[[#This Row],[Lookup]],VentilationStandardsTable[],7,FALSE)</f>
        <v>2</v>
      </c>
      <c r="Z102">
        <v>5</v>
      </c>
      <c r="AA102" t="s">
        <v>2948</v>
      </c>
      <c r="AB102" t="s">
        <v>2927</v>
      </c>
      <c r="AC102">
        <v>5.9499999999999997E-2</v>
      </c>
      <c r="AD102" t="s">
        <v>2996</v>
      </c>
      <c r="AF102" t="s">
        <v>440</v>
      </c>
      <c r="AG102" t="s">
        <v>440</v>
      </c>
      <c r="AH102" t="s">
        <v>440</v>
      </c>
      <c r="AJ102">
        <v>2</v>
      </c>
      <c r="AK102">
        <v>0</v>
      </c>
      <c r="AL102">
        <v>0.5</v>
      </c>
      <c r="AM102">
        <v>0</v>
      </c>
      <c r="AN102" t="s">
        <v>2932</v>
      </c>
      <c r="AO102" t="s">
        <v>2989</v>
      </c>
      <c r="AP102" t="s">
        <v>2954</v>
      </c>
      <c r="AS102" t="str">
        <f>IF(SpaceTypesTable[[#This Row],[Service Water Heating Peak Flow Rate (gal/h)]]=0,"",SpaceTypesTable[[#This Row],[Service Water Heating Peak Flow Rate (gal/h)]]/SpaceTypesTable[[#This Row],[Service Water Heating Area (ft^2)]])</f>
        <v/>
      </c>
      <c r="BC102" t="str">
        <f>IF(ISBLANK(BB102),"",BB102/(AY102/AX102))</f>
        <v/>
      </c>
    </row>
    <row r="103" spans="1:55">
      <c r="A103" s="60" t="s">
        <v>1558</v>
      </c>
      <c r="B103" s="60" t="s">
        <v>259</v>
      </c>
      <c r="C103" s="39" t="s">
        <v>239</v>
      </c>
      <c r="D103" s="39" t="s">
        <v>315</v>
      </c>
      <c r="E103" t="s">
        <v>459</v>
      </c>
      <c r="F103" t="s">
        <v>218</v>
      </c>
      <c r="G103" t="s">
        <v>239</v>
      </c>
      <c r="H103" t="s">
        <v>247</v>
      </c>
      <c r="I103" t="str">
        <f>SpaceTypesTable[[#This Row],[Lighting Standard]]&amp;SpaceTypesTable[[#This Row],[Lighting Primary Space Type]]&amp;SpaceTypesTable[[#This Row],[Lighting Secondary Space Type]]</f>
        <v>ASHRAE 90.1-2007HospitalNurse Station</v>
      </c>
      <c r="L103">
        <f>VLOOKUP(SpaceTypesTable[[#This Row],[LookupColumn]],InteriorLightingTable[],5,FALSE)</f>
        <v>1</v>
      </c>
      <c r="O103">
        <v>0</v>
      </c>
      <c r="P103">
        <v>0.7</v>
      </c>
      <c r="Q103">
        <v>0.2</v>
      </c>
      <c r="R103" s="60" t="s">
        <v>2936</v>
      </c>
      <c r="S103" t="s">
        <v>415</v>
      </c>
      <c r="T103" t="s">
        <v>416</v>
      </c>
      <c r="U103" t="s">
        <v>418</v>
      </c>
      <c r="V103" s="60" t="str">
        <f>SpaceTypesTable[[#This Row],[Ventilation Standard]]&amp;SpaceTypesTable[[#This Row],[Ventilation Primary Space Type]]&amp;SpaceTypesTable[[#This Row],[Ventilation Secondary Space Type]]</f>
        <v>AIA 2001Surgery and Critical CareCritical and Intensive Care</v>
      </c>
      <c r="W103">
        <f>VLOOKUP(SpaceTypesTable[[#This Row],[Lookup]],VentilationStandardsTable[],6,FALSE)</f>
        <v>0</v>
      </c>
      <c r="X103">
        <f>VLOOKUP(SpaceTypesTable[[#This Row],[Lookup]],VentilationStandardsTable[],5,FALSE)</f>
        <v>0</v>
      </c>
      <c r="Y103">
        <f>VLOOKUP(SpaceTypesTable[[#This Row],[Lookup]],VentilationStandardsTable[],7,FALSE)</f>
        <v>2</v>
      </c>
      <c r="Z103">
        <v>5</v>
      </c>
      <c r="AA103" s="60" t="s">
        <v>2948</v>
      </c>
      <c r="AB103" s="60" t="s">
        <v>2927</v>
      </c>
      <c r="AC103">
        <v>4.4600000000000001E-2</v>
      </c>
      <c r="AD103" s="60" t="s">
        <v>2996</v>
      </c>
      <c r="AF103" t="s">
        <v>440</v>
      </c>
      <c r="AG103" t="s">
        <v>440</v>
      </c>
      <c r="AH103" t="s">
        <v>440</v>
      </c>
      <c r="AJ103">
        <v>1.46</v>
      </c>
      <c r="AK103">
        <v>0</v>
      </c>
      <c r="AL103">
        <v>0.5</v>
      </c>
      <c r="AM103">
        <v>0</v>
      </c>
      <c r="AN103" s="60" t="s">
        <v>2932</v>
      </c>
      <c r="AO103" s="60" t="s">
        <v>2989</v>
      </c>
      <c r="AP103" s="60" t="s">
        <v>2954</v>
      </c>
      <c r="AS103" t="str">
        <f>IF(SpaceTypesTable[[#This Row],[Service Water Heating Peak Flow Rate (gal/h)]]=0,"",SpaceTypesTable[[#This Row],[Service Water Heating Peak Flow Rate (gal/h)]]/SpaceTypesTable[[#This Row],[Service Water Heating Area (ft^2)]])</f>
        <v/>
      </c>
      <c r="BC103" t="str">
        <f>IF(ISBLANK(BB103),"",BB103/(AY103/AX103))</f>
        <v/>
      </c>
    </row>
    <row r="104" spans="1:55">
      <c r="A104" s="60" t="s">
        <v>1619</v>
      </c>
      <c r="B104" s="60" t="s">
        <v>259</v>
      </c>
      <c r="C104" s="39" t="s">
        <v>239</v>
      </c>
      <c r="D104" s="39" t="s">
        <v>315</v>
      </c>
      <c r="E104" t="s">
        <v>459</v>
      </c>
      <c r="F104" t="s">
        <v>1601</v>
      </c>
      <c r="G104" t="s">
        <v>239</v>
      </c>
      <c r="H104" t="s">
        <v>247</v>
      </c>
      <c r="I104" t="str">
        <f>SpaceTypesTable[[#This Row],[Lighting Standard]]&amp;SpaceTypesTable[[#This Row],[Lighting Primary Space Type]]&amp;SpaceTypesTable[[#This Row],[Lighting Secondary Space Type]]</f>
        <v>ASHRAE 90.1-2010HospitalNurse Station</v>
      </c>
      <c r="L104">
        <f>VLOOKUP(SpaceTypesTable[[#This Row],[LookupColumn]],InteriorLightingTable[],5,FALSE)</f>
        <v>0.87</v>
      </c>
      <c r="O104">
        <v>0</v>
      </c>
      <c r="P104">
        <v>0.7</v>
      </c>
      <c r="Q104">
        <v>0.2</v>
      </c>
      <c r="R104" t="s">
        <v>2936</v>
      </c>
      <c r="S104" t="s">
        <v>415</v>
      </c>
      <c r="T104" t="s">
        <v>416</v>
      </c>
      <c r="U104" t="s">
        <v>418</v>
      </c>
      <c r="V104" s="60" t="str">
        <f>SpaceTypesTable[[#This Row],[Ventilation Standard]]&amp;SpaceTypesTable[[#This Row],[Ventilation Primary Space Type]]&amp;SpaceTypesTable[[#This Row],[Ventilation Secondary Space Type]]</f>
        <v>AIA 2001Surgery and Critical CareCritical and Intensive Care</v>
      </c>
      <c r="W104">
        <f>VLOOKUP(SpaceTypesTable[[#This Row],[Lookup]],VentilationStandardsTable[],6,FALSE)</f>
        <v>0</v>
      </c>
      <c r="X104">
        <f>VLOOKUP(SpaceTypesTable[[#This Row],[Lookup]],VentilationStandardsTable[],5,FALSE)</f>
        <v>0</v>
      </c>
      <c r="Y104">
        <f>VLOOKUP(SpaceTypesTable[[#This Row],[Lookup]],VentilationStandardsTable[],7,FALSE)</f>
        <v>2</v>
      </c>
      <c r="Z104">
        <v>5</v>
      </c>
      <c r="AA104" t="s">
        <v>2948</v>
      </c>
      <c r="AB104" t="s">
        <v>2927</v>
      </c>
      <c r="AC104">
        <v>4.4600000000000001E-2</v>
      </c>
      <c r="AD104" t="s">
        <v>2996</v>
      </c>
      <c r="AF104" t="s">
        <v>440</v>
      </c>
      <c r="AG104" t="s">
        <v>440</v>
      </c>
      <c r="AH104" t="s">
        <v>440</v>
      </c>
      <c r="AJ104">
        <v>1.46</v>
      </c>
      <c r="AK104">
        <v>0</v>
      </c>
      <c r="AL104">
        <v>0.5</v>
      </c>
      <c r="AM104">
        <v>0</v>
      </c>
      <c r="AN104" t="s">
        <v>2932</v>
      </c>
      <c r="AO104" t="s">
        <v>2989</v>
      </c>
      <c r="AP104" t="s">
        <v>2954</v>
      </c>
      <c r="AS104" t="s">
        <v>440</v>
      </c>
      <c r="BC104" t="s">
        <v>440</v>
      </c>
    </row>
    <row r="105" spans="1:55">
      <c r="A105" s="39" t="s">
        <v>1555</v>
      </c>
      <c r="B105" s="39" t="s">
        <v>259</v>
      </c>
      <c r="C105" s="39" t="s">
        <v>239</v>
      </c>
      <c r="D105" s="39" t="s">
        <v>315</v>
      </c>
      <c r="E105" t="s">
        <v>459</v>
      </c>
      <c r="I105" t="str">
        <f>SpaceTypesTable[[#This Row],[Lighting Standard]]&amp;SpaceTypesTable[[#This Row],[Lighting Primary Space Type]]&amp;SpaceTypesTable[[#This Row],[Lighting Secondary Space Type]]</f>
        <v/>
      </c>
      <c r="L105">
        <v>1.7100000000000002</v>
      </c>
      <c r="O105">
        <v>0</v>
      </c>
      <c r="P105">
        <v>0.7</v>
      </c>
      <c r="Q105">
        <v>0.2</v>
      </c>
      <c r="R105" t="s">
        <v>1354</v>
      </c>
      <c r="S105" t="s">
        <v>415</v>
      </c>
      <c r="T105" t="s">
        <v>416</v>
      </c>
      <c r="U105" t="s">
        <v>418</v>
      </c>
      <c r="V105" s="60" t="str">
        <f>SpaceTypesTable[[#This Row],[Ventilation Standard]]&amp;SpaceTypesTable[[#This Row],[Ventilation Primary Space Type]]&amp;SpaceTypesTable[[#This Row],[Ventilation Secondary Space Type]]</f>
        <v>AIA 2001Surgery and Critical CareCritical and Intensive Care</v>
      </c>
      <c r="W105">
        <f>VLOOKUP(SpaceTypesTable[[#This Row],[Lookup]],VentilationStandardsTable[],6,FALSE)</f>
        <v>0</v>
      </c>
      <c r="X105">
        <f>VLOOKUP(SpaceTypesTable[[#This Row],[Lookup]],VentilationStandardsTable[],5,FALSE)</f>
        <v>0</v>
      </c>
      <c r="Y105">
        <f>VLOOKUP(SpaceTypesTable[[#This Row],[Lookup]],VentilationStandardsTable[],7,FALSE)</f>
        <v>2</v>
      </c>
      <c r="Z105">
        <v>5</v>
      </c>
      <c r="AA105" t="s">
        <v>1412</v>
      </c>
      <c r="AB105" t="s">
        <v>1411</v>
      </c>
      <c r="AC105">
        <v>0.22320000000000001</v>
      </c>
      <c r="AD105" t="s">
        <v>1416</v>
      </c>
      <c r="AF105" t="s">
        <v>440</v>
      </c>
      <c r="AG105" t="s">
        <v>440</v>
      </c>
      <c r="AH105" t="s">
        <v>440</v>
      </c>
      <c r="AJ105">
        <v>2</v>
      </c>
      <c r="AK105">
        <v>0</v>
      </c>
      <c r="AL105">
        <v>0.5</v>
      </c>
      <c r="AM105">
        <v>0</v>
      </c>
      <c r="AN105" t="s">
        <v>1441</v>
      </c>
      <c r="AO105" t="s">
        <v>1501</v>
      </c>
      <c r="AP105" t="s">
        <v>1501</v>
      </c>
      <c r="AS105" t="str">
        <f>IF(SpaceTypesTable[[#This Row],[Service Water Heating Peak Flow Rate (gal/h)]]=0,"",SpaceTypesTable[[#This Row],[Service Water Heating Peak Flow Rate (gal/h)]]/SpaceTypesTable[[#This Row],[Service Water Heating Area (ft^2)]])</f>
        <v/>
      </c>
      <c r="BC105" t="str">
        <f>IF(ISBLANK(BB105),"",BB105/(AY105/AX105))</f>
        <v/>
      </c>
    </row>
    <row r="106" spans="1:55">
      <c r="A106" s="39" t="s">
        <v>1557</v>
      </c>
      <c r="B106" s="39" t="s">
        <v>260</v>
      </c>
      <c r="C106" s="39" t="s">
        <v>239</v>
      </c>
      <c r="D106" s="39" t="s">
        <v>315</v>
      </c>
      <c r="E106" t="s">
        <v>459</v>
      </c>
      <c r="F106" t="s">
        <v>438</v>
      </c>
      <c r="G106" t="s">
        <v>239</v>
      </c>
      <c r="H106" t="s">
        <v>247</v>
      </c>
      <c r="I106" t="str">
        <f>SpaceTypesTable[[#This Row],[Lighting Standard]]&amp;SpaceTypesTable[[#This Row],[Lighting Primary Space Type]]&amp;SpaceTypesTable[[#This Row],[Lighting Secondary Space Type]]</f>
        <v>ASHRAE 189.1-2009HospitalNurse Station</v>
      </c>
      <c r="L106">
        <f>VLOOKUP(SpaceTypesTable[[#This Row],[LookupColumn]],InteriorLightingTable[],5,FALSE)</f>
        <v>0.9</v>
      </c>
      <c r="O106">
        <v>0</v>
      </c>
      <c r="P106">
        <v>0.7</v>
      </c>
      <c r="Q106">
        <v>0.2</v>
      </c>
      <c r="R106" t="s">
        <v>1354</v>
      </c>
      <c r="S106" t="s">
        <v>415</v>
      </c>
      <c r="T106" t="s">
        <v>416</v>
      </c>
      <c r="U106" t="s">
        <v>418</v>
      </c>
      <c r="V106" s="60" t="str">
        <f>SpaceTypesTable[[#This Row],[Ventilation Standard]]&amp;SpaceTypesTable[[#This Row],[Ventilation Primary Space Type]]&amp;SpaceTypesTable[[#This Row],[Ventilation Secondary Space Type]]</f>
        <v>AIA 2001Surgery and Critical CareCritical and Intensive Care</v>
      </c>
      <c r="W106">
        <f>VLOOKUP(SpaceTypesTable[[#This Row],[Lookup]],VentilationStandardsTable[],6,FALSE)</f>
        <v>0</v>
      </c>
      <c r="X106">
        <f>VLOOKUP(SpaceTypesTable[[#This Row],[Lookup]],VentilationStandardsTable[],5,FALSE)</f>
        <v>0</v>
      </c>
      <c r="Y106">
        <f>VLOOKUP(SpaceTypesTable[[#This Row],[Lookup]],VentilationStandardsTable[],7,FALSE)</f>
        <v>2</v>
      </c>
      <c r="Z106">
        <v>5</v>
      </c>
      <c r="AA106" t="s">
        <v>1412</v>
      </c>
      <c r="AB106" t="s">
        <v>1411</v>
      </c>
      <c r="AC106">
        <v>5.9499999999999997E-2</v>
      </c>
      <c r="AD106" t="s">
        <v>1416</v>
      </c>
      <c r="AF106" t="s">
        <v>440</v>
      </c>
      <c r="AG106" t="s">
        <v>440</v>
      </c>
      <c r="AH106" t="s">
        <v>440</v>
      </c>
      <c r="AJ106">
        <v>1.46</v>
      </c>
      <c r="AK106">
        <v>0</v>
      </c>
      <c r="AL106">
        <v>0.5</v>
      </c>
      <c r="AM106">
        <v>0</v>
      </c>
      <c r="AN106" t="s">
        <v>1441</v>
      </c>
      <c r="AO106" t="s">
        <v>1501</v>
      </c>
      <c r="AP106" t="s">
        <v>1501</v>
      </c>
      <c r="AS106" t="str">
        <f>IF(SpaceTypesTable[[#This Row],[Service Water Heating Peak Flow Rate (gal/h)]]=0,"",SpaceTypesTable[[#This Row],[Service Water Heating Peak Flow Rate (gal/h)]]/SpaceTypesTable[[#This Row],[Service Water Heating Area (ft^2)]])</f>
        <v/>
      </c>
      <c r="BC106" t="str">
        <f>IF(ISBLANK(BB106),"",BB106/(AY106/AX106))</f>
        <v/>
      </c>
    </row>
    <row r="107" spans="1:55">
      <c r="A107" s="39" t="s">
        <v>1557</v>
      </c>
      <c r="B107" s="39" t="s">
        <v>261</v>
      </c>
      <c r="C107" s="39" t="s">
        <v>239</v>
      </c>
      <c r="D107" s="39" t="s">
        <v>315</v>
      </c>
      <c r="E107" t="s">
        <v>459</v>
      </c>
      <c r="F107" t="s">
        <v>438</v>
      </c>
      <c r="G107" t="s">
        <v>239</v>
      </c>
      <c r="H107" t="s">
        <v>247</v>
      </c>
      <c r="I107" t="str">
        <f>SpaceTypesTable[[#This Row],[Lighting Standard]]&amp;SpaceTypesTable[[#This Row],[Lighting Primary Space Type]]&amp;SpaceTypesTable[[#This Row],[Lighting Secondary Space Type]]</f>
        <v>ASHRAE 189.1-2009HospitalNurse Station</v>
      </c>
      <c r="L107">
        <f>VLOOKUP(SpaceTypesTable[[#This Row],[LookupColumn]],InteriorLightingTable[],5,FALSE)</f>
        <v>0.9</v>
      </c>
      <c r="O107">
        <v>0</v>
      </c>
      <c r="P107">
        <v>0.7</v>
      </c>
      <c r="Q107">
        <v>0.2</v>
      </c>
      <c r="R107" s="60" t="s">
        <v>1354</v>
      </c>
      <c r="S107" t="s">
        <v>415</v>
      </c>
      <c r="T107" t="s">
        <v>416</v>
      </c>
      <c r="U107" t="s">
        <v>418</v>
      </c>
      <c r="V107" s="60" t="str">
        <f>SpaceTypesTable[[#This Row],[Ventilation Standard]]&amp;SpaceTypesTable[[#This Row],[Ventilation Primary Space Type]]&amp;SpaceTypesTable[[#This Row],[Ventilation Secondary Space Type]]</f>
        <v>AIA 2001Surgery and Critical CareCritical and Intensive Care</v>
      </c>
      <c r="W107">
        <f>VLOOKUP(SpaceTypesTable[[#This Row],[Lookup]],VentilationStandardsTable[],6,FALSE)</f>
        <v>0</v>
      </c>
      <c r="X107">
        <f>VLOOKUP(SpaceTypesTable[[#This Row],[Lookup]],VentilationStandardsTable[],5,FALSE)</f>
        <v>0</v>
      </c>
      <c r="Y107">
        <f>VLOOKUP(SpaceTypesTable[[#This Row],[Lookup]],VentilationStandardsTable[],7,FALSE)</f>
        <v>2</v>
      </c>
      <c r="Z107">
        <v>5</v>
      </c>
      <c r="AA107" s="60" t="s">
        <v>1412</v>
      </c>
      <c r="AB107" s="60" t="s">
        <v>1411</v>
      </c>
      <c r="AC107">
        <v>4.4600000000000001E-2</v>
      </c>
      <c r="AD107" s="60" t="s">
        <v>1416</v>
      </c>
      <c r="AF107" t="s">
        <v>440</v>
      </c>
      <c r="AG107" t="s">
        <v>440</v>
      </c>
      <c r="AH107" t="s">
        <v>440</v>
      </c>
      <c r="AJ107">
        <v>1.46</v>
      </c>
      <c r="AK107">
        <v>0</v>
      </c>
      <c r="AL107">
        <v>0.5</v>
      </c>
      <c r="AM107">
        <v>0</v>
      </c>
      <c r="AN107" s="60" t="s">
        <v>1441</v>
      </c>
      <c r="AO107" s="60" t="s">
        <v>1501</v>
      </c>
      <c r="AP107" s="60" t="s">
        <v>1501</v>
      </c>
      <c r="AS107" t="str">
        <f>IF(SpaceTypesTable[[#This Row],[Service Water Heating Peak Flow Rate (gal/h)]]=0,"",SpaceTypesTable[[#This Row],[Service Water Heating Peak Flow Rate (gal/h)]]/SpaceTypesTable[[#This Row],[Service Water Heating Area (ft^2)]])</f>
        <v/>
      </c>
      <c r="BC107" t="str">
        <f>IF(ISBLANK(BB107),"",BB107/(AY107/AX107))</f>
        <v/>
      </c>
    </row>
    <row r="108" spans="1:55">
      <c r="A108" s="39" t="s">
        <v>1554</v>
      </c>
      <c r="B108" s="39" t="s">
        <v>259</v>
      </c>
      <c r="C108" s="39" t="s">
        <v>239</v>
      </c>
      <c r="D108" s="39" t="s">
        <v>315</v>
      </c>
      <c r="E108" t="s">
        <v>459</v>
      </c>
      <c r="I108" t="str">
        <f>SpaceTypesTable[[#This Row],[Lighting Standard]]&amp;SpaceTypesTable[[#This Row],[Lighting Primary Space Type]]&amp;SpaceTypesTable[[#This Row],[Lighting Secondary Space Type]]</f>
        <v/>
      </c>
      <c r="L108">
        <v>1.64</v>
      </c>
      <c r="O108">
        <v>0</v>
      </c>
      <c r="P108">
        <v>0.7</v>
      </c>
      <c r="Q108">
        <v>0.2</v>
      </c>
      <c r="R108" s="60" t="s">
        <v>1354</v>
      </c>
      <c r="S108" t="s">
        <v>415</v>
      </c>
      <c r="T108" t="s">
        <v>416</v>
      </c>
      <c r="U108" t="s">
        <v>418</v>
      </c>
      <c r="V108" s="60" t="str">
        <f>SpaceTypesTable[[#This Row],[Ventilation Standard]]&amp;SpaceTypesTable[[#This Row],[Ventilation Primary Space Type]]&amp;SpaceTypesTable[[#This Row],[Ventilation Secondary Space Type]]</f>
        <v>AIA 2001Surgery and Critical CareCritical and Intensive Care</v>
      </c>
      <c r="W108">
        <f>VLOOKUP(SpaceTypesTable[[#This Row],[Lookup]],VentilationStandardsTable[],6,FALSE)</f>
        <v>0</v>
      </c>
      <c r="X108">
        <f>VLOOKUP(SpaceTypesTable[[#This Row],[Lookup]],VentilationStandardsTable[],5,FALSE)</f>
        <v>0</v>
      </c>
      <c r="Y108">
        <f>VLOOKUP(SpaceTypesTable[[#This Row],[Lookup]],VentilationStandardsTable[],7,FALSE)</f>
        <v>2</v>
      </c>
      <c r="Z108">
        <v>5</v>
      </c>
      <c r="AA108" s="60" t="s">
        <v>1412</v>
      </c>
      <c r="AB108" s="60" t="s">
        <v>1411</v>
      </c>
      <c r="AC108">
        <v>0.22320000000000001</v>
      </c>
      <c r="AD108" s="60" t="s">
        <v>1416</v>
      </c>
      <c r="AF108" t="s">
        <v>440</v>
      </c>
      <c r="AG108" t="s">
        <v>440</v>
      </c>
      <c r="AH108" t="s">
        <v>440</v>
      </c>
      <c r="AJ108">
        <v>2</v>
      </c>
      <c r="AK108">
        <v>0</v>
      </c>
      <c r="AL108">
        <v>0.5</v>
      </c>
      <c r="AM108">
        <v>0</v>
      </c>
      <c r="AN108" s="60" t="s">
        <v>1441</v>
      </c>
      <c r="AO108" s="60" t="s">
        <v>1501</v>
      </c>
      <c r="AP108" s="60" t="s">
        <v>1501</v>
      </c>
      <c r="AS108" t="str">
        <f>IF(SpaceTypesTable[[#This Row],[Service Water Heating Peak Flow Rate (gal/h)]]=0,"",SpaceTypesTable[[#This Row],[Service Water Heating Peak Flow Rate (gal/h)]]/SpaceTypesTable[[#This Row],[Service Water Heating Area (ft^2)]])</f>
        <v/>
      </c>
      <c r="BC108" t="str">
        <f>IF(ISBLANK(BB108),"",BB108/(AY108/AX108))</f>
        <v/>
      </c>
    </row>
    <row r="109" spans="1:55">
      <c r="A109" s="39" t="s">
        <v>1556</v>
      </c>
      <c r="B109" s="39" t="s">
        <v>259</v>
      </c>
      <c r="C109" s="39" t="s">
        <v>239</v>
      </c>
      <c r="D109" s="39" t="s">
        <v>307</v>
      </c>
      <c r="E109" t="s">
        <v>458</v>
      </c>
      <c r="F109" t="s">
        <v>217</v>
      </c>
      <c r="G109" t="s">
        <v>239</v>
      </c>
      <c r="H109" t="s">
        <v>343</v>
      </c>
      <c r="I109" t="str">
        <f>SpaceTypesTable[[#This Row],[Lighting Standard]]&amp;SpaceTypesTable[[#This Row],[Lighting Primary Space Type]]&amp;SpaceTypesTable[[#This Row],[Lighting Secondary Space Type]]</f>
        <v>ASHRAE 90.1-2004HospitalEmergency</v>
      </c>
      <c r="L109">
        <f>VLOOKUP(SpaceTypesTable[[#This Row],[LookupColumn]],InteriorLightingTable[],5,FALSE)</f>
        <v>2.7</v>
      </c>
      <c r="O109">
        <v>0</v>
      </c>
      <c r="P109">
        <v>0.7</v>
      </c>
      <c r="Q109">
        <v>0.2</v>
      </c>
      <c r="R109" s="60" t="s">
        <v>2936</v>
      </c>
      <c r="S109" t="s">
        <v>415</v>
      </c>
      <c r="T109" t="s">
        <v>416</v>
      </c>
      <c r="U109" t="s">
        <v>422</v>
      </c>
      <c r="V109" s="60" t="str">
        <f>SpaceTypesTable[[#This Row],[Ventilation Standard]]&amp;SpaceTypesTable[[#This Row],[Ventilation Primary Space Type]]&amp;SpaceTypesTable[[#This Row],[Ventilation Secondary Space Type]]</f>
        <v>AIA 2001Surgery and Critical CareER Waiting Room</v>
      </c>
      <c r="W109">
        <f>VLOOKUP(SpaceTypesTable[[#This Row],[Lookup]],VentilationStandardsTable[],6,FALSE)</f>
        <v>0</v>
      </c>
      <c r="X109">
        <f>VLOOKUP(SpaceTypesTable[[#This Row],[Lookup]],VentilationStandardsTable[],5,FALSE)</f>
        <v>0</v>
      </c>
      <c r="Y109">
        <f>VLOOKUP(SpaceTypesTable[[#This Row],[Lookup]],VentilationStandardsTable[],7,FALSE)</f>
        <v>2</v>
      </c>
      <c r="Z109">
        <v>20</v>
      </c>
      <c r="AA109" s="60" t="s">
        <v>2948</v>
      </c>
      <c r="AB109" s="60" t="s">
        <v>2927</v>
      </c>
      <c r="AC109">
        <v>5.9499999999999997E-2</v>
      </c>
      <c r="AD109" s="60" t="s">
        <v>2996</v>
      </c>
      <c r="AF109" t="s">
        <v>440</v>
      </c>
      <c r="AG109" t="s">
        <v>440</v>
      </c>
      <c r="AH109" t="s">
        <v>440</v>
      </c>
      <c r="AJ109">
        <v>2</v>
      </c>
      <c r="AK109">
        <v>0</v>
      </c>
      <c r="AL109">
        <v>0.5</v>
      </c>
      <c r="AM109">
        <v>0</v>
      </c>
      <c r="AN109" s="60" t="s">
        <v>2932</v>
      </c>
      <c r="AO109" s="60" t="s">
        <v>2989</v>
      </c>
      <c r="AP109" s="60" t="s">
        <v>2954</v>
      </c>
      <c r="AQ109">
        <v>1</v>
      </c>
      <c r="AR109">
        <v>300</v>
      </c>
      <c r="AS109">
        <f>IF(SpaceTypesTable[[#This Row],[Service Water Heating Peak Flow Rate (gal/h)]]=0,"",SpaceTypesTable[[#This Row],[Service Water Heating Peak Flow Rate (gal/h)]]/SpaceTypesTable[[#This Row],[Service Water Heating Area (ft^2)]])</f>
        <v>3.3333333333333335E-3</v>
      </c>
      <c r="AT109">
        <v>49</v>
      </c>
      <c r="AU109">
        <v>0.2</v>
      </c>
      <c r="AV109">
        <v>0.05</v>
      </c>
      <c r="AW109" t="s">
        <v>2950</v>
      </c>
      <c r="BC109" t="str">
        <f>IF(ISBLANK(BB109),"",BB109/(AY109/AX109))</f>
        <v/>
      </c>
    </row>
    <row r="110" spans="1:55">
      <c r="A110" s="60" t="s">
        <v>1558</v>
      </c>
      <c r="B110" t="s">
        <v>259</v>
      </c>
      <c r="C110" s="39" t="s">
        <v>239</v>
      </c>
      <c r="D110" s="39" t="s">
        <v>307</v>
      </c>
      <c r="E110" t="s">
        <v>458</v>
      </c>
      <c r="F110" t="s">
        <v>218</v>
      </c>
      <c r="G110" t="s">
        <v>239</v>
      </c>
      <c r="H110" t="s">
        <v>343</v>
      </c>
      <c r="I110" t="str">
        <f>SpaceTypesTable[[#This Row],[Lighting Standard]]&amp;SpaceTypesTable[[#This Row],[Lighting Primary Space Type]]&amp;SpaceTypesTable[[#This Row],[Lighting Secondary Space Type]]</f>
        <v>ASHRAE 90.1-2007HospitalEmergency</v>
      </c>
      <c r="L110">
        <f>VLOOKUP(SpaceTypesTable[[#This Row],[LookupColumn]],InteriorLightingTable[],5,FALSE)</f>
        <v>2.7</v>
      </c>
      <c r="O110">
        <v>0</v>
      </c>
      <c r="P110">
        <v>0.7</v>
      </c>
      <c r="Q110">
        <v>0.2</v>
      </c>
      <c r="R110" t="s">
        <v>2936</v>
      </c>
      <c r="S110" t="s">
        <v>415</v>
      </c>
      <c r="T110" t="s">
        <v>416</v>
      </c>
      <c r="U110" t="s">
        <v>422</v>
      </c>
      <c r="V110" s="60" t="str">
        <f>SpaceTypesTable[[#This Row],[Ventilation Standard]]&amp;SpaceTypesTable[[#This Row],[Ventilation Primary Space Type]]&amp;SpaceTypesTable[[#This Row],[Ventilation Secondary Space Type]]</f>
        <v>AIA 2001Surgery and Critical CareER Waiting Room</v>
      </c>
      <c r="W110">
        <f>VLOOKUP(SpaceTypesTable[[#This Row],[Lookup]],VentilationStandardsTable[],6,FALSE)</f>
        <v>0</v>
      </c>
      <c r="X110">
        <f>VLOOKUP(SpaceTypesTable[[#This Row],[Lookup]],VentilationStandardsTable[],5,FALSE)</f>
        <v>0</v>
      </c>
      <c r="Y110">
        <f>VLOOKUP(SpaceTypesTable[[#This Row],[Lookup]],VentilationStandardsTable[],7,FALSE)</f>
        <v>2</v>
      </c>
      <c r="Z110">
        <v>20</v>
      </c>
      <c r="AA110" t="s">
        <v>2948</v>
      </c>
      <c r="AB110" t="s">
        <v>2927</v>
      </c>
      <c r="AC110">
        <v>4.4600000000000001E-2</v>
      </c>
      <c r="AD110" t="s">
        <v>2996</v>
      </c>
      <c r="AF110" t="s">
        <v>440</v>
      </c>
      <c r="AG110" t="s">
        <v>440</v>
      </c>
      <c r="AH110" t="s">
        <v>440</v>
      </c>
      <c r="AJ110">
        <v>1.97</v>
      </c>
      <c r="AK110">
        <v>0</v>
      </c>
      <c r="AL110">
        <v>0.5</v>
      </c>
      <c r="AM110">
        <v>0</v>
      </c>
      <c r="AN110" t="s">
        <v>2932</v>
      </c>
      <c r="AO110" t="s">
        <v>2989</v>
      </c>
      <c r="AP110" t="s">
        <v>2954</v>
      </c>
      <c r="AQ110">
        <v>1</v>
      </c>
      <c r="AR110">
        <v>300</v>
      </c>
      <c r="AS110">
        <f>IF(SpaceTypesTable[[#This Row],[Service Water Heating Peak Flow Rate (gal/h)]]=0,"",SpaceTypesTable[[#This Row],[Service Water Heating Peak Flow Rate (gal/h)]]/SpaceTypesTable[[#This Row],[Service Water Heating Area (ft^2)]])</f>
        <v>3.3333333333333335E-3</v>
      </c>
      <c r="AT110">
        <v>49</v>
      </c>
      <c r="AU110">
        <v>0.2</v>
      </c>
      <c r="AV110">
        <v>0.05</v>
      </c>
      <c r="AW110" t="s">
        <v>2950</v>
      </c>
      <c r="BC110" t="str">
        <f>IF(ISBLANK(BB110),"",BB110/(AY110/AX110))</f>
        <v/>
      </c>
    </row>
    <row r="111" spans="1:55">
      <c r="A111" s="60" t="s">
        <v>1619</v>
      </c>
      <c r="B111" t="s">
        <v>259</v>
      </c>
      <c r="C111" s="39" t="s">
        <v>239</v>
      </c>
      <c r="D111" s="39" t="s">
        <v>307</v>
      </c>
      <c r="E111" t="s">
        <v>458</v>
      </c>
      <c r="F111" t="s">
        <v>1601</v>
      </c>
      <c r="G111" t="s">
        <v>239</v>
      </c>
      <c r="H111" t="s">
        <v>343</v>
      </c>
      <c r="I111" t="str">
        <f>SpaceTypesTable[[#This Row],[Lighting Standard]]&amp;SpaceTypesTable[[#This Row],[Lighting Primary Space Type]]&amp;SpaceTypesTable[[#This Row],[Lighting Secondary Space Type]]</f>
        <v>ASHRAE 90.1-2010HospitalEmergency</v>
      </c>
      <c r="L111">
        <f>VLOOKUP(SpaceTypesTable[[#This Row],[LookupColumn]],InteriorLightingTable[],5,FALSE)</f>
        <v>2.2599999999999998</v>
      </c>
      <c r="O111">
        <v>0</v>
      </c>
      <c r="P111">
        <v>0.7</v>
      </c>
      <c r="Q111">
        <v>0.2</v>
      </c>
      <c r="R111" t="s">
        <v>2936</v>
      </c>
      <c r="S111" t="s">
        <v>415</v>
      </c>
      <c r="T111" t="s">
        <v>416</v>
      </c>
      <c r="U111" t="s">
        <v>422</v>
      </c>
      <c r="V111" s="60" t="str">
        <f>SpaceTypesTable[[#This Row],[Ventilation Standard]]&amp;SpaceTypesTable[[#This Row],[Ventilation Primary Space Type]]&amp;SpaceTypesTable[[#This Row],[Ventilation Secondary Space Type]]</f>
        <v>AIA 2001Surgery and Critical CareER Waiting Room</v>
      </c>
      <c r="W111">
        <f>VLOOKUP(SpaceTypesTable[[#This Row],[Lookup]],VentilationStandardsTable[],6,FALSE)</f>
        <v>0</v>
      </c>
      <c r="X111">
        <f>VLOOKUP(SpaceTypesTable[[#This Row],[Lookup]],VentilationStandardsTable[],5,FALSE)</f>
        <v>0</v>
      </c>
      <c r="Y111">
        <f>VLOOKUP(SpaceTypesTable[[#This Row],[Lookup]],VentilationStandardsTable[],7,FALSE)</f>
        <v>2</v>
      </c>
      <c r="Z111">
        <v>20</v>
      </c>
      <c r="AA111" t="s">
        <v>2948</v>
      </c>
      <c r="AB111" t="s">
        <v>2927</v>
      </c>
      <c r="AC111">
        <v>4.4600000000000001E-2</v>
      </c>
      <c r="AD111" t="s">
        <v>2996</v>
      </c>
      <c r="AF111" t="s">
        <v>440</v>
      </c>
      <c r="AG111" t="s">
        <v>440</v>
      </c>
      <c r="AH111" t="s">
        <v>440</v>
      </c>
      <c r="AJ111">
        <v>1.97</v>
      </c>
      <c r="AK111">
        <v>0</v>
      </c>
      <c r="AL111">
        <v>0.5</v>
      </c>
      <c r="AM111">
        <v>0</v>
      </c>
      <c r="AN111" t="s">
        <v>2932</v>
      </c>
      <c r="AO111" t="s">
        <v>2989</v>
      </c>
      <c r="AP111" t="s">
        <v>2954</v>
      </c>
      <c r="AQ111">
        <v>1</v>
      </c>
      <c r="AR111">
        <v>300</v>
      </c>
      <c r="AS111">
        <v>3.3333333333333335E-3</v>
      </c>
      <c r="AT111">
        <v>49</v>
      </c>
      <c r="AU111">
        <v>0.2</v>
      </c>
      <c r="AV111">
        <v>0.05</v>
      </c>
      <c r="AW111" t="s">
        <v>2950</v>
      </c>
      <c r="BC111" t="s">
        <v>440</v>
      </c>
    </row>
    <row r="112" spans="1:55">
      <c r="A112" s="39" t="s">
        <v>1555</v>
      </c>
      <c r="B112" s="39" t="s">
        <v>259</v>
      </c>
      <c r="C112" s="39" t="s">
        <v>239</v>
      </c>
      <c r="D112" s="39" t="s">
        <v>307</v>
      </c>
      <c r="E112" t="s">
        <v>458</v>
      </c>
      <c r="I112" t="str">
        <f>SpaceTypesTable[[#This Row],[Lighting Standard]]&amp;SpaceTypesTable[[#This Row],[Lighting Primary Space Type]]&amp;SpaceTypesTable[[#This Row],[Lighting Secondary Space Type]]</f>
        <v/>
      </c>
      <c r="L112">
        <v>3.84</v>
      </c>
      <c r="O112">
        <v>0</v>
      </c>
      <c r="P112">
        <v>0.7</v>
      </c>
      <c r="Q112">
        <v>0.2</v>
      </c>
      <c r="R112" t="s">
        <v>1354</v>
      </c>
      <c r="S112" t="s">
        <v>415</v>
      </c>
      <c r="T112" t="s">
        <v>416</v>
      </c>
      <c r="U112" t="s">
        <v>422</v>
      </c>
      <c r="V112" s="60" t="str">
        <f>SpaceTypesTable[[#This Row],[Ventilation Standard]]&amp;SpaceTypesTable[[#This Row],[Ventilation Primary Space Type]]&amp;SpaceTypesTable[[#This Row],[Ventilation Secondary Space Type]]</f>
        <v>AIA 2001Surgery and Critical CareER Waiting Room</v>
      </c>
      <c r="W112">
        <f>VLOOKUP(SpaceTypesTable[[#This Row],[Lookup]],VentilationStandardsTable[],6,FALSE)</f>
        <v>0</v>
      </c>
      <c r="X112">
        <f>VLOOKUP(SpaceTypesTable[[#This Row],[Lookup]],VentilationStandardsTable[],5,FALSE)</f>
        <v>0</v>
      </c>
      <c r="Y112">
        <f>VLOOKUP(SpaceTypesTable[[#This Row],[Lookup]],VentilationStandardsTable[],7,FALSE)</f>
        <v>2</v>
      </c>
      <c r="Z112">
        <v>20</v>
      </c>
      <c r="AA112" t="s">
        <v>1412</v>
      </c>
      <c r="AB112" t="s">
        <v>1411</v>
      </c>
      <c r="AC112">
        <v>0.22320000000000001</v>
      </c>
      <c r="AD112" t="s">
        <v>1416</v>
      </c>
      <c r="AF112" t="s">
        <v>440</v>
      </c>
      <c r="AG112" t="s">
        <v>440</v>
      </c>
      <c r="AH112" t="s">
        <v>440</v>
      </c>
      <c r="AJ112">
        <v>2</v>
      </c>
      <c r="AK112">
        <v>0</v>
      </c>
      <c r="AL112">
        <v>0.5</v>
      </c>
      <c r="AM112">
        <v>0</v>
      </c>
      <c r="AN112" t="s">
        <v>1441</v>
      </c>
      <c r="AO112" t="s">
        <v>1501</v>
      </c>
      <c r="AP112" t="s">
        <v>1501</v>
      </c>
      <c r="AQ112">
        <v>1</v>
      </c>
      <c r="AR112">
        <v>300</v>
      </c>
      <c r="AS112">
        <f>IF(SpaceTypesTable[[#This Row],[Service Water Heating Peak Flow Rate (gal/h)]]=0,"",SpaceTypesTable[[#This Row],[Service Water Heating Peak Flow Rate (gal/h)]]/SpaceTypesTable[[#This Row],[Service Water Heating Area (ft^2)]])</f>
        <v>3.3333333333333335E-3</v>
      </c>
      <c r="AT112">
        <v>49</v>
      </c>
      <c r="AU112">
        <v>0.2</v>
      </c>
      <c r="AV112">
        <v>0.05</v>
      </c>
      <c r="AW112" t="s">
        <v>1529</v>
      </c>
      <c r="BC112" t="str">
        <f>IF(ISBLANK(BB112),"",BB112/(AY112/AX112))</f>
        <v/>
      </c>
    </row>
    <row r="113" spans="1:55">
      <c r="A113" s="39" t="s">
        <v>1557</v>
      </c>
      <c r="B113" s="39" t="s">
        <v>260</v>
      </c>
      <c r="C113" s="39" t="s">
        <v>239</v>
      </c>
      <c r="D113" s="39" t="s">
        <v>307</v>
      </c>
      <c r="E113" t="s">
        <v>458</v>
      </c>
      <c r="F113" t="s">
        <v>438</v>
      </c>
      <c r="G113" t="s">
        <v>239</v>
      </c>
      <c r="H113" t="s">
        <v>343</v>
      </c>
      <c r="I113" t="str">
        <f>SpaceTypesTable[[#This Row],[Lighting Standard]]&amp;SpaceTypesTable[[#This Row],[Lighting Primary Space Type]]&amp;SpaceTypesTable[[#This Row],[Lighting Secondary Space Type]]</f>
        <v>ASHRAE 189.1-2009HospitalEmergency</v>
      </c>
      <c r="L113">
        <f>VLOOKUP(SpaceTypesTable[[#This Row],[LookupColumn]],InteriorLightingTable[],5,FALSE)</f>
        <v>2.4300000000000002</v>
      </c>
      <c r="O113">
        <v>0</v>
      </c>
      <c r="P113">
        <v>0.7</v>
      </c>
      <c r="Q113">
        <v>0.2</v>
      </c>
      <c r="R113" s="60" t="s">
        <v>1354</v>
      </c>
      <c r="S113" t="s">
        <v>415</v>
      </c>
      <c r="T113" t="s">
        <v>416</v>
      </c>
      <c r="U113" t="s">
        <v>422</v>
      </c>
      <c r="V113" s="60" t="str">
        <f>SpaceTypesTable[[#This Row],[Ventilation Standard]]&amp;SpaceTypesTable[[#This Row],[Ventilation Primary Space Type]]&amp;SpaceTypesTable[[#This Row],[Ventilation Secondary Space Type]]</f>
        <v>AIA 2001Surgery and Critical CareER Waiting Room</v>
      </c>
      <c r="W113">
        <f>VLOOKUP(SpaceTypesTable[[#This Row],[Lookup]],VentilationStandardsTable[],6,FALSE)</f>
        <v>0</v>
      </c>
      <c r="X113">
        <f>VLOOKUP(SpaceTypesTable[[#This Row],[Lookup]],VentilationStandardsTable[],5,FALSE)</f>
        <v>0</v>
      </c>
      <c r="Y113">
        <f>VLOOKUP(SpaceTypesTable[[#This Row],[Lookup]],VentilationStandardsTable[],7,FALSE)</f>
        <v>2</v>
      </c>
      <c r="Z113">
        <v>20</v>
      </c>
      <c r="AA113" s="60" t="s">
        <v>1412</v>
      </c>
      <c r="AB113" s="60" t="s">
        <v>1411</v>
      </c>
      <c r="AC113">
        <v>5.9499999999999997E-2</v>
      </c>
      <c r="AD113" s="60" t="s">
        <v>1416</v>
      </c>
      <c r="AF113" t="s">
        <v>440</v>
      </c>
      <c r="AG113" t="s">
        <v>440</v>
      </c>
      <c r="AH113" t="s">
        <v>440</v>
      </c>
      <c r="AJ113">
        <v>1.97</v>
      </c>
      <c r="AK113">
        <v>0</v>
      </c>
      <c r="AL113">
        <v>0.5</v>
      </c>
      <c r="AM113">
        <v>0</v>
      </c>
      <c r="AN113" s="60" t="s">
        <v>1441</v>
      </c>
      <c r="AO113" s="60" t="s">
        <v>1501</v>
      </c>
      <c r="AP113" s="60" t="s">
        <v>1501</v>
      </c>
      <c r="AQ113">
        <v>1</v>
      </c>
      <c r="AR113">
        <v>300</v>
      </c>
      <c r="AS113">
        <f>IF(SpaceTypesTable[[#This Row],[Service Water Heating Peak Flow Rate (gal/h)]]=0,"",SpaceTypesTable[[#This Row],[Service Water Heating Peak Flow Rate (gal/h)]]/SpaceTypesTable[[#This Row],[Service Water Heating Area (ft^2)]])</f>
        <v>3.3333333333333335E-3</v>
      </c>
      <c r="AT113">
        <v>49</v>
      </c>
      <c r="AU113">
        <v>0.2</v>
      </c>
      <c r="AV113">
        <v>0.05</v>
      </c>
      <c r="AW113" t="s">
        <v>1529</v>
      </c>
      <c r="BC113" t="str">
        <f>IF(ISBLANK(BB113),"",BB113/(AY113/AX113))</f>
        <v/>
      </c>
    </row>
    <row r="114" spans="1:55">
      <c r="A114" s="39" t="s">
        <v>1557</v>
      </c>
      <c r="B114" s="39" t="s">
        <v>261</v>
      </c>
      <c r="C114" s="39" t="s">
        <v>239</v>
      </c>
      <c r="D114" s="39" t="s">
        <v>307</v>
      </c>
      <c r="E114" t="s">
        <v>458</v>
      </c>
      <c r="F114" t="s">
        <v>438</v>
      </c>
      <c r="G114" t="s">
        <v>239</v>
      </c>
      <c r="H114" t="s">
        <v>343</v>
      </c>
      <c r="I114" t="str">
        <f>SpaceTypesTable[[#This Row],[Lighting Standard]]&amp;SpaceTypesTable[[#This Row],[Lighting Primary Space Type]]&amp;SpaceTypesTable[[#This Row],[Lighting Secondary Space Type]]</f>
        <v>ASHRAE 189.1-2009HospitalEmergency</v>
      </c>
      <c r="L114">
        <f>VLOOKUP(SpaceTypesTable[[#This Row],[LookupColumn]],InteriorLightingTable[],5,FALSE)</f>
        <v>2.4300000000000002</v>
      </c>
      <c r="O114">
        <v>0</v>
      </c>
      <c r="P114">
        <v>0.7</v>
      </c>
      <c r="Q114">
        <v>0.2</v>
      </c>
      <c r="R114" t="s">
        <v>1354</v>
      </c>
      <c r="S114" t="s">
        <v>415</v>
      </c>
      <c r="T114" t="s">
        <v>416</v>
      </c>
      <c r="U114" t="s">
        <v>422</v>
      </c>
      <c r="V114" s="60" t="str">
        <f>SpaceTypesTable[[#This Row],[Ventilation Standard]]&amp;SpaceTypesTable[[#This Row],[Ventilation Primary Space Type]]&amp;SpaceTypesTable[[#This Row],[Ventilation Secondary Space Type]]</f>
        <v>AIA 2001Surgery and Critical CareER Waiting Room</v>
      </c>
      <c r="W114">
        <f>VLOOKUP(SpaceTypesTable[[#This Row],[Lookup]],VentilationStandardsTable[],6,FALSE)</f>
        <v>0</v>
      </c>
      <c r="X114">
        <f>VLOOKUP(SpaceTypesTable[[#This Row],[Lookup]],VentilationStandardsTable[],5,FALSE)</f>
        <v>0</v>
      </c>
      <c r="Y114">
        <f>VLOOKUP(SpaceTypesTable[[#This Row],[Lookup]],VentilationStandardsTable[],7,FALSE)</f>
        <v>2</v>
      </c>
      <c r="Z114">
        <v>20</v>
      </c>
      <c r="AA114" t="s">
        <v>1412</v>
      </c>
      <c r="AB114" t="s">
        <v>1411</v>
      </c>
      <c r="AC114">
        <v>4.4600000000000001E-2</v>
      </c>
      <c r="AD114" t="s">
        <v>1416</v>
      </c>
      <c r="AF114" t="s">
        <v>440</v>
      </c>
      <c r="AG114" t="s">
        <v>440</v>
      </c>
      <c r="AH114" t="s">
        <v>440</v>
      </c>
      <c r="AJ114">
        <v>1.97</v>
      </c>
      <c r="AK114">
        <v>0</v>
      </c>
      <c r="AL114">
        <v>0.5</v>
      </c>
      <c r="AM114">
        <v>0</v>
      </c>
      <c r="AN114" t="s">
        <v>1441</v>
      </c>
      <c r="AO114" t="s">
        <v>1501</v>
      </c>
      <c r="AP114" t="s">
        <v>1501</v>
      </c>
      <c r="AQ114">
        <v>1</v>
      </c>
      <c r="AR114">
        <v>300</v>
      </c>
      <c r="AS114">
        <f>IF(SpaceTypesTable[[#This Row],[Service Water Heating Peak Flow Rate (gal/h)]]=0,"",SpaceTypesTable[[#This Row],[Service Water Heating Peak Flow Rate (gal/h)]]/SpaceTypesTable[[#This Row],[Service Water Heating Area (ft^2)]])</f>
        <v>3.3333333333333335E-3</v>
      </c>
      <c r="AT114">
        <v>49</v>
      </c>
      <c r="AU114">
        <v>0.2</v>
      </c>
      <c r="AV114">
        <v>0.05</v>
      </c>
      <c r="AW114" t="s">
        <v>1529</v>
      </c>
      <c r="BC114" t="str">
        <f>IF(ISBLANK(BB114),"",BB114/(AY114/AX114))</f>
        <v/>
      </c>
    </row>
    <row r="115" spans="1:55">
      <c r="A115" s="39" t="s">
        <v>1554</v>
      </c>
      <c r="B115" s="39" t="s">
        <v>259</v>
      </c>
      <c r="C115" s="39" t="s">
        <v>239</v>
      </c>
      <c r="D115" s="39" t="s">
        <v>307</v>
      </c>
      <c r="E115" t="s">
        <v>458</v>
      </c>
      <c r="I115" t="str">
        <f>SpaceTypesTable[[#This Row],[Lighting Standard]]&amp;SpaceTypesTable[[#This Row],[Lighting Primary Space Type]]&amp;SpaceTypesTable[[#This Row],[Lighting Secondary Space Type]]</f>
        <v/>
      </c>
      <c r="L115">
        <v>5</v>
      </c>
      <c r="O115">
        <v>0</v>
      </c>
      <c r="P115">
        <v>0.7</v>
      </c>
      <c r="Q115">
        <v>0.2</v>
      </c>
      <c r="R115" s="60" t="s">
        <v>1354</v>
      </c>
      <c r="S115" t="s">
        <v>415</v>
      </c>
      <c r="T115" t="s">
        <v>416</v>
      </c>
      <c r="U115" t="s">
        <v>422</v>
      </c>
      <c r="V115" s="60" t="str">
        <f>SpaceTypesTable[[#This Row],[Ventilation Standard]]&amp;SpaceTypesTable[[#This Row],[Ventilation Primary Space Type]]&amp;SpaceTypesTable[[#This Row],[Ventilation Secondary Space Type]]</f>
        <v>AIA 2001Surgery and Critical CareER Waiting Room</v>
      </c>
      <c r="W115">
        <f>VLOOKUP(SpaceTypesTable[[#This Row],[Lookup]],VentilationStandardsTable[],6,FALSE)</f>
        <v>0</v>
      </c>
      <c r="X115">
        <f>VLOOKUP(SpaceTypesTable[[#This Row],[Lookup]],VentilationStandardsTable[],5,FALSE)</f>
        <v>0</v>
      </c>
      <c r="Y115">
        <f>VLOOKUP(SpaceTypesTable[[#This Row],[Lookup]],VentilationStandardsTable[],7,FALSE)</f>
        <v>2</v>
      </c>
      <c r="Z115">
        <v>20</v>
      </c>
      <c r="AA115" s="60" t="s">
        <v>1412</v>
      </c>
      <c r="AB115" s="60" t="s">
        <v>1411</v>
      </c>
      <c r="AC115">
        <v>0.22320000000000001</v>
      </c>
      <c r="AD115" s="60" t="s">
        <v>1416</v>
      </c>
      <c r="AF115" t="s">
        <v>440</v>
      </c>
      <c r="AG115" t="s">
        <v>440</v>
      </c>
      <c r="AH115" t="s">
        <v>440</v>
      </c>
      <c r="AJ115">
        <v>2</v>
      </c>
      <c r="AK115">
        <v>0</v>
      </c>
      <c r="AL115">
        <v>0.5</v>
      </c>
      <c r="AM115">
        <v>0</v>
      </c>
      <c r="AN115" s="60" t="s">
        <v>1441</v>
      </c>
      <c r="AO115" s="60" t="s">
        <v>1501</v>
      </c>
      <c r="AP115" s="60" t="s">
        <v>1501</v>
      </c>
      <c r="AQ115">
        <v>1</v>
      </c>
      <c r="AR115">
        <v>300</v>
      </c>
      <c r="AS115">
        <f>IF(SpaceTypesTable[[#This Row],[Service Water Heating Peak Flow Rate (gal/h)]]=0,"",SpaceTypesTable[[#This Row],[Service Water Heating Peak Flow Rate (gal/h)]]/SpaceTypesTable[[#This Row],[Service Water Heating Area (ft^2)]])</f>
        <v>3.3333333333333335E-3</v>
      </c>
      <c r="AT115">
        <v>49</v>
      </c>
      <c r="AU115">
        <v>0.2</v>
      </c>
      <c r="AV115">
        <v>0.05</v>
      </c>
      <c r="AW115" t="s">
        <v>1529</v>
      </c>
      <c r="BC115" t="str">
        <f>IF(ISBLANK(BB115),"",BB115/(AY115/AX115))</f>
        <v/>
      </c>
    </row>
    <row r="116" spans="1:55">
      <c r="A116" s="39" t="s">
        <v>1556</v>
      </c>
      <c r="B116" s="39" t="s">
        <v>259</v>
      </c>
      <c r="C116" s="39" t="s">
        <v>239</v>
      </c>
      <c r="D116" s="39" t="s">
        <v>1564</v>
      </c>
      <c r="E116" t="s">
        <v>458</v>
      </c>
      <c r="F116" t="s">
        <v>217</v>
      </c>
      <c r="G116" t="s">
        <v>239</v>
      </c>
      <c r="H116" t="s">
        <v>343</v>
      </c>
      <c r="I116" t="str">
        <f>SpaceTypesTable[[#This Row],[Lighting Standard]]&amp;SpaceTypesTable[[#This Row],[Lighting Primary Space Type]]&amp;SpaceTypesTable[[#This Row],[Lighting Secondary Space Type]]</f>
        <v>ASHRAE 90.1-2004HospitalEmergency</v>
      </c>
      <c r="L116">
        <f>VLOOKUP(SpaceTypesTable[[#This Row],[LookupColumn]],InteriorLightingTable[],5,FALSE)</f>
        <v>2.7</v>
      </c>
      <c r="O116">
        <v>0</v>
      </c>
      <c r="P116">
        <v>0.7</v>
      </c>
      <c r="Q116">
        <v>0.2</v>
      </c>
      <c r="R116" s="60" t="s">
        <v>2936</v>
      </c>
      <c r="S116" t="s">
        <v>415</v>
      </c>
      <c r="T116" t="s">
        <v>416</v>
      </c>
      <c r="U116" t="s">
        <v>422</v>
      </c>
      <c r="V116" s="60" t="str">
        <f>SpaceTypesTable[[#This Row],[Ventilation Standard]]&amp;SpaceTypesTable[[#This Row],[Ventilation Primary Space Type]]&amp;SpaceTypesTable[[#This Row],[Ventilation Secondary Space Type]]</f>
        <v>AIA 2001Surgery and Critical CareER Waiting Room</v>
      </c>
      <c r="W116">
        <f>VLOOKUP(SpaceTypesTable[[#This Row],[Lookup]],VentilationStandardsTable[],6,FALSE)</f>
        <v>0</v>
      </c>
      <c r="X116">
        <f>VLOOKUP(SpaceTypesTable[[#This Row],[Lookup]],VentilationStandardsTable[],5,FALSE)</f>
        <v>0</v>
      </c>
      <c r="Y116">
        <f>VLOOKUP(SpaceTypesTable[[#This Row],[Lookup]],VentilationStandardsTable[],7,FALSE)</f>
        <v>2</v>
      </c>
      <c r="Z116">
        <v>20</v>
      </c>
      <c r="AA116" s="60" t="s">
        <v>2948</v>
      </c>
      <c r="AB116" s="60" t="s">
        <v>2927</v>
      </c>
      <c r="AC116">
        <v>5.9499999999999997E-2</v>
      </c>
      <c r="AD116" s="60" t="s">
        <v>2996</v>
      </c>
      <c r="AF116" t="s">
        <v>440</v>
      </c>
      <c r="AG116" t="s">
        <v>440</v>
      </c>
      <c r="AH116" t="s">
        <v>440</v>
      </c>
      <c r="AJ116">
        <v>4</v>
      </c>
      <c r="AK116">
        <v>0</v>
      </c>
      <c r="AL116">
        <v>0.5</v>
      </c>
      <c r="AM116">
        <v>0</v>
      </c>
      <c r="AN116" s="60" t="s">
        <v>2932</v>
      </c>
      <c r="AO116" s="60" t="s">
        <v>2989</v>
      </c>
      <c r="AP116" s="60" t="s">
        <v>2954</v>
      </c>
      <c r="AQ116">
        <v>1</v>
      </c>
      <c r="AR116">
        <v>300</v>
      </c>
      <c r="AS116">
        <f>IF(SpaceTypesTable[[#This Row],[Service Water Heating Peak Flow Rate (gal/h)]]=0,"",SpaceTypesTable[[#This Row],[Service Water Heating Peak Flow Rate (gal/h)]]/SpaceTypesTable[[#This Row],[Service Water Heating Area (ft^2)]])</f>
        <v>3.3333333333333335E-3</v>
      </c>
      <c r="AT116">
        <v>49</v>
      </c>
      <c r="AU116">
        <v>0.2</v>
      </c>
      <c r="AV116">
        <v>0.05</v>
      </c>
      <c r="AW116" s="60" t="s">
        <v>2950</v>
      </c>
      <c r="BC116" t="str">
        <f>IF(ISBLANK(BB116),"",BB116/(AY116/AX116))</f>
        <v/>
      </c>
    </row>
    <row r="117" spans="1:55">
      <c r="A117" s="60" t="s">
        <v>1558</v>
      </c>
      <c r="B117" t="s">
        <v>259</v>
      </c>
      <c r="C117" s="39" t="s">
        <v>239</v>
      </c>
      <c r="D117" s="39" t="s">
        <v>1564</v>
      </c>
      <c r="E117" t="s">
        <v>458</v>
      </c>
      <c r="F117" t="s">
        <v>218</v>
      </c>
      <c r="G117" t="s">
        <v>239</v>
      </c>
      <c r="H117" t="s">
        <v>343</v>
      </c>
      <c r="I117" t="str">
        <f>SpaceTypesTable[[#This Row],[Lighting Standard]]&amp;SpaceTypesTable[[#This Row],[Lighting Primary Space Type]]&amp;SpaceTypesTable[[#This Row],[Lighting Secondary Space Type]]</f>
        <v>ASHRAE 90.1-2007HospitalEmergency</v>
      </c>
      <c r="L117">
        <f>VLOOKUP(SpaceTypesTable[[#This Row],[LookupColumn]],InteriorLightingTable[],5,FALSE)</f>
        <v>2.7</v>
      </c>
      <c r="O117">
        <v>0</v>
      </c>
      <c r="P117">
        <v>0.7</v>
      </c>
      <c r="Q117">
        <v>0.2</v>
      </c>
      <c r="R117" t="s">
        <v>2936</v>
      </c>
      <c r="S117" t="s">
        <v>415</v>
      </c>
      <c r="T117" t="s">
        <v>416</v>
      </c>
      <c r="U117" t="s">
        <v>422</v>
      </c>
      <c r="V117" s="60" t="str">
        <f>SpaceTypesTable[[#This Row],[Ventilation Standard]]&amp;SpaceTypesTable[[#This Row],[Ventilation Primary Space Type]]&amp;SpaceTypesTable[[#This Row],[Ventilation Secondary Space Type]]</f>
        <v>AIA 2001Surgery and Critical CareER Waiting Room</v>
      </c>
      <c r="W117">
        <f>VLOOKUP(SpaceTypesTable[[#This Row],[Lookup]],VentilationStandardsTable[],6,FALSE)</f>
        <v>0</v>
      </c>
      <c r="X117">
        <f>VLOOKUP(SpaceTypesTable[[#This Row],[Lookup]],VentilationStandardsTable[],5,FALSE)</f>
        <v>0</v>
      </c>
      <c r="Y117">
        <f>VLOOKUP(SpaceTypesTable[[#This Row],[Lookup]],VentilationStandardsTable[],7,FALSE)</f>
        <v>2</v>
      </c>
      <c r="Z117">
        <v>20</v>
      </c>
      <c r="AA117" t="s">
        <v>2948</v>
      </c>
      <c r="AB117" t="s">
        <v>2927</v>
      </c>
      <c r="AC117">
        <v>4.4600000000000001E-2</v>
      </c>
      <c r="AD117" t="s">
        <v>2996</v>
      </c>
      <c r="AF117" t="s">
        <v>440</v>
      </c>
      <c r="AG117" t="s">
        <v>440</v>
      </c>
      <c r="AH117" t="s">
        <v>440</v>
      </c>
      <c r="AJ117">
        <v>2.92</v>
      </c>
      <c r="AK117">
        <v>0</v>
      </c>
      <c r="AL117">
        <v>0.5</v>
      </c>
      <c r="AM117">
        <v>0</v>
      </c>
      <c r="AN117" t="s">
        <v>2932</v>
      </c>
      <c r="AO117" t="s">
        <v>2989</v>
      </c>
      <c r="AP117" t="s">
        <v>2954</v>
      </c>
      <c r="AQ117">
        <v>1</v>
      </c>
      <c r="AR117">
        <v>300</v>
      </c>
      <c r="AS117">
        <f>IF(SpaceTypesTable[[#This Row],[Service Water Heating Peak Flow Rate (gal/h)]]=0,"",SpaceTypesTable[[#This Row],[Service Water Heating Peak Flow Rate (gal/h)]]/SpaceTypesTable[[#This Row],[Service Water Heating Area (ft^2)]])</f>
        <v>3.3333333333333335E-3</v>
      </c>
      <c r="AT117">
        <v>49</v>
      </c>
      <c r="AU117">
        <v>0.2</v>
      </c>
      <c r="AV117">
        <v>0.05</v>
      </c>
      <c r="AW117" t="s">
        <v>2950</v>
      </c>
      <c r="BC117" t="str">
        <f>IF(ISBLANK(BB117),"",BB117/(AY117/AX117))</f>
        <v/>
      </c>
    </row>
    <row r="118" spans="1:55">
      <c r="A118" s="60" t="s">
        <v>1619</v>
      </c>
      <c r="B118" t="s">
        <v>259</v>
      </c>
      <c r="C118" s="39" t="s">
        <v>239</v>
      </c>
      <c r="D118" s="39" t="s">
        <v>1564</v>
      </c>
      <c r="E118" t="s">
        <v>458</v>
      </c>
      <c r="F118" t="s">
        <v>1601</v>
      </c>
      <c r="G118" t="s">
        <v>239</v>
      </c>
      <c r="H118" t="s">
        <v>343</v>
      </c>
      <c r="I118" t="str">
        <f>SpaceTypesTable[[#This Row],[Lighting Standard]]&amp;SpaceTypesTable[[#This Row],[Lighting Primary Space Type]]&amp;SpaceTypesTable[[#This Row],[Lighting Secondary Space Type]]</f>
        <v>ASHRAE 90.1-2010HospitalEmergency</v>
      </c>
      <c r="L118">
        <f>VLOOKUP(SpaceTypesTable[[#This Row],[LookupColumn]],InteriorLightingTable[],5,FALSE)</f>
        <v>2.2599999999999998</v>
      </c>
      <c r="O118">
        <v>0</v>
      </c>
      <c r="P118">
        <v>0.7</v>
      </c>
      <c r="Q118">
        <v>0.2</v>
      </c>
      <c r="R118" t="s">
        <v>2936</v>
      </c>
      <c r="S118" t="s">
        <v>415</v>
      </c>
      <c r="T118" t="s">
        <v>416</v>
      </c>
      <c r="U118" t="s">
        <v>422</v>
      </c>
      <c r="V118" s="60" t="str">
        <f>SpaceTypesTable[[#This Row],[Ventilation Standard]]&amp;SpaceTypesTable[[#This Row],[Ventilation Primary Space Type]]&amp;SpaceTypesTable[[#This Row],[Ventilation Secondary Space Type]]</f>
        <v>AIA 2001Surgery and Critical CareER Waiting Room</v>
      </c>
      <c r="W118">
        <f>VLOOKUP(SpaceTypesTable[[#This Row],[Lookup]],VentilationStandardsTable[],6,FALSE)</f>
        <v>0</v>
      </c>
      <c r="X118">
        <f>VLOOKUP(SpaceTypesTable[[#This Row],[Lookup]],VentilationStandardsTable[],5,FALSE)</f>
        <v>0</v>
      </c>
      <c r="Y118">
        <f>VLOOKUP(SpaceTypesTable[[#This Row],[Lookup]],VentilationStandardsTable[],7,FALSE)</f>
        <v>2</v>
      </c>
      <c r="Z118">
        <v>20</v>
      </c>
      <c r="AA118" t="s">
        <v>2948</v>
      </c>
      <c r="AB118" t="s">
        <v>2927</v>
      </c>
      <c r="AC118">
        <v>4.4600000000000001E-2</v>
      </c>
      <c r="AD118" t="s">
        <v>2996</v>
      </c>
      <c r="AF118" t="s">
        <v>440</v>
      </c>
      <c r="AG118" t="s">
        <v>440</v>
      </c>
      <c r="AH118" t="s">
        <v>440</v>
      </c>
      <c r="AJ118">
        <v>2.92</v>
      </c>
      <c r="AK118">
        <v>0</v>
      </c>
      <c r="AL118">
        <v>0.5</v>
      </c>
      <c r="AM118">
        <v>0</v>
      </c>
      <c r="AN118" t="s">
        <v>2932</v>
      </c>
      <c r="AO118" t="s">
        <v>2989</v>
      </c>
      <c r="AP118" t="s">
        <v>2954</v>
      </c>
      <c r="AQ118">
        <v>1</v>
      </c>
      <c r="AR118">
        <v>300</v>
      </c>
      <c r="AS118">
        <v>3.3333333333333335E-3</v>
      </c>
      <c r="AT118">
        <v>49</v>
      </c>
      <c r="AU118">
        <v>0.2</v>
      </c>
      <c r="AV118">
        <v>0.05</v>
      </c>
      <c r="AW118" t="s">
        <v>2950</v>
      </c>
      <c r="BC118" t="s">
        <v>440</v>
      </c>
    </row>
    <row r="119" spans="1:55">
      <c r="A119" s="39" t="s">
        <v>1555</v>
      </c>
      <c r="B119" s="39" t="s">
        <v>259</v>
      </c>
      <c r="C119" s="39" t="s">
        <v>239</v>
      </c>
      <c r="D119" s="39" t="s">
        <v>1564</v>
      </c>
      <c r="E119" t="s">
        <v>458</v>
      </c>
      <c r="I119" t="str">
        <f>SpaceTypesTable[[#This Row],[Lighting Standard]]&amp;SpaceTypesTable[[#This Row],[Lighting Primary Space Type]]&amp;SpaceTypesTable[[#This Row],[Lighting Secondary Space Type]]</f>
        <v/>
      </c>
      <c r="L119">
        <v>3.84</v>
      </c>
      <c r="O119">
        <v>0</v>
      </c>
      <c r="P119">
        <v>0.7</v>
      </c>
      <c r="Q119">
        <v>0.2</v>
      </c>
      <c r="R119" t="s">
        <v>1354</v>
      </c>
      <c r="S119" t="s">
        <v>415</v>
      </c>
      <c r="T119" t="s">
        <v>416</v>
      </c>
      <c r="U119" t="s">
        <v>422</v>
      </c>
      <c r="V119" s="60" t="str">
        <f>SpaceTypesTable[[#This Row],[Ventilation Standard]]&amp;SpaceTypesTable[[#This Row],[Ventilation Primary Space Type]]&amp;SpaceTypesTable[[#This Row],[Ventilation Secondary Space Type]]</f>
        <v>AIA 2001Surgery and Critical CareER Waiting Room</v>
      </c>
      <c r="W119">
        <f>VLOOKUP(SpaceTypesTable[[#This Row],[Lookup]],VentilationStandardsTable[],6,FALSE)</f>
        <v>0</v>
      </c>
      <c r="X119">
        <f>VLOOKUP(SpaceTypesTable[[#This Row],[Lookup]],VentilationStandardsTable[],5,FALSE)</f>
        <v>0</v>
      </c>
      <c r="Y119">
        <f>VLOOKUP(SpaceTypesTable[[#This Row],[Lookup]],VentilationStandardsTable[],7,FALSE)</f>
        <v>2</v>
      </c>
      <c r="Z119">
        <v>20</v>
      </c>
      <c r="AA119" t="s">
        <v>1412</v>
      </c>
      <c r="AB119" t="s">
        <v>1411</v>
      </c>
      <c r="AC119">
        <v>0.22320000000000001</v>
      </c>
      <c r="AD119" t="s">
        <v>1416</v>
      </c>
      <c r="AF119" t="s">
        <v>440</v>
      </c>
      <c r="AG119" t="s">
        <v>440</v>
      </c>
      <c r="AH119" t="s">
        <v>440</v>
      </c>
      <c r="AJ119">
        <v>4</v>
      </c>
      <c r="AK119">
        <v>0</v>
      </c>
      <c r="AL119">
        <v>0.5</v>
      </c>
      <c r="AM119">
        <v>0</v>
      </c>
      <c r="AN119" t="s">
        <v>1441</v>
      </c>
      <c r="AO119" t="s">
        <v>1501</v>
      </c>
      <c r="AP119" t="s">
        <v>1501</v>
      </c>
      <c r="AQ119">
        <v>1</v>
      </c>
      <c r="AR119">
        <v>300</v>
      </c>
      <c r="AS119">
        <f>IF(SpaceTypesTable[[#This Row],[Service Water Heating Peak Flow Rate (gal/h)]]=0,"",SpaceTypesTable[[#This Row],[Service Water Heating Peak Flow Rate (gal/h)]]/SpaceTypesTable[[#This Row],[Service Water Heating Area (ft^2)]])</f>
        <v>3.3333333333333335E-3</v>
      </c>
      <c r="AT119">
        <v>49</v>
      </c>
      <c r="AU119">
        <v>0.2</v>
      </c>
      <c r="AV119">
        <v>0.05</v>
      </c>
      <c r="AW119" t="s">
        <v>1529</v>
      </c>
      <c r="BC119" t="str">
        <f>IF(ISBLANK(BB119),"",BB119/(AY119/AX119))</f>
        <v/>
      </c>
    </row>
    <row r="120" spans="1:55">
      <c r="A120" s="39" t="s">
        <v>1557</v>
      </c>
      <c r="B120" s="39" t="s">
        <v>260</v>
      </c>
      <c r="C120" s="39" t="s">
        <v>239</v>
      </c>
      <c r="D120" s="39" t="s">
        <v>1564</v>
      </c>
      <c r="E120" t="s">
        <v>458</v>
      </c>
      <c r="F120" t="s">
        <v>438</v>
      </c>
      <c r="G120" t="s">
        <v>239</v>
      </c>
      <c r="H120" t="s">
        <v>343</v>
      </c>
      <c r="I120" t="str">
        <f>SpaceTypesTable[[#This Row],[Lighting Standard]]&amp;SpaceTypesTable[[#This Row],[Lighting Primary Space Type]]&amp;SpaceTypesTable[[#This Row],[Lighting Secondary Space Type]]</f>
        <v>ASHRAE 189.1-2009HospitalEmergency</v>
      </c>
      <c r="L120">
        <f>VLOOKUP(SpaceTypesTable[[#This Row],[LookupColumn]],InteriorLightingTable[],5,FALSE)</f>
        <v>2.4300000000000002</v>
      </c>
      <c r="O120">
        <v>0</v>
      </c>
      <c r="P120">
        <v>0.7</v>
      </c>
      <c r="Q120">
        <v>0.2</v>
      </c>
      <c r="R120" s="60" t="s">
        <v>1354</v>
      </c>
      <c r="S120" t="s">
        <v>415</v>
      </c>
      <c r="T120" t="s">
        <v>416</v>
      </c>
      <c r="U120" t="s">
        <v>422</v>
      </c>
      <c r="V120" s="60" t="str">
        <f>SpaceTypesTable[[#This Row],[Ventilation Standard]]&amp;SpaceTypesTable[[#This Row],[Ventilation Primary Space Type]]&amp;SpaceTypesTable[[#This Row],[Ventilation Secondary Space Type]]</f>
        <v>AIA 2001Surgery and Critical CareER Waiting Room</v>
      </c>
      <c r="W120">
        <f>VLOOKUP(SpaceTypesTable[[#This Row],[Lookup]],VentilationStandardsTable[],6,FALSE)</f>
        <v>0</v>
      </c>
      <c r="X120">
        <f>VLOOKUP(SpaceTypesTable[[#This Row],[Lookup]],VentilationStandardsTable[],5,FALSE)</f>
        <v>0</v>
      </c>
      <c r="Y120">
        <f>VLOOKUP(SpaceTypesTable[[#This Row],[Lookup]],VentilationStandardsTable[],7,FALSE)</f>
        <v>2</v>
      </c>
      <c r="Z120">
        <v>20</v>
      </c>
      <c r="AA120" s="60" t="s">
        <v>1412</v>
      </c>
      <c r="AB120" s="60" t="s">
        <v>1411</v>
      </c>
      <c r="AC120">
        <v>5.9499999999999997E-2</v>
      </c>
      <c r="AD120" s="60" t="s">
        <v>1416</v>
      </c>
      <c r="AF120" t="s">
        <v>440</v>
      </c>
      <c r="AG120" t="s">
        <v>440</v>
      </c>
      <c r="AH120" t="s">
        <v>440</v>
      </c>
      <c r="AJ120">
        <v>2.92</v>
      </c>
      <c r="AK120">
        <v>0</v>
      </c>
      <c r="AL120">
        <v>0.5</v>
      </c>
      <c r="AM120">
        <v>0</v>
      </c>
      <c r="AN120" s="60" t="s">
        <v>1441</v>
      </c>
      <c r="AO120" s="60" t="s">
        <v>1501</v>
      </c>
      <c r="AP120" s="60" t="s">
        <v>1501</v>
      </c>
      <c r="AQ120">
        <v>1</v>
      </c>
      <c r="AR120">
        <v>300</v>
      </c>
      <c r="AS120">
        <f>IF(SpaceTypesTable[[#This Row],[Service Water Heating Peak Flow Rate (gal/h)]]=0,"",SpaceTypesTable[[#This Row],[Service Water Heating Peak Flow Rate (gal/h)]]/SpaceTypesTable[[#This Row],[Service Water Heating Area (ft^2)]])</f>
        <v>3.3333333333333335E-3</v>
      </c>
      <c r="AT120">
        <v>49</v>
      </c>
      <c r="AU120">
        <v>0.2</v>
      </c>
      <c r="AV120">
        <v>0.05</v>
      </c>
      <c r="AW120" s="60" t="s">
        <v>1529</v>
      </c>
      <c r="BC120" t="str">
        <f>IF(ISBLANK(BB120),"",BB120/(AY120/AX120))</f>
        <v/>
      </c>
    </row>
    <row r="121" spans="1:55">
      <c r="A121" s="39" t="s">
        <v>1557</v>
      </c>
      <c r="B121" s="39" t="s">
        <v>261</v>
      </c>
      <c r="C121" s="39" t="s">
        <v>239</v>
      </c>
      <c r="D121" s="39" t="s">
        <v>1564</v>
      </c>
      <c r="E121" t="s">
        <v>458</v>
      </c>
      <c r="F121" t="s">
        <v>438</v>
      </c>
      <c r="G121" t="s">
        <v>239</v>
      </c>
      <c r="H121" t="s">
        <v>343</v>
      </c>
      <c r="I121" t="str">
        <f>SpaceTypesTable[[#This Row],[Lighting Standard]]&amp;SpaceTypesTable[[#This Row],[Lighting Primary Space Type]]&amp;SpaceTypesTable[[#This Row],[Lighting Secondary Space Type]]</f>
        <v>ASHRAE 189.1-2009HospitalEmergency</v>
      </c>
      <c r="L121">
        <f>VLOOKUP(SpaceTypesTable[[#This Row],[LookupColumn]],InteriorLightingTable[],5,FALSE)</f>
        <v>2.4300000000000002</v>
      </c>
      <c r="O121">
        <v>0</v>
      </c>
      <c r="P121">
        <v>0.7</v>
      </c>
      <c r="Q121">
        <v>0.2</v>
      </c>
      <c r="R121" t="s">
        <v>1354</v>
      </c>
      <c r="S121" t="s">
        <v>415</v>
      </c>
      <c r="T121" t="s">
        <v>416</v>
      </c>
      <c r="U121" t="s">
        <v>422</v>
      </c>
      <c r="V121" s="60" t="str">
        <f>SpaceTypesTable[[#This Row],[Ventilation Standard]]&amp;SpaceTypesTable[[#This Row],[Ventilation Primary Space Type]]&amp;SpaceTypesTable[[#This Row],[Ventilation Secondary Space Type]]</f>
        <v>AIA 2001Surgery and Critical CareER Waiting Room</v>
      </c>
      <c r="W121">
        <f>VLOOKUP(SpaceTypesTable[[#This Row],[Lookup]],VentilationStandardsTable[],6,FALSE)</f>
        <v>0</v>
      </c>
      <c r="X121">
        <f>VLOOKUP(SpaceTypesTable[[#This Row],[Lookup]],VentilationStandardsTable[],5,FALSE)</f>
        <v>0</v>
      </c>
      <c r="Y121">
        <f>VLOOKUP(SpaceTypesTable[[#This Row],[Lookup]],VentilationStandardsTable[],7,FALSE)</f>
        <v>2</v>
      </c>
      <c r="Z121">
        <v>20</v>
      </c>
      <c r="AA121" t="s">
        <v>1412</v>
      </c>
      <c r="AB121" t="s">
        <v>1411</v>
      </c>
      <c r="AC121">
        <v>4.4600000000000001E-2</v>
      </c>
      <c r="AD121" t="s">
        <v>1416</v>
      </c>
      <c r="AF121" t="s">
        <v>440</v>
      </c>
      <c r="AG121" t="s">
        <v>440</v>
      </c>
      <c r="AH121" t="s">
        <v>440</v>
      </c>
      <c r="AJ121">
        <v>2.92</v>
      </c>
      <c r="AK121">
        <v>0</v>
      </c>
      <c r="AL121">
        <v>0.5</v>
      </c>
      <c r="AM121">
        <v>0</v>
      </c>
      <c r="AN121" t="s">
        <v>1441</v>
      </c>
      <c r="AO121" t="s">
        <v>1501</v>
      </c>
      <c r="AP121" t="s">
        <v>1501</v>
      </c>
      <c r="AQ121">
        <v>1</v>
      </c>
      <c r="AR121">
        <v>300</v>
      </c>
      <c r="AS121">
        <f>IF(SpaceTypesTable[[#This Row],[Service Water Heating Peak Flow Rate (gal/h)]]=0,"",SpaceTypesTable[[#This Row],[Service Water Heating Peak Flow Rate (gal/h)]]/SpaceTypesTable[[#This Row],[Service Water Heating Area (ft^2)]])</f>
        <v>3.3333333333333335E-3</v>
      </c>
      <c r="AT121">
        <v>49</v>
      </c>
      <c r="AU121">
        <v>0.2</v>
      </c>
      <c r="AV121">
        <v>0.05</v>
      </c>
      <c r="AW121" t="s">
        <v>1529</v>
      </c>
      <c r="BC121" t="str">
        <f>IF(ISBLANK(BB121),"",BB121/(AY121/AX121))</f>
        <v/>
      </c>
    </row>
    <row r="122" spans="1:55">
      <c r="A122" s="39" t="s">
        <v>1554</v>
      </c>
      <c r="B122" s="39" t="s">
        <v>259</v>
      </c>
      <c r="C122" s="39" t="s">
        <v>239</v>
      </c>
      <c r="D122" s="39" t="s">
        <v>1564</v>
      </c>
      <c r="E122" t="s">
        <v>458</v>
      </c>
      <c r="I122" t="str">
        <f>SpaceTypesTable[[#This Row],[Lighting Standard]]&amp;SpaceTypesTable[[#This Row],[Lighting Primary Space Type]]&amp;SpaceTypesTable[[#This Row],[Lighting Secondary Space Type]]</f>
        <v/>
      </c>
      <c r="L122">
        <v>5</v>
      </c>
      <c r="O122">
        <v>0</v>
      </c>
      <c r="P122">
        <v>0.7</v>
      </c>
      <c r="Q122">
        <v>0.2</v>
      </c>
      <c r="R122" s="60" t="s">
        <v>1354</v>
      </c>
      <c r="S122" t="s">
        <v>415</v>
      </c>
      <c r="T122" t="s">
        <v>416</v>
      </c>
      <c r="U122" t="s">
        <v>422</v>
      </c>
      <c r="V122" s="60" t="str">
        <f>SpaceTypesTable[[#This Row],[Ventilation Standard]]&amp;SpaceTypesTable[[#This Row],[Ventilation Primary Space Type]]&amp;SpaceTypesTable[[#This Row],[Ventilation Secondary Space Type]]</f>
        <v>AIA 2001Surgery and Critical CareER Waiting Room</v>
      </c>
      <c r="W122">
        <f>VLOOKUP(SpaceTypesTable[[#This Row],[Lookup]],VentilationStandardsTable[],6,FALSE)</f>
        <v>0</v>
      </c>
      <c r="X122">
        <f>VLOOKUP(SpaceTypesTable[[#This Row],[Lookup]],VentilationStandardsTable[],5,FALSE)</f>
        <v>0</v>
      </c>
      <c r="Y122">
        <f>VLOOKUP(SpaceTypesTable[[#This Row],[Lookup]],VentilationStandardsTable[],7,FALSE)</f>
        <v>2</v>
      </c>
      <c r="Z122">
        <v>20</v>
      </c>
      <c r="AA122" s="60" t="s">
        <v>1412</v>
      </c>
      <c r="AB122" s="60" t="s">
        <v>1411</v>
      </c>
      <c r="AC122">
        <v>0.22320000000000001</v>
      </c>
      <c r="AD122" s="60" t="s">
        <v>1416</v>
      </c>
      <c r="AF122" t="s">
        <v>440</v>
      </c>
      <c r="AG122" t="s">
        <v>440</v>
      </c>
      <c r="AH122" t="s">
        <v>440</v>
      </c>
      <c r="AJ122">
        <v>4</v>
      </c>
      <c r="AK122">
        <v>0</v>
      </c>
      <c r="AL122">
        <v>0.5</v>
      </c>
      <c r="AM122">
        <v>0</v>
      </c>
      <c r="AN122" s="60" t="s">
        <v>1441</v>
      </c>
      <c r="AO122" s="60" t="s">
        <v>1501</v>
      </c>
      <c r="AP122" s="60" t="s">
        <v>1501</v>
      </c>
      <c r="AQ122">
        <v>1</v>
      </c>
      <c r="AR122">
        <v>300</v>
      </c>
      <c r="AS122">
        <f>IF(SpaceTypesTable[[#This Row],[Service Water Heating Peak Flow Rate (gal/h)]]=0,"",SpaceTypesTable[[#This Row],[Service Water Heating Peak Flow Rate (gal/h)]]/SpaceTypesTable[[#This Row],[Service Water Heating Area (ft^2)]])</f>
        <v>3.3333333333333335E-3</v>
      </c>
      <c r="AT122">
        <v>49</v>
      </c>
      <c r="AU122">
        <v>0.2</v>
      </c>
      <c r="AV122">
        <v>0.05</v>
      </c>
      <c r="AW122" s="60" t="s">
        <v>1529</v>
      </c>
      <c r="BC122" t="str">
        <f>IF(ISBLANK(BB122),"",BB122/(AY122/AX122))</f>
        <v/>
      </c>
    </row>
    <row r="123" spans="1:55">
      <c r="A123" s="39" t="s">
        <v>1556</v>
      </c>
      <c r="B123" s="39" t="s">
        <v>259</v>
      </c>
      <c r="C123" s="39" t="s">
        <v>239</v>
      </c>
      <c r="D123" s="39" t="s">
        <v>290</v>
      </c>
      <c r="E123" t="s">
        <v>459</v>
      </c>
      <c r="F123" t="s">
        <v>217</v>
      </c>
      <c r="G123" t="s">
        <v>239</v>
      </c>
      <c r="H123" t="s">
        <v>247</v>
      </c>
      <c r="I123" t="str">
        <f>SpaceTypesTable[[#This Row],[Lighting Standard]]&amp;SpaceTypesTable[[#This Row],[Lighting Primary Space Type]]&amp;SpaceTypesTable[[#This Row],[Lighting Secondary Space Type]]</f>
        <v>ASHRAE 90.1-2004HospitalNurse Station</v>
      </c>
      <c r="L123">
        <f>VLOOKUP(SpaceTypesTable[[#This Row],[LookupColumn]],InteriorLightingTable[],5,FALSE)</f>
        <v>1</v>
      </c>
      <c r="O123">
        <v>0</v>
      </c>
      <c r="P123">
        <v>0.7</v>
      </c>
      <c r="Q123">
        <v>0.2</v>
      </c>
      <c r="R123" t="s">
        <v>2939</v>
      </c>
      <c r="S123" t="s">
        <v>415</v>
      </c>
      <c r="T123" t="s">
        <v>416</v>
      </c>
      <c r="U123" t="s">
        <v>422</v>
      </c>
      <c r="V123" s="60" t="str">
        <f>SpaceTypesTable[[#This Row],[Ventilation Standard]]&amp;SpaceTypesTable[[#This Row],[Ventilation Primary Space Type]]&amp;SpaceTypesTable[[#This Row],[Ventilation Secondary Space Type]]</f>
        <v>AIA 2001Surgery and Critical CareER Waiting Room</v>
      </c>
      <c r="W123">
        <f>VLOOKUP(SpaceTypesTable[[#This Row],[Lookup]],VentilationStandardsTable[],6,FALSE)</f>
        <v>0</v>
      </c>
      <c r="X123">
        <f>VLOOKUP(SpaceTypesTable[[#This Row],[Lookup]],VentilationStandardsTable[],5,FALSE)</f>
        <v>0</v>
      </c>
      <c r="Y123">
        <f>VLOOKUP(SpaceTypesTable[[#This Row],[Lookup]],VentilationStandardsTable[],7,FALSE)</f>
        <v>2</v>
      </c>
      <c r="Z123">
        <v>6.25</v>
      </c>
      <c r="AA123" t="s">
        <v>2948</v>
      </c>
      <c r="AB123" t="s">
        <v>2927</v>
      </c>
      <c r="AC123">
        <v>5.9499999999999997E-2</v>
      </c>
      <c r="AD123" t="s">
        <v>2996</v>
      </c>
      <c r="AF123" t="s">
        <v>440</v>
      </c>
      <c r="AG123" t="s">
        <v>440</v>
      </c>
      <c r="AH123" t="s">
        <v>440</v>
      </c>
      <c r="AJ123">
        <v>1.36</v>
      </c>
      <c r="AK123">
        <v>0</v>
      </c>
      <c r="AL123">
        <v>0.5</v>
      </c>
      <c r="AM123">
        <v>0</v>
      </c>
      <c r="AN123" t="s">
        <v>2932</v>
      </c>
      <c r="AO123" t="s">
        <v>2989</v>
      </c>
      <c r="AP123" t="s">
        <v>2954</v>
      </c>
      <c r="AS123" t="str">
        <f>IF(SpaceTypesTable[[#This Row],[Service Water Heating Peak Flow Rate (gal/h)]]=0,"",SpaceTypesTable[[#This Row],[Service Water Heating Peak Flow Rate (gal/h)]]/SpaceTypesTable[[#This Row],[Service Water Heating Area (ft^2)]])</f>
        <v/>
      </c>
      <c r="BC123" t="str">
        <f>IF(ISBLANK(BB123),"",BB123/(AY123/AX123))</f>
        <v/>
      </c>
    </row>
    <row r="124" spans="1:55">
      <c r="A124" t="s">
        <v>1558</v>
      </c>
      <c r="B124" t="s">
        <v>259</v>
      </c>
      <c r="C124" s="39" t="s">
        <v>239</v>
      </c>
      <c r="D124" s="39" t="s">
        <v>290</v>
      </c>
      <c r="E124" t="s">
        <v>459</v>
      </c>
      <c r="F124" t="s">
        <v>218</v>
      </c>
      <c r="G124" t="s">
        <v>239</v>
      </c>
      <c r="H124" t="s">
        <v>247</v>
      </c>
      <c r="I124" t="str">
        <f>SpaceTypesTable[[#This Row],[Lighting Standard]]&amp;SpaceTypesTable[[#This Row],[Lighting Primary Space Type]]&amp;SpaceTypesTable[[#This Row],[Lighting Secondary Space Type]]</f>
        <v>ASHRAE 90.1-2007HospitalNurse Station</v>
      </c>
      <c r="L124">
        <f>VLOOKUP(SpaceTypesTable[[#This Row],[LookupColumn]],InteriorLightingTable[],5,FALSE)</f>
        <v>1</v>
      </c>
      <c r="O124">
        <v>0</v>
      </c>
      <c r="P124">
        <v>0.7</v>
      </c>
      <c r="Q124">
        <v>0.2</v>
      </c>
      <c r="R124" s="60" t="s">
        <v>2939</v>
      </c>
      <c r="S124" t="s">
        <v>415</v>
      </c>
      <c r="T124" t="s">
        <v>416</v>
      </c>
      <c r="U124" t="s">
        <v>422</v>
      </c>
      <c r="V124" s="60" t="str">
        <f>SpaceTypesTable[[#This Row],[Ventilation Standard]]&amp;SpaceTypesTable[[#This Row],[Ventilation Primary Space Type]]&amp;SpaceTypesTable[[#This Row],[Ventilation Secondary Space Type]]</f>
        <v>AIA 2001Surgery and Critical CareER Waiting Room</v>
      </c>
      <c r="W124">
        <f>VLOOKUP(SpaceTypesTable[[#This Row],[Lookup]],VentilationStandardsTable[],6,FALSE)</f>
        <v>0</v>
      </c>
      <c r="X124">
        <f>VLOOKUP(SpaceTypesTable[[#This Row],[Lookup]],VentilationStandardsTable[],5,FALSE)</f>
        <v>0</v>
      </c>
      <c r="Y124">
        <f>VLOOKUP(SpaceTypesTable[[#This Row],[Lookup]],VentilationStandardsTable[],7,FALSE)</f>
        <v>2</v>
      </c>
      <c r="Z124">
        <v>6.25</v>
      </c>
      <c r="AA124" s="60" t="s">
        <v>2948</v>
      </c>
      <c r="AB124" s="60" t="s">
        <v>2927</v>
      </c>
      <c r="AC124">
        <v>4.4600000000000001E-2</v>
      </c>
      <c r="AD124" s="60" t="s">
        <v>2996</v>
      </c>
      <c r="AF124" t="s">
        <v>440</v>
      </c>
      <c r="AG124" t="s">
        <v>440</v>
      </c>
      <c r="AH124" t="s">
        <v>440</v>
      </c>
      <c r="AJ124">
        <v>0.9900000000000001</v>
      </c>
      <c r="AK124">
        <v>0</v>
      </c>
      <c r="AL124">
        <v>0.5</v>
      </c>
      <c r="AM124">
        <v>0</v>
      </c>
      <c r="AN124" s="60" t="s">
        <v>2932</v>
      </c>
      <c r="AO124" s="60" t="s">
        <v>2989</v>
      </c>
      <c r="AP124" s="60" t="s">
        <v>2954</v>
      </c>
      <c r="AS124" t="str">
        <f>IF(SpaceTypesTable[[#This Row],[Service Water Heating Peak Flow Rate (gal/h)]]=0,"",SpaceTypesTable[[#This Row],[Service Water Heating Peak Flow Rate (gal/h)]]/SpaceTypesTable[[#This Row],[Service Water Heating Area (ft^2)]])</f>
        <v/>
      </c>
      <c r="BC124" t="str">
        <f>IF(ISBLANK(BB124),"",BB124/(AY124/AX124))</f>
        <v/>
      </c>
    </row>
    <row r="125" spans="1:55">
      <c r="A125" t="s">
        <v>1619</v>
      </c>
      <c r="B125" t="s">
        <v>259</v>
      </c>
      <c r="C125" s="39" t="s">
        <v>239</v>
      </c>
      <c r="D125" s="39" t="s">
        <v>290</v>
      </c>
      <c r="E125" t="s">
        <v>459</v>
      </c>
      <c r="F125" t="s">
        <v>1601</v>
      </c>
      <c r="G125" t="s">
        <v>239</v>
      </c>
      <c r="H125" t="s">
        <v>247</v>
      </c>
      <c r="I125" t="str">
        <f>SpaceTypesTable[[#This Row],[Lighting Standard]]&amp;SpaceTypesTable[[#This Row],[Lighting Primary Space Type]]&amp;SpaceTypesTable[[#This Row],[Lighting Secondary Space Type]]</f>
        <v>ASHRAE 90.1-2010HospitalNurse Station</v>
      </c>
      <c r="L125">
        <f>VLOOKUP(SpaceTypesTable[[#This Row],[LookupColumn]],InteriorLightingTable[],5,FALSE)</f>
        <v>0.87</v>
      </c>
      <c r="O125">
        <v>0</v>
      </c>
      <c r="P125">
        <v>0.7</v>
      </c>
      <c r="Q125">
        <v>0.2</v>
      </c>
      <c r="R125" t="s">
        <v>2939</v>
      </c>
      <c r="S125" t="s">
        <v>415</v>
      </c>
      <c r="T125" t="s">
        <v>416</v>
      </c>
      <c r="U125" t="s">
        <v>422</v>
      </c>
      <c r="V125" s="60" t="str">
        <f>SpaceTypesTable[[#This Row],[Ventilation Standard]]&amp;SpaceTypesTable[[#This Row],[Ventilation Primary Space Type]]&amp;SpaceTypesTable[[#This Row],[Ventilation Secondary Space Type]]</f>
        <v>AIA 2001Surgery and Critical CareER Waiting Room</v>
      </c>
      <c r="W125">
        <f>VLOOKUP(SpaceTypesTable[[#This Row],[Lookup]],VentilationStandardsTable[],6,FALSE)</f>
        <v>0</v>
      </c>
      <c r="X125">
        <f>VLOOKUP(SpaceTypesTable[[#This Row],[Lookup]],VentilationStandardsTable[],5,FALSE)</f>
        <v>0</v>
      </c>
      <c r="Y125">
        <f>VLOOKUP(SpaceTypesTable[[#This Row],[Lookup]],VentilationStandardsTable[],7,FALSE)</f>
        <v>2</v>
      </c>
      <c r="Z125">
        <v>6.25</v>
      </c>
      <c r="AA125" t="s">
        <v>2948</v>
      </c>
      <c r="AB125" t="s">
        <v>2927</v>
      </c>
      <c r="AC125">
        <v>4.4600000000000001E-2</v>
      </c>
      <c r="AD125" t="s">
        <v>2996</v>
      </c>
      <c r="AF125" t="s">
        <v>440</v>
      </c>
      <c r="AG125" t="s">
        <v>440</v>
      </c>
      <c r="AH125" t="s">
        <v>440</v>
      </c>
      <c r="AJ125">
        <v>0.9900000000000001</v>
      </c>
      <c r="AK125">
        <v>0</v>
      </c>
      <c r="AL125">
        <v>0.5</v>
      </c>
      <c r="AM125">
        <v>0</v>
      </c>
      <c r="AN125" t="s">
        <v>2932</v>
      </c>
      <c r="AO125" t="s">
        <v>2989</v>
      </c>
      <c r="AP125" t="s">
        <v>2954</v>
      </c>
      <c r="AS125" t="s">
        <v>440</v>
      </c>
      <c r="BC125" t="s">
        <v>440</v>
      </c>
    </row>
    <row r="126" spans="1:55">
      <c r="A126" s="39" t="s">
        <v>1555</v>
      </c>
      <c r="B126" s="39" t="s">
        <v>259</v>
      </c>
      <c r="C126" s="39" t="s">
        <v>239</v>
      </c>
      <c r="D126" s="39" t="s">
        <v>290</v>
      </c>
      <c r="E126" t="s">
        <v>459</v>
      </c>
      <c r="I126" t="str">
        <f>SpaceTypesTable[[#This Row],[Lighting Standard]]&amp;SpaceTypesTable[[#This Row],[Lighting Primary Space Type]]&amp;SpaceTypesTable[[#This Row],[Lighting Secondary Space Type]]</f>
        <v/>
      </c>
      <c r="L126">
        <v>1.6600000000000001</v>
      </c>
      <c r="O126">
        <v>0</v>
      </c>
      <c r="P126">
        <v>0.7</v>
      </c>
      <c r="Q126">
        <v>0.2</v>
      </c>
      <c r="R126" t="s">
        <v>1354</v>
      </c>
      <c r="S126" t="s">
        <v>415</v>
      </c>
      <c r="T126" t="s">
        <v>416</v>
      </c>
      <c r="U126" t="s">
        <v>422</v>
      </c>
      <c r="V126" s="60" t="str">
        <f>SpaceTypesTable[[#This Row],[Ventilation Standard]]&amp;SpaceTypesTable[[#This Row],[Ventilation Primary Space Type]]&amp;SpaceTypesTable[[#This Row],[Ventilation Secondary Space Type]]</f>
        <v>AIA 2001Surgery and Critical CareER Waiting Room</v>
      </c>
      <c r="W126">
        <f>VLOOKUP(SpaceTypesTable[[#This Row],[Lookup]],VentilationStandardsTable[],6,FALSE)</f>
        <v>0</v>
      </c>
      <c r="X126">
        <f>VLOOKUP(SpaceTypesTable[[#This Row],[Lookup]],VentilationStandardsTable[],5,FALSE)</f>
        <v>0</v>
      </c>
      <c r="Y126">
        <f>VLOOKUP(SpaceTypesTable[[#This Row],[Lookup]],VentilationStandardsTable[],7,FALSE)</f>
        <v>2</v>
      </c>
      <c r="Z126">
        <v>6.25</v>
      </c>
      <c r="AA126" t="s">
        <v>1412</v>
      </c>
      <c r="AB126" t="s">
        <v>1411</v>
      </c>
      <c r="AC126">
        <v>0.22320000000000001</v>
      </c>
      <c r="AD126" t="s">
        <v>1416</v>
      </c>
      <c r="AF126" t="s">
        <v>440</v>
      </c>
      <c r="AG126" t="s">
        <v>440</v>
      </c>
      <c r="AH126" t="s">
        <v>440</v>
      </c>
      <c r="AJ126">
        <v>1.36</v>
      </c>
      <c r="AK126">
        <v>0</v>
      </c>
      <c r="AL126">
        <v>0.5</v>
      </c>
      <c r="AM126">
        <v>0</v>
      </c>
      <c r="AN126" t="s">
        <v>1441</v>
      </c>
      <c r="AO126" t="s">
        <v>1501</v>
      </c>
      <c r="AP126" t="s">
        <v>1501</v>
      </c>
      <c r="AS126" t="str">
        <f>IF(SpaceTypesTable[[#This Row],[Service Water Heating Peak Flow Rate (gal/h)]]=0,"",SpaceTypesTable[[#This Row],[Service Water Heating Peak Flow Rate (gal/h)]]/SpaceTypesTable[[#This Row],[Service Water Heating Area (ft^2)]])</f>
        <v/>
      </c>
      <c r="BC126" t="str">
        <f>IF(ISBLANK(BB126),"",BB126/(AY126/AX126))</f>
        <v/>
      </c>
    </row>
    <row r="127" spans="1:55">
      <c r="A127" s="39" t="s">
        <v>1557</v>
      </c>
      <c r="B127" s="39" t="s">
        <v>260</v>
      </c>
      <c r="C127" s="39" t="s">
        <v>239</v>
      </c>
      <c r="D127" s="39" t="s">
        <v>290</v>
      </c>
      <c r="E127" t="s">
        <v>459</v>
      </c>
      <c r="F127" t="s">
        <v>438</v>
      </c>
      <c r="G127" t="s">
        <v>239</v>
      </c>
      <c r="H127" t="s">
        <v>247</v>
      </c>
      <c r="I127" t="str">
        <f>SpaceTypesTable[[#This Row],[Lighting Standard]]&amp;SpaceTypesTable[[#This Row],[Lighting Primary Space Type]]&amp;SpaceTypesTable[[#This Row],[Lighting Secondary Space Type]]</f>
        <v>ASHRAE 189.1-2009HospitalNurse Station</v>
      </c>
      <c r="L127">
        <f>VLOOKUP(SpaceTypesTable[[#This Row],[LookupColumn]],InteriorLightingTable[],5,FALSE)</f>
        <v>0.9</v>
      </c>
      <c r="O127">
        <v>0</v>
      </c>
      <c r="P127">
        <v>0.7</v>
      </c>
      <c r="Q127">
        <v>0.2</v>
      </c>
      <c r="R127" t="s">
        <v>1354</v>
      </c>
      <c r="S127" t="s">
        <v>415</v>
      </c>
      <c r="T127" t="s">
        <v>416</v>
      </c>
      <c r="U127" t="s">
        <v>422</v>
      </c>
      <c r="V127" s="60" t="str">
        <f>SpaceTypesTable[[#This Row],[Ventilation Standard]]&amp;SpaceTypesTable[[#This Row],[Ventilation Primary Space Type]]&amp;SpaceTypesTable[[#This Row],[Ventilation Secondary Space Type]]</f>
        <v>AIA 2001Surgery and Critical CareER Waiting Room</v>
      </c>
      <c r="W127">
        <f>VLOOKUP(SpaceTypesTable[[#This Row],[Lookup]],VentilationStandardsTable[],6,FALSE)</f>
        <v>0</v>
      </c>
      <c r="X127">
        <f>VLOOKUP(SpaceTypesTable[[#This Row],[Lookup]],VentilationStandardsTable[],5,FALSE)</f>
        <v>0</v>
      </c>
      <c r="Y127">
        <f>VLOOKUP(SpaceTypesTable[[#This Row],[Lookup]],VentilationStandardsTable[],7,FALSE)</f>
        <v>2</v>
      </c>
      <c r="Z127">
        <v>6.25</v>
      </c>
      <c r="AA127" t="s">
        <v>1412</v>
      </c>
      <c r="AB127" t="s">
        <v>1411</v>
      </c>
      <c r="AC127">
        <v>5.9499999999999997E-2</v>
      </c>
      <c r="AD127" t="s">
        <v>1416</v>
      </c>
      <c r="AF127" t="s">
        <v>440</v>
      </c>
      <c r="AG127" t="s">
        <v>440</v>
      </c>
      <c r="AH127" t="s">
        <v>440</v>
      </c>
      <c r="AJ127">
        <v>0.9900000000000001</v>
      </c>
      <c r="AK127">
        <v>0</v>
      </c>
      <c r="AL127">
        <v>0.5</v>
      </c>
      <c r="AM127">
        <v>0</v>
      </c>
      <c r="AN127" t="s">
        <v>1441</v>
      </c>
      <c r="AO127" t="s">
        <v>1501</v>
      </c>
      <c r="AP127" t="s">
        <v>1501</v>
      </c>
      <c r="AS127" t="str">
        <f>IF(SpaceTypesTable[[#This Row],[Service Water Heating Peak Flow Rate (gal/h)]]=0,"",SpaceTypesTable[[#This Row],[Service Water Heating Peak Flow Rate (gal/h)]]/SpaceTypesTable[[#This Row],[Service Water Heating Area (ft^2)]])</f>
        <v/>
      </c>
      <c r="BC127" t="str">
        <f>IF(ISBLANK(BB127),"",BB127/(AY127/AX127))</f>
        <v/>
      </c>
    </row>
    <row r="128" spans="1:55">
      <c r="A128" s="39" t="s">
        <v>1557</v>
      </c>
      <c r="B128" s="39" t="s">
        <v>261</v>
      </c>
      <c r="C128" s="39" t="s">
        <v>239</v>
      </c>
      <c r="D128" s="39" t="s">
        <v>290</v>
      </c>
      <c r="E128" t="s">
        <v>459</v>
      </c>
      <c r="F128" t="s">
        <v>438</v>
      </c>
      <c r="G128" t="s">
        <v>239</v>
      </c>
      <c r="H128" t="s">
        <v>247</v>
      </c>
      <c r="I128" t="str">
        <f>SpaceTypesTable[[#This Row],[Lighting Standard]]&amp;SpaceTypesTable[[#This Row],[Lighting Primary Space Type]]&amp;SpaceTypesTable[[#This Row],[Lighting Secondary Space Type]]</f>
        <v>ASHRAE 189.1-2009HospitalNurse Station</v>
      </c>
      <c r="L128">
        <f>VLOOKUP(SpaceTypesTable[[#This Row],[LookupColumn]],InteriorLightingTable[],5,FALSE)</f>
        <v>0.9</v>
      </c>
      <c r="O128">
        <v>0</v>
      </c>
      <c r="P128">
        <v>0.7</v>
      </c>
      <c r="Q128">
        <v>0.2</v>
      </c>
      <c r="R128" s="60" t="s">
        <v>1354</v>
      </c>
      <c r="S128" t="s">
        <v>415</v>
      </c>
      <c r="T128" t="s">
        <v>416</v>
      </c>
      <c r="U128" t="s">
        <v>422</v>
      </c>
      <c r="V128" s="60" t="str">
        <f>SpaceTypesTable[[#This Row],[Ventilation Standard]]&amp;SpaceTypesTable[[#This Row],[Ventilation Primary Space Type]]&amp;SpaceTypesTable[[#This Row],[Ventilation Secondary Space Type]]</f>
        <v>AIA 2001Surgery and Critical CareER Waiting Room</v>
      </c>
      <c r="W128">
        <f>VLOOKUP(SpaceTypesTable[[#This Row],[Lookup]],VentilationStandardsTable[],6,FALSE)</f>
        <v>0</v>
      </c>
      <c r="X128">
        <f>VLOOKUP(SpaceTypesTable[[#This Row],[Lookup]],VentilationStandardsTable[],5,FALSE)</f>
        <v>0</v>
      </c>
      <c r="Y128">
        <f>VLOOKUP(SpaceTypesTable[[#This Row],[Lookup]],VentilationStandardsTable[],7,FALSE)</f>
        <v>2</v>
      </c>
      <c r="Z128">
        <v>6.25</v>
      </c>
      <c r="AA128" s="60" t="s">
        <v>1412</v>
      </c>
      <c r="AB128" s="60" t="s">
        <v>1411</v>
      </c>
      <c r="AC128">
        <v>4.4600000000000001E-2</v>
      </c>
      <c r="AD128" s="60" t="s">
        <v>1416</v>
      </c>
      <c r="AF128" t="s">
        <v>440</v>
      </c>
      <c r="AG128" t="s">
        <v>440</v>
      </c>
      <c r="AH128" t="s">
        <v>440</v>
      </c>
      <c r="AJ128">
        <v>0.9900000000000001</v>
      </c>
      <c r="AK128">
        <v>0</v>
      </c>
      <c r="AL128">
        <v>0.5</v>
      </c>
      <c r="AM128">
        <v>0</v>
      </c>
      <c r="AN128" s="60" t="s">
        <v>1441</v>
      </c>
      <c r="AO128" s="60" t="s">
        <v>1501</v>
      </c>
      <c r="AP128" s="60" t="s">
        <v>1501</v>
      </c>
      <c r="AS128" t="str">
        <f>IF(SpaceTypesTable[[#This Row],[Service Water Heating Peak Flow Rate (gal/h)]]=0,"",SpaceTypesTable[[#This Row],[Service Water Heating Peak Flow Rate (gal/h)]]/SpaceTypesTable[[#This Row],[Service Water Heating Area (ft^2)]])</f>
        <v/>
      </c>
      <c r="BC128" t="str">
        <f>IF(ISBLANK(BB128),"",BB128/(AY128/AX128))</f>
        <v/>
      </c>
    </row>
    <row r="129" spans="1:56">
      <c r="A129" s="39" t="s">
        <v>1554</v>
      </c>
      <c r="B129" s="39" t="s">
        <v>259</v>
      </c>
      <c r="C129" s="39" t="s">
        <v>239</v>
      </c>
      <c r="D129" s="39" t="s">
        <v>290</v>
      </c>
      <c r="E129" t="s">
        <v>459</v>
      </c>
      <c r="I129" t="str">
        <f>SpaceTypesTable[[#This Row],[Lighting Standard]]&amp;SpaceTypesTable[[#This Row],[Lighting Primary Space Type]]&amp;SpaceTypesTable[[#This Row],[Lighting Secondary Space Type]]</f>
        <v/>
      </c>
      <c r="L129">
        <v>1.64</v>
      </c>
      <c r="O129">
        <v>0</v>
      </c>
      <c r="P129">
        <v>0.7</v>
      </c>
      <c r="Q129">
        <v>0.2</v>
      </c>
      <c r="R129" s="60" t="s">
        <v>1354</v>
      </c>
      <c r="S129" t="s">
        <v>415</v>
      </c>
      <c r="T129" t="s">
        <v>416</v>
      </c>
      <c r="U129" t="s">
        <v>422</v>
      </c>
      <c r="V129" s="60" t="str">
        <f>SpaceTypesTable[[#This Row],[Ventilation Standard]]&amp;SpaceTypesTable[[#This Row],[Ventilation Primary Space Type]]&amp;SpaceTypesTable[[#This Row],[Ventilation Secondary Space Type]]</f>
        <v>AIA 2001Surgery and Critical CareER Waiting Room</v>
      </c>
      <c r="W129">
        <f>VLOOKUP(SpaceTypesTable[[#This Row],[Lookup]],VentilationStandardsTable[],6,FALSE)</f>
        <v>0</v>
      </c>
      <c r="X129">
        <f>VLOOKUP(SpaceTypesTable[[#This Row],[Lookup]],VentilationStandardsTable[],5,FALSE)</f>
        <v>0</v>
      </c>
      <c r="Y129">
        <f>VLOOKUP(SpaceTypesTable[[#This Row],[Lookup]],VentilationStandardsTable[],7,FALSE)</f>
        <v>2</v>
      </c>
      <c r="Z129">
        <v>6.25</v>
      </c>
      <c r="AA129" s="60" t="s">
        <v>1412</v>
      </c>
      <c r="AB129" s="60" t="s">
        <v>1411</v>
      </c>
      <c r="AC129">
        <v>0.22320000000000001</v>
      </c>
      <c r="AD129" s="60" t="s">
        <v>1416</v>
      </c>
      <c r="AF129" t="s">
        <v>440</v>
      </c>
      <c r="AG129" t="s">
        <v>440</v>
      </c>
      <c r="AH129" t="s">
        <v>440</v>
      </c>
      <c r="AJ129">
        <v>1.36</v>
      </c>
      <c r="AK129">
        <v>0</v>
      </c>
      <c r="AL129">
        <v>0.5</v>
      </c>
      <c r="AM129">
        <v>0</v>
      </c>
      <c r="AN129" s="60" t="s">
        <v>1441</v>
      </c>
      <c r="AO129" s="60" t="s">
        <v>1501</v>
      </c>
      <c r="AP129" s="60" t="s">
        <v>1501</v>
      </c>
      <c r="AS129" t="str">
        <f>IF(SpaceTypesTable[[#This Row],[Service Water Heating Peak Flow Rate (gal/h)]]=0,"",SpaceTypesTable[[#This Row],[Service Water Heating Peak Flow Rate (gal/h)]]/SpaceTypesTable[[#This Row],[Service Water Heating Area (ft^2)]])</f>
        <v/>
      </c>
      <c r="BC129" t="str">
        <f>IF(ISBLANK(BB129),"",BB129/(AY129/AX129))</f>
        <v/>
      </c>
    </row>
    <row r="130" spans="1:56">
      <c r="A130" s="39" t="s">
        <v>1556</v>
      </c>
      <c r="B130" s="39" t="s">
        <v>259</v>
      </c>
      <c r="C130" s="39" t="s">
        <v>239</v>
      </c>
      <c r="D130" s="39" t="s">
        <v>297</v>
      </c>
      <c r="E130" s="39" t="s">
        <v>458</v>
      </c>
      <c r="F130" s="39" t="s">
        <v>217</v>
      </c>
      <c r="G130" t="s">
        <v>239</v>
      </c>
      <c r="H130" t="s">
        <v>343</v>
      </c>
      <c r="I130" t="str">
        <f>SpaceTypesTable[[#This Row],[Lighting Standard]]&amp;SpaceTypesTable[[#This Row],[Lighting Primary Space Type]]&amp;SpaceTypesTable[[#This Row],[Lighting Secondary Space Type]]</f>
        <v>ASHRAE 90.1-2004HospitalEmergency</v>
      </c>
      <c r="L130">
        <f>VLOOKUP(SpaceTypesTable[[#This Row],[LookupColumn]],InteriorLightingTable[],5,FALSE)</f>
        <v>2.7</v>
      </c>
      <c r="O130">
        <v>0</v>
      </c>
      <c r="P130">
        <v>0.7</v>
      </c>
      <c r="Q130">
        <v>0.2</v>
      </c>
      <c r="R130" t="s">
        <v>2936</v>
      </c>
      <c r="S130" s="39" t="s">
        <v>415</v>
      </c>
      <c r="T130" t="s">
        <v>416</v>
      </c>
      <c r="U130" t="s">
        <v>422</v>
      </c>
      <c r="V130" s="60" t="str">
        <f>SpaceTypesTable[[#This Row],[Ventilation Standard]]&amp;SpaceTypesTable[[#This Row],[Ventilation Primary Space Type]]&amp;SpaceTypesTable[[#This Row],[Ventilation Secondary Space Type]]</f>
        <v>AIA 2001Surgery and Critical CareER Waiting Room</v>
      </c>
      <c r="W130">
        <f>VLOOKUP(SpaceTypesTable[[#This Row],[Lookup]],VentilationStandardsTable[],6,FALSE)</f>
        <v>0</v>
      </c>
      <c r="X130">
        <f>VLOOKUP(SpaceTypesTable[[#This Row],[Lookup]],VentilationStandardsTable[],5,FALSE)</f>
        <v>0</v>
      </c>
      <c r="Y130">
        <f>VLOOKUP(SpaceTypesTable[[#This Row],[Lookup]],VentilationStandardsTable[],7,FALSE)</f>
        <v>2</v>
      </c>
      <c r="Z130" s="39">
        <v>20</v>
      </c>
      <c r="AA130" t="s">
        <v>2948</v>
      </c>
      <c r="AB130" t="s">
        <v>2927</v>
      </c>
      <c r="AC130" s="39">
        <v>5.9499999999999997E-2</v>
      </c>
      <c r="AD130" t="s">
        <v>2996</v>
      </c>
      <c r="AE130" s="39"/>
      <c r="AF130" t="s">
        <v>440</v>
      </c>
      <c r="AG130" t="s">
        <v>440</v>
      </c>
      <c r="AH130" t="s">
        <v>440</v>
      </c>
      <c r="AJ130" s="39">
        <v>1.5000000000000002</v>
      </c>
      <c r="AK130">
        <v>0</v>
      </c>
      <c r="AL130">
        <v>0.5</v>
      </c>
      <c r="AM130">
        <v>0</v>
      </c>
      <c r="AN130" t="s">
        <v>2932</v>
      </c>
      <c r="AO130" s="39" t="s">
        <v>2989</v>
      </c>
      <c r="AP130" s="39" t="s">
        <v>2954</v>
      </c>
      <c r="AQ130" s="39">
        <v>1</v>
      </c>
      <c r="AR130" s="39">
        <v>300</v>
      </c>
      <c r="AS130" s="39">
        <f>IF(SpaceTypesTable[[#This Row],[Service Water Heating Peak Flow Rate (gal/h)]]=0,"",SpaceTypesTable[[#This Row],[Service Water Heating Peak Flow Rate (gal/h)]]/SpaceTypesTable[[#This Row],[Service Water Heating Area (ft^2)]])</f>
        <v>3.3333333333333335E-3</v>
      </c>
      <c r="AT130" s="39">
        <v>49</v>
      </c>
      <c r="AU130" s="39">
        <v>0.2</v>
      </c>
      <c r="AV130" s="39">
        <v>0.05</v>
      </c>
      <c r="AW130" t="s">
        <v>2950</v>
      </c>
      <c r="AX130" s="39"/>
      <c r="AY130" s="39"/>
      <c r="AZ130" s="39"/>
      <c r="BA130" s="39"/>
      <c r="BB130" s="39"/>
      <c r="BC130" s="39" t="str">
        <f>IF(ISBLANK(BB130),"",BB130/(AY130/AX130))</f>
        <v/>
      </c>
      <c r="BD130" s="39"/>
    </row>
    <row r="131" spans="1:56">
      <c r="A131" s="60" t="s">
        <v>1558</v>
      </c>
      <c r="B131" s="60" t="s">
        <v>259</v>
      </c>
      <c r="C131" s="39" t="s">
        <v>239</v>
      </c>
      <c r="D131" s="39" t="s">
        <v>297</v>
      </c>
      <c r="E131" t="s">
        <v>458</v>
      </c>
      <c r="F131" t="s">
        <v>218</v>
      </c>
      <c r="G131" t="s">
        <v>239</v>
      </c>
      <c r="H131" t="s">
        <v>343</v>
      </c>
      <c r="I131" t="str">
        <f>SpaceTypesTable[[#This Row],[Lighting Standard]]&amp;SpaceTypesTable[[#This Row],[Lighting Primary Space Type]]&amp;SpaceTypesTable[[#This Row],[Lighting Secondary Space Type]]</f>
        <v>ASHRAE 90.1-2007HospitalEmergency</v>
      </c>
      <c r="L131">
        <f>VLOOKUP(SpaceTypesTable[[#This Row],[LookupColumn]],InteriorLightingTable[],5,FALSE)</f>
        <v>2.7</v>
      </c>
      <c r="O131">
        <v>0</v>
      </c>
      <c r="P131">
        <v>0.7</v>
      </c>
      <c r="Q131">
        <v>0.2</v>
      </c>
      <c r="R131" s="60" t="s">
        <v>2936</v>
      </c>
      <c r="S131" t="s">
        <v>415</v>
      </c>
      <c r="T131" t="s">
        <v>416</v>
      </c>
      <c r="U131" t="s">
        <v>422</v>
      </c>
      <c r="V131" s="60" t="str">
        <f>SpaceTypesTable[[#This Row],[Ventilation Standard]]&amp;SpaceTypesTable[[#This Row],[Ventilation Primary Space Type]]&amp;SpaceTypesTable[[#This Row],[Ventilation Secondary Space Type]]</f>
        <v>AIA 2001Surgery and Critical CareER Waiting Room</v>
      </c>
      <c r="W131">
        <f>VLOOKUP(SpaceTypesTable[[#This Row],[Lookup]],VentilationStandardsTable[],6,FALSE)</f>
        <v>0</v>
      </c>
      <c r="X131">
        <f>VLOOKUP(SpaceTypesTable[[#This Row],[Lookup]],VentilationStandardsTable[],5,FALSE)</f>
        <v>0</v>
      </c>
      <c r="Y131">
        <f>VLOOKUP(SpaceTypesTable[[#This Row],[Lookup]],VentilationStandardsTable[],7,FALSE)</f>
        <v>2</v>
      </c>
      <c r="Z131">
        <v>20</v>
      </c>
      <c r="AA131" s="60" t="s">
        <v>2948</v>
      </c>
      <c r="AB131" s="60" t="s">
        <v>2927</v>
      </c>
      <c r="AC131">
        <v>4.4600000000000001E-2</v>
      </c>
      <c r="AD131" s="60" t="s">
        <v>2996</v>
      </c>
      <c r="AF131" t="s">
        <v>440</v>
      </c>
      <c r="AG131" t="s">
        <v>440</v>
      </c>
      <c r="AH131" t="s">
        <v>440</v>
      </c>
      <c r="AJ131">
        <v>1.0900000000000001</v>
      </c>
      <c r="AK131">
        <v>0</v>
      </c>
      <c r="AL131">
        <v>0.5</v>
      </c>
      <c r="AM131">
        <v>0</v>
      </c>
      <c r="AN131" s="60" t="s">
        <v>2932</v>
      </c>
      <c r="AO131" s="60" t="s">
        <v>2989</v>
      </c>
      <c r="AP131" s="60" t="s">
        <v>2954</v>
      </c>
      <c r="AQ131">
        <v>1</v>
      </c>
      <c r="AR131">
        <v>300</v>
      </c>
      <c r="AS131">
        <f>IF(SpaceTypesTable[[#This Row],[Service Water Heating Peak Flow Rate (gal/h)]]=0,"",SpaceTypesTable[[#This Row],[Service Water Heating Peak Flow Rate (gal/h)]]/SpaceTypesTable[[#This Row],[Service Water Heating Area (ft^2)]])</f>
        <v>3.3333333333333335E-3</v>
      </c>
      <c r="AT131">
        <v>49</v>
      </c>
      <c r="AU131">
        <v>0.2</v>
      </c>
      <c r="AV131">
        <v>0.05</v>
      </c>
      <c r="AW131" s="60" t="s">
        <v>2950</v>
      </c>
      <c r="BC131" t="str">
        <f>IF(ISBLANK(BB131),"",BB131/(AY131/AX131))</f>
        <v/>
      </c>
    </row>
    <row r="132" spans="1:56">
      <c r="A132" s="60" t="s">
        <v>1619</v>
      </c>
      <c r="B132" s="60" t="s">
        <v>259</v>
      </c>
      <c r="C132" s="39" t="s">
        <v>239</v>
      </c>
      <c r="D132" s="39" t="s">
        <v>297</v>
      </c>
      <c r="E132" t="s">
        <v>458</v>
      </c>
      <c r="F132" t="s">
        <v>1601</v>
      </c>
      <c r="G132" t="s">
        <v>239</v>
      </c>
      <c r="H132" t="s">
        <v>343</v>
      </c>
      <c r="I132" t="str">
        <f>SpaceTypesTable[[#This Row],[Lighting Standard]]&amp;SpaceTypesTable[[#This Row],[Lighting Primary Space Type]]&amp;SpaceTypesTable[[#This Row],[Lighting Secondary Space Type]]</f>
        <v>ASHRAE 90.1-2010HospitalEmergency</v>
      </c>
      <c r="L132">
        <f>VLOOKUP(SpaceTypesTable[[#This Row],[LookupColumn]],InteriorLightingTable[],5,FALSE)</f>
        <v>2.2599999999999998</v>
      </c>
      <c r="O132">
        <v>0</v>
      </c>
      <c r="P132">
        <v>0.7</v>
      </c>
      <c r="Q132">
        <v>0.2</v>
      </c>
      <c r="R132" t="s">
        <v>2936</v>
      </c>
      <c r="S132" t="s">
        <v>415</v>
      </c>
      <c r="T132" t="s">
        <v>416</v>
      </c>
      <c r="U132" t="s">
        <v>422</v>
      </c>
      <c r="V132" s="60" t="str">
        <f>SpaceTypesTable[[#This Row],[Ventilation Standard]]&amp;SpaceTypesTable[[#This Row],[Ventilation Primary Space Type]]&amp;SpaceTypesTable[[#This Row],[Ventilation Secondary Space Type]]</f>
        <v>AIA 2001Surgery and Critical CareER Waiting Room</v>
      </c>
      <c r="W132">
        <f>VLOOKUP(SpaceTypesTable[[#This Row],[Lookup]],VentilationStandardsTable[],6,FALSE)</f>
        <v>0</v>
      </c>
      <c r="X132">
        <f>VLOOKUP(SpaceTypesTable[[#This Row],[Lookup]],VentilationStandardsTable[],5,FALSE)</f>
        <v>0</v>
      </c>
      <c r="Y132">
        <f>VLOOKUP(SpaceTypesTable[[#This Row],[Lookup]],VentilationStandardsTable[],7,FALSE)</f>
        <v>2</v>
      </c>
      <c r="Z132">
        <v>20</v>
      </c>
      <c r="AA132" t="s">
        <v>2948</v>
      </c>
      <c r="AB132" t="s">
        <v>2927</v>
      </c>
      <c r="AC132">
        <v>4.4600000000000001E-2</v>
      </c>
      <c r="AD132" t="s">
        <v>2996</v>
      </c>
      <c r="AF132" t="s">
        <v>440</v>
      </c>
      <c r="AG132" t="s">
        <v>440</v>
      </c>
      <c r="AH132" t="s">
        <v>440</v>
      </c>
      <c r="AJ132">
        <v>1.0900000000000001</v>
      </c>
      <c r="AK132">
        <v>0</v>
      </c>
      <c r="AL132">
        <v>0.5</v>
      </c>
      <c r="AM132">
        <v>0</v>
      </c>
      <c r="AN132" t="s">
        <v>2932</v>
      </c>
      <c r="AO132" t="s">
        <v>2989</v>
      </c>
      <c r="AP132" t="s">
        <v>2954</v>
      </c>
      <c r="AQ132">
        <v>1</v>
      </c>
      <c r="AR132">
        <v>300</v>
      </c>
      <c r="AS132">
        <v>3.3333333333333335E-3</v>
      </c>
      <c r="AT132">
        <v>49</v>
      </c>
      <c r="AU132">
        <v>0.2</v>
      </c>
      <c r="AV132">
        <v>0.05</v>
      </c>
      <c r="AW132" t="s">
        <v>2950</v>
      </c>
      <c r="BC132" t="s">
        <v>440</v>
      </c>
    </row>
    <row r="133" spans="1:56">
      <c r="A133" s="39" t="s">
        <v>1555</v>
      </c>
      <c r="B133" s="39" t="s">
        <v>259</v>
      </c>
      <c r="C133" s="39" t="s">
        <v>239</v>
      </c>
      <c r="D133" s="39" t="s">
        <v>297</v>
      </c>
      <c r="E133" t="s">
        <v>458</v>
      </c>
      <c r="I133" t="str">
        <f>SpaceTypesTable[[#This Row],[Lighting Standard]]&amp;SpaceTypesTable[[#This Row],[Lighting Primary Space Type]]&amp;SpaceTypesTable[[#This Row],[Lighting Secondary Space Type]]</f>
        <v/>
      </c>
      <c r="L133">
        <v>3.84</v>
      </c>
      <c r="O133">
        <v>0</v>
      </c>
      <c r="P133">
        <v>0.7</v>
      </c>
      <c r="Q133">
        <v>0.2</v>
      </c>
      <c r="R133" t="s">
        <v>1354</v>
      </c>
      <c r="S133" t="s">
        <v>415</v>
      </c>
      <c r="T133" t="s">
        <v>416</v>
      </c>
      <c r="U133" t="s">
        <v>422</v>
      </c>
      <c r="V133" s="60" t="str">
        <f>SpaceTypesTable[[#This Row],[Ventilation Standard]]&amp;SpaceTypesTable[[#This Row],[Ventilation Primary Space Type]]&amp;SpaceTypesTable[[#This Row],[Ventilation Secondary Space Type]]</f>
        <v>AIA 2001Surgery and Critical CareER Waiting Room</v>
      </c>
      <c r="W133">
        <f>VLOOKUP(SpaceTypesTable[[#This Row],[Lookup]],VentilationStandardsTable[],6,FALSE)</f>
        <v>0</v>
      </c>
      <c r="X133">
        <f>VLOOKUP(SpaceTypesTable[[#This Row],[Lookup]],VentilationStandardsTable[],5,FALSE)</f>
        <v>0</v>
      </c>
      <c r="Y133">
        <f>VLOOKUP(SpaceTypesTable[[#This Row],[Lookup]],VentilationStandardsTable[],7,FALSE)</f>
        <v>2</v>
      </c>
      <c r="Z133">
        <v>20</v>
      </c>
      <c r="AA133" t="s">
        <v>1412</v>
      </c>
      <c r="AB133" t="s">
        <v>1411</v>
      </c>
      <c r="AC133">
        <v>0.22320000000000001</v>
      </c>
      <c r="AD133" t="s">
        <v>1416</v>
      </c>
      <c r="AF133" t="s">
        <v>440</v>
      </c>
      <c r="AG133" t="s">
        <v>440</v>
      </c>
      <c r="AH133" t="s">
        <v>440</v>
      </c>
      <c r="AJ133">
        <v>1.5000000000000002</v>
      </c>
      <c r="AK133">
        <v>0</v>
      </c>
      <c r="AL133">
        <v>0.5</v>
      </c>
      <c r="AM133">
        <v>0</v>
      </c>
      <c r="AN133" t="s">
        <v>1441</v>
      </c>
      <c r="AO133" t="s">
        <v>1501</v>
      </c>
      <c r="AP133" t="s">
        <v>1501</v>
      </c>
      <c r="AQ133">
        <v>1</v>
      </c>
      <c r="AR133">
        <v>300</v>
      </c>
      <c r="AS133">
        <f>IF(SpaceTypesTable[[#This Row],[Service Water Heating Peak Flow Rate (gal/h)]]=0,"",SpaceTypesTable[[#This Row],[Service Water Heating Peak Flow Rate (gal/h)]]/SpaceTypesTable[[#This Row],[Service Water Heating Area (ft^2)]])</f>
        <v>3.3333333333333335E-3</v>
      </c>
      <c r="AT133">
        <v>49</v>
      </c>
      <c r="AU133">
        <v>0.2</v>
      </c>
      <c r="AV133">
        <v>0.05</v>
      </c>
      <c r="AW133" t="s">
        <v>1529</v>
      </c>
      <c r="BC133" t="str">
        <f>IF(ISBLANK(BB133),"",BB133/(AY133/AX133))</f>
        <v/>
      </c>
    </row>
    <row r="134" spans="1:56">
      <c r="A134" s="39" t="s">
        <v>1557</v>
      </c>
      <c r="B134" s="39" t="s">
        <v>260</v>
      </c>
      <c r="C134" s="39" t="s">
        <v>239</v>
      </c>
      <c r="D134" s="39" t="s">
        <v>297</v>
      </c>
      <c r="E134" t="s">
        <v>458</v>
      </c>
      <c r="F134" t="s">
        <v>438</v>
      </c>
      <c r="G134" t="s">
        <v>239</v>
      </c>
      <c r="H134" t="s">
        <v>343</v>
      </c>
      <c r="I134" t="str">
        <f>SpaceTypesTable[[#This Row],[Lighting Standard]]&amp;SpaceTypesTable[[#This Row],[Lighting Primary Space Type]]&amp;SpaceTypesTable[[#This Row],[Lighting Secondary Space Type]]</f>
        <v>ASHRAE 189.1-2009HospitalEmergency</v>
      </c>
      <c r="L134">
        <f>VLOOKUP(SpaceTypesTable[[#This Row],[LookupColumn]],InteriorLightingTable[],5,FALSE)</f>
        <v>2.4300000000000002</v>
      </c>
      <c r="O134">
        <v>0</v>
      </c>
      <c r="P134">
        <v>0.7</v>
      </c>
      <c r="Q134">
        <v>0.2</v>
      </c>
      <c r="R134" t="s">
        <v>1354</v>
      </c>
      <c r="S134" t="s">
        <v>415</v>
      </c>
      <c r="T134" t="s">
        <v>416</v>
      </c>
      <c r="U134" t="s">
        <v>422</v>
      </c>
      <c r="V134" s="60" t="str">
        <f>SpaceTypesTable[[#This Row],[Ventilation Standard]]&amp;SpaceTypesTable[[#This Row],[Ventilation Primary Space Type]]&amp;SpaceTypesTable[[#This Row],[Ventilation Secondary Space Type]]</f>
        <v>AIA 2001Surgery and Critical CareER Waiting Room</v>
      </c>
      <c r="W134">
        <f>VLOOKUP(SpaceTypesTable[[#This Row],[Lookup]],VentilationStandardsTable[],6,FALSE)</f>
        <v>0</v>
      </c>
      <c r="X134">
        <f>VLOOKUP(SpaceTypesTable[[#This Row],[Lookup]],VentilationStandardsTable[],5,FALSE)</f>
        <v>0</v>
      </c>
      <c r="Y134">
        <f>VLOOKUP(SpaceTypesTable[[#This Row],[Lookup]],VentilationStandardsTable[],7,FALSE)</f>
        <v>2</v>
      </c>
      <c r="Z134">
        <v>20</v>
      </c>
      <c r="AA134" t="s">
        <v>1412</v>
      </c>
      <c r="AB134" t="s">
        <v>1411</v>
      </c>
      <c r="AC134">
        <v>5.9499999999999997E-2</v>
      </c>
      <c r="AD134" t="s">
        <v>1416</v>
      </c>
      <c r="AF134" t="s">
        <v>440</v>
      </c>
      <c r="AG134" t="s">
        <v>440</v>
      </c>
      <c r="AH134" t="s">
        <v>440</v>
      </c>
      <c r="AJ134">
        <v>1.0900000000000001</v>
      </c>
      <c r="AK134">
        <v>0</v>
      </c>
      <c r="AL134">
        <v>0.5</v>
      </c>
      <c r="AM134">
        <v>0</v>
      </c>
      <c r="AN134" t="s">
        <v>1441</v>
      </c>
      <c r="AO134" t="s">
        <v>1501</v>
      </c>
      <c r="AP134" t="s">
        <v>1501</v>
      </c>
      <c r="AQ134">
        <v>1</v>
      </c>
      <c r="AR134">
        <v>300</v>
      </c>
      <c r="AS134">
        <f>IF(SpaceTypesTable[[#This Row],[Service Water Heating Peak Flow Rate (gal/h)]]=0,"",SpaceTypesTable[[#This Row],[Service Water Heating Peak Flow Rate (gal/h)]]/SpaceTypesTable[[#This Row],[Service Water Heating Area (ft^2)]])</f>
        <v>3.3333333333333335E-3</v>
      </c>
      <c r="AT134">
        <v>49</v>
      </c>
      <c r="AU134">
        <v>0.2</v>
      </c>
      <c r="AV134">
        <v>0.05</v>
      </c>
      <c r="AW134" t="s">
        <v>1529</v>
      </c>
      <c r="BC134" t="str">
        <f>IF(ISBLANK(BB134),"",BB134/(AY134/AX134))</f>
        <v/>
      </c>
    </row>
    <row r="135" spans="1:56">
      <c r="A135" s="39" t="s">
        <v>1557</v>
      </c>
      <c r="B135" s="39" t="s">
        <v>261</v>
      </c>
      <c r="C135" s="39" t="s">
        <v>239</v>
      </c>
      <c r="D135" s="39" t="s">
        <v>297</v>
      </c>
      <c r="E135" t="s">
        <v>458</v>
      </c>
      <c r="F135" t="s">
        <v>438</v>
      </c>
      <c r="G135" t="s">
        <v>239</v>
      </c>
      <c r="H135" t="s">
        <v>343</v>
      </c>
      <c r="I135" t="str">
        <f>SpaceTypesTable[[#This Row],[Lighting Standard]]&amp;SpaceTypesTable[[#This Row],[Lighting Primary Space Type]]&amp;SpaceTypesTable[[#This Row],[Lighting Secondary Space Type]]</f>
        <v>ASHRAE 189.1-2009HospitalEmergency</v>
      </c>
      <c r="L135">
        <f>VLOOKUP(SpaceTypesTable[[#This Row],[LookupColumn]],InteriorLightingTable[],5,FALSE)</f>
        <v>2.4300000000000002</v>
      </c>
      <c r="O135">
        <v>0</v>
      </c>
      <c r="P135">
        <v>0.7</v>
      </c>
      <c r="Q135">
        <v>0.2</v>
      </c>
      <c r="R135" s="60" t="s">
        <v>1354</v>
      </c>
      <c r="S135" t="s">
        <v>415</v>
      </c>
      <c r="T135" t="s">
        <v>416</v>
      </c>
      <c r="U135" t="s">
        <v>422</v>
      </c>
      <c r="V135" s="60" t="str">
        <f>SpaceTypesTable[[#This Row],[Ventilation Standard]]&amp;SpaceTypesTable[[#This Row],[Ventilation Primary Space Type]]&amp;SpaceTypesTable[[#This Row],[Ventilation Secondary Space Type]]</f>
        <v>AIA 2001Surgery and Critical CareER Waiting Room</v>
      </c>
      <c r="W135">
        <f>VLOOKUP(SpaceTypesTable[[#This Row],[Lookup]],VentilationStandardsTable[],6,FALSE)</f>
        <v>0</v>
      </c>
      <c r="X135">
        <f>VLOOKUP(SpaceTypesTable[[#This Row],[Lookup]],VentilationStandardsTable[],5,FALSE)</f>
        <v>0</v>
      </c>
      <c r="Y135">
        <f>VLOOKUP(SpaceTypesTable[[#This Row],[Lookup]],VentilationStandardsTable[],7,FALSE)</f>
        <v>2</v>
      </c>
      <c r="Z135">
        <v>20</v>
      </c>
      <c r="AA135" s="60" t="s">
        <v>1412</v>
      </c>
      <c r="AB135" s="60" t="s">
        <v>1411</v>
      </c>
      <c r="AC135">
        <v>4.4600000000000001E-2</v>
      </c>
      <c r="AD135" s="60" t="s">
        <v>1416</v>
      </c>
      <c r="AF135" t="s">
        <v>440</v>
      </c>
      <c r="AG135" t="s">
        <v>440</v>
      </c>
      <c r="AH135" t="s">
        <v>440</v>
      </c>
      <c r="AJ135">
        <v>1.0900000000000001</v>
      </c>
      <c r="AK135">
        <v>0</v>
      </c>
      <c r="AL135">
        <v>0.5</v>
      </c>
      <c r="AM135">
        <v>0</v>
      </c>
      <c r="AN135" s="60" t="s">
        <v>1441</v>
      </c>
      <c r="AO135" s="60" t="s">
        <v>1501</v>
      </c>
      <c r="AP135" s="60" t="s">
        <v>1501</v>
      </c>
      <c r="AQ135">
        <v>1</v>
      </c>
      <c r="AR135">
        <v>300</v>
      </c>
      <c r="AS135">
        <f>IF(SpaceTypesTable[[#This Row],[Service Water Heating Peak Flow Rate (gal/h)]]=0,"",SpaceTypesTable[[#This Row],[Service Water Heating Peak Flow Rate (gal/h)]]/SpaceTypesTable[[#This Row],[Service Water Heating Area (ft^2)]])</f>
        <v>3.3333333333333335E-3</v>
      </c>
      <c r="AT135">
        <v>49</v>
      </c>
      <c r="AU135">
        <v>0.2</v>
      </c>
      <c r="AV135">
        <v>0.05</v>
      </c>
      <c r="AW135" s="60" t="s">
        <v>1529</v>
      </c>
      <c r="BC135" t="str">
        <f>IF(ISBLANK(BB135),"",BB135/(AY135/AX135))</f>
        <v/>
      </c>
    </row>
    <row r="136" spans="1:56">
      <c r="A136" s="39" t="s">
        <v>1554</v>
      </c>
      <c r="B136" s="39" t="s">
        <v>259</v>
      </c>
      <c r="C136" s="39" t="s">
        <v>239</v>
      </c>
      <c r="D136" s="39" t="s">
        <v>297</v>
      </c>
      <c r="E136" t="s">
        <v>458</v>
      </c>
      <c r="I136" t="str">
        <f>SpaceTypesTable[[#This Row],[Lighting Standard]]&amp;SpaceTypesTable[[#This Row],[Lighting Primary Space Type]]&amp;SpaceTypesTable[[#This Row],[Lighting Secondary Space Type]]</f>
        <v/>
      </c>
      <c r="L136">
        <v>5</v>
      </c>
      <c r="O136">
        <v>0</v>
      </c>
      <c r="P136">
        <v>0.7</v>
      </c>
      <c r="Q136">
        <v>0.2</v>
      </c>
      <c r="R136" t="s">
        <v>1354</v>
      </c>
      <c r="S136" t="s">
        <v>415</v>
      </c>
      <c r="T136" t="s">
        <v>416</v>
      </c>
      <c r="U136" t="s">
        <v>422</v>
      </c>
      <c r="V136" s="60" t="str">
        <f>SpaceTypesTable[[#This Row],[Ventilation Standard]]&amp;SpaceTypesTable[[#This Row],[Ventilation Primary Space Type]]&amp;SpaceTypesTable[[#This Row],[Ventilation Secondary Space Type]]</f>
        <v>AIA 2001Surgery and Critical CareER Waiting Room</v>
      </c>
      <c r="W136">
        <f>VLOOKUP(SpaceTypesTable[[#This Row],[Lookup]],VentilationStandardsTable[],6,FALSE)</f>
        <v>0</v>
      </c>
      <c r="X136">
        <f>VLOOKUP(SpaceTypesTable[[#This Row],[Lookup]],VentilationStandardsTable[],5,FALSE)</f>
        <v>0</v>
      </c>
      <c r="Y136">
        <f>VLOOKUP(SpaceTypesTable[[#This Row],[Lookup]],VentilationStandardsTable[],7,FALSE)</f>
        <v>2</v>
      </c>
      <c r="Z136">
        <v>20</v>
      </c>
      <c r="AA136" t="s">
        <v>1412</v>
      </c>
      <c r="AB136" t="s">
        <v>1411</v>
      </c>
      <c r="AC136">
        <v>0.22320000000000001</v>
      </c>
      <c r="AD136" t="s">
        <v>1416</v>
      </c>
      <c r="AF136" t="s">
        <v>440</v>
      </c>
      <c r="AG136" t="s">
        <v>440</v>
      </c>
      <c r="AH136" t="s">
        <v>440</v>
      </c>
      <c r="AJ136">
        <v>1.5000000000000002</v>
      </c>
      <c r="AK136">
        <v>0</v>
      </c>
      <c r="AL136">
        <v>0.5</v>
      </c>
      <c r="AM136">
        <v>0</v>
      </c>
      <c r="AN136" t="s">
        <v>1441</v>
      </c>
      <c r="AO136" t="s">
        <v>1501</v>
      </c>
      <c r="AP136" t="s">
        <v>1501</v>
      </c>
      <c r="AQ136">
        <v>1</v>
      </c>
      <c r="AR136">
        <v>300</v>
      </c>
      <c r="AS136">
        <f>IF(SpaceTypesTable[[#This Row],[Service Water Heating Peak Flow Rate (gal/h)]]=0,"",SpaceTypesTable[[#This Row],[Service Water Heating Peak Flow Rate (gal/h)]]/SpaceTypesTable[[#This Row],[Service Water Heating Area (ft^2)]])</f>
        <v>3.3333333333333335E-3</v>
      </c>
      <c r="AT136">
        <v>49</v>
      </c>
      <c r="AU136">
        <v>0.2</v>
      </c>
      <c r="AV136">
        <v>0.05</v>
      </c>
      <c r="AW136" t="s">
        <v>1529</v>
      </c>
      <c r="BC136" t="str">
        <f>IF(ISBLANK(BB136),"",BB136/(AY136/AX136))</f>
        <v/>
      </c>
    </row>
    <row r="137" spans="1:56">
      <c r="A137" s="39" t="s">
        <v>1556</v>
      </c>
      <c r="B137" s="39" t="s">
        <v>259</v>
      </c>
      <c r="C137" s="39" t="s">
        <v>239</v>
      </c>
      <c r="D137" s="39" t="s">
        <v>283</v>
      </c>
      <c r="E137" t="s">
        <v>455</v>
      </c>
      <c r="F137" t="s">
        <v>217</v>
      </c>
      <c r="G137" t="s">
        <v>243</v>
      </c>
      <c r="H137" t="s">
        <v>223</v>
      </c>
      <c r="I137" t="str">
        <f>SpaceTypesTable[[#This Row],[Lighting Standard]]&amp;SpaceTypesTable[[#This Row],[Lighting Primary Space Type]]&amp;SpaceTypesTable[[#This Row],[Lighting Secondary Space Type]]</f>
        <v>ASHRAE 90.1-2004Dining AreaGeneral</v>
      </c>
      <c r="L137">
        <f>VLOOKUP(SpaceTypesTable[[#This Row],[LookupColumn]],InteriorLightingTable[],5,FALSE)</f>
        <v>0.9</v>
      </c>
      <c r="O137">
        <v>0</v>
      </c>
      <c r="P137">
        <v>0.7</v>
      </c>
      <c r="Q137">
        <v>0.2</v>
      </c>
      <c r="R137" s="60" t="s">
        <v>2944</v>
      </c>
      <c r="S137" t="s">
        <v>108</v>
      </c>
      <c r="T137" t="s">
        <v>18</v>
      </c>
      <c r="U137" t="s">
        <v>414</v>
      </c>
      <c r="V137" s="60" t="str">
        <f>SpaceTypesTable[[#This Row],[Ventilation Standard]]&amp;SpaceTypesTable[[#This Row],[Ventilation Primary Space Type]]&amp;SpaceTypesTable[[#This Row],[Ventilation Secondary Space Type]]</f>
        <v>ASHRAE 62.1-1999Food and Beverage ServiceDining Rooms</v>
      </c>
      <c r="W137">
        <f>VLOOKUP(SpaceTypesTable[[#This Row],[Lookup]],VentilationStandardsTable[],6,FALSE)</f>
        <v>0</v>
      </c>
      <c r="X137">
        <f>VLOOKUP(SpaceTypesTable[[#This Row],[Lookup]],VentilationStandardsTable[],5,FALSE)</f>
        <v>20</v>
      </c>
      <c r="Y137">
        <f>VLOOKUP(SpaceTypesTable[[#This Row],[Lookup]],VentilationStandardsTable[],7,FALSE)</f>
        <v>0</v>
      </c>
      <c r="Z137">
        <v>10</v>
      </c>
      <c r="AA137" s="60" t="s">
        <v>2949</v>
      </c>
      <c r="AB137" s="60" t="s">
        <v>2927</v>
      </c>
      <c r="AC137">
        <v>5.9499999999999997E-2</v>
      </c>
      <c r="AD137" s="60" t="s">
        <v>2996</v>
      </c>
      <c r="AF137" t="s">
        <v>440</v>
      </c>
      <c r="AG137" t="s">
        <v>440</v>
      </c>
      <c r="AH137" t="s">
        <v>440</v>
      </c>
      <c r="AJ137">
        <v>1</v>
      </c>
      <c r="AK137">
        <v>0</v>
      </c>
      <c r="AL137">
        <v>0.5</v>
      </c>
      <c r="AM137">
        <v>0</v>
      </c>
      <c r="AN137" s="60" t="s">
        <v>2933</v>
      </c>
      <c r="AO137" s="60" t="s">
        <v>2989</v>
      </c>
      <c r="AP137" s="60" t="s">
        <v>2954</v>
      </c>
      <c r="AS137" t="str">
        <f>IF(SpaceTypesTable[[#This Row],[Service Water Heating Peak Flow Rate (gal/h)]]=0,"",SpaceTypesTable[[#This Row],[Service Water Heating Peak Flow Rate (gal/h)]]/SpaceTypesTable[[#This Row],[Service Water Heating Area (ft^2)]])</f>
        <v/>
      </c>
      <c r="AW137" s="60"/>
      <c r="BC137" t="str">
        <f>IF(ISBLANK(BB137),"",BB137/(AY137/AX137))</f>
        <v/>
      </c>
    </row>
    <row r="138" spans="1:56">
      <c r="A138" t="s">
        <v>1558</v>
      </c>
      <c r="B138" t="s">
        <v>259</v>
      </c>
      <c r="C138" s="39" t="s">
        <v>239</v>
      </c>
      <c r="D138" s="39" t="s">
        <v>283</v>
      </c>
      <c r="E138" t="s">
        <v>455</v>
      </c>
      <c r="F138" t="s">
        <v>218</v>
      </c>
      <c r="G138" t="s">
        <v>243</v>
      </c>
      <c r="H138" t="s">
        <v>223</v>
      </c>
      <c r="I138" t="str">
        <f>SpaceTypesTable[[#This Row],[Lighting Standard]]&amp;SpaceTypesTable[[#This Row],[Lighting Primary Space Type]]&amp;SpaceTypesTable[[#This Row],[Lighting Secondary Space Type]]</f>
        <v>ASHRAE 90.1-2007Dining AreaGeneral</v>
      </c>
      <c r="L138">
        <f>VLOOKUP(SpaceTypesTable[[#This Row],[LookupColumn]],InteriorLightingTable[],5,FALSE)</f>
        <v>0.9</v>
      </c>
      <c r="O138">
        <v>0</v>
      </c>
      <c r="P138">
        <v>0.7</v>
      </c>
      <c r="Q138">
        <v>0.2</v>
      </c>
      <c r="R138" t="s">
        <v>2944</v>
      </c>
      <c r="S138" t="s">
        <v>109</v>
      </c>
      <c r="T138" t="s">
        <v>18</v>
      </c>
      <c r="U138" t="s">
        <v>1577</v>
      </c>
      <c r="V138" s="60" t="str">
        <f>SpaceTypesTable[[#This Row],[Ventilation Standard]]&amp;SpaceTypesTable[[#This Row],[Ventilation Primary Space Type]]&amp;SpaceTypesTable[[#This Row],[Ventilation Secondary Space Type]]</f>
        <v>ASHRAE 62.1-2004Food and Beverage ServiceCafeteria/fast food dining</v>
      </c>
      <c r="W138">
        <f>VLOOKUP(SpaceTypesTable[[#This Row],[Lookup]],VentilationStandardsTable[],6,FALSE)</f>
        <v>0.18</v>
      </c>
      <c r="X138">
        <f>VLOOKUP(SpaceTypesTable[[#This Row],[Lookup]],VentilationStandardsTable[],5,FALSE)</f>
        <v>7.5</v>
      </c>
      <c r="Y138">
        <f>VLOOKUP(SpaceTypesTable[[#This Row],[Lookup]],VentilationStandardsTable[],7,FALSE)</f>
        <v>0</v>
      </c>
      <c r="Z138">
        <v>10</v>
      </c>
      <c r="AA138" t="s">
        <v>2949</v>
      </c>
      <c r="AB138" t="s">
        <v>2927</v>
      </c>
      <c r="AC138">
        <v>4.4600000000000001E-2</v>
      </c>
      <c r="AD138" t="s">
        <v>2996</v>
      </c>
      <c r="AF138" t="s">
        <v>440</v>
      </c>
      <c r="AG138" t="s">
        <v>440</v>
      </c>
      <c r="AH138" t="s">
        <v>440</v>
      </c>
      <c r="AJ138">
        <v>0.73</v>
      </c>
      <c r="AK138">
        <v>0</v>
      </c>
      <c r="AL138">
        <v>0.5</v>
      </c>
      <c r="AM138">
        <v>0</v>
      </c>
      <c r="AN138" t="s">
        <v>2933</v>
      </c>
      <c r="AO138" t="s">
        <v>2989</v>
      </c>
      <c r="AP138" t="s">
        <v>2954</v>
      </c>
      <c r="AS138" t="str">
        <f>IF(SpaceTypesTable[[#This Row],[Service Water Heating Peak Flow Rate (gal/h)]]=0,"",SpaceTypesTable[[#This Row],[Service Water Heating Peak Flow Rate (gal/h)]]/SpaceTypesTable[[#This Row],[Service Water Heating Area (ft^2)]])</f>
        <v/>
      </c>
      <c r="BC138" t="str">
        <f>IF(ISBLANK(BB138),"",BB138/(AY138/AX138))</f>
        <v/>
      </c>
    </row>
    <row r="139" spans="1:56">
      <c r="A139" t="s">
        <v>1619</v>
      </c>
      <c r="B139" t="s">
        <v>259</v>
      </c>
      <c r="C139" s="39" t="s">
        <v>239</v>
      </c>
      <c r="D139" s="39" t="s">
        <v>283</v>
      </c>
      <c r="E139" t="s">
        <v>455</v>
      </c>
      <c r="F139" t="s">
        <v>1601</v>
      </c>
      <c r="G139" t="s">
        <v>243</v>
      </c>
      <c r="H139" t="s">
        <v>223</v>
      </c>
      <c r="I139" t="str">
        <f>SpaceTypesTable[[#This Row],[Lighting Standard]]&amp;SpaceTypesTable[[#This Row],[Lighting Primary Space Type]]&amp;SpaceTypesTable[[#This Row],[Lighting Secondary Space Type]]</f>
        <v>ASHRAE 90.1-2010Dining AreaGeneral</v>
      </c>
      <c r="L139">
        <f>VLOOKUP(SpaceTypesTable[[#This Row],[LookupColumn]],InteriorLightingTable[],5,FALSE)</f>
        <v>0.65</v>
      </c>
      <c r="O139">
        <v>0</v>
      </c>
      <c r="P139">
        <v>0.7</v>
      </c>
      <c r="Q139">
        <v>0.2</v>
      </c>
      <c r="R139" t="s">
        <v>2944</v>
      </c>
      <c r="S139" t="s">
        <v>110</v>
      </c>
      <c r="T139" t="s">
        <v>18</v>
      </c>
      <c r="U139" t="s">
        <v>1577</v>
      </c>
      <c r="V139" s="60" t="str">
        <f>SpaceTypesTable[[#This Row],[Ventilation Standard]]&amp;SpaceTypesTable[[#This Row],[Ventilation Primary Space Type]]&amp;SpaceTypesTable[[#This Row],[Ventilation Secondary Space Type]]</f>
        <v>ASHRAE 62.1-2007Food and Beverage ServiceCafeteria/fast food dining</v>
      </c>
      <c r="W139">
        <f>VLOOKUP(SpaceTypesTable[[#This Row],[Lookup]],VentilationStandardsTable[],6,FALSE)</f>
        <v>0.18</v>
      </c>
      <c r="X139">
        <f>VLOOKUP(SpaceTypesTable[[#This Row],[Lookup]],VentilationStandardsTable[],5,FALSE)</f>
        <v>7.5</v>
      </c>
      <c r="Y139">
        <f>VLOOKUP(SpaceTypesTable[[#This Row],[Lookup]],VentilationStandardsTable[],7,FALSE)</f>
        <v>0</v>
      </c>
      <c r="Z139">
        <v>10</v>
      </c>
      <c r="AA139" t="s">
        <v>2949</v>
      </c>
      <c r="AB139" t="s">
        <v>2927</v>
      </c>
      <c r="AC139">
        <v>4.4600000000000001E-2</v>
      </c>
      <c r="AD139" t="s">
        <v>2996</v>
      </c>
      <c r="AF139" t="s">
        <v>440</v>
      </c>
      <c r="AG139" t="s">
        <v>440</v>
      </c>
      <c r="AH139" t="s">
        <v>440</v>
      </c>
      <c r="AJ139">
        <v>0.73</v>
      </c>
      <c r="AK139">
        <v>0</v>
      </c>
      <c r="AL139">
        <v>0.5</v>
      </c>
      <c r="AM139">
        <v>0</v>
      </c>
      <c r="AN139" t="s">
        <v>2933</v>
      </c>
      <c r="AO139" t="s">
        <v>2989</v>
      </c>
      <c r="AP139" t="s">
        <v>2954</v>
      </c>
      <c r="AS139" t="s">
        <v>440</v>
      </c>
      <c r="BC139" t="s">
        <v>440</v>
      </c>
    </row>
    <row r="140" spans="1:56">
      <c r="A140" s="39" t="s">
        <v>1555</v>
      </c>
      <c r="B140" s="39" t="s">
        <v>259</v>
      </c>
      <c r="C140" s="39" t="s">
        <v>239</v>
      </c>
      <c r="D140" s="39" t="s">
        <v>283</v>
      </c>
      <c r="E140" t="s">
        <v>455</v>
      </c>
      <c r="I140" t="str">
        <f>SpaceTypesTable[[#This Row],[Lighting Standard]]&amp;SpaceTypesTable[[#This Row],[Lighting Primary Space Type]]&amp;SpaceTypesTable[[#This Row],[Lighting Secondary Space Type]]</f>
        <v/>
      </c>
      <c r="L140">
        <v>2.58</v>
      </c>
      <c r="O140">
        <v>0</v>
      </c>
      <c r="P140">
        <v>0.7</v>
      </c>
      <c r="Q140">
        <v>0.2</v>
      </c>
      <c r="R140" t="s">
        <v>1354</v>
      </c>
      <c r="S140" t="s">
        <v>108</v>
      </c>
      <c r="T140" t="s">
        <v>18</v>
      </c>
      <c r="U140" t="s">
        <v>414</v>
      </c>
      <c r="V140" s="60" t="str">
        <f>SpaceTypesTable[[#This Row],[Ventilation Standard]]&amp;SpaceTypesTable[[#This Row],[Ventilation Primary Space Type]]&amp;SpaceTypesTable[[#This Row],[Ventilation Secondary Space Type]]</f>
        <v>ASHRAE 62.1-1999Food and Beverage ServiceDining Rooms</v>
      </c>
      <c r="W140">
        <f>VLOOKUP(SpaceTypesTable[[#This Row],[Lookup]],VentilationStandardsTable[],6,FALSE)</f>
        <v>0</v>
      </c>
      <c r="X140">
        <f>VLOOKUP(SpaceTypesTable[[#This Row],[Lookup]],VentilationStandardsTable[],5,FALSE)</f>
        <v>20</v>
      </c>
      <c r="Y140">
        <f>VLOOKUP(SpaceTypesTable[[#This Row],[Lookup]],VentilationStandardsTable[],7,FALSE)</f>
        <v>0</v>
      </c>
      <c r="Z140">
        <v>10</v>
      </c>
      <c r="AA140" t="s">
        <v>1412</v>
      </c>
      <c r="AB140" t="s">
        <v>1411</v>
      </c>
      <c r="AC140">
        <v>0.22320000000000001</v>
      </c>
      <c r="AD140" t="s">
        <v>1416</v>
      </c>
      <c r="AF140" t="s">
        <v>440</v>
      </c>
      <c r="AG140" t="s">
        <v>440</v>
      </c>
      <c r="AH140" t="s">
        <v>440</v>
      </c>
      <c r="AJ140">
        <v>1</v>
      </c>
      <c r="AK140">
        <v>0</v>
      </c>
      <c r="AL140">
        <v>0.5</v>
      </c>
      <c r="AM140">
        <v>0</v>
      </c>
      <c r="AN140" t="s">
        <v>1441</v>
      </c>
      <c r="AO140" t="s">
        <v>1474</v>
      </c>
      <c r="AP140" t="s">
        <v>1475</v>
      </c>
      <c r="AS140" t="str">
        <f>IF(SpaceTypesTable[[#This Row],[Service Water Heating Peak Flow Rate (gal/h)]]=0,"",SpaceTypesTable[[#This Row],[Service Water Heating Peak Flow Rate (gal/h)]]/SpaceTypesTable[[#This Row],[Service Water Heating Area (ft^2)]])</f>
        <v/>
      </c>
      <c r="BC140" t="str">
        <f>IF(ISBLANK(BB140),"",BB140/(AY140/AX140))</f>
        <v/>
      </c>
    </row>
    <row r="141" spans="1:56">
      <c r="A141" s="39" t="s">
        <v>1557</v>
      </c>
      <c r="B141" s="39" t="s">
        <v>260</v>
      </c>
      <c r="C141" s="39" t="s">
        <v>239</v>
      </c>
      <c r="D141" s="39" t="s">
        <v>283</v>
      </c>
      <c r="E141" t="s">
        <v>455</v>
      </c>
      <c r="F141" t="s">
        <v>438</v>
      </c>
      <c r="G141" t="s">
        <v>243</v>
      </c>
      <c r="H141" t="s">
        <v>223</v>
      </c>
      <c r="I141" t="str">
        <f>SpaceTypesTable[[#This Row],[Lighting Standard]]&amp;SpaceTypesTable[[#This Row],[Lighting Primary Space Type]]&amp;SpaceTypesTable[[#This Row],[Lighting Secondary Space Type]]</f>
        <v>ASHRAE 189.1-2009Dining AreaGeneral</v>
      </c>
      <c r="L141">
        <f>VLOOKUP(SpaceTypesTable[[#This Row],[LookupColumn]],InteriorLightingTable[],5,FALSE)</f>
        <v>0.81</v>
      </c>
      <c r="O141">
        <v>0</v>
      </c>
      <c r="P141">
        <v>0.7</v>
      </c>
      <c r="Q141">
        <v>0.2</v>
      </c>
      <c r="R141" s="60" t="s">
        <v>1354</v>
      </c>
      <c r="S141" t="s">
        <v>108</v>
      </c>
      <c r="T141" t="s">
        <v>18</v>
      </c>
      <c r="U141" t="s">
        <v>414</v>
      </c>
      <c r="V141" s="60" t="str">
        <f>SpaceTypesTable[[#This Row],[Ventilation Standard]]&amp;SpaceTypesTable[[#This Row],[Ventilation Primary Space Type]]&amp;SpaceTypesTable[[#This Row],[Ventilation Secondary Space Type]]</f>
        <v>ASHRAE 62.1-1999Food and Beverage ServiceDining Rooms</v>
      </c>
      <c r="W141">
        <f>VLOOKUP(SpaceTypesTable[[#This Row],[Lookup]],VentilationStandardsTable[],6,FALSE)</f>
        <v>0</v>
      </c>
      <c r="X141">
        <f>VLOOKUP(SpaceTypesTable[[#This Row],[Lookup]],VentilationStandardsTable[],5,FALSE)</f>
        <v>20</v>
      </c>
      <c r="Y141">
        <f>VLOOKUP(SpaceTypesTable[[#This Row],[Lookup]],VentilationStandardsTable[],7,FALSE)</f>
        <v>0</v>
      </c>
      <c r="Z141">
        <v>10</v>
      </c>
      <c r="AA141" s="60" t="s">
        <v>1412</v>
      </c>
      <c r="AB141" s="60" t="s">
        <v>1411</v>
      </c>
      <c r="AC141">
        <v>5.9499999999999997E-2</v>
      </c>
      <c r="AD141" s="60" t="s">
        <v>1416</v>
      </c>
      <c r="AF141" t="s">
        <v>440</v>
      </c>
      <c r="AG141" t="s">
        <v>440</v>
      </c>
      <c r="AH141" t="s">
        <v>440</v>
      </c>
      <c r="AJ141">
        <v>0.73</v>
      </c>
      <c r="AK141">
        <v>0</v>
      </c>
      <c r="AL141">
        <v>0.5</v>
      </c>
      <c r="AM141">
        <v>0</v>
      </c>
      <c r="AN141" s="60" t="s">
        <v>1441</v>
      </c>
      <c r="AO141" s="60" t="s">
        <v>1474</v>
      </c>
      <c r="AP141" s="60" t="s">
        <v>1475</v>
      </c>
      <c r="AS141" t="str">
        <f>IF(SpaceTypesTable[[#This Row],[Service Water Heating Peak Flow Rate (gal/h)]]=0,"",SpaceTypesTable[[#This Row],[Service Water Heating Peak Flow Rate (gal/h)]]/SpaceTypesTable[[#This Row],[Service Water Heating Area (ft^2)]])</f>
        <v/>
      </c>
      <c r="AW141" s="60"/>
      <c r="BC141" t="str">
        <f>IF(ISBLANK(BB141),"",BB141/(AY141/AX141))</f>
        <v/>
      </c>
    </row>
    <row r="142" spans="1:56">
      <c r="A142" s="39" t="s">
        <v>1557</v>
      </c>
      <c r="B142" s="39" t="s">
        <v>261</v>
      </c>
      <c r="C142" s="39" t="s">
        <v>239</v>
      </c>
      <c r="D142" s="39" t="s">
        <v>283</v>
      </c>
      <c r="E142" t="s">
        <v>455</v>
      </c>
      <c r="F142" t="s">
        <v>438</v>
      </c>
      <c r="G142" t="s">
        <v>243</v>
      </c>
      <c r="H142" t="s">
        <v>223</v>
      </c>
      <c r="I142" t="str">
        <f>SpaceTypesTable[[#This Row],[Lighting Standard]]&amp;SpaceTypesTable[[#This Row],[Lighting Primary Space Type]]&amp;SpaceTypesTable[[#This Row],[Lighting Secondary Space Type]]</f>
        <v>ASHRAE 189.1-2009Dining AreaGeneral</v>
      </c>
      <c r="L142">
        <f>VLOOKUP(SpaceTypesTable[[#This Row],[LookupColumn]],InteriorLightingTable[],5,FALSE)</f>
        <v>0.81</v>
      </c>
      <c r="O142">
        <v>0</v>
      </c>
      <c r="P142">
        <v>0.7</v>
      </c>
      <c r="Q142">
        <v>0.2</v>
      </c>
      <c r="R142" s="60" t="s">
        <v>1354</v>
      </c>
      <c r="S142" t="s">
        <v>108</v>
      </c>
      <c r="T142" t="s">
        <v>18</v>
      </c>
      <c r="U142" t="s">
        <v>414</v>
      </c>
      <c r="V142" s="60" t="str">
        <f>SpaceTypesTable[[#This Row],[Ventilation Standard]]&amp;SpaceTypesTable[[#This Row],[Ventilation Primary Space Type]]&amp;SpaceTypesTable[[#This Row],[Ventilation Secondary Space Type]]</f>
        <v>ASHRAE 62.1-1999Food and Beverage ServiceDining Rooms</v>
      </c>
      <c r="W142">
        <f>VLOOKUP(SpaceTypesTable[[#This Row],[Lookup]],VentilationStandardsTable[],6,FALSE)</f>
        <v>0</v>
      </c>
      <c r="X142">
        <f>VLOOKUP(SpaceTypesTable[[#This Row],[Lookup]],VentilationStandardsTable[],5,FALSE)</f>
        <v>20</v>
      </c>
      <c r="Y142">
        <f>VLOOKUP(SpaceTypesTable[[#This Row],[Lookup]],VentilationStandardsTable[],7,FALSE)</f>
        <v>0</v>
      </c>
      <c r="Z142">
        <v>10</v>
      </c>
      <c r="AA142" s="60" t="s">
        <v>1412</v>
      </c>
      <c r="AB142" s="60" t="s">
        <v>1411</v>
      </c>
      <c r="AC142">
        <v>4.4600000000000001E-2</v>
      </c>
      <c r="AD142" s="60" t="s">
        <v>1416</v>
      </c>
      <c r="AF142" t="s">
        <v>440</v>
      </c>
      <c r="AG142" t="s">
        <v>440</v>
      </c>
      <c r="AH142" t="s">
        <v>440</v>
      </c>
      <c r="AJ142">
        <v>0.73</v>
      </c>
      <c r="AK142">
        <v>0</v>
      </c>
      <c r="AL142">
        <v>0.5</v>
      </c>
      <c r="AM142">
        <v>0</v>
      </c>
      <c r="AN142" s="60" t="s">
        <v>1441</v>
      </c>
      <c r="AO142" s="60" t="s">
        <v>1474</v>
      </c>
      <c r="AP142" s="60" t="s">
        <v>1475</v>
      </c>
      <c r="AS142" t="str">
        <f>IF(SpaceTypesTable[[#This Row],[Service Water Heating Peak Flow Rate (gal/h)]]=0,"",SpaceTypesTable[[#This Row],[Service Water Heating Peak Flow Rate (gal/h)]]/SpaceTypesTable[[#This Row],[Service Water Heating Area (ft^2)]])</f>
        <v/>
      </c>
      <c r="AW142" s="60"/>
      <c r="BC142" t="str">
        <f>IF(ISBLANK(BB142),"",BB142/(AY142/AX142))</f>
        <v/>
      </c>
    </row>
    <row r="143" spans="1:56">
      <c r="A143" s="39" t="s">
        <v>1554</v>
      </c>
      <c r="B143" s="39" t="s">
        <v>259</v>
      </c>
      <c r="C143" s="39" t="s">
        <v>239</v>
      </c>
      <c r="D143" s="39" t="s">
        <v>283</v>
      </c>
      <c r="E143" t="s">
        <v>455</v>
      </c>
      <c r="I143" t="str">
        <f>SpaceTypesTable[[#This Row],[Lighting Standard]]&amp;SpaceTypesTable[[#This Row],[Lighting Primary Space Type]]&amp;SpaceTypesTable[[#This Row],[Lighting Secondary Space Type]]</f>
        <v/>
      </c>
      <c r="L143">
        <v>2.7700000000000005</v>
      </c>
      <c r="O143">
        <v>0</v>
      </c>
      <c r="P143">
        <v>0.7</v>
      </c>
      <c r="Q143">
        <v>0.2</v>
      </c>
      <c r="R143" t="s">
        <v>1354</v>
      </c>
      <c r="S143" t="s">
        <v>108</v>
      </c>
      <c r="T143" t="s">
        <v>18</v>
      </c>
      <c r="U143" t="s">
        <v>414</v>
      </c>
      <c r="V143" s="60" t="str">
        <f>SpaceTypesTable[[#This Row],[Ventilation Standard]]&amp;SpaceTypesTable[[#This Row],[Ventilation Primary Space Type]]&amp;SpaceTypesTable[[#This Row],[Ventilation Secondary Space Type]]</f>
        <v>ASHRAE 62.1-1999Food and Beverage ServiceDining Rooms</v>
      </c>
      <c r="W143">
        <f>VLOOKUP(SpaceTypesTable[[#This Row],[Lookup]],VentilationStandardsTable[],6,FALSE)</f>
        <v>0</v>
      </c>
      <c r="X143">
        <f>VLOOKUP(SpaceTypesTable[[#This Row],[Lookup]],VentilationStandardsTable[],5,FALSE)</f>
        <v>20</v>
      </c>
      <c r="Y143">
        <f>VLOOKUP(SpaceTypesTable[[#This Row],[Lookup]],VentilationStandardsTable[],7,FALSE)</f>
        <v>0</v>
      </c>
      <c r="Z143">
        <v>10</v>
      </c>
      <c r="AA143" t="s">
        <v>1412</v>
      </c>
      <c r="AB143" t="s">
        <v>1411</v>
      </c>
      <c r="AC143">
        <v>0.22320000000000001</v>
      </c>
      <c r="AD143" t="s">
        <v>1416</v>
      </c>
      <c r="AF143" t="s">
        <v>440</v>
      </c>
      <c r="AG143" t="s">
        <v>440</v>
      </c>
      <c r="AH143" t="s">
        <v>440</v>
      </c>
      <c r="AJ143">
        <v>1</v>
      </c>
      <c r="AK143">
        <v>0</v>
      </c>
      <c r="AL143">
        <v>0.5</v>
      </c>
      <c r="AM143">
        <v>0</v>
      </c>
      <c r="AN143" t="s">
        <v>1441</v>
      </c>
      <c r="AO143" s="60" t="s">
        <v>1474</v>
      </c>
      <c r="AP143" s="60" t="s">
        <v>1475</v>
      </c>
      <c r="AS143" t="str">
        <f>IF(SpaceTypesTable[[#This Row],[Service Water Heating Peak Flow Rate (gal/h)]]=0,"",SpaceTypesTable[[#This Row],[Service Water Heating Peak Flow Rate (gal/h)]]/SpaceTypesTable[[#This Row],[Service Water Heating Area (ft^2)]])</f>
        <v/>
      </c>
      <c r="BC143" t="str">
        <f>IF(ISBLANK(BB143),"",BB143/(AY143/AX143))</f>
        <v/>
      </c>
    </row>
    <row r="144" spans="1:56">
      <c r="A144" s="39" t="s">
        <v>1556</v>
      </c>
      <c r="B144" s="39" t="s">
        <v>259</v>
      </c>
      <c r="C144" s="39" t="s">
        <v>239</v>
      </c>
      <c r="D144" s="39" t="s">
        <v>273</v>
      </c>
      <c r="E144" t="s">
        <v>457</v>
      </c>
      <c r="F144" t="s">
        <v>217</v>
      </c>
      <c r="G144" t="s">
        <v>340</v>
      </c>
      <c r="H144" t="s">
        <v>336</v>
      </c>
      <c r="I144" t="str">
        <f>SpaceTypesTable[[#This Row],[Lighting Standard]]&amp;SpaceTypesTable[[#This Row],[Lighting Primary Space Type]]&amp;SpaceTypesTable[[#This Row],[Lighting Secondary Space Type]]</f>
        <v>ASHRAE 90.1-2004Corridor/TransitionFor Hospital</v>
      </c>
      <c r="L144">
        <f>VLOOKUP(SpaceTypesTable[[#This Row],[LookupColumn]],InteriorLightingTable[],5,FALSE)</f>
        <v>1</v>
      </c>
      <c r="O144">
        <v>0</v>
      </c>
      <c r="P144">
        <v>0.7</v>
      </c>
      <c r="Q144">
        <v>0.2</v>
      </c>
      <c r="R144" s="60" t="s">
        <v>2934</v>
      </c>
      <c r="S144" t="s">
        <v>108</v>
      </c>
      <c r="T144" t="s">
        <v>41</v>
      </c>
      <c r="U144" t="s">
        <v>42</v>
      </c>
      <c r="V144" s="60" t="str">
        <f>SpaceTypesTable[[#This Row],[Ventilation Standard]]&amp;SpaceTypesTable[[#This Row],[Ventilation Primary Space Type]]&amp;SpaceTypesTable[[#This Row],[Ventilation Secondary Space Type]]</f>
        <v>ASHRAE 62.1-1999Public SpacesCorridors and utilities</v>
      </c>
      <c r="W144">
        <f>VLOOKUP(SpaceTypesTable[[#This Row],[Lookup]],VentilationStandardsTable[],6,FALSE)</f>
        <v>0.05</v>
      </c>
      <c r="X144">
        <f>VLOOKUP(SpaceTypesTable[[#This Row],[Lookup]],VentilationStandardsTable[],5,FALSE)</f>
        <v>0</v>
      </c>
      <c r="Y144">
        <f>VLOOKUP(SpaceTypesTable[[#This Row],[Lookup]],VentilationStandardsTable[],7,FALSE)</f>
        <v>0</v>
      </c>
      <c r="Z144">
        <v>1</v>
      </c>
      <c r="AA144" s="60" t="s">
        <v>2949</v>
      </c>
      <c r="AB144" s="60" t="s">
        <v>2927</v>
      </c>
      <c r="AC144">
        <v>5.9499999999999997E-2</v>
      </c>
      <c r="AD144" s="60" t="s">
        <v>2996</v>
      </c>
      <c r="AF144" t="s">
        <v>440</v>
      </c>
      <c r="AG144" t="s">
        <v>440</v>
      </c>
      <c r="AH144" t="s">
        <v>440</v>
      </c>
      <c r="AJ144">
        <v>0</v>
      </c>
      <c r="AK144">
        <v>0</v>
      </c>
      <c r="AL144">
        <v>0.5</v>
      </c>
      <c r="AM144">
        <v>0</v>
      </c>
      <c r="AN144" s="60" t="s">
        <v>2933</v>
      </c>
      <c r="AO144" s="60" t="s">
        <v>2989</v>
      </c>
      <c r="AP144" s="60" t="s">
        <v>2954</v>
      </c>
      <c r="AS144" t="str">
        <f>IF(SpaceTypesTable[[#This Row],[Service Water Heating Peak Flow Rate (gal/h)]]=0,"",SpaceTypesTable[[#This Row],[Service Water Heating Peak Flow Rate (gal/h)]]/SpaceTypesTable[[#This Row],[Service Water Heating Area (ft^2)]])</f>
        <v/>
      </c>
      <c r="AW144" s="60"/>
      <c r="BC144" t="str">
        <f>IF(ISBLANK(BB144),"",BB144/(AY144/AX144))</f>
        <v/>
      </c>
    </row>
    <row r="145" spans="1:56">
      <c r="A145" t="s">
        <v>1558</v>
      </c>
      <c r="B145" t="s">
        <v>259</v>
      </c>
      <c r="C145" s="39" t="s">
        <v>239</v>
      </c>
      <c r="D145" s="39" t="s">
        <v>273</v>
      </c>
      <c r="E145" t="s">
        <v>457</v>
      </c>
      <c r="F145" t="s">
        <v>218</v>
      </c>
      <c r="G145" t="s">
        <v>340</v>
      </c>
      <c r="H145" t="s">
        <v>336</v>
      </c>
      <c r="I145" t="str">
        <f>SpaceTypesTable[[#This Row],[Lighting Standard]]&amp;SpaceTypesTable[[#This Row],[Lighting Primary Space Type]]&amp;SpaceTypesTable[[#This Row],[Lighting Secondary Space Type]]</f>
        <v>ASHRAE 90.1-2007Corridor/TransitionFor Hospital</v>
      </c>
      <c r="L145">
        <f>VLOOKUP(SpaceTypesTable[[#This Row],[LookupColumn]],InteriorLightingTable[],5,FALSE)</f>
        <v>1</v>
      </c>
      <c r="O145">
        <v>0</v>
      </c>
      <c r="P145">
        <v>0.7</v>
      </c>
      <c r="Q145">
        <v>0.2</v>
      </c>
      <c r="R145" t="s">
        <v>2934</v>
      </c>
      <c r="S145" t="s">
        <v>109</v>
      </c>
      <c r="T145" t="s">
        <v>223</v>
      </c>
      <c r="U145" t="s">
        <v>96</v>
      </c>
      <c r="V145" s="60" t="str">
        <f>SpaceTypesTable[[#This Row],[Ventilation Standard]]&amp;SpaceTypesTable[[#This Row],[Ventilation Primary Space Type]]&amp;SpaceTypesTable[[#This Row],[Ventilation Secondary Space Type]]</f>
        <v>ASHRAE 62.1-2004GeneralCorridors</v>
      </c>
      <c r="W145">
        <f>VLOOKUP(SpaceTypesTable[[#This Row],[Lookup]],VentilationStandardsTable[],6,FALSE)</f>
        <v>0.06</v>
      </c>
      <c r="X145">
        <f>VLOOKUP(SpaceTypesTable[[#This Row],[Lookup]],VentilationStandardsTable[],5,FALSE)</f>
        <v>0</v>
      </c>
      <c r="Y145">
        <f>VLOOKUP(SpaceTypesTable[[#This Row],[Lookup]],VentilationStandardsTable[],7,FALSE)</f>
        <v>0</v>
      </c>
      <c r="Z145">
        <v>1</v>
      </c>
      <c r="AA145" t="s">
        <v>2949</v>
      </c>
      <c r="AB145" t="s">
        <v>2927</v>
      </c>
      <c r="AC145">
        <v>4.4600000000000001E-2</v>
      </c>
      <c r="AD145" t="s">
        <v>2996</v>
      </c>
      <c r="AF145" t="s">
        <v>440</v>
      </c>
      <c r="AG145" t="s">
        <v>440</v>
      </c>
      <c r="AH145" t="s">
        <v>440</v>
      </c>
      <c r="AJ145">
        <v>0</v>
      </c>
      <c r="AK145">
        <v>0</v>
      </c>
      <c r="AL145">
        <v>0.5</v>
      </c>
      <c r="AM145">
        <v>0</v>
      </c>
      <c r="AN145" t="s">
        <v>2933</v>
      </c>
      <c r="AO145" s="60" t="s">
        <v>2989</v>
      </c>
      <c r="AP145" s="60" t="s">
        <v>2954</v>
      </c>
      <c r="AS145" t="str">
        <f>IF(SpaceTypesTable[[#This Row],[Service Water Heating Peak Flow Rate (gal/h)]]=0,"",SpaceTypesTable[[#This Row],[Service Water Heating Peak Flow Rate (gal/h)]]/SpaceTypesTable[[#This Row],[Service Water Heating Area (ft^2)]])</f>
        <v/>
      </c>
      <c r="BC145" t="str">
        <f>IF(ISBLANK(BB145),"",BB145/(AY145/AX145))</f>
        <v/>
      </c>
    </row>
    <row r="146" spans="1:56">
      <c r="A146" t="s">
        <v>1619</v>
      </c>
      <c r="B146" t="s">
        <v>259</v>
      </c>
      <c r="C146" s="39" t="s">
        <v>239</v>
      </c>
      <c r="D146" s="39" t="s">
        <v>273</v>
      </c>
      <c r="E146" t="s">
        <v>457</v>
      </c>
      <c r="F146" t="s">
        <v>1601</v>
      </c>
      <c r="G146" t="s">
        <v>340</v>
      </c>
      <c r="H146" t="s">
        <v>336</v>
      </c>
      <c r="I146" t="str">
        <f>SpaceTypesTable[[#This Row],[Lighting Standard]]&amp;SpaceTypesTable[[#This Row],[Lighting Primary Space Type]]&amp;SpaceTypesTable[[#This Row],[Lighting Secondary Space Type]]</f>
        <v>ASHRAE 90.1-2010Corridor/TransitionFor Hospital</v>
      </c>
      <c r="L146">
        <f>VLOOKUP(SpaceTypesTable[[#This Row],[LookupColumn]],InteriorLightingTable[],5,FALSE)</f>
        <v>0.89</v>
      </c>
      <c r="O146">
        <v>0</v>
      </c>
      <c r="P146">
        <v>0.7</v>
      </c>
      <c r="Q146">
        <v>0.2</v>
      </c>
      <c r="R146" t="s">
        <v>2934</v>
      </c>
      <c r="S146" t="s">
        <v>110</v>
      </c>
      <c r="T146" t="s">
        <v>223</v>
      </c>
      <c r="U146" t="s">
        <v>96</v>
      </c>
      <c r="V146" s="60" t="str">
        <f>SpaceTypesTable[[#This Row],[Ventilation Standard]]&amp;SpaceTypesTable[[#This Row],[Ventilation Primary Space Type]]&amp;SpaceTypesTable[[#This Row],[Ventilation Secondary Space Type]]</f>
        <v>ASHRAE 62.1-2007GeneralCorridors</v>
      </c>
      <c r="W146">
        <f>VLOOKUP(SpaceTypesTable[[#This Row],[Lookup]],VentilationStandardsTable[],6,FALSE)</f>
        <v>0.06</v>
      </c>
      <c r="X146">
        <f>VLOOKUP(SpaceTypesTable[[#This Row],[Lookup]],VentilationStandardsTable[],5,FALSE)</f>
        <v>0</v>
      </c>
      <c r="Y146">
        <f>VLOOKUP(SpaceTypesTable[[#This Row],[Lookup]],VentilationStandardsTable[],7,FALSE)</f>
        <v>0</v>
      </c>
      <c r="Z146">
        <v>1</v>
      </c>
      <c r="AA146" t="s">
        <v>2949</v>
      </c>
      <c r="AB146" t="s">
        <v>2927</v>
      </c>
      <c r="AC146">
        <v>4.4600000000000001E-2</v>
      </c>
      <c r="AD146" t="s">
        <v>2996</v>
      </c>
      <c r="AF146" t="s">
        <v>440</v>
      </c>
      <c r="AG146" t="s">
        <v>440</v>
      </c>
      <c r="AH146" t="s">
        <v>440</v>
      </c>
      <c r="AJ146">
        <v>0</v>
      </c>
      <c r="AK146">
        <v>0</v>
      </c>
      <c r="AL146">
        <v>0.5</v>
      </c>
      <c r="AM146">
        <v>0</v>
      </c>
      <c r="AN146" t="s">
        <v>2933</v>
      </c>
      <c r="AO146" s="60" t="s">
        <v>2989</v>
      </c>
      <c r="AP146" s="60" t="s">
        <v>2954</v>
      </c>
      <c r="AS146" t="s">
        <v>440</v>
      </c>
      <c r="BC146" t="s">
        <v>440</v>
      </c>
    </row>
    <row r="147" spans="1:56">
      <c r="A147" s="39" t="s">
        <v>1555</v>
      </c>
      <c r="B147" s="39" t="s">
        <v>259</v>
      </c>
      <c r="C147" s="39" t="s">
        <v>239</v>
      </c>
      <c r="D147" s="39" t="s">
        <v>273</v>
      </c>
      <c r="E147" t="s">
        <v>457</v>
      </c>
      <c r="I147" t="str">
        <f>SpaceTypesTable[[#This Row],[Lighting Standard]]&amp;SpaceTypesTable[[#This Row],[Lighting Primary Space Type]]&amp;SpaceTypesTable[[#This Row],[Lighting Secondary Space Type]]</f>
        <v/>
      </c>
      <c r="L147">
        <v>1.36</v>
      </c>
      <c r="O147">
        <v>0</v>
      </c>
      <c r="P147">
        <v>0.7</v>
      </c>
      <c r="Q147">
        <v>0.2</v>
      </c>
      <c r="R147" t="s">
        <v>1354</v>
      </c>
      <c r="S147" t="s">
        <v>108</v>
      </c>
      <c r="T147" t="s">
        <v>41</v>
      </c>
      <c r="U147" t="s">
        <v>42</v>
      </c>
      <c r="V147" s="60" t="str">
        <f>SpaceTypesTable[[#This Row],[Ventilation Standard]]&amp;SpaceTypesTable[[#This Row],[Ventilation Primary Space Type]]&amp;SpaceTypesTable[[#This Row],[Ventilation Secondary Space Type]]</f>
        <v>ASHRAE 62.1-1999Public SpacesCorridors and utilities</v>
      </c>
      <c r="W147">
        <f>VLOOKUP(SpaceTypesTable[[#This Row],[Lookup]],VentilationStandardsTable[],6,FALSE)</f>
        <v>0.05</v>
      </c>
      <c r="X147">
        <f>VLOOKUP(SpaceTypesTable[[#This Row],[Lookup]],VentilationStandardsTable[],5,FALSE)</f>
        <v>0</v>
      </c>
      <c r="Y147">
        <f>VLOOKUP(SpaceTypesTable[[#This Row],[Lookup]],VentilationStandardsTable[],7,FALSE)</f>
        <v>0</v>
      </c>
      <c r="Z147">
        <v>1</v>
      </c>
      <c r="AA147" t="s">
        <v>1412</v>
      </c>
      <c r="AB147" t="s">
        <v>1411</v>
      </c>
      <c r="AC147">
        <v>0.22320000000000001</v>
      </c>
      <c r="AD147" t="s">
        <v>1416</v>
      </c>
      <c r="AF147" t="s">
        <v>440</v>
      </c>
      <c r="AG147" t="s">
        <v>440</v>
      </c>
      <c r="AH147" t="s">
        <v>440</v>
      </c>
      <c r="AJ147">
        <v>0</v>
      </c>
      <c r="AK147">
        <v>0</v>
      </c>
      <c r="AL147">
        <v>0.5</v>
      </c>
      <c r="AM147">
        <v>0</v>
      </c>
      <c r="AN147" t="s">
        <v>1441</v>
      </c>
      <c r="AO147" s="60" t="s">
        <v>1474</v>
      </c>
      <c r="AP147" s="60" t="s">
        <v>1475</v>
      </c>
      <c r="AS147" t="str">
        <f>IF(SpaceTypesTable[[#This Row],[Service Water Heating Peak Flow Rate (gal/h)]]=0,"",SpaceTypesTable[[#This Row],[Service Water Heating Peak Flow Rate (gal/h)]]/SpaceTypesTable[[#This Row],[Service Water Heating Area (ft^2)]])</f>
        <v/>
      </c>
      <c r="BC147" t="str">
        <f>IF(ISBLANK(BB147),"",BB147/(AY147/AX147))</f>
        <v/>
      </c>
    </row>
    <row r="148" spans="1:56">
      <c r="A148" s="39" t="s">
        <v>1557</v>
      </c>
      <c r="B148" s="39" t="s">
        <v>260</v>
      </c>
      <c r="C148" s="39" t="s">
        <v>239</v>
      </c>
      <c r="D148" s="39" t="s">
        <v>273</v>
      </c>
      <c r="E148" t="s">
        <v>457</v>
      </c>
      <c r="F148" t="s">
        <v>438</v>
      </c>
      <c r="G148" t="s">
        <v>340</v>
      </c>
      <c r="H148" t="s">
        <v>336</v>
      </c>
      <c r="I148" t="str">
        <f>SpaceTypesTable[[#This Row],[Lighting Standard]]&amp;SpaceTypesTable[[#This Row],[Lighting Primary Space Type]]&amp;SpaceTypesTable[[#This Row],[Lighting Secondary Space Type]]</f>
        <v>ASHRAE 189.1-2009Corridor/TransitionFor Hospital</v>
      </c>
      <c r="L148">
        <f>VLOOKUP(SpaceTypesTable[[#This Row],[LookupColumn]],InteriorLightingTable[],5,FALSE)</f>
        <v>0.9</v>
      </c>
      <c r="O148">
        <v>0</v>
      </c>
      <c r="P148">
        <v>0.7</v>
      </c>
      <c r="Q148">
        <v>0.2</v>
      </c>
      <c r="R148" s="60" t="s">
        <v>1354</v>
      </c>
      <c r="S148" t="s">
        <v>108</v>
      </c>
      <c r="T148" t="s">
        <v>41</v>
      </c>
      <c r="U148" t="s">
        <v>42</v>
      </c>
      <c r="V148" s="60" t="str">
        <f>SpaceTypesTable[[#This Row],[Ventilation Standard]]&amp;SpaceTypesTable[[#This Row],[Ventilation Primary Space Type]]&amp;SpaceTypesTable[[#This Row],[Ventilation Secondary Space Type]]</f>
        <v>ASHRAE 62.1-1999Public SpacesCorridors and utilities</v>
      </c>
      <c r="W148">
        <f>VLOOKUP(SpaceTypesTable[[#This Row],[Lookup]],VentilationStandardsTable[],6,FALSE)</f>
        <v>0.05</v>
      </c>
      <c r="X148">
        <f>VLOOKUP(SpaceTypesTable[[#This Row],[Lookup]],VentilationStandardsTable[],5,FALSE)</f>
        <v>0</v>
      </c>
      <c r="Y148">
        <f>VLOOKUP(SpaceTypesTable[[#This Row],[Lookup]],VentilationStandardsTable[],7,FALSE)</f>
        <v>0</v>
      </c>
      <c r="Z148">
        <v>1</v>
      </c>
      <c r="AA148" s="60" t="s">
        <v>1412</v>
      </c>
      <c r="AB148" s="60" t="s">
        <v>1411</v>
      </c>
      <c r="AC148">
        <v>5.9499999999999997E-2</v>
      </c>
      <c r="AD148" s="60" t="s">
        <v>1416</v>
      </c>
      <c r="AF148" t="s">
        <v>440</v>
      </c>
      <c r="AG148" t="s">
        <v>440</v>
      </c>
      <c r="AH148" t="s">
        <v>440</v>
      </c>
      <c r="AJ148">
        <v>0</v>
      </c>
      <c r="AK148">
        <v>0</v>
      </c>
      <c r="AL148">
        <v>0.5</v>
      </c>
      <c r="AM148">
        <v>0</v>
      </c>
      <c r="AN148" s="60" t="s">
        <v>1441</v>
      </c>
      <c r="AO148" s="60" t="s">
        <v>1474</v>
      </c>
      <c r="AP148" s="60" t="s">
        <v>1475</v>
      </c>
      <c r="AS148" t="str">
        <f>IF(SpaceTypesTable[[#This Row],[Service Water Heating Peak Flow Rate (gal/h)]]=0,"",SpaceTypesTable[[#This Row],[Service Water Heating Peak Flow Rate (gal/h)]]/SpaceTypesTable[[#This Row],[Service Water Heating Area (ft^2)]])</f>
        <v/>
      </c>
      <c r="AW148" s="60"/>
      <c r="BC148" t="str">
        <f>IF(ISBLANK(BB148),"",BB148/(AY148/AX148))</f>
        <v/>
      </c>
    </row>
    <row r="149" spans="1:56">
      <c r="A149" s="39" t="s">
        <v>1557</v>
      </c>
      <c r="B149" s="39" t="s">
        <v>261</v>
      </c>
      <c r="C149" s="39" t="s">
        <v>239</v>
      </c>
      <c r="D149" s="39" t="s">
        <v>273</v>
      </c>
      <c r="E149" t="s">
        <v>457</v>
      </c>
      <c r="F149" t="s">
        <v>438</v>
      </c>
      <c r="G149" t="s">
        <v>340</v>
      </c>
      <c r="H149" t="s">
        <v>336</v>
      </c>
      <c r="I149" t="str">
        <f>SpaceTypesTable[[#This Row],[Lighting Standard]]&amp;SpaceTypesTable[[#This Row],[Lighting Primary Space Type]]&amp;SpaceTypesTable[[#This Row],[Lighting Secondary Space Type]]</f>
        <v>ASHRAE 189.1-2009Corridor/TransitionFor Hospital</v>
      </c>
      <c r="L149">
        <f>VLOOKUP(SpaceTypesTable[[#This Row],[LookupColumn]],InteriorLightingTable[],5,FALSE)</f>
        <v>0.9</v>
      </c>
      <c r="O149">
        <v>0</v>
      </c>
      <c r="P149">
        <v>0.7</v>
      </c>
      <c r="Q149">
        <v>0.2</v>
      </c>
      <c r="R149" t="s">
        <v>1354</v>
      </c>
      <c r="S149" t="s">
        <v>108</v>
      </c>
      <c r="T149" t="s">
        <v>41</v>
      </c>
      <c r="U149" t="s">
        <v>42</v>
      </c>
      <c r="V149" s="60" t="str">
        <f>SpaceTypesTable[[#This Row],[Ventilation Standard]]&amp;SpaceTypesTable[[#This Row],[Ventilation Primary Space Type]]&amp;SpaceTypesTable[[#This Row],[Ventilation Secondary Space Type]]</f>
        <v>ASHRAE 62.1-1999Public SpacesCorridors and utilities</v>
      </c>
      <c r="W149">
        <f>VLOOKUP(SpaceTypesTable[[#This Row],[Lookup]],VentilationStandardsTable[],6,FALSE)</f>
        <v>0.05</v>
      </c>
      <c r="X149">
        <f>VLOOKUP(SpaceTypesTable[[#This Row],[Lookup]],VentilationStandardsTable[],5,FALSE)</f>
        <v>0</v>
      </c>
      <c r="Y149">
        <f>VLOOKUP(SpaceTypesTable[[#This Row],[Lookup]],VentilationStandardsTable[],7,FALSE)</f>
        <v>0</v>
      </c>
      <c r="Z149">
        <v>1</v>
      </c>
      <c r="AA149" t="s">
        <v>1412</v>
      </c>
      <c r="AB149" t="s">
        <v>1411</v>
      </c>
      <c r="AC149">
        <v>4.4600000000000001E-2</v>
      </c>
      <c r="AD149" t="s">
        <v>1416</v>
      </c>
      <c r="AF149" t="s">
        <v>440</v>
      </c>
      <c r="AG149" t="s">
        <v>440</v>
      </c>
      <c r="AH149" t="s">
        <v>440</v>
      </c>
      <c r="AJ149">
        <v>0</v>
      </c>
      <c r="AK149">
        <v>0</v>
      </c>
      <c r="AL149">
        <v>0.5</v>
      </c>
      <c r="AM149">
        <v>0</v>
      </c>
      <c r="AN149" t="s">
        <v>1441</v>
      </c>
      <c r="AO149" t="s">
        <v>1474</v>
      </c>
      <c r="AP149" t="s">
        <v>1475</v>
      </c>
      <c r="AS149" t="str">
        <f>IF(SpaceTypesTable[[#This Row],[Service Water Heating Peak Flow Rate (gal/h)]]=0,"",SpaceTypesTable[[#This Row],[Service Water Heating Peak Flow Rate (gal/h)]]/SpaceTypesTable[[#This Row],[Service Water Heating Area (ft^2)]])</f>
        <v/>
      </c>
      <c r="BC149" t="str">
        <f>IF(ISBLANK(BB149),"",BB149/(AY149/AX149))</f>
        <v/>
      </c>
    </row>
    <row r="150" spans="1:56">
      <c r="A150" s="39" t="s">
        <v>1554</v>
      </c>
      <c r="B150" s="39" t="s">
        <v>259</v>
      </c>
      <c r="C150" s="39" t="s">
        <v>239</v>
      </c>
      <c r="D150" s="39" t="s">
        <v>273</v>
      </c>
      <c r="E150" t="s">
        <v>457</v>
      </c>
      <c r="I150" t="str">
        <f>SpaceTypesTable[[#This Row],[Lighting Standard]]&amp;SpaceTypesTable[[#This Row],[Lighting Primary Space Type]]&amp;SpaceTypesTable[[#This Row],[Lighting Secondary Space Type]]</f>
        <v/>
      </c>
      <c r="L150">
        <v>1.3200000000000003</v>
      </c>
      <c r="O150">
        <v>0</v>
      </c>
      <c r="P150">
        <v>0.7</v>
      </c>
      <c r="Q150">
        <v>0.2</v>
      </c>
      <c r="R150" t="s">
        <v>1354</v>
      </c>
      <c r="S150" t="s">
        <v>108</v>
      </c>
      <c r="T150" t="s">
        <v>41</v>
      </c>
      <c r="U150" t="s">
        <v>42</v>
      </c>
      <c r="V150" s="60" t="str">
        <f>SpaceTypesTable[[#This Row],[Ventilation Standard]]&amp;SpaceTypesTable[[#This Row],[Ventilation Primary Space Type]]&amp;SpaceTypesTable[[#This Row],[Ventilation Secondary Space Type]]</f>
        <v>ASHRAE 62.1-1999Public SpacesCorridors and utilities</v>
      </c>
      <c r="W150">
        <f>VLOOKUP(SpaceTypesTable[[#This Row],[Lookup]],VentilationStandardsTable[],6,FALSE)</f>
        <v>0.05</v>
      </c>
      <c r="X150">
        <f>VLOOKUP(SpaceTypesTable[[#This Row],[Lookup]],VentilationStandardsTable[],5,FALSE)</f>
        <v>0</v>
      </c>
      <c r="Y150">
        <f>VLOOKUP(SpaceTypesTable[[#This Row],[Lookup]],VentilationStandardsTable[],7,FALSE)</f>
        <v>0</v>
      </c>
      <c r="Z150">
        <v>1</v>
      </c>
      <c r="AA150" t="s">
        <v>1412</v>
      </c>
      <c r="AB150" t="s">
        <v>1411</v>
      </c>
      <c r="AC150">
        <v>0.22320000000000001</v>
      </c>
      <c r="AD150" t="s">
        <v>1416</v>
      </c>
      <c r="AF150" t="s">
        <v>440</v>
      </c>
      <c r="AG150" t="s">
        <v>440</v>
      </c>
      <c r="AH150" t="s">
        <v>440</v>
      </c>
      <c r="AJ150">
        <v>0</v>
      </c>
      <c r="AK150">
        <v>0</v>
      </c>
      <c r="AL150">
        <v>0.5</v>
      </c>
      <c r="AM150">
        <v>0</v>
      </c>
      <c r="AN150" t="s">
        <v>1441</v>
      </c>
      <c r="AO150" t="s">
        <v>1474</v>
      </c>
      <c r="AP150" t="s">
        <v>1475</v>
      </c>
      <c r="AS150" t="str">
        <f>IF(SpaceTypesTable[[#This Row],[Service Water Heating Peak Flow Rate (gal/h)]]=0,"",SpaceTypesTable[[#This Row],[Service Water Heating Peak Flow Rate (gal/h)]]/SpaceTypesTable[[#This Row],[Service Water Heating Area (ft^2)]])</f>
        <v/>
      </c>
      <c r="BC150" t="str">
        <f>IF(ISBLANK(BB150),"",BB150/(AY150/AX150))</f>
        <v/>
      </c>
    </row>
    <row r="151" spans="1:56">
      <c r="A151" s="60" t="s">
        <v>1556</v>
      </c>
      <c r="B151" t="s">
        <v>259</v>
      </c>
      <c r="C151" t="s">
        <v>267</v>
      </c>
      <c r="D151" t="s">
        <v>311</v>
      </c>
      <c r="E151" t="s">
        <v>466</v>
      </c>
      <c r="F151" t="s">
        <v>217</v>
      </c>
      <c r="G151" t="s">
        <v>242</v>
      </c>
      <c r="H151" t="s">
        <v>223</v>
      </c>
      <c r="I151" t="str">
        <f>SpaceTypesTable[[#This Row],[Lighting Standard]]&amp;SpaceTypesTable[[#This Row],[Lighting Primary Space Type]]&amp;SpaceTypesTable[[#This Row],[Lighting Secondary Space Type]]</f>
        <v>ASHRAE 90.1-2004Active StorageGeneral</v>
      </c>
      <c r="L151">
        <f>VLOOKUP(SpaceTypesTable[[#This Row],[LookupColumn]],InteriorLightingTable[],5,FALSE)</f>
        <v>0.8</v>
      </c>
      <c r="O151">
        <v>0</v>
      </c>
      <c r="P151">
        <v>0.7</v>
      </c>
      <c r="Q151">
        <v>0.2</v>
      </c>
      <c r="R151" t="s">
        <v>3153</v>
      </c>
      <c r="S151" t="s">
        <v>108</v>
      </c>
      <c r="T151" t="s">
        <v>48</v>
      </c>
      <c r="U151" t="s">
        <v>54</v>
      </c>
      <c r="V151" s="60" t="str">
        <f>SpaceTypesTable[[#This Row],[Ventilation Standard]]&amp;SpaceTypesTable[[#This Row],[Ventilation Primary Space Type]]&amp;SpaceTypesTable[[#This Row],[Ventilation Secondary Space Type]]</f>
        <v>ASHRAE 62.1-1999Retail Stores, Sales Floors, and Show Room FloorsShipping and receiving</v>
      </c>
      <c r="W151">
        <f>VLOOKUP(SpaceTypesTable[[#This Row],[Lookup]],VentilationStandardsTable[],6,FALSE)</f>
        <v>0.15</v>
      </c>
      <c r="X151">
        <f>VLOOKUP(SpaceTypesTable[[#This Row],[Lookup]],VentilationStandardsTable[],5,FALSE)</f>
        <v>0</v>
      </c>
      <c r="Y151">
        <f>VLOOKUP(SpaceTypesTable[[#This Row],[Lookup]],VentilationStandardsTable[],7,FALSE)</f>
        <v>0</v>
      </c>
      <c r="Z151">
        <v>2</v>
      </c>
      <c r="AA151" t="s">
        <v>3154</v>
      </c>
      <c r="AB151" t="s">
        <v>3136</v>
      </c>
      <c r="AC151">
        <v>5.9499999999999997E-2</v>
      </c>
      <c r="AD151" t="s">
        <v>3187</v>
      </c>
      <c r="AF151" t="s">
        <v>440</v>
      </c>
      <c r="AG151" t="s">
        <v>440</v>
      </c>
      <c r="AH151" t="s">
        <v>440</v>
      </c>
      <c r="AJ151">
        <v>0.24999999999999997</v>
      </c>
      <c r="AK151">
        <v>0</v>
      </c>
      <c r="AL151">
        <v>0.5</v>
      </c>
      <c r="AM151">
        <v>0</v>
      </c>
      <c r="AN151" t="s">
        <v>3144</v>
      </c>
      <c r="AO151" t="s">
        <v>3181</v>
      </c>
      <c r="AP151" t="s">
        <v>3158</v>
      </c>
      <c r="AS151" t="str">
        <f>IF(SpaceTypesTable[[#This Row],[Service Water Heating Peak Flow Rate (gal/h)]]=0,"",SpaceTypesTable[[#This Row],[Service Water Heating Peak Flow Rate (gal/h)]]/SpaceTypesTable[[#This Row],[Service Water Heating Area (ft^2)]])</f>
        <v/>
      </c>
      <c r="BC151" t="str">
        <f>IF(ISBLANK(BB151),"",BB151/(AY151/AX151))</f>
        <v/>
      </c>
    </row>
    <row r="152" spans="1:56">
      <c r="A152" t="s">
        <v>1558</v>
      </c>
      <c r="B152" t="s">
        <v>259</v>
      </c>
      <c r="C152" t="s">
        <v>267</v>
      </c>
      <c r="D152" t="s">
        <v>311</v>
      </c>
      <c r="E152" t="s">
        <v>466</v>
      </c>
      <c r="F152" t="s">
        <v>218</v>
      </c>
      <c r="G152" t="s">
        <v>242</v>
      </c>
      <c r="H152" t="s">
        <v>223</v>
      </c>
      <c r="I152" t="str">
        <f>SpaceTypesTable[[#This Row],[Lighting Standard]]&amp;SpaceTypesTable[[#This Row],[Lighting Primary Space Type]]&amp;SpaceTypesTable[[#This Row],[Lighting Secondary Space Type]]</f>
        <v>ASHRAE 90.1-2007Active StorageGeneral</v>
      </c>
      <c r="L152">
        <f>VLOOKUP(SpaceTypesTable[[#This Row],[LookupColumn]],InteriorLightingTable[],5,FALSE)</f>
        <v>0.8</v>
      </c>
      <c r="O152">
        <v>0</v>
      </c>
      <c r="P152">
        <v>0.7</v>
      </c>
      <c r="Q152">
        <v>0.2</v>
      </c>
      <c r="R152" s="60" t="s">
        <v>3153</v>
      </c>
      <c r="S152" t="s">
        <v>109</v>
      </c>
      <c r="T152" t="s">
        <v>223</v>
      </c>
      <c r="U152" t="s">
        <v>51</v>
      </c>
      <c r="V152" s="60" t="str">
        <f>SpaceTypesTable[[#This Row],[Ventilation Standard]]&amp;SpaceTypesTable[[#This Row],[Ventilation Primary Space Type]]&amp;SpaceTypesTable[[#This Row],[Ventilation Secondary Space Type]]</f>
        <v>ASHRAE 62.1-2004GeneralStorage rooms</v>
      </c>
      <c r="W152">
        <f>VLOOKUP(SpaceTypesTable[[#This Row],[Lookup]],VentilationStandardsTable[],6,FALSE)</f>
        <v>0.12</v>
      </c>
      <c r="X152">
        <f>VLOOKUP(SpaceTypesTable[[#This Row],[Lookup]],VentilationStandardsTable[],5,FALSE)</f>
        <v>0</v>
      </c>
      <c r="Y152">
        <f>VLOOKUP(SpaceTypesTable[[#This Row],[Lookup]],VentilationStandardsTable[],7,FALSE)</f>
        <v>0</v>
      </c>
      <c r="Z152">
        <v>2</v>
      </c>
      <c r="AA152" s="60" t="s">
        <v>3154</v>
      </c>
      <c r="AB152" s="60" t="s">
        <v>3136</v>
      </c>
      <c r="AC152">
        <v>4.4600000000000001E-2</v>
      </c>
      <c r="AD152" s="60" t="s">
        <v>3187</v>
      </c>
      <c r="AF152" t="s">
        <v>440</v>
      </c>
      <c r="AG152" t="s">
        <v>440</v>
      </c>
      <c r="AH152" t="s">
        <v>440</v>
      </c>
      <c r="AJ152">
        <v>0.13</v>
      </c>
      <c r="AK152">
        <v>0</v>
      </c>
      <c r="AL152">
        <v>0.5</v>
      </c>
      <c r="AM152">
        <v>0</v>
      </c>
      <c r="AN152" s="60" t="s">
        <v>3144</v>
      </c>
      <c r="AO152" s="60" t="s">
        <v>3181</v>
      </c>
      <c r="AP152" s="60" t="s">
        <v>3158</v>
      </c>
      <c r="AS152" t="str">
        <f>IF(SpaceTypesTable[[#This Row],[Service Water Heating Peak Flow Rate (gal/h)]]=0,"",SpaceTypesTable[[#This Row],[Service Water Heating Peak Flow Rate (gal/h)]]/SpaceTypesTable[[#This Row],[Service Water Heating Area (ft^2)]])</f>
        <v/>
      </c>
      <c r="AW152" s="60"/>
      <c r="BC152" t="str">
        <f>IF(ISBLANK(BB152),"",BB152/(AY152/AX152))</f>
        <v/>
      </c>
    </row>
    <row r="153" spans="1:56">
      <c r="A153" s="39" t="s">
        <v>1619</v>
      </c>
      <c r="B153" s="39" t="s">
        <v>259</v>
      </c>
      <c r="C153" s="39" t="s">
        <v>267</v>
      </c>
      <c r="D153" s="39" t="s">
        <v>311</v>
      </c>
      <c r="E153" s="39" t="s">
        <v>466</v>
      </c>
      <c r="F153" s="39" t="s">
        <v>1601</v>
      </c>
      <c r="G153" t="s">
        <v>311</v>
      </c>
      <c r="H153" t="s">
        <v>223</v>
      </c>
      <c r="I153" t="str">
        <f>SpaceTypesTable[[#This Row],[Lighting Standard]]&amp;SpaceTypesTable[[#This Row],[Lighting Primary Space Type]]&amp;SpaceTypesTable[[#This Row],[Lighting Secondary Space Type]]</f>
        <v>ASHRAE 90.1-2010StorageGeneral</v>
      </c>
      <c r="L153">
        <f>VLOOKUP(SpaceTypesTable[[#This Row],[LookupColumn]],InteriorLightingTable[],5,FALSE)</f>
        <v>0.63</v>
      </c>
      <c r="O153">
        <v>0</v>
      </c>
      <c r="P153">
        <v>0.7</v>
      </c>
      <c r="Q153">
        <v>0.2</v>
      </c>
      <c r="R153" t="s">
        <v>3153</v>
      </c>
      <c r="S153" s="39" t="s">
        <v>110</v>
      </c>
      <c r="T153" t="s">
        <v>223</v>
      </c>
      <c r="U153" t="s">
        <v>51</v>
      </c>
      <c r="V153" s="60" t="str">
        <f>SpaceTypesTable[[#This Row],[Ventilation Standard]]&amp;SpaceTypesTable[[#This Row],[Ventilation Primary Space Type]]&amp;SpaceTypesTable[[#This Row],[Ventilation Secondary Space Type]]</f>
        <v>ASHRAE 62.1-2007GeneralStorage rooms</v>
      </c>
      <c r="W153">
        <f>VLOOKUP(SpaceTypesTable[[#This Row],[Lookup]],VentilationStandardsTable[],6,FALSE)</f>
        <v>0.12</v>
      </c>
      <c r="X153">
        <f>VLOOKUP(SpaceTypesTable[[#This Row],[Lookup]],VentilationStandardsTable[],5,FALSE)</f>
        <v>0</v>
      </c>
      <c r="Y153">
        <f>VLOOKUP(SpaceTypesTable[[#This Row],[Lookup]],VentilationStandardsTable[],7,FALSE)</f>
        <v>0</v>
      </c>
      <c r="Z153" s="39">
        <v>2</v>
      </c>
      <c r="AA153" t="s">
        <v>3154</v>
      </c>
      <c r="AB153" t="s">
        <v>3136</v>
      </c>
      <c r="AC153" s="39">
        <v>4.4600000000000001E-2</v>
      </c>
      <c r="AD153" s="39" t="s">
        <v>3187</v>
      </c>
      <c r="AE153" s="39"/>
      <c r="AF153" s="39" t="s">
        <v>440</v>
      </c>
      <c r="AG153" s="39" t="s">
        <v>440</v>
      </c>
      <c r="AH153" s="39" t="s">
        <v>440</v>
      </c>
      <c r="AI153" s="39"/>
      <c r="AJ153" s="39">
        <v>0.13</v>
      </c>
      <c r="AK153" s="39">
        <v>0</v>
      </c>
      <c r="AL153" s="39">
        <v>0.5</v>
      </c>
      <c r="AM153" s="39">
        <v>0</v>
      </c>
      <c r="AN153" t="s">
        <v>3144</v>
      </c>
      <c r="AO153" t="s">
        <v>3181</v>
      </c>
      <c r="AP153" t="s">
        <v>3158</v>
      </c>
      <c r="AQ153" s="39"/>
      <c r="AR153" s="39"/>
      <c r="AS153" s="39" t="s">
        <v>440</v>
      </c>
      <c r="AT153" s="39"/>
      <c r="AU153" s="39"/>
      <c r="AV153" s="39"/>
      <c r="AW153" s="39"/>
      <c r="AX153" s="39"/>
      <c r="AY153" s="39"/>
      <c r="AZ153" s="39"/>
      <c r="BA153" s="39"/>
      <c r="BB153" s="39"/>
      <c r="BC153" s="39" t="s">
        <v>440</v>
      </c>
      <c r="BD153" s="39"/>
    </row>
    <row r="154" spans="1:56">
      <c r="A154" t="s">
        <v>1555</v>
      </c>
      <c r="B154" t="s">
        <v>259</v>
      </c>
      <c r="C154" t="s">
        <v>267</v>
      </c>
      <c r="D154" t="s">
        <v>311</v>
      </c>
      <c r="E154" t="s">
        <v>466</v>
      </c>
      <c r="I154" t="str">
        <f>SpaceTypesTable[[#This Row],[Lighting Standard]]&amp;SpaceTypesTable[[#This Row],[Lighting Primary Space Type]]&amp;SpaceTypesTable[[#This Row],[Lighting Secondary Space Type]]</f>
        <v/>
      </c>
      <c r="L154">
        <v>0.37</v>
      </c>
      <c r="O154">
        <v>0</v>
      </c>
      <c r="P154">
        <v>0.7</v>
      </c>
      <c r="Q154">
        <v>0.2</v>
      </c>
      <c r="R154" s="60" t="s">
        <v>1355</v>
      </c>
      <c r="S154" t="s">
        <v>108</v>
      </c>
      <c r="T154" t="s">
        <v>48</v>
      </c>
      <c r="U154" t="s">
        <v>54</v>
      </c>
      <c r="V154" s="60" t="str">
        <f>SpaceTypesTable[[#This Row],[Ventilation Standard]]&amp;SpaceTypesTable[[#This Row],[Ventilation Primary Space Type]]&amp;SpaceTypesTable[[#This Row],[Ventilation Secondary Space Type]]</f>
        <v>ASHRAE 62.1-1999Retail Stores, Sales Floors, and Show Room FloorsShipping and receiving</v>
      </c>
      <c r="W154">
        <f>VLOOKUP(SpaceTypesTable[[#This Row],[Lookup]],VentilationStandardsTable[],6,FALSE)</f>
        <v>0.15</v>
      </c>
      <c r="X154">
        <f>VLOOKUP(SpaceTypesTable[[#This Row],[Lookup]],VentilationStandardsTable[],5,FALSE)</f>
        <v>0</v>
      </c>
      <c r="Y154">
        <f>VLOOKUP(SpaceTypesTable[[#This Row],[Lookup]],VentilationStandardsTable[],7,FALSE)</f>
        <v>0</v>
      </c>
      <c r="Z154">
        <v>2</v>
      </c>
      <c r="AA154" s="60" t="s">
        <v>1407</v>
      </c>
      <c r="AB154" s="60" t="s">
        <v>1408</v>
      </c>
      <c r="AC154">
        <v>0.22320000000000001</v>
      </c>
      <c r="AD154" s="60" t="s">
        <v>1417</v>
      </c>
      <c r="AF154" t="s">
        <v>440</v>
      </c>
      <c r="AG154" t="s">
        <v>440</v>
      </c>
      <c r="AH154" t="s">
        <v>440</v>
      </c>
      <c r="AJ154">
        <v>0.24999999999999997</v>
      </c>
      <c r="AK154">
        <v>0</v>
      </c>
      <c r="AL154">
        <v>0.5</v>
      </c>
      <c r="AM154">
        <v>0</v>
      </c>
      <c r="AN154" s="60" t="s">
        <v>1476</v>
      </c>
      <c r="AO154" s="60" t="s">
        <v>1443</v>
      </c>
      <c r="AP154" s="60" t="s">
        <v>1457</v>
      </c>
      <c r="AS154" t="str">
        <f>IF(SpaceTypesTable[[#This Row],[Service Water Heating Peak Flow Rate (gal/h)]]=0,"",SpaceTypesTable[[#This Row],[Service Water Heating Peak Flow Rate (gal/h)]]/SpaceTypesTable[[#This Row],[Service Water Heating Area (ft^2)]])</f>
        <v/>
      </c>
      <c r="AW154" s="60"/>
      <c r="BC154" t="str">
        <f>IF(ISBLANK(BB154),"",BB154/(AY154/AX154))</f>
        <v/>
      </c>
    </row>
    <row r="155" spans="1:56">
      <c r="A155" t="s">
        <v>1557</v>
      </c>
      <c r="B155" t="s">
        <v>260</v>
      </c>
      <c r="C155" t="s">
        <v>267</v>
      </c>
      <c r="D155" t="s">
        <v>311</v>
      </c>
      <c r="E155" t="s">
        <v>466</v>
      </c>
      <c r="F155" t="s">
        <v>438</v>
      </c>
      <c r="G155" t="s">
        <v>242</v>
      </c>
      <c r="H155" t="s">
        <v>223</v>
      </c>
      <c r="I155" t="str">
        <f>SpaceTypesTable[[#This Row],[Lighting Standard]]&amp;SpaceTypesTable[[#This Row],[Lighting Primary Space Type]]&amp;SpaceTypesTable[[#This Row],[Lighting Secondary Space Type]]</f>
        <v>ASHRAE 189.1-2009Active StorageGeneral</v>
      </c>
      <c r="L155">
        <f>VLOOKUP(SpaceTypesTable[[#This Row],[LookupColumn]],InteriorLightingTable[],5,FALSE)</f>
        <v>0.72000000000000008</v>
      </c>
      <c r="O155">
        <v>0</v>
      </c>
      <c r="P155">
        <v>0.7</v>
      </c>
      <c r="Q155">
        <v>0.2</v>
      </c>
      <c r="R155" t="s">
        <v>1355</v>
      </c>
      <c r="S155" t="s">
        <v>108</v>
      </c>
      <c r="T155" t="s">
        <v>48</v>
      </c>
      <c r="U155" t="s">
        <v>54</v>
      </c>
      <c r="V155" s="60" t="str">
        <f>SpaceTypesTable[[#This Row],[Ventilation Standard]]&amp;SpaceTypesTable[[#This Row],[Ventilation Primary Space Type]]&amp;SpaceTypesTable[[#This Row],[Ventilation Secondary Space Type]]</f>
        <v>ASHRAE 62.1-1999Retail Stores, Sales Floors, and Show Room FloorsShipping and receiving</v>
      </c>
      <c r="W155">
        <f>VLOOKUP(SpaceTypesTable[[#This Row],[Lookup]],VentilationStandardsTable[],6,FALSE)</f>
        <v>0.15</v>
      </c>
      <c r="X155">
        <f>VLOOKUP(SpaceTypesTable[[#This Row],[Lookup]],VentilationStandardsTable[],5,FALSE)</f>
        <v>0</v>
      </c>
      <c r="Y155">
        <f>VLOOKUP(SpaceTypesTable[[#This Row],[Lookup]],VentilationStandardsTable[],7,FALSE)</f>
        <v>0</v>
      </c>
      <c r="Z155">
        <v>2</v>
      </c>
      <c r="AA155" t="s">
        <v>1407</v>
      </c>
      <c r="AB155" t="s">
        <v>1408</v>
      </c>
      <c r="AC155">
        <v>5.9499999999999997E-2</v>
      </c>
      <c r="AD155" t="s">
        <v>1417</v>
      </c>
      <c r="AF155" t="s">
        <v>440</v>
      </c>
      <c r="AG155" t="s">
        <v>440</v>
      </c>
      <c r="AH155" t="s">
        <v>440</v>
      </c>
      <c r="AJ155">
        <v>0.13</v>
      </c>
      <c r="AK155">
        <v>0</v>
      </c>
      <c r="AL155">
        <v>0.5</v>
      </c>
      <c r="AM155">
        <v>0</v>
      </c>
      <c r="AN155" t="s">
        <v>1476</v>
      </c>
      <c r="AO155" t="s">
        <v>1443</v>
      </c>
      <c r="AP155" t="s">
        <v>1457</v>
      </c>
      <c r="AS155" t="str">
        <f>IF(SpaceTypesTable[[#This Row],[Service Water Heating Peak Flow Rate (gal/h)]]=0,"",SpaceTypesTable[[#This Row],[Service Water Heating Peak Flow Rate (gal/h)]]/SpaceTypesTable[[#This Row],[Service Water Heating Area (ft^2)]])</f>
        <v/>
      </c>
      <c r="BC155" t="str">
        <f>IF(ISBLANK(BB155),"",BB155/(AY155/AX155))</f>
        <v/>
      </c>
    </row>
    <row r="156" spans="1:56">
      <c r="A156" t="s">
        <v>1557</v>
      </c>
      <c r="B156" t="s">
        <v>261</v>
      </c>
      <c r="C156" t="s">
        <v>267</v>
      </c>
      <c r="D156" t="s">
        <v>311</v>
      </c>
      <c r="E156" t="s">
        <v>466</v>
      </c>
      <c r="F156" t="s">
        <v>438</v>
      </c>
      <c r="G156" t="s">
        <v>242</v>
      </c>
      <c r="H156" t="s">
        <v>223</v>
      </c>
      <c r="I156" t="str">
        <f>SpaceTypesTable[[#This Row],[Lighting Standard]]&amp;SpaceTypesTable[[#This Row],[Lighting Primary Space Type]]&amp;SpaceTypesTable[[#This Row],[Lighting Secondary Space Type]]</f>
        <v>ASHRAE 189.1-2009Active StorageGeneral</v>
      </c>
      <c r="L156">
        <f>VLOOKUP(SpaceTypesTable[[#This Row],[LookupColumn]],InteriorLightingTable[],5,FALSE)</f>
        <v>0.72000000000000008</v>
      </c>
      <c r="O156">
        <v>0</v>
      </c>
      <c r="P156">
        <v>0.7</v>
      </c>
      <c r="Q156">
        <v>0.2</v>
      </c>
      <c r="R156" s="60" t="s">
        <v>1355</v>
      </c>
      <c r="S156" t="s">
        <v>108</v>
      </c>
      <c r="T156" t="s">
        <v>48</v>
      </c>
      <c r="U156" t="s">
        <v>54</v>
      </c>
      <c r="V156" s="60" t="str">
        <f>SpaceTypesTable[[#This Row],[Ventilation Standard]]&amp;SpaceTypesTable[[#This Row],[Ventilation Primary Space Type]]&amp;SpaceTypesTable[[#This Row],[Ventilation Secondary Space Type]]</f>
        <v>ASHRAE 62.1-1999Retail Stores, Sales Floors, and Show Room FloorsShipping and receiving</v>
      </c>
      <c r="W156">
        <f>VLOOKUP(SpaceTypesTable[[#This Row],[Lookup]],VentilationStandardsTable[],6,FALSE)</f>
        <v>0.15</v>
      </c>
      <c r="X156">
        <f>VLOOKUP(SpaceTypesTable[[#This Row],[Lookup]],VentilationStandardsTable[],5,FALSE)</f>
        <v>0</v>
      </c>
      <c r="Y156">
        <f>VLOOKUP(SpaceTypesTable[[#This Row],[Lookup]],VentilationStandardsTable[],7,FALSE)</f>
        <v>0</v>
      </c>
      <c r="Z156">
        <v>2</v>
      </c>
      <c r="AA156" s="60" t="s">
        <v>1407</v>
      </c>
      <c r="AB156" s="60" t="s">
        <v>1408</v>
      </c>
      <c r="AC156">
        <v>4.4600000000000001E-2</v>
      </c>
      <c r="AD156" s="60" t="s">
        <v>1417</v>
      </c>
      <c r="AF156" t="s">
        <v>440</v>
      </c>
      <c r="AG156" t="s">
        <v>440</v>
      </c>
      <c r="AH156" t="s">
        <v>440</v>
      </c>
      <c r="AJ156">
        <v>0.13</v>
      </c>
      <c r="AK156">
        <v>0</v>
      </c>
      <c r="AL156">
        <v>0.5</v>
      </c>
      <c r="AM156">
        <v>0</v>
      </c>
      <c r="AN156" t="s">
        <v>1476</v>
      </c>
      <c r="AO156" s="60" t="s">
        <v>1443</v>
      </c>
      <c r="AP156" s="60" t="s">
        <v>1457</v>
      </c>
      <c r="AS156" t="str">
        <f>IF(SpaceTypesTable[[#This Row],[Service Water Heating Peak Flow Rate (gal/h)]]=0,"",SpaceTypesTable[[#This Row],[Service Water Heating Peak Flow Rate (gal/h)]]/SpaceTypesTable[[#This Row],[Service Water Heating Area (ft^2)]])</f>
        <v/>
      </c>
      <c r="BC156" t="str">
        <f>IF(ISBLANK(BB156),"",BB156/(AY156/AX156))</f>
        <v/>
      </c>
    </row>
    <row r="157" spans="1:56">
      <c r="A157" t="s">
        <v>1554</v>
      </c>
      <c r="B157" t="s">
        <v>259</v>
      </c>
      <c r="C157" t="s">
        <v>267</v>
      </c>
      <c r="D157" t="s">
        <v>311</v>
      </c>
      <c r="E157" t="s">
        <v>466</v>
      </c>
      <c r="I157" t="str">
        <f>SpaceTypesTable[[#This Row],[Lighting Standard]]&amp;SpaceTypesTable[[#This Row],[Lighting Primary Space Type]]&amp;SpaceTypesTable[[#This Row],[Lighting Secondary Space Type]]</f>
        <v/>
      </c>
      <c r="L157">
        <v>0.62000000000000011</v>
      </c>
      <c r="O157">
        <v>0</v>
      </c>
      <c r="P157">
        <v>0.7</v>
      </c>
      <c r="Q157">
        <v>0.2</v>
      </c>
      <c r="R157" t="s">
        <v>1355</v>
      </c>
      <c r="S157" t="s">
        <v>108</v>
      </c>
      <c r="T157" t="s">
        <v>48</v>
      </c>
      <c r="U157" t="s">
        <v>54</v>
      </c>
      <c r="V157" s="60" t="str">
        <f>SpaceTypesTable[[#This Row],[Ventilation Standard]]&amp;SpaceTypesTable[[#This Row],[Ventilation Primary Space Type]]&amp;SpaceTypesTable[[#This Row],[Ventilation Secondary Space Type]]</f>
        <v>ASHRAE 62.1-1999Retail Stores, Sales Floors, and Show Room FloorsShipping and receiving</v>
      </c>
      <c r="W157">
        <f>VLOOKUP(SpaceTypesTable[[#This Row],[Lookup]],VentilationStandardsTable[],6,FALSE)</f>
        <v>0.15</v>
      </c>
      <c r="X157">
        <f>VLOOKUP(SpaceTypesTable[[#This Row],[Lookup]],VentilationStandardsTable[],5,FALSE)</f>
        <v>0</v>
      </c>
      <c r="Y157">
        <f>VLOOKUP(SpaceTypesTable[[#This Row],[Lookup]],VentilationStandardsTable[],7,FALSE)</f>
        <v>0</v>
      </c>
      <c r="Z157">
        <v>2</v>
      </c>
      <c r="AA157" t="s">
        <v>1407</v>
      </c>
      <c r="AB157" t="s">
        <v>1408</v>
      </c>
      <c r="AC157">
        <v>0.22320000000000001</v>
      </c>
      <c r="AD157" t="s">
        <v>1417</v>
      </c>
      <c r="AF157" t="s">
        <v>440</v>
      </c>
      <c r="AG157" t="s">
        <v>440</v>
      </c>
      <c r="AH157" t="s">
        <v>440</v>
      </c>
      <c r="AJ157">
        <v>0.24999999999999997</v>
      </c>
      <c r="AK157">
        <v>0</v>
      </c>
      <c r="AL157">
        <v>0.5</v>
      </c>
      <c r="AM157">
        <v>0</v>
      </c>
      <c r="AN157" t="s">
        <v>1476</v>
      </c>
      <c r="AO157" t="s">
        <v>1443</v>
      </c>
      <c r="AP157" t="s">
        <v>1457</v>
      </c>
      <c r="AS157" t="str">
        <f>IF(SpaceTypesTable[[#This Row],[Service Water Heating Peak Flow Rate (gal/h)]]=0,"",SpaceTypesTable[[#This Row],[Service Water Heating Peak Flow Rate (gal/h)]]/SpaceTypesTable[[#This Row],[Service Water Heating Area (ft^2)]])</f>
        <v/>
      </c>
      <c r="BC157" t="str">
        <f>IF(ISBLANK(BB157),"",BB157/(AY157/AX157))</f>
        <v/>
      </c>
    </row>
    <row r="158" spans="1:56">
      <c r="A158" t="s">
        <v>1556</v>
      </c>
      <c r="B158" t="s">
        <v>259</v>
      </c>
      <c r="C158" t="s">
        <v>267</v>
      </c>
      <c r="D158" t="s">
        <v>238</v>
      </c>
      <c r="E158" t="s">
        <v>469</v>
      </c>
      <c r="F158" t="s">
        <v>217</v>
      </c>
      <c r="G158" t="s">
        <v>227</v>
      </c>
      <c r="H158" t="s">
        <v>253</v>
      </c>
      <c r="I158" t="str">
        <f>SpaceTypesTable[[#This Row],[Lighting Standard]]&amp;SpaceTypesTable[[#This Row],[Lighting Primary Space Type]]&amp;SpaceTypesTable[[#This Row],[Lighting Secondary Space Type]]</f>
        <v>ASHRAE 90.1-2004Retail (not including accent lighting)Sales Area</v>
      </c>
      <c r="L158">
        <f>VLOOKUP(SpaceTypesTable[[#This Row],[LookupColumn]],InteriorLightingTable[],5,FALSE)</f>
        <v>1.7</v>
      </c>
      <c r="O158">
        <v>0</v>
      </c>
      <c r="P158">
        <v>0.7</v>
      </c>
      <c r="Q158">
        <v>0.2</v>
      </c>
      <c r="R158" t="s">
        <v>3152</v>
      </c>
      <c r="S158" t="s">
        <v>108</v>
      </c>
      <c r="T158" t="s">
        <v>48</v>
      </c>
      <c r="U158" t="s">
        <v>49</v>
      </c>
      <c r="V158" s="60" t="str">
        <f>SpaceTypesTable[[#This Row],[Ventilation Standard]]&amp;SpaceTypesTable[[#This Row],[Ventilation Primary Space Type]]&amp;SpaceTypesTable[[#This Row],[Ventilation Secondary Space Type]]</f>
        <v>ASHRAE 62.1-1999Retail Stores, Sales Floors, and Show Room FloorsBasement and street</v>
      </c>
      <c r="W158">
        <f>VLOOKUP(SpaceTypesTable[[#This Row],[Lookup]],VentilationStandardsTable[],6,FALSE)</f>
        <v>0.3</v>
      </c>
      <c r="X158">
        <f>VLOOKUP(SpaceTypesTable[[#This Row],[Lookup]],VentilationStandardsTable[],5,FALSE)</f>
        <v>0</v>
      </c>
      <c r="Y158">
        <f>VLOOKUP(SpaceTypesTable[[#This Row],[Lookup]],VentilationStandardsTable[],7,FALSE)</f>
        <v>0</v>
      </c>
      <c r="Z158">
        <v>15</v>
      </c>
      <c r="AA158" t="s">
        <v>3154</v>
      </c>
      <c r="AB158" t="s">
        <v>3136</v>
      </c>
      <c r="AC158">
        <v>5.9499999999999997E-2</v>
      </c>
      <c r="AD158" t="s">
        <v>3187</v>
      </c>
      <c r="AF158" t="s">
        <v>440</v>
      </c>
      <c r="AG158" t="s">
        <v>440</v>
      </c>
      <c r="AH158" t="s">
        <v>440</v>
      </c>
      <c r="AJ158">
        <v>1</v>
      </c>
      <c r="AK158">
        <v>0</v>
      </c>
      <c r="AL158">
        <v>0.5</v>
      </c>
      <c r="AM158">
        <v>0</v>
      </c>
      <c r="AN158" t="s">
        <v>3148</v>
      </c>
      <c r="AO158" t="s">
        <v>3181</v>
      </c>
      <c r="AP158" t="s">
        <v>3158</v>
      </c>
      <c r="AS158" t="str">
        <f>IF(SpaceTypesTable[[#This Row],[Service Water Heating Peak Flow Rate (gal/h)]]=0,"",SpaceTypesTable[[#This Row],[Service Water Heating Peak Flow Rate (gal/h)]]/SpaceTypesTable[[#This Row],[Service Water Heating Area (ft^2)]])</f>
        <v/>
      </c>
      <c r="BC158" t="str">
        <f>IF(ISBLANK(BB158),"",BB158/(AY158/AX158))</f>
        <v/>
      </c>
    </row>
    <row r="159" spans="1:56">
      <c r="A159" t="s">
        <v>1558</v>
      </c>
      <c r="B159" t="s">
        <v>259</v>
      </c>
      <c r="C159" t="s">
        <v>267</v>
      </c>
      <c r="D159" t="s">
        <v>238</v>
      </c>
      <c r="E159" t="s">
        <v>469</v>
      </c>
      <c r="F159" t="s">
        <v>218</v>
      </c>
      <c r="G159" t="s">
        <v>227</v>
      </c>
      <c r="H159" t="s">
        <v>253</v>
      </c>
      <c r="I159" t="str">
        <f>SpaceTypesTable[[#This Row],[Lighting Standard]]&amp;SpaceTypesTable[[#This Row],[Lighting Primary Space Type]]&amp;SpaceTypesTable[[#This Row],[Lighting Secondary Space Type]]</f>
        <v>ASHRAE 90.1-2007Retail (not including accent lighting)Sales Area</v>
      </c>
      <c r="L159">
        <f>VLOOKUP(SpaceTypesTable[[#This Row],[LookupColumn]],InteriorLightingTable[],5,FALSE)</f>
        <v>1.7</v>
      </c>
      <c r="O159">
        <v>0</v>
      </c>
      <c r="P159">
        <v>0.7</v>
      </c>
      <c r="Q159">
        <v>0.2</v>
      </c>
      <c r="R159" t="s">
        <v>3152</v>
      </c>
      <c r="S159" t="s">
        <v>109</v>
      </c>
      <c r="T159" t="s">
        <v>238</v>
      </c>
      <c r="U159" t="s">
        <v>237</v>
      </c>
      <c r="V159" s="60" t="str">
        <f>SpaceTypesTable[[#This Row],[Ventilation Standard]]&amp;SpaceTypesTable[[#This Row],[Ventilation Primary Space Type]]&amp;SpaceTypesTable[[#This Row],[Ventilation Secondary Space Type]]</f>
        <v>ASHRAE 62.1-2004RetailGeneral Sales</v>
      </c>
      <c r="W159">
        <f>VLOOKUP(SpaceTypesTable[[#This Row],[Lookup]],VentilationStandardsTable[],6,FALSE)</f>
        <v>0.12</v>
      </c>
      <c r="X159">
        <f>VLOOKUP(SpaceTypesTable[[#This Row],[Lookup]],VentilationStandardsTable[],5,FALSE)</f>
        <v>7.5</v>
      </c>
      <c r="Y159">
        <f>VLOOKUP(SpaceTypesTable[[#This Row],[Lookup]],VentilationStandardsTable[],7,FALSE)</f>
        <v>0</v>
      </c>
      <c r="Z159">
        <v>15</v>
      </c>
      <c r="AA159" t="s">
        <v>3154</v>
      </c>
      <c r="AB159" t="s">
        <v>3136</v>
      </c>
      <c r="AC159">
        <v>4.4600000000000001E-2</v>
      </c>
      <c r="AD159" t="s">
        <v>3187</v>
      </c>
      <c r="AF159" t="s">
        <v>440</v>
      </c>
      <c r="AG159" t="s">
        <v>440</v>
      </c>
      <c r="AH159" t="s">
        <v>440</v>
      </c>
      <c r="AJ159">
        <v>0.51</v>
      </c>
      <c r="AK159">
        <v>0</v>
      </c>
      <c r="AL159">
        <v>0.5</v>
      </c>
      <c r="AM159">
        <v>0</v>
      </c>
      <c r="AN159" t="s">
        <v>3148</v>
      </c>
      <c r="AO159" t="s">
        <v>3181</v>
      </c>
      <c r="AP159" t="s">
        <v>3158</v>
      </c>
      <c r="AS159" t="str">
        <f>IF(SpaceTypesTable[[#This Row],[Service Water Heating Peak Flow Rate (gal/h)]]=0,"",SpaceTypesTable[[#This Row],[Service Water Heating Peak Flow Rate (gal/h)]]/SpaceTypesTable[[#This Row],[Service Water Heating Area (ft^2)]])</f>
        <v/>
      </c>
      <c r="BC159" t="str">
        <f>IF(ISBLANK(BB159),"",BB159/(AY159/AX159))</f>
        <v/>
      </c>
    </row>
    <row r="160" spans="1:56">
      <c r="A160" t="s">
        <v>1619</v>
      </c>
      <c r="B160" t="s">
        <v>259</v>
      </c>
      <c r="C160" t="s">
        <v>267</v>
      </c>
      <c r="D160" t="s">
        <v>238</v>
      </c>
      <c r="E160" t="s">
        <v>469</v>
      </c>
      <c r="F160" t="s">
        <v>1601</v>
      </c>
      <c r="G160" t="s">
        <v>253</v>
      </c>
      <c r="H160" t="s">
        <v>223</v>
      </c>
      <c r="I160" t="str">
        <f>SpaceTypesTable[[#This Row],[Lighting Standard]]&amp;SpaceTypesTable[[#This Row],[Lighting Primary Space Type]]&amp;SpaceTypesTable[[#This Row],[Lighting Secondary Space Type]]</f>
        <v>ASHRAE 90.1-2010Sales AreaGeneral</v>
      </c>
      <c r="L160">
        <f>VLOOKUP(SpaceTypesTable[[#This Row],[LookupColumn]],InteriorLightingTable[],5,FALSE)</f>
        <v>1.68</v>
      </c>
      <c r="O160">
        <v>0</v>
      </c>
      <c r="P160">
        <v>0.7</v>
      </c>
      <c r="Q160">
        <v>0.2</v>
      </c>
      <c r="R160" s="60" t="s">
        <v>3152</v>
      </c>
      <c r="S160" t="s">
        <v>110</v>
      </c>
      <c r="T160" t="s">
        <v>238</v>
      </c>
      <c r="U160" t="s">
        <v>237</v>
      </c>
      <c r="V160" s="60" t="str">
        <f>SpaceTypesTable[[#This Row],[Ventilation Standard]]&amp;SpaceTypesTable[[#This Row],[Ventilation Primary Space Type]]&amp;SpaceTypesTable[[#This Row],[Ventilation Secondary Space Type]]</f>
        <v>ASHRAE 62.1-2007RetailGeneral Sales</v>
      </c>
      <c r="W160">
        <f>VLOOKUP(SpaceTypesTable[[#This Row],[Lookup]],VentilationStandardsTable[],6,FALSE)</f>
        <v>0.12</v>
      </c>
      <c r="X160">
        <f>VLOOKUP(SpaceTypesTable[[#This Row],[Lookup]],VentilationStandardsTable[],5,FALSE)</f>
        <v>7.5</v>
      </c>
      <c r="Y160">
        <f>VLOOKUP(SpaceTypesTable[[#This Row],[Lookup]],VentilationStandardsTable[],7,FALSE)</f>
        <v>0</v>
      </c>
      <c r="Z160">
        <v>15</v>
      </c>
      <c r="AA160" s="60" t="s">
        <v>3154</v>
      </c>
      <c r="AB160" s="60" t="s">
        <v>3136</v>
      </c>
      <c r="AC160">
        <v>4.4600000000000001E-2</v>
      </c>
      <c r="AD160" s="60" t="s">
        <v>3187</v>
      </c>
      <c r="AF160" t="s">
        <v>440</v>
      </c>
      <c r="AG160" t="s">
        <v>440</v>
      </c>
      <c r="AH160" t="s">
        <v>440</v>
      </c>
      <c r="AJ160">
        <v>0.51</v>
      </c>
      <c r="AK160">
        <v>0</v>
      </c>
      <c r="AL160">
        <v>0.5</v>
      </c>
      <c r="AM160">
        <v>0</v>
      </c>
      <c r="AN160" s="60" t="s">
        <v>3148</v>
      </c>
      <c r="AO160" s="60" t="s">
        <v>3181</v>
      </c>
      <c r="AP160" s="60" t="s">
        <v>3158</v>
      </c>
      <c r="AS160" t="s">
        <v>440</v>
      </c>
      <c r="BC160" t="s">
        <v>440</v>
      </c>
    </row>
    <row r="161" spans="1:55">
      <c r="A161" t="s">
        <v>1555</v>
      </c>
      <c r="B161" t="s">
        <v>259</v>
      </c>
      <c r="C161" t="s">
        <v>267</v>
      </c>
      <c r="D161" t="s">
        <v>238</v>
      </c>
      <c r="E161" t="s">
        <v>469</v>
      </c>
      <c r="I161" t="str">
        <f>SpaceTypesTable[[#This Row],[Lighting Standard]]&amp;SpaceTypesTable[[#This Row],[Lighting Primary Space Type]]&amp;SpaceTypesTable[[#This Row],[Lighting Secondary Space Type]]</f>
        <v/>
      </c>
      <c r="L161">
        <v>3.54</v>
      </c>
      <c r="O161">
        <v>0</v>
      </c>
      <c r="P161">
        <v>0.7</v>
      </c>
      <c r="Q161">
        <v>0.2</v>
      </c>
      <c r="R161" t="s">
        <v>1355</v>
      </c>
      <c r="S161" t="s">
        <v>108</v>
      </c>
      <c r="T161" t="s">
        <v>48</v>
      </c>
      <c r="U161" t="s">
        <v>49</v>
      </c>
      <c r="V161" s="60" t="str">
        <f>SpaceTypesTable[[#This Row],[Ventilation Standard]]&amp;SpaceTypesTable[[#This Row],[Ventilation Primary Space Type]]&amp;SpaceTypesTable[[#This Row],[Ventilation Secondary Space Type]]</f>
        <v>ASHRAE 62.1-1999Retail Stores, Sales Floors, and Show Room FloorsBasement and street</v>
      </c>
      <c r="W161">
        <f>VLOOKUP(SpaceTypesTable[[#This Row],[Lookup]],VentilationStandardsTable[],6,FALSE)</f>
        <v>0.3</v>
      </c>
      <c r="X161">
        <f>VLOOKUP(SpaceTypesTable[[#This Row],[Lookup]],VentilationStandardsTable[],5,FALSE)</f>
        <v>0</v>
      </c>
      <c r="Y161">
        <f>VLOOKUP(SpaceTypesTable[[#This Row],[Lookup]],VentilationStandardsTable[],7,FALSE)</f>
        <v>0</v>
      </c>
      <c r="Z161">
        <v>15</v>
      </c>
      <c r="AA161" t="s">
        <v>1407</v>
      </c>
      <c r="AB161" t="s">
        <v>1408</v>
      </c>
      <c r="AC161">
        <v>0.22320000000000001</v>
      </c>
      <c r="AD161" t="s">
        <v>1417</v>
      </c>
      <c r="AF161" t="s">
        <v>440</v>
      </c>
      <c r="AG161" t="s">
        <v>440</v>
      </c>
      <c r="AH161" t="s">
        <v>440</v>
      </c>
      <c r="AJ161">
        <v>1</v>
      </c>
      <c r="AK161">
        <v>0</v>
      </c>
      <c r="AL161">
        <v>0.5</v>
      </c>
      <c r="AM161">
        <v>0</v>
      </c>
      <c r="AN161" t="s">
        <v>1476</v>
      </c>
      <c r="AO161" t="s">
        <v>1443</v>
      </c>
      <c r="AP161" t="s">
        <v>1457</v>
      </c>
      <c r="AS161" t="str">
        <f>IF(SpaceTypesTable[[#This Row],[Service Water Heating Peak Flow Rate (gal/h)]]=0,"",SpaceTypesTable[[#This Row],[Service Water Heating Peak Flow Rate (gal/h)]]/SpaceTypesTable[[#This Row],[Service Water Heating Area (ft^2)]])</f>
        <v/>
      </c>
      <c r="BC161" t="str">
        <f>IF(ISBLANK(BB161),"",BB161/(AY161/AX161))</f>
        <v/>
      </c>
    </row>
    <row r="162" spans="1:55">
      <c r="A162" t="s">
        <v>1557</v>
      </c>
      <c r="B162" t="s">
        <v>260</v>
      </c>
      <c r="C162" t="s">
        <v>267</v>
      </c>
      <c r="D162" t="s">
        <v>238</v>
      </c>
      <c r="E162" t="s">
        <v>469</v>
      </c>
      <c r="F162" t="s">
        <v>438</v>
      </c>
      <c r="G162" t="s">
        <v>227</v>
      </c>
      <c r="H162" t="s">
        <v>253</v>
      </c>
      <c r="I162" t="str">
        <f>SpaceTypesTable[[#This Row],[Lighting Standard]]&amp;SpaceTypesTable[[#This Row],[Lighting Primary Space Type]]&amp;SpaceTypesTable[[#This Row],[Lighting Secondary Space Type]]</f>
        <v>ASHRAE 189.1-2009Retail (not including accent lighting)Sales Area</v>
      </c>
      <c r="L162">
        <f>VLOOKUP(SpaceTypesTable[[#This Row],[LookupColumn]],InteriorLightingTable[],5,FALSE)</f>
        <v>1.53</v>
      </c>
      <c r="O162">
        <v>0</v>
      </c>
      <c r="P162">
        <v>0.7</v>
      </c>
      <c r="Q162">
        <v>0.2</v>
      </c>
      <c r="R162" s="60" t="s">
        <v>1355</v>
      </c>
      <c r="S162" t="s">
        <v>108</v>
      </c>
      <c r="T162" t="s">
        <v>48</v>
      </c>
      <c r="U162" t="s">
        <v>49</v>
      </c>
      <c r="V162" s="60" t="str">
        <f>SpaceTypesTable[[#This Row],[Ventilation Standard]]&amp;SpaceTypesTable[[#This Row],[Ventilation Primary Space Type]]&amp;SpaceTypesTable[[#This Row],[Ventilation Secondary Space Type]]</f>
        <v>ASHRAE 62.1-1999Retail Stores, Sales Floors, and Show Room FloorsBasement and street</v>
      </c>
      <c r="W162">
        <f>VLOOKUP(SpaceTypesTable[[#This Row],[Lookup]],VentilationStandardsTable[],6,FALSE)</f>
        <v>0.3</v>
      </c>
      <c r="X162">
        <f>VLOOKUP(SpaceTypesTable[[#This Row],[Lookup]],VentilationStandardsTable[],5,FALSE)</f>
        <v>0</v>
      </c>
      <c r="Y162">
        <f>VLOOKUP(SpaceTypesTable[[#This Row],[Lookup]],VentilationStandardsTable[],7,FALSE)</f>
        <v>0</v>
      </c>
      <c r="Z162">
        <v>15</v>
      </c>
      <c r="AA162" s="60" t="s">
        <v>1407</v>
      </c>
      <c r="AB162" s="60" t="s">
        <v>1408</v>
      </c>
      <c r="AC162">
        <v>5.9499999999999997E-2</v>
      </c>
      <c r="AD162" s="60" t="s">
        <v>1417</v>
      </c>
      <c r="AF162" t="s">
        <v>440</v>
      </c>
      <c r="AG162" t="s">
        <v>440</v>
      </c>
      <c r="AH162" t="s">
        <v>440</v>
      </c>
      <c r="AJ162">
        <v>0.51</v>
      </c>
      <c r="AK162">
        <v>0</v>
      </c>
      <c r="AL162">
        <v>0.5</v>
      </c>
      <c r="AM162">
        <v>0</v>
      </c>
      <c r="AN162" s="60" t="s">
        <v>1476</v>
      </c>
      <c r="AO162" s="60" t="s">
        <v>1443</v>
      </c>
      <c r="AP162" s="60" t="s">
        <v>1457</v>
      </c>
      <c r="AS162" t="str">
        <f>IF(SpaceTypesTable[[#This Row],[Service Water Heating Peak Flow Rate (gal/h)]]=0,"",SpaceTypesTable[[#This Row],[Service Water Heating Peak Flow Rate (gal/h)]]/SpaceTypesTable[[#This Row],[Service Water Heating Area (ft^2)]])</f>
        <v/>
      </c>
      <c r="BC162" t="str">
        <f>IF(ISBLANK(BB162),"",BB162/(AY162/AX162))</f>
        <v/>
      </c>
    </row>
    <row r="163" spans="1:55">
      <c r="A163" t="s">
        <v>1557</v>
      </c>
      <c r="B163" t="s">
        <v>261</v>
      </c>
      <c r="C163" t="s">
        <v>267</v>
      </c>
      <c r="D163" t="s">
        <v>238</v>
      </c>
      <c r="E163" t="s">
        <v>469</v>
      </c>
      <c r="F163" t="s">
        <v>438</v>
      </c>
      <c r="G163" t="s">
        <v>227</v>
      </c>
      <c r="H163" t="s">
        <v>253</v>
      </c>
      <c r="I163" t="str">
        <f>SpaceTypesTable[[#This Row],[Lighting Standard]]&amp;SpaceTypesTable[[#This Row],[Lighting Primary Space Type]]&amp;SpaceTypesTable[[#This Row],[Lighting Secondary Space Type]]</f>
        <v>ASHRAE 189.1-2009Retail (not including accent lighting)Sales Area</v>
      </c>
      <c r="L163">
        <f>VLOOKUP(SpaceTypesTable[[#This Row],[LookupColumn]],InteriorLightingTable[],5,FALSE)</f>
        <v>1.53</v>
      </c>
      <c r="O163">
        <v>0</v>
      </c>
      <c r="P163">
        <v>0.7</v>
      </c>
      <c r="Q163">
        <v>0.2</v>
      </c>
      <c r="R163" t="s">
        <v>1355</v>
      </c>
      <c r="S163" t="s">
        <v>108</v>
      </c>
      <c r="T163" t="s">
        <v>48</v>
      </c>
      <c r="U163" t="s">
        <v>49</v>
      </c>
      <c r="V163" s="60" t="str">
        <f>SpaceTypesTable[[#This Row],[Ventilation Standard]]&amp;SpaceTypesTable[[#This Row],[Ventilation Primary Space Type]]&amp;SpaceTypesTable[[#This Row],[Ventilation Secondary Space Type]]</f>
        <v>ASHRAE 62.1-1999Retail Stores, Sales Floors, and Show Room FloorsBasement and street</v>
      </c>
      <c r="W163">
        <f>VLOOKUP(SpaceTypesTable[[#This Row],[Lookup]],VentilationStandardsTable[],6,FALSE)</f>
        <v>0.3</v>
      </c>
      <c r="X163">
        <f>VLOOKUP(SpaceTypesTable[[#This Row],[Lookup]],VentilationStandardsTable[],5,FALSE)</f>
        <v>0</v>
      </c>
      <c r="Y163">
        <f>VLOOKUP(SpaceTypesTable[[#This Row],[Lookup]],VentilationStandardsTable[],7,FALSE)</f>
        <v>0</v>
      </c>
      <c r="Z163">
        <v>15</v>
      </c>
      <c r="AA163" t="s">
        <v>1407</v>
      </c>
      <c r="AB163" t="s">
        <v>1408</v>
      </c>
      <c r="AC163">
        <v>4.4600000000000001E-2</v>
      </c>
      <c r="AD163" t="s">
        <v>1417</v>
      </c>
      <c r="AF163" t="s">
        <v>440</v>
      </c>
      <c r="AG163" t="s">
        <v>440</v>
      </c>
      <c r="AH163" t="s">
        <v>440</v>
      </c>
      <c r="AJ163">
        <v>0.51</v>
      </c>
      <c r="AK163">
        <v>0</v>
      </c>
      <c r="AL163">
        <v>0.5</v>
      </c>
      <c r="AM163">
        <v>0</v>
      </c>
      <c r="AN163" t="s">
        <v>1476</v>
      </c>
      <c r="AO163" t="s">
        <v>1443</v>
      </c>
      <c r="AP163" t="s">
        <v>1457</v>
      </c>
      <c r="AS163" t="str">
        <f>IF(SpaceTypesTable[[#This Row],[Service Water Heating Peak Flow Rate (gal/h)]]=0,"",SpaceTypesTable[[#This Row],[Service Water Heating Peak Flow Rate (gal/h)]]/SpaceTypesTable[[#This Row],[Service Water Heating Area (ft^2)]])</f>
        <v/>
      </c>
      <c r="BC163" t="str">
        <f>IF(ISBLANK(BB163),"",BB163/(AY163/AX163))</f>
        <v/>
      </c>
    </row>
    <row r="164" spans="1:55">
      <c r="A164" t="s">
        <v>1554</v>
      </c>
      <c r="B164" t="s">
        <v>259</v>
      </c>
      <c r="C164" t="s">
        <v>267</v>
      </c>
      <c r="D164" t="s">
        <v>238</v>
      </c>
      <c r="E164" t="s">
        <v>469</v>
      </c>
      <c r="I164" t="str">
        <f>SpaceTypesTable[[#This Row],[Lighting Standard]]&amp;SpaceTypesTable[[#This Row],[Lighting Primary Space Type]]&amp;SpaceTypesTable[[#This Row],[Lighting Secondary Space Type]]</f>
        <v/>
      </c>
      <c r="L164">
        <v>5.04</v>
      </c>
      <c r="O164">
        <v>0</v>
      </c>
      <c r="P164">
        <v>0.7</v>
      </c>
      <c r="Q164">
        <v>0.2</v>
      </c>
      <c r="R164" t="s">
        <v>1355</v>
      </c>
      <c r="S164" t="s">
        <v>108</v>
      </c>
      <c r="T164" t="s">
        <v>48</v>
      </c>
      <c r="U164" t="s">
        <v>49</v>
      </c>
      <c r="V164" s="60" t="str">
        <f>SpaceTypesTable[[#This Row],[Ventilation Standard]]&amp;SpaceTypesTable[[#This Row],[Ventilation Primary Space Type]]&amp;SpaceTypesTable[[#This Row],[Ventilation Secondary Space Type]]</f>
        <v>ASHRAE 62.1-1999Retail Stores, Sales Floors, and Show Room FloorsBasement and street</v>
      </c>
      <c r="W164">
        <f>VLOOKUP(SpaceTypesTable[[#This Row],[Lookup]],VentilationStandardsTable[],6,FALSE)</f>
        <v>0.3</v>
      </c>
      <c r="X164">
        <f>VLOOKUP(SpaceTypesTable[[#This Row],[Lookup]],VentilationStandardsTable[],5,FALSE)</f>
        <v>0</v>
      </c>
      <c r="Y164">
        <f>VLOOKUP(SpaceTypesTable[[#This Row],[Lookup]],VentilationStandardsTable[],7,FALSE)</f>
        <v>0</v>
      </c>
      <c r="Z164">
        <v>15</v>
      </c>
      <c r="AA164" t="s">
        <v>1407</v>
      </c>
      <c r="AB164" t="s">
        <v>1408</v>
      </c>
      <c r="AC164">
        <v>0.22320000000000001</v>
      </c>
      <c r="AD164" t="s">
        <v>1417</v>
      </c>
      <c r="AF164" t="s">
        <v>440</v>
      </c>
      <c r="AG164" t="s">
        <v>440</v>
      </c>
      <c r="AH164" t="s">
        <v>440</v>
      </c>
      <c r="AJ164">
        <v>1</v>
      </c>
      <c r="AK164">
        <v>0</v>
      </c>
      <c r="AL164">
        <v>0.5</v>
      </c>
      <c r="AM164">
        <v>0</v>
      </c>
      <c r="AN164" t="s">
        <v>1476</v>
      </c>
      <c r="AO164" t="s">
        <v>1443</v>
      </c>
      <c r="AP164" t="s">
        <v>1457</v>
      </c>
      <c r="AS164" t="str">
        <f>IF(SpaceTypesTable[[#This Row],[Service Water Heating Peak Flow Rate (gal/h)]]=0,"",SpaceTypesTable[[#This Row],[Service Water Heating Peak Flow Rate (gal/h)]]/SpaceTypesTable[[#This Row],[Service Water Heating Area (ft^2)]])</f>
        <v/>
      </c>
      <c r="BC164" t="str">
        <f>IF(ISBLANK(BB164),"",BB164/(AY164/AX164))</f>
        <v/>
      </c>
    </row>
    <row r="165" spans="1:55">
      <c r="A165" t="s">
        <v>1556</v>
      </c>
      <c r="B165" t="s">
        <v>259</v>
      </c>
      <c r="C165" t="s">
        <v>267</v>
      </c>
      <c r="D165" t="s">
        <v>278</v>
      </c>
      <c r="E165" t="s">
        <v>468</v>
      </c>
      <c r="F165" t="s">
        <v>217</v>
      </c>
      <c r="G165" t="s">
        <v>211</v>
      </c>
      <c r="H165" t="s">
        <v>223</v>
      </c>
      <c r="I165" t="str">
        <f>SpaceTypesTable[[#This Row],[Lighting Standard]]&amp;SpaceTypesTable[[#This Row],[Lighting Primary Space Type]]&amp;SpaceTypesTable[[#This Row],[Lighting Secondary Space Type]]</f>
        <v>ASHRAE 90.1-2004Electrical/MechanicalGeneral</v>
      </c>
      <c r="L165">
        <f>VLOOKUP(SpaceTypesTable[[#This Row],[LookupColumn]],InteriorLightingTable[],5,FALSE)</f>
        <v>1.5</v>
      </c>
      <c r="O165">
        <v>0</v>
      </c>
      <c r="P165">
        <v>0.7</v>
      </c>
      <c r="Q165">
        <v>0.2</v>
      </c>
      <c r="R165" t="s">
        <v>3152</v>
      </c>
      <c r="S165" t="s">
        <v>108</v>
      </c>
      <c r="T165" t="s">
        <v>41</v>
      </c>
      <c r="U165" t="s">
        <v>42</v>
      </c>
      <c r="V165" s="60" t="str">
        <f>SpaceTypesTable[[#This Row],[Ventilation Standard]]&amp;SpaceTypesTable[[#This Row],[Ventilation Primary Space Type]]&amp;SpaceTypesTable[[#This Row],[Ventilation Secondary Space Type]]</f>
        <v>ASHRAE 62.1-1999Public SpacesCorridors and utilities</v>
      </c>
      <c r="W165">
        <f>VLOOKUP(SpaceTypesTable[[#This Row],[Lookup]],VentilationStandardsTable[],6,FALSE)</f>
        <v>0.05</v>
      </c>
      <c r="X165">
        <f>VLOOKUP(SpaceTypesTable[[#This Row],[Lookup]],VentilationStandardsTable[],5,FALSE)</f>
        <v>0</v>
      </c>
      <c r="Y165">
        <f>VLOOKUP(SpaceTypesTable[[#This Row],[Lookup]],VentilationStandardsTable[],7,FALSE)</f>
        <v>0</v>
      </c>
      <c r="Z165">
        <v>0</v>
      </c>
      <c r="AA165" t="s">
        <v>3154</v>
      </c>
      <c r="AB165" t="s">
        <v>3136</v>
      </c>
      <c r="AC165">
        <v>5.9499999999999997E-2</v>
      </c>
      <c r="AD165" t="s">
        <v>3187</v>
      </c>
      <c r="AF165" t="s">
        <v>440</v>
      </c>
      <c r="AG165" t="s">
        <v>440</v>
      </c>
      <c r="AH165" t="s">
        <v>440</v>
      </c>
      <c r="AJ165">
        <v>0.5</v>
      </c>
      <c r="AK165">
        <v>0</v>
      </c>
      <c r="AL165">
        <v>0.5</v>
      </c>
      <c r="AM165">
        <v>0</v>
      </c>
      <c r="AN165" t="s">
        <v>3144</v>
      </c>
      <c r="AO165" t="s">
        <v>3181</v>
      </c>
      <c r="AP165" t="s">
        <v>3158</v>
      </c>
      <c r="AS165" t="str">
        <f>IF(SpaceTypesTable[[#This Row],[Service Water Heating Peak Flow Rate (gal/h)]]=0,"",SpaceTypesTable[[#This Row],[Service Water Heating Peak Flow Rate (gal/h)]]/SpaceTypesTable[[#This Row],[Service Water Heating Area (ft^2)]])</f>
        <v/>
      </c>
      <c r="BC165" t="str">
        <f>IF(ISBLANK(BB165),"",BB165/(AY165/AX165))</f>
        <v/>
      </c>
    </row>
    <row r="166" spans="1:55">
      <c r="A166" t="s">
        <v>1558</v>
      </c>
      <c r="B166" t="s">
        <v>259</v>
      </c>
      <c r="C166" t="s">
        <v>267</v>
      </c>
      <c r="D166" t="s">
        <v>278</v>
      </c>
      <c r="E166" t="s">
        <v>468</v>
      </c>
      <c r="F166" t="s">
        <v>218</v>
      </c>
      <c r="G166" t="s">
        <v>211</v>
      </c>
      <c r="H166" t="s">
        <v>223</v>
      </c>
      <c r="I166" t="str">
        <f>SpaceTypesTable[[#This Row],[Lighting Standard]]&amp;SpaceTypesTable[[#This Row],[Lighting Primary Space Type]]&amp;SpaceTypesTable[[#This Row],[Lighting Secondary Space Type]]</f>
        <v>ASHRAE 90.1-2007Electrical/MechanicalGeneral</v>
      </c>
      <c r="L166">
        <f>VLOOKUP(SpaceTypesTable[[#This Row],[LookupColumn]],InteriorLightingTable[],5,FALSE)</f>
        <v>1.5</v>
      </c>
      <c r="O166">
        <v>0</v>
      </c>
      <c r="P166">
        <v>0.7</v>
      </c>
      <c r="Q166">
        <v>0.2</v>
      </c>
      <c r="R166" s="60" t="s">
        <v>3152</v>
      </c>
      <c r="S166" t="s">
        <v>109</v>
      </c>
      <c r="T166" t="s">
        <v>223</v>
      </c>
      <c r="U166" t="s">
        <v>51</v>
      </c>
      <c r="V166" s="60" t="str">
        <f>SpaceTypesTable[[#This Row],[Ventilation Standard]]&amp;SpaceTypesTable[[#This Row],[Ventilation Primary Space Type]]&amp;SpaceTypesTable[[#This Row],[Ventilation Secondary Space Type]]</f>
        <v>ASHRAE 62.1-2004GeneralStorage rooms</v>
      </c>
      <c r="W166">
        <f>VLOOKUP(SpaceTypesTable[[#This Row],[Lookup]],VentilationStandardsTable[],6,FALSE)</f>
        <v>0.12</v>
      </c>
      <c r="X166">
        <f>VLOOKUP(SpaceTypesTable[[#This Row],[Lookup]],VentilationStandardsTable[],5,FALSE)</f>
        <v>0</v>
      </c>
      <c r="Y166">
        <f>VLOOKUP(SpaceTypesTable[[#This Row],[Lookup]],VentilationStandardsTable[],7,FALSE)</f>
        <v>0</v>
      </c>
      <c r="Z166">
        <v>0</v>
      </c>
      <c r="AA166" s="60" t="s">
        <v>3154</v>
      </c>
      <c r="AB166" s="60" t="s">
        <v>3136</v>
      </c>
      <c r="AC166">
        <v>4.4600000000000001E-2</v>
      </c>
      <c r="AD166" s="60" t="s">
        <v>3187</v>
      </c>
      <c r="AF166" t="s">
        <v>440</v>
      </c>
      <c r="AG166" t="s">
        <v>440</v>
      </c>
      <c r="AH166" t="s">
        <v>440</v>
      </c>
      <c r="AJ166">
        <v>0.26</v>
      </c>
      <c r="AK166">
        <v>0</v>
      </c>
      <c r="AL166">
        <v>0.5</v>
      </c>
      <c r="AM166">
        <v>0</v>
      </c>
      <c r="AN166" s="60" t="s">
        <v>3144</v>
      </c>
      <c r="AO166" s="60" t="s">
        <v>3181</v>
      </c>
      <c r="AP166" s="60" t="s">
        <v>3158</v>
      </c>
      <c r="AS166" t="str">
        <f>IF(SpaceTypesTable[[#This Row],[Service Water Heating Peak Flow Rate (gal/h)]]=0,"",SpaceTypesTable[[#This Row],[Service Water Heating Peak Flow Rate (gal/h)]]/SpaceTypesTable[[#This Row],[Service Water Heating Area (ft^2)]])</f>
        <v/>
      </c>
      <c r="BC166" t="str">
        <f>IF(ISBLANK(BB166),"",BB166/(AY166/AX166))</f>
        <v/>
      </c>
    </row>
    <row r="167" spans="1:55">
      <c r="A167" t="s">
        <v>1619</v>
      </c>
      <c r="B167" t="s">
        <v>259</v>
      </c>
      <c r="C167" t="s">
        <v>267</v>
      </c>
      <c r="D167" t="s">
        <v>278</v>
      </c>
      <c r="E167" t="s">
        <v>468</v>
      </c>
      <c r="F167" t="s">
        <v>1601</v>
      </c>
      <c r="G167" t="s">
        <v>211</v>
      </c>
      <c r="H167" t="s">
        <v>223</v>
      </c>
      <c r="I167" t="str">
        <f>SpaceTypesTable[[#This Row],[Lighting Standard]]&amp;SpaceTypesTable[[#This Row],[Lighting Primary Space Type]]&amp;SpaceTypesTable[[#This Row],[Lighting Secondary Space Type]]</f>
        <v>ASHRAE 90.1-2010Electrical/MechanicalGeneral</v>
      </c>
      <c r="L167">
        <f>VLOOKUP(SpaceTypesTable[[#This Row],[LookupColumn]],InteriorLightingTable[],5,FALSE)</f>
        <v>0.95</v>
      </c>
      <c r="O167">
        <v>0</v>
      </c>
      <c r="P167">
        <v>0.7</v>
      </c>
      <c r="Q167">
        <v>0.2</v>
      </c>
      <c r="R167" t="s">
        <v>3152</v>
      </c>
      <c r="S167" t="s">
        <v>110</v>
      </c>
      <c r="T167" t="s">
        <v>223</v>
      </c>
      <c r="U167" t="s">
        <v>51</v>
      </c>
      <c r="V167" s="60" t="str">
        <f>SpaceTypesTable[[#This Row],[Ventilation Standard]]&amp;SpaceTypesTable[[#This Row],[Ventilation Primary Space Type]]&amp;SpaceTypesTable[[#This Row],[Ventilation Secondary Space Type]]</f>
        <v>ASHRAE 62.1-2007GeneralStorage rooms</v>
      </c>
      <c r="W167">
        <f>VLOOKUP(SpaceTypesTable[[#This Row],[Lookup]],VentilationStandardsTable[],6,FALSE)</f>
        <v>0.12</v>
      </c>
      <c r="X167">
        <f>VLOOKUP(SpaceTypesTable[[#This Row],[Lookup]],VentilationStandardsTable[],5,FALSE)</f>
        <v>0</v>
      </c>
      <c r="Y167">
        <f>VLOOKUP(SpaceTypesTable[[#This Row],[Lookup]],VentilationStandardsTable[],7,FALSE)</f>
        <v>0</v>
      </c>
      <c r="Z167">
        <v>0</v>
      </c>
      <c r="AA167" t="s">
        <v>3154</v>
      </c>
      <c r="AB167" t="s">
        <v>3136</v>
      </c>
      <c r="AC167">
        <v>4.4600000000000001E-2</v>
      </c>
      <c r="AD167" t="s">
        <v>3187</v>
      </c>
      <c r="AF167" t="s">
        <v>440</v>
      </c>
      <c r="AG167" t="s">
        <v>440</v>
      </c>
      <c r="AH167" t="s">
        <v>440</v>
      </c>
      <c r="AJ167">
        <v>0.26</v>
      </c>
      <c r="AK167">
        <v>0</v>
      </c>
      <c r="AL167">
        <v>0.5</v>
      </c>
      <c r="AM167">
        <v>0</v>
      </c>
      <c r="AN167" t="s">
        <v>3144</v>
      </c>
      <c r="AO167" t="s">
        <v>3181</v>
      </c>
      <c r="AP167" t="s">
        <v>3158</v>
      </c>
      <c r="AS167" t="s">
        <v>440</v>
      </c>
      <c r="BC167" t="s">
        <v>440</v>
      </c>
    </row>
    <row r="168" spans="1:55">
      <c r="A168" s="60" t="s">
        <v>1555</v>
      </c>
      <c r="B168" t="s">
        <v>259</v>
      </c>
      <c r="C168" t="s">
        <v>267</v>
      </c>
      <c r="D168" t="s">
        <v>278</v>
      </c>
      <c r="E168" t="s">
        <v>468</v>
      </c>
      <c r="I168" t="str">
        <f>SpaceTypesTable[[#This Row],[Lighting Standard]]&amp;SpaceTypesTable[[#This Row],[Lighting Primary Space Type]]&amp;SpaceTypesTable[[#This Row],[Lighting Secondary Space Type]]</f>
        <v/>
      </c>
      <c r="L168">
        <v>0.80000000000000016</v>
      </c>
      <c r="O168">
        <v>0</v>
      </c>
      <c r="P168">
        <v>0.7</v>
      </c>
      <c r="Q168">
        <v>0.2</v>
      </c>
      <c r="R168" s="60" t="s">
        <v>1355</v>
      </c>
      <c r="S168" t="s">
        <v>108</v>
      </c>
      <c r="T168" t="s">
        <v>41</v>
      </c>
      <c r="U168" t="s">
        <v>42</v>
      </c>
      <c r="V168" s="60" t="str">
        <f>SpaceTypesTable[[#This Row],[Ventilation Standard]]&amp;SpaceTypesTable[[#This Row],[Ventilation Primary Space Type]]&amp;SpaceTypesTable[[#This Row],[Ventilation Secondary Space Type]]</f>
        <v>ASHRAE 62.1-1999Public SpacesCorridors and utilities</v>
      </c>
      <c r="W168">
        <f>VLOOKUP(SpaceTypesTable[[#This Row],[Lookup]],VentilationStandardsTable[],6,FALSE)</f>
        <v>0.05</v>
      </c>
      <c r="X168">
        <f>VLOOKUP(SpaceTypesTable[[#This Row],[Lookup]],VentilationStandardsTable[],5,FALSE)</f>
        <v>0</v>
      </c>
      <c r="Y168">
        <f>VLOOKUP(SpaceTypesTable[[#This Row],[Lookup]],VentilationStandardsTable[],7,FALSE)</f>
        <v>0</v>
      </c>
      <c r="Z168">
        <v>0</v>
      </c>
      <c r="AA168" s="60" t="s">
        <v>1407</v>
      </c>
      <c r="AB168" s="60" t="s">
        <v>1408</v>
      </c>
      <c r="AC168">
        <v>0.22320000000000001</v>
      </c>
      <c r="AD168" s="60" t="s">
        <v>1417</v>
      </c>
      <c r="AF168" t="s">
        <v>440</v>
      </c>
      <c r="AG168" t="s">
        <v>440</v>
      </c>
      <c r="AH168" t="s">
        <v>440</v>
      </c>
      <c r="AJ168">
        <v>0.5</v>
      </c>
      <c r="AK168">
        <v>0</v>
      </c>
      <c r="AL168">
        <v>0.5</v>
      </c>
      <c r="AM168">
        <v>0</v>
      </c>
      <c r="AN168" s="60" t="s">
        <v>1476</v>
      </c>
      <c r="AO168" s="60" t="s">
        <v>1443</v>
      </c>
      <c r="AP168" s="60" t="s">
        <v>1457</v>
      </c>
      <c r="AS168" t="str">
        <f>IF(SpaceTypesTable[[#This Row],[Service Water Heating Peak Flow Rate (gal/h)]]=0,"",SpaceTypesTable[[#This Row],[Service Water Heating Peak Flow Rate (gal/h)]]/SpaceTypesTable[[#This Row],[Service Water Heating Area (ft^2)]])</f>
        <v/>
      </c>
      <c r="BC168" t="str">
        <f>IF(ISBLANK(BB168),"",BB168/(AY168/AX168))</f>
        <v/>
      </c>
    </row>
    <row r="169" spans="1:55">
      <c r="A169" s="60" t="s">
        <v>1557</v>
      </c>
      <c r="B169" t="s">
        <v>260</v>
      </c>
      <c r="C169" t="s">
        <v>267</v>
      </c>
      <c r="D169" t="s">
        <v>278</v>
      </c>
      <c r="E169" t="s">
        <v>468</v>
      </c>
      <c r="F169" t="s">
        <v>438</v>
      </c>
      <c r="G169" t="s">
        <v>211</v>
      </c>
      <c r="H169" t="s">
        <v>223</v>
      </c>
      <c r="I169" t="str">
        <f>SpaceTypesTable[[#This Row],[Lighting Standard]]&amp;SpaceTypesTable[[#This Row],[Lighting Primary Space Type]]&amp;SpaceTypesTable[[#This Row],[Lighting Secondary Space Type]]</f>
        <v>ASHRAE 189.1-2009Electrical/MechanicalGeneral</v>
      </c>
      <c r="L169">
        <f>VLOOKUP(SpaceTypesTable[[#This Row],[LookupColumn]],InteriorLightingTable[],5,FALSE)</f>
        <v>1.35</v>
      </c>
      <c r="O169">
        <v>0</v>
      </c>
      <c r="P169">
        <v>0.7</v>
      </c>
      <c r="Q169">
        <v>0.2</v>
      </c>
      <c r="R169" t="s">
        <v>1355</v>
      </c>
      <c r="S169" t="s">
        <v>108</v>
      </c>
      <c r="T169" t="s">
        <v>41</v>
      </c>
      <c r="U169" t="s">
        <v>42</v>
      </c>
      <c r="V169" s="60" t="str">
        <f>SpaceTypesTable[[#This Row],[Ventilation Standard]]&amp;SpaceTypesTable[[#This Row],[Ventilation Primary Space Type]]&amp;SpaceTypesTable[[#This Row],[Ventilation Secondary Space Type]]</f>
        <v>ASHRAE 62.1-1999Public SpacesCorridors and utilities</v>
      </c>
      <c r="W169">
        <f>VLOOKUP(SpaceTypesTable[[#This Row],[Lookup]],VentilationStandardsTable[],6,FALSE)</f>
        <v>0.05</v>
      </c>
      <c r="X169">
        <f>VLOOKUP(SpaceTypesTable[[#This Row],[Lookup]],VentilationStandardsTable[],5,FALSE)</f>
        <v>0</v>
      </c>
      <c r="Y169">
        <f>VLOOKUP(SpaceTypesTable[[#This Row],[Lookup]],VentilationStandardsTable[],7,FALSE)</f>
        <v>0</v>
      </c>
      <c r="Z169">
        <v>0</v>
      </c>
      <c r="AA169" t="s">
        <v>1407</v>
      </c>
      <c r="AB169" t="s">
        <v>1408</v>
      </c>
      <c r="AC169">
        <v>5.9499999999999997E-2</v>
      </c>
      <c r="AD169" t="s">
        <v>1417</v>
      </c>
      <c r="AF169" t="s">
        <v>440</v>
      </c>
      <c r="AG169" t="s">
        <v>440</v>
      </c>
      <c r="AH169" t="s">
        <v>440</v>
      </c>
      <c r="AJ169">
        <v>0.26</v>
      </c>
      <c r="AK169">
        <v>0</v>
      </c>
      <c r="AL169">
        <v>0.5</v>
      </c>
      <c r="AM169">
        <v>0</v>
      </c>
      <c r="AN169" t="s">
        <v>1476</v>
      </c>
      <c r="AO169" t="s">
        <v>1443</v>
      </c>
      <c r="AP169" t="s">
        <v>1457</v>
      </c>
      <c r="AS169" t="str">
        <f>IF(SpaceTypesTable[[#This Row],[Service Water Heating Peak Flow Rate (gal/h)]]=0,"",SpaceTypesTable[[#This Row],[Service Water Heating Peak Flow Rate (gal/h)]]/SpaceTypesTable[[#This Row],[Service Water Heating Area (ft^2)]])</f>
        <v/>
      </c>
      <c r="BC169" t="str">
        <f>IF(ISBLANK(BB169),"",BB169/(AY169/AX169))</f>
        <v/>
      </c>
    </row>
    <row r="170" spans="1:55">
      <c r="A170" s="60" t="s">
        <v>1557</v>
      </c>
      <c r="B170" t="s">
        <v>261</v>
      </c>
      <c r="C170" t="s">
        <v>267</v>
      </c>
      <c r="D170" t="s">
        <v>278</v>
      </c>
      <c r="E170" t="s">
        <v>468</v>
      </c>
      <c r="F170" t="s">
        <v>438</v>
      </c>
      <c r="G170" t="s">
        <v>211</v>
      </c>
      <c r="H170" t="s">
        <v>223</v>
      </c>
      <c r="I170" t="str">
        <f>SpaceTypesTable[[#This Row],[Lighting Standard]]&amp;SpaceTypesTable[[#This Row],[Lighting Primary Space Type]]&amp;SpaceTypesTable[[#This Row],[Lighting Secondary Space Type]]</f>
        <v>ASHRAE 189.1-2009Electrical/MechanicalGeneral</v>
      </c>
      <c r="L170">
        <f>VLOOKUP(SpaceTypesTable[[#This Row],[LookupColumn]],InteriorLightingTable[],5,FALSE)</f>
        <v>1.35</v>
      </c>
      <c r="O170">
        <v>0</v>
      </c>
      <c r="P170">
        <v>0.7</v>
      </c>
      <c r="Q170">
        <v>0.2</v>
      </c>
      <c r="R170" t="s">
        <v>1355</v>
      </c>
      <c r="S170" t="s">
        <v>108</v>
      </c>
      <c r="T170" t="s">
        <v>41</v>
      </c>
      <c r="U170" t="s">
        <v>42</v>
      </c>
      <c r="V170" s="60" t="str">
        <f>SpaceTypesTable[[#This Row],[Ventilation Standard]]&amp;SpaceTypesTable[[#This Row],[Ventilation Primary Space Type]]&amp;SpaceTypesTable[[#This Row],[Ventilation Secondary Space Type]]</f>
        <v>ASHRAE 62.1-1999Public SpacesCorridors and utilities</v>
      </c>
      <c r="W170">
        <f>VLOOKUP(SpaceTypesTable[[#This Row],[Lookup]],VentilationStandardsTable[],6,FALSE)</f>
        <v>0.05</v>
      </c>
      <c r="X170">
        <f>VLOOKUP(SpaceTypesTable[[#This Row],[Lookup]],VentilationStandardsTable[],5,FALSE)</f>
        <v>0</v>
      </c>
      <c r="Y170">
        <f>VLOOKUP(SpaceTypesTable[[#This Row],[Lookup]],VentilationStandardsTable[],7,FALSE)</f>
        <v>0</v>
      </c>
      <c r="Z170">
        <v>0</v>
      </c>
      <c r="AA170" t="s">
        <v>1407</v>
      </c>
      <c r="AB170" t="s">
        <v>1408</v>
      </c>
      <c r="AC170">
        <v>4.4600000000000001E-2</v>
      </c>
      <c r="AD170" t="s">
        <v>1417</v>
      </c>
      <c r="AF170" t="s">
        <v>440</v>
      </c>
      <c r="AG170" t="s">
        <v>440</v>
      </c>
      <c r="AH170" t="s">
        <v>440</v>
      </c>
      <c r="AJ170">
        <v>0.26</v>
      </c>
      <c r="AK170">
        <v>0</v>
      </c>
      <c r="AL170">
        <v>0.5</v>
      </c>
      <c r="AM170">
        <v>0</v>
      </c>
      <c r="AN170" t="s">
        <v>1476</v>
      </c>
      <c r="AO170" t="s">
        <v>1443</v>
      </c>
      <c r="AP170" t="s">
        <v>1457</v>
      </c>
      <c r="AS170" t="str">
        <f>IF(SpaceTypesTable[[#This Row],[Service Water Heating Peak Flow Rate (gal/h)]]=0,"",SpaceTypesTable[[#This Row],[Service Water Heating Peak Flow Rate (gal/h)]]/SpaceTypesTable[[#This Row],[Service Water Heating Area (ft^2)]])</f>
        <v/>
      </c>
      <c r="BC170" t="str">
        <f>IF(ISBLANK(BB170),"",BB170/(AY170/AX170))</f>
        <v/>
      </c>
    </row>
    <row r="171" spans="1:55">
      <c r="A171" s="60" t="s">
        <v>1554</v>
      </c>
      <c r="B171" t="s">
        <v>259</v>
      </c>
      <c r="C171" t="s">
        <v>267</v>
      </c>
      <c r="D171" t="s">
        <v>278</v>
      </c>
      <c r="E171" t="s">
        <v>468</v>
      </c>
      <c r="I171" t="str">
        <f>SpaceTypesTable[[#This Row],[Lighting Standard]]&amp;SpaceTypesTable[[#This Row],[Lighting Primary Space Type]]&amp;SpaceTypesTable[[#This Row],[Lighting Secondary Space Type]]</f>
        <v/>
      </c>
      <c r="L171">
        <v>0.6</v>
      </c>
      <c r="O171">
        <v>0</v>
      </c>
      <c r="P171">
        <v>0.7</v>
      </c>
      <c r="Q171">
        <v>0.2</v>
      </c>
      <c r="R171" t="s">
        <v>1355</v>
      </c>
      <c r="S171" t="s">
        <v>108</v>
      </c>
      <c r="T171" t="s">
        <v>41</v>
      </c>
      <c r="U171" t="s">
        <v>42</v>
      </c>
      <c r="V171" s="60" t="str">
        <f>SpaceTypesTable[[#This Row],[Ventilation Standard]]&amp;SpaceTypesTable[[#This Row],[Ventilation Primary Space Type]]&amp;SpaceTypesTable[[#This Row],[Ventilation Secondary Space Type]]</f>
        <v>ASHRAE 62.1-1999Public SpacesCorridors and utilities</v>
      </c>
      <c r="W171">
        <f>VLOOKUP(SpaceTypesTable[[#This Row],[Lookup]],VentilationStandardsTable[],6,FALSE)</f>
        <v>0.05</v>
      </c>
      <c r="X171">
        <f>VLOOKUP(SpaceTypesTable[[#This Row],[Lookup]],VentilationStandardsTable[],5,FALSE)</f>
        <v>0</v>
      </c>
      <c r="Y171">
        <f>VLOOKUP(SpaceTypesTable[[#This Row],[Lookup]],VentilationStandardsTable[],7,FALSE)</f>
        <v>0</v>
      </c>
      <c r="Z171">
        <v>0</v>
      </c>
      <c r="AA171" t="s">
        <v>1407</v>
      </c>
      <c r="AB171" t="s">
        <v>1408</v>
      </c>
      <c r="AC171">
        <v>0.22320000000000001</v>
      </c>
      <c r="AD171" t="s">
        <v>1417</v>
      </c>
      <c r="AF171" t="s">
        <v>440</v>
      </c>
      <c r="AG171" t="s">
        <v>440</v>
      </c>
      <c r="AH171" t="s">
        <v>440</v>
      </c>
      <c r="AJ171">
        <v>0.5</v>
      </c>
      <c r="AK171">
        <v>0</v>
      </c>
      <c r="AL171">
        <v>0.5</v>
      </c>
      <c r="AM171">
        <v>0</v>
      </c>
      <c r="AN171" t="s">
        <v>1476</v>
      </c>
      <c r="AO171" t="s">
        <v>1443</v>
      </c>
      <c r="AP171" t="s">
        <v>1457</v>
      </c>
      <c r="AS171" t="str">
        <f>IF(SpaceTypesTable[[#This Row],[Service Water Heating Peak Flow Rate (gal/h)]]=0,"",SpaceTypesTable[[#This Row],[Service Water Heating Peak Flow Rate (gal/h)]]/SpaceTypesTable[[#This Row],[Service Water Heating Area (ft^2)]])</f>
        <v/>
      </c>
      <c r="BC171" t="str">
        <f>IF(ISBLANK(BB171),"",BB171/(AY171/AX171))</f>
        <v/>
      </c>
    </row>
    <row r="172" spans="1:55">
      <c r="A172" t="s">
        <v>1556</v>
      </c>
      <c r="B172" t="s">
        <v>259</v>
      </c>
      <c r="C172" s="60" t="s">
        <v>267</v>
      </c>
      <c r="D172" s="60" t="s">
        <v>246</v>
      </c>
      <c r="E172" t="s">
        <v>467</v>
      </c>
      <c r="F172" t="s">
        <v>217</v>
      </c>
      <c r="G172" t="s">
        <v>246</v>
      </c>
      <c r="H172" t="s">
        <v>338</v>
      </c>
      <c r="I172" t="str">
        <f>SpaceTypesTable[[#This Row],[Lighting Standard]]&amp;SpaceTypesTable[[#This Row],[Lighting Primary Space Type]]&amp;SpaceTypesTable[[#This Row],[Lighting Secondary Space Type]]</f>
        <v>ASHRAE 90.1-2004LobbyFor Hotel</v>
      </c>
      <c r="L172">
        <f>VLOOKUP(SpaceTypesTable[[#This Row],[LookupColumn]],InteriorLightingTable[],5,FALSE)</f>
        <v>1.1000000000000001</v>
      </c>
      <c r="O172">
        <v>0</v>
      </c>
      <c r="P172">
        <v>0.7</v>
      </c>
      <c r="Q172">
        <v>0.2</v>
      </c>
      <c r="R172" t="s">
        <v>3152</v>
      </c>
      <c r="S172" t="s">
        <v>108</v>
      </c>
      <c r="T172" t="s">
        <v>412</v>
      </c>
      <c r="U172" t="s">
        <v>32</v>
      </c>
      <c r="V172" s="60" t="str">
        <f>SpaceTypesTable[[#This Row],[Ventilation Standard]]&amp;SpaceTypesTable[[#This Row],[Ventilation Primary Space Type]]&amp;SpaceTypesTable[[#This Row],[Ventilation Secondary Space Type]]</f>
        <v>ASHRAE 62.1-1999Hotels, Motels, Resorts, DormitoriesLobbies</v>
      </c>
      <c r="W172">
        <f>VLOOKUP(SpaceTypesTable[[#This Row],[Lookup]],VentilationStandardsTable[],6,FALSE)</f>
        <v>0</v>
      </c>
      <c r="X172">
        <f>VLOOKUP(SpaceTypesTable[[#This Row],[Lookup]],VentilationStandardsTable[],5,FALSE)</f>
        <v>15</v>
      </c>
      <c r="Y172">
        <f>VLOOKUP(SpaceTypesTable[[#This Row],[Lookup]],VentilationStandardsTable[],7,FALSE)</f>
        <v>0</v>
      </c>
      <c r="Z172">
        <v>30</v>
      </c>
      <c r="AA172" s="60" t="s">
        <v>3206</v>
      </c>
      <c r="AB172" s="60" t="s">
        <v>3136</v>
      </c>
      <c r="AC172">
        <v>5.9499999999999997E-2</v>
      </c>
      <c r="AD172" s="60" t="s">
        <v>3187</v>
      </c>
      <c r="AF172" t="s">
        <v>440</v>
      </c>
      <c r="AG172" t="s">
        <v>440</v>
      </c>
      <c r="AH172" t="s">
        <v>440</v>
      </c>
      <c r="AJ172">
        <v>0.75000000000000011</v>
      </c>
      <c r="AK172">
        <v>0</v>
      </c>
      <c r="AL172">
        <v>0.5</v>
      </c>
      <c r="AM172">
        <v>0</v>
      </c>
      <c r="AN172" s="60" t="s">
        <v>3148</v>
      </c>
      <c r="AO172" s="60" t="s">
        <v>3181</v>
      </c>
      <c r="AP172" s="60" t="s">
        <v>3158</v>
      </c>
      <c r="AS172" t="str">
        <f>IF(SpaceTypesTable[[#This Row],[Service Water Heating Peak Flow Rate (gal/h)]]=0,"",SpaceTypesTable[[#This Row],[Service Water Heating Peak Flow Rate (gal/h)]]/SpaceTypesTable[[#This Row],[Service Water Heating Area (ft^2)]])</f>
        <v/>
      </c>
      <c r="BC172" t="str">
        <f>IF(ISBLANK(BB172),"",BB172/(AY172/AX172))</f>
        <v/>
      </c>
    </row>
    <row r="173" spans="1:55">
      <c r="A173" t="s">
        <v>1558</v>
      </c>
      <c r="B173" t="s">
        <v>259</v>
      </c>
      <c r="C173" t="s">
        <v>267</v>
      </c>
      <c r="D173" t="s">
        <v>246</v>
      </c>
      <c r="E173" t="s">
        <v>467</v>
      </c>
      <c r="F173" t="s">
        <v>218</v>
      </c>
      <c r="G173" t="s">
        <v>246</v>
      </c>
      <c r="H173" t="s">
        <v>338</v>
      </c>
      <c r="I173" t="str">
        <f>SpaceTypesTable[[#This Row],[Lighting Standard]]&amp;SpaceTypesTable[[#This Row],[Lighting Primary Space Type]]&amp;SpaceTypesTable[[#This Row],[Lighting Secondary Space Type]]</f>
        <v>ASHRAE 90.1-2007LobbyFor Hotel</v>
      </c>
      <c r="L173">
        <f>VLOOKUP(SpaceTypesTable[[#This Row],[LookupColumn]],InteriorLightingTable[],5,FALSE)</f>
        <v>1.1000000000000001</v>
      </c>
      <c r="O173">
        <v>0</v>
      </c>
      <c r="P173">
        <v>0.7</v>
      </c>
      <c r="Q173">
        <v>0.2</v>
      </c>
      <c r="R173" t="s">
        <v>3152</v>
      </c>
      <c r="S173" t="s">
        <v>109</v>
      </c>
      <c r="T173" t="s">
        <v>412</v>
      </c>
      <c r="U173" t="s">
        <v>1300</v>
      </c>
      <c r="V173" s="60" t="str">
        <f>SpaceTypesTable[[#This Row],[Ventilation Standard]]&amp;SpaceTypesTable[[#This Row],[Ventilation Primary Space Type]]&amp;SpaceTypesTable[[#This Row],[Ventilation Secondary Space Type]]</f>
        <v>ASHRAE 62.1-2004Hotels, Motels, Resorts, DormitoriesLobbies/prefunction</v>
      </c>
      <c r="W173">
        <f>VLOOKUP(SpaceTypesTable[[#This Row],[Lookup]],VentilationStandardsTable[],6,FALSE)</f>
        <v>0.06</v>
      </c>
      <c r="X173">
        <f>VLOOKUP(SpaceTypesTable[[#This Row],[Lookup]],VentilationStandardsTable[],5,FALSE)</f>
        <v>7.5</v>
      </c>
      <c r="Y173">
        <f>VLOOKUP(SpaceTypesTable[[#This Row],[Lookup]],VentilationStandardsTable[],7,FALSE)</f>
        <v>0</v>
      </c>
      <c r="Z173">
        <v>30</v>
      </c>
      <c r="AA173" s="60" t="s">
        <v>3206</v>
      </c>
      <c r="AB173" s="60" t="s">
        <v>3136</v>
      </c>
      <c r="AC173">
        <v>4.4600000000000001E-2</v>
      </c>
      <c r="AD173" s="60" t="s">
        <v>3187</v>
      </c>
      <c r="AF173" t="s">
        <v>440</v>
      </c>
      <c r="AG173" t="s">
        <v>440</v>
      </c>
      <c r="AH173" t="s">
        <v>440</v>
      </c>
      <c r="AJ173">
        <v>0.38</v>
      </c>
      <c r="AK173">
        <v>0</v>
      </c>
      <c r="AL173">
        <v>0.5</v>
      </c>
      <c r="AM173">
        <v>0</v>
      </c>
      <c r="AN173" s="60" t="s">
        <v>3148</v>
      </c>
      <c r="AO173" s="60" t="s">
        <v>3181</v>
      </c>
      <c r="AP173" s="60" t="s">
        <v>3158</v>
      </c>
      <c r="AS173" t="str">
        <f>IF(SpaceTypesTable[[#This Row],[Service Water Heating Peak Flow Rate (gal/h)]]=0,"",SpaceTypesTable[[#This Row],[Service Water Heating Peak Flow Rate (gal/h)]]/SpaceTypesTable[[#This Row],[Service Water Heating Area (ft^2)]])</f>
        <v/>
      </c>
      <c r="BC173" t="str">
        <f>IF(ISBLANK(BB173),"",BB173/(AY173/AX173))</f>
        <v/>
      </c>
    </row>
    <row r="174" spans="1:55">
      <c r="A174" t="s">
        <v>1619</v>
      </c>
      <c r="B174" t="s">
        <v>259</v>
      </c>
      <c r="C174" t="s">
        <v>267</v>
      </c>
      <c r="D174" t="s">
        <v>246</v>
      </c>
      <c r="E174" t="s">
        <v>467</v>
      </c>
      <c r="F174" t="s">
        <v>1601</v>
      </c>
      <c r="G174" t="s">
        <v>246</v>
      </c>
      <c r="H174" t="s">
        <v>338</v>
      </c>
      <c r="I174" t="str">
        <f>SpaceTypesTable[[#This Row],[Lighting Standard]]&amp;SpaceTypesTable[[#This Row],[Lighting Primary Space Type]]&amp;SpaceTypesTable[[#This Row],[Lighting Secondary Space Type]]</f>
        <v>ASHRAE 90.1-2010LobbyFor Hotel</v>
      </c>
      <c r="L174">
        <f>VLOOKUP(SpaceTypesTable[[#This Row],[LookupColumn]],InteriorLightingTable[],5,FALSE)</f>
        <v>1.06</v>
      </c>
      <c r="O174">
        <v>0</v>
      </c>
      <c r="P174">
        <v>0.7</v>
      </c>
      <c r="Q174">
        <v>0.2</v>
      </c>
      <c r="R174" t="s">
        <v>3152</v>
      </c>
      <c r="S174" t="s">
        <v>110</v>
      </c>
      <c r="T174" t="s">
        <v>412</v>
      </c>
      <c r="U174" t="s">
        <v>1300</v>
      </c>
      <c r="V174" s="60" t="str">
        <f>SpaceTypesTable[[#This Row],[Ventilation Standard]]&amp;SpaceTypesTable[[#This Row],[Ventilation Primary Space Type]]&amp;SpaceTypesTable[[#This Row],[Ventilation Secondary Space Type]]</f>
        <v>ASHRAE 62.1-2007Hotels, Motels, Resorts, DormitoriesLobbies/prefunction</v>
      </c>
      <c r="W174">
        <f>VLOOKUP(SpaceTypesTable[[#This Row],[Lookup]],VentilationStandardsTable[],6,FALSE)</f>
        <v>0.06</v>
      </c>
      <c r="X174">
        <f>VLOOKUP(SpaceTypesTable[[#This Row],[Lookup]],VentilationStandardsTable[],5,FALSE)</f>
        <v>7.5</v>
      </c>
      <c r="Y174">
        <f>VLOOKUP(SpaceTypesTable[[#This Row],[Lookup]],VentilationStandardsTable[],7,FALSE)</f>
        <v>0</v>
      </c>
      <c r="Z174">
        <v>30</v>
      </c>
      <c r="AA174" s="60" t="s">
        <v>3206</v>
      </c>
      <c r="AB174" s="60" t="s">
        <v>3136</v>
      </c>
      <c r="AC174">
        <v>4.4600000000000001E-2</v>
      </c>
      <c r="AD174" s="60" t="s">
        <v>3187</v>
      </c>
      <c r="AF174" t="s">
        <v>440</v>
      </c>
      <c r="AG174" t="s">
        <v>440</v>
      </c>
      <c r="AH174" t="s">
        <v>440</v>
      </c>
      <c r="AJ174">
        <v>0.38</v>
      </c>
      <c r="AK174">
        <v>0</v>
      </c>
      <c r="AL174">
        <v>0.5</v>
      </c>
      <c r="AM174">
        <v>0</v>
      </c>
      <c r="AN174" s="60" t="s">
        <v>3148</v>
      </c>
      <c r="AO174" s="60" t="s">
        <v>3181</v>
      </c>
      <c r="AP174" s="60" t="s">
        <v>3158</v>
      </c>
      <c r="AS174" t="s">
        <v>440</v>
      </c>
      <c r="BC174" t="s">
        <v>440</v>
      </c>
    </row>
    <row r="175" spans="1:55">
      <c r="A175" t="s">
        <v>1555</v>
      </c>
      <c r="B175" t="s">
        <v>259</v>
      </c>
      <c r="C175" t="s">
        <v>267</v>
      </c>
      <c r="D175" t="s">
        <v>246</v>
      </c>
      <c r="E175" t="s">
        <v>467</v>
      </c>
      <c r="I175" t="str">
        <f>SpaceTypesTable[[#This Row],[Lighting Standard]]&amp;SpaceTypesTable[[#This Row],[Lighting Primary Space Type]]&amp;SpaceTypesTable[[#This Row],[Lighting Secondary Space Type]]</f>
        <v/>
      </c>
      <c r="L175">
        <v>1.88</v>
      </c>
      <c r="O175">
        <v>0</v>
      </c>
      <c r="P175">
        <v>0.7</v>
      </c>
      <c r="Q175">
        <v>0.2</v>
      </c>
      <c r="R175" s="60" t="s">
        <v>1355</v>
      </c>
      <c r="S175" t="s">
        <v>108</v>
      </c>
      <c r="T175" t="s">
        <v>412</v>
      </c>
      <c r="U175" t="s">
        <v>32</v>
      </c>
      <c r="V175" s="60" t="str">
        <f>SpaceTypesTable[[#This Row],[Ventilation Standard]]&amp;SpaceTypesTable[[#This Row],[Ventilation Primary Space Type]]&amp;SpaceTypesTable[[#This Row],[Ventilation Secondary Space Type]]</f>
        <v>ASHRAE 62.1-1999Hotels, Motels, Resorts, DormitoriesLobbies</v>
      </c>
      <c r="W175">
        <f>VLOOKUP(SpaceTypesTable[[#This Row],[Lookup]],VentilationStandardsTable[],6,FALSE)</f>
        <v>0</v>
      </c>
      <c r="X175">
        <f>VLOOKUP(SpaceTypesTable[[#This Row],[Lookup]],VentilationStandardsTable[],5,FALSE)</f>
        <v>15</v>
      </c>
      <c r="Y175">
        <f>VLOOKUP(SpaceTypesTable[[#This Row],[Lookup]],VentilationStandardsTable[],7,FALSE)</f>
        <v>0</v>
      </c>
      <c r="Z175">
        <v>30</v>
      </c>
      <c r="AA175" s="60" t="s">
        <v>1407</v>
      </c>
      <c r="AB175" s="60" t="s">
        <v>1408</v>
      </c>
      <c r="AC175">
        <v>0.22320000000000001</v>
      </c>
      <c r="AD175" s="60" t="s">
        <v>1417</v>
      </c>
      <c r="AF175" t="s">
        <v>440</v>
      </c>
      <c r="AG175" t="s">
        <v>440</v>
      </c>
      <c r="AH175" t="s">
        <v>440</v>
      </c>
      <c r="AJ175">
        <v>0.75000000000000011</v>
      </c>
      <c r="AK175">
        <v>0</v>
      </c>
      <c r="AL175">
        <v>0.5</v>
      </c>
      <c r="AM175">
        <v>0</v>
      </c>
      <c r="AN175" s="60" t="s">
        <v>1476</v>
      </c>
      <c r="AO175" s="60" t="s">
        <v>1443</v>
      </c>
      <c r="AP175" s="60" t="s">
        <v>1457</v>
      </c>
      <c r="AS175" t="str">
        <f>IF(SpaceTypesTable[[#This Row],[Service Water Heating Peak Flow Rate (gal/h)]]=0,"",SpaceTypesTable[[#This Row],[Service Water Heating Peak Flow Rate (gal/h)]]/SpaceTypesTable[[#This Row],[Service Water Heating Area (ft^2)]])</f>
        <v/>
      </c>
      <c r="BC175" t="str">
        <f>IF(ISBLANK(BB175),"",BB175/(AY175/AX175))</f>
        <v/>
      </c>
    </row>
    <row r="176" spans="1:55">
      <c r="A176" t="s">
        <v>1557</v>
      </c>
      <c r="B176" t="s">
        <v>260</v>
      </c>
      <c r="C176" t="s">
        <v>267</v>
      </c>
      <c r="D176" t="s">
        <v>246</v>
      </c>
      <c r="E176" t="s">
        <v>467</v>
      </c>
      <c r="F176" t="s">
        <v>438</v>
      </c>
      <c r="G176" t="s">
        <v>246</v>
      </c>
      <c r="H176" t="s">
        <v>338</v>
      </c>
      <c r="I176" t="str">
        <f>SpaceTypesTable[[#This Row],[Lighting Standard]]&amp;SpaceTypesTable[[#This Row],[Lighting Primary Space Type]]&amp;SpaceTypesTable[[#This Row],[Lighting Secondary Space Type]]</f>
        <v>ASHRAE 189.1-2009LobbyFor Hotel</v>
      </c>
      <c r="L176">
        <f>VLOOKUP(SpaceTypesTable[[#This Row],[LookupColumn]],InteriorLightingTable[],5,FALSE)</f>
        <v>0.9900000000000001</v>
      </c>
      <c r="O176">
        <v>0</v>
      </c>
      <c r="P176">
        <v>0.7</v>
      </c>
      <c r="Q176">
        <v>0.2</v>
      </c>
      <c r="R176" s="60" t="s">
        <v>1355</v>
      </c>
      <c r="S176" t="s">
        <v>108</v>
      </c>
      <c r="T176" t="s">
        <v>412</v>
      </c>
      <c r="U176" t="s">
        <v>32</v>
      </c>
      <c r="V176" s="60" t="str">
        <f>SpaceTypesTable[[#This Row],[Ventilation Standard]]&amp;SpaceTypesTable[[#This Row],[Ventilation Primary Space Type]]&amp;SpaceTypesTable[[#This Row],[Ventilation Secondary Space Type]]</f>
        <v>ASHRAE 62.1-1999Hotels, Motels, Resorts, DormitoriesLobbies</v>
      </c>
      <c r="W176">
        <f>VLOOKUP(SpaceTypesTable[[#This Row],[Lookup]],VentilationStandardsTable[],6,FALSE)</f>
        <v>0</v>
      </c>
      <c r="X176">
        <f>VLOOKUP(SpaceTypesTable[[#This Row],[Lookup]],VentilationStandardsTable[],5,FALSE)</f>
        <v>15</v>
      </c>
      <c r="Y176">
        <f>VLOOKUP(SpaceTypesTable[[#This Row],[Lookup]],VentilationStandardsTable[],7,FALSE)</f>
        <v>0</v>
      </c>
      <c r="Z176">
        <v>30</v>
      </c>
      <c r="AA176" s="60" t="s">
        <v>1407</v>
      </c>
      <c r="AB176" s="60" t="s">
        <v>1408</v>
      </c>
      <c r="AC176">
        <v>5.9499999999999997E-2</v>
      </c>
      <c r="AD176" s="60" t="s">
        <v>1417</v>
      </c>
      <c r="AF176" t="s">
        <v>440</v>
      </c>
      <c r="AG176" t="s">
        <v>440</v>
      </c>
      <c r="AH176" t="s">
        <v>440</v>
      </c>
      <c r="AJ176">
        <v>0.38</v>
      </c>
      <c r="AK176">
        <v>0</v>
      </c>
      <c r="AL176">
        <v>0.5</v>
      </c>
      <c r="AM176">
        <v>0</v>
      </c>
      <c r="AN176" s="60" t="s">
        <v>1476</v>
      </c>
      <c r="AO176" s="60" t="s">
        <v>1443</v>
      </c>
      <c r="AP176" s="60" t="s">
        <v>1457</v>
      </c>
      <c r="AS176" t="str">
        <f>IF(SpaceTypesTable[[#This Row],[Service Water Heating Peak Flow Rate (gal/h)]]=0,"",SpaceTypesTable[[#This Row],[Service Water Heating Peak Flow Rate (gal/h)]]/SpaceTypesTable[[#This Row],[Service Water Heating Area (ft^2)]])</f>
        <v/>
      </c>
      <c r="AW176" s="60"/>
      <c r="BC176" t="str">
        <f>IF(ISBLANK(BB176),"",BB176/(AY176/AX176))</f>
        <v/>
      </c>
    </row>
    <row r="177" spans="1:56">
      <c r="A177" t="s">
        <v>1557</v>
      </c>
      <c r="B177" t="s">
        <v>261</v>
      </c>
      <c r="C177" t="s">
        <v>267</v>
      </c>
      <c r="D177" t="s">
        <v>246</v>
      </c>
      <c r="E177" t="s">
        <v>467</v>
      </c>
      <c r="F177" t="s">
        <v>438</v>
      </c>
      <c r="G177" t="s">
        <v>246</v>
      </c>
      <c r="H177" t="s">
        <v>338</v>
      </c>
      <c r="I177" t="str">
        <f>SpaceTypesTable[[#This Row],[Lighting Standard]]&amp;SpaceTypesTable[[#This Row],[Lighting Primary Space Type]]&amp;SpaceTypesTable[[#This Row],[Lighting Secondary Space Type]]</f>
        <v>ASHRAE 189.1-2009LobbyFor Hotel</v>
      </c>
      <c r="L177">
        <f>VLOOKUP(SpaceTypesTable[[#This Row],[LookupColumn]],InteriorLightingTable[],5,FALSE)</f>
        <v>0.9900000000000001</v>
      </c>
      <c r="O177">
        <v>0</v>
      </c>
      <c r="P177">
        <v>0.7</v>
      </c>
      <c r="Q177">
        <v>0.2</v>
      </c>
      <c r="R177" s="60" t="s">
        <v>1355</v>
      </c>
      <c r="S177" t="s">
        <v>108</v>
      </c>
      <c r="T177" t="s">
        <v>412</v>
      </c>
      <c r="U177" t="s">
        <v>32</v>
      </c>
      <c r="V177" s="60" t="str">
        <f>SpaceTypesTable[[#This Row],[Ventilation Standard]]&amp;SpaceTypesTable[[#This Row],[Ventilation Primary Space Type]]&amp;SpaceTypesTable[[#This Row],[Ventilation Secondary Space Type]]</f>
        <v>ASHRAE 62.1-1999Hotels, Motels, Resorts, DormitoriesLobbies</v>
      </c>
      <c r="W177">
        <f>VLOOKUP(SpaceTypesTable[[#This Row],[Lookup]],VentilationStandardsTable[],6,FALSE)</f>
        <v>0</v>
      </c>
      <c r="X177">
        <f>VLOOKUP(SpaceTypesTable[[#This Row],[Lookup]],VentilationStandardsTable[],5,FALSE)</f>
        <v>15</v>
      </c>
      <c r="Y177">
        <f>VLOOKUP(SpaceTypesTable[[#This Row],[Lookup]],VentilationStandardsTable[],7,FALSE)</f>
        <v>0</v>
      </c>
      <c r="Z177">
        <v>30</v>
      </c>
      <c r="AA177" s="60" t="s">
        <v>1407</v>
      </c>
      <c r="AB177" s="60" t="s">
        <v>1408</v>
      </c>
      <c r="AC177">
        <v>4.4600000000000001E-2</v>
      </c>
      <c r="AD177" s="60" t="s">
        <v>1417</v>
      </c>
      <c r="AF177" t="s">
        <v>440</v>
      </c>
      <c r="AG177" t="s">
        <v>440</v>
      </c>
      <c r="AH177" t="s">
        <v>440</v>
      </c>
      <c r="AJ177">
        <v>0.38</v>
      </c>
      <c r="AK177">
        <v>0</v>
      </c>
      <c r="AL177">
        <v>0.5</v>
      </c>
      <c r="AM177">
        <v>0</v>
      </c>
      <c r="AN177" s="60" t="s">
        <v>1476</v>
      </c>
      <c r="AO177" s="60" t="s">
        <v>1443</v>
      </c>
      <c r="AP177" s="60" t="s">
        <v>1457</v>
      </c>
      <c r="AS177" t="str">
        <f>IF(SpaceTypesTable[[#This Row],[Service Water Heating Peak Flow Rate (gal/h)]]=0,"",SpaceTypesTable[[#This Row],[Service Water Heating Peak Flow Rate (gal/h)]]/SpaceTypesTable[[#This Row],[Service Water Heating Area (ft^2)]])</f>
        <v/>
      </c>
      <c r="AW177" s="60"/>
      <c r="BC177" t="str">
        <f>IF(ISBLANK(BB177),"",BB177/(AY177/AX177))</f>
        <v/>
      </c>
    </row>
    <row r="178" spans="1:56">
      <c r="A178" t="s">
        <v>1554</v>
      </c>
      <c r="B178" t="s">
        <v>259</v>
      </c>
      <c r="C178" t="s">
        <v>267</v>
      </c>
      <c r="D178" t="s">
        <v>246</v>
      </c>
      <c r="E178" t="s">
        <v>467</v>
      </c>
      <c r="I178" t="str">
        <f>SpaceTypesTable[[#This Row],[Lighting Standard]]&amp;SpaceTypesTable[[#This Row],[Lighting Primary Space Type]]&amp;SpaceTypesTable[[#This Row],[Lighting Secondary Space Type]]</f>
        <v/>
      </c>
      <c r="L178">
        <v>1.4500000000000002</v>
      </c>
      <c r="O178">
        <v>0</v>
      </c>
      <c r="P178">
        <v>0.7</v>
      </c>
      <c r="Q178">
        <v>0.2</v>
      </c>
      <c r="R178" s="60" t="s">
        <v>1355</v>
      </c>
      <c r="S178" t="s">
        <v>108</v>
      </c>
      <c r="T178" t="s">
        <v>412</v>
      </c>
      <c r="U178" t="s">
        <v>32</v>
      </c>
      <c r="V178" s="60" t="str">
        <f>SpaceTypesTable[[#This Row],[Ventilation Standard]]&amp;SpaceTypesTable[[#This Row],[Ventilation Primary Space Type]]&amp;SpaceTypesTable[[#This Row],[Ventilation Secondary Space Type]]</f>
        <v>ASHRAE 62.1-1999Hotels, Motels, Resorts, DormitoriesLobbies</v>
      </c>
      <c r="W178">
        <f>VLOOKUP(SpaceTypesTable[[#This Row],[Lookup]],VentilationStandardsTable[],6,FALSE)</f>
        <v>0</v>
      </c>
      <c r="X178">
        <f>VLOOKUP(SpaceTypesTable[[#This Row],[Lookup]],VentilationStandardsTable[],5,FALSE)</f>
        <v>15</v>
      </c>
      <c r="Y178">
        <f>VLOOKUP(SpaceTypesTable[[#This Row],[Lookup]],VentilationStandardsTable[],7,FALSE)</f>
        <v>0</v>
      </c>
      <c r="Z178">
        <v>30</v>
      </c>
      <c r="AA178" s="60" t="s">
        <v>1407</v>
      </c>
      <c r="AB178" s="60" t="s">
        <v>1408</v>
      </c>
      <c r="AC178">
        <v>0.22320000000000001</v>
      </c>
      <c r="AD178" s="60" t="s">
        <v>1417</v>
      </c>
      <c r="AF178" t="s">
        <v>440</v>
      </c>
      <c r="AG178" t="s">
        <v>440</v>
      </c>
      <c r="AH178" t="s">
        <v>440</v>
      </c>
      <c r="AJ178">
        <v>0.75000000000000011</v>
      </c>
      <c r="AK178">
        <v>0</v>
      </c>
      <c r="AL178">
        <v>0.5</v>
      </c>
      <c r="AM178">
        <v>0</v>
      </c>
      <c r="AN178" s="60" t="s">
        <v>1476</v>
      </c>
      <c r="AO178" s="60" t="s">
        <v>1443</v>
      </c>
      <c r="AP178" s="60" t="s">
        <v>1457</v>
      </c>
      <c r="AS178" t="str">
        <f>IF(SpaceTypesTable[[#This Row],[Service Water Heating Peak Flow Rate (gal/h)]]=0,"",SpaceTypesTable[[#This Row],[Service Water Heating Peak Flow Rate (gal/h)]]/SpaceTypesTable[[#This Row],[Service Water Heating Area (ft^2)]])</f>
        <v/>
      </c>
      <c r="AW178" s="60"/>
      <c r="BC178" t="str">
        <f>IF(ISBLANK(BB178),"",BB178/(AY178/AX178))</f>
        <v/>
      </c>
    </row>
    <row r="179" spans="1:56">
      <c r="A179" t="s">
        <v>1556</v>
      </c>
      <c r="B179" t="s">
        <v>259</v>
      </c>
      <c r="C179" t="s">
        <v>267</v>
      </c>
      <c r="D179" t="s">
        <v>303</v>
      </c>
      <c r="E179" t="s">
        <v>466</v>
      </c>
      <c r="F179" t="s">
        <v>217</v>
      </c>
      <c r="G179" t="s">
        <v>239</v>
      </c>
      <c r="H179" t="s">
        <v>352</v>
      </c>
      <c r="I179" t="str">
        <f>SpaceTypesTable[[#This Row],[Lighting Standard]]&amp;SpaceTypesTable[[#This Row],[Lighting Primary Space Type]]&amp;SpaceTypesTable[[#This Row],[Lighting Secondary Space Type]]</f>
        <v>ASHRAE 90.1-2004HospitalLaundry-Washing</v>
      </c>
      <c r="L179">
        <f>VLOOKUP(SpaceTypesTable[[#This Row],[LookupColumn]],InteriorLightingTable[],5,FALSE)</f>
        <v>0.6</v>
      </c>
      <c r="O179">
        <v>0</v>
      </c>
      <c r="P179">
        <v>0.7</v>
      </c>
      <c r="Q179">
        <v>0.2</v>
      </c>
      <c r="R179" s="60" t="s">
        <v>3152</v>
      </c>
      <c r="S179" t="s">
        <v>108</v>
      </c>
      <c r="T179" t="s">
        <v>12</v>
      </c>
      <c r="U179" t="s">
        <v>434</v>
      </c>
      <c r="V179" s="60" t="str">
        <f>SpaceTypesTable[[#This Row],[Ventilation Standard]]&amp;SpaceTypesTable[[#This Row],[Ventilation Primary Space Type]]&amp;SpaceTypesTable[[#This Row],[Ventilation Secondary Space Type]]</f>
        <v>ASHRAE 62.1-1999Dry Cleaners, LaundriesCommercial Laundry</v>
      </c>
      <c r="W179">
        <f>VLOOKUP(SpaceTypesTable[[#This Row],[Lookup]],VentilationStandardsTable[],6,FALSE)</f>
        <v>0</v>
      </c>
      <c r="X179">
        <f>VLOOKUP(SpaceTypesTable[[#This Row],[Lookup]],VentilationStandardsTable[],5,FALSE)</f>
        <v>25</v>
      </c>
      <c r="Y179">
        <f>VLOOKUP(SpaceTypesTable[[#This Row],[Lookup]],VentilationStandardsTable[],7,FALSE)</f>
        <v>0</v>
      </c>
      <c r="Z179">
        <v>4</v>
      </c>
      <c r="AA179" s="60" t="s">
        <v>3202</v>
      </c>
      <c r="AB179" s="60" t="s">
        <v>3136</v>
      </c>
      <c r="AC179">
        <v>5.9499999999999997E-2</v>
      </c>
      <c r="AD179" s="60" t="s">
        <v>3187</v>
      </c>
      <c r="AE179">
        <v>170</v>
      </c>
      <c r="AF179">
        <v>0</v>
      </c>
      <c r="AG179">
        <v>0.5</v>
      </c>
      <c r="AH179">
        <v>0</v>
      </c>
      <c r="AI179" t="s">
        <v>3201</v>
      </c>
      <c r="AJ179">
        <v>5.73</v>
      </c>
      <c r="AK179">
        <v>0</v>
      </c>
      <c r="AL179">
        <v>0.5</v>
      </c>
      <c r="AM179">
        <v>0</v>
      </c>
      <c r="AN179" s="60" t="s">
        <v>3200</v>
      </c>
      <c r="AO179" s="60" t="s">
        <v>3181</v>
      </c>
      <c r="AP179" s="60" t="s">
        <v>3158</v>
      </c>
      <c r="AQ179">
        <v>156.6</v>
      </c>
      <c r="AR179">
        <v>840</v>
      </c>
      <c r="AS179">
        <f>IF(SpaceTypesTable[[#This Row],[Service Water Heating Peak Flow Rate (gal/h)]]=0,"",SpaceTypesTable[[#This Row],[Service Water Heating Peak Flow Rate (gal/h)]]/SpaceTypesTable[[#This Row],[Service Water Heating Area (ft^2)]])</f>
        <v>0.18642857142857142</v>
      </c>
      <c r="AT179">
        <v>60</v>
      </c>
      <c r="AU179">
        <v>0.2</v>
      </c>
      <c r="AV179">
        <v>0.05</v>
      </c>
      <c r="AW179" s="60" t="s">
        <v>3203</v>
      </c>
      <c r="AX179">
        <v>0.59522763907256881</v>
      </c>
      <c r="AY179">
        <v>500</v>
      </c>
      <c r="AZ179">
        <v>0.33800000000000002</v>
      </c>
      <c r="BA179">
        <f>125/248.8</f>
        <v>0.502411575562701</v>
      </c>
      <c r="BB179">
        <f>AY179*BA179/AZ179/8.52</f>
        <v>87.231501160287834</v>
      </c>
      <c r="BC179">
        <f>IF(ISBLANK(BB179),"",BB179/(AY179/AX179))</f>
        <v>0.10384520097678836</v>
      </c>
      <c r="BD179" s="60" t="s">
        <v>3678</v>
      </c>
    </row>
    <row r="180" spans="1:56">
      <c r="A180" t="s">
        <v>1558</v>
      </c>
      <c r="B180" t="s">
        <v>259</v>
      </c>
      <c r="C180" t="s">
        <v>267</v>
      </c>
      <c r="D180" t="s">
        <v>303</v>
      </c>
      <c r="E180" t="s">
        <v>466</v>
      </c>
      <c r="F180" t="s">
        <v>218</v>
      </c>
      <c r="G180" t="s">
        <v>239</v>
      </c>
      <c r="H180" t="s">
        <v>352</v>
      </c>
      <c r="I180" t="str">
        <f>SpaceTypesTable[[#This Row],[Lighting Standard]]&amp;SpaceTypesTable[[#This Row],[Lighting Primary Space Type]]&amp;SpaceTypesTable[[#This Row],[Lighting Secondary Space Type]]</f>
        <v>ASHRAE 90.1-2007HospitalLaundry-Washing</v>
      </c>
      <c r="L180">
        <f>VLOOKUP(SpaceTypesTable[[#This Row],[LookupColumn]],InteriorLightingTable[],5,FALSE)</f>
        <v>0.6</v>
      </c>
      <c r="O180">
        <v>0</v>
      </c>
      <c r="P180">
        <v>0.7</v>
      </c>
      <c r="Q180">
        <v>0.2</v>
      </c>
      <c r="R180" t="s">
        <v>3152</v>
      </c>
      <c r="S180" t="s">
        <v>109</v>
      </c>
      <c r="T180" t="s">
        <v>238</v>
      </c>
      <c r="U180" t="s">
        <v>1590</v>
      </c>
      <c r="V180" s="60" t="str">
        <f>SpaceTypesTable[[#This Row],[Ventilation Standard]]&amp;SpaceTypesTable[[#This Row],[Ventilation Primary Space Type]]&amp;SpaceTypesTable[[#This Row],[Ventilation Secondary Space Type]]</f>
        <v>ASHRAE 62.1-2004RetailCoinoperated laundries</v>
      </c>
      <c r="W180">
        <f>VLOOKUP(SpaceTypesTable[[#This Row],[Lookup]],VentilationStandardsTable[],6,FALSE)</f>
        <v>0.06</v>
      </c>
      <c r="X180">
        <f>VLOOKUP(SpaceTypesTable[[#This Row],[Lookup]],VentilationStandardsTable[],5,FALSE)</f>
        <v>7.5</v>
      </c>
      <c r="Y180">
        <f>VLOOKUP(SpaceTypesTable[[#This Row],[Lookup]],VentilationStandardsTable[],7,FALSE)</f>
        <v>0</v>
      </c>
      <c r="Z180">
        <v>4</v>
      </c>
      <c r="AA180" t="s">
        <v>3202</v>
      </c>
      <c r="AB180" t="s">
        <v>3136</v>
      </c>
      <c r="AC180">
        <v>4.4600000000000001E-2</v>
      </c>
      <c r="AD180" t="s">
        <v>3187</v>
      </c>
      <c r="AE180">
        <v>123.8</v>
      </c>
      <c r="AF180">
        <v>0</v>
      </c>
      <c r="AG180">
        <v>0.5</v>
      </c>
      <c r="AH180">
        <v>0</v>
      </c>
      <c r="AI180" t="s">
        <v>3201</v>
      </c>
      <c r="AJ180">
        <v>2.93</v>
      </c>
      <c r="AK180">
        <v>0</v>
      </c>
      <c r="AL180">
        <v>0.5</v>
      </c>
      <c r="AM180">
        <v>0</v>
      </c>
      <c r="AN180" t="s">
        <v>3200</v>
      </c>
      <c r="AO180" t="s">
        <v>3181</v>
      </c>
      <c r="AP180" t="s">
        <v>3158</v>
      </c>
      <c r="AQ180">
        <v>156.6</v>
      </c>
      <c r="AR180">
        <v>840</v>
      </c>
      <c r="AS180">
        <f>IF(SpaceTypesTable[[#This Row],[Service Water Heating Peak Flow Rate (gal/h)]]=0,"",SpaceTypesTable[[#This Row],[Service Water Heating Peak Flow Rate (gal/h)]]/SpaceTypesTable[[#This Row],[Service Water Heating Area (ft^2)]])</f>
        <v>0.18642857142857142</v>
      </c>
      <c r="AT180">
        <v>60</v>
      </c>
      <c r="AU180">
        <v>0.2</v>
      </c>
      <c r="AV180">
        <v>0.05</v>
      </c>
      <c r="AW180" t="s">
        <v>3203</v>
      </c>
      <c r="AX180">
        <v>0.59522763907256881</v>
      </c>
      <c r="AY180">
        <v>500</v>
      </c>
      <c r="AZ180">
        <v>0.33800000000000002</v>
      </c>
      <c r="BA180">
        <f>125/248.8</f>
        <v>0.502411575562701</v>
      </c>
      <c r="BB180">
        <f>AY180*BA180/AZ180/8.52</f>
        <v>87.231501160287834</v>
      </c>
      <c r="BC180">
        <f>IF(ISBLANK(BB180),"",BB180/(AY180/AX180))</f>
        <v>0.10384520097678836</v>
      </c>
      <c r="BD180" t="s">
        <v>3678</v>
      </c>
    </row>
    <row r="181" spans="1:56">
      <c r="A181" t="s">
        <v>1619</v>
      </c>
      <c r="B181" t="s">
        <v>259</v>
      </c>
      <c r="C181" t="s">
        <v>267</v>
      </c>
      <c r="D181" t="s">
        <v>303</v>
      </c>
      <c r="E181" t="s">
        <v>466</v>
      </c>
      <c r="F181" t="s">
        <v>1601</v>
      </c>
      <c r="G181" t="s">
        <v>239</v>
      </c>
      <c r="H181" t="s">
        <v>352</v>
      </c>
      <c r="I181" t="str">
        <f>SpaceTypesTable[[#This Row],[Lighting Standard]]&amp;SpaceTypesTable[[#This Row],[Lighting Primary Space Type]]&amp;SpaceTypesTable[[#This Row],[Lighting Secondary Space Type]]</f>
        <v>ASHRAE 90.1-2010HospitalLaundry-Washing</v>
      </c>
      <c r="L181">
        <f>VLOOKUP(SpaceTypesTable[[#This Row],[LookupColumn]],InteriorLightingTable[],5,FALSE)</f>
        <v>0.6</v>
      </c>
      <c r="O181">
        <v>0</v>
      </c>
      <c r="P181">
        <v>0.7</v>
      </c>
      <c r="Q181">
        <v>0.2</v>
      </c>
      <c r="R181" s="60" t="s">
        <v>3152</v>
      </c>
      <c r="S181" t="s">
        <v>110</v>
      </c>
      <c r="T181" t="s">
        <v>238</v>
      </c>
      <c r="U181" t="s">
        <v>1590</v>
      </c>
      <c r="V181" s="60" t="str">
        <f>SpaceTypesTable[[#This Row],[Ventilation Standard]]&amp;SpaceTypesTable[[#This Row],[Ventilation Primary Space Type]]&amp;SpaceTypesTable[[#This Row],[Ventilation Secondary Space Type]]</f>
        <v>ASHRAE 62.1-2007RetailCoinoperated laundries</v>
      </c>
      <c r="W181">
        <f>VLOOKUP(SpaceTypesTable[[#This Row],[Lookup]],VentilationStandardsTable[],6,FALSE)</f>
        <v>0.06</v>
      </c>
      <c r="X181">
        <f>VLOOKUP(SpaceTypesTable[[#This Row],[Lookup]],VentilationStandardsTable[],5,FALSE)</f>
        <v>7.5</v>
      </c>
      <c r="Y181">
        <f>VLOOKUP(SpaceTypesTable[[#This Row],[Lookup]],VentilationStandardsTable[],7,FALSE)</f>
        <v>0</v>
      </c>
      <c r="Z181">
        <v>4</v>
      </c>
      <c r="AA181" s="60" t="s">
        <v>3202</v>
      </c>
      <c r="AB181" s="60" t="s">
        <v>3136</v>
      </c>
      <c r="AC181">
        <v>4.4600000000000001E-2</v>
      </c>
      <c r="AD181" s="60" t="s">
        <v>3187</v>
      </c>
      <c r="AE181">
        <v>123.8</v>
      </c>
      <c r="AF181">
        <v>0</v>
      </c>
      <c r="AG181">
        <v>0.5</v>
      </c>
      <c r="AH181">
        <v>0</v>
      </c>
      <c r="AI181" s="60" t="s">
        <v>3201</v>
      </c>
      <c r="AJ181">
        <v>2.93</v>
      </c>
      <c r="AK181">
        <v>0</v>
      </c>
      <c r="AL181">
        <v>0.5</v>
      </c>
      <c r="AM181">
        <v>0</v>
      </c>
      <c r="AN181" s="60" t="s">
        <v>3200</v>
      </c>
      <c r="AO181" s="60" t="s">
        <v>3181</v>
      </c>
      <c r="AP181" s="60" t="s">
        <v>3158</v>
      </c>
      <c r="AQ181">
        <v>156.6</v>
      </c>
      <c r="AR181">
        <v>840</v>
      </c>
      <c r="AS181">
        <v>0.18642857142857142</v>
      </c>
      <c r="AT181">
        <v>60</v>
      </c>
      <c r="AU181">
        <v>0.2</v>
      </c>
      <c r="AV181">
        <v>0.05</v>
      </c>
      <c r="AW181" s="60" t="s">
        <v>3203</v>
      </c>
      <c r="AX181">
        <v>0.59522763907256881</v>
      </c>
      <c r="AY181">
        <v>500</v>
      </c>
      <c r="AZ181">
        <v>0.33800000000000002</v>
      </c>
      <c r="BA181">
        <v>0.502411575562701</v>
      </c>
      <c r="BB181">
        <v>87.231501160287834</v>
      </c>
      <c r="BC181">
        <v>0.10384520097678836</v>
      </c>
      <c r="BD181" s="60" t="s">
        <v>3678</v>
      </c>
    </row>
    <row r="182" spans="1:56">
      <c r="A182" t="s">
        <v>1555</v>
      </c>
      <c r="B182" t="s">
        <v>259</v>
      </c>
      <c r="C182" t="s">
        <v>267</v>
      </c>
      <c r="D182" t="s">
        <v>303</v>
      </c>
      <c r="E182" t="s">
        <v>466</v>
      </c>
      <c r="I182" t="str">
        <f>SpaceTypesTable[[#This Row],[Lighting Standard]]&amp;SpaceTypesTable[[#This Row],[Lighting Primary Space Type]]&amp;SpaceTypesTable[[#This Row],[Lighting Secondary Space Type]]</f>
        <v/>
      </c>
      <c r="L182">
        <v>1.1399999999999999</v>
      </c>
      <c r="O182">
        <v>0</v>
      </c>
      <c r="P182">
        <v>0.7</v>
      </c>
      <c r="Q182">
        <v>0.2</v>
      </c>
      <c r="R182" t="s">
        <v>1355</v>
      </c>
      <c r="S182" t="s">
        <v>108</v>
      </c>
      <c r="T182" t="s">
        <v>12</v>
      </c>
      <c r="U182" t="s">
        <v>434</v>
      </c>
      <c r="V182" s="60" t="str">
        <f>SpaceTypesTable[[#This Row],[Ventilation Standard]]&amp;SpaceTypesTable[[#This Row],[Ventilation Primary Space Type]]&amp;SpaceTypesTable[[#This Row],[Ventilation Secondary Space Type]]</f>
        <v>ASHRAE 62.1-1999Dry Cleaners, LaundriesCommercial Laundry</v>
      </c>
      <c r="W182">
        <f>VLOOKUP(SpaceTypesTable[[#This Row],[Lookup]],VentilationStandardsTable[],6,FALSE)</f>
        <v>0</v>
      </c>
      <c r="X182">
        <f>VLOOKUP(SpaceTypesTable[[#This Row],[Lookup]],VentilationStandardsTable[],5,FALSE)</f>
        <v>25</v>
      </c>
      <c r="Y182">
        <f>VLOOKUP(SpaceTypesTable[[#This Row],[Lookup]],VentilationStandardsTable[],7,FALSE)</f>
        <v>0</v>
      </c>
      <c r="Z182">
        <v>4</v>
      </c>
      <c r="AA182" t="s">
        <v>1407</v>
      </c>
      <c r="AB182" t="s">
        <v>1408</v>
      </c>
      <c r="AC182">
        <v>0.22320000000000001</v>
      </c>
      <c r="AD182" t="s">
        <v>1417</v>
      </c>
      <c r="AE182">
        <v>170</v>
      </c>
      <c r="AF182">
        <v>0</v>
      </c>
      <c r="AG182">
        <v>0.5</v>
      </c>
      <c r="AH182">
        <v>0</v>
      </c>
      <c r="AI182" t="s">
        <v>1437</v>
      </c>
      <c r="AJ182">
        <v>5.73</v>
      </c>
      <c r="AK182">
        <v>0</v>
      </c>
      <c r="AL182">
        <v>0.5</v>
      </c>
      <c r="AM182">
        <v>0</v>
      </c>
      <c r="AN182" t="s">
        <v>1494</v>
      </c>
      <c r="AO182" t="s">
        <v>1443</v>
      </c>
      <c r="AP182" t="s">
        <v>1457</v>
      </c>
      <c r="AQ182">
        <v>156.6</v>
      </c>
      <c r="AR182">
        <v>840</v>
      </c>
      <c r="AS182">
        <f>IF(SpaceTypesTable[[#This Row],[Service Water Heating Peak Flow Rate (gal/h)]]=0,"",SpaceTypesTable[[#This Row],[Service Water Heating Peak Flow Rate (gal/h)]]/SpaceTypesTable[[#This Row],[Service Water Heating Area (ft^2)]])</f>
        <v>0.18642857142857142</v>
      </c>
      <c r="AT182">
        <v>60</v>
      </c>
      <c r="AU182">
        <v>0.2</v>
      </c>
      <c r="AV182">
        <v>0.05</v>
      </c>
      <c r="AW182" t="s">
        <v>1540</v>
      </c>
      <c r="AX182">
        <v>0.59522763907256881</v>
      </c>
      <c r="AY182">
        <v>500</v>
      </c>
      <c r="AZ182">
        <v>0.33800000000000002</v>
      </c>
      <c r="BA182">
        <f>125/248.8</f>
        <v>0.502411575562701</v>
      </c>
      <c r="BB182">
        <f>AY182*BA182/AZ182/8.52</f>
        <v>87.231501160287834</v>
      </c>
      <c r="BC182">
        <f>IF(ISBLANK(BB182),"",BB182/(AY182/AX182))</f>
        <v>0.10384520097678836</v>
      </c>
      <c r="BD182" t="s">
        <v>1525</v>
      </c>
    </row>
    <row r="183" spans="1:56">
      <c r="A183" t="s">
        <v>1557</v>
      </c>
      <c r="B183" t="s">
        <v>260</v>
      </c>
      <c r="C183" t="s">
        <v>267</v>
      </c>
      <c r="D183" t="s">
        <v>303</v>
      </c>
      <c r="E183" t="s">
        <v>466</v>
      </c>
      <c r="F183" t="s">
        <v>438</v>
      </c>
      <c r="G183" t="s">
        <v>239</v>
      </c>
      <c r="H183" t="s">
        <v>352</v>
      </c>
      <c r="I183" t="str">
        <f>SpaceTypesTable[[#This Row],[Lighting Standard]]&amp;SpaceTypesTable[[#This Row],[Lighting Primary Space Type]]&amp;SpaceTypesTable[[#This Row],[Lighting Secondary Space Type]]</f>
        <v>ASHRAE 189.1-2009HospitalLaundry-Washing</v>
      </c>
      <c r="L183">
        <f>VLOOKUP(SpaceTypesTable[[#This Row],[LookupColumn]],InteriorLightingTable[],5,FALSE)</f>
        <v>0.54</v>
      </c>
      <c r="O183">
        <v>0</v>
      </c>
      <c r="P183">
        <v>0.7</v>
      </c>
      <c r="Q183">
        <v>0.2</v>
      </c>
      <c r="R183" t="s">
        <v>1355</v>
      </c>
      <c r="S183" t="s">
        <v>108</v>
      </c>
      <c r="T183" t="s">
        <v>12</v>
      </c>
      <c r="U183" t="s">
        <v>434</v>
      </c>
      <c r="V183" s="60" t="str">
        <f>SpaceTypesTable[[#This Row],[Ventilation Standard]]&amp;SpaceTypesTable[[#This Row],[Ventilation Primary Space Type]]&amp;SpaceTypesTable[[#This Row],[Ventilation Secondary Space Type]]</f>
        <v>ASHRAE 62.1-1999Dry Cleaners, LaundriesCommercial Laundry</v>
      </c>
      <c r="W183">
        <f>VLOOKUP(SpaceTypesTable[[#This Row],[Lookup]],VentilationStandardsTable[],6,FALSE)</f>
        <v>0</v>
      </c>
      <c r="X183">
        <f>VLOOKUP(SpaceTypesTable[[#This Row],[Lookup]],VentilationStandardsTable[],5,FALSE)</f>
        <v>25</v>
      </c>
      <c r="Y183">
        <f>VLOOKUP(SpaceTypesTable[[#This Row],[Lookup]],VentilationStandardsTable[],7,FALSE)</f>
        <v>0</v>
      </c>
      <c r="Z183">
        <v>4</v>
      </c>
      <c r="AA183" t="s">
        <v>1407</v>
      </c>
      <c r="AB183" t="s">
        <v>1408</v>
      </c>
      <c r="AC183">
        <v>5.9499999999999997E-2</v>
      </c>
      <c r="AD183" t="s">
        <v>1417</v>
      </c>
      <c r="AE183">
        <v>123.8</v>
      </c>
      <c r="AF183">
        <v>0</v>
      </c>
      <c r="AG183">
        <v>0.5</v>
      </c>
      <c r="AH183">
        <v>0</v>
      </c>
      <c r="AI183" t="s">
        <v>1437</v>
      </c>
      <c r="AJ183">
        <v>2.93</v>
      </c>
      <c r="AK183">
        <v>0</v>
      </c>
      <c r="AL183">
        <v>0.5</v>
      </c>
      <c r="AM183">
        <v>0</v>
      </c>
      <c r="AN183" t="s">
        <v>1494</v>
      </c>
      <c r="AO183" t="s">
        <v>1443</v>
      </c>
      <c r="AP183" t="s">
        <v>1457</v>
      </c>
      <c r="AQ183">
        <v>156.6</v>
      </c>
      <c r="AR183">
        <v>840</v>
      </c>
      <c r="AS183">
        <f>IF(SpaceTypesTable[[#This Row],[Service Water Heating Peak Flow Rate (gal/h)]]=0,"",SpaceTypesTable[[#This Row],[Service Water Heating Peak Flow Rate (gal/h)]]/SpaceTypesTable[[#This Row],[Service Water Heating Area (ft^2)]])</f>
        <v>0.18642857142857142</v>
      </c>
      <c r="AT183">
        <v>60</v>
      </c>
      <c r="AU183">
        <v>0.2</v>
      </c>
      <c r="AV183">
        <v>0.05</v>
      </c>
      <c r="AW183" t="s">
        <v>1540</v>
      </c>
      <c r="AX183">
        <v>0.59522763907256881</v>
      </c>
      <c r="AY183">
        <v>500</v>
      </c>
      <c r="AZ183">
        <v>0.33800000000000002</v>
      </c>
      <c r="BA183">
        <f>125/248.8</f>
        <v>0.502411575562701</v>
      </c>
      <c r="BB183">
        <f>AY183*BA183/AZ183/8.52</f>
        <v>87.231501160287834</v>
      </c>
      <c r="BC183">
        <f>IF(ISBLANK(BB183),"",BB183/(AY183/AX183))</f>
        <v>0.10384520097678836</v>
      </c>
      <c r="BD183" t="s">
        <v>1525</v>
      </c>
    </row>
    <row r="184" spans="1:56">
      <c r="A184" t="s">
        <v>1557</v>
      </c>
      <c r="B184" t="s">
        <v>261</v>
      </c>
      <c r="C184" t="s">
        <v>267</v>
      </c>
      <c r="D184" t="s">
        <v>303</v>
      </c>
      <c r="E184" t="s">
        <v>466</v>
      </c>
      <c r="F184" t="s">
        <v>438</v>
      </c>
      <c r="G184" t="s">
        <v>239</v>
      </c>
      <c r="H184" t="s">
        <v>352</v>
      </c>
      <c r="I184" t="str">
        <f>SpaceTypesTable[[#This Row],[Lighting Standard]]&amp;SpaceTypesTable[[#This Row],[Lighting Primary Space Type]]&amp;SpaceTypesTable[[#This Row],[Lighting Secondary Space Type]]</f>
        <v>ASHRAE 189.1-2009HospitalLaundry-Washing</v>
      </c>
      <c r="L184">
        <f>VLOOKUP(SpaceTypesTable[[#This Row],[LookupColumn]],InteriorLightingTable[],5,FALSE)</f>
        <v>0.54</v>
      </c>
      <c r="O184">
        <v>0</v>
      </c>
      <c r="P184">
        <v>0.7</v>
      </c>
      <c r="Q184">
        <v>0.2</v>
      </c>
      <c r="R184" t="s">
        <v>1355</v>
      </c>
      <c r="S184" t="s">
        <v>108</v>
      </c>
      <c r="T184" t="s">
        <v>12</v>
      </c>
      <c r="U184" t="s">
        <v>434</v>
      </c>
      <c r="V184" s="60" t="str">
        <f>SpaceTypesTable[[#This Row],[Ventilation Standard]]&amp;SpaceTypesTable[[#This Row],[Ventilation Primary Space Type]]&amp;SpaceTypesTable[[#This Row],[Ventilation Secondary Space Type]]</f>
        <v>ASHRAE 62.1-1999Dry Cleaners, LaundriesCommercial Laundry</v>
      </c>
      <c r="W184">
        <f>VLOOKUP(SpaceTypesTable[[#This Row],[Lookup]],VentilationStandardsTable[],6,FALSE)</f>
        <v>0</v>
      </c>
      <c r="X184">
        <f>VLOOKUP(SpaceTypesTable[[#This Row],[Lookup]],VentilationStandardsTable[],5,FALSE)</f>
        <v>25</v>
      </c>
      <c r="Y184">
        <f>VLOOKUP(SpaceTypesTable[[#This Row],[Lookup]],VentilationStandardsTable[],7,FALSE)</f>
        <v>0</v>
      </c>
      <c r="Z184">
        <v>4</v>
      </c>
      <c r="AA184" t="s">
        <v>1407</v>
      </c>
      <c r="AB184" t="s">
        <v>1408</v>
      </c>
      <c r="AC184">
        <v>4.4600000000000001E-2</v>
      </c>
      <c r="AD184" t="s">
        <v>1417</v>
      </c>
      <c r="AE184">
        <v>123.8</v>
      </c>
      <c r="AF184">
        <v>0</v>
      </c>
      <c r="AG184">
        <v>0.5</v>
      </c>
      <c r="AH184">
        <v>0</v>
      </c>
      <c r="AI184" t="s">
        <v>1437</v>
      </c>
      <c r="AJ184">
        <v>2.93</v>
      </c>
      <c r="AK184">
        <v>0</v>
      </c>
      <c r="AL184">
        <v>0.5</v>
      </c>
      <c r="AM184">
        <v>0</v>
      </c>
      <c r="AN184" t="s">
        <v>1494</v>
      </c>
      <c r="AO184" t="s">
        <v>1443</v>
      </c>
      <c r="AP184" t="s">
        <v>1457</v>
      </c>
      <c r="AQ184">
        <v>156.6</v>
      </c>
      <c r="AR184">
        <v>840</v>
      </c>
      <c r="AS184">
        <f>IF(SpaceTypesTable[[#This Row],[Service Water Heating Peak Flow Rate (gal/h)]]=0,"",SpaceTypesTable[[#This Row],[Service Water Heating Peak Flow Rate (gal/h)]]/SpaceTypesTable[[#This Row],[Service Water Heating Area (ft^2)]])</f>
        <v>0.18642857142857142</v>
      </c>
      <c r="AT184">
        <v>60</v>
      </c>
      <c r="AU184">
        <v>0.2</v>
      </c>
      <c r="AV184">
        <v>0.05</v>
      </c>
      <c r="AW184" t="s">
        <v>1540</v>
      </c>
      <c r="AX184">
        <v>0.59522763907256881</v>
      </c>
      <c r="AY184">
        <v>500</v>
      </c>
      <c r="AZ184">
        <v>0.33800000000000002</v>
      </c>
      <c r="BA184">
        <f>125/248.8</f>
        <v>0.502411575562701</v>
      </c>
      <c r="BB184">
        <f>AY184*BA184/AZ184/8.52</f>
        <v>87.231501160287834</v>
      </c>
      <c r="BC184">
        <f>IF(ISBLANK(BB184),"",BB184/(AY184/AX184))</f>
        <v>0.10384520097678836</v>
      </c>
      <c r="BD184" t="s">
        <v>1525</v>
      </c>
    </row>
    <row r="185" spans="1:56">
      <c r="A185" t="s">
        <v>1554</v>
      </c>
      <c r="B185" t="s">
        <v>259</v>
      </c>
      <c r="C185" t="s">
        <v>267</v>
      </c>
      <c r="D185" t="s">
        <v>303</v>
      </c>
      <c r="E185" t="s">
        <v>466</v>
      </c>
      <c r="I185" t="str">
        <f>SpaceTypesTable[[#This Row],[Lighting Standard]]&amp;SpaceTypesTable[[#This Row],[Lighting Primary Space Type]]&amp;SpaceTypesTable[[#This Row],[Lighting Secondary Space Type]]</f>
        <v/>
      </c>
      <c r="L185">
        <v>0.7</v>
      </c>
      <c r="O185">
        <v>0</v>
      </c>
      <c r="P185">
        <v>0.7</v>
      </c>
      <c r="Q185">
        <v>0.2</v>
      </c>
      <c r="R185" s="60" t="s">
        <v>1355</v>
      </c>
      <c r="S185" t="s">
        <v>108</v>
      </c>
      <c r="T185" t="s">
        <v>12</v>
      </c>
      <c r="U185" t="s">
        <v>434</v>
      </c>
      <c r="V185" s="60" t="str">
        <f>SpaceTypesTable[[#This Row],[Ventilation Standard]]&amp;SpaceTypesTable[[#This Row],[Ventilation Primary Space Type]]&amp;SpaceTypesTable[[#This Row],[Ventilation Secondary Space Type]]</f>
        <v>ASHRAE 62.1-1999Dry Cleaners, LaundriesCommercial Laundry</v>
      </c>
      <c r="W185">
        <f>VLOOKUP(SpaceTypesTable[[#This Row],[Lookup]],VentilationStandardsTable[],6,FALSE)</f>
        <v>0</v>
      </c>
      <c r="X185">
        <f>VLOOKUP(SpaceTypesTable[[#This Row],[Lookup]],VentilationStandardsTable[],5,FALSE)</f>
        <v>25</v>
      </c>
      <c r="Y185">
        <f>VLOOKUP(SpaceTypesTable[[#This Row],[Lookup]],VentilationStandardsTable[],7,FALSE)</f>
        <v>0</v>
      </c>
      <c r="Z185">
        <v>4</v>
      </c>
      <c r="AA185" s="60" t="s">
        <v>1407</v>
      </c>
      <c r="AB185" s="60" t="s">
        <v>1408</v>
      </c>
      <c r="AC185">
        <v>0.22320000000000001</v>
      </c>
      <c r="AD185" s="60" t="s">
        <v>1417</v>
      </c>
      <c r="AE185">
        <v>170</v>
      </c>
      <c r="AF185">
        <v>0</v>
      </c>
      <c r="AG185">
        <v>0.5</v>
      </c>
      <c r="AH185">
        <v>0</v>
      </c>
      <c r="AI185" s="60" t="s">
        <v>1437</v>
      </c>
      <c r="AJ185">
        <v>5.73</v>
      </c>
      <c r="AK185">
        <v>0</v>
      </c>
      <c r="AL185">
        <v>0.5</v>
      </c>
      <c r="AM185">
        <v>0</v>
      </c>
      <c r="AN185" s="60" t="s">
        <v>1494</v>
      </c>
      <c r="AO185" s="60" t="s">
        <v>1443</v>
      </c>
      <c r="AP185" s="60" t="s">
        <v>1457</v>
      </c>
      <c r="AQ185">
        <v>156.6</v>
      </c>
      <c r="AR185">
        <v>840</v>
      </c>
      <c r="AS185">
        <f>IF(SpaceTypesTable[[#This Row],[Service Water Heating Peak Flow Rate (gal/h)]]=0,"",SpaceTypesTable[[#This Row],[Service Water Heating Peak Flow Rate (gal/h)]]/SpaceTypesTable[[#This Row],[Service Water Heating Area (ft^2)]])</f>
        <v>0.18642857142857142</v>
      </c>
      <c r="AT185">
        <v>60</v>
      </c>
      <c r="AU185">
        <v>0.2</v>
      </c>
      <c r="AV185">
        <v>0.05</v>
      </c>
      <c r="AW185" s="60" t="s">
        <v>1540</v>
      </c>
      <c r="AX185">
        <v>0.59522763907256881</v>
      </c>
      <c r="AY185">
        <v>500</v>
      </c>
      <c r="AZ185">
        <v>0.33800000000000002</v>
      </c>
      <c r="BA185">
        <f>125/248.8</f>
        <v>0.502411575562701</v>
      </c>
      <c r="BB185">
        <f>AY185*BA185/AZ185/8.52</f>
        <v>87.231501160287834</v>
      </c>
      <c r="BC185">
        <f>IF(ISBLANK(BB185),"",BB185/(AY185/AX185))</f>
        <v>0.10384520097678836</v>
      </c>
      <c r="BD185" s="60" t="s">
        <v>1525</v>
      </c>
    </row>
    <row r="186" spans="1:56">
      <c r="A186" t="s">
        <v>1556</v>
      </c>
      <c r="B186" t="s">
        <v>259</v>
      </c>
      <c r="C186" t="s">
        <v>267</v>
      </c>
      <c r="D186" t="s">
        <v>276</v>
      </c>
      <c r="E186" t="s">
        <v>456</v>
      </c>
      <c r="F186" t="s">
        <v>217</v>
      </c>
      <c r="G186" t="s">
        <v>138</v>
      </c>
      <c r="H186" t="s">
        <v>223</v>
      </c>
      <c r="I186" t="str">
        <f>SpaceTypesTable[[#This Row],[Lighting Standard]]&amp;SpaceTypesTable[[#This Row],[Lighting Primary Space Type]]&amp;SpaceTypesTable[[#This Row],[Lighting Secondary Space Type]]</f>
        <v>ASHRAE 90.1-2004Food PreparationGeneral</v>
      </c>
      <c r="L186">
        <f>VLOOKUP(SpaceTypesTable[[#This Row],[LookupColumn]],InteriorLightingTable[],5,FALSE)</f>
        <v>1.2</v>
      </c>
      <c r="O186">
        <v>0</v>
      </c>
      <c r="P186">
        <v>0.7</v>
      </c>
      <c r="Q186">
        <v>0.2</v>
      </c>
      <c r="R186" t="s">
        <v>3152</v>
      </c>
      <c r="S186" t="s">
        <v>108</v>
      </c>
      <c r="T186" t="s">
        <v>18</v>
      </c>
      <c r="U186" t="s">
        <v>22</v>
      </c>
      <c r="V186" s="60" t="str">
        <f>SpaceTypesTable[[#This Row],[Ventilation Standard]]&amp;SpaceTypesTable[[#This Row],[Ventilation Primary Space Type]]&amp;SpaceTypesTable[[#This Row],[Ventilation Secondary Space Type]]</f>
        <v>ASHRAE 62.1-1999Food and Beverage ServiceKitchens (cooking)</v>
      </c>
      <c r="W186">
        <f>VLOOKUP(SpaceTypesTable[[#This Row],[Lookup]],VentilationStandardsTable[],6,FALSE)</f>
        <v>0</v>
      </c>
      <c r="X186">
        <f>VLOOKUP(SpaceTypesTable[[#This Row],[Lookup]],VentilationStandardsTable[],5,FALSE)</f>
        <v>15</v>
      </c>
      <c r="Y186">
        <f>VLOOKUP(SpaceTypesTable[[#This Row],[Lookup]],VentilationStandardsTable[],7,FALSE)</f>
        <v>0</v>
      </c>
      <c r="Z186">
        <v>5</v>
      </c>
      <c r="AA186" t="s">
        <v>3154</v>
      </c>
      <c r="AB186" t="s">
        <v>3136</v>
      </c>
      <c r="AC186">
        <v>5.9499999999999997E-2</v>
      </c>
      <c r="AD186" t="s">
        <v>3187</v>
      </c>
      <c r="AE186">
        <v>511</v>
      </c>
      <c r="AF186">
        <v>0.1</v>
      </c>
      <c r="AG186">
        <v>0.2</v>
      </c>
      <c r="AH186">
        <v>0.7</v>
      </c>
      <c r="AI186" t="s">
        <v>3197</v>
      </c>
      <c r="AJ186">
        <v>47.22</v>
      </c>
      <c r="AK186">
        <v>0.2</v>
      </c>
      <c r="AL186">
        <v>0.5</v>
      </c>
      <c r="AM186">
        <v>0.1</v>
      </c>
      <c r="AN186" t="s">
        <v>3189</v>
      </c>
      <c r="AO186" t="s">
        <v>3181</v>
      </c>
      <c r="AP186" t="s">
        <v>3158</v>
      </c>
      <c r="AQ186">
        <v>133</v>
      </c>
      <c r="AR186">
        <v>1112</v>
      </c>
      <c r="AS186">
        <f>IF(SpaceTypesTable[[#This Row],[Service Water Heating Peak Flow Rate (gal/h)]]=0,"",SpaceTypesTable[[#This Row],[Service Water Heating Peak Flow Rate (gal/h)]]/SpaceTypesTable[[#This Row],[Service Water Heating Area (ft^2)]])</f>
        <v>0.1196043165467626</v>
      </c>
      <c r="AT186">
        <v>49</v>
      </c>
      <c r="AU186">
        <v>0.2</v>
      </c>
      <c r="AV186">
        <v>0.05</v>
      </c>
      <c r="AW186" t="s">
        <v>3155</v>
      </c>
      <c r="AX186">
        <v>0.7</v>
      </c>
      <c r="AY186">
        <v>4000</v>
      </c>
      <c r="AZ186">
        <v>0.33800000000000002</v>
      </c>
      <c r="BA186">
        <v>0.502411575562701</v>
      </c>
      <c r="BB186">
        <v>697.85200928230267</v>
      </c>
      <c r="BC186">
        <f>IF(ISBLANK(BB186),"",BB186/(AY186/AX186))</f>
        <v>0.12212410162440296</v>
      </c>
      <c r="BD186" t="s">
        <v>3190</v>
      </c>
    </row>
    <row r="187" spans="1:56">
      <c r="A187" t="s">
        <v>1558</v>
      </c>
      <c r="B187" t="s">
        <v>259</v>
      </c>
      <c r="C187" t="s">
        <v>267</v>
      </c>
      <c r="D187" t="s">
        <v>276</v>
      </c>
      <c r="E187" t="s">
        <v>456</v>
      </c>
      <c r="F187" t="s">
        <v>218</v>
      </c>
      <c r="G187" t="s">
        <v>138</v>
      </c>
      <c r="H187" t="s">
        <v>223</v>
      </c>
      <c r="I187" t="str">
        <f>SpaceTypesTable[[#This Row],[Lighting Standard]]&amp;SpaceTypesTable[[#This Row],[Lighting Primary Space Type]]&amp;SpaceTypesTable[[#This Row],[Lighting Secondary Space Type]]</f>
        <v>ASHRAE 90.1-2007Food PreparationGeneral</v>
      </c>
      <c r="L187">
        <f>VLOOKUP(SpaceTypesTable[[#This Row],[LookupColumn]],InteriorLightingTable[],5,FALSE)</f>
        <v>1.2</v>
      </c>
      <c r="O187">
        <v>0</v>
      </c>
      <c r="P187">
        <v>0.7</v>
      </c>
      <c r="Q187">
        <v>0.2</v>
      </c>
      <c r="R187" s="60" t="s">
        <v>3152</v>
      </c>
      <c r="S187" t="s">
        <v>109</v>
      </c>
      <c r="T187" t="s">
        <v>18</v>
      </c>
      <c r="U187" t="s">
        <v>1577</v>
      </c>
      <c r="V187" s="60" t="str">
        <f>SpaceTypesTable[[#This Row],[Ventilation Standard]]&amp;SpaceTypesTable[[#This Row],[Ventilation Primary Space Type]]&amp;SpaceTypesTable[[#This Row],[Ventilation Secondary Space Type]]</f>
        <v>ASHRAE 62.1-2004Food and Beverage ServiceCafeteria/fast food dining</v>
      </c>
      <c r="W187">
        <f>VLOOKUP(SpaceTypesTable[[#This Row],[Lookup]],VentilationStandardsTable[],6,FALSE)</f>
        <v>0.18</v>
      </c>
      <c r="X187">
        <f>VLOOKUP(SpaceTypesTable[[#This Row],[Lookup]],VentilationStandardsTable[],5,FALSE)</f>
        <v>7.5</v>
      </c>
      <c r="Y187">
        <f>VLOOKUP(SpaceTypesTable[[#This Row],[Lookup]],VentilationStandardsTable[],7,FALSE)</f>
        <v>0</v>
      </c>
      <c r="Z187">
        <v>5</v>
      </c>
      <c r="AA187" s="60" t="s">
        <v>3154</v>
      </c>
      <c r="AB187" s="60" t="s">
        <v>3136</v>
      </c>
      <c r="AC187">
        <v>4.4600000000000001E-2</v>
      </c>
      <c r="AD187" s="60" t="s">
        <v>3187</v>
      </c>
      <c r="AE187">
        <v>373.8</v>
      </c>
      <c r="AF187">
        <v>0.1</v>
      </c>
      <c r="AG187">
        <v>0.2</v>
      </c>
      <c r="AH187">
        <v>0.7</v>
      </c>
      <c r="AI187" s="60" t="s">
        <v>3197</v>
      </c>
      <c r="AJ187">
        <v>24.16</v>
      </c>
      <c r="AK187">
        <v>0.2</v>
      </c>
      <c r="AL187">
        <v>0.5</v>
      </c>
      <c r="AM187">
        <v>0.1</v>
      </c>
      <c r="AN187" s="60" t="s">
        <v>3189</v>
      </c>
      <c r="AO187" s="60" t="s">
        <v>3181</v>
      </c>
      <c r="AP187" s="60" t="s">
        <v>3158</v>
      </c>
      <c r="AQ187">
        <v>133</v>
      </c>
      <c r="AR187">
        <v>1112</v>
      </c>
      <c r="AS187">
        <f>IF(SpaceTypesTable[[#This Row],[Service Water Heating Peak Flow Rate (gal/h)]]=0,"",SpaceTypesTable[[#This Row],[Service Water Heating Peak Flow Rate (gal/h)]]/SpaceTypesTable[[#This Row],[Service Water Heating Area (ft^2)]])</f>
        <v>0.1196043165467626</v>
      </c>
      <c r="AT187">
        <v>49</v>
      </c>
      <c r="AU187">
        <v>0.2</v>
      </c>
      <c r="AV187">
        <v>0.05</v>
      </c>
      <c r="AW187" s="60" t="s">
        <v>3155</v>
      </c>
      <c r="AX187">
        <v>0.7</v>
      </c>
      <c r="AY187">
        <v>4000</v>
      </c>
      <c r="AZ187">
        <v>0.33800000000000002</v>
      </c>
      <c r="BA187">
        <v>0.502411575562701</v>
      </c>
      <c r="BB187">
        <v>697.85200928230267</v>
      </c>
      <c r="BC187">
        <f>IF(ISBLANK(BB187),"",BB187/(AY187/AX187))</f>
        <v>0.12212410162440296</v>
      </c>
      <c r="BD187" s="60" t="s">
        <v>3190</v>
      </c>
    </row>
    <row r="188" spans="1:56">
      <c r="A188" t="s">
        <v>1619</v>
      </c>
      <c r="B188" t="s">
        <v>259</v>
      </c>
      <c r="C188" t="s">
        <v>267</v>
      </c>
      <c r="D188" t="s">
        <v>276</v>
      </c>
      <c r="E188" t="s">
        <v>456</v>
      </c>
      <c r="F188" t="s">
        <v>1601</v>
      </c>
      <c r="G188" t="s">
        <v>138</v>
      </c>
      <c r="H188" t="s">
        <v>223</v>
      </c>
      <c r="I188" t="str">
        <f>SpaceTypesTable[[#This Row],[Lighting Standard]]&amp;SpaceTypesTable[[#This Row],[Lighting Primary Space Type]]&amp;SpaceTypesTable[[#This Row],[Lighting Secondary Space Type]]</f>
        <v>ASHRAE 90.1-2010Food PreparationGeneral</v>
      </c>
      <c r="L188">
        <f>VLOOKUP(SpaceTypesTable[[#This Row],[LookupColumn]],InteriorLightingTable[],5,FALSE)</f>
        <v>0.99</v>
      </c>
      <c r="O188">
        <v>0</v>
      </c>
      <c r="P188">
        <v>0.7</v>
      </c>
      <c r="Q188">
        <v>0.2</v>
      </c>
      <c r="R188" t="s">
        <v>3152</v>
      </c>
      <c r="S188" t="s">
        <v>110</v>
      </c>
      <c r="T188" t="s">
        <v>18</v>
      </c>
      <c r="U188" t="s">
        <v>1577</v>
      </c>
      <c r="V188" s="60" t="str">
        <f>SpaceTypesTable[[#This Row],[Ventilation Standard]]&amp;SpaceTypesTable[[#This Row],[Ventilation Primary Space Type]]&amp;SpaceTypesTable[[#This Row],[Ventilation Secondary Space Type]]</f>
        <v>ASHRAE 62.1-2007Food and Beverage ServiceCafeteria/fast food dining</v>
      </c>
      <c r="W188">
        <f>VLOOKUP(SpaceTypesTable[[#This Row],[Lookup]],VentilationStandardsTable[],6,FALSE)</f>
        <v>0.18</v>
      </c>
      <c r="X188">
        <f>VLOOKUP(SpaceTypesTable[[#This Row],[Lookup]],VentilationStandardsTable[],5,FALSE)</f>
        <v>7.5</v>
      </c>
      <c r="Y188">
        <f>VLOOKUP(SpaceTypesTable[[#This Row],[Lookup]],VentilationStandardsTable[],7,FALSE)</f>
        <v>0</v>
      </c>
      <c r="Z188">
        <v>5</v>
      </c>
      <c r="AA188" t="s">
        <v>3154</v>
      </c>
      <c r="AB188" t="s">
        <v>3136</v>
      </c>
      <c r="AC188">
        <v>4.4600000000000001E-2</v>
      </c>
      <c r="AD188" t="s">
        <v>3187</v>
      </c>
      <c r="AE188">
        <v>373.8</v>
      </c>
      <c r="AF188">
        <v>0.1</v>
      </c>
      <c r="AG188">
        <v>0.2</v>
      </c>
      <c r="AH188">
        <v>0.7</v>
      </c>
      <c r="AI188" t="s">
        <v>3197</v>
      </c>
      <c r="AJ188">
        <v>24.16</v>
      </c>
      <c r="AK188">
        <v>0.2</v>
      </c>
      <c r="AL188">
        <v>0.5</v>
      </c>
      <c r="AM188">
        <v>0.1</v>
      </c>
      <c r="AN188" t="s">
        <v>3189</v>
      </c>
      <c r="AO188" t="s">
        <v>3181</v>
      </c>
      <c r="AP188" t="s">
        <v>3158</v>
      </c>
      <c r="AQ188">
        <v>133</v>
      </c>
      <c r="AR188">
        <v>1112</v>
      </c>
      <c r="AS188">
        <v>0.1196043165467626</v>
      </c>
      <c r="AT188">
        <v>49</v>
      </c>
      <c r="AU188">
        <v>0.2</v>
      </c>
      <c r="AV188">
        <v>0.05</v>
      </c>
      <c r="AW188" t="s">
        <v>3155</v>
      </c>
      <c r="AX188">
        <v>0.7</v>
      </c>
      <c r="AY188">
        <v>4000</v>
      </c>
      <c r="AZ188">
        <v>0.33800000000000002</v>
      </c>
      <c r="BA188">
        <v>0.502411575562701</v>
      </c>
      <c r="BB188">
        <v>697.85200928230267</v>
      </c>
      <c r="BC188">
        <v>0.12212410162440296</v>
      </c>
      <c r="BD188" t="s">
        <v>3190</v>
      </c>
    </row>
    <row r="189" spans="1:56">
      <c r="A189" t="s">
        <v>1555</v>
      </c>
      <c r="B189" t="s">
        <v>259</v>
      </c>
      <c r="C189" t="s">
        <v>267</v>
      </c>
      <c r="D189" t="s">
        <v>276</v>
      </c>
      <c r="E189" t="s">
        <v>456</v>
      </c>
      <c r="I189" t="str">
        <f>SpaceTypesTable[[#This Row],[Lighting Standard]]&amp;SpaceTypesTable[[#This Row],[Lighting Primary Space Type]]&amp;SpaceTypesTable[[#This Row],[Lighting Secondary Space Type]]</f>
        <v/>
      </c>
      <c r="L189">
        <v>1.56</v>
      </c>
      <c r="O189">
        <v>0</v>
      </c>
      <c r="P189">
        <v>0.7</v>
      </c>
      <c r="Q189">
        <v>0.2</v>
      </c>
      <c r="R189" t="s">
        <v>1355</v>
      </c>
      <c r="S189" t="s">
        <v>108</v>
      </c>
      <c r="T189" t="s">
        <v>18</v>
      </c>
      <c r="U189" t="s">
        <v>22</v>
      </c>
      <c r="V189" s="60" t="str">
        <f>SpaceTypesTable[[#This Row],[Ventilation Standard]]&amp;SpaceTypesTable[[#This Row],[Ventilation Primary Space Type]]&amp;SpaceTypesTable[[#This Row],[Ventilation Secondary Space Type]]</f>
        <v>ASHRAE 62.1-1999Food and Beverage ServiceKitchens (cooking)</v>
      </c>
      <c r="W189">
        <f>VLOOKUP(SpaceTypesTable[[#This Row],[Lookup]],VentilationStandardsTable[],6,FALSE)</f>
        <v>0</v>
      </c>
      <c r="X189">
        <f>VLOOKUP(SpaceTypesTable[[#This Row],[Lookup]],VentilationStandardsTable[],5,FALSE)</f>
        <v>15</v>
      </c>
      <c r="Y189">
        <f>VLOOKUP(SpaceTypesTable[[#This Row],[Lookup]],VentilationStandardsTable[],7,FALSE)</f>
        <v>0</v>
      </c>
      <c r="Z189">
        <v>5</v>
      </c>
      <c r="AA189" t="s">
        <v>1407</v>
      </c>
      <c r="AB189" t="s">
        <v>1408</v>
      </c>
      <c r="AC189">
        <v>0.22320000000000001</v>
      </c>
      <c r="AD189" t="s">
        <v>1417</v>
      </c>
      <c r="AE189">
        <v>511</v>
      </c>
      <c r="AF189">
        <v>0.1</v>
      </c>
      <c r="AG189">
        <v>0.2</v>
      </c>
      <c r="AH189">
        <v>0.7</v>
      </c>
      <c r="AI189" t="s">
        <v>1436</v>
      </c>
      <c r="AJ189">
        <v>47.22</v>
      </c>
      <c r="AK189">
        <v>0.2</v>
      </c>
      <c r="AL189">
        <v>0.5</v>
      </c>
      <c r="AM189">
        <v>0.1</v>
      </c>
      <c r="AN189" t="s">
        <v>1505</v>
      </c>
      <c r="AO189" t="s">
        <v>1547</v>
      </c>
      <c r="AP189" t="s">
        <v>1548</v>
      </c>
      <c r="AQ189">
        <v>133</v>
      </c>
      <c r="AR189">
        <v>1112</v>
      </c>
      <c r="AS189">
        <f>IF(SpaceTypesTable[[#This Row],[Service Water Heating Peak Flow Rate (gal/h)]]=0,"",SpaceTypesTable[[#This Row],[Service Water Heating Peak Flow Rate (gal/h)]]/SpaceTypesTable[[#This Row],[Service Water Heating Area (ft^2)]])</f>
        <v>0.1196043165467626</v>
      </c>
      <c r="AT189">
        <v>49</v>
      </c>
      <c r="AU189">
        <v>0.2</v>
      </c>
      <c r="AV189">
        <v>0.05</v>
      </c>
      <c r="AW189" t="s">
        <v>1539</v>
      </c>
      <c r="AX189">
        <v>0.7</v>
      </c>
      <c r="AY189">
        <v>4000</v>
      </c>
      <c r="AZ189">
        <v>0.33800000000000002</v>
      </c>
      <c r="BA189">
        <v>0.502411575562701</v>
      </c>
      <c r="BB189">
        <v>697.85200928230267</v>
      </c>
      <c r="BC189">
        <f>IF(ISBLANK(BB189),"",BB189/(AY189/AX189))</f>
        <v>0.12212410162440296</v>
      </c>
      <c r="BD189" t="s">
        <v>1506</v>
      </c>
    </row>
    <row r="190" spans="1:56">
      <c r="A190" t="s">
        <v>1557</v>
      </c>
      <c r="B190" t="s">
        <v>260</v>
      </c>
      <c r="C190" t="s">
        <v>267</v>
      </c>
      <c r="D190" t="s">
        <v>276</v>
      </c>
      <c r="E190" t="s">
        <v>456</v>
      </c>
      <c r="F190" t="s">
        <v>438</v>
      </c>
      <c r="G190" t="s">
        <v>138</v>
      </c>
      <c r="H190" t="s">
        <v>223</v>
      </c>
      <c r="I190" t="str">
        <f>SpaceTypesTable[[#This Row],[Lighting Standard]]&amp;SpaceTypesTable[[#This Row],[Lighting Primary Space Type]]&amp;SpaceTypesTable[[#This Row],[Lighting Secondary Space Type]]</f>
        <v>ASHRAE 189.1-2009Food PreparationGeneral</v>
      </c>
      <c r="L190">
        <f>VLOOKUP(SpaceTypesTable[[#This Row],[LookupColumn]],InteriorLightingTable[],5,FALSE)</f>
        <v>1.08</v>
      </c>
      <c r="O190">
        <v>0</v>
      </c>
      <c r="P190">
        <v>0.7</v>
      </c>
      <c r="Q190">
        <v>0.2</v>
      </c>
      <c r="R190" t="s">
        <v>1355</v>
      </c>
      <c r="S190" t="s">
        <v>108</v>
      </c>
      <c r="T190" t="s">
        <v>18</v>
      </c>
      <c r="U190" t="s">
        <v>22</v>
      </c>
      <c r="V190" s="60" t="str">
        <f>SpaceTypesTable[[#This Row],[Ventilation Standard]]&amp;SpaceTypesTable[[#This Row],[Ventilation Primary Space Type]]&amp;SpaceTypesTable[[#This Row],[Ventilation Secondary Space Type]]</f>
        <v>ASHRAE 62.1-1999Food and Beverage ServiceKitchens (cooking)</v>
      </c>
      <c r="W190">
        <f>VLOOKUP(SpaceTypesTable[[#This Row],[Lookup]],VentilationStandardsTable[],6,FALSE)</f>
        <v>0</v>
      </c>
      <c r="X190">
        <f>VLOOKUP(SpaceTypesTable[[#This Row],[Lookup]],VentilationStandardsTable[],5,FALSE)</f>
        <v>15</v>
      </c>
      <c r="Y190">
        <f>VLOOKUP(SpaceTypesTable[[#This Row],[Lookup]],VentilationStandardsTable[],7,FALSE)</f>
        <v>0</v>
      </c>
      <c r="Z190">
        <v>5</v>
      </c>
      <c r="AA190" t="s">
        <v>1407</v>
      </c>
      <c r="AB190" t="s">
        <v>1408</v>
      </c>
      <c r="AC190">
        <v>5.9499999999999997E-2</v>
      </c>
      <c r="AD190" t="s">
        <v>1417</v>
      </c>
      <c r="AE190">
        <v>373.8</v>
      </c>
      <c r="AF190">
        <v>0.1</v>
      </c>
      <c r="AG190">
        <v>0.2</v>
      </c>
      <c r="AH190">
        <v>0.7</v>
      </c>
      <c r="AI190" t="s">
        <v>1436</v>
      </c>
      <c r="AJ190">
        <v>24.16</v>
      </c>
      <c r="AK190">
        <v>0.2</v>
      </c>
      <c r="AL190">
        <v>0.5</v>
      </c>
      <c r="AM190">
        <v>0.1</v>
      </c>
      <c r="AN190" t="s">
        <v>1505</v>
      </c>
      <c r="AO190" t="s">
        <v>1547</v>
      </c>
      <c r="AP190" t="s">
        <v>1548</v>
      </c>
      <c r="AQ190">
        <v>133</v>
      </c>
      <c r="AR190">
        <v>1112</v>
      </c>
      <c r="AS190">
        <f>IF(SpaceTypesTable[[#This Row],[Service Water Heating Peak Flow Rate (gal/h)]]=0,"",SpaceTypesTable[[#This Row],[Service Water Heating Peak Flow Rate (gal/h)]]/SpaceTypesTable[[#This Row],[Service Water Heating Area (ft^2)]])</f>
        <v>0.1196043165467626</v>
      </c>
      <c r="AT190">
        <v>49</v>
      </c>
      <c r="AU190">
        <v>0.2</v>
      </c>
      <c r="AV190">
        <v>0.05</v>
      </c>
      <c r="AW190" t="s">
        <v>1539</v>
      </c>
      <c r="AX190">
        <v>0.7</v>
      </c>
      <c r="AY190">
        <v>4000</v>
      </c>
      <c r="AZ190">
        <v>0.33800000000000002</v>
      </c>
      <c r="BA190">
        <v>0.502411575562701</v>
      </c>
      <c r="BB190">
        <v>697.85200928230267</v>
      </c>
      <c r="BC190">
        <f>IF(ISBLANK(BB190),"",BB190/(AY190/AX190))</f>
        <v>0.12212410162440296</v>
      </c>
      <c r="BD190" t="s">
        <v>1506</v>
      </c>
    </row>
    <row r="191" spans="1:56">
      <c r="A191" t="s">
        <v>1557</v>
      </c>
      <c r="B191" t="s">
        <v>261</v>
      </c>
      <c r="C191" t="s">
        <v>267</v>
      </c>
      <c r="D191" t="s">
        <v>276</v>
      </c>
      <c r="E191" t="s">
        <v>456</v>
      </c>
      <c r="F191" t="s">
        <v>438</v>
      </c>
      <c r="G191" t="s">
        <v>138</v>
      </c>
      <c r="H191" t="s">
        <v>223</v>
      </c>
      <c r="I191" t="str">
        <f>SpaceTypesTable[[#This Row],[Lighting Standard]]&amp;SpaceTypesTable[[#This Row],[Lighting Primary Space Type]]&amp;SpaceTypesTable[[#This Row],[Lighting Secondary Space Type]]</f>
        <v>ASHRAE 189.1-2009Food PreparationGeneral</v>
      </c>
      <c r="L191">
        <f>VLOOKUP(SpaceTypesTable[[#This Row],[LookupColumn]],InteriorLightingTable[],5,FALSE)</f>
        <v>1.08</v>
      </c>
      <c r="O191">
        <v>0</v>
      </c>
      <c r="P191">
        <v>0.7</v>
      </c>
      <c r="Q191">
        <v>0.2</v>
      </c>
      <c r="R191" s="60" t="s">
        <v>1355</v>
      </c>
      <c r="S191" t="s">
        <v>108</v>
      </c>
      <c r="T191" t="s">
        <v>18</v>
      </c>
      <c r="U191" t="s">
        <v>22</v>
      </c>
      <c r="V191" s="60" t="str">
        <f>SpaceTypesTable[[#This Row],[Ventilation Standard]]&amp;SpaceTypesTable[[#This Row],[Ventilation Primary Space Type]]&amp;SpaceTypesTable[[#This Row],[Ventilation Secondary Space Type]]</f>
        <v>ASHRAE 62.1-1999Food and Beverage ServiceKitchens (cooking)</v>
      </c>
      <c r="W191">
        <f>VLOOKUP(SpaceTypesTable[[#This Row],[Lookup]],VentilationStandardsTable[],6,FALSE)</f>
        <v>0</v>
      </c>
      <c r="X191">
        <f>VLOOKUP(SpaceTypesTable[[#This Row],[Lookup]],VentilationStandardsTable[],5,FALSE)</f>
        <v>15</v>
      </c>
      <c r="Y191">
        <f>VLOOKUP(SpaceTypesTable[[#This Row],[Lookup]],VentilationStandardsTable[],7,FALSE)</f>
        <v>0</v>
      </c>
      <c r="Z191">
        <v>5</v>
      </c>
      <c r="AA191" s="60" t="s">
        <v>1407</v>
      </c>
      <c r="AB191" s="60" t="s">
        <v>1408</v>
      </c>
      <c r="AC191">
        <v>4.4600000000000001E-2</v>
      </c>
      <c r="AD191" s="60" t="s">
        <v>1417</v>
      </c>
      <c r="AE191">
        <v>373.8</v>
      </c>
      <c r="AF191">
        <v>0.1</v>
      </c>
      <c r="AG191">
        <v>0.2</v>
      </c>
      <c r="AH191">
        <v>0.7</v>
      </c>
      <c r="AI191" s="60" t="s">
        <v>1436</v>
      </c>
      <c r="AJ191">
        <v>24.16</v>
      </c>
      <c r="AK191">
        <v>0.2</v>
      </c>
      <c r="AL191">
        <v>0.5</v>
      </c>
      <c r="AM191">
        <v>0.1</v>
      </c>
      <c r="AN191" s="60" t="s">
        <v>1505</v>
      </c>
      <c r="AO191" s="60" t="s">
        <v>1547</v>
      </c>
      <c r="AP191" s="60" t="s">
        <v>1548</v>
      </c>
      <c r="AQ191">
        <v>133</v>
      </c>
      <c r="AR191">
        <v>1112</v>
      </c>
      <c r="AS191">
        <f>IF(SpaceTypesTable[[#This Row],[Service Water Heating Peak Flow Rate (gal/h)]]=0,"",SpaceTypesTable[[#This Row],[Service Water Heating Peak Flow Rate (gal/h)]]/SpaceTypesTable[[#This Row],[Service Water Heating Area (ft^2)]])</f>
        <v>0.1196043165467626</v>
      </c>
      <c r="AT191">
        <v>49</v>
      </c>
      <c r="AU191">
        <v>0.2</v>
      </c>
      <c r="AV191">
        <v>0.05</v>
      </c>
      <c r="AW191" s="60" t="s">
        <v>1539</v>
      </c>
      <c r="AX191">
        <v>0.7</v>
      </c>
      <c r="AY191">
        <v>4000</v>
      </c>
      <c r="AZ191">
        <v>0.33800000000000002</v>
      </c>
      <c r="BA191">
        <v>0.502411575562701</v>
      </c>
      <c r="BB191">
        <v>697.85200928230267</v>
      </c>
      <c r="BC191">
        <f>IF(ISBLANK(BB191),"",BB191/(AY191/AX191))</f>
        <v>0.12212410162440296</v>
      </c>
      <c r="BD191" s="60" t="s">
        <v>1506</v>
      </c>
    </row>
    <row r="192" spans="1:56">
      <c r="A192" s="60" t="s">
        <v>1554</v>
      </c>
      <c r="B192" s="60" t="s">
        <v>259</v>
      </c>
      <c r="C192" s="60" t="s">
        <v>267</v>
      </c>
      <c r="D192" s="60" t="s">
        <v>276</v>
      </c>
      <c r="E192" s="60" t="s">
        <v>456</v>
      </c>
      <c r="F192" s="60"/>
      <c r="I192" t="str">
        <f>SpaceTypesTable[[#This Row],[Lighting Standard]]&amp;SpaceTypesTable[[#This Row],[Lighting Primary Space Type]]&amp;SpaceTypesTable[[#This Row],[Lighting Secondary Space Type]]</f>
        <v/>
      </c>
      <c r="L192">
        <v>2.2400000000000002</v>
      </c>
      <c r="O192">
        <v>0</v>
      </c>
      <c r="P192">
        <v>0.7</v>
      </c>
      <c r="Q192">
        <v>0.2</v>
      </c>
      <c r="R192" t="s">
        <v>1355</v>
      </c>
      <c r="S192" s="60" t="s">
        <v>108</v>
      </c>
      <c r="T192" t="s">
        <v>18</v>
      </c>
      <c r="U192" t="s">
        <v>22</v>
      </c>
      <c r="V192" s="60" t="str">
        <f>SpaceTypesTable[[#This Row],[Ventilation Standard]]&amp;SpaceTypesTable[[#This Row],[Ventilation Primary Space Type]]&amp;SpaceTypesTable[[#This Row],[Ventilation Secondary Space Type]]</f>
        <v>ASHRAE 62.1-1999Food and Beverage ServiceKitchens (cooking)</v>
      </c>
      <c r="W192">
        <f>VLOOKUP(SpaceTypesTable[[#This Row],[Lookup]],VentilationStandardsTable[],6,FALSE)</f>
        <v>0</v>
      </c>
      <c r="X192">
        <f>VLOOKUP(SpaceTypesTable[[#This Row],[Lookup]],VentilationStandardsTable[],5,FALSE)</f>
        <v>15</v>
      </c>
      <c r="Y192">
        <f>VLOOKUP(SpaceTypesTable[[#This Row],[Lookup]],VentilationStandardsTable[],7,FALSE)</f>
        <v>0</v>
      </c>
      <c r="Z192" s="60">
        <v>5</v>
      </c>
      <c r="AA192" t="s">
        <v>1407</v>
      </c>
      <c r="AB192" t="s">
        <v>1408</v>
      </c>
      <c r="AC192" s="60">
        <v>0.22320000000000001</v>
      </c>
      <c r="AD192" s="60" t="s">
        <v>1417</v>
      </c>
      <c r="AE192" s="60">
        <v>511</v>
      </c>
      <c r="AF192" s="60">
        <v>0.1</v>
      </c>
      <c r="AG192" s="60">
        <v>0.2</v>
      </c>
      <c r="AH192" s="60">
        <v>0.7</v>
      </c>
      <c r="AI192" s="60" t="s">
        <v>1436</v>
      </c>
      <c r="AJ192" s="60">
        <v>47.22</v>
      </c>
      <c r="AK192" s="60">
        <v>0.2</v>
      </c>
      <c r="AL192" s="60">
        <v>0.5</v>
      </c>
      <c r="AM192" s="60">
        <v>0.1</v>
      </c>
      <c r="AN192" t="s">
        <v>1505</v>
      </c>
      <c r="AO192" t="s">
        <v>1547</v>
      </c>
      <c r="AP192" t="s">
        <v>1548</v>
      </c>
      <c r="AQ192" s="60">
        <v>133</v>
      </c>
      <c r="AR192" s="60">
        <v>1112</v>
      </c>
      <c r="AS192" s="60">
        <f>IF(SpaceTypesTable[[#This Row],[Service Water Heating Peak Flow Rate (gal/h)]]=0,"",SpaceTypesTable[[#This Row],[Service Water Heating Peak Flow Rate (gal/h)]]/SpaceTypesTable[[#This Row],[Service Water Heating Area (ft^2)]])</f>
        <v>0.1196043165467626</v>
      </c>
      <c r="AT192" s="60">
        <v>49</v>
      </c>
      <c r="AU192" s="60">
        <v>0.2</v>
      </c>
      <c r="AV192" s="60">
        <v>0.05</v>
      </c>
      <c r="AW192" s="60" t="s">
        <v>1539</v>
      </c>
      <c r="AX192" s="60">
        <v>0.7</v>
      </c>
      <c r="AY192" s="60">
        <v>4000</v>
      </c>
      <c r="AZ192" s="60">
        <v>0.33800000000000002</v>
      </c>
      <c r="BA192" s="60">
        <v>0.502411575562701</v>
      </c>
      <c r="BB192" s="60">
        <v>697.85200928230267</v>
      </c>
      <c r="BC192" s="60">
        <f>IF(ISBLANK(BB192),"",BB192/(AY192/AX192))</f>
        <v>0.12212410162440296</v>
      </c>
      <c r="BD192" s="60" t="s">
        <v>1506</v>
      </c>
    </row>
    <row r="193" spans="1:56">
      <c r="A193" s="60" t="s">
        <v>1556</v>
      </c>
      <c r="B193" s="60" t="s">
        <v>259</v>
      </c>
      <c r="C193" s="60" t="s">
        <v>267</v>
      </c>
      <c r="D193" s="60" t="s">
        <v>305</v>
      </c>
      <c r="E193" t="s">
        <v>460</v>
      </c>
      <c r="F193" t="s">
        <v>217</v>
      </c>
      <c r="G193" t="s">
        <v>224</v>
      </c>
      <c r="H193" t="s">
        <v>225</v>
      </c>
      <c r="I193" t="str">
        <f>SpaceTypesTable[[#This Row],[Lighting Standard]]&amp;SpaceTypesTable[[#This Row],[Lighting Primary Space Type]]&amp;SpaceTypesTable[[#This Row],[Lighting Secondary Space Type]]</f>
        <v>ASHRAE 90.1-2004Hotel/MotelGuest Rooms</v>
      </c>
      <c r="L193">
        <f>VLOOKUP(SpaceTypesTable[[#This Row],[LookupColumn]],InteriorLightingTable[],5,FALSE)</f>
        <v>1.1000000000000001</v>
      </c>
      <c r="O193">
        <v>0</v>
      </c>
      <c r="P193">
        <v>0.7</v>
      </c>
      <c r="Q193">
        <v>0.2</v>
      </c>
      <c r="R193" s="60" t="s">
        <v>3150</v>
      </c>
      <c r="S193" t="s">
        <v>108</v>
      </c>
      <c r="T193" t="s">
        <v>412</v>
      </c>
      <c r="U193" t="s">
        <v>35</v>
      </c>
      <c r="V193" s="60" t="str">
        <f>SpaceTypesTable[[#This Row],[Ventilation Standard]]&amp;SpaceTypesTable[[#This Row],[Ventilation Primary Space Type]]&amp;SpaceTypesTable[[#This Row],[Ventilation Secondary Space Type]]</f>
        <v>ASHRAE 62.1-1999Hotels, Motels, Resorts, DormitoriesDormitory sleeping areas</v>
      </c>
      <c r="W193">
        <f>VLOOKUP(SpaceTypesTable[[#This Row],[Lookup]],VentilationStandardsTable[],6,FALSE)</f>
        <v>0</v>
      </c>
      <c r="X193">
        <f>VLOOKUP(SpaceTypesTable[[#This Row],[Lookup]],VentilationStandardsTable[],5,FALSE)</f>
        <v>15</v>
      </c>
      <c r="Y193">
        <f>VLOOKUP(SpaceTypesTable[[#This Row],[Lookup]],VentilationStandardsTable[],7,FALSE)</f>
        <v>0</v>
      </c>
      <c r="Z193">
        <v>3.57</v>
      </c>
      <c r="AA193" s="60" t="s">
        <v>3177</v>
      </c>
      <c r="AB193" s="60" t="s">
        <v>3136</v>
      </c>
      <c r="AC193">
        <v>5.9499999999999997E-2</v>
      </c>
      <c r="AD193" s="60" t="s">
        <v>3187</v>
      </c>
      <c r="AF193" t="s">
        <v>440</v>
      </c>
      <c r="AG193" t="s">
        <v>440</v>
      </c>
      <c r="AH193" t="s">
        <v>440</v>
      </c>
      <c r="AI193" s="60"/>
      <c r="AJ193">
        <v>1.33</v>
      </c>
      <c r="AK193">
        <v>0</v>
      </c>
      <c r="AL193">
        <v>0.5</v>
      </c>
      <c r="AM193">
        <v>0</v>
      </c>
      <c r="AN193" s="60" t="s">
        <v>3176</v>
      </c>
      <c r="AO193" s="60" t="s">
        <v>3181</v>
      </c>
      <c r="AP193" s="60" t="s">
        <v>3158</v>
      </c>
      <c r="AQ193">
        <v>1.25</v>
      </c>
      <c r="AR193">
        <v>420</v>
      </c>
      <c r="AS193">
        <f>IF(SpaceTypesTable[[#This Row],[Service Water Heating Peak Flow Rate (gal/h)]]=0,"",SpaceTypesTable[[#This Row],[Service Water Heating Peak Flow Rate (gal/h)]]/SpaceTypesTable[[#This Row],[Service Water Heating Area (ft^2)]])</f>
        <v>2.976190476190476E-3</v>
      </c>
      <c r="AT193">
        <v>43.3</v>
      </c>
      <c r="AU193">
        <v>0.2</v>
      </c>
      <c r="AV193">
        <v>0.05</v>
      </c>
      <c r="AW193" s="60" t="s">
        <v>3178</v>
      </c>
      <c r="BC193" t="str">
        <f>IF(ISBLANK(BB193),"",BB193/(AY193/AX193))</f>
        <v/>
      </c>
      <c r="BD193" s="60"/>
    </row>
    <row r="194" spans="1:56">
      <c r="A194" s="60" t="s">
        <v>1558</v>
      </c>
      <c r="B194" s="60" t="s">
        <v>259</v>
      </c>
      <c r="C194" s="60" t="s">
        <v>267</v>
      </c>
      <c r="D194" s="60" t="s">
        <v>305</v>
      </c>
      <c r="E194" t="s">
        <v>460</v>
      </c>
      <c r="F194" t="s">
        <v>218</v>
      </c>
      <c r="G194" t="s">
        <v>224</v>
      </c>
      <c r="H194" t="s">
        <v>225</v>
      </c>
      <c r="I194" t="str">
        <f>SpaceTypesTable[[#This Row],[Lighting Standard]]&amp;SpaceTypesTable[[#This Row],[Lighting Primary Space Type]]&amp;SpaceTypesTable[[#This Row],[Lighting Secondary Space Type]]</f>
        <v>ASHRAE 90.1-2007Hotel/MotelGuest Rooms</v>
      </c>
      <c r="L194">
        <f>VLOOKUP(SpaceTypesTable[[#This Row],[LookupColumn]],InteriorLightingTable[],5,FALSE)</f>
        <v>1.1000000000000001</v>
      </c>
      <c r="O194">
        <v>0</v>
      </c>
      <c r="P194">
        <v>0.7</v>
      </c>
      <c r="Q194">
        <v>0.2</v>
      </c>
      <c r="R194" t="s">
        <v>3150</v>
      </c>
      <c r="S194" t="s">
        <v>109</v>
      </c>
      <c r="T194" t="s">
        <v>412</v>
      </c>
      <c r="U194" t="s">
        <v>1298</v>
      </c>
      <c r="V194" s="60" t="str">
        <f>SpaceTypesTable[[#This Row],[Ventilation Standard]]&amp;SpaceTypesTable[[#This Row],[Ventilation Primary Space Type]]&amp;SpaceTypesTable[[#This Row],[Ventilation Secondary Space Type]]</f>
        <v>ASHRAE 62.1-2004Hotels, Motels, Resorts, DormitoriesBedroom/living Room</v>
      </c>
      <c r="W194">
        <f>VLOOKUP(SpaceTypesTable[[#This Row],[Lookup]],VentilationStandardsTable[],6,FALSE)</f>
        <v>0.06</v>
      </c>
      <c r="X194">
        <f>VLOOKUP(SpaceTypesTable[[#This Row],[Lookup]],VentilationStandardsTable[],5,FALSE)</f>
        <v>5</v>
      </c>
      <c r="Y194">
        <f>VLOOKUP(SpaceTypesTable[[#This Row],[Lookup]],VentilationStandardsTable[],7,FALSE)</f>
        <v>0</v>
      </c>
      <c r="Z194">
        <v>3.57</v>
      </c>
      <c r="AA194" t="s">
        <v>3177</v>
      </c>
      <c r="AB194" t="s">
        <v>3136</v>
      </c>
      <c r="AC194">
        <v>4.4600000000000001E-2</v>
      </c>
      <c r="AD194" t="s">
        <v>3187</v>
      </c>
      <c r="AF194" t="s">
        <v>440</v>
      </c>
      <c r="AG194" t="s">
        <v>440</v>
      </c>
      <c r="AH194" t="s">
        <v>440</v>
      </c>
      <c r="AJ194">
        <v>0.68</v>
      </c>
      <c r="AK194">
        <v>0</v>
      </c>
      <c r="AL194">
        <v>0.5</v>
      </c>
      <c r="AM194">
        <v>0</v>
      </c>
      <c r="AN194" t="s">
        <v>3176</v>
      </c>
      <c r="AO194" t="s">
        <v>3181</v>
      </c>
      <c r="AP194" t="s">
        <v>3158</v>
      </c>
      <c r="AQ194">
        <v>1.25</v>
      </c>
      <c r="AR194">
        <v>420</v>
      </c>
      <c r="AS194">
        <f>IF(SpaceTypesTable[[#This Row],[Service Water Heating Peak Flow Rate (gal/h)]]=0,"",SpaceTypesTable[[#This Row],[Service Water Heating Peak Flow Rate (gal/h)]]/SpaceTypesTable[[#This Row],[Service Water Heating Area (ft^2)]])</f>
        <v>2.976190476190476E-3</v>
      </c>
      <c r="AT194">
        <v>43.3</v>
      </c>
      <c r="AU194">
        <v>0.2</v>
      </c>
      <c r="AV194">
        <v>0.05</v>
      </c>
      <c r="AW194" t="s">
        <v>3178</v>
      </c>
      <c r="BC194" t="str">
        <f>IF(ISBLANK(BB194),"",BB194/(AY194/AX194))</f>
        <v/>
      </c>
    </row>
    <row r="195" spans="1:56">
      <c r="A195" s="60" t="s">
        <v>1619</v>
      </c>
      <c r="B195" s="60" t="s">
        <v>259</v>
      </c>
      <c r="C195" s="60" t="s">
        <v>267</v>
      </c>
      <c r="D195" s="60" t="s">
        <v>305</v>
      </c>
      <c r="E195" t="s">
        <v>460</v>
      </c>
      <c r="F195" t="s">
        <v>1601</v>
      </c>
      <c r="G195" t="s">
        <v>1838</v>
      </c>
      <c r="H195" t="s">
        <v>338</v>
      </c>
      <c r="I195" t="str">
        <f>SpaceTypesTable[[#This Row],[Lighting Standard]]&amp;SpaceTypesTable[[#This Row],[Lighting Primary Space Type]]&amp;SpaceTypesTable[[#This Row],[Lighting Secondary Space Type]]</f>
        <v>ASHRAE 90.1-2010Guest RoomFor Hotel</v>
      </c>
      <c r="L195">
        <f>VLOOKUP(SpaceTypesTable[[#This Row],[LookupColumn]],InteriorLightingTable[],5,FALSE)</f>
        <v>1.1100000000000001</v>
      </c>
      <c r="O195">
        <v>0</v>
      </c>
      <c r="P195">
        <v>0.7</v>
      </c>
      <c r="Q195">
        <v>0.2</v>
      </c>
      <c r="R195" t="s">
        <v>3150</v>
      </c>
      <c r="S195" t="s">
        <v>110</v>
      </c>
      <c r="T195" t="s">
        <v>412</v>
      </c>
      <c r="U195" t="s">
        <v>1298</v>
      </c>
      <c r="V195" s="60" t="str">
        <f>SpaceTypesTable[[#This Row],[Ventilation Standard]]&amp;SpaceTypesTable[[#This Row],[Ventilation Primary Space Type]]&amp;SpaceTypesTable[[#This Row],[Ventilation Secondary Space Type]]</f>
        <v>ASHRAE 62.1-2007Hotels, Motels, Resorts, DormitoriesBedroom/living Room</v>
      </c>
      <c r="W195">
        <f>VLOOKUP(SpaceTypesTable[[#This Row],[Lookup]],VentilationStandardsTable[],6,FALSE)</f>
        <v>0.06</v>
      </c>
      <c r="X195">
        <f>VLOOKUP(SpaceTypesTable[[#This Row],[Lookup]],VentilationStandardsTable[],5,FALSE)</f>
        <v>5</v>
      </c>
      <c r="Y195">
        <f>VLOOKUP(SpaceTypesTable[[#This Row],[Lookup]],VentilationStandardsTable[],7,FALSE)</f>
        <v>0</v>
      </c>
      <c r="Z195">
        <v>3.57</v>
      </c>
      <c r="AA195" t="s">
        <v>3177</v>
      </c>
      <c r="AB195" t="s">
        <v>3136</v>
      </c>
      <c r="AC195">
        <v>4.4600000000000001E-2</v>
      </c>
      <c r="AD195" t="s">
        <v>3187</v>
      </c>
      <c r="AF195" t="s">
        <v>440</v>
      </c>
      <c r="AG195" t="s">
        <v>440</v>
      </c>
      <c r="AH195" t="s">
        <v>440</v>
      </c>
      <c r="AJ195">
        <v>0.68</v>
      </c>
      <c r="AK195">
        <v>0</v>
      </c>
      <c r="AL195">
        <v>0.5</v>
      </c>
      <c r="AM195">
        <v>0</v>
      </c>
      <c r="AN195" t="s">
        <v>3176</v>
      </c>
      <c r="AO195" t="s">
        <v>3181</v>
      </c>
      <c r="AP195" t="s">
        <v>3158</v>
      </c>
      <c r="AQ195">
        <v>1.25</v>
      </c>
      <c r="AR195">
        <v>420</v>
      </c>
      <c r="AS195">
        <v>2.976190476190476E-3</v>
      </c>
      <c r="AT195">
        <v>43.3</v>
      </c>
      <c r="AU195">
        <v>0.2</v>
      </c>
      <c r="AV195">
        <v>0.05</v>
      </c>
      <c r="AW195" t="s">
        <v>3178</v>
      </c>
      <c r="BC195" t="s">
        <v>440</v>
      </c>
    </row>
    <row r="196" spans="1:56">
      <c r="A196" s="60" t="s">
        <v>1555</v>
      </c>
      <c r="B196" s="60" t="s">
        <v>259</v>
      </c>
      <c r="C196" s="60" t="s">
        <v>267</v>
      </c>
      <c r="D196" s="60" t="s">
        <v>305</v>
      </c>
      <c r="E196" t="s">
        <v>460</v>
      </c>
      <c r="I196" t="str">
        <f>SpaceTypesTable[[#This Row],[Lighting Standard]]&amp;SpaceTypesTable[[#This Row],[Lighting Primary Space Type]]&amp;SpaceTypesTable[[#This Row],[Lighting Secondary Space Type]]</f>
        <v/>
      </c>
      <c r="L196">
        <v>1.77</v>
      </c>
      <c r="O196">
        <v>0</v>
      </c>
      <c r="P196">
        <v>0.7</v>
      </c>
      <c r="Q196">
        <v>0.2</v>
      </c>
      <c r="R196" t="s">
        <v>1355</v>
      </c>
      <c r="S196" t="s">
        <v>108</v>
      </c>
      <c r="T196" t="s">
        <v>412</v>
      </c>
      <c r="U196" t="s">
        <v>35</v>
      </c>
      <c r="V196" s="60" t="str">
        <f>SpaceTypesTable[[#This Row],[Ventilation Standard]]&amp;SpaceTypesTable[[#This Row],[Ventilation Primary Space Type]]&amp;SpaceTypesTable[[#This Row],[Ventilation Secondary Space Type]]</f>
        <v>ASHRAE 62.1-1999Hotels, Motels, Resorts, DormitoriesDormitory sleeping areas</v>
      </c>
      <c r="W196">
        <f>VLOOKUP(SpaceTypesTable[[#This Row],[Lookup]],VentilationStandardsTable[],6,FALSE)</f>
        <v>0</v>
      </c>
      <c r="X196">
        <f>VLOOKUP(SpaceTypesTable[[#This Row],[Lookup]],VentilationStandardsTable[],5,FALSE)</f>
        <v>15</v>
      </c>
      <c r="Y196">
        <f>VLOOKUP(SpaceTypesTable[[#This Row],[Lookup]],VentilationStandardsTable[],7,FALSE)</f>
        <v>0</v>
      </c>
      <c r="Z196">
        <v>3.57</v>
      </c>
      <c r="AA196" t="s">
        <v>1409</v>
      </c>
      <c r="AB196" t="s">
        <v>1408</v>
      </c>
      <c r="AC196">
        <v>0.22320000000000001</v>
      </c>
      <c r="AD196" t="s">
        <v>1417</v>
      </c>
      <c r="AF196" t="s">
        <v>440</v>
      </c>
      <c r="AG196" t="s">
        <v>440</v>
      </c>
      <c r="AH196" t="s">
        <v>440</v>
      </c>
      <c r="AJ196">
        <v>1.33</v>
      </c>
      <c r="AK196">
        <v>0</v>
      </c>
      <c r="AL196">
        <v>0.5</v>
      </c>
      <c r="AM196">
        <v>0</v>
      </c>
      <c r="AN196" t="s">
        <v>1492</v>
      </c>
      <c r="AO196" t="s">
        <v>1545</v>
      </c>
      <c r="AP196" t="s">
        <v>1546</v>
      </c>
      <c r="AQ196">
        <v>1.25</v>
      </c>
      <c r="AR196">
        <v>420</v>
      </c>
      <c r="AS196">
        <f>IF(SpaceTypesTable[[#This Row],[Service Water Heating Peak Flow Rate (gal/h)]]=0,"",SpaceTypesTable[[#This Row],[Service Water Heating Peak Flow Rate (gal/h)]]/SpaceTypesTable[[#This Row],[Service Water Heating Area (ft^2)]])</f>
        <v>2.976190476190476E-3</v>
      </c>
      <c r="AT196">
        <v>43.3</v>
      </c>
      <c r="AU196">
        <v>0.2</v>
      </c>
      <c r="AV196">
        <v>0.05</v>
      </c>
      <c r="AW196" t="s">
        <v>1538</v>
      </c>
      <c r="BC196" t="str">
        <f>IF(ISBLANK(BB196),"",BB196/(AY196/AX196))</f>
        <v/>
      </c>
    </row>
    <row r="197" spans="1:56">
      <c r="A197" t="s">
        <v>1557</v>
      </c>
      <c r="B197" t="s">
        <v>260</v>
      </c>
      <c r="C197" s="60" t="s">
        <v>267</v>
      </c>
      <c r="D197" s="60" t="s">
        <v>305</v>
      </c>
      <c r="E197" t="s">
        <v>460</v>
      </c>
      <c r="F197" t="s">
        <v>438</v>
      </c>
      <c r="G197" t="s">
        <v>224</v>
      </c>
      <c r="H197" t="s">
        <v>225</v>
      </c>
      <c r="I197" t="str">
        <f>SpaceTypesTable[[#This Row],[Lighting Standard]]&amp;SpaceTypesTable[[#This Row],[Lighting Primary Space Type]]&amp;SpaceTypesTable[[#This Row],[Lighting Secondary Space Type]]</f>
        <v>ASHRAE 189.1-2009Hotel/MotelGuest Rooms</v>
      </c>
      <c r="L197">
        <f>VLOOKUP(SpaceTypesTable[[#This Row],[LookupColumn]],InteriorLightingTable[],5,FALSE)</f>
        <v>0.9900000000000001</v>
      </c>
      <c r="O197">
        <v>0</v>
      </c>
      <c r="P197">
        <v>0.7</v>
      </c>
      <c r="Q197">
        <v>0.2</v>
      </c>
      <c r="R197" s="60" t="s">
        <v>1355</v>
      </c>
      <c r="S197" t="s">
        <v>108</v>
      </c>
      <c r="T197" t="s">
        <v>412</v>
      </c>
      <c r="U197" t="s">
        <v>35</v>
      </c>
      <c r="V197" s="60" t="str">
        <f>SpaceTypesTable[[#This Row],[Ventilation Standard]]&amp;SpaceTypesTable[[#This Row],[Ventilation Primary Space Type]]&amp;SpaceTypesTable[[#This Row],[Ventilation Secondary Space Type]]</f>
        <v>ASHRAE 62.1-1999Hotels, Motels, Resorts, DormitoriesDormitory sleeping areas</v>
      </c>
      <c r="W197">
        <f>VLOOKUP(SpaceTypesTable[[#This Row],[Lookup]],VentilationStandardsTable[],6,FALSE)</f>
        <v>0</v>
      </c>
      <c r="X197">
        <f>VLOOKUP(SpaceTypesTable[[#This Row],[Lookup]],VentilationStandardsTable[],5,FALSE)</f>
        <v>15</v>
      </c>
      <c r="Y197">
        <f>VLOOKUP(SpaceTypesTable[[#This Row],[Lookup]],VentilationStandardsTable[],7,FALSE)</f>
        <v>0</v>
      </c>
      <c r="Z197">
        <v>3.57</v>
      </c>
      <c r="AA197" s="60" t="s">
        <v>1409</v>
      </c>
      <c r="AB197" s="60" t="s">
        <v>1408</v>
      </c>
      <c r="AC197">
        <v>5.9499999999999997E-2</v>
      </c>
      <c r="AD197" s="60" t="s">
        <v>1417</v>
      </c>
      <c r="AF197" t="s">
        <v>440</v>
      </c>
      <c r="AG197" t="s">
        <v>440</v>
      </c>
      <c r="AH197" t="s">
        <v>440</v>
      </c>
      <c r="AJ197">
        <v>0.68</v>
      </c>
      <c r="AK197">
        <v>0</v>
      </c>
      <c r="AL197">
        <v>0.5</v>
      </c>
      <c r="AM197">
        <v>0</v>
      </c>
      <c r="AN197" s="60" t="s">
        <v>1492</v>
      </c>
      <c r="AO197" s="60" t="s">
        <v>1545</v>
      </c>
      <c r="AP197" s="60" t="s">
        <v>1546</v>
      </c>
      <c r="AQ197">
        <v>1.25</v>
      </c>
      <c r="AR197">
        <v>420</v>
      </c>
      <c r="AS197">
        <f>IF(SpaceTypesTable[[#This Row],[Service Water Heating Peak Flow Rate (gal/h)]]=0,"",SpaceTypesTable[[#This Row],[Service Water Heating Peak Flow Rate (gal/h)]]/SpaceTypesTable[[#This Row],[Service Water Heating Area (ft^2)]])</f>
        <v>2.976190476190476E-3</v>
      </c>
      <c r="AT197">
        <v>43.3</v>
      </c>
      <c r="AU197">
        <v>0.2</v>
      </c>
      <c r="AV197">
        <v>0.05</v>
      </c>
      <c r="AW197" t="s">
        <v>1538</v>
      </c>
      <c r="BC197" t="str">
        <f>IF(ISBLANK(BB197),"",BB197/(AY197/AX197))</f>
        <v/>
      </c>
    </row>
    <row r="198" spans="1:56">
      <c r="A198" t="s">
        <v>1557</v>
      </c>
      <c r="B198" t="s">
        <v>261</v>
      </c>
      <c r="C198" t="s">
        <v>267</v>
      </c>
      <c r="D198" t="s">
        <v>305</v>
      </c>
      <c r="E198" t="s">
        <v>460</v>
      </c>
      <c r="F198" t="s">
        <v>438</v>
      </c>
      <c r="G198" t="s">
        <v>224</v>
      </c>
      <c r="H198" t="s">
        <v>225</v>
      </c>
      <c r="I198" t="str">
        <f>SpaceTypesTable[[#This Row],[Lighting Standard]]&amp;SpaceTypesTable[[#This Row],[Lighting Primary Space Type]]&amp;SpaceTypesTable[[#This Row],[Lighting Secondary Space Type]]</f>
        <v>ASHRAE 189.1-2009Hotel/MotelGuest Rooms</v>
      </c>
      <c r="L198">
        <f>VLOOKUP(SpaceTypesTable[[#This Row],[LookupColumn]],InteriorLightingTable[],5,FALSE)</f>
        <v>0.9900000000000001</v>
      </c>
      <c r="O198">
        <v>0</v>
      </c>
      <c r="P198">
        <v>0.7</v>
      </c>
      <c r="Q198">
        <v>0.2</v>
      </c>
      <c r="R198" s="60" t="s">
        <v>1355</v>
      </c>
      <c r="S198" t="s">
        <v>108</v>
      </c>
      <c r="T198" t="s">
        <v>412</v>
      </c>
      <c r="U198" t="s">
        <v>35</v>
      </c>
      <c r="V198" s="60" t="str">
        <f>SpaceTypesTable[[#This Row],[Ventilation Standard]]&amp;SpaceTypesTable[[#This Row],[Ventilation Primary Space Type]]&amp;SpaceTypesTable[[#This Row],[Ventilation Secondary Space Type]]</f>
        <v>ASHRAE 62.1-1999Hotels, Motels, Resorts, DormitoriesDormitory sleeping areas</v>
      </c>
      <c r="W198">
        <f>VLOOKUP(SpaceTypesTable[[#This Row],[Lookup]],VentilationStandardsTable[],6,FALSE)</f>
        <v>0</v>
      </c>
      <c r="X198">
        <f>VLOOKUP(SpaceTypesTable[[#This Row],[Lookup]],VentilationStandardsTable[],5,FALSE)</f>
        <v>15</v>
      </c>
      <c r="Y198">
        <f>VLOOKUP(SpaceTypesTable[[#This Row],[Lookup]],VentilationStandardsTable[],7,FALSE)</f>
        <v>0</v>
      </c>
      <c r="Z198">
        <v>3.57</v>
      </c>
      <c r="AA198" s="60" t="s">
        <v>1409</v>
      </c>
      <c r="AB198" s="60" t="s">
        <v>1408</v>
      </c>
      <c r="AC198">
        <v>4.4600000000000001E-2</v>
      </c>
      <c r="AD198" s="60" t="s">
        <v>1417</v>
      </c>
      <c r="AF198" t="s">
        <v>440</v>
      </c>
      <c r="AG198" t="s">
        <v>440</v>
      </c>
      <c r="AH198" t="s">
        <v>440</v>
      </c>
      <c r="AJ198">
        <v>0.68</v>
      </c>
      <c r="AK198">
        <v>0</v>
      </c>
      <c r="AL198">
        <v>0.5</v>
      </c>
      <c r="AM198">
        <v>0</v>
      </c>
      <c r="AN198" s="60" t="s">
        <v>1492</v>
      </c>
      <c r="AO198" s="60" t="s">
        <v>1545</v>
      </c>
      <c r="AP198" s="60" t="s">
        <v>1546</v>
      </c>
      <c r="AQ198">
        <v>1.25</v>
      </c>
      <c r="AR198">
        <v>420</v>
      </c>
      <c r="AS198">
        <f>IF(SpaceTypesTable[[#This Row],[Service Water Heating Peak Flow Rate (gal/h)]]=0,"",SpaceTypesTable[[#This Row],[Service Water Heating Peak Flow Rate (gal/h)]]/SpaceTypesTable[[#This Row],[Service Water Heating Area (ft^2)]])</f>
        <v>2.976190476190476E-3</v>
      </c>
      <c r="AT198">
        <v>43.3</v>
      </c>
      <c r="AU198">
        <v>0.2</v>
      </c>
      <c r="AV198">
        <v>0.05</v>
      </c>
      <c r="AW198" t="s">
        <v>1538</v>
      </c>
      <c r="BC198" t="str">
        <f>IF(ISBLANK(BB198),"",BB198/(AY198/AX198))</f>
        <v/>
      </c>
    </row>
    <row r="199" spans="1:56">
      <c r="A199" t="s">
        <v>1554</v>
      </c>
      <c r="B199" t="s">
        <v>259</v>
      </c>
      <c r="C199" t="s">
        <v>267</v>
      </c>
      <c r="D199" t="s">
        <v>305</v>
      </c>
      <c r="E199" t="s">
        <v>460</v>
      </c>
      <c r="I199" t="str">
        <f>SpaceTypesTable[[#This Row],[Lighting Standard]]&amp;SpaceTypesTable[[#This Row],[Lighting Primary Space Type]]&amp;SpaceTypesTable[[#This Row],[Lighting Secondary Space Type]]</f>
        <v/>
      </c>
      <c r="L199">
        <v>1.4</v>
      </c>
      <c r="O199">
        <v>0</v>
      </c>
      <c r="P199">
        <v>0.7</v>
      </c>
      <c r="Q199">
        <v>0.2</v>
      </c>
      <c r="R199" t="s">
        <v>1355</v>
      </c>
      <c r="S199" t="s">
        <v>108</v>
      </c>
      <c r="T199" t="s">
        <v>412</v>
      </c>
      <c r="U199" t="s">
        <v>35</v>
      </c>
      <c r="V199" s="60" t="str">
        <f>SpaceTypesTable[[#This Row],[Ventilation Standard]]&amp;SpaceTypesTable[[#This Row],[Ventilation Primary Space Type]]&amp;SpaceTypesTable[[#This Row],[Ventilation Secondary Space Type]]</f>
        <v>ASHRAE 62.1-1999Hotels, Motels, Resorts, DormitoriesDormitory sleeping areas</v>
      </c>
      <c r="W199">
        <f>VLOOKUP(SpaceTypesTable[[#This Row],[Lookup]],VentilationStandardsTable[],6,FALSE)</f>
        <v>0</v>
      </c>
      <c r="X199">
        <f>VLOOKUP(SpaceTypesTable[[#This Row],[Lookup]],VentilationStandardsTable[],5,FALSE)</f>
        <v>15</v>
      </c>
      <c r="Y199">
        <f>VLOOKUP(SpaceTypesTable[[#This Row],[Lookup]],VentilationStandardsTable[],7,FALSE)</f>
        <v>0</v>
      </c>
      <c r="Z199">
        <v>3.57</v>
      </c>
      <c r="AA199" t="s">
        <v>1409</v>
      </c>
      <c r="AB199" t="s">
        <v>1408</v>
      </c>
      <c r="AC199">
        <v>0.22320000000000001</v>
      </c>
      <c r="AD199" t="s">
        <v>1417</v>
      </c>
      <c r="AF199" t="s">
        <v>440</v>
      </c>
      <c r="AG199" t="s">
        <v>440</v>
      </c>
      <c r="AH199" t="s">
        <v>440</v>
      </c>
      <c r="AJ199">
        <v>1.33</v>
      </c>
      <c r="AK199">
        <v>0</v>
      </c>
      <c r="AL199">
        <v>0.5</v>
      </c>
      <c r="AM199">
        <v>0</v>
      </c>
      <c r="AN199" t="s">
        <v>1492</v>
      </c>
      <c r="AO199" t="s">
        <v>1545</v>
      </c>
      <c r="AP199" t="s">
        <v>1546</v>
      </c>
      <c r="AQ199">
        <v>1.25</v>
      </c>
      <c r="AR199">
        <v>420</v>
      </c>
      <c r="AS199">
        <f>IF(SpaceTypesTable[[#This Row],[Service Water Heating Peak Flow Rate (gal/h)]]=0,"",SpaceTypesTable[[#This Row],[Service Water Heating Peak Flow Rate (gal/h)]]/SpaceTypesTable[[#This Row],[Service Water Heating Area (ft^2)]])</f>
        <v>2.976190476190476E-3</v>
      </c>
      <c r="AT199">
        <v>43.3</v>
      </c>
      <c r="AU199">
        <v>0.2</v>
      </c>
      <c r="AV199">
        <v>0.05</v>
      </c>
      <c r="AW199" t="s">
        <v>1538</v>
      </c>
      <c r="BC199" t="str">
        <f>IF(ISBLANK(BB199),"",BB199/(AY199/AX199))</f>
        <v/>
      </c>
    </row>
    <row r="200" spans="1:56">
      <c r="A200" t="s">
        <v>1555</v>
      </c>
      <c r="B200" t="s">
        <v>259</v>
      </c>
      <c r="C200" t="s">
        <v>267</v>
      </c>
      <c r="D200" t="s">
        <v>273</v>
      </c>
      <c r="E200" t="s">
        <v>457</v>
      </c>
      <c r="I200" t="str">
        <f>SpaceTypesTable[[#This Row],[Lighting Standard]]&amp;SpaceTypesTable[[#This Row],[Lighting Primary Space Type]]&amp;SpaceTypesTable[[#This Row],[Lighting Secondary Space Type]]</f>
        <v/>
      </c>
      <c r="L200">
        <v>1.22</v>
      </c>
      <c r="O200">
        <v>0</v>
      </c>
      <c r="P200">
        <v>0.7</v>
      </c>
      <c r="Q200">
        <v>0.2</v>
      </c>
      <c r="R200" s="60" t="s">
        <v>1355</v>
      </c>
      <c r="S200" t="s">
        <v>108</v>
      </c>
      <c r="T200" t="s">
        <v>41</v>
      </c>
      <c r="U200" t="s">
        <v>42</v>
      </c>
      <c r="V200" s="60" t="str">
        <f>SpaceTypesTable[[#This Row],[Ventilation Standard]]&amp;SpaceTypesTable[[#This Row],[Ventilation Primary Space Type]]&amp;SpaceTypesTable[[#This Row],[Ventilation Secondary Space Type]]</f>
        <v>ASHRAE 62.1-1999Public SpacesCorridors and utilities</v>
      </c>
      <c r="W200">
        <f>VLOOKUP(SpaceTypesTable[[#This Row],[Lookup]],VentilationStandardsTable[],6,FALSE)</f>
        <v>0.05</v>
      </c>
      <c r="X200">
        <f>VLOOKUP(SpaceTypesTable[[#This Row],[Lookup]],VentilationStandardsTable[],5,FALSE)</f>
        <v>0</v>
      </c>
      <c r="Y200">
        <f>VLOOKUP(SpaceTypesTable[[#This Row],[Lookup]],VentilationStandardsTable[],7,FALSE)</f>
        <v>0</v>
      </c>
      <c r="Z200">
        <v>1</v>
      </c>
      <c r="AA200" s="60" t="s">
        <v>1407</v>
      </c>
      <c r="AB200" s="60" t="s">
        <v>1408</v>
      </c>
      <c r="AC200">
        <v>0.22320000000000001</v>
      </c>
      <c r="AD200" s="60" t="s">
        <v>1417</v>
      </c>
      <c r="AF200" t="s">
        <v>440</v>
      </c>
      <c r="AG200" t="s">
        <v>440</v>
      </c>
      <c r="AH200" t="s">
        <v>440</v>
      </c>
      <c r="AJ200">
        <v>0</v>
      </c>
      <c r="AK200">
        <v>0</v>
      </c>
      <c r="AL200">
        <v>0.5</v>
      </c>
      <c r="AM200">
        <v>0</v>
      </c>
      <c r="AN200" s="60" t="s">
        <v>1476</v>
      </c>
      <c r="AO200" s="60" t="s">
        <v>1544</v>
      </c>
      <c r="AP200" s="60" t="s">
        <v>1553</v>
      </c>
      <c r="AS200" t="str">
        <f>IF(SpaceTypesTable[[#This Row],[Service Water Heating Peak Flow Rate (gal/h)]]=0,"",SpaceTypesTable[[#This Row],[Service Water Heating Peak Flow Rate (gal/h)]]/SpaceTypesTable[[#This Row],[Service Water Heating Area (ft^2)]])</f>
        <v/>
      </c>
      <c r="BC200" t="str">
        <f>IF(ISBLANK(BB200),"",BB200/(AY200/AX200))</f>
        <v/>
      </c>
    </row>
    <row r="201" spans="1:56">
      <c r="A201" t="s">
        <v>1557</v>
      </c>
      <c r="B201" t="s">
        <v>260</v>
      </c>
      <c r="C201" t="s">
        <v>267</v>
      </c>
      <c r="D201" t="s">
        <v>273</v>
      </c>
      <c r="E201" t="s">
        <v>457</v>
      </c>
      <c r="F201" t="s">
        <v>438</v>
      </c>
      <c r="G201" t="s">
        <v>340</v>
      </c>
      <c r="H201" t="s">
        <v>223</v>
      </c>
      <c r="I201" t="str">
        <f>SpaceTypesTable[[#This Row],[Lighting Standard]]&amp;SpaceTypesTable[[#This Row],[Lighting Primary Space Type]]&amp;SpaceTypesTable[[#This Row],[Lighting Secondary Space Type]]</f>
        <v>ASHRAE 189.1-2009Corridor/TransitionGeneral</v>
      </c>
      <c r="L201">
        <f>VLOOKUP(SpaceTypesTable[[#This Row],[LookupColumn]],InteriorLightingTable[],5,FALSE)</f>
        <v>0.45</v>
      </c>
      <c r="O201">
        <v>0</v>
      </c>
      <c r="P201">
        <v>0.7</v>
      </c>
      <c r="Q201">
        <v>0.2</v>
      </c>
      <c r="R201" t="s">
        <v>1355</v>
      </c>
      <c r="S201" t="s">
        <v>108</v>
      </c>
      <c r="T201" t="s">
        <v>41</v>
      </c>
      <c r="U201" t="s">
        <v>42</v>
      </c>
      <c r="V201" s="60" t="str">
        <f>SpaceTypesTable[[#This Row],[Ventilation Standard]]&amp;SpaceTypesTable[[#This Row],[Ventilation Primary Space Type]]&amp;SpaceTypesTable[[#This Row],[Ventilation Secondary Space Type]]</f>
        <v>ASHRAE 62.1-1999Public SpacesCorridors and utilities</v>
      </c>
      <c r="W201">
        <f>VLOOKUP(SpaceTypesTable[[#This Row],[Lookup]],VentilationStandardsTable[],6,FALSE)</f>
        <v>0.05</v>
      </c>
      <c r="X201">
        <f>VLOOKUP(SpaceTypesTable[[#This Row],[Lookup]],VentilationStandardsTable[],5,FALSE)</f>
        <v>0</v>
      </c>
      <c r="Y201">
        <f>VLOOKUP(SpaceTypesTable[[#This Row],[Lookup]],VentilationStandardsTable[],7,FALSE)</f>
        <v>0</v>
      </c>
      <c r="Z201">
        <v>1</v>
      </c>
      <c r="AA201" t="s">
        <v>1407</v>
      </c>
      <c r="AB201" t="s">
        <v>1408</v>
      </c>
      <c r="AC201">
        <v>5.9499999999999997E-2</v>
      </c>
      <c r="AD201" t="s">
        <v>1417</v>
      </c>
      <c r="AF201" t="s">
        <v>440</v>
      </c>
      <c r="AG201" t="s">
        <v>440</v>
      </c>
      <c r="AH201" t="s">
        <v>440</v>
      </c>
      <c r="AJ201">
        <v>0</v>
      </c>
      <c r="AK201">
        <v>0</v>
      </c>
      <c r="AL201">
        <v>0.5</v>
      </c>
      <c r="AM201">
        <v>0</v>
      </c>
      <c r="AN201" t="s">
        <v>1476</v>
      </c>
      <c r="AO201" t="s">
        <v>1544</v>
      </c>
      <c r="AP201" t="s">
        <v>1553</v>
      </c>
      <c r="AS201" t="str">
        <f>IF(SpaceTypesTable[[#This Row],[Service Water Heating Peak Flow Rate (gal/h)]]=0,"",SpaceTypesTable[[#This Row],[Service Water Heating Peak Flow Rate (gal/h)]]/SpaceTypesTable[[#This Row],[Service Water Heating Area (ft^2)]])</f>
        <v/>
      </c>
      <c r="BC201" t="str">
        <f>IF(ISBLANK(BB201),"",BB201/(AY201/AX201))</f>
        <v/>
      </c>
    </row>
    <row r="202" spans="1:56">
      <c r="A202" t="s">
        <v>1557</v>
      </c>
      <c r="B202" t="s">
        <v>261</v>
      </c>
      <c r="C202" t="s">
        <v>267</v>
      </c>
      <c r="D202" t="s">
        <v>273</v>
      </c>
      <c r="E202" t="s">
        <v>457</v>
      </c>
      <c r="F202" t="s">
        <v>438</v>
      </c>
      <c r="G202" t="s">
        <v>340</v>
      </c>
      <c r="H202" t="s">
        <v>223</v>
      </c>
      <c r="I202" t="str">
        <f>SpaceTypesTable[[#This Row],[Lighting Standard]]&amp;SpaceTypesTable[[#This Row],[Lighting Primary Space Type]]&amp;SpaceTypesTable[[#This Row],[Lighting Secondary Space Type]]</f>
        <v>ASHRAE 189.1-2009Corridor/TransitionGeneral</v>
      </c>
      <c r="L202">
        <f>VLOOKUP(SpaceTypesTable[[#This Row],[LookupColumn]],InteriorLightingTable[],5,FALSE)</f>
        <v>0.45</v>
      </c>
      <c r="O202">
        <v>0</v>
      </c>
      <c r="P202">
        <v>0.7</v>
      </c>
      <c r="Q202">
        <v>0.2</v>
      </c>
      <c r="R202" t="s">
        <v>1355</v>
      </c>
      <c r="S202" t="s">
        <v>108</v>
      </c>
      <c r="T202" t="s">
        <v>41</v>
      </c>
      <c r="U202" t="s">
        <v>42</v>
      </c>
      <c r="V202" s="60" t="str">
        <f>SpaceTypesTable[[#This Row],[Ventilation Standard]]&amp;SpaceTypesTable[[#This Row],[Ventilation Primary Space Type]]&amp;SpaceTypesTable[[#This Row],[Ventilation Secondary Space Type]]</f>
        <v>ASHRAE 62.1-1999Public SpacesCorridors and utilities</v>
      </c>
      <c r="W202">
        <f>VLOOKUP(SpaceTypesTable[[#This Row],[Lookup]],VentilationStandardsTable[],6,FALSE)</f>
        <v>0.05</v>
      </c>
      <c r="X202">
        <f>VLOOKUP(SpaceTypesTable[[#This Row],[Lookup]],VentilationStandardsTable[],5,FALSE)</f>
        <v>0</v>
      </c>
      <c r="Y202">
        <f>VLOOKUP(SpaceTypesTable[[#This Row],[Lookup]],VentilationStandardsTable[],7,FALSE)</f>
        <v>0</v>
      </c>
      <c r="Z202">
        <v>1</v>
      </c>
      <c r="AA202" t="s">
        <v>1407</v>
      </c>
      <c r="AB202" t="s">
        <v>1408</v>
      </c>
      <c r="AC202">
        <v>4.4600000000000001E-2</v>
      </c>
      <c r="AD202" t="s">
        <v>1417</v>
      </c>
      <c r="AF202" t="s">
        <v>440</v>
      </c>
      <c r="AG202" t="s">
        <v>440</v>
      </c>
      <c r="AH202" t="s">
        <v>440</v>
      </c>
      <c r="AJ202">
        <v>0</v>
      </c>
      <c r="AK202">
        <v>0</v>
      </c>
      <c r="AL202">
        <v>0.5</v>
      </c>
      <c r="AM202">
        <v>0</v>
      </c>
      <c r="AN202" t="s">
        <v>1476</v>
      </c>
      <c r="AO202" t="s">
        <v>1544</v>
      </c>
      <c r="AP202" t="s">
        <v>1553</v>
      </c>
      <c r="AS202" t="str">
        <f>IF(SpaceTypesTable[[#This Row],[Service Water Heating Peak Flow Rate (gal/h)]]=0,"",SpaceTypesTable[[#This Row],[Service Water Heating Peak Flow Rate (gal/h)]]/SpaceTypesTable[[#This Row],[Service Water Heating Area (ft^2)]])</f>
        <v/>
      </c>
      <c r="BC202" t="str">
        <f>IF(ISBLANK(BB202),"",BB202/(AY202/AX202))</f>
        <v/>
      </c>
    </row>
    <row r="203" spans="1:56">
      <c r="A203" t="s">
        <v>1554</v>
      </c>
      <c r="B203" t="s">
        <v>259</v>
      </c>
      <c r="C203" t="s">
        <v>267</v>
      </c>
      <c r="D203" t="s">
        <v>273</v>
      </c>
      <c r="E203" t="s">
        <v>457</v>
      </c>
      <c r="I203" t="str">
        <f>SpaceTypesTable[[#This Row],[Lighting Standard]]&amp;SpaceTypesTable[[#This Row],[Lighting Primary Space Type]]&amp;SpaceTypesTable[[#This Row],[Lighting Secondary Space Type]]</f>
        <v/>
      </c>
      <c r="L203">
        <v>0.6</v>
      </c>
      <c r="O203">
        <v>0</v>
      </c>
      <c r="P203">
        <v>0.7</v>
      </c>
      <c r="Q203">
        <v>0.2</v>
      </c>
      <c r="R203" t="s">
        <v>1355</v>
      </c>
      <c r="S203" t="s">
        <v>108</v>
      </c>
      <c r="T203" t="s">
        <v>41</v>
      </c>
      <c r="U203" t="s">
        <v>42</v>
      </c>
      <c r="V203" s="60" t="str">
        <f>SpaceTypesTable[[#This Row],[Ventilation Standard]]&amp;SpaceTypesTable[[#This Row],[Ventilation Primary Space Type]]&amp;SpaceTypesTable[[#This Row],[Ventilation Secondary Space Type]]</f>
        <v>ASHRAE 62.1-1999Public SpacesCorridors and utilities</v>
      </c>
      <c r="W203">
        <f>VLOOKUP(SpaceTypesTable[[#This Row],[Lookup]],VentilationStandardsTable[],6,FALSE)</f>
        <v>0.05</v>
      </c>
      <c r="X203">
        <f>VLOOKUP(SpaceTypesTable[[#This Row],[Lookup]],VentilationStandardsTable[],5,FALSE)</f>
        <v>0</v>
      </c>
      <c r="Y203">
        <f>VLOOKUP(SpaceTypesTable[[#This Row],[Lookup]],VentilationStandardsTable[],7,FALSE)</f>
        <v>0</v>
      </c>
      <c r="Z203">
        <v>1</v>
      </c>
      <c r="AA203" t="s">
        <v>1407</v>
      </c>
      <c r="AB203" t="s">
        <v>1408</v>
      </c>
      <c r="AC203">
        <v>0.22320000000000001</v>
      </c>
      <c r="AD203" t="s">
        <v>1417</v>
      </c>
      <c r="AF203" t="s">
        <v>440</v>
      </c>
      <c r="AG203" t="s">
        <v>440</v>
      </c>
      <c r="AH203" t="s">
        <v>440</v>
      </c>
      <c r="AJ203">
        <v>0</v>
      </c>
      <c r="AK203">
        <v>0</v>
      </c>
      <c r="AL203">
        <v>0.5</v>
      </c>
      <c r="AM203">
        <v>0</v>
      </c>
      <c r="AN203" t="s">
        <v>1476</v>
      </c>
      <c r="AO203" t="s">
        <v>1544</v>
      </c>
      <c r="AP203" t="s">
        <v>1553</v>
      </c>
      <c r="AS203" t="str">
        <f>IF(SpaceTypesTable[[#This Row],[Service Water Heating Peak Flow Rate (gal/h)]]=0,"",SpaceTypesTable[[#This Row],[Service Water Heating Peak Flow Rate (gal/h)]]/SpaceTypesTable[[#This Row],[Service Water Heating Area (ft^2)]])</f>
        <v/>
      </c>
      <c r="BC203" t="str">
        <f>IF(ISBLANK(BB203),"",BB203/(AY203/AX203))</f>
        <v/>
      </c>
    </row>
    <row r="204" spans="1:56">
      <c r="A204" t="s">
        <v>1556</v>
      </c>
      <c r="B204" t="s">
        <v>259</v>
      </c>
      <c r="C204" t="s">
        <v>267</v>
      </c>
      <c r="D204" t="s">
        <v>273</v>
      </c>
      <c r="E204" t="s">
        <v>457</v>
      </c>
      <c r="F204" t="s">
        <v>217</v>
      </c>
      <c r="G204" t="s">
        <v>340</v>
      </c>
      <c r="H204" t="s">
        <v>223</v>
      </c>
      <c r="I204" t="str">
        <f>SpaceTypesTable[[#This Row],[Lighting Standard]]&amp;SpaceTypesTable[[#This Row],[Lighting Primary Space Type]]&amp;SpaceTypesTable[[#This Row],[Lighting Secondary Space Type]]</f>
        <v>ASHRAE 90.1-2004Corridor/TransitionGeneral</v>
      </c>
      <c r="L204">
        <f>VLOOKUP(SpaceTypesTable[[#This Row],[LookupColumn]],InteriorLightingTable[],5,FALSE)</f>
        <v>0.5</v>
      </c>
      <c r="O204">
        <v>0</v>
      </c>
      <c r="P204">
        <v>0.7</v>
      </c>
      <c r="Q204">
        <v>0.2</v>
      </c>
      <c r="R204" s="60" t="s">
        <v>3149</v>
      </c>
      <c r="S204" t="s">
        <v>108</v>
      </c>
      <c r="T204" t="s">
        <v>41</v>
      </c>
      <c r="U204" t="s">
        <v>42</v>
      </c>
      <c r="V204" s="60" t="str">
        <f>SpaceTypesTable[[#This Row],[Ventilation Standard]]&amp;SpaceTypesTable[[#This Row],[Ventilation Primary Space Type]]&amp;SpaceTypesTable[[#This Row],[Ventilation Secondary Space Type]]</f>
        <v>ASHRAE 62.1-1999Public SpacesCorridors and utilities</v>
      </c>
      <c r="W204">
        <f>VLOOKUP(SpaceTypesTable[[#This Row],[Lookup]],VentilationStandardsTable[],6,FALSE)</f>
        <v>0.05</v>
      </c>
      <c r="X204">
        <f>VLOOKUP(SpaceTypesTable[[#This Row],[Lookup]],VentilationStandardsTable[],5,FALSE)</f>
        <v>0</v>
      </c>
      <c r="Y204">
        <f>VLOOKUP(SpaceTypesTable[[#This Row],[Lookup]],VentilationStandardsTable[],7,FALSE)</f>
        <v>0</v>
      </c>
      <c r="Z204">
        <v>1</v>
      </c>
      <c r="AA204" s="60" t="s">
        <v>3154</v>
      </c>
      <c r="AB204" s="60" t="s">
        <v>3136</v>
      </c>
      <c r="AC204">
        <v>5.9499999999999997E-2</v>
      </c>
      <c r="AD204" s="60" t="s">
        <v>3187</v>
      </c>
      <c r="AF204" t="s">
        <v>440</v>
      </c>
      <c r="AG204" t="s">
        <v>440</v>
      </c>
      <c r="AH204" t="s">
        <v>440</v>
      </c>
      <c r="AJ204">
        <v>0</v>
      </c>
      <c r="AK204">
        <v>0</v>
      </c>
      <c r="AL204">
        <v>0.5</v>
      </c>
      <c r="AM204">
        <v>0</v>
      </c>
      <c r="AN204" s="60" t="s">
        <v>3148</v>
      </c>
      <c r="AO204" s="60" t="s">
        <v>3181</v>
      </c>
      <c r="AP204" s="60" t="s">
        <v>3158</v>
      </c>
      <c r="AS204" t="str">
        <f>IF(SpaceTypesTable[[#This Row],[Service Water Heating Peak Flow Rate (gal/h)]]=0,"",SpaceTypesTable[[#This Row],[Service Water Heating Peak Flow Rate (gal/h)]]/SpaceTypesTable[[#This Row],[Service Water Heating Area (ft^2)]])</f>
        <v/>
      </c>
      <c r="BC204" t="str">
        <f>IF(ISBLANK(BB204),"",BB204/(AY204/AX204))</f>
        <v/>
      </c>
    </row>
    <row r="205" spans="1:56">
      <c r="A205" t="s">
        <v>1558</v>
      </c>
      <c r="B205" t="s">
        <v>259</v>
      </c>
      <c r="C205" s="60" t="s">
        <v>267</v>
      </c>
      <c r="D205" s="60" t="s">
        <v>273</v>
      </c>
      <c r="E205" t="s">
        <v>457</v>
      </c>
      <c r="F205" t="s">
        <v>218</v>
      </c>
      <c r="G205" t="s">
        <v>340</v>
      </c>
      <c r="H205" t="s">
        <v>223</v>
      </c>
      <c r="I205" t="str">
        <f>SpaceTypesTable[[#This Row],[Lighting Standard]]&amp;SpaceTypesTable[[#This Row],[Lighting Primary Space Type]]&amp;SpaceTypesTable[[#This Row],[Lighting Secondary Space Type]]</f>
        <v>ASHRAE 90.1-2007Corridor/TransitionGeneral</v>
      </c>
      <c r="L205">
        <f>VLOOKUP(SpaceTypesTable[[#This Row],[LookupColumn]],InteriorLightingTable[],5,FALSE)</f>
        <v>0.5</v>
      </c>
      <c r="O205">
        <v>0</v>
      </c>
      <c r="P205">
        <v>0.7</v>
      </c>
      <c r="Q205">
        <v>0.2</v>
      </c>
      <c r="R205" s="60" t="s">
        <v>3149</v>
      </c>
      <c r="S205" t="s">
        <v>109</v>
      </c>
      <c r="T205" t="s">
        <v>223</v>
      </c>
      <c r="U205" t="s">
        <v>96</v>
      </c>
      <c r="V205" s="60" t="str">
        <f>SpaceTypesTable[[#This Row],[Ventilation Standard]]&amp;SpaceTypesTable[[#This Row],[Ventilation Primary Space Type]]&amp;SpaceTypesTable[[#This Row],[Ventilation Secondary Space Type]]</f>
        <v>ASHRAE 62.1-2004GeneralCorridors</v>
      </c>
      <c r="W205">
        <f>VLOOKUP(SpaceTypesTable[[#This Row],[Lookup]],VentilationStandardsTable[],6,FALSE)</f>
        <v>0.06</v>
      </c>
      <c r="X205">
        <f>VLOOKUP(SpaceTypesTable[[#This Row],[Lookup]],VentilationStandardsTable[],5,FALSE)</f>
        <v>0</v>
      </c>
      <c r="Y205">
        <f>VLOOKUP(SpaceTypesTable[[#This Row],[Lookup]],VentilationStandardsTable[],7,FALSE)</f>
        <v>0</v>
      </c>
      <c r="Z205">
        <v>1</v>
      </c>
      <c r="AA205" s="60" t="s">
        <v>3154</v>
      </c>
      <c r="AB205" s="60" t="s">
        <v>3136</v>
      </c>
      <c r="AC205">
        <v>4.4600000000000001E-2</v>
      </c>
      <c r="AD205" s="60" t="s">
        <v>3187</v>
      </c>
      <c r="AF205" t="s">
        <v>440</v>
      </c>
      <c r="AG205" t="s">
        <v>440</v>
      </c>
      <c r="AH205" t="s">
        <v>440</v>
      </c>
      <c r="AJ205">
        <v>0</v>
      </c>
      <c r="AK205">
        <v>0</v>
      </c>
      <c r="AL205">
        <v>0.5</v>
      </c>
      <c r="AM205">
        <v>0</v>
      </c>
      <c r="AN205" s="60" t="s">
        <v>3148</v>
      </c>
      <c r="AO205" s="60" t="s">
        <v>3181</v>
      </c>
      <c r="AP205" s="60" t="s">
        <v>3158</v>
      </c>
      <c r="AS205" t="str">
        <f>IF(SpaceTypesTable[[#This Row],[Service Water Heating Peak Flow Rate (gal/h)]]=0,"",SpaceTypesTable[[#This Row],[Service Water Heating Peak Flow Rate (gal/h)]]/SpaceTypesTable[[#This Row],[Service Water Heating Area (ft^2)]])</f>
        <v/>
      </c>
      <c r="BC205" t="str">
        <f>IF(ISBLANK(BB205),"",BB205/(AY205/AX205))</f>
        <v/>
      </c>
    </row>
    <row r="206" spans="1:56">
      <c r="A206" t="s">
        <v>1619</v>
      </c>
      <c r="B206" t="s">
        <v>259</v>
      </c>
      <c r="C206" t="s">
        <v>267</v>
      </c>
      <c r="D206" t="s">
        <v>273</v>
      </c>
      <c r="E206" t="s">
        <v>457</v>
      </c>
      <c r="F206" t="s">
        <v>1601</v>
      </c>
      <c r="G206" t="s">
        <v>340</v>
      </c>
      <c r="H206" t="s">
        <v>223</v>
      </c>
      <c r="I206" t="str">
        <f>SpaceTypesTable[[#This Row],[Lighting Standard]]&amp;SpaceTypesTable[[#This Row],[Lighting Primary Space Type]]&amp;SpaceTypesTable[[#This Row],[Lighting Secondary Space Type]]</f>
        <v>ASHRAE 90.1-2010Corridor/TransitionGeneral</v>
      </c>
      <c r="L206">
        <f>VLOOKUP(SpaceTypesTable[[#This Row],[LookupColumn]],InteriorLightingTable[],5,FALSE)</f>
        <v>0.66</v>
      </c>
      <c r="O206">
        <v>0</v>
      </c>
      <c r="P206">
        <v>0.7</v>
      </c>
      <c r="Q206">
        <v>0.2</v>
      </c>
      <c r="R206" s="60" t="s">
        <v>3149</v>
      </c>
      <c r="S206" t="s">
        <v>110</v>
      </c>
      <c r="T206" t="s">
        <v>223</v>
      </c>
      <c r="U206" t="s">
        <v>96</v>
      </c>
      <c r="V206" s="60" t="str">
        <f>SpaceTypesTable[[#This Row],[Ventilation Standard]]&amp;SpaceTypesTable[[#This Row],[Ventilation Primary Space Type]]&amp;SpaceTypesTable[[#This Row],[Ventilation Secondary Space Type]]</f>
        <v>ASHRAE 62.1-2007GeneralCorridors</v>
      </c>
      <c r="W206">
        <f>VLOOKUP(SpaceTypesTable[[#This Row],[Lookup]],VentilationStandardsTable[],6,FALSE)</f>
        <v>0.06</v>
      </c>
      <c r="X206">
        <f>VLOOKUP(SpaceTypesTable[[#This Row],[Lookup]],VentilationStandardsTable[],5,FALSE)</f>
        <v>0</v>
      </c>
      <c r="Y206">
        <f>VLOOKUP(SpaceTypesTable[[#This Row],[Lookup]],VentilationStandardsTable[],7,FALSE)</f>
        <v>0</v>
      </c>
      <c r="Z206">
        <v>1</v>
      </c>
      <c r="AA206" s="60" t="s">
        <v>3154</v>
      </c>
      <c r="AB206" s="60" t="s">
        <v>3136</v>
      </c>
      <c r="AC206">
        <v>4.4600000000000001E-2</v>
      </c>
      <c r="AD206" s="60" t="s">
        <v>3187</v>
      </c>
      <c r="AF206" t="s">
        <v>440</v>
      </c>
      <c r="AG206" t="s">
        <v>440</v>
      </c>
      <c r="AH206" t="s">
        <v>440</v>
      </c>
      <c r="AJ206">
        <v>0</v>
      </c>
      <c r="AK206">
        <v>0</v>
      </c>
      <c r="AL206">
        <v>0.5</v>
      </c>
      <c r="AM206">
        <v>0</v>
      </c>
      <c r="AN206" s="60" t="s">
        <v>3148</v>
      </c>
      <c r="AO206" s="60" t="s">
        <v>3181</v>
      </c>
      <c r="AP206" s="60" t="s">
        <v>3158</v>
      </c>
      <c r="AS206" t="s">
        <v>440</v>
      </c>
      <c r="BC206" t="s">
        <v>440</v>
      </c>
    </row>
    <row r="207" spans="1:56">
      <c r="A207" t="s">
        <v>1555</v>
      </c>
      <c r="B207" t="s">
        <v>259</v>
      </c>
      <c r="C207" t="s">
        <v>267</v>
      </c>
      <c r="D207" t="s">
        <v>289</v>
      </c>
      <c r="E207" t="s">
        <v>455</v>
      </c>
      <c r="I207" t="str">
        <f>SpaceTypesTable[[#This Row],[Lighting Standard]]&amp;SpaceTypesTable[[#This Row],[Lighting Primary Space Type]]&amp;SpaceTypesTable[[#This Row],[Lighting Secondary Space Type]]</f>
        <v/>
      </c>
      <c r="L207">
        <v>1.46</v>
      </c>
      <c r="O207">
        <v>0</v>
      </c>
      <c r="P207">
        <v>0.7</v>
      </c>
      <c r="Q207">
        <v>0.2</v>
      </c>
      <c r="R207" s="60" t="s">
        <v>1355</v>
      </c>
      <c r="S207" t="s">
        <v>108</v>
      </c>
      <c r="T207" t="s">
        <v>18</v>
      </c>
      <c r="U207" t="s">
        <v>20</v>
      </c>
      <c r="V207" s="60" t="str">
        <f>SpaceTypesTable[[#This Row],[Ventilation Standard]]&amp;SpaceTypesTable[[#This Row],[Ventilation Primary Space Type]]&amp;SpaceTypesTable[[#This Row],[Ventilation Secondary Space Type]]</f>
        <v>ASHRAE 62.1-1999Food and Beverage ServiceCafeteria, fast food</v>
      </c>
      <c r="W207">
        <f>VLOOKUP(SpaceTypesTable[[#This Row],[Lookup]],VentilationStandardsTable[],6,FALSE)</f>
        <v>0</v>
      </c>
      <c r="X207">
        <f>VLOOKUP(SpaceTypesTable[[#This Row],[Lookup]],VentilationStandardsTable[],5,FALSE)</f>
        <v>20</v>
      </c>
      <c r="Y207">
        <f>VLOOKUP(SpaceTypesTable[[#This Row],[Lookup]],VentilationStandardsTable[],7,FALSE)</f>
        <v>0</v>
      </c>
      <c r="Z207">
        <v>67</v>
      </c>
      <c r="AA207" s="60" t="s">
        <v>1407</v>
      </c>
      <c r="AB207" s="60" t="s">
        <v>1408</v>
      </c>
      <c r="AC207">
        <v>0.22320000000000001</v>
      </c>
      <c r="AD207" s="60" t="s">
        <v>1417</v>
      </c>
      <c r="AF207" t="s">
        <v>440</v>
      </c>
      <c r="AG207" t="s">
        <v>440</v>
      </c>
      <c r="AH207" t="s">
        <v>440</v>
      </c>
      <c r="AJ207">
        <v>0.5</v>
      </c>
      <c r="AK207">
        <v>0</v>
      </c>
      <c r="AL207">
        <v>0.5</v>
      </c>
      <c r="AM207">
        <v>0</v>
      </c>
      <c r="AN207" s="60" t="s">
        <v>1476</v>
      </c>
      <c r="AO207" s="60" t="s">
        <v>1443</v>
      </c>
      <c r="AP207" s="60" t="s">
        <v>1457</v>
      </c>
      <c r="AS207" t="str">
        <f>IF(SpaceTypesTable[[#This Row],[Service Water Heating Peak Flow Rate (gal/h)]]=0,"",SpaceTypesTable[[#This Row],[Service Water Heating Peak Flow Rate (gal/h)]]/SpaceTypesTable[[#This Row],[Service Water Heating Area (ft^2)]])</f>
        <v/>
      </c>
      <c r="BC207" t="str">
        <f>IF(ISBLANK(BB207),"",BB207/(AY207/AX207))</f>
        <v/>
      </c>
    </row>
    <row r="208" spans="1:56">
      <c r="A208" t="s">
        <v>1557</v>
      </c>
      <c r="B208" t="s">
        <v>260</v>
      </c>
      <c r="C208" t="s">
        <v>267</v>
      </c>
      <c r="D208" t="s">
        <v>289</v>
      </c>
      <c r="E208" t="s">
        <v>455</v>
      </c>
      <c r="F208" t="s">
        <v>438</v>
      </c>
      <c r="G208" t="s">
        <v>243</v>
      </c>
      <c r="H208" t="s">
        <v>338</v>
      </c>
      <c r="I208" t="str">
        <f>SpaceTypesTable[[#This Row],[Lighting Standard]]&amp;SpaceTypesTable[[#This Row],[Lighting Primary Space Type]]&amp;SpaceTypesTable[[#This Row],[Lighting Secondary Space Type]]</f>
        <v>ASHRAE 189.1-2009Dining AreaFor Hotel</v>
      </c>
      <c r="L208">
        <f>VLOOKUP(SpaceTypesTable[[#This Row],[LookupColumn]],InteriorLightingTable[],5,FALSE)</f>
        <v>1.1700000000000002</v>
      </c>
      <c r="O208">
        <v>0</v>
      </c>
      <c r="P208">
        <v>0.7</v>
      </c>
      <c r="Q208">
        <v>0.2</v>
      </c>
      <c r="R208" t="s">
        <v>1355</v>
      </c>
      <c r="S208" t="s">
        <v>108</v>
      </c>
      <c r="T208" t="s">
        <v>18</v>
      </c>
      <c r="U208" t="s">
        <v>20</v>
      </c>
      <c r="V208" s="60" t="str">
        <f>SpaceTypesTable[[#This Row],[Ventilation Standard]]&amp;SpaceTypesTable[[#This Row],[Ventilation Primary Space Type]]&amp;SpaceTypesTable[[#This Row],[Ventilation Secondary Space Type]]</f>
        <v>ASHRAE 62.1-1999Food and Beverage ServiceCafeteria, fast food</v>
      </c>
      <c r="W208">
        <f>VLOOKUP(SpaceTypesTable[[#This Row],[Lookup]],VentilationStandardsTable[],6,FALSE)</f>
        <v>0</v>
      </c>
      <c r="X208">
        <f>VLOOKUP(SpaceTypesTable[[#This Row],[Lookup]],VentilationStandardsTable[],5,FALSE)</f>
        <v>20</v>
      </c>
      <c r="Y208">
        <f>VLOOKUP(SpaceTypesTable[[#This Row],[Lookup]],VentilationStandardsTable[],7,FALSE)</f>
        <v>0</v>
      </c>
      <c r="Z208">
        <v>67</v>
      </c>
      <c r="AA208" t="s">
        <v>1407</v>
      </c>
      <c r="AB208" t="s">
        <v>1408</v>
      </c>
      <c r="AC208">
        <v>5.9499999999999997E-2</v>
      </c>
      <c r="AD208" t="s">
        <v>1417</v>
      </c>
      <c r="AF208" t="s">
        <v>440</v>
      </c>
      <c r="AG208" t="s">
        <v>440</v>
      </c>
      <c r="AH208" t="s">
        <v>440</v>
      </c>
      <c r="AJ208">
        <v>0.26</v>
      </c>
      <c r="AK208">
        <v>0</v>
      </c>
      <c r="AL208">
        <v>0.5</v>
      </c>
      <c r="AM208">
        <v>0</v>
      </c>
      <c r="AN208" t="s">
        <v>1476</v>
      </c>
      <c r="AO208" t="s">
        <v>1443</v>
      </c>
      <c r="AP208" t="s">
        <v>1457</v>
      </c>
      <c r="AS208" t="str">
        <f>IF(SpaceTypesTable[[#This Row],[Service Water Heating Peak Flow Rate (gal/h)]]=0,"",SpaceTypesTable[[#This Row],[Service Water Heating Peak Flow Rate (gal/h)]]/SpaceTypesTable[[#This Row],[Service Water Heating Area (ft^2)]])</f>
        <v/>
      </c>
      <c r="BC208" t="str">
        <f>IF(ISBLANK(BB208),"",BB208/(AY208/AX208))</f>
        <v/>
      </c>
    </row>
    <row r="209" spans="1:56">
      <c r="A209" t="s">
        <v>1557</v>
      </c>
      <c r="B209" t="s">
        <v>261</v>
      </c>
      <c r="C209" t="s">
        <v>267</v>
      </c>
      <c r="D209" t="s">
        <v>289</v>
      </c>
      <c r="E209" t="s">
        <v>455</v>
      </c>
      <c r="F209" t="s">
        <v>438</v>
      </c>
      <c r="G209" t="s">
        <v>243</v>
      </c>
      <c r="H209" t="s">
        <v>338</v>
      </c>
      <c r="I209" t="str">
        <f>SpaceTypesTable[[#This Row],[Lighting Standard]]&amp;SpaceTypesTable[[#This Row],[Lighting Primary Space Type]]&amp;SpaceTypesTable[[#This Row],[Lighting Secondary Space Type]]</f>
        <v>ASHRAE 189.1-2009Dining AreaFor Hotel</v>
      </c>
      <c r="L209">
        <f>VLOOKUP(SpaceTypesTable[[#This Row],[LookupColumn]],InteriorLightingTable[],5,FALSE)</f>
        <v>1.1700000000000002</v>
      </c>
      <c r="O209">
        <v>0</v>
      </c>
      <c r="P209">
        <v>0.7</v>
      </c>
      <c r="Q209">
        <v>0.2</v>
      </c>
      <c r="R209" s="60" t="s">
        <v>1355</v>
      </c>
      <c r="S209" t="s">
        <v>108</v>
      </c>
      <c r="T209" t="s">
        <v>18</v>
      </c>
      <c r="U209" t="s">
        <v>20</v>
      </c>
      <c r="V209" s="60" t="str">
        <f>SpaceTypesTable[[#This Row],[Ventilation Standard]]&amp;SpaceTypesTable[[#This Row],[Ventilation Primary Space Type]]&amp;SpaceTypesTable[[#This Row],[Ventilation Secondary Space Type]]</f>
        <v>ASHRAE 62.1-1999Food and Beverage ServiceCafeteria, fast food</v>
      </c>
      <c r="W209">
        <f>VLOOKUP(SpaceTypesTable[[#This Row],[Lookup]],VentilationStandardsTable[],6,FALSE)</f>
        <v>0</v>
      </c>
      <c r="X209">
        <f>VLOOKUP(SpaceTypesTable[[#This Row],[Lookup]],VentilationStandardsTable[],5,FALSE)</f>
        <v>20</v>
      </c>
      <c r="Y209">
        <f>VLOOKUP(SpaceTypesTable[[#This Row],[Lookup]],VentilationStandardsTable[],7,FALSE)</f>
        <v>0</v>
      </c>
      <c r="Z209">
        <v>67</v>
      </c>
      <c r="AA209" s="60" t="s">
        <v>1407</v>
      </c>
      <c r="AB209" s="60" t="s">
        <v>1408</v>
      </c>
      <c r="AC209">
        <v>4.4600000000000001E-2</v>
      </c>
      <c r="AD209" s="60" t="s">
        <v>1417</v>
      </c>
      <c r="AF209" t="s">
        <v>440</v>
      </c>
      <c r="AG209" t="s">
        <v>440</v>
      </c>
      <c r="AH209" t="s">
        <v>440</v>
      </c>
      <c r="AJ209">
        <v>0.26</v>
      </c>
      <c r="AK209">
        <v>0</v>
      </c>
      <c r="AL209">
        <v>0.5</v>
      </c>
      <c r="AM209">
        <v>0</v>
      </c>
      <c r="AN209" s="60" t="s">
        <v>1476</v>
      </c>
      <c r="AO209" s="60" t="s">
        <v>1443</v>
      </c>
      <c r="AP209" s="60" t="s">
        <v>1457</v>
      </c>
      <c r="AS209" t="str">
        <f>IF(SpaceTypesTable[[#This Row],[Service Water Heating Peak Flow Rate (gal/h)]]=0,"",SpaceTypesTable[[#This Row],[Service Water Heating Peak Flow Rate (gal/h)]]/SpaceTypesTable[[#This Row],[Service Water Heating Area (ft^2)]])</f>
        <v/>
      </c>
      <c r="BC209" t="str">
        <f>IF(ISBLANK(BB209),"",BB209/(AY209/AX209))</f>
        <v/>
      </c>
    </row>
    <row r="210" spans="1:56">
      <c r="A210" t="s">
        <v>1554</v>
      </c>
      <c r="B210" t="s">
        <v>259</v>
      </c>
      <c r="C210" t="s">
        <v>267</v>
      </c>
      <c r="D210" t="s">
        <v>289</v>
      </c>
      <c r="E210" t="s">
        <v>455</v>
      </c>
      <c r="I210" t="str">
        <f>SpaceTypesTable[[#This Row],[Lighting Standard]]&amp;SpaceTypesTable[[#This Row],[Lighting Primary Space Type]]&amp;SpaceTypesTable[[#This Row],[Lighting Secondary Space Type]]</f>
        <v/>
      </c>
      <c r="L210">
        <v>3.7000000000000006</v>
      </c>
      <c r="O210">
        <v>0</v>
      </c>
      <c r="P210">
        <v>0.7</v>
      </c>
      <c r="Q210">
        <v>0.2</v>
      </c>
      <c r="R210" t="s">
        <v>1355</v>
      </c>
      <c r="S210" t="s">
        <v>108</v>
      </c>
      <c r="T210" t="s">
        <v>18</v>
      </c>
      <c r="U210" t="s">
        <v>20</v>
      </c>
      <c r="V210" s="60" t="str">
        <f>SpaceTypesTable[[#This Row],[Ventilation Standard]]&amp;SpaceTypesTable[[#This Row],[Ventilation Primary Space Type]]&amp;SpaceTypesTable[[#This Row],[Ventilation Secondary Space Type]]</f>
        <v>ASHRAE 62.1-1999Food and Beverage ServiceCafeteria, fast food</v>
      </c>
      <c r="W210">
        <f>VLOOKUP(SpaceTypesTable[[#This Row],[Lookup]],VentilationStandardsTable[],6,FALSE)</f>
        <v>0</v>
      </c>
      <c r="X210">
        <f>VLOOKUP(SpaceTypesTable[[#This Row],[Lookup]],VentilationStandardsTable[],5,FALSE)</f>
        <v>20</v>
      </c>
      <c r="Y210">
        <f>VLOOKUP(SpaceTypesTable[[#This Row],[Lookup]],VentilationStandardsTable[],7,FALSE)</f>
        <v>0</v>
      </c>
      <c r="Z210">
        <v>67</v>
      </c>
      <c r="AA210" t="s">
        <v>1407</v>
      </c>
      <c r="AB210" t="s">
        <v>1408</v>
      </c>
      <c r="AC210">
        <v>0.22320000000000001</v>
      </c>
      <c r="AD210" t="s">
        <v>1417</v>
      </c>
      <c r="AF210" t="s">
        <v>440</v>
      </c>
      <c r="AG210" t="s">
        <v>440</v>
      </c>
      <c r="AH210" t="s">
        <v>440</v>
      </c>
      <c r="AJ210">
        <v>0.5</v>
      </c>
      <c r="AK210">
        <v>0</v>
      </c>
      <c r="AL210">
        <v>0.5</v>
      </c>
      <c r="AM210">
        <v>0</v>
      </c>
      <c r="AN210" t="s">
        <v>1476</v>
      </c>
      <c r="AO210" t="s">
        <v>1443</v>
      </c>
      <c r="AP210" t="s">
        <v>1457</v>
      </c>
      <c r="AS210" t="str">
        <f>IF(SpaceTypesTable[[#This Row],[Service Water Heating Peak Flow Rate (gal/h)]]=0,"",SpaceTypesTable[[#This Row],[Service Water Heating Peak Flow Rate (gal/h)]]/SpaceTypesTable[[#This Row],[Service Water Heating Area (ft^2)]])</f>
        <v/>
      </c>
      <c r="BC210" t="str">
        <f>IF(ISBLANK(BB210),"",BB210/(AY210/AX210))</f>
        <v/>
      </c>
    </row>
    <row r="211" spans="1:56">
      <c r="A211" t="s">
        <v>1558</v>
      </c>
      <c r="B211" t="s">
        <v>259</v>
      </c>
      <c r="C211" t="s">
        <v>267</v>
      </c>
      <c r="D211" t="s">
        <v>289</v>
      </c>
      <c r="E211" t="s">
        <v>455</v>
      </c>
      <c r="F211" t="s">
        <v>218</v>
      </c>
      <c r="G211" t="s">
        <v>243</v>
      </c>
      <c r="H211" t="s">
        <v>338</v>
      </c>
      <c r="I211" t="str">
        <f>SpaceTypesTable[[#This Row],[Lighting Standard]]&amp;SpaceTypesTable[[#This Row],[Lighting Primary Space Type]]&amp;SpaceTypesTable[[#This Row],[Lighting Secondary Space Type]]</f>
        <v>ASHRAE 90.1-2007Dining AreaFor Hotel</v>
      </c>
      <c r="L211">
        <f>VLOOKUP(SpaceTypesTable[[#This Row],[LookupColumn]],InteriorLightingTable[],5,FALSE)</f>
        <v>1.3</v>
      </c>
      <c r="O211">
        <v>0</v>
      </c>
      <c r="P211">
        <v>0.7</v>
      </c>
      <c r="Q211">
        <v>0.2</v>
      </c>
      <c r="R211" t="s">
        <v>3152</v>
      </c>
      <c r="S211" t="s">
        <v>109</v>
      </c>
      <c r="T211" t="s">
        <v>18</v>
      </c>
      <c r="U211" t="s">
        <v>1577</v>
      </c>
      <c r="V211" s="60" t="str">
        <f>SpaceTypesTable[[#This Row],[Ventilation Standard]]&amp;SpaceTypesTable[[#This Row],[Ventilation Primary Space Type]]&amp;SpaceTypesTable[[#This Row],[Ventilation Secondary Space Type]]</f>
        <v>ASHRAE 62.1-2004Food and Beverage ServiceCafeteria/fast food dining</v>
      </c>
      <c r="W211">
        <f>VLOOKUP(SpaceTypesTable[[#This Row],[Lookup]],VentilationStandardsTable[],6,FALSE)</f>
        <v>0.18</v>
      </c>
      <c r="X211">
        <f>VLOOKUP(SpaceTypesTable[[#This Row],[Lookup]],VentilationStandardsTable[],5,FALSE)</f>
        <v>7.5</v>
      </c>
      <c r="Y211">
        <f>VLOOKUP(SpaceTypesTable[[#This Row],[Lookup]],VentilationStandardsTable[],7,FALSE)</f>
        <v>0</v>
      </c>
      <c r="Z211">
        <v>67</v>
      </c>
      <c r="AA211" t="s">
        <v>3154</v>
      </c>
      <c r="AB211" t="s">
        <v>3136</v>
      </c>
      <c r="AC211">
        <v>4.4600000000000001E-2</v>
      </c>
      <c r="AD211" t="s">
        <v>3187</v>
      </c>
      <c r="AF211" t="s">
        <v>440</v>
      </c>
      <c r="AG211" t="s">
        <v>440</v>
      </c>
      <c r="AH211" t="s">
        <v>440</v>
      </c>
      <c r="AJ211">
        <v>0.26</v>
      </c>
      <c r="AK211">
        <v>0</v>
      </c>
      <c r="AL211">
        <v>0.5</v>
      </c>
      <c r="AM211">
        <v>0</v>
      </c>
      <c r="AN211" t="s">
        <v>3148</v>
      </c>
      <c r="AO211" t="s">
        <v>3181</v>
      </c>
      <c r="AP211" t="s">
        <v>3158</v>
      </c>
      <c r="AS211" t="str">
        <f>IF(SpaceTypesTable[[#This Row],[Service Water Heating Peak Flow Rate (gal/h)]]=0,"",SpaceTypesTable[[#This Row],[Service Water Heating Peak Flow Rate (gal/h)]]/SpaceTypesTable[[#This Row],[Service Water Heating Area (ft^2)]])</f>
        <v/>
      </c>
      <c r="BC211" t="str">
        <f>IF(ISBLANK(BB211),"",BB211/(AY211/AX211))</f>
        <v/>
      </c>
    </row>
    <row r="212" spans="1:56">
      <c r="A212" s="60" t="s">
        <v>1556</v>
      </c>
      <c r="B212" t="s">
        <v>259</v>
      </c>
      <c r="C212" t="s">
        <v>267</v>
      </c>
      <c r="D212" t="s">
        <v>289</v>
      </c>
      <c r="E212" t="s">
        <v>455</v>
      </c>
      <c r="F212" t="s">
        <v>217</v>
      </c>
      <c r="G212" t="s">
        <v>243</v>
      </c>
      <c r="H212" t="s">
        <v>338</v>
      </c>
      <c r="I212" t="str">
        <f>SpaceTypesTable[[#This Row],[Lighting Standard]]&amp;SpaceTypesTable[[#This Row],[Lighting Primary Space Type]]&amp;SpaceTypesTable[[#This Row],[Lighting Secondary Space Type]]</f>
        <v>ASHRAE 90.1-2004Dining AreaFor Hotel</v>
      </c>
      <c r="L212">
        <f>VLOOKUP(SpaceTypesTable[[#This Row],[LookupColumn]],InteriorLightingTable[],5,FALSE)</f>
        <v>1.3</v>
      </c>
      <c r="O212">
        <v>0</v>
      </c>
      <c r="P212">
        <v>0.7</v>
      </c>
      <c r="Q212">
        <v>0.2</v>
      </c>
      <c r="R212" t="s">
        <v>3152</v>
      </c>
      <c r="S212" t="s">
        <v>108</v>
      </c>
      <c r="T212" t="s">
        <v>18</v>
      </c>
      <c r="U212" t="s">
        <v>20</v>
      </c>
      <c r="V212" s="60" t="str">
        <f>SpaceTypesTable[[#This Row],[Ventilation Standard]]&amp;SpaceTypesTable[[#This Row],[Ventilation Primary Space Type]]&amp;SpaceTypesTable[[#This Row],[Ventilation Secondary Space Type]]</f>
        <v>ASHRAE 62.1-1999Food and Beverage ServiceCafeteria, fast food</v>
      </c>
      <c r="W212">
        <f>VLOOKUP(SpaceTypesTable[[#This Row],[Lookup]],VentilationStandardsTable[],6,FALSE)</f>
        <v>0</v>
      </c>
      <c r="X212">
        <f>VLOOKUP(SpaceTypesTable[[#This Row],[Lookup]],VentilationStandardsTable[],5,FALSE)</f>
        <v>20</v>
      </c>
      <c r="Y212">
        <f>VLOOKUP(SpaceTypesTable[[#This Row],[Lookup]],VentilationStandardsTable[],7,FALSE)</f>
        <v>0</v>
      </c>
      <c r="Z212">
        <v>67</v>
      </c>
      <c r="AA212" t="s">
        <v>3154</v>
      </c>
      <c r="AB212" t="s">
        <v>3136</v>
      </c>
      <c r="AC212">
        <v>5.9499999999999997E-2</v>
      </c>
      <c r="AD212" t="s">
        <v>3187</v>
      </c>
      <c r="AF212" t="s">
        <v>440</v>
      </c>
      <c r="AG212" t="s">
        <v>440</v>
      </c>
      <c r="AH212" t="s">
        <v>440</v>
      </c>
      <c r="AJ212">
        <v>0.5</v>
      </c>
      <c r="AK212">
        <v>0</v>
      </c>
      <c r="AL212">
        <v>0.5</v>
      </c>
      <c r="AM212">
        <v>0</v>
      </c>
      <c r="AN212" t="s">
        <v>3148</v>
      </c>
      <c r="AO212" t="s">
        <v>3181</v>
      </c>
      <c r="AP212" t="s">
        <v>3158</v>
      </c>
      <c r="AS212" t="str">
        <f>IF(SpaceTypesTable[[#This Row],[Service Water Heating Peak Flow Rate (gal/h)]]=0,"",SpaceTypesTable[[#This Row],[Service Water Heating Peak Flow Rate (gal/h)]]/SpaceTypesTable[[#This Row],[Service Water Heating Area (ft^2)]])</f>
        <v/>
      </c>
      <c r="BC212" t="str">
        <f>IF(ISBLANK(BB212),"",BB212/(AY212/AX212))</f>
        <v/>
      </c>
    </row>
    <row r="213" spans="1:56">
      <c r="A213" s="60" t="s">
        <v>1619</v>
      </c>
      <c r="B213" t="s">
        <v>259</v>
      </c>
      <c r="C213" t="s">
        <v>267</v>
      </c>
      <c r="D213" t="s">
        <v>289</v>
      </c>
      <c r="E213" t="s">
        <v>455</v>
      </c>
      <c r="F213" t="s">
        <v>1601</v>
      </c>
      <c r="G213" t="s">
        <v>243</v>
      </c>
      <c r="H213" t="s">
        <v>338</v>
      </c>
      <c r="I213" t="str">
        <f>SpaceTypesTable[[#This Row],[Lighting Standard]]&amp;SpaceTypesTable[[#This Row],[Lighting Primary Space Type]]&amp;SpaceTypesTable[[#This Row],[Lighting Secondary Space Type]]</f>
        <v>ASHRAE 90.1-2010Dining AreaFor Hotel</v>
      </c>
      <c r="L213" s="60">
        <f>VLOOKUP(SpaceTypesTable[[#This Row],[LookupColumn]],InteriorLightingTable[],5,FALSE)</f>
        <v>0.82</v>
      </c>
      <c r="O213">
        <v>0</v>
      </c>
      <c r="P213">
        <v>0.7</v>
      </c>
      <c r="Q213">
        <v>0.2</v>
      </c>
      <c r="R213" s="60" t="s">
        <v>3592</v>
      </c>
      <c r="S213" t="s">
        <v>110</v>
      </c>
      <c r="T213" t="s">
        <v>18</v>
      </c>
      <c r="U213" t="s">
        <v>1577</v>
      </c>
      <c r="V213" s="60" t="str">
        <f>SpaceTypesTable[[#This Row],[Ventilation Standard]]&amp;SpaceTypesTable[[#This Row],[Ventilation Primary Space Type]]&amp;SpaceTypesTable[[#This Row],[Ventilation Secondary Space Type]]</f>
        <v>ASHRAE 62.1-2007Food and Beverage ServiceCafeteria/fast food dining</v>
      </c>
      <c r="W213">
        <f>VLOOKUP(SpaceTypesTable[[#This Row],[Lookup]],VentilationStandardsTable[],6,FALSE)</f>
        <v>0.18</v>
      </c>
      <c r="X213">
        <f>VLOOKUP(SpaceTypesTable[[#This Row],[Lookup]],VentilationStandardsTable[],5,FALSE)</f>
        <v>7.5</v>
      </c>
      <c r="Y213">
        <f>VLOOKUP(SpaceTypesTable[[#This Row],[Lookup]],VentilationStandardsTable[],7,FALSE)</f>
        <v>0</v>
      </c>
      <c r="Z213">
        <v>67</v>
      </c>
      <c r="AA213" s="60" t="s">
        <v>3154</v>
      </c>
      <c r="AB213" s="60" t="s">
        <v>3136</v>
      </c>
      <c r="AC213">
        <v>4.4600000000000001E-2</v>
      </c>
      <c r="AD213" s="60" t="s">
        <v>3187</v>
      </c>
      <c r="AF213" t="s">
        <v>440</v>
      </c>
      <c r="AG213" t="s">
        <v>440</v>
      </c>
      <c r="AH213" t="s">
        <v>440</v>
      </c>
      <c r="AJ213">
        <v>0.26</v>
      </c>
      <c r="AK213">
        <v>0</v>
      </c>
      <c r="AL213">
        <v>0.5</v>
      </c>
      <c r="AM213">
        <v>0</v>
      </c>
      <c r="AN213" s="60" t="s">
        <v>3148</v>
      </c>
      <c r="AO213" s="60" t="s">
        <v>3181</v>
      </c>
      <c r="AP213" s="60" t="s">
        <v>3158</v>
      </c>
      <c r="AS213" t="s">
        <v>440</v>
      </c>
      <c r="BC213" t="s">
        <v>440</v>
      </c>
    </row>
    <row r="214" spans="1:56">
      <c r="A214" s="60" t="s">
        <v>1555</v>
      </c>
      <c r="B214" t="s">
        <v>259</v>
      </c>
      <c r="C214" t="s">
        <v>267</v>
      </c>
      <c r="D214" t="s">
        <v>286</v>
      </c>
      <c r="E214" t="s">
        <v>465</v>
      </c>
      <c r="I214" t="str">
        <f>SpaceTypesTable[[#This Row],[Lighting Standard]]&amp;SpaceTypesTable[[#This Row],[Lighting Primary Space Type]]&amp;SpaceTypesTable[[#This Row],[Lighting Secondary Space Type]]</f>
        <v/>
      </c>
      <c r="L214">
        <v>2.56</v>
      </c>
      <c r="O214">
        <v>0</v>
      </c>
      <c r="P214">
        <v>0.7</v>
      </c>
      <c r="Q214">
        <v>0.2</v>
      </c>
      <c r="R214" s="60" t="s">
        <v>1355</v>
      </c>
      <c r="S214" t="s">
        <v>108</v>
      </c>
      <c r="T214" t="s">
        <v>412</v>
      </c>
      <c r="U214" t="s">
        <v>33</v>
      </c>
      <c r="V214" s="60" t="str">
        <f>SpaceTypesTable[[#This Row],[Ventilation Standard]]&amp;SpaceTypesTable[[#This Row],[Ventilation Primary Space Type]]&amp;SpaceTypesTable[[#This Row],[Ventilation Secondary Space Type]]</f>
        <v>ASHRAE 62.1-1999Hotels, Motels, Resorts, DormitoriesConference rooms</v>
      </c>
      <c r="W214">
        <f>VLOOKUP(SpaceTypesTable[[#This Row],[Lookup]],VentilationStandardsTable[],6,FALSE)</f>
        <v>0</v>
      </c>
      <c r="X214">
        <f>VLOOKUP(SpaceTypesTable[[#This Row],[Lookup]],VentilationStandardsTable[],5,FALSE)</f>
        <v>20</v>
      </c>
      <c r="Y214">
        <f>VLOOKUP(SpaceTypesTable[[#This Row],[Lookup]],VentilationStandardsTable[],7,FALSE)</f>
        <v>0</v>
      </c>
      <c r="Z214">
        <v>67</v>
      </c>
      <c r="AA214" s="60" t="s">
        <v>1407</v>
      </c>
      <c r="AB214" s="60" t="s">
        <v>1408</v>
      </c>
      <c r="AC214">
        <v>0.22320000000000001</v>
      </c>
      <c r="AD214" s="60" t="s">
        <v>1417</v>
      </c>
      <c r="AF214" t="s">
        <v>440</v>
      </c>
      <c r="AG214" t="s">
        <v>440</v>
      </c>
      <c r="AH214" t="s">
        <v>440</v>
      </c>
      <c r="AJ214">
        <v>6.3</v>
      </c>
      <c r="AK214">
        <v>0</v>
      </c>
      <c r="AL214">
        <v>0.5</v>
      </c>
      <c r="AM214">
        <v>0</v>
      </c>
      <c r="AN214" s="60" t="s">
        <v>1476</v>
      </c>
      <c r="AO214" s="60" t="s">
        <v>1443</v>
      </c>
      <c r="AP214" s="60" t="s">
        <v>1457</v>
      </c>
      <c r="AS214" t="str">
        <f>IF(SpaceTypesTable[[#This Row],[Service Water Heating Peak Flow Rate (gal/h)]]=0,"",SpaceTypesTable[[#This Row],[Service Water Heating Peak Flow Rate (gal/h)]]/SpaceTypesTable[[#This Row],[Service Water Heating Area (ft^2)]])</f>
        <v/>
      </c>
      <c r="BC214" t="str">
        <f>IF(ISBLANK(BB214),"",BB214/(AY214/AX214))</f>
        <v/>
      </c>
    </row>
    <row r="215" spans="1:56">
      <c r="A215" s="60" t="s">
        <v>1557</v>
      </c>
      <c r="B215" t="s">
        <v>260</v>
      </c>
      <c r="C215" t="s">
        <v>267</v>
      </c>
      <c r="D215" t="s">
        <v>286</v>
      </c>
      <c r="E215" t="s">
        <v>465</v>
      </c>
      <c r="F215" t="s">
        <v>438</v>
      </c>
      <c r="G215" t="s">
        <v>335</v>
      </c>
      <c r="H215" t="s">
        <v>223</v>
      </c>
      <c r="I215" t="str">
        <f>SpaceTypesTable[[#This Row],[Lighting Standard]]&amp;SpaceTypesTable[[#This Row],[Lighting Primary Space Type]]&amp;SpaceTypesTable[[#This Row],[Lighting Secondary Space Type]]</f>
        <v>ASHRAE 189.1-2009Conference/Meeting/MultipurposeGeneral</v>
      </c>
      <c r="L215">
        <f>VLOOKUP(SpaceTypesTable[[#This Row],[LookupColumn]],InteriorLightingTable[],5,FALSE)</f>
        <v>1.1700000000000002</v>
      </c>
      <c r="O215">
        <v>0</v>
      </c>
      <c r="P215">
        <v>0.7</v>
      </c>
      <c r="Q215">
        <v>0.2</v>
      </c>
      <c r="R215" t="s">
        <v>1355</v>
      </c>
      <c r="S215" t="s">
        <v>108</v>
      </c>
      <c r="T215" t="s">
        <v>412</v>
      </c>
      <c r="U215" t="s">
        <v>33</v>
      </c>
      <c r="V215" s="60" t="str">
        <f>SpaceTypesTable[[#This Row],[Ventilation Standard]]&amp;SpaceTypesTable[[#This Row],[Ventilation Primary Space Type]]&amp;SpaceTypesTable[[#This Row],[Ventilation Secondary Space Type]]</f>
        <v>ASHRAE 62.1-1999Hotels, Motels, Resorts, DormitoriesConference rooms</v>
      </c>
      <c r="W215">
        <f>VLOOKUP(SpaceTypesTable[[#This Row],[Lookup]],VentilationStandardsTable[],6,FALSE)</f>
        <v>0</v>
      </c>
      <c r="X215">
        <f>VLOOKUP(SpaceTypesTable[[#This Row],[Lookup]],VentilationStandardsTable[],5,FALSE)</f>
        <v>20</v>
      </c>
      <c r="Y215">
        <f>VLOOKUP(SpaceTypesTable[[#This Row],[Lookup]],VentilationStandardsTable[],7,FALSE)</f>
        <v>0</v>
      </c>
      <c r="Z215">
        <v>67</v>
      </c>
      <c r="AA215" t="s">
        <v>1407</v>
      </c>
      <c r="AB215" t="s">
        <v>1408</v>
      </c>
      <c r="AC215">
        <v>5.9499999999999997E-2</v>
      </c>
      <c r="AD215" t="s">
        <v>1417</v>
      </c>
      <c r="AF215" t="s">
        <v>440</v>
      </c>
      <c r="AG215" t="s">
        <v>440</v>
      </c>
      <c r="AH215" t="s">
        <v>440</v>
      </c>
      <c r="AJ215">
        <v>3.0000000000000004</v>
      </c>
      <c r="AK215">
        <v>0</v>
      </c>
      <c r="AL215">
        <v>0.5</v>
      </c>
      <c r="AM215">
        <v>0</v>
      </c>
      <c r="AN215" t="s">
        <v>1476</v>
      </c>
      <c r="AO215" t="s">
        <v>1443</v>
      </c>
      <c r="AP215" t="s">
        <v>1457</v>
      </c>
      <c r="AS215" t="str">
        <f>IF(SpaceTypesTable[[#This Row],[Service Water Heating Peak Flow Rate (gal/h)]]=0,"",SpaceTypesTable[[#This Row],[Service Water Heating Peak Flow Rate (gal/h)]]/SpaceTypesTable[[#This Row],[Service Water Heating Area (ft^2)]])</f>
        <v/>
      </c>
      <c r="BC215" t="str">
        <f>IF(ISBLANK(BB215),"",BB215/(AY215/AX215))</f>
        <v/>
      </c>
    </row>
    <row r="216" spans="1:56">
      <c r="A216" s="60" t="s">
        <v>1557</v>
      </c>
      <c r="B216" t="s">
        <v>261</v>
      </c>
      <c r="C216" t="s">
        <v>267</v>
      </c>
      <c r="D216" t="s">
        <v>286</v>
      </c>
      <c r="E216" t="s">
        <v>465</v>
      </c>
      <c r="F216" t="s">
        <v>438</v>
      </c>
      <c r="G216" t="s">
        <v>335</v>
      </c>
      <c r="H216" t="s">
        <v>223</v>
      </c>
      <c r="I216" t="str">
        <f>SpaceTypesTable[[#This Row],[Lighting Standard]]&amp;SpaceTypesTable[[#This Row],[Lighting Primary Space Type]]&amp;SpaceTypesTable[[#This Row],[Lighting Secondary Space Type]]</f>
        <v>ASHRAE 189.1-2009Conference/Meeting/MultipurposeGeneral</v>
      </c>
      <c r="L216" s="60">
        <f>VLOOKUP(SpaceTypesTable[[#This Row],[LookupColumn]],InteriorLightingTable[],5,FALSE)</f>
        <v>1.1700000000000002</v>
      </c>
      <c r="O216">
        <v>0</v>
      </c>
      <c r="P216">
        <v>0.7</v>
      </c>
      <c r="Q216">
        <v>0.2</v>
      </c>
      <c r="R216" s="60" t="s">
        <v>1355</v>
      </c>
      <c r="S216" t="s">
        <v>108</v>
      </c>
      <c r="T216" t="s">
        <v>412</v>
      </c>
      <c r="U216" t="s">
        <v>33</v>
      </c>
      <c r="V216" s="60" t="str">
        <f>SpaceTypesTable[[#This Row],[Ventilation Standard]]&amp;SpaceTypesTable[[#This Row],[Ventilation Primary Space Type]]&amp;SpaceTypesTable[[#This Row],[Ventilation Secondary Space Type]]</f>
        <v>ASHRAE 62.1-1999Hotels, Motels, Resorts, DormitoriesConference rooms</v>
      </c>
      <c r="W216">
        <f>VLOOKUP(SpaceTypesTable[[#This Row],[Lookup]],VentilationStandardsTable[],6,FALSE)</f>
        <v>0</v>
      </c>
      <c r="X216">
        <f>VLOOKUP(SpaceTypesTable[[#This Row],[Lookup]],VentilationStandardsTable[],5,FALSE)</f>
        <v>20</v>
      </c>
      <c r="Y216">
        <f>VLOOKUP(SpaceTypesTable[[#This Row],[Lookup]],VentilationStandardsTable[],7,FALSE)</f>
        <v>0</v>
      </c>
      <c r="Z216">
        <v>67</v>
      </c>
      <c r="AA216" s="60" t="s">
        <v>1407</v>
      </c>
      <c r="AB216" s="60" t="s">
        <v>1408</v>
      </c>
      <c r="AC216">
        <v>4.4600000000000001E-2</v>
      </c>
      <c r="AD216" s="60" t="s">
        <v>1417</v>
      </c>
      <c r="AF216" t="s">
        <v>440</v>
      </c>
      <c r="AG216" t="s">
        <v>440</v>
      </c>
      <c r="AH216" t="s">
        <v>440</v>
      </c>
      <c r="AJ216">
        <v>3.0000000000000004</v>
      </c>
      <c r="AK216">
        <v>0</v>
      </c>
      <c r="AL216">
        <v>0.5</v>
      </c>
      <c r="AM216">
        <v>0</v>
      </c>
      <c r="AN216" s="60" t="s">
        <v>1476</v>
      </c>
      <c r="AO216" s="60" t="s">
        <v>1443</v>
      </c>
      <c r="AP216" s="60" t="s">
        <v>1457</v>
      </c>
      <c r="AS216" t="str">
        <f>IF(SpaceTypesTable[[#This Row],[Service Water Heating Peak Flow Rate (gal/h)]]=0,"",SpaceTypesTable[[#This Row],[Service Water Heating Peak Flow Rate (gal/h)]]/SpaceTypesTable[[#This Row],[Service Water Heating Area (ft^2)]])</f>
        <v/>
      </c>
      <c r="BC216" t="str">
        <f>IF(ISBLANK(BB216),"",BB216/(AY216/AX216))</f>
        <v/>
      </c>
    </row>
    <row r="217" spans="1:56">
      <c r="A217" s="60" t="s">
        <v>1554</v>
      </c>
      <c r="B217" t="s">
        <v>259</v>
      </c>
      <c r="C217" t="s">
        <v>267</v>
      </c>
      <c r="D217" t="s">
        <v>286</v>
      </c>
      <c r="E217" t="s">
        <v>465</v>
      </c>
      <c r="I217" t="str">
        <f>SpaceTypesTable[[#This Row],[Lighting Standard]]&amp;SpaceTypesTable[[#This Row],[Lighting Primary Space Type]]&amp;SpaceTypesTable[[#This Row],[Lighting Secondary Space Type]]</f>
        <v/>
      </c>
      <c r="L217" s="60">
        <v>2.7700000000000005</v>
      </c>
      <c r="O217">
        <v>0</v>
      </c>
      <c r="P217">
        <v>0.7</v>
      </c>
      <c r="Q217">
        <v>0.2</v>
      </c>
      <c r="R217" t="s">
        <v>1355</v>
      </c>
      <c r="S217" t="s">
        <v>108</v>
      </c>
      <c r="T217" t="s">
        <v>412</v>
      </c>
      <c r="U217" t="s">
        <v>33</v>
      </c>
      <c r="V217" s="60" t="str">
        <f>SpaceTypesTable[[#This Row],[Ventilation Standard]]&amp;SpaceTypesTable[[#This Row],[Ventilation Primary Space Type]]&amp;SpaceTypesTable[[#This Row],[Ventilation Secondary Space Type]]</f>
        <v>ASHRAE 62.1-1999Hotels, Motels, Resorts, DormitoriesConference rooms</v>
      </c>
      <c r="W217">
        <f>VLOOKUP(SpaceTypesTable[[#This Row],[Lookup]],VentilationStandardsTable[],6,FALSE)</f>
        <v>0</v>
      </c>
      <c r="X217">
        <f>VLOOKUP(SpaceTypesTable[[#This Row],[Lookup]],VentilationStandardsTable[],5,FALSE)</f>
        <v>20</v>
      </c>
      <c r="Y217">
        <f>VLOOKUP(SpaceTypesTable[[#This Row],[Lookup]],VentilationStandardsTable[],7,FALSE)</f>
        <v>0</v>
      </c>
      <c r="Z217">
        <v>67</v>
      </c>
      <c r="AA217" t="s">
        <v>1407</v>
      </c>
      <c r="AB217" t="s">
        <v>1408</v>
      </c>
      <c r="AC217">
        <v>0.22320000000000001</v>
      </c>
      <c r="AD217" t="s">
        <v>1417</v>
      </c>
      <c r="AF217" t="s">
        <v>440</v>
      </c>
      <c r="AG217" t="s">
        <v>440</v>
      </c>
      <c r="AH217" t="s">
        <v>440</v>
      </c>
      <c r="AJ217">
        <v>6.3</v>
      </c>
      <c r="AK217">
        <v>0</v>
      </c>
      <c r="AL217">
        <v>0.5</v>
      </c>
      <c r="AM217">
        <v>0</v>
      </c>
      <c r="AN217" t="s">
        <v>1476</v>
      </c>
      <c r="AO217" t="s">
        <v>1443</v>
      </c>
      <c r="AP217" t="s">
        <v>1457</v>
      </c>
      <c r="AS217" t="str">
        <f>IF(SpaceTypesTable[[#This Row],[Service Water Heating Peak Flow Rate (gal/h)]]=0,"",SpaceTypesTable[[#This Row],[Service Water Heating Peak Flow Rate (gal/h)]]/SpaceTypesTable[[#This Row],[Service Water Heating Area (ft^2)]])</f>
        <v/>
      </c>
      <c r="BC217" t="str">
        <f>IF(ISBLANK(BB217),"",BB217/(AY217/AX217))</f>
        <v/>
      </c>
    </row>
    <row r="218" spans="1:56">
      <c r="A218" s="60" t="s">
        <v>1558</v>
      </c>
      <c r="B218" t="s">
        <v>259</v>
      </c>
      <c r="C218" t="s">
        <v>267</v>
      </c>
      <c r="D218" t="s">
        <v>286</v>
      </c>
      <c r="E218" t="s">
        <v>465</v>
      </c>
      <c r="F218" t="s">
        <v>218</v>
      </c>
      <c r="G218" t="s">
        <v>335</v>
      </c>
      <c r="H218" t="s">
        <v>223</v>
      </c>
      <c r="I218" t="str">
        <f>SpaceTypesTable[[#This Row],[Lighting Standard]]&amp;SpaceTypesTable[[#This Row],[Lighting Primary Space Type]]&amp;SpaceTypesTable[[#This Row],[Lighting Secondary Space Type]]</f>
        <v>ASHRAE 90.1-2007Conference/Meeting/MultipurposeGeneral</v>
      </c>
      <c r="L218" s="60">
        <f>VLOOKUP(SpaceTypesTable[[#This Row],[LookupColumn]],InteriorLightingTable[],5,FALSE)</f>
        <v>1.3</v>
      </c>
      <c r="O218">
        <v>0</v>
      </c>
      <c r="P218">
        <v>0.7</v>
      </c>
      <c r="Q218">
        <v>0.2</v>
      </c>
      <c r="R218" t="s">
        <v>2944</v>
      </c>
      <c r="S218" t="s">
        <v>109</v>
      </c>
      <c r="T218" t="s">
        <v>412</v>
      </c>
      <c r="U218" t="s">
        <v>1301</v>
      </c>
      <c r="V218" s="60" t="str">
        <f>SpaceTypesTable[[#This Row],[Ventilation Standard]]&amp;SpaceTypesTable[[#This Row],[Ventilation Primary Space Type]]&amp;SpaceTypesTable[[#This Row],[Ventilation Secondary Space Type]]</f>
        <v>ASHRAE 62.1-2004Hotels, Motels, Resorts, DormitoriesMultipurpose assembly</v>
      </c>
      <c r="W218">
        <f>VLOOKUP(SpaceTypesTable[[#This Row],[Lookup]],VentilationStandardsTable[],6,FALSE)</f>
        <v>0.06</v>
      </c>
      <c r="X218">
        <f>VLOOKUP(SpaceTypesTable[[#This Row],[Lookup]],VentilationStandardsTable[],5,FALSE)</f>
        <v>5</v>
      </c>
      <c r="Y218">
        <f>VLOOKUP(SpaceTypesTable[[#This Row],[Lookup]],VentilationStandardsTable[],7,FALSE)</f>
        <v>0</v>
      </c>
      <c r="Z218">
        <v>67</v>
      </c>
      <c r="AA218" t="s">
        <v>3209</v>
      </c>
      <c r="AB218" t="s">
        <v>3136</v>
      </c>
      <c r="AC218">
        <v>4.4600000000000001E-2</v>
      </c>
      <c r="AD218" t="s">
        <v>3187</v>
      </c>
      <c r="AF218" t="s">
        <v>440</v>
      </c>
      <c r="AG218" t="s">
        <v>440</v>
      </c>
      <c r="AH218" t="s">
        <v>440</v>
      </c>
      <c r="AJ218">
        <v>3.0000000000000004</v>
      </c>
      <c r="AK218">
        <v>0</v>
      </c>
      <c r="AL218">
        <v>0.5</v>
      </c>
      <c r="AM218">
        <v>0</v>
      </c>
      <c r="AN218" t="s">
        <v>3148</v>
      </c>
      <c r="AO218" t="s">
        <v>3181</v>
      </c>
      <c r="AP218" t="s">
        <v>3158</v>
      </c>
      <c r="AS218" t="str">
        <f>IF(SpaceTypesTable[[#This Row],[Service Water Heating Peak Flow Rate (gal/h)]]=0,"",SpaceTypesTable[[#This Row],[Service Water Heating Peak Flow Rate (gal/h)]]/SpaceTypesTable[[#This Row],[Service Water Heating Area (ft^2)]])</f>
        <v/>
      </c>
      <c r="BC218" t="str">
        <f>IF(ISBLANK(BB218),"",BB218/(AY218/AX218))</f>
        <v/>
      </c>
    </row>
    <row r="219" spans="1:56">
      <c r="A219" s="60" t="s">
        <v>1556</v>
      </c>
      <c r="B219" t="s">
        <v>259</v>
      </c>
      <c r="C219" t="s">
        <v>267</v>
      </c>
      <c r="D219" t="s">
        <v>286</v>
      </c>
      <c r="E219" t="s">
        <v>465</v>
      </c>
      <c r="F219" t="s">
        <v>217</v>
      </c>
      <c r="G219" t="s">
        <v>335</v>
      </c>
      <c r="H219" t="s">
        <v>223</v>
      </c>
      <c r="I219" t="str">
        <f>SpaceTypesTable[[#This Row],[Lighting Standard]]&amp;SpaceTypesTable[[#This Row],[Lighting Primary Space Type]]&amp;SpaceTypesTable[[#This Row],[Lighting Secondary Space Type]]</f>
        <v>ASHRAE 90.1-2004Conference/Meeting/MultipurposeGeneral</v>
      </c>
      <c r="L219">
        <f>VLOOKUP(SpaceTypesTable[[#This Row],[LookupColumn]],InteriorLightingTable[],5,FALSE)</f>
        <v>1.3</v>
      </c>
      <c r="O219">
        <v>0</v>
      </c>
      <c r="P219">
        <v>0.7</v>
      </c>
      <c r="Q219">
        <v>0.2</v>
      </c>
      <c r="R219" t="s">
        <v>2944</v>
      </c>
      <c r="S219" t="s">
        <v>108</v>
      </c>
      <c r="T219" t="s">
        <v>412</v>
      </c>
      <c r="U219" t="s">
        <v>33</v>
      </c>
      <c r="V219" s="60" t="str">
        <f>SpaceTypesTable[[#This Row],[Ventilation Standard]]&amp;SpaceTypesTable[[#This Row],[Ventilation Primary Space Type]]&amp;SpaceTypesTable[[#This Row],[Ventilation Secondary Space Type]]</f>
        <v>ASHRAE 62.1-1999Hotels, Motels, Resorts, DormitoriesConference rooms</v>
      </c>
      <c r="W219">
        <f>VLOOKUP(SpaceTypesTable[[#This Row],[Lookup]],VentilationStandardsTable[],6,FALSE)</f>
        <v>0</v>
      </c>
      <c r="X219">
        <f>VLOOKUP(SpaceTypesTable[[#This Row],[Lookup]],VentilationStandardsTable[],5,FALSE)</f>
        <v>20</v>
      </c>
      <c r="Y219">
        <f>VLOOKUP(SpaceTypesTable[[#This Row],[Lookup]],VentilationStandardsTable[],7,FALSE)</f>
        <v>0</v>
      </c>
      <c r="Z219">
        <v>67</v>
      </c>
      <c r="AA219" t="s">
        <v>3209</v>
      </c>
      <c r="AB219" t="s">
        <v>3136</v>
      </c>
      <c r="AC219">
        <v>5.9499999999999997E-2</v>
      </c>
      <c r="AD219" t="s">
        <v>3187</v>
      </c>
      <c r="AF219" t="s">
        <v>440</v>
      </c>
      <c r="AG219" t="s">
        <v>440</v>
      </c>
      <c r="AH219" t="s">
        <v>440</v>
      </c>
      <c r="AJ219">
        <v>6.3</v>
      </c>
      <c r="AK219">
        <v>0</v>
      </c>
      <c r="AL219">
        <v>0.5</v>
      </c>
      <c r="AM219">
        <v>0</v>
      </c>
      <c r="AN219" t="s">
        <v>3148</v>
      </c>
      <c r="AO219" t="s">
        <v>3181</v>
      </c>
      <c r="AP219" t="s">
        <v>3158</v>
      </c>
      <c r="AS219" t="str">
        <f>IF(SpaceTypesTable[[#This Row],[Service Water Heating Peak Flow Rate (gal/h)]]=0,"",SpaceTypesTable[[#This Row],[Service Water Heating Peak Flow Rate (gal/h)]]/SpaceTypesTable[[#This Row],[Service Water Heating Area (ft^2)]])</f>
        <v/>
      </c>
      <c r="BC219" t="str">
        <f>IF(ISBLANK(BB219),"",BB219/(AY219/AX219))</f>
        <v/>
      </c>
    </row>
    <row r="220" spans="1:56" s="39" customFormat="1">
      <c r="A220" s="60" t="s">
        <v>1619</v>
      </c>
      <c r="B220" s="60" t="s">
        <v>259</v>
      </c>
      <c r="C220" s="60" t="s">
        <v>267</v>
      </c>
      <c r="D220" s="60" t="s">
        <v>286</v>
      </c>
      <c r="E220" s="60" t="s">
        <v>465</v>
      </c>
      <c r="F220" s="60" t="s">
        <v>1601</v>
      </c>
      <c r="G220" t="s">
        <v>335</v>
      </c>
      <c r="H220" t="s">
        <v>223</v>
      </c>
      <c r="I220" t="str">
        <f>SpaceTypesTable[[#This Row],[Lighting Standard]]&amp;SpaceTypesTable[[#This Row],[Lighting Primary Space Type]]&amp;SpaceTypesTable[[#This Row],[Lighting Secondary Space Type]]</f>
        <v>ASHRAE 90.1-2010Conference/Meeting/MultipurposeGeneral</v>
      </c>
      <c r="J220"/>
      <c r="K220"/>
      <c r="L220">
        <f>VLOOKUP(SpaceTypesTable[[#This Row],[LookupColumn]],InteriorLightingTable[],5,FALSE)</f>
        <v>1.23</v>
      </c>
      <c r="M220"/>
      <c r="N220"/>
      <c r="O220">
        <v>0</v>
      </c>
      <c r="P220">
        <v>0.7</v>
      </c>
      <c r="Q220">
        <v>0.2</v>
      </c>
      <c r="R220" s="60" t="s">
        <v>2944</v>
      </c>
      <c r="S220" s="60" t="s">
        <v>110</v>
      </c>
      <c r="T220" t="s">
        <v>412</v>
      </c>
      <c r="U220" t="s">
        <v>1301</v>
      </c>
      <c r="V220" s="60" t="str">
        <f>SpaceTypesTable[[#This Row],[Ventilation Standard]]&amp;SpaceTypesTable[[#This Row],[Ventilation Primary Space Type]]&amp;SpaceTypesTable[[#This Row],[Ventilation Secondary Space Type]]</f>
        <v>ASHRAE 62.1-2007Hotels, Motels, Resorts, DormitoriesMultipurpose assembly</v>
      </c>
      <c r="W220">
        <f>VLOOKUP(SpaceTypesTable[[#This Row],[Lookup]],VentilationStandardsTable[],6,FALSE)</f>
        <v>0.06</v>
      </c>
      <c r="X220">
        <f>VLOOKUP(SpaceTypesTable[[#This Row],[Lookup]],VentilationStandardsTable[],5,FALSE)</f>
        <v>5</v>
      </c>
      <c r="Y220">
        <f>VLOOKUP(SpaceTypesTable[[#This Row],[Lookup]],VentilationStandardsTable[],7,FALSE)</f>
        <v>0</v>
      </c>
      <c r="Z220" s="60">
        <v>67</v>
      </c>
      <c r="AA220" s="60" t="s">
        <v>3209</v>
      </c>
      <c r="AB220" s="60" t="s">
        <v>3136</v>
      </c>
      <c r="AC220" s="60">
        <v>4.4600000000000001E-2</v>
      </c>
      <c r="AD220" s="60" t="s">
        <v>3187</v>
      </c>
      <c r="AE220" s="60"/>
      <c r="AF220" s="60" t="s">
        <v>440</v>
      </c>
      <c r="AG220" s="60" t="s">
        <v>440</v>
      </c>
      <c r="AH220" s="60" t="s">
        <v>440</v>
      </c>
      <c r="AI220" s="60"/>
      <c r="AJ220" s="60">
        <v>3.0000000000000004</v>
      </c>
      <c r="AK220" s="60">
        <v>0</v>
      </c>
      <c r="AL220" s="60">
        <v>0.5</v>
      </c>
      <c r="AM220" s="60">
        <v>0</v>
      </c>
      <c r="AN220" s="60" t="s">
        <v>3148</v>
      </c>
      <c r="AO220" s="60" t="s">
        <v>3181</v>
      </c>
      <c r="AP220" s="60" t="s">
        <v>3158</v>
      </c>
      <c r="AQ220" s="60"/>
      <c r="AR220" s="60"/>
      <c r="AS220" s="60" t="s">
        <v>440</v>
      </c>
      <c r="AT220" s="60"/>
      <c r="AU220" s="60"/>
      <c r="AV220" s="60"/>
      <c r="AW220" s="60"/>
      <c r="AX220" s="60"/>
      <c r="AY220" s="60"/>
      <c r="AZ220" s="60"/>
      <c r="BA220" s="60"/>
      <c r="BB220" s="60"/>
      <c r="BC220" s="60" t="s">
        <v>440</v>
      </c>
      <c r="BD220" s="60"/>
    </row>
    <row r="221" spans="1:56">
      <c r="A221" s="60" t="s">
        <v>1556</v>
      </c>
      <c r="B221" t="s">
        <v>259</v>
      </c>
      <c r="C221" t="s">
        <v>1352</v>
      </c>
      <c r="D221" t="s">
        <v>222</v>
      </c>
      <c r="E221" t="s">
        <v>462</v>
      </c>
      <c r="F221" t="s">
        <v>217</v>
      </c>
      <c r="G221" t="s">
        <v>350</v>
      </c>
      <c r="H221" t="s">
        <v>223</v>
      </c>
      <c r="I221" t="str">
        <f>SpaceTypesTable[[#This Row],[Lighting Standard]]&amp;SpaceTypesTable[[#This Row],[Lighting Primary Space Type]]&amp;SpaceTypesTable[[#This Row],[Lighting Secondary Space Type]]</f>
        <v>ASHRAE 90.1-2004Office-EnclosedGeneral</v>
      </c>
      <c r="L221" s="60">
        <f>VLOOKUP(SpaceTypesTable[[#This Row],[LookupColumn]],InteriorLightingTable[],5,FALSE)</f>
        <v>1.1000000000000001</v>
      </c>
      <c r="O221">
        <v>0</v>
      </c>
      <c r="P221">
        <v>0.7</v>
      </c>
      <c r="Q221">
        <v>0.2</v>
      </c>
      <c r="R221" t="s">
        <v>2919</v>
      </c>
      <c r="S221" t="s">
        <v>108</v>
      </c>
      <c r="T221" t="s">
        <v>37</v>
      </c>
      <c r="U221" t="s">
        <v>435</v>
      </c>
      <c r="V221" s="60" t="str">
        <f>SpaceTypesTable[[#This Row],[Ventilation Standard]]&amp;SpaceTypesTable[[#This Row],[Ventilation Primary Space Type]]&amp;SpaceTypesTable[[#This Row],[Ventilation Secondary Space Type]]</f>
        <v>ASHRAE 62.1-1999OfficesOffice Space</v>
      </c>
      <c r="W221">
        <f>VLOOKUP(SpaceTypesTable[[#This Row],[Lookup]],VentilationStandardsTable[],6,FALSE)</f>
        <v>0</v>
      </c>
      <c r="X221">
        <f>VLOOKUP(SpaceTypesTable[[#This Row],[Lookup]],VentilationStandardsTable[],5,FALSE)</f>
        <v>20</v>
      </c>
      <c r="Y221">
        <f>VLOOKUP(SpaceTypesTable[[#This Row],[Lookup]],VentilationStandardsTable[],7,FALSE)</f>
        <v>0</v>
      </c>
      <c r="Z221">
        <v>2.11</v>
      </c>
      <c r="AA221" t="s">
        <v>2923</v>
      </c>
      <c r="AB221" t="s">
        <v>2889</v>
      </c>
      <c r="AC221">
        <v>5.9499999999999997E-2</v>
      </c>
      <c r="AD221" t="s">
        <v>2916</v>
      </c>
      <c r="AF221" t="s">
        <v>440</v>
      </c>
      <c r="AG221" t="s">
        <v>440</v>
      </c>
      <c r="AH221" t="s">
        <v>440</v>
      </c>
      <c r="AJ221">
        <v>1.2</v>
      </c>
      <c r="AK221">
        <v>0</v>
      </c>
      <c r="AL221">
        <v>0.5</v>
      </c>
      <c r="AM221">
        <v>0</v>
      </c>
      <c r="AN221" t="s">
        <v>2906</v>
      </c>
      <c r="AO221" t="s">
        <v>2910</v>
      </c>
      <c r="AP221" t="s">
        <v>2894</v>
      </c>
      <c r="AS221" t="str">
        <f>IF(SpaceTypesTable[[#This Row],[Service Water Heating Peak Flow Rate (gal/h)]]=0,"",SpaceTypesTable[[#This Row],[Service Water Heating Peak Flow Rate (gal/h)]]/SpaceTypesTable[[#This Row],[Service Water Heating Area (ft^2)]])</f>
        <v/>
      </c>
      <c r="BC221" t="str">
        <f>IF(ISBLANK(BB221),"",BB221/(AY221/AX221))</f>
        <v/>
      </c>
    </row>
    <row r="222" spans="1:56">
      <c r="A222" s="60" t="s">
        <v>1558</v>
      </c>
      <c r="B222" t="s">
        <v>259</v>
      </c>
      <c r="C222" t="s">
        <v>1352</v>
      </c>
      <c r="D222" t="s">
        <v>222</v>
      </c>
      <c r="E222" t="s">
        <v>462</v>
      </c>
      <c r="F222" t="s">
        <v>218</v>
      </c>
      <c r="G222" t="s">
        <v>350</v>
      </c>
      <c r="H222" t="s">
        <v>223</v>
      </c>
      <c r="I222" t="str">
        <f>SpaceTypesTable[[#This Row],[Lighting Standard]]&amp;SpaceTypesTable[[#This Row],[Lighting Primary Space Type]]&amp;SpaceTypesTable[[#This Row],[Lighting Secondary Space Type]]</f>
        <v>ASHRAE 90.1-2007Office-EnclosedGeneral</v>
      </c>
      <c r="L222" s="60">
        <f>VLOOKUP(SpaceTypesTable[[#This Row],[LookupColumn]],InteriorLightingTable[],5,FALSE)</f>
        <v>1.1000000000000001</v>
      </c>
      <c r="O222">
        <v>0</v>
      </c>
      <c r="P222">
        <v>0.7</v>
      </c>
      <c r="Q222">
        <v>0.2</v>
      </c>
      <c r="R222" t="s">
        <v>2919</v>
      </c>
      <c r="S222" t="s">
        <v>109</v>
      </c>
      <c r="T222" t="s">
        <v>1289</v>
      </c>
      <c r="U222" t="s">
        <v>38</v>
      </c>
      <c r="V222" s="60" t="str">
        <f>SpaceTypesTable[[#This Row],[Ventilation Standard]]&amp;SpaceTypesTable[[#This Row],[Ventilation Primary Space Type]]&amp;SpaceTypesTable[[#This Row],[Ventilation Secondary Space Type]]</f>
        <v>ASHRAE 62.1-2004Office BuildingsOffice space</v>
      </c>
      <c r="W222">
        <f>VLOOKUP(SpaceTypesTable[[#This Row],[Lookup]],VentilationStandardsTable[],6,FALSE)</f>
        <v>0.06</v>
      </c>
      <c r="X222">
        <f>VLOOKUP(SpaceTypesTable[[#This Row],[Lookup]],VentilationStandardsTable[],5,FALSE)</f>
        <v>5</v>
      </c>
      <c r="Y222">
        <f>VLOOKUP(SpaceTypesTable[[#This Row],[Lookup]],VentilationStandardsTable[],7,FALSE)</f>
        <v>0</v>
      </c>
      <c r="Z222">
        <v>2.11</v>
      </c>
      <c r="AA222" t="s">
        <v>2923</v>
      </c>
      <c r="AB222" s="60" t="s">
        <v>2889</v>
      </c>
      <c r="AC222">
        <v>4.4600000000000001E-2</v>
      </c>
      <c r="AD222" t="s">
        <v>2916</v>
      </c>
      <c r="AF222" t="s">
        <v>440</v>
      </c>
      <c r="AG222" t="s">
        <v>440</v>
      </c>
      <c r="AH222" t="s">
        <v>440</v>
      </c>
      <c r="AJ222">
        <v>0.87</v>
      </c>
      <c r="AK222">
        <v>0</v>
      </c>
      <c r="AL222">
        <v>0.5</v>
      </c>
      <c r="AM222">
        <v>0</v>
      </c>
      <c r="AN222" t="s">
        <v>2906</v>
      </c>
      <c r="AO222" s="60" t="s">
        <v>2910</v>
      </c>
      <c r="AP222" s="60" t="s">
        <v>2894</v>
      </c>
      <c r="AS222" t="str">
        <f>IF(SpaceTypesTable[[#This Row],[Service Water Heating Peak Flow Rate (gal/h)]]=0,"",SpaceTypesTable[[#This Row],[Service Water Heating Peak Flow Rate (gal/h)]]/SpaceTypesTable[[#This Row],[Service Water Heating Area (ft^2)]])</f>
        <v/>
      </c>
      <c r="AW222" s="60"/>
      <c r="BC222" t="str">
        <f>IF(ISBLANK(BB222),"",BB222/(AY222/AX222))</f>
        <v/>
      </c>
    </row>
    <row r="223" spans="1:56">
      <c r="A223" s="60" t="s">
        <v>1619</v>
      </c>
      <c r="B223" t="s">
        <v>259</v>
      </c>
      <c r="C223" t="s">
        <v>1352</v>
      </c>
      <c r="D223" t="s">
        <v>222</v>
      </c>
      <c r="E223" t="s">
        <v>462</v>
      </c>
      <c r="F223" t="s">
        <v>1601</v>
      </c>
      <c r="G223" t="s">
        <v>350</v>
      </c>
      <c r="H223" t="s">
        <v>223</v>
      </c>
      <c r="I223" t="str">
        <f>SpaceTypesTable[[#This Row],[Lighting Standard]]&amp;SpaceTypesTable[[#This Row],[Lighting Primary Space Type]]&amp;SpaceTypesTable[[#This Row],[Lighting Secondary Space Type]]</f>
        <v>ASHRAE 90.1-2010Office-EnclosedGeneral</v>
      </c>
      <c r="L223" s="60">
        <f>VLOOKUP(SpaceTypesTable[[#This Row],[LookupColumn]],InteriorLightingTable[],5,FALSE)</f>
        <v>1.1100000000000001</v>
      </c>
      <c r="O223">
        <v>0</v>
      </c>
      <c r="P223">
        <v>0.7</v>
      </c>
      <c r="Q223">
        <v>0.2</v>
      </c>
      <c r="R223" t="s">
        <v>2919</v>
      </c>
      <c r="S223" t="s">
        <v>110</v>
      </c>
      <c r="T223" t="s">
        <v>1289</v>
      </c>
      <c r="U223" t="s">
        <v>38</v>
      </c>
      <c r="V223" s="60" t="str">
        <f>SpaceTypesTable[[#This Row],[Ventilation Standard]]&amp;SpaceTypesTable[[#This Row],[Ventilation Primary Space Type]]&amp;SpaceTypesTable[[#This Row],[Ventilation Secondary Space Type]]</f>
        <v>ASHRAE 62.1-2007Office BuildingsOffice space</v>
      </c>
      <c r="W223">
        <f>VLOOKUP(SpaceTypesTable[[#This Row],[Lookup]],VentilationStandardsTable[],6,FALSE)</f>
        <v>0.06</v>
      </c>
      <c r="X223">
        <f>VLOOKUP(SpaceTypesTable[[#This Row],[Lookup]],VentilationStandardsTable[],5,FALSE)</f>
        <v>5</v>
      </c>
      <c r="Y223">
        <f>VLOOKUP(SpaceTypesTable[[#This Row],[Lookup]],VentilationStandardsTable[],7,FALSE)</f>
        <v>0</v>
      </c>
      <c r="Z223">
        <v>2.11</v>
      </c>
      <c r="AA223" t="s">
        <v>2923</v>
      </c>
      <c r="AB223" t="s">
        <v>2889</v>
      </c>
      <c r="AC223">
        <v>4.4600000000000001E-2</v>
      </c>
      <c r="AD223" t="s">
        <v>2916</v>
      </c>
      <c r="AF223" t="s">
        <v>440</v>
      </c>
      <c r="AG223" t="s">
        <v>440</v>
      </c>
      <c r="AH223" t="s">
        <v>440</v>
      </c>
      <c r="AJ223">
        <v>0.87</v>
      </c>
      <c r="AK223">
        <v>0</v>
      </c>
      <c r="AL223">
        <v>0.5</v>
      </c>
      <c r="AM223">
        <v>0</v>
      </c>
      <c r="AN223" t="s">
        <v>2906</v>
      </c>
      <c r="AO223" t="s">
        <v>2910</v>
      </c>
      <c r="AP223" t="s">
        <v>2894</v>
      </c>
      <c r="AS223" t="s">
        <v>440</v>
      </c>
      <c r="BC223" t="s">
        <v>440</v>
      </c>
    </row>
    <row r="224" spans="1:56">
      <c r="A224" s="60" t="s">
        <v>1555</v>
      </c>
      <c r="B224" t="s">
        <v>259</v>
      </c>
      <c r="C224" t="s">
        <v>1352</v>
      </c>
      <c r="D224" t="s">
        <v>222</v>
      </c>
      <c r="E224" t="s">
        <v>462</v>
      </c>
      <c r="I224" t="str">
        <f>SpaceTypesTable[[#This Row],[Lighting Standard]]&amp;SpaceTypesTable[[#This Row],[Lighting Primary Space Type]]&amp;SpaceTypesTable[[#This Row],[Lighting Secondary Space Type]]</f>
        <v/>
      </c>
      <c r="L224">
        <v>2.04</v>
      </c>
      <c r="O224">
        <v>0</v>
      </c>
      <c r="P224">
        <v>0.7</v>
      </c>
      <c r="Q224">
        <v>0.2</v>
      </c>
      <c r="R224" t="s">
        <v>1358</v>
      </c>
      <c r="S224" t="s">
        <v>108</v>
      </c>
      <c r="T224" t="s">
        <v>37</v>
      </c>
      <c r="U224" t="s">
        <v>435</v>
      </c>
      <c r="V224" s="60" t="str">
        <f>SpaceTypesTable[[#This Row],[Ventilation Standard]]&amp;SpaceTypesTable[[#This Row],[Ventilation Primary Space Type]]&amp;SpaceTypesTable[[#This Row],[Ventilation Secondary Space Type]]</f>
        <v>ASHRAE 62.1-1999OfficesOffice Space</v>
      </c>
      <c r="W224">
        <f>VLOOKUP(SpaceTypesTable[[#This Row],[Lookup]],VentilationStandardsTable[],6,FALSE)</f>
        <v>0</v>
      </c>
      <c r="X224">
        <f>VLOOKUP(SpaceTypesTable[[#This Row],[Lookup]],VentilationStandardsTable[],5,FALSE)</f>
        <v>20</v>
      </c>
      <c r="Y224">
        <f>VLOOKUP(SpaceTypesTable[[#This Row],[Lookup]],VentilationStandardsTable[],7,FALSE)</f>
        <v>0</v>
      </c>
      <c r="Z224">
        <v>2.11</v>
      </c>
      <c r="AA224" t="s">
        <v>1405</v>
      </c>
      <c r="AB224" t="s">
        <v>1406</v>
      </c>
      <c r="AC224">
        <v>0.22320000000000001</v>
      </c>
      <c r="AD224" t="s">
        <v>1418</v>
      </c>
      <c r="AF224" t="s">
        <v>440</v>
      </c>
      <c r="AG224" t="s">
        <v>440</v>
      </c>
      <c r="AH224" t="s">
        <v>440</v>
      </c>
      <c r="AJ224">
        <v>1.2</v>
      </c>
      <c r="AK224">
        <v>0</v>
      </c>
      <c r="AL224">
        <v>0.5</v>
      </c>
      <c r="AM224">
        <v>0</v>
      </c>
      <c r="AN224" t="s">
        <v>1497</v>
      </c>
      <c r="AO224" t="s">
        <v>1549</v>
      </c>
      <c r="AP224" t="s">
        <v>1550</v>
      </c>
      <c r="AS224" t="str">
        <f>IF(SpaceTypesTable[[#This Row],[Service Water Heating Peak Flow Rate (gal/h)]]=0,"",SpaceTypesTable[[#This Row],[Service Water Heating Peak Flow Rate (gal/h)]]/SpaceTypesTable[[#This Row],[Service Water Heating Area (ft^2)]])</f>
        <v/>
      </c>
      <c r="BC224" t="str">
        <f>IF(ISBLANK(BB224),"",BB224/(AY224/AX224))</f>
        <v/>
      </c>
    </row>
    <row r="225" spans="1:55">
      <c r="A225" s="60" t="s">
        <v>1557</v>
      </c>
      <c r="B225" t="s">
        <v>260</v>
      </c>
      <c r="C225" t="s">
        <v>1352</v>
      </c>
      <c r="D225" t="s">
        <v>222</v>
      </c>
      <c r="E225" t="s">
        <v>462</v>
      </c>
      <c r="F225" t="s">
        <v>438</v>
      </c>
      <c r="G225" t="s">
        <v>350</v>
      </c>
      <c r="H225" t="s">
        <v>223</v>
      </c>
      <c r="I225" t="str">
        <f>SpaceTypesTable[[#This Row],[Lighting Standard]]&amp;SpaceTypesTable[[#This Row],[Lighting Primary Space Type]]&amp;SpaceTypesTable[[#This Row],[Lighting Secondary Space Type]]</f>
        <v>ASHRAE 189.1-2009Office-EnclosedGeneral</v>
      </c>
      <c r="L225">
        <f>VLOOKUP(SpaceTypesTable[[#This Row],[LookupColumn]],InteriorLightingTable[],5,FALSE)</f>
        <v>0.9900000000000001</v>
      </c>
      <c r="O225">
        <v>0</v>
      </c>
      <c r="P225">
        <v>0.7</v>
      </c>
      <c r="Q225">
        <v>0.2</v>
      </c>
      <c r="R225" t="s">
        <v>1358</v>
      </c>
      <c r="S225" t="s">
        <v>108</v>
      </c>
      <c r="T225" t="s">
        <v>37</v>
      </c>
      <c r="U225" t="s">
        <v>435</v>
      </c>
      <c r="V225" s="60" t="str">
        <f>SpaceTypesTable[[#This Row],[Ventilation Standard]]&amp;SpaceTypesTable[[#This Row],[Ventilation Primary Space Type]]&amp;SpaceTypesTable[[#This Row],[Ventilation Secondary Space Type]]</f>
        <v>ASHRAE 62.1-1999OfficesOffice Space</v>
      </c>
      <c r="W225">
        <f>VLOOKUP(SpaceTypesTable[[#This Row],[Lookup]],VentilationStandardsTable[],6,FALSE)</f>
        <v>0</v>
      </c>
      <c r="X225">
        <f>VLOOKUP(SpaceTypesTable[[#This Row],[Lookup]],VentilationStandardsTable[],5,FALSE)</f>
        <v>20</v>
      </c>
      <c r="Y225">
        <f>VLOOKUP(SpaceTypesTable[[#This Row],[Lookup]],VentilationStandardsTable[],7,FALSE)</f>
        <v>0</v>
      </c>
      <c r="Z225">
        <v>2.11</v>
      </c>
      <c r="AA225" s="60" t="s">
        <v>1405</v>
      </c>
      <c r="AB225" s="60" t="s">
        <v>1406</v>
      </c>
      <c r="AC225">
        <v>5.9499999999999997E-2</v>
      </c>
      <c r="AD225" s="60" t="s">
        <v>1418</v>
      </c>
      <c r="AF225" t="s">
        <v>440</v>
      </c>
      <c r="AG225" t="s">
        <v>440</v>
      </c>
      <c r="AH225" t="s">
        <v>440</v>
      </c>
      <c r="AJ225">
        <v>0.87</v>
      </c>
      <c r="AK225">
        <v>0</v>
      </c>
      <c r="AL225">
        <v>0.5</v>
      </c>
      <c r="AM225">
        <v>0</v>
      </c>
      <c r="AN225" s="60" t="s">
        <v>1497</v>
      </c>
      <c r="AO225" s="60" t="s">
        <v>1549</v>
      </c>
      <c r="AP225" s="60" t="s">
        <v>1550</v>
      </c>
      <c r="AS225" t="str">
        <f>IF(SpaceTypesTable[[#This Row],[Service Water Heating Peak Flow Rate (gal/h)]]=0,"",SpaceTypesTable[[#This Row],[Service Water Heating Peak Flow Rate (gal/h)]]/SpaceTypesTable[[#This Row],[Service Water Heating Area (ft^2)]])</f>
        <v/>
      </c>
      <c r="AW225" s="60"/>
      <c r="BC225" t="str">
        <f>IF(ISBLANK(BB225),"",BB225/(AY225/AX225))</f>
        <v/>
      </c>
    </row>
    <row r="226" spans="1:55">
      <c r="A226" s="60" t="s">
        <v>1557</v>
      </c>
      <c r="B226" t="s">
        <v>261</v>
      </c>
      <c r="C226" t="s">
        <v>1352</v>
      </c>
      <c r="D226" t="s">
        <v>222</v>
      </c>
      <c r="E226" t="s">
        <v>462</v>
      </c>
      <c r="F226" t="s">
        <v>438</v>
      </c>
      <c r="G226" t="s">
        <v>350</v>
      </c>
      <c r="H226" t="s">
        <v>223</v>
      </c>
      <c r="I226" t="str">
        <f>SpaceTypesTable[[#This Row],[Lighting Standard]]&amp;SpaceTypesTable[[#This Row],[Lighting Primary Space Type]]&amp;SpaceTypesTable[[#This Row],[Lighting Secondary Space Type]]</f>
        <v>ASHRAE 189.1-2009Office-EnclosedGeneral</v>
      </c>
      <c r="L226" s="60">
        <f>VLOOKUP(SpaceTypesTable[[#This Row],[LookupColumn]],InteriorLightingTable[],5,FALSE)</f>
        <v>0.9900000000000001</v>
      </c>
      <c r="O226">
        <v>0</v>
      </c>
      <c r="P226">
        <v>0.7</v>
      </c>
      <c r="Q226">
        <v>0.2</v>
      </c>
      <c r="R226" t="s">
        <v>1358</v>
      </c>
      <c r="S226" t="s">
        <v>108</v>
      </c>
      <c r="T226" t="s">
        <v>37</v>
      </c>
      <c r="U226" t="s">
        <v>435</v>
      </c>
      <c r="V226" s="60" t="str">
        <f>SpaceTypesTable[[#This Row],[Ventilation Standard]]&amp;SpaceTypesTable[[#This Row],[Ventilation Primary Space Type]]&amp;SpaceTypesTable[[#This Row],[Ventilation Secondary Space Type]]</f>
        <v>ASHRAE 62.1-1999OfficesOffice Space</v>
      </c>
      <c r="W226">
        <f>VLOOKUP(SpaceTypesTable[[#This Row],[Lookup]],VentilationStandardsTable[],6,FALSE)</f>
        <v>0</v>
      </c>
      <c r="X226">
        <f>VLOOKUP(SpaceTypesTable[[#This Row],[Lookup]],VentilationStandardsTable[],5,FALSE)</f>
        <v>20</v>
      </c>
      <c r="Y226">
        <f>VLOOKUP(SpaceTypesTable[[#This Row],[Lookup]],VentilationStandardsTable[],7,FALSE)</f>
        <v>0</v>
      </c>
      <c r="Z226">
        <v>2.11</v>
      </c>
      <c r="AA226" t="s">
        <v>1405</v>
      </c>
      <c r="AB226" t="s">
        <v>1406</v>
      </c>
      <c r="AC226">
        <v>4.4600000000000001E-2</v>
      </c>
      <c r="AD226" t="s">
        <v>1418</v>
      </c>
      <c r="AF226" t="s">
        <v>440</v>
      </c>
      <c r="AG226" t="s">
        <v>440</v>
      </c>
      <c r="AH226" t="s">
        <v>440</v>
      </c>
      <c r="AJ226">
        <v>0.87</v>
      </c>
      <c r="AK226">
        <v>0</v>
      </c>
      <c r="AL226">
        <v>0.5</v>
      </c>
      <c r="AM226">
        <v>0</v>
      </c>
      <c r="AN226" t="s">
        <v>1497</v>
      </c>
      <c r="AO226" t="s">
        <v>1549</v>
      </c>
      <c r="AP226" t="s">
        <v>1550</v>
      </c>
      <c r="AS226" t="str">
        <f>IF(SpaceTypesTable[[#This Row],[Service Water Heating Peak Flow Rate (gal/h)]]=0,"",SpaceTypesTable[[#This Row],[Service Water Heating Peak Flow Rate (gal/h)]]/SpaceTypesTable[[#This Row],[Service Water Heating Area (ft^2)]])</f>
        <v/>
      </c>
      <c r="BC226" t="str">
        <f>IF(ISBLANK(BB226),"",BB226/(AY226/AX226))</f>
        <v/>
      </c>
    </row>
    <row r="227" spans="1:55">
      <c r="A227" s="60" t="s">
        <v>1554</v>
      </c>
      <c r="B227" t="s">
        <v>259</v>
      </c>
      <c r="C227" t="s">
        <v>1352</v>
      </c>
      <c r="D227" t="s">
        <v>222</v>
      </c>
      <c r="E227" t="s">
        <v>462</v>
      </c>
      <c r="I227" t="str">
        <f>SpaceTypesTable[[#This Row],[Lighting Standard]]&amp;SpaceTypesTable[[#This Row],[Lighting Primary Space Type]]&amp;SpaceTypesTable[[#This Row],[Lighting Secondary Space Type]]</f>
        <v/>
      </c>
      <c r="L227" s="60">
        <v>2.04</v>
      </c>
      <c r="O227">
        <v>0</v>
      </c>
      <c r="P227">
        <v>0.7</v>
      </c>
      <c r="Q227">
        <v>0.2</v>
      </c>
      <c r="R227" t="s">
        <v>1358</v>
      </c>
      <c r="S227" t="s">
        <v>108</v>
      </c>
      <c r="T227" t="s">
        <v>37</v>
      </c>
      <c r="U227" t="s">
        <v>435</v>
      </c>
      <c r="V227" s="60" t="str">
        <f>SpaceTypesTable[[#This Row],[Ventilation Standard]]&amp;SpaceTypesTable[[#This Row],[Ventilation Primary Space Type]]&amp;SpaceTypesTable[[#This Row],[Ventilation Secondary Space Type]]</f>
        <v>ASHRAE 62.1-1999OfficesOffice Space</v>
      </c>
      <c r="W227">
        <f>VLOOKUP(SpaceTypesTable[[#This Row],[Lookup]],VentilationStandardsTable[],6,FALSE)</f>
        <v>0</v>
      </c>
      <c r="X227">
        <f>VLOOKUP(SpaceTypesTable[[#This Row],[Lookup]],VentilationStandardsTable[],5,FALSE)</f>
        <v>20</v>
      </c>
      <c r="Y227">
        <f>VLOOKUP(SpaceTypesTable[[#This Row],[Lookup]],VentilationStandardsTable[],7,FALSE)</f>
        <v>0</v>
      </c>
      <c r="Z227">
        <v>2.11</v>
      </c>
      <c r="AA227" t="s">
        <v>1405</v>
      </c>
      <c r="AB227" t="s">
        <v>1406</v>
      </c>
      <c r="AC227">
        <v>0.22320000000000001</v>
      </c>
      <c r="AD227" t="s">
        <v>1418</v>
      </c>
      <c r="AF227" t="s">
        <v>440</v>
      </c>
      <c r="AG227" t="s">
        <v>440</v>
      </c>
      <c r="AH227" t="s">
        <v>440</v>
      </c>
      <c r="AJ227">
        <v>1.2</v>
      </c>
      <c r="AK227">
        <v>0</v>
      </c>
      <c r="AL227">
        <v>0.5</v>
      </c>
      <c r="AM227">
        <v>0</v>
      </c>
      <c r="AN227" t="s">
        <v>1497</v>
      </c>
      <c r="AO227" t="s">
        <v>1549</v>
      </c>
      <c r="AP227" t="s">
        <v>1550</v>
      </c>
      <c r="AS227" t="str">
        <f>IF(SpaceTypesTable[[#This Row],[Service Water Heating Peak Flow Rate (gal/h)]]=0,"",SpaceTypesTable[[#This Row],[Service Water Heating Peak Flow Rate (gal/h)]]/SpaceTypesTable[[#This Row],[Service Water Heating Area (ft^2)]])</f>
        <v/>
      </c>
      <c r="BC227" t="str">
        <f>IF(ISBLANK(BB227),"",BB227/(AY227/AX227))</f>
        <v/>
      </c>
    </row>
    <row r="228" spans="1:55">
      <c r="A228" s="60" t="s">
        <v>1555</v>
      </c>
      <c r="B228" t="s">
        <v>259</v>
      </c>
      <c r="C228" t="s">
        <v>1352</v>
      </c>
      <c r="D228" t="s">
        <v>273</v>
      </c>
      <c r="E228" t="s">
        <v>457</v>
      </c>
      <c r="I228" t="str">
        <f>SpaceTypesTable[[#This Row],[Lighting Standard]]&amp;SpaceTypesTable[[#This Row],[Lighting Primary Space Type]]&amp;SpaceTypesTable[[#This Row],[Lighting Secondary Space Type]]</f>
        <v/>
      </c>
      <c r="L228" s="60">
        <v>0.92</v>
      </c>
      <c r="O228">
        <v>0</v>
      </c>
      <c r="P228">
        <v>0.7</v>
      </c>
      <c r="Q228">
        <v>0.2</v>
      </c>
      <c r="R228" t="s">
        <v>1357</v>
      </c>
      <c r="S228" t="s">
        <v>108</v>
      </c>
      <c r="T228" t="s">
        <v>41</v>
      </c>
      <c r="U228" t="s">
        <v>42</v>
      </c>
      <c r="V228" s="60" t="str">
        <f>SpaceTypesTable[[#This Row],[Ventilation Standard]]&amp;SpaceTypesTable[[#This Row],[Ventilation Primary Space Type]]&amp;SpaceTypesTable[[#This Row],[Ventilation Secondary Space Type]]</f>
        <v>ASHRAE 62.1-1999Public SpacesCorridors and utilities</v>
      </c>
      <c r="W228">
        <f>VLOOKUP(SpaceTypesTable[[#This Row],[Lookup]],VentilationStandardsTable[],6,FALSE)</f>
        <v>0.05</v>
      </c>
      <c r="X228">
        <f>VLOOKUP(SpaceTypesTable[[#This Row],[Lookup]],VentilationStandardsTable[],5,FALSE)</f>
        <v>0</v>
      </c>
      <c r="Y228">
        <f>VLOOKUP(SpaceTypesTable[[#This Row],[Lookup]],VentilationStandardsTable[],7,FALSE)</f>
        <v>0</v>
      </c>
      <c r="Z228">
        <v>0</v>
      </c>
      <c r="AA228" s="60"/>
      <c r="AB228" s="60"/>
      <c r="AC228">
        <v>0.22320000000000001</v>
      </c>
      <c r="AD228" s="60" t="s">
        <v>1418</v>
      </c>
      <c r="AF228" t="s">
        <v>440</v>
      </c>
      <c r="AG228" t="s">
        <v>440</v>
      </c>
      <c r="AH228" t="s">
        <v>440</v>
      </c>
      <c r="AJ228">
        <v>0</v>
      </c>
      <c r="AK228">
        <v>0</v>
      </c>
      <c r="AL228">
        <v>0.5</v>
      </c>
      <c r="AM228">
        <v>0</v>
      </c>
      <c r="AN228" s="60"/>
      <c r="AO228" s="60" t="s">
        <v>2653</v>
      </c>
      <c r="AP228" s="60" t="s">
        <v>2654</v>
      </c>
      <c r="AS228" t="str">
        <f>IF(SpaceTypesTable[[#This Row],[Service Water Heating Peak Flow Rate (gal/h)]]=0,"",SpaceTypesTable[[#This Row],[Service Water Heating Peak Flow Rate (gal/h)]]/SpaceTypesTable[[#This Row],[Service Water Heating Area (ft^2)]])</f>
        <v/>
      </c>
      <c r="AW228" s="60"/>
      <c r="BC228" t="str">
        <f>IF(ISBLANK(BB228),"",BB228/(AY228/AX228))</f>
        <v/>
      </c>
    </row>
    <row r="229" spans="1:55">
      <c r="A229" s="60" t="s">
        <v>1557</v>
      </c>
      <c r="B229" t="s">
        <v>260</v>
      </c>
      <c r="C229" t="s">
        <v>1352</v>
      </c>
      <c r="D229" t="s">
        <v>273</v>
      </c>
      <c r="E229" t="s">
        <v>457</v>
      </c>
      <c r="F229" t="s">
        <v>438</v>
      </c>
      <c r="G229" t="s">
        <v>340</v>
      </c>
      <c r="H229" t="s">
        <v>223</v>
      </c>
      <c r="I229" t="str">
        <f>SpaceTypesTable[[#This Row],[Lighting Standard]]&amp;SpaceTypesTable[[#This Row],[Lighting Primary Space Type]]&amp;SpaceTypesTable[[#This Row],[Lighting Secondary Space Type]]</f>
        <v>ASHRAE 189.1-2009Corridor/TransitionGeneral</v>
      </c>
      <c r="L229">
        <f>VLOOKUP(SpaceTypesTable[[#This Row],[LookupColumn]],InteriorLightingTable[],5,FALSE)</f>
        <v>0.45</v>
      </c>
      <c r="O229">
        <v>0</v>
      </c>
      <c r="P229">
        <v>0.7</v>
      </c>
      <c r="Q229">
        <v>0.2</v>
      </c>
      <c r="R229" t="s">
        <v>1357</v>
      </c>
      <c r="S229" t="s">
        <v>108</v>
      </c>
      <c r="T229" t="s">
        <v>41</v>
      </c>
      <c r="U229" t="s">
        <v>42</v>
      </c>
      <c r="V229" s="60" t="str">
        <f>SpaceTypesTable[[#This Row],[Ventilation Standard]]&amp;SpaceTypesTable[[#This Row],[Ventilation Primary Space Type]]&amp;SpaceTypesTable[[#This Row],[Ventilation Secondary Space Type]]</f>
        <v>ASHRAE 62.1-1999Public SpacesCorridors and utilities</v>
      </c>
      <c r="W229">
        <f>VLOOKUP(SpaceTypesTable[[#This Row],[Lookup]],VentilationStandardsTable[],6,FALSE)</f>
        <v>0.05</v>
      </c>
      <c r="X229">
        <f>VLOOKUP(SpaceTypesTable[[#This Row],[Lookup]],VentilationStandardsTable[],5,FALSE)</f>
        <v>0</v>
      </c>
      <c r="Y229">
        <f>VLOOKUP(SpaceTypesTable[[#This Row],[Lookup]],VentilationStandardsTable[],7,FALSE)</f>
        <v>0</v>
      </c>
      <c r="Z229">
        <v>0</v>
      </c>
      <c r="AC229">
        <v>5.9499999999999997E-2</v>
      </c>
      <c r="AD229" t="s">
        <v>1418</v>
      </c>
      <c r="AF229" t="s">
        <v>440</v>
      </c>
      <c r="AG229" t="s">
        <v>440</v>
      </c>
      <c r="AH229" t="s">
        <v>440</v>
      </c>
      <c r="AJ229">
        <v>0</v>
      </c>
      <c r="AK229">
        <v>0</v>
      </c>
      <c r="AL229">
        <v>0.5</v>
      </c>
      <c r="AM229">
        <v>0</v>
      </c>
      <c r="AO229" t="s">
        <v>2653</v>
      </c>
      <c r="AP229" t="s">
        <v>2654</v>
      </c>
      <c r="AS229" t="str">
        <f>IF(SpaceTypesTable[[#This Row],[Service Water Heating Peak Flow Rate (gal/h)]]=0,"",SpaceTypesTable[[#This Row],[Service Water Heating Peak Flow Rate (gal/h)]]/SpaceTypesTable[[#This Row],[Service Water Heating Area (ft^2)]])</f>
        <v/>
      </c>
      <c r="BC229" t="str">
        <f>IF(ISBLANK(BB229),"",BB229/(AY229/AX229))</f>
        <v/>
      </c>
    </row>
    <row r="230" spans="1:55">
      <c r="A230" s="60" t="s">
        <v>1557</v>
      </c>
      <c r="B230" t="s">
        <v>261</v>
      </c>
      <c r="C230" t="s">
        <v>1352</v>
      </c>
      <c r="D230" t="s">
        <v>273</v>
      </c>
      <c r="E230" t="s">
        <v>457</v>
      </c>
      <c r="F230" t="s">
        <v>438</v>
      </c>
      <c r="G230" t="s">
        <v>340</v>
      </c>
      <c r="H230" t="s">
        <v>223</v>
      </c>
      <c r="I230" t="str">
        <f>SpaceTypesTable[[#This Row],[Lighting Standard]]&amp;SpaceTypesTable[[#This Row],[Lighting Primary Space Type]]&amp;SpaceTypesTable[[#This Row],[Lighting Secondary Space Type]]</f>
        <v>ASHRAE 189.1-2009Corridor/TransitionGeneral</v>
      </c>
      <c r="L230">
        <f>VLOOKUP(SpaceTypesTable[[#This Row],[LookupColumn]],InteriorLightingTable[],5,FALSE)</f>
        <v>0.45</v>
      </c>
      <c r="O230">
        <v>0</v>
      </c>
      <c r="P230">
        <v>0.7</v>
      </c>
      <c r="Q230">
        <v>0.2</v>
      </c>
      <c r="R230" t="s">
        <v>1357</v>
      </c>
      <c r="S230" t="s">
        <v>108</v>
      </c>
      <c r="T230" t="s">
        <v>41</v>
      </c>
      <c r="U230" t="s">
        <v>42</v>
      </c>
      <c r="V230" s="60" t="str">
        <f>SpaceTypesTable[[#This Row],[Ventilation Standard]]&amp;SpaceTypesTable[[#This Row],[Ventilation Primary Space Type]]&amp;SpaceTypesTable[[#This Row],[Ventilation Secondary Space Type]]</f>
        <v>ASHRAE 62.1-1999Public SpacesCorridors and utilities</v>
      </c>
      <c r="W230">
        <f>VLOOKUP(SpaceTypesTable[[#This Row],[Lookup]],VentilationStandardsTable[],6,FALSE)</f>
        <v>0.05</v>
      </c>
      <c r="X230">
        <f>VLOOKUP(SpaceTypesTable[[#This Row],[Lookup]],VentilationStandardsTable[],5,FALSE)</f>
        <v>0</v>
      </c>
      <c r="Y230">
        <f>VLOOKUP(SpaceTypesTable[[#This Row],[Lookup]],VentilationStandardsTable[],7,FALSE)</f>
        <v>0</v>
      </c>
      <c r="Z230">
        <v>0</v>
      </c>
      <c r="AC230">
        <v>4.4600000000000001E-2</v>
      </c>
      <c r="AD230" t="s">
        <v>1418</v>
      </c>
      <c r="AF230" t="s">
        <v>440</v>
      </c>
      <c r="AG230" t="s">
        <v>440</v>
      </c>
      <c r="AH230" t="s">
        <v>440</v>
      </c>
      <c r="AJ230">
        <v>0</v>
      </c>
      <c r="AK230">
        <v>0</v>
      </c>
      <c r="AL230">
        <v>0.5</v>
      </c>
      <c r="AM230">
        <v>0</v>
      </c>
      <c r="AO230" t="s">
        <v>2653</v>
      </c>
      <c r="AP230" t="s">
        <v>2654</v>
      </c>
      <c r="AS230" t="str">
        <f>IF(SpaceTypesTable[[#This Row],[Service Water Heating Peak Flow Rate (gal/h)]]=0,"",SpaceTypesTable[[#This Row],[Service Water Heating Peak Flow Rate (gal/h)]]/SpaceTypesTable[[#This Row],[Service Water Heating Area (ft^2)]])</f>
        <v/>
      </c>
      <c r="BC230" t="str">
        <f>IF(ISBLANK(BB230),"",BB230/(AY230/AX230))</f>
        <v/>
      </c>
    </row>
    <row r="231" spans="1:55">
      <c r="A231" s="60" t="s">
        <v>1554</v>
      </c>
      <c r="B231" t="s">
        <v>259</v>
      </c>
      <c r="C231" t="s">
        <v>1352</v>
      </c>
      <c r="D231" t="s">
        <v>273</v>
      </c>
      <c r="E231" t="s">
        <v>457</v>
      </c>
      <c r="I231" t="str">
        <f>SpaceTypesTable[[#This Row],[Lighting Standard]]&amp;SpaceTypesTable[[#This Row],[Lighting Primary Space Type]]&amp;SpaceTypesTable[[#This Row],[Lighting Secondary Space Type]]</f>
        <v/>
      </c>
      <c r="L231" s="60">
        <v>0.92</v>
      </c>
      <c r="O231">
        <v>0</v>
      </c>
      <c r="P231">
        <v>0.7</v>
      </c>
      <c r="Q231">
        <v>0.2</v>
      </c>
      <c r="R231" t="s">
        <v>1357</v>
      </c>
      <c r="S231" t="s">
        <v>108</v>
      </c>
      <c r="T231" t="s">
        <v>41</v>
      </c>
      <c r="U231" t="s">
        <v>42</v>
      </c>
      <c r="V231" s="60" t="str">
        <f>SpaceTypesTable[[#This Row],[Ventilation Standard]]&amp;SpaceTypesTable[[#This Row],[Ventilation Primary Space Type]]&amp;SpaceTypesTable[[#This Row],[Ventilation Secondary Space Type]]</f>
        <v>ASHRAE 62.1-1999Public SpacesCorridors and utilities</v>
      </c>
      <c r="W231">
        <f>VLOOKUP(SpaceTypesTable[[#This Row],[Lookup]],VentilationStandardsTable[],6,FALSE)</f>
        <v>0.05</v>
      </c>
      <c r="X231">
        <f>VLOOKUP(SpaceTypesTable[[#This Row],[Lookup]],VentilationStandardsTable[],5,FALSE)</f>
        <v>0</v>
      </c>
      <c r="Y231">
        <f>VLOOKUP(SpaceTypesTable[[#This Row],[Lookup]],VentilationStandardsTable[],7,FALSE)</f>
        <v>0</v>
      </c>
      <c r="Z231">
        <v>0</v>
      </c>
      <c r="AC231">
        <v>0.22320000000000001</v>
      </c>
      <c r="AD231" t="s">
        <v>1418</v>
      </c>
      <c r="AF231" t="s">
        <v>440</v>
      </c>
      <c r="AG231" t="s">
        <v>440</v>
      </c>
      <c r="AH231" t="s">
        <v>440</v>
      </c>
      <c r="AJ231">
        <v>0</v>
      </c>
      <c r="AK231">
        <v>0</v>
      </c>
      <c r="AL231">
        <v>0.5</v>
      </c>
      <c r="AM231">
        <v>0</v>
      </c>
      <c r="AO231" t="s">
        <v>2653</v>
      </c>
      <c r="AP231" t="s">
        <v>2654</v>
      </c>
      <c r="AS231" t="str">
        <f>IF(SpaceTypesTable[[#This Row],[Service Water Heating Peak Flow Rate (gal/h)]]=0,"",SpaceTypesTable[[#This Row],[Service Water Heating Peak Flow Rate (gal/h)]]/SpaceTypesTable[[#This Row],[Service Water Heating Area (ft^2)]])</f>
        <v/>
      </c>
      <c r="BC231" t="str">
        <f>IF(ISBLANK(BB231),"",BB231/(AY231/AX231))</f>
        <v/>
      </c>
    </row>
    <row r="232" spans="1:55">
      <c r="A232" t="s">
        <v>1558</v>
      </c>
      <c r="B232" t="s">
        <v>259</v>
      </c>
      <c r="C232" t="s">
        <v>1352</v>
      </c>
      <c r="D232" t="s">
        <v>273</v>
      </c>
      <c r="E232" t="s">
        <v>457</v>
      </c>
      <c r="F232" t="s">
        <v>218</v>
      </c>
      <c r="G232" t="s">
        <v>340</v>
      </c>
      <c r="H232" t="s">
        <v>223</v>
      </c>
      <c r="I232" t="str">
        <f>SpaceTypesTable[[#This Row],[Lighting Standard]]&amp;SpaceTypesTable[[#This Row],[Lighting Primary Space Type]]&amp;SpaceTypesTable[[#This Row],[Lighting Secondary Space Type]]</f>
        <v>ASHRAE 90.1-2007Corridor/TransitionGeneral</v>
      </c>
      <c r="L232">
        <f>VLOOKUP(SpaceTypesTable[[#This Row],[LookupColumn]],InteriorLightingTable[],5,FALSE)</f>
        <v>0.5</v>
      </c>
      <c r="O232">
        <v>0</v>
      </c>
      <c r="P232">
        <v>0.7</v>
      </c>
      <c r="Q232">
        <v>0.2</v>
      </c>
      <c r="R232" t="s">
        <v>2918</v>
      </c>
      <c r="S232" t="s">
        <v>109</v>
      </c>
      <c r="T232" t="s">
        <v>223</v>
      </c>
      <c r="U232" t="s">
        <v>96</v>
      </c>
      <c r="V232" s="60" t="str">
        <f>SpaceTypesTable[[#This Row],[Ventilation Standard]]&amp;SpaceTypesTable[[#This Row],[Ventilation Primary Space Type]]&amp;SpaceTypesTable[[#This Row],[Ventilation Secondary Space Type]]</f>
        <v>ASHRAE 62.1-2004GeneralCorridors</v>
      </c>
      <c r="W232">
        <f>VLOOKUP(SpaceTypesTable[[#This Row],[Lookup]],VentilationStandardsTable[],6,FALSE)</f>
        <v>0.06</v>
      </c>
      <c r="X232">
        <f>VLOOKUP(SpaceTypesTable[[#This Row],[Lookup]],VentilationStandardsTable[],5,FALSE)</f>
        <v>0</v>
      </c>
      <c r="Y232">
        <f>VLOOKUP(SpaceTypesTable[[#This Row],[Lookup]],VentilationStandardsTable[],7,FALSE)</f>
        <v>0</v>
      </c>
      <c r="Z232">
        <v>0</v>
      </c>
      <c r="AA232" s="60" t="s">
        <v>2890</v>
      </c>
      <c r="AC232">
        <v>4.4600000000000001E-2</v>
      </c>
      <c r="AD232" s="60" t="s">
        <v>2915</v>
      </c>
      <c r="AF232" t="s">
        <v>440</v>
      </c>
      <c r="AG232" t="s">
        <v>440</v>
      </c>
      <c r="AH232" t="s">
        <v>440</v>
      </c>
      <c r="AJ232">
        <v>0</v>
      </c>
      <c r="AK232">
        <v>0</v>
      </c>
      <c r="AL232">
        <v>0.5</v>
      </c>
      <c r="AM232">
        <v>0</v>
      </c>
      <c r="AO232" s="60" t="s">
        <v>2910</v>
      </c>
      <c r="AP232" s="60" t="s">
        <v>2894</v>
      </c>
      <c r="AS232" t="str">
        <f>IF(SpaceTypesTable[[#This Row],[Service Water Heating Peak Flow Rate (gal/h)]]=0,"",SpaceTypesTable[[#This Row],[Service Water Heating Peak Flow Rate (gal/h)]]/SpaceTypesTable[[#This Row],[Service Water Heating Area (ft^2)]])</f>
        <v/>
      </c>
      <c r="BC232" t="str">
        <f>IF(ISBLANK(BB232),"",BB232/(AY232/AX232))</f>
        <v/>
      </c>
    </row>
    <row r="233" spans="1:55">
      <c r="A233" s="60" t="s">
        <v>1556</v>
      </c>
      <c r="B233" t="s">
        <v>259</v>
      </c>
      <c r="C233" t="s">
        <v>1352</v>
      </c>
      <c r="D233" t="s">
        <v>273</v>
      </c>
      <c r="E233" t="s">
        <v>457</v>
      </c>
      <c r="F233" t="s">
        <v>217</v>
      </c>
      <c r="G233" t="s">
        <v>340</v>
      </c>
      <c r="H233" t="s">
        <v>223</v>
      </c>
      <c r="I233" t="str">
        <f>SpaceTypesTable[[#This Row],[Lighting Standard]]&amp;SpaceTypesTable[[#This Row],[Lighting Primary Space Type]]&amp;SpaceTypesTable[[#This Row],[Lighting Secondary Space Type]]</f>
        <v>ASHRAE 90.1-2004Corridor/TransitionGeneral</v>
      </c>
      <c r="L233" s="60">
        <f>VLOOKUP(SpaceTypesTable[[#This Row],[LookupColumn]],InteriorLightingTable[],5,FALSE)</f>
        <v>0.5</v>
      </c>
      <c r="O233">
        <v>0</v>
      </c>
      <c r="P233">
        <v>0.7</v>
      </c>
      <c r="Q233">
        <v>0.2</v>
      </c>
      <c r="R233" t="s">
        <v>2918</v>
      </c>
      <c r="S233" t="s">
        <v>108</v>
      </c>
      <c r="T233" t="s">
        <v>41</v>
      </c>
      <c r="U233" t="s">
        <v>42</v>
      </c>
      <c r="V233" s="60" t="str">
        <f>SpaceTypesTable[[#This Row],[Ventilation Standard]]&amp;SpaceTypesTable[[#This Row],[Ventilation Primary Space Type]]&amp;SpaceTypesTable[[#This Row],[Ventilation Secondary Space Type]]</f>
        <v>ASHRAE 62.1-1999Public SpacesCorridors and utilities</v>
      </c>
      <c r="W233">
        <f>VLOOKUP(SpaceTypesTable[[#This Row],[Lookup]],VentilationStandardsTable[],6,FALSE)</f>
        <v>0.05</v>
      </c>
      <c r="X233">
        <f>VLOOKUP(SpaceTypesTable[[#This Row],[Lookup]],VentilationStandardsTable[],5,FALSE)</f>
        <v>0</v>
      </c>
      <c r="Y233">
        <f>VLOOKUP(SpaceTypesTable[[#This Row],[Lookup]],VentilationStandardsTable[],7,FALSE)</f>
        <v>0</v>
      </c>
      <c r="Z233">
        <v>0</v>
      </c>
      <c r="AA233" s="60" t="s">
        <v>2890</v>
      </c>
      <c r="AC233">
        <v>5.9499999999999997E-2</v>
      </c>
      <c r="AD233" s="60" t="s">
        <v>2915</v>
      </c>
      <c r="AF233" t="s">
        <v>440</v>
      </c>
      <c r="AG233" t="s">
        <v>440</v>
      </c>
      <c r="AH233" t="s">
        <v>440</v>
      </c>
      <c r="AJ233">
        <v>0</v>
      </c>
      <c r="AK233">
        <v>0</v>
      </c>
      <c r="AL233">
        <v>0.5</v>
      </c>
      <c r="AM233">
        <v>0</v>
      </c>
      <c r="AO233" s="60" t="s">
        <v>2910</v>
      </c>
      <c r="AP233" s="60" t="s">
        <v>2894</v>
      </c>
      <c r="AS233" t="str">
        <f>IF(SpaceTypesTable[[#This Row],[Service Water Heating Peak Flow Rate (gal/h)]]=0,"",SpaceTypesTable[[#This Row],[Service Water Heating Peak Flow Rate (gal/h)]]/SpaceTypesTable[[#This Row],[Service Water Heating Area (ft^2)]])</f>
        <v/>
      </c>
      <c r="BC233" t="str">
        <f>IF(ISBLANK(BB233),"",BB233/(AY233/AX233))</f>
        <v/>
      </c>
    </row>
    <row r="234" spans="1:55">
      <c r="A234" t="s">
        <v>1619</v>
      </c>
      <c r="B234" t="s">
        <v>259</v>
      </c>
      <c r="C234" t="s">
        <v>1352</v>
      </c>
      <c r="D234" t="s">
        <v>273</v>
      </c>
      <c r="E234" t="s">
        <v>457</v>
      </c>
      <c r="F234" t="s">
        <v>1601</v>
      </c>
      <c r="G234" t="s">
        <v>340</v>
      </c>
      <c r="H234" t="s">
        <v>223</v>
      </c>
      <c r="I234" t="str">
        <f>SpaceTypesTable[[#This Row],[Lighting Standard]]&amp;SpaceTypesTable[[#This Row],[Lighting Primary Space Type]]&amp;SpaceTypesTable[[#This Row],[Lighting Secondary Space Type]]</f>
        <v>ASHRAE 90.1-2010Corridor/TransitionGeneral</v>
      </c>
      <c r="L234">
        <f>VLOOKUP(SpaceTypesTable[[#This Row],[LookupColumn]],InteriorLightingTable[],5,FALSE)</f>
        <v>0.66</v>
      </c>
      <c r="O234">
        <v>0</v>
      </c>
      <c r="P234">
        <v>0.7</v>
      </c>
      <c r="Q234">
        <v>0.2</v>
      </c>
      <c r="R234" s="60" t="s">
        <v>2918</v>
      </c>
      <c r="S234" t="s">
        <v>110</v>
      </c>
      <c r="T234" t="s">
        <v>223</v>
      </c>
      <c r="U234" t="s">
        <v>96</v>
      </c>
      <c r="V234" s="60" t="str">
        <f>SpaceTypesTable[[#This Row],[Ventilation Standard]]&amp;SpaceTypesTable[[#This Row],[Ventilation Primary Space Type]]&amp;SpaceTypesTable[[#This Row],[Ventilation Secondary Space Type]]</f>
        <v>ASHRAE 62.1-2007GeneralCorridors</v>
      </c>
      <c r="W234">
        <f>VLOOKUP(SpaceTypesTable[[#This Row],[Lookup]],VentilationStandardsTable[],6,FALSE)</f>
        <v>0.06</v>
      </c>
      <c r="X234">
        <f>VLOOKUP(SpaceTypesTable[[#This Row],[Lookup]],VentilationStandardsTable[],5,FALSE)</f>
        <v>0</v>
      </c>
      <c r="Y234">
        <f>VLOOKUP(SpaceTypesTable[[#This Row],[Lookup]],VentilationStandardsTable[],7,FALSE)</f>
        <v>0</v>
      </c>
      <c r="Z234">
        <v>0</v>
      </c>
      <c r="AA234" s="60" t="s">
        <v>2890</v>
      </c>
      <c r="AC234">
        <v>4.4600000000000001E-2</v>
      </c>
      <c r="AD234" s="60" t="s">
        <v>2915</v>
      </c>
      <c r="AF234" t="s">
        <v>440</v>
      </c>
      <c r="AG234" t="s">
        <v>440</v>
      </c>
      <c r="AH234" t="s">
        <v>440</v>
      </c>
      <c r="AJ234">
        <v>0</v>
      </c>
      <c r="AK234">
        <v>0</v>
      </c>
      <c r="AL234">
        <v>0.5</v>
      </c>
      <c r="AM234">
        <v>0</v>
      </c>
      <c r="AO234" s="60" t="s">
        <v>2910</v>
      </c>
      <c r="AP234" s="60" t="s">
        <v>2894</v>
      </c>
      <c r="AS234" t="s">
        <v>440</v>
      </c>
      <c r="BC234" t="s">
        <v>440</v>
      </c>
    </row>
    <row r="235" spans="1:55">
      <c r="A235" s="60" t="s">
        <v>1555</v>
      </c>
      <c r="B235" t="s">
        <v>259</v>
      </c>
      <c r="C235" t="s">
        <v>1352</v>
      </c>
      <c r="D235" t="s">
        <v>323</v>
      </c>
      <c r="E235" t="s">
        <v>460</v>
      </c>
      <c r="I235" t="str">
        <f>SpaceTypesTable[[#This Row],[Lighting Standard]]&amp;SpaceTypesTable[[#This Row],[Lighting Primary Space Type]]&amp;SpaceTypesTable[[#This Row],[Lighting Secondary Space Type]]</f>
        <v/>
      </c>
      <c r="L235">
        <v>0.36000000000000004</v>
      </c>
      <c r="O235">
        <v>0</v>
      </c>
      <c r="P235">
        <v>0.7</v>
      </c>
      <c r="Q235">
        <v>0.2</v>
      </c>
      <c r="R235" s="60" t="s">
        <v>1356</v>
      </c>
      <c r="S235" t="s">
        <v>108</v>
      </c>
      <c r="T235" t="s">
        <v>412</v>
      </c>
      <c r="U235" t="s">
        <v>35</v>
      </c>
      <c r="V235" s="60" t="str">
        <f>SpaceTypesTable[[#This Row],[Ventilation Standard]]&amp;SpaceTypesTable[[#This Row],[Ventilation Primary Space Type]]&amp;SpaceTypesTable[[#This Row],[Ventilation Secondary Space Type]]</f>
        <v>ASHRAE 62.1-1999Hotels, Motels, Resorts, DormitoriesDormitory sleeping areas</v>
      </c>
      <c r="W235">
        <v>0</v>
      </c>
      <c r="X235">
        <v>0</v>
      </c>
      <c r="Y235">
        <v>0</v>
      </c>
      <c r="Z235">
        <v>2.63</v>
      </c>
      <c r="AA235" s="60" t="s">
        <v>1495</v>
      </c>
      <c r="AB235" s="60" t="s">
        <v>1406</v>
      </c>
      <c r="AC235">
        <v>0.22320000000000001</v>
      </c>
      <c r="AD235" s="60" t="s">
        <v>1418</v>
      </c>
      <c r="AF235" t="s">
        <v>440</v>
      </c>
      <c r="AG235" t="s">
        <v>440</v>
      </c>
      <c r="AH235" t="s">
        <v>440</v>
      </c>
      <c r="AJ235">
        <v>0.5</v>
      </c>
      <c r="AK235">
        <v>0</v>
      </c>
      <c r="AL235">
        <v>0.5</v>
      </c>
      <c r="AM235">
        <v>0</v>
      </c>
      <c r="AN235" s="60" t="s">
        <v>1496</v>
      </c>
      <c r="AO235" s="60" t="s">
        <v>1512</v>
      </c>
      <c r="AP235" s="60" t="s">
        <v>1513</v>
      </c>
      <c r="AQ235">
        <v>3.5</v>
      </c>
      <c r="AR235">
        <v>950</v>
      </c>
      <c r="AS235">
        <f>IF(SpaceTypesTable[[#This Row],[Service Water Heating Peak Flow Rate (gal/h)]]=0,"",SpaceTypesTable[[#This Row],[Service Water Heating Peak Flow Rate (gal/h)]]/SpaceTypesTable[[#This Row],[Service Water Heating Area (ft^2)]])</f>
        <v>3.6842105263157894E-3</v>
      </c>
      <c r="AT235">
        <v>43.3</v>
      </c>
      <c r="AU235">
        <v>0.2</v>
      </c>
      <c r="AV235">
        <v>0.05</v>
      </c>
      <c r="AW235" t="s">
        <v>1543</v>
      </c>
      <c r="BC235" t="str">
        <f>IF(ISBLANK(BB235),"",BB235/(AY235/AX235))</f>
        <v/>
      </c>
    </row>
    <row r="236" spans="1:55">
      <c r="A236" s="60" t="s">
        <v>1557</v>
      </c>
      <c r="B236" t="s">
        <v>260</v>
      </c>
      <c r="C236" t="s">
        <v>1352</v>
      </c>
      <c r="D236" t="s">
        <v>323</v>
      </c>
      <c r="E236" t="s">
        <v>460</v>
      </c>
      <c r="F236" t="s">
        <v>438</v>
      </c>
      <c r="G236" t="s">
        <v>203</v>
      </c>
      <c r="H236" t="s">
        <v>226</v>
      </c>
      <c r="I236" t="str">
        <f>SpaceTypesTable[[#This Row],[Lighting Standard]]&amp;SpaceTypesTable[[#This Row],[Lighting Primary Space Type]]&amp;SpaceTypesTable[[#This Row],[Lighting Secondary Space Type]]</f>
        <v>ASHRAE 189.1-2009DormitoryLiving Quarters</v>
      </c>
      <c r="L236">
        <f>VLOOKUP(SpaceTypesTable[[#This Row],[LookupColumn]],InteriorLightingTable[],5,FALSE)</f>
        <v>0.9900000000000001</v>
      </c>
      <c r="O236">
        <v>0</v>
      </c>
      <c r="P236">
        <v>0.7</v>
      </c>
      <c r="Q236">
        <v>0.2</v>
      </c>
      <c r="R236" t="s">
        <v>1356</v>
      </c>
      <c r="S236" t="s">
        <v>108</v>
      </c>
      <c r="T236" t="s">
        <v>412</v>
      </c>
      <c r="U236" t="s">
        <v>35</v>
      </c>
      <c r="V236" s="60" t="str">
        <f>SpaceTypesTable[[#This Row],[Ventilation Standard]]&amp;SpaceTypesTable[[#This Row],[Ventilation Primary Space Type]]&amp;SpaceTypesTable[[#This Row],[Ventilation Secondary Space Type]]</f>
        <v>ASHRAE 62.1-1999Hotels, Motels, Resorts, DormitoriesDormitory sleeping areas</v>
      </c>
      <c r="W236">
        <v>0</v>
      </c>
      <c r="X236">
        <v>0</v>
      </c>
      <c r="Y236">
        <v>0</v>
      </c>
      <c r="Z236">
        <v>2.63</v>
      </c>
      <c r="AA236" t="s">
        <v>1495</v>
      </c>
      <c r="AB236" t="s">
        <v>1406</v>
      </c>
      <c r="AC236">
        <v>5.9499999999999997E-2</v>
      </c>
      <c r="AD236" t="s">
        <v>1418</v>
      </c>
      <c r="AF236" t="s">
        <v>440</v>
      </c>
      <c r="AG236" t="s">
        <v>440</v>
      </c>
      <c r="AH236" t="s">
        <v>440</v>
      </c>
      <c r="AJ236">
        <v>0.36000000000000004</v>
      </c>
      <c r="AK236">
        <v>0</v>
      </c>
      <c r="AL236">
        <v>0.5</v>
      </c>
      <c r="AM236">
        <v>0</v>
      </c>
      <c r="AN236" t="s">
        <v>1496</v>
      </c>
      <c r="AO236" t="s">
        <v>1512</v>
      </c>
      <c r="AP236" t="s">
        <v>1513</v>
      </c>
      <c r="AQ236">
        <v>3.5</v>
      </c>
      <c r="AR236">
        <v>950</v>
      </c>
      <c r="AS236">
        <f>IF(SpaceTypesTable[[#This Row],[Service Water Heating Peak Flow Rate (gal/h)]]=0,"",SpaceTypesTable[[#This Row],[Service Water Heating Peak Flow Rate (gal/h)]]/SpaceTypesTable[[#This Row],[Service Water Heating Area (ft^2)]])</f>
        <v>3.6842105263157894E-3</v>
      </c>
      <c r="AT236">
        <v>43.3</v>
      </c>
      <c r="AU236">
        <v>0.2</v>
      </c>
      <c r="AV236">
        <v>0.05</v>
      </c>
      <c r="AW236" t="s">
        <v>1543</v>
      </c>
      <c r="BC236" t="str">
        <f>IF(ISBLANK(BB236),"",BB236/(AY236/AX236))</f>
        <v/>
      </c>
    </row>
    <row r="237" spans="1:55">
      <c r="A237" s="60" t="s">
        <v>1557</v>
      </c>
      <c r="B237" t="s">
        <v>261</v>
      </c>
      <c r="C237" t="s">
        <v>1352</v>
      </c>
      <c r="D237" t="s">
        <v>323</v>
      </c>
      <c r="E237" t="s">
        <v>460</v>
      </c>
      <c r="F237" t="s">
        <v>438</v>
      </c>
      <c r="G237" t="s">
        <v>203</v>
      </c>
      <c r="H237" t="s">
        <v>226</v>
      </c>
      <c r="I237" t="str">
        <f>SpaceTypesTable[[#This Row],[Lighting Standard]]&amp;SpaceTypesTable[[#This Row],[Lighting Primary Space Type]]&amp;SpaceTypesTable[[#This Row],[Lighting Secondary Space Type]]</f>
        <v>ASHRAE 189.1-2009DormitoryLiving Quarters</v>
      </c>
      <c r="L237">
        <f>VLOOKUP(SpaceTypesTable[[#This Row],[LookupColumn]],InteriorLightingTable[],5,FALSE)</f>
        <v>0.9900000000000001</v>
      </c>
      <c r="O237">
        <v>0</v>
      </c>
      <c r="P237">
        <v>0.7</v>
      </c>
      <c r="Q237">
        <v>0.2</v>
      </c>
      <c r="R237" s="60" t="s">
        <v>1356</v>
      </c>
      <c r="S237" t="s">
        <v>108</v>
      </c>
      <c r="T237" t="s">
        <v>412</v>
      </c>
      <c r="U237" t="s">
        <v>35</v>
      </c>
      <c r="V237" s="60" t="str">
        <f>SpaceTypesTable[[#This Row],[Ventilation Standard]]&amp;SpaceTypesTable[[#This Row],[Ventilation Primary Space Type]]&amp;SpaceTypesTable[[#This Row],[Ventilation Secondary Space Type]]</f>
        <v>ASHRAE 62.1-1999Hotels, Motels, Resorts, DormitoriesDormitory sleeping areas</v>
      </c>
      <c r="W237">
        <v>0</v>
      </c>
      <c r="X237">
        <v>0</v>
      </c>
      <c r="Y237">
        <v>0</v>
      </c>
      <c r="Z237">
        <v>2.63</v>
      </c>
      <c r="AA237" s="60" t="s">
        <v>1495</v>
      </c>
      <c r="AB237" s="60" t="s">
        <v>1406</v>
      </c>
      <c r="AC237">
        <v>4.4600000000000001E-2</v>
      </c>
      <c r="AD237" s="60" t="s">
        <v>1418</v>
      </c>
      <c r="AF237" t="s">
        <v>440</v>
      </c>
      <c r="AG237" t="s">
        <v>440</v>
      </c>
      <c r="AH237" t="s">
        <v>440</v>
      </c>
      <c r="AJ237">
        <v>0.36000015500037674</v>
      </c>
      <c r="AK237">
        <v>0</v>
      </c>
      <c r="AL237">
        <v>0.5</v>
      </c>
      <c r="AM237">
        <v>0</v>
      </c>
      <c r="AN237" s="60" t="s">
        <v>1496</v>
      </c>
      <c r="AO237" s="60" t="s">
        <v>1512</v>
      </c>
      <c r="AP237" s="60" t="s">
        <v>1513</v>
      </c>
      <c r="AQ237">
        <v>3.5</v>
      </c>
      <c r="AR237">
        <v>950</v>
      </c>
      <c r="AS237">
        <f>IF(SpaceTypesTable[[#This Row],[Service Water Heating Peak Flow Rate (gal/h)]]=0,"",SpaceTypesTable[[#This Row],[Service Water Heating Peak Flow Rate (gal/h)]]/SpaceTypesTable[[#This Row],[Service Water Heating Area (ft^2)]])</f>
        <v>3.6842105263157894E-3</v>
      </c>
      <c r="AT237">
        <v>43.3</v>
      </c>
      <c r="AU237">
        <v>0.2</v>
      </c>
      <c r="AV237">
        <v>0.05</v>
      </c>
      <c r="AW237" t="s">
        <v>1543</v>
      </c>
      <c r="BC237" t="str">
        <f>IF(ISBLANK(BB237),"",BB237/(AY237/AX237))</f>
        <v/>
      </c>
    </row>
    <row r="238" spans="1:55">
      <c r="A238" s="60" t="s">
        <v>1554</v>
      </c>
      <c r="B238" t="s">
        <v>259</v>
      </c>
      <c r="C238" t="s">
        <v>1352</v>
      </c>
      <c r="D238" t="s">
        <v>323</v>
      </c>
      <c r="E238" t="s">
        <v>460</v>
      </c>
      <c r="I238" t="str">
        <f>SpaceTypesTable[[#This Row],[Lighting Standard]]&amp;SpaceTypesTable[[#This Row],[Lighting Primary Space Type]]&amp;SpaceTypesTable[[#This Row],[Lighting Secondary Space Type]]</f>
        <v/>
      </c>
      <c r="L238">
        <v>0.36</v>
      </c>
      <c r="O238">
        <v>0</v>
      </c>
      <c r="P238">
        <v>0.7</v>
      </c>
      <c r="Q238">
        <v>0.2</v>
      </c>
      <c r="R238" t="s">
        <v>1356</v>
      </c>
      <c r="S238" t="s">
        <v>108</v>
      </c>
      <c r="T238" t="s">
        <v>412</v>
      </c>
      <c r="U238" t="s">
        <v>35</v>
      </c>
      <c r="V238" s="60" t="str">
        <f>SpaceTypesTable[[#This Row],[Ventilation Standard]]&amp;SpaceTypesTable[[#This Row],[Ventilation Primary Space Type]]&amp;SpaceTypesTable[[#This Row],[Ventilation Secondary Space Type]]</f>
        <v>ASHRAE 62.1-1999Hotels, Motels, Resorts, DormitoriesDormitory sleeping areas</v>
      </c>
      <c r="W238">
        <v>0</v>
      </c>
      <c r="X238">
        <v>0</v>
      </c>
      <c r="Y238">
        <v>0</v>
      </c>
      <c r="Z238">
        <v>2.63</v>
      </c>
      <c r="AA238" t="s">
        <v>1495</v>
      </c>
      <c r="AB238" t="s">
        <v>1406</v>
      </c>
      <c r="AC238">
        <v>0.22320000000000001</v>
      </c>
      <c r="AD238" t="s">
        <v>1418</v>
      </c>
      <c r="AF238" t="s">
        <v>440</v>
      </c>
      <c r="AG238" t="s">
        <v>440</v>
      </c>
      <c r="AH238" t="s">
        <v>440</v>
      </c>
      <c r="AJ238">
        <v>0.5</v>
      </c>
      <c r="AK238">
        <v>0</v>
      </c>
      <c r="AL238">
        <v>0.5</v>
      </c>
      <c r="AM238">
        <v>0</v>
      </c>
      <c r="AN238" t="s">
        <v>1496</v>
      </c>
      <c r="AO238" t="s">
        <v>1512</v>
      </c>
      <c r="AP238" t="s">
        <v>1513</v>
      </c>
      <c r="AQ238">
        <v>3.5</v>
      </c>
      <c r="AR238">
        <v>950</v>
      </c>
      <c r="AS238">
        <f>IF(SpaceTypesTable[[#This Row],[Service Water Heating Peak Flow Rate (gal/h)]]=0,"",SpaceTypesTable[[#This Row],[Service Water Heating Peak Flow Rate (gal/h)]]/SpaceTypesTable[[#This Row],[Service Water Heating Area (ft^2)]])</f>
        <v>3.6842105263157894E-3</v>
      </c>
      <c r="AT238">
        <v>43.3</v>
      </c>
      <c r="AU238">
        <v>0.2</v>
      </c>
      <c r="AV238">
        <v>0.05</v>
      </c>
      <c r="AW238" t="s">
        <v>1543</v>
      </c>
      <c r="BC238" t="str">
        <f>IF(ISBLANK(BB238),"",BB238/(AY238/AX238))</f>
        <v/>
      </c>
    </row>
    <row r="239" spans="1:55">
      <c r="A239" s="60" t="s">
        <v>1558</v>
      </c>
      <c r="B239" t="s">
        <v>259</v>
      </c>
      <c r="C239" t="s">
        <v>1352</v>
      </c>
      <c r="D239" t="s">
        <v>323</v>
      </c>
      <c r="E239" t="s">
        <v>460</v>
      </c>
      <c r="F239" t="s">
        <v>218</v>
      </c>
      <c r="G239" t="s">
        <v>203</v>
      </c>
      <c r="H239" t="s">
        <v>226</v>
      </c>
      <c r="I239" t="str">
        <f>SpaceTypesTable[[#This Row],[Lighting Standard]]&amp;SpaceTypesTable[[#This Row],[Lighting Primary Space Type]]&amp;SpaceTypesTable[[#This Row],[Lighting Secondary Space Type]]</f>
        <v>ASHRAE 90.1-2007DormitoryLiving Quarters</v>
      </c>
      <c r="L239">
        <f>VLOOKUP(SpaceTypesTable[[#This Row],[LookupColumn]],InteriorLightingTable[],5,FALSE)</f>
        <v>1.1000000000000001</v>
      </c>
      <c r="O239">
        <v>0</v>
      </c>
      <c r="P239">
        <v>0.7</v>
      </c>
      <c r="Q239">
        <v>0.2</v>
      </c>
      <c r="R239" t="s">
        <v>2917</v>
      </c>
      <c r="S239" t="s">
        <v>109</v>
      </c>
      <c r="T239" t="s">
        <v>144</v>
      </c>
      <c r="U239" t="s">
        <v>145</v>
      </c>
      <c r="V239" s="60" t="str">
        <f>SpaceTypesTable[[#This Row],[Ventilation Standard]]&amp;SpaceTypesTable[[#This Row],[Ventilation Primary Space Type]]&amp;SpaceTypesTable[[#This Row],[Ventilation Secondary Space Type]]</f>
        <v xml:space="preserve">ASHRAE 62.1-2004Hotels, Motels, Resorts, Dormitories Bedroom/living Room </v>
      </c>
      <c r="W239">
        <v>0</v>
      </c>
      <c r="X239">
        <v>0</v>
      </c>
      <c r="Y239">
        <v>0</v>
      </c>
      <c r="Z239">
        <v>2.63</v>
      </c>
      <c r="AA239" t="s">
        <v>2922</v>
      </c>
      <c r="AB239" t="s">
        <v>2889</v>
      </c>
      <c r="AC239">
        <v>4.4600000000000001E-2</v>
      </c>
      <c r="AD239" t="s">
        <v>2914</v>
      </c>
      <c r="AF239" t="s">
        <v>440</v>
      </c>
      <c r="AG239" t="s">
        <v>440</v>
      </c>
      <c r="AH239" t="s">
        <v>440</v>
      </c>
      <c r="AJ239">
        <v>0.36000015500037674</v>
      </c>
      <c r="AK239">
        <v>0</v>
      </c>
      <c r="AL239">
        <v>0.5</v>
      </c>
      <c r="AM239">
        <v>0</v>
      </c>
      <c r="AN239" t="s">
        <v>2905</v>
      </c>
      <c r="AO239" t="s">
        <v>2910</v>
      </c>
      <c r="AP239" t="s">
        <v>2894</v>
      </c>
      <c r="AQ239">
        <v>3.5</v>
      </c>
      <c r="AR239">
        <v>950</v>
      </c>
      <c r="AS239">
        <f>IF(SpaceTypesTable[[#This Row],[Service Water Heating Peak Flow Rate (gal/h)]]=0,"",SpaceTypesTable[[#This Row],[Service Water Heating Peak Flow Rate (gal/h)]]/SpaceTypesTable[[#This Row],[Service Water Heating Area (ft^2)]])</f>
        <v>3.6842105263157894E-3</v>
      </c>
      <c r="AT239">
        <v>43.3</v>
      </c>
      <c r="AU239">
        <v>0.2</v>
      </c>
      <c r="AV239">
        <v>0.05</v>
      </c>
      <c r="AW239" t="s">
        <v>2892</v>
      </c>
      <c r="BC239" t="str">
        <f>IF(ISBLANK(BB239),"",BB239/(AY239/AX239))</f>
        <v/>
      </c>
    </row>
    <row r="240" spans="1:55">
      <c r="A240" s="60" t="s">
        <v>1556</v>
      </c>
      <c r="B240" t="s">
        <v>259</v>
      </c>
      <c r="C240" t="s">
        <v>1352</v>
      </c>
      <c r="D240" t="s">
        <v>323</v>
      </c>
      <c r="E240" t="s">
        <v>460</v>
      </c>
      <c r="F240" t="s">
        <v>217</v>
      </c>
      <c r="G240" t="s">
        <v>203</v>
      </c>
      <c r="H240" t="s">
        <v>226</v>
      </c>
      <c r="I240" t="str">
        <f>SpaceTypesTable[[#This Row],[Lighting Standard]]&amp;SpaceTypesTable[[#This Row],[Lighting Primary Space Type]]&amp;SpaceTypesTable[[#This Row],[Lighting Secondary Space Type]]</f>
        <v>ASHRAE 90.1-2004DormitoryLiving Quarters</v>
      </c>
      <c r="L240">
        <f>VLOOKUP(SpaceTypesTable[[#This Row],[LookupColumn]],InteriorLightingTable[],5,FALSE)</f>
        <v>1.1000000000000001</v>
      </c>
      <c r="O240">
        <v>0</v>
      </c>
      <c r="P240">
        <v>0.7</v>
      </c>
      <c r="Q240">
        <v>0.2</v>
      </c>
      <c r="R240" t="s">
        <v>2917</v>
      </c>
      <c r="S240" t="s">
        <v>108</v>
      </c>
      <c r="T240" t="s">
        <v>412</v>
      </c>
      <c r="U240" t="s">
        <v>35</v>
      </c>
      <c r="V240" s="60" t="str">
        <f>SpaceTypesTable[[#This Row],[Ventilation Standard]]&amp;SpaceTypesTable[[#This Row],[Ventilation Primary Space Type]]&amp;SpaceTypesTable[[#This Row],[Ventilation Secondary Space Type]]</f>
        <v>ASHRAE 62.1-1999Hotels, Motels, Resorts, DormitoriesDormitory sleeping areas</v>
      </c>
      <c r="W240">
        <v>0</v>
      </c>
      <c r="X240">
        <v>0</v>
      </c>
      <c r="Y240">
        <v>0</v>
      </c>
      <c r="Z240">
        <v>2.63</v>
      </c>
      <c r="AA240" t="s">
        <v>2922</v>
      </c>
      <c r="AB240" t="s">
        <v>2889</v>
      </c>
      <c r="AC240">
        <v>5.9499999999999997E-2</v>
      </c>
      <c r="AD240" t="s">
        <v>2914</v>
      </c>
      <c r="AF240" t="s">
        <v>440</v>
      </c>
      <c r="AG240" t="s">
        <v>440</v>
      </c>
      <c r="AH240" t="s">
        <v>440</v>
      </c>
      <c r="AJ240">
        <v>0.5</v>
      </c>
      <c r="AK240">
        <v>0</v>
      </c>
      <c r="AL240">
        <v>0.5</v>
      </c>
      <c r="AM240">
        <v>0</v>
      </c>
      <c r="AN240" t="s">
        <v>2905</v>
      </c>
      <c r="AO240" t="s">
        <v>2910</v>
      </c>
      <c r="AP240" t="s">
        <v>2894</v>
      </c>
      <c r="AQ240">
        <v>3.5</v>
      </c>
      <c r="AR240">
        <v>950</v>
      </c>
      <c r="AS240">
        <f>IF(SpaceTypesTable[[#This Row],[Service Water Heating Peak Flow Rate (gal/h)]]=0,"",SpaceTypesTable[[#This Row],[Service Water Heating Peak Flow Rate (gal/h)]]/SpaceTypesTable[[#This Row],[Service Water Heating Area (ft^2)]])</f>
        <v>3.6842105263157894E-3</v>
      </c>
      <c r="AT240">
        <v>43.3</v>
      </c>
      <c r="AU240">
        <v>0.2</v>
      </c>
      <c r="AV240">
        <v>0.05</v>
      </c>
      <c r="AW240" t="s">
        <v>2892</v>
      </c>
      <c r="BC240" t="str">
        <f>IF(ISBLANK(BB240),"",BB240/(AY240/AX240))</f>
        <v/>
      </c>
    </row>
    <row r="241" spans="1:55">
      <c r="A241" s="60" t="s">
        <v>1619</v>
      </c>
      <c r="B241" t="s">
        <v>259</v>
      </c>
      <c r="C241" t="s">
        <v>1352</v>
      </c>
      <c r="D241" t="s">
        <v>323</v>
      </c>
      <c r="E241" t="s">
        <v>460</v>
      </c>
      <c r="F241" t="s">
        <v>1601</v>
      </c>
      <c r="G241" t="s">
        <v>203</v>
      </c>
      <c r="H241" t="s">
        <v>226</v>
      </c>
      <c r="I241" t="str">
        <f>SpaceTypesTable[[#This Row],[Lighting Standard]]&amp;SpaceTypesTable[[#This Row],[Lighting Primary Space Type]]&amp;SpaceTypesTable[[#This Row],[Lighting Secondary Space Type]]</f>
        <v>ASHRAE 90.1-2010DormitoryLiving Quarters</v>
      </c>
      <c r="L241">
        <f>VLOOKUP(SpaceTypesTable[[#This Row],[LookupColumn]],InteriorLightingTable[],5,FALSE)</f>
        <v>0.38</v>
      </c>
      <c r="O241">
        <v>0</v>
      </c>
      <c r="P241">
        <v>0.7</v>
      </c>
      <c r="Q241">
        <v>0.2</v>
      </c>
      <c r="R241" s="60" t="s">
        <v>2917</v>
      </c>
      <c r="S241" t="s">
        <v>110</v>
      </c>
      <c r="T241" t="s">
        <v>412</v>
      </c>
      <c r="U241" t="s">
        <v>1298</v>
      </c>
      <c r="V241" s="60" t="str">
        <f>SpaceTypesTable[[#This Row],[Ventilation Standard]]&amp;SpaceTypesTable[[#This Row],[Ventilation Primary Space Type]]&amp;SpaceTypesTable[[#This Row],[Ventilation Secondary Space Type]]</f>
        <v>ASHRAE 62.1-2007Hotels, Motels, Resorts, DormitoriesBedroom/living Room</v>
      </c>
      <c r="W241">
        <f>VLOOKUP(SpaceTypesTable[[#This Row],[Lookup]],VentilationStandardsTable[],6,FALSE)</f>
        <v>0.06</v>
      </c>
      <c r="X241">
        <f>VLOOKUP(SpaceTypesTable[[#This Row],[Lookup]],VentilationStandardsTable[],5,FALSE)</f>
        <v>5</v>
      </c>
      <c r="Y241">
        <f>VLOOKUP(SpaceTypesTable[[#This Row],[Lookup]],VentilationStandardsTable[],7,FALSE)</f>
        <v>0</v>
      </c>
      <c r="Z241">
        <v>2.63</v>
      </c>
      <c r="AA241" s="60" t="s">
        <v>2922</v>
      </c>
      <c r="AB241" s="60" t="s">
        <v>2889</v>
      </c>
      <c r="AC241">
        <v>4.4600000000000001E-2</v>
      </c>
      <c r="AD241" s="60" t="s">
        <v>2914</v>
      </c>
      <c r="AF241" t="s">
        <v>440</v>
      </c>
      <c r="AG241" t="s">
        <v>440</v>
      </c>
      <c r="AH241" t="s">
        <v>440</v>
      </c>
      <c r="AJ241">
        <v>0.36000015500037674</v>
      </c>
      <c r="AK241">
        <v>0</v>
      </c>
      <c r="AL241">
        <v>0.5</v>
      </c>
      <c r="AM241">
        <v>0</v>
      </c>
      <c r="AN241" s="60" t="s">
        <v>2905</v>
      </c>
      <c r="AO241" s="60" t="s">
        <v>2910</v>
      </c>
      <c r="AP241" s="60" t="s">
        <v>2894</v>
      </c>
      <c r="AQ241">
        <v>3.5</v>
      </c>
      <c r="AR241">
        <v>950</v>
      </c>
      <c r="AS241">
        <v>3.6842105263157894E-3</v>
      </c>
      <c r="AT241">
        <v>43.3</v>
      </c>
      <c r="AU241">
        <v>0.2</v>
      </c>
      <c r="AV241">
        <v>0.05</v>
      </c>
      <c r="AW241" t="s">
        <v>2892</v>
      </c>
      <c r="BC241" t="s">
        <v>440</v>
      </c>
    </row>
    <row r="242" spans="1:55">
      <c r="A242" s="60" t="s">
        <v>1556</v>
      </c>
      <c r="B242" s="60" t="s">
        <v>259</v>
      </c>
      <c r="C242" s="60" t="s">
        <v>222</v>
      </c>
      <c r="D242" s="60" t="s">
        <v>481</v>
      </c>
      <c r="E242" t="s">
        <v>462</v>
      </c>
      <c r="F242" t="s">
        <v>217</v>
      </c>
      <c r="G242" t="s">
        <v>221</v>
      </c>
      <c r="H242" t="s">
        <v>222</v>
      </c>
      <c r="I242" t="str">
        <f>SpaceTypesTable[[#This Row],[Lighting Standard]]&amp;SpaceTypesTable[[#This Row],[Lighting Primary Space Type]]&amp;SpaceTypesTable[[#This Row],[Lighting Secondary Space Type]]</f>
        <v>ASHRAE 90.1-2004Whole BuildingOffice</v>
      </c>
      <c r="L242">
        <f>VLOOKUP(SpaceTypesTable[[#This Row],[LookupColumn]],InteriorLightingTable[],5,FALSE)</f>
        <v>1</v>
      </c>
      <c r="O242">
        <v>0</v>
      </c>
      <c r="P242">
        <v>0.7</v>
      </c>
      <c r="Q242">
        <v>0.2</v>
      </c>
      <c r="R242" t="s">
        <v>3539</v>
      </c>
      <c r="S242" t="s">
        <v>108</v>
      </c>
      <c r="T242" t="s">
        <v>37</v>
      </c>
      <c r="U242" t="s">
        <v>435</v>
      </c>
      <c r="V242" s="60" t="str">
        <f>SpaceTypesTable[[#This Row],[Ventilation Standard]]&amp;SpaceTypesTable[[#This Row],[Ventilation Primary Space Type]]&amp;SpaceTypesTable[[#This Row],[Ventilation Secondary Space Type]]</f>
        <v>ASHRAE 62.1-1999OfficesOffice Space</v>
      </c>
      <c r="W242">
        <f>VLOOKUP(SpaceTypesTable[[#This Row],[Lookup]],VentilationStandardsTable[],6,FALSE)</f>
        <v>0</v>
      </c>
      <c r="X242">
        <f>VLOOKUP(SpaceTypesTable[[#This Row],[Lookup]],VentilationStandardsTable[],5,FALSE)</f>
        <v>20</v>
      </c>
      <c r="Y242">
        <f>VLOOKUP(SpaceTypesTable[[#This Row],[Lookup]],VentilationStandardsTable[],7,FALSE)</f>
        <v>0</v>
      </c>
      <c r="Z242">
        <v>5</v>
      </c>
      <c r="AA242" t="s">
        <v>3540</v>
      </c>
      <c r="AB242" t="s">
        <v>3534</v>
      </c>
      <c r="AC242">
        <v>5.9499999999999997E-2</v>
      </c>
      <c r="AD242" t="s">
        <v>3476</v>
      </c>
      <c r="AF242" t="s">
        <v>440</v>
      </c>
      <c r="AG242" t="s">
        <v>440</v>
      </c>
      <c r="AH242" t="s">
        <v>440</v>
      </c>
      <c r="AJ242">
        <v>1</v>
      </c>
      <c r="AK242">
        <v>0</v>
      </c>
      <c r="AL242">
        <v>0.5</v>
      </c>
      <c r="AM242">
        <v>0</v>
      </c>
      <c r="AN242" t="s">
        <v>3538</v>
      </c>
      <c r="AO242" t="s">
        <v>3559</v>
      </c>
      <c r="AP242" t="s">
        <v>3543</v>
      </c>
      <c r="AQ242">
        <v>3</v>
      </c>
      <c r="AR242">
        <v>5502</v>
      </c>
      <c r="AS242">
        <f>IF(SpaceTypesTable[[#This Row],[Service Water Heating Peak Flow Rate (gal/h)]]=0,"",SpaceTypesTable[[#This Row],[Service Water Heating Peak Flow Rate (gal/h)]]/SpaceTypesTable[[#This Row],[Service Water Heating Area (ft^2)]])</f>
        <v>5.4525627044711017E-4</v>
      </c>
      <c r="AT242">
        <v>43.3</v>
      </c>
      <c r="AU242">
        <v>0.2</v>
      </c>
      <c r="AV242">
        <v>0.05</v>
      </c>
      <c r="AW242" t="s">
        <v>3541</v>
      </c>
    </row>
    <row r="243" spans="1:55">
      <c r="A243" s="46" t="s">
        <v>1619</v>
      </c>
      <c r="B243" s="60" t="s">
        <v>259</v>
      </c>
      <c r="C243" s="60" t="s">
        <v>222</v>
      </c>
      <c r="D243" s="60" t="s">
        <v>481</v>
      </c>
      <c r="E243" t="s">
        <v>462</v>
      </c>
      <c r="F243" t="s">
        <v>1601</v>
      </c>
      <c r="G243" t="s">
        <v>221</v>
      </c>
      <c r="H243" t="s">
        <v>222</v>
      </c>
      <c r="I243" t="str">
        <f>SpaceTypesTable[[#This Row],[Lighting Standard]]&amp;SpaceTypesTable[[#This Row],[Lighting Primary Space Type]]&amp;SpaceTypesTable[[#This Row],[Lighting Secondary Space Type]]</f>
        <v>ASHRAE 90.1-2010Whole BuildingOffice</v>
      </c>
      <c r="L243">
        <f>VLOOKUP(SpaceTypesTable[[#This Row],[LookupColumn]],InteriorLightingTable[],5,FALSE)</f>
        <v>0.9</v>
      </c>
      <c r="O243">
        <v>0</v>
      </c>
      <c r="P243">
        <v>0.7</v>
      </c>
      <c r="Q243">
        <v>0.2</v>
      </c>
      <c r="R243" t="s">
        <v>3539</v>
      </c>
      <c r="S243" t="s">
        <v>110</v>
      </c>
      <c r="T243" t="s">
        <v>1289</v>
      </c>
      <c r="U243" t="s">
        <v>38</v>
      </c>
      <c r="V243" s="60" t="str">
        <f>SpaceTypesTable[[#This Row],[Ventilation Standard]]&amp;SpaceTypesTable[[#This Row],[Ventilation Primary Space Type]]&amp;SpaceTypesTable[[#This Row],[Ventilation Secondary Space Type]]</f>
        <v>ASHRAE 62.1-2007Office BuildingsOffice space</v>
      </c>
      <c r="W243">
        <f>VLOOKUP(SpaceTypesTable[[#This Row],[Lookup]],VentilationStandardsTable[],6,FALSE)</f>
        <v>0.06</v>
      </c>
      <c r="X243">
        <f>VLOOKUP(SpaceTypesTable[[#This Row],[Lookup]],VentilationStandardsTable[],5,FALSE)</f>
        <v>5</v>
      </c>
      <c r="Y243">
        <f>VLOOKUP(SpaceTypesTable[[#This Row],[Lookup]],VentilationStandardsTable[],7,FALSE)</f>
        <v>0</v>
      </c>
      <c r="Z243">
        <v>5</v>
      </c>
      <c r="AA243" t="s">
        <v>3540</v>
      </c>
      <c r="AB243" s="60" t="s">
        <v>3534</v>
      </c>
      <c r="AC243">
        <v>0.112</v>
      </c>
      <c r="AD243" t="s">
        <v>3476</v>
      </c>
      <c r="AF243" t="s">
        <v>440</v>
      </c>
      <c r="AG243" t="s">
        <v>440</v>
      </c>
      <c r="AH243" t="s">
        <v>440</v>
      </c>
      <c r="AJ243">
        <v>0.63</v>
      </c>
      <c r="AK243">
        <v>0</v>
      </c>
      <c r="AL243">
        <v>0.5</v>
      </c>
      <c r="AM243">
        <v>0</v>
      </c>
      <c r="AN243" t="s">
        <v>3538</v>
      </c>
      <c r="AO243" s="60" t="s">
        <v>3559</v>
      </c>
      <c r="AP243" s="60" t="s">
        <v>3543</v>
      </c>
      <c r="AQ243">
        <v>3</v>
      </c>
      <c r="AR243">
        <v>5502</v>
      </c>
      <c r="AS243">
        <f>IF(SpaceTypesTable[[#This Row],[Service Water Heating Peak Flow Rate (gal/h)]]=0,"",SpaceTypesTable[[#This Row],[Service Water Heating Peak Flow Rate (gal/h)]]/SpaceTypesTable[[#This Row],[Service Water Heating Area (ft^2)]])</f>
        <v>5.4525627044711017E-4</v>
      </c>
      <c r="AT243">
        <v>43.3</v>
      </c>
      <c r="AU243">
        <v>0.2</v>
      </c>
      <c r="AV243">
        <v>0.05</v>
      </c>
      <c r="AW243" t="s">
        <v>3541</v>
      </c>
    </row>
    <row r="244" spans="1:55">
      <c r="A244" s="3" t="s">
        <v>1555</v>
      </c>
      <c r="B244" s="60" t="s">
        <v>259</v>
      </c>
      <c r="C244" s="60" t="s">
        <v>222</v>
      </c>
      <c r="D244" s="60" t="s">
        <v>481</v>
      </c>
      <c r="E244" t="s">
        <v>462</v>
      </c>
      <c r="L244">
        <v>1.81</v>
      </c>
      <c r="O244">
        <v>0</v>
      </c>
      <c r="P244">
        <v>0.7</v>
      </c>
      <c r="Q244">
        <v>0.2</v>
      </c>
      <c r="R244" t="s">
        <v>474</v>
      </c>
      <c r="S244" t="s">
        <v>108</v>
      </c>
      <c r="T244" t="s">
        <v>37</v>
      </c>
      <c r="U244" t="s">
        <v>435</v>
      </c>
      <c r="V244" s="60" t="str">
        <f>SpaceTypesTable[[#This Row],[Ventilation Standard]]&amp;SpaceTypesTable[[#This Row],[Ventilation Primary Space Type]]&amp;SpaceTypesTable[[#This Row],[Ventilation Secondary Space Type]]</f>
        <v>ASHRAE 62.1-1999OfficesOffice Space</v>
      </c>
      <c r="W244">
        <f>VLOOKUP(SpaceTypesTable[[#This Row],[Lookup]],VentilationStandardsTable[],6,FALSE)</f>
        <v>0</v>
      </c>
      <c r="X244">
        <f>VLOOKUP(SpaceTypesTable[[#This Row],[Lookup]],VentilationStandardsTable[],5,FALSE)</f>
        <v>20</v>
      </c>
      <c r="Y244">
        <f>VLOOKUP(SpaceTypesTable[[#This Row],[Lookup]],VentilationStandardsTable[],7,FALSE)</f>
        <v>0</v>
      </c>
      <c r="Z244">
        <v>5</v>
      </c>
      <c r="AA244" t="s">
        <v>1398</v>
      </c>
      <c r="AB244" t="s">
        <v>1403</v>
      </c>
      <c r="AC244">
        <v>0.22320000000000001</v>
      </c>
      <c r="AD244" t="s">
        <v>1421</v>
      </c>
      <c r="AF244" t="s">
        <v>440</v>
      </c>
      <c r="AG244" t="s">
        <v>440</v>
      </c>
      <c r="AH244" t="s">
        <v>440</v>
      </c>
      <c r="AJ244">
        <v>1</v>
      </c>
      <c r="AK244">
        <v>0</v>
      </c>
      <c r="AL244">
        <v>0.5</v>
      </c>
      <c r="AM244">
        <v>0</v>
      </c>
      <c r="AN244" t="s">
        <v>1479</v>
      </c>
      <c r="AO244" t="s">
        <v>1446</v>
      </c>
      <c r="AP244" t="s">
        <v>1460</v>
      </c>
      <c r="AQ244">
        <v>3</v>
      </c>
      <c r="AR244">
        <v>5502</v>
      </c>
      <c r="AS244">
        <f>IF(SpaceTypesTable[[#This Row],[Service Water Heating Peak Flow Rate (gal/h)]]=0,"",SpaceTypesTable[[#This Row],[Service Water Heating Peak Flow Rate (gal/h)]]/SpaceTypesTable[[#This Row],[Service Water Heating Area (ft^2)]])</f>
        <v>5.4525627044711017E-4</v>
      </c>
      <c r="AT244">
        <v>43.3</v>
      </c>
      <c r="AU244">
        <v>0.2</v>
      </c>
      <c r="AV244">
        <v>0.05</v>
      </c>
      <c r="AW244" t="s">
        <v>1531</v>
      </c>
    </row>
    <row r="245" spans="1:55">
      <c r="A245" s="3" t="s">
        <v>1557</v>
      </c>
      <c r="B245" s="60" t="s">
        <v>260</v>
      </c>
      <c r="C245" s="60" t="s">
        <v>222</v>
      </c>
      <c r="D245" s="60" t="s">
        <v>481</v>
      </c>
      <c r="E245" t="s">
        <v>462</v>
      </c>
      <c r="F245" t="s">
        <v>438</v>
      </c>
      <c r="G245" t="s">
        <v>221</v>
      </c>
      <c r="H245" t="s">
        <v>222</v>
      </c>
      <c r="I245" t="str">
        <f>SpaceTypesTable[[#This Row],[Lighting Standard]]&amp;SpaceTypesTable[[#This Row],[Lighting Primary Space Type]]&amp;SpaceTypesTable[[#This Row],[Lighting Secondary Space Type]]</f>
        <v>ASHRAE 189.1-2009Whole BuildingOffice</v>
      </c>
      <c r="L245">
        <f>VLOOKUP(SpaceTypesTable[[#This Row],[LookupColumn]],InteriorLightingTable[],5,FALSE)</f>
        <v>0.9</v>
      </c>
      <c r="O245">
        <v>0</v>
      </c>
      <c r="P245">
        <v>0.7</v>
      </c>
      <c r="Q245">
        <v>0.2</v>
      </c>
      <c r="R245" t="s">
        <v>474</v>
      </c>
      <c r="S245" t="s">
        <v>108</v>
      </c>
      <c r="T245" t="s">
        <v>37</v>
      </c>
      <c r="U245" t="s">
        <v>435</v>
      </c>
      <c r="V245" s="60" t="str">
        <f>SpaceTypesTable[[#This Row],[Ventilation Standard]]&amp;SpaceTypesTable[[#This Row],[Ventilation Primary Space Type]]&amp;SpaceTypesTable[[#This Row],[Ventilation Secondary Space Type]]</f>
        <v>ASHRAE 62.1-1999OfficesOffice Space</v>
      </c>
      <c r="W245">
        <f>VLOOKUP(SpaceTypesTable[[#This Row],[Lookup]],VentilationStandardsTable[],6,FALSE)</f>
        <v>0</v>
      </c>
      <c r="X245">
        <f>VLOOKUP(SpaceTypesTable[[#This Row],[Lookup]],VentilationStandardsTable[],5,FALSE)</f>
        <v>20</v>
      </c>
      <c r="Y245">
        <f>VLOOKUP(SpaceTypesTable[[#This Row],[Lookup]],VentilationStandardsTable[],7,FALSE)</f>
        <v>0</v>
      </c>
      <c r="Z245">
        <v>5</v>
      </c>
      <c r="AA245" t="s">
        <v>1398</v>
      </c>
      <c r="AB245" t="s">
        <v>1403</v>
      </c>
      <c r="AC245">
        <v>5.9499999999999997E-2</v>
      </c>
      <c r="AD245" t="s">
        <v>1421</v>
      </c>
      <c r="AF245" t="s">
        <v>440</v>
      </c>
      <c r="AG245" t="s">
        <v>440</v>
      </c>
      <c r="AH245" t="s">
        <v>440</v>
      </c>
      <c r="AJ245">
        <v>0.54</v>
      </c>
      <c r="AK245">
        <v>0</v>
      </c>
      <c r="AL245">
        <v>0.5</v>
      </c>
      <c r="AM245">
        <v>0</v>
      </c>
      <c r="AN245" t="s">
        <v>1479</v>
      </c>
      <c r="AO245" t="s">
        <v>1446</v>
      </c>
      <c r="AP245" t="s">
        <v>1460</v>
      </c>
      <c r="AQ245">
        <v>3</v>
      </c>
      <c r="AR245">
        <v>5502</v>
      </c>
      <c r="AS245">
        <f>IF(SpaceTypesTable[[#This Row],[Service Water Heating Peak Flow Rate (gal/h)]]=0,"",SpaceTypesTable[[#This Row],[Service Water Heating Peak Flow Rate (gal/h)]]/SpaceTypesTable[[#This Row],[Service Water Heating Area (ft^2)]])</f>
        <v>5.4525627044711017E-4</v>
      </c>
      <c r="AT245">
        <v>43.3</v>
      </c>
      <c r="AU245">
        <v>0.2</v>
      </c>
      <c r="AV245">
        <v>0.05</v>
      </c>
      <c r="AW245" t="s">
        <v>1531</v>
      </c>
    </row>
    <row r="246" spans="1:55">
      <c r="A246" s="3" t="s">
        <v>1557</v>
      </c>
      <c r="B246" s="60" t="s">
        <v>261</v>
      </c>
      <c r="C246" s="60" t="s">
        <v>222</v>
      </c>
      <c r="D246" s="60" t="s">
        <v>481</v>
      </c>
      <c r="E246" t="s">
        <v>462</v>
      </c>
      <c r="F246" t="s">
        <v>438</v>
      </c>
      <c r="G246" t="s">
        <v>221</v>
      </c>
      <c r="H246" t="s">
        <v>222</v>
      </c>
      <c r="I246" t="str">
        <f>SpaceTypesTable[[#This Row],[Lighting Standard]]&amp;SpaceTypesTable[[#This Row],[Lighting Primary Space Type]]&amp;SpaceTypesTable[[#This Row],[Lighting Secondary Space Type]]</f>
        <v>ASHRAE 189.1-2009Whole BuildingOffice</v>
      </c>
      <c r="L246">
        <f>VLOOKUP(SpaceTypesTable[[#This Row],[LookupColumn]],InteriorLightingTable[],5,FALSE)</f>
        <v>0.9</v>
      </c>
      <c r="O246">
        <v>0</v>
      </c>
      <c r="P246">
        <v>0.7</v>
      </c>
      <c r="Q246">
        <v>0.2</v>
      </c>
      <c r="R246" t="s">
        <v>474</v>
      </c>
      <c r="S246" t="s">
        <v>108</v>
      </c>
      <c r="T246" t="s">
        <v>37</v>
      </c>
      <c r="U246" t="s">
        <v>435</v>
      </c>
      <c r="V246" s="60" t="str">
        <f>SpaceTypesTable[[#This Row],[Ventilation Standard]]&amp;SpaceTypesTable[[#This Row],[Ventilation Primary Space Type]]&amp;SpaceTypesTable[[#This Row],[Ventilation Secondary Space Type]]</f>
        <v>ASHRAE 62.1-1999OfficesOffice Space</v>
      </c>
      <c r="W246">
        <f>VLOOKUP(SpaceTypesTable[[#This Row],[Lookup]],VentilationStandardsTable[],6,FALSE)</f>
        <v>0</v>
      </c>
      <c r="X246">
        <f>VLOOKUP(SpaceTypesTable[[#This Row],[Lookup]],VentilationStandardsTable[],5,FALSE)</f>
        <v>20</v>
      </c>
      <c r="Y246">
        <f>VLOOKUP(SpaceTypesTable[[#This Row],[Lookup]],VentilationStandardsTable[],7,FALSE)</f>
        <v>0</v>
      </c>
      <c r="Z246">
        <v>5</v>
      </c>
      <c r="AA246" t="s">
        <v>1398</v>
      </c>
      <c r="AB246" t="s">
        <v>1403</v>
      </c>
      <c r="AC246">
        <v>4.4600000000000001E-2</v>
      </c>
      <c r="AD246" t="s">
        <v>1421</v>
      </c>
      <c r="AF246" t="s">
        <v>440</v>
      </c>
      <c r="AG246" t="s">
        <v>440</v>
      </c>
      <c r="AH246" t="s">
        <v>440</v>
      </c>
      <c r="AJ246">
        <v>0.54</v>
      </c>
      <c r="AK246">
        <v>0</v>
      </c>
      <c r="AL246">
        <v>0.5</v>
      </c>
      <c r="AM246">
        <v>0</v>
      </c>
      <c r="AN246" t="s">
        <v>1479</v>
      </c>
      <c r="AO246" t="s">
        <v>1446</v>
      </c>
      <c r="AP246" t="s">
        <v>1460</v>
      </c>
      <c r="AQ246">
        <v>3</v>
      </c>
      <c r="AR246">
        <v>5502</v>
      </c>
      <c r="AS246">
        <f>IF(SpaceTypesTable[[#This Row],[Service Water Heating Peak Flow Rate (gal/h)]]=0,"",SpaceTypesTable[[#This Row],[Service Water Heating Peak Flow Rate (gal/h)]]/SpaceTypesTable[[#This Row],[Service Water Heating Area (ft^2)]])</f>
        <v>5.4525627044711017E-4</v>
      </c>
      <c r="AT246">
        <v>43.3</v>
      </c>
      <c r="AU246">
        <v>0.2</v>
      </c>
      <c r="AV246">
        <v>0.05</v>
      </c>
      <c r="AW246" t="s">
        <v>1531</v>
      </c>
    </row>
    <row r="247" spans="1:55">
      <c r="A247" s="46" t="s">
        <v>1554</v>
      </c>
      <c r="B247" t="s">
        <v>259</v>
      </c>
      <c r="C247" s="60" t="s">
        <v>222</v>
      </c>
      <c r="D247" s="60" t="s">
        <v>481</v>
      </c>
      <c r="E247" t="s">
        <v>462</v>
      </c>
      <c r="L247">
        <v>1.81</v>
      </c>
      <c r="O247">
        <v>0</v>
      </c>
      <c r="P247">
        <v>0.7</v>
      </c>
      <c r="Q247">
        <v>0.2</v>
      </c>
      <c r="R247" t="s">
        <v>474</v>
      </c>
      <c r="S247" t="s">
        <v>108</v>
      </c>
      <c r="T247" t="s">
        <v>37</v>
      </c>
      <c r="U247" t="s">
        <v>435</v>
      </c>
      <c r="V247" s="60" t="str">
        <f>SpaceTypesTable[[#This Row],[Ventilation Standard]]&amp;SpaceTypesTable[[#This Row],[Ventilation Primary Space Type]]&amp;SpaceTypesTable[[#This Row],[Ventilation Secondary Space Type]]</f>
        <v>ASHRAE 62.1-1999OfficesOffice Space</v>
      </c>
      <c r="W247">
        <f>VLOOKUP(SpaceTypesTable[[#This Row],[Lookup]],VentilationStandardsTable[],6,FALSE)</f>
        <v>0</v>
      </c>
      <c r="X247">
        <f>VLOOKUP(SpaceTypesTable[[#This Row],[Lookup]],VentilationStandardsTable[],5,FALSE)</f>
        <v>20</v>
      </c>
      <c r="Y247">
        <f>VLOOKUP(SpaceTypesTable[[#This Row],[Lookup]],VentilationStandardsTable[],7,FALSE)</f>
        <v>0</v>
      </c>
      <c r="Z247">
        <v>5</v>
      </c>
      <c r="AA247" s="60" t="s">
        <v>1398</v>
      </c>
      <c r="AB247" s="60" t="s">
        <v>1403</v>
      </c>
      <c r="AC247">
        <v>0.22320000000000001</v>
      </c>
      <c r="AD247" s="60" t="s">
        <v>1421</v>
      </c>
      <c r="AF247" t="s">
        <v>440</v>
      </c>
      <c r="AG247" t="s">
        <v>440</v>
      </c>
      <c r="AH247" t="s">
        <v>440</v>
      </c>
      <c r="AJ247">
        <v>1</v>
      </c>
      <c r="AK247">
        <v>0</v>
      </c>
      <c r="AL247">
        <v>0.5</v>
      </c>
      <c r="AM247">
        <v>0</v>
      </c>
      <c r="AN247" s="60" t="s">
        <v>1479</v>
      </c>
      <c r="AO247" s="60" t="s">
        <v>1446</v>
      </c>
      <c r="AP247" s="60" t="s">
        <v>1460</v>
      </c>
      <c r="AQ247">
        <v>3</v>
      </c>
      <c r="AR247">
        <v>5502</v>
      </c>
      <c r="AS247">
        <f>IF(SpaceTypesTable[[#This Row],[Service Water Heating Peak Flow Rate (gal/h)]]=0,"",SpaceTypesTable[[#This Row],[Service Water Heating Peak Flow Rate (gal/h)]]/SpaceTypesTable[[#This Row],[Service Water Heating Area (ft^2)]])</f>
        <v>5.4525627044711017E-4</v>
      </c>
      <c r="AT247">
        <v>43.3</v>
      </c>
      <c r="AU247">
        <v>0.2</v>
      </c>
      <c r="AV247">
        <v>0.05</v>
      </c>
      <c r="AW247" t="s">
        <v>1531</v>
      </c>
    </row>
    <row r="248" spans="1:55">
      <c r="A248" s="60" t="s">
        <v>1556</v>
      </c>
      <c r="B248" t="s">
        <v>259</v>
      </c>
      <c r="C248" s="60" t="s">
        <v>222</v>
      </c>
      <c r="D248" s="60" t="s">
        <v>1359</v>
      </c>
      <c r="E248" t="s">
        <v>462</v>
      </c>
      <c r="F248" t="s">
        <v>217</v>
      </c>
      <c r="G248" t="s">
        <v>221</v>
      </c>
      <c r="H248" t="s">
        <v>222</v>
      </c>
      <c r="I248" t="str">
        <f>SpaceTypesTable[[#This Row],[Lighting Standard]]&amp;SpaceTypesTable[[#This Row],[Lighting Primary Space Type]]&amp;SpaceTypesTable[[#This Row],[Lighting Secondary Space Type]]</f>
        <v>ASHRAE 90.1-2004Whole BuildingOffice</v>
      </c>
      <c r="L248">
        <f>VLOOKUP(SpaceTypesTable[[#This Row],[LookupColumn]],InteriorLightingTable[],5,FALSE)</f>
        <v>1</v>
      </c>
      <c r="O248">
        <v>0.4</v>
      </c>
      <c r="P248">
        <v>0.4</v>
      </c>
      <c r="Q248">
        <v>0.2</v>
      </c>
      <c r="R248" t="s">
        <v>3430</v>
      </c>
      <c r="S248" t="s">
        <v>108</v>
      </c>
      <c r="T248" t="s">
        <v>37</v>
      </c>
      <c r="U248" t="s">
        <v>435</v>
      </c>
      <c r="V248" s="60" t="str">
        <f>SpaceTypesTable[[#This Row],[Ventilation Standard]]&amp;SpaceTypesTable[[#This Row],[Ventilation Primary Space Type]]&amp;SpaceTypesTable[[#This Row],[Ventilation Secondary Space Type]]</f>
        <v>ASHRAE 62.1-1999OfficesOffice Space</v>
      </c>
      <c r="W248">
        <f>VLOOKUP(SpaceTypesTable[[#This Row],[Lookup]],VentilationStandardsTable[],6,FALSE)</f>
        <v>0</v>
      </c>
      <c r="X248">
        <f>VLOOKUP(SpaceTypesTable[[#This Row],[Lookup]],VentilationStandardsTable[],5,FALSE)</f>
        <v>20</v>
      </c>
      <c r="Y248">
        <f>VLOOKUP(SpaceTypesTable[[#This Row],[Lookup]],VentilationStandardsTable[],7,FALSE)</f>
        <v>0</v>
      </c>
      <c r="Z248">
        <v>5</v>
      </c>
      <c r="AA248" s="60" t="s">
        <v>3431</v>
      </c>
      <c r="AB248" s="60" t="s">
        <v>3424</v>
      </c>
      <c r="AC248">
        <v>5.9499999999999997E-2</v>
      </c>
      <c r="AD248" s="60" t="s">
        <v>3476</v>
      </c>
      <c r="AF248" t="s">
        <v>440</v>
      </c>
      <c r="AG248" t="s">
        <v>440</v>
      </c>
      <c r="AH248" t="s">
        <v>440</v>
      </c>
      <c r="AJ248">
        <v>1</v>
      </c>
      <c r="AK248">
        <v>0</v>
      </c>
      <c r="AL248">
        <v>0.5</v>
      </c>
      <c r="AM248">
        <v>0</v>
      </c>
      <c r="AN248" s="60" t="s">
        <v>3429</v>
      </c>
      <c r="AO248" s="60" t="s">
        <v>3466</v>
      </c>
      <c r="AP248" s="60" t="s">
        <v>3433</v>
      </c>
      <c r="AQ248">
        <v>27.7</v>
      </c>
      <c r="AR248">
        <v>53628</v>
      </c>
      <c r="AS248">
        <f>IF(SpaceTypesTable[[#This Row],[Service Water Heating Peak Flow Rate (gal/h)]]=0,"",SpaceTypesTable[[#This Row],[Service Water Heating Peak Flow Rate (gal/h)]]/SpaceTypesTable[[#This Row],[Service Water Heating Area (ft^2)]])</f>
        <v>5.1652122025807408E-4</v>
      </c>
      <c r="AT248">
        <v>43.3</v>
      </c>
      <c r="AU248">
        <v>0.2</v>
      </c>
      <c r="AV248">
        <v>0.05</v>
      </c>
      <c r="AW248" t="s">
        <v>3432</v>
      </c>
    </row>
    <row r="249" spans="1:55">
      <c r="A249" s="3" t="s">
        <v>1555</v>
      </c>
      <c r="B249" s="60" t="s">
        <v>259</v>
      </c>
      <c r="C249" s="60" t="s">
        <v>222</v>
      </c>
      <c r="D249" s="60" t="s">
        <v>1359</v>
      </c>
      <c r="E249" t="s">
        <v>462</v>
      </c>
      <c r="L249">
        <v>1.57</v>
      </c>
      <c r="O249">
        <v>0.4</v>
      </c>
      <c r="P249">
        <v>0.4</v>
      </c>
      <c r="Q249">
        <v>0.2</v>
      </c>
      <c r="R249" t="s">
        <v>474</v>
      </c>
      <c r="S249" t="s">
        <v>108</v>
      </c>
      <c r="T249" t="s">
        <v>37</v>
      </c>
      <c r="U249" t="s">
        <v>435</v>
      </c>
      <c r="V249" s="60" t="str">
        <f>SpaceTypesTable[[#This Row],[Ventilation Standard]]&amp;SpaceTypesTable[[#This Row],[Ventilation Primary Space Type]]&amp;SpaceTypesTable[[#This Row],[Ventilation Secondary Space Type]]</f>
        <v>ASHRAE 62.1-1999OfficesOffice Space</v>
      </c>
      <c r="W249">
        <f>VLOOKUP(SpaceTypesTable[[#This Row],[Lookup]],VentilationStandardsTable[],6,FALSE)</f>
        <v>0</v>
      </c>
      <c r="X249">
        <f>VLOOKUP(SpaceTypesTable[[#This Row],[Lookup]],VentilationStandardsTable[],5,FALSE)</f>
        <v>20</v>
      </c>
      <c r="Y249">
        <f>VLOOKUP(SpaceTypesTable[[#This Row],[Lookup]],VentilationStandardsTable[],7,FALSE)</f>
        <v>0</v>
      </c>
      <c r="Z249">
        <v>5</v>
      </c>
      <c r="AA249" t="s">
        <v>1399</v>
      </c>
      <c r="AB249" t="s">
        <v>1402</v>
      </c>
      <c r="AC249">
        <v>0.22320000000000001</v>
      </c>
      <c r="AD249" t="s">
        <v>1419</v>
      </c>
      <c r="AF249" t="s">
        <v>440</v>
      </c>
      <c r="AG249" t="s">
        <v>440</v>
      </c>
      <c r="AH249" t="s">
        <v>440</v>
      </c>
      <c r="AJ249">
        <v>1</v>
      </c>
      <c r="AK249">
        <v>0</v>
      </c>
      <c r="AL249">
        <v>0.5</v>
      </c>
      <c r="AM249">
        <v>0</v>
      </c>
      <c r="AN249" t="s">
        <v>1477</v>
      </c>
      <c r="AO249" t="s">
        <v>1444</v>
      </c>
      <c r="AP249" t="s">
        <v>1458</v>
      </c>
      <c r="AQ249">
        <v>27.7</v>
      </c>
      <c r="AR249">
        <v>53628</v>
      </c>
      <c r="AS249">
        <f>IF(SpaceTypesTable[[#This Row],[Service Water Heating Peak Flow Rate (gal/h)]]=0,"",SpaceTypesTable[[#This Row],[Service Water Heating Peak Flow Rate (gal/h)]]/SpaceTypesTable[[#This Row],[Service Water Heating Area (ft^2)]])</f>
        <v>5.1652122025807408E-4</v>
      </c>
      <c r="AT249">
        <v>43.3</v>
      </c>
      <c r="AU249">
        <v>0.2</v>
      </c>
      <c r="AV249">
        <v>0.05</v>
      </c>
      <c r="AW249" t="s">
        <v>1531</v>
      </c>
    </row>
    <row r="250" spans="1:55">
      <c r="A250" s="3" t="s">
        <v>1557</v>
      </c>
      <c r="B250" s="60" t="s">
        <v>260</v>
      </c>
      <c r="C250" s="60" t="s">
        <v>222</v>
      </c>
      <c r="D250" s="60" t="s">
        <v>1359</v>
      </c>
      <c r="E250" t="s">
        <v>462</v>
      </c>
      <c r="F250" t="s">
        <v>438</v>
      </c>
      <c r="G250" t="s">
        <v>221</v>
      </c>
      <c r="H250" t="s">
        <v>222</v>
      </c>
      <c r="I250" t="str">
        <f>SpaceTypesTable[[#This Row],[Lighting Standard]]&amp;SpaceTypesTable[[#This Row],[Lighting Primary Space Type]]&amp;SpaceTypesTable[[#This Row],[Lighting Secondary Space Type]]</f>
        <v>ASHRAE 189.1-2009Whole BuildingOffice</v>
      </c>
      <c r="L250">
        <f>VLOOKUP(SpaceTypesTable[[#This Row],[LookupColumn]],InteriorLightingTable[],5,FALSE)</f>
        <v>0.9</v>
      </c>
      <c r="O250">
        <v>0.4</v>
      </c>
      <c r="P250">
        <v>0.4</v>
      </c>
      <c r="Q250">
        <v>0.2</v>
      </c>
      <c r="R250" t="s">
        <v>474</v>
      </c>
      <c r="S250" t="s">
        <v>108</v>
      </c>
      <c r="T250" t="s">
        <v>37</v>
      </c>
      <c r="U250" t="s">
        <v>435</v>
      </c>
      <c r="V250" s="60" t="str">
        <f>SpaceTypesTable[[#This Row],[Ventilation Standard]]&amp;SpaceTypesTable[[#This Row],[Ventilation Primary Space Type]]&amp;SpaceTypesTable[[#This Row],[Ventilation Secondary Space Type]]</f>
        <v>ASHRAE 62.1-1999OfficesOffice Space</v>
      </c>
      <c r="W250">
        <f>VLOOKUP(SpaceTypesTable[[#This Row],[Lookup]],VentilationStandardsTable[],6,FALSE)</f>
        <v>0</v>
      </c>
      <c r="X250">
        <f>VLOOKUP(SpaceTypesTable[[#This Row],[Lookup]],VentilationStandardsTable[],5,FALSE)</f>
        <v>20</v>
      </c>
      <c r="Y250">
        <f>VLOOKUP(SpaceTypesTable[[#This Row],[Lookup]],VentilationStandardsTable[],7,FALSE)</f>
        <v>0</v>
      </c>
      <c r="Z250">
        <v>5</v>
      </c>
      <c r="AA250" s="60" t="s">
        <v>1399</v>
      </c>
      <c r="AB250" s="60" t="s">
        <v>1402</v>
      </c>
      <c r="AC250">
        <v>5.9499999999999997E-2</v>
      </c>
      <c r="AD250" s="60" t="s">
        <v>1419</v>
      </c>
      <c r="AF250" t="s">
        <v>440</v>
      </c>
      <c r="AG250" t="s">
        <v>440</v>
      </c>
      <c r="AH250" t="s">
        <v>440</v>
      </c>
      <c r="AJ250">
        <v>0.54</v>
      </c>
      <c r="AK250">
        <v>0</v>
      </c>
      <c r="AL250">
        <v>0.5</v>
      </c>
      <c r="AM250">
        <v>0</v>
      </c>
      <c r="AN250" s="60" t="s">
        <v>1477</v>
      </c>
      <c r="AO250" s="60" t="s">
        <v>1444</v>
      </c>
      <c r="AP250" s="60" t="s">
        <v>1458</v>
      </c>
      <c r="AQ250">
        <v>27.7</v>
      </c>
      <c r="AR250">
        <v>53628</v>
      </c>
      <c r="AS250">
        <f>IF(SpaceTypesTable[[#This Row],[Service Water Heating Peak Flow Rate (gal/h)]]=0,"",SpaceTypesTable[[#This Row],[Service Water Heating Peak Flow Rate (gal/h)]]/SpaceTypesTable[[#This Row],[Service Water Heating Area (ft^2)]])</f>
        <v>5.1652122025807408E-4</v>
      </c>
      <c r="AT250">
        <v>43.3</v>
      </c>
      <c r="AU250">
        <v>0.2</v>
      </c>
      <c r="AV250">
        <v>0.05</v>
      </c>
      <c r="AW250" t="s">
        <v>1531</v>
      </c>
    </row>
    <row r="251" spans="1:55">
      <c r="A251" s="3" t="s">
        <v>1557</v>
      </c>
      <c r="B251" s="60" t="s">
        <v>261</v>
      </c>
      <c r="C251" s="60" t="s">
        <v>222</v>
      </c>
      <c r="D251" s="60" t="s">
        <v>1359</v>
      </c>
      <c r="E251" t="s">
        <v>462</v>
      </c>
      <c r="F251" t="s">
        <v>438</v>
      </c>
      <c r="G251" t="s">
        <v>221</v>
      </c>
      <c r="H251" t="s">
        <v>222</v>
      </c>
      <c r="I251" t="str">
        <f>SpaceTypesTable[[#This Row],[Lighting Standard]]&amp;SpaceTypesTable[[#This Row],[Lighting Primary Space Type]]&amp;SpaceTypesTable[[#This Row],[Lighting Secondary Space Type]]</f>
        <v>ASHRAE 189.1-2009Whole BuildingOffice</v>
      </c>
      <c r="L251">
        <f>VLOOKUP(SpaceTypesTable[[#This Row],[LookupColumn]],InteriorLightingTable[],5,FALSE)</f>
        <v>0.9</v>
      </c>
      <c r="O251">
        <v>0.4</v>
      </c>
      <c r="P251">
        <v>0.4</v>
      </c>
      <c r="Q251">
        <v>0.2</v>
      </c>
      <c r="R251" t="s">
        <v>474</v>
      </c>
      <c r="S251" t="s">
        <v>108</v>
      </c>
      <c r="T251" t="s">
        <v>37</v>
      </c>
      <c r="U251" t="s">
        <v>435</v>
      </c>
      <c r="V251" s="60" t="str">
        <f>SpaceTypesTable[[#This Row],[Ventilation Standard]]&amp;SpaceTypesTable[[#This Row],[Ventilation Primary Space Type]]&amp;SpaceTypesTable[[#This Row],[Ventilation Secondary Space Type]]</f>
        <v>ASHRAE 62.1-1999OfficesOffice Space</v>
      </c>
      <c r="W251">
        <f>VLOOKUP(SpaceTypesTable[[#This Row],[Lookup]],VentilationStandardsTable[],6,FALSE)</f>
        <v>0</v>
      </c>
      <c r="X251">
        <f>VLOOKUP(SpaceTypesTable[[#This Row],[Lookup]],VentilationStandardsTable[],5,FALSE)</f>
        <v>20</v>
      </c>
      <c r="Y251">
        <f>VLOOKUP(SpaceTypesTable[[#This Row],[Lookup]],VentilationStandardsTable[],7,FALSE)</f>
        <v>0</v>
      </c>
      <c r="Z251">
        <v>5</v>
      </c>
      <c r="AA251" t="s">
        <v>1399</v>
      </c>
      <c r="AB251" t="s">
        <v>1402</v>
      </c>
      <c r="AC251">
        <v>4.4600000000000001E-2</v>
      </c>
      <c r="AD251" t="s">
        <v>1419</v>
      </c>
      <c r="AF251" t="s">
        <v>440</v>
      </c>
      <c r="AG251" t="s">
        <v>440</v>
      </c>
      <c r="AH251" t="s">
        <v>440</v>
      </c>
      <c r="AJ251">
        <v>0.54</v>
      </c>
      <c r="AK251">
        <v>0</v>
      </c>
      <c r="AL251">
        <v>0.5</v>
      </c>
      <c r="AM251">
        <v>0</v>
      </c>
      <c r="AN251" t="s">
        <v>1477</v>
      </c>
      <c r="AO251" t="s">
        <v>1444</v>
      </c>
      <c r="AP251" t="s">
        <v>1458</v>
      </c>
      <c r="AQ251">
        <v>27.7</v>
      </c>
      <c r="AR251">
        <v>53628</v>
      </c>
      <c r="AS251">
        <f>IF(SpaceTypesTable[[#This Row],[Service Water Heating Peak Flow Rate (gal/h)]]=0,"",SpaceTypesTable[[#This Row],[Service Water Heating Peak Flow Rate (gal/h)]]/SpaceTypesTable[[#This Row],[Service Water Heating Area (ft^2)]])</f>
        <v>5.1652122025807408E-4</v>
      </c>
      <c r="AT251">
        <v>43.3</v>
      </c>
      <c r="AU251">
        <v>0.2</v>
      </c>
      <c r="AV251">
        <v>0.05</v>
      </c>
      <c r="AW251" t="s">
        <v>1531</v>
      </c>
    </row>
    <row r="252" spans="1:55">
      <c r="A252" s="46" t="s">
        <v>1554</v>
      </c>
      <c r="B252" s="60" t="s">
        <v>259</v>
      </c>
      <c r="C252" s="60" t="s">
        <v>222</v>
      </c>
      <c r="D252" s="60" t="s">
        <v>1359</v>
      </c>
      <c r="E252" t="s">
        <v>462</v>
      </c>
      <c r="L252">
        <v>1.9</v>
      </c>
      <c r="O252">
        <v>0.4</v>
      </c>
      <c r="P252">
        <v>0.4</v>
      </c>
      <c r="Q252">
        <v>0.2</v>
      </c>
      <c r="R252" t="s">
        <v>474</v>
      </c>
      <c r="S252" t="s">
        <v>108</v>
      </c>
      <c r="T252" t="s">
        <v>37</v>
      </c>
      <c r="U252" t="s">
        <v>435</v>
      </c>
      <c r="V252" s="60" t="str">
        <f>SpaceTypesTable[[#This Row],[Ventilation Standard]]&amp;SpaceTypesTable[[#This Row],[Ventilation Primary Space Type]]&amp;SpaceTypesTable[[#This Row],[Ventilation Secondary Space Type]]</f>
        <v>ASHRAE 62.1-1999OfficesOffice Space</v>
      </c>
      <c r="W252">
        <f>VLOOKUP(SpaceTypesTable[[#This Row],[Lookup]],VentilationStandardsTable[],6,FALSE)</f>
        <v>0</v>
      </c>
      <c r="X252">
        <f>VLOOKUP(SpaceTypesTable[[#This Row],[Lookup]],VentilationStandardsTable[],5,FALSE)</f>
        <v>20</v>
      </c>
      <c r="Y252">
        <f>VLOOKUP(SpaceTypesTable[[#This Row],[Lookup]],VentilationStandardsTable[],7,FALSE)</f>
        <v>0</v>
      </c>
      <c r="Z252">
        <v>5</v>
      </c>
      <c r="AA252" t="s">
        <v>1399</v>
      </c>
      <c r="AB252" t="s">
        <v>1402</v>
      </c>
      <c r="AC252">
        <v>0.22320000000000001</v>
      </c>
      <c r="AD252" t="s">
        <v>1419</v>
      </c>
      <c r="AF252" t="s">
        <v>440</v>
      </c>
      <c r="AG252" t="s">
        <v>440</v>
      </c>
      <c r="AH252" t="s">
        <v>440</v>
      </c>
      <c r="AJ252">
        <v>1</v>
      </c>
      <c r="AK252">
        <v>0</v>
      </c>
      <c r="AL252">
        <v>0.5</v>
      </c>
      <c r="AM252">
        <v>0</v>
      </c>
      <c r="AN252" t="s">
        <v>1477</v>
      </c>
      <c r="AO252" t="s">
        <v>1444</v>
      </c>
      <c r="AP252" t="s">
        <v>1458</v>
      </c>
      <c r="AQ252">
        <v>27.7</v>
      </c>
      <c r="AR252">
        <v>53628</v>
      </c>
      <c r="AS252">
        <f>IF(SpaceTypesTable[[#This Row],[Service Water Heating Peak Flow Rate (gal/h)]]=0,"",SpaceTypesTable[[#This Row],[Service Water Heating Peak Flow Rate (gal/h)]]/SpaceTypesTable[[#This Row],[Service Water Heating Area (ft^2)]])</f>
        <v>5.1652122025807408E-4</v>
      </c>
      <c r="AT252">
        <v>43.3</v>
      </c>
      <c r="AU252">
        <v>0.2</v>
      </c>
      <c r="AV252">
        <v>0.05</v>
      </c>
      <c r="AW252" t="s">
        <v>1531</v>
      </c>
    </row>
    <row r="253" spans="1:55">
      <c r="A253" s="60" t="s">
        <v>1556</v>
      </c>
      <c r="B253" s="60" t="s">
        <v>259</v>
      </c>
      <c r="C253" s="60" t="s">
        <v>222</v>
      </c>
      <c r="D253" s="60" t="s">
        <v>1360</v>
      </c>
      <c r="E253" t="s">
        <v>462</v>
      </c>
      <c r="F253" t="s">
        <v>217</v>
      </c>
      <c r="G253" t="s">
        <v>221</v>
      </c>
      <c r="H253" t="s">
        <v>222</v>
      </c>
      <c r="I253" t="str">
        <f>SpaceTypesTable[[#This Row],[Lighting Standard]]&amp;SpaceTypesTable[[#This Row],[Lighting Primary Space Type]]&amp;SpaceTypesTable[[#This Row],[Lighting Secondary Space Type]]</f>
        <v>ASHRAE 90.1-2004Whole BuildingOffice</v>
      </c>
      <c r="L253">
        <f>VLOOKUP(SpaceTypesTable[[#This Row],[LookupColumn]],InteriorLightingTable[],5,FALSE)</f>
        <v>1</v>
      </c>
      <c r="O253">
        <v>0.4</v>
      </c>
      <c r="P253">
        <v>0.4</v>
      </c>
      <c r="Q253">
        <v>0.2</v>
      </c>
      <c r="R253" t="s">
        <v>3357</v>
      </c>
      <c r="S253" t="s">
        <v>108</v>
      </c>
      <c r="T253" t="s">
        <v>37</v>
      </c>
      <c r="U253" t="s">
        <v>435</v>
      </c>
      <c r="V253" s="60" t="str">
        <f>SpaceTypesTable[[#This Row],[Ventilation Standard]]&amp;SpaceTypesTable[[#This Row],[Ventilation Primary Space Type]]&amp;SpaceTypesTable[[#This Row],[Ventilation Secondary Space Type]]</f>
        <v>ASHRAE 62.1-1999OfficesOffice Space</v>
      </c>
      <c r="W253">
        <f>VLOOKUP(SpaceTypesTable[[#This Row],[Lookup]],VentilationStandardsTable[],6,FALSE)</f>
        <v>0</v>
      </c>
      <c r="X253">
        <f>VLOOKUP(SpaceTypesTable[[#This Row],[Lookup]],VentilationStandardsTable[],5,FALSE)</f>
        <v>20</v>
      </c>
      <c r="Y253">
        <f>VLOOKUP(SpaceTypesTable[[#This Row],[Lookup]],VentilationStandardsTable[],7,FALSE)</f>
        <v>0</v>
      </c>
      <c r="Z253">
        <v>5</v>
      </c>
      <c r="AA253" t="s">
        <v>3358</v>
      </c>
      <c r="AB253" t="s">
        <v>3351</v>
      </c>
      <c r="AC253">
        <v>5.9499999999999997E-2</v>
      </c>
      <c r="AD253" t="s">
        <v>3476</v>
      </c>
      <c r="AF253" t="s">
        <v>440</v>
      </c>
      <c r="AG253" t="s">
        <v>440</v>
      </c>
      <c r="AH253" t="s">
        <v>440</v>
      </c>
      <c r="AJ253">
        <v>1</v>
      </c>
      <c r="AK253">
        <v>0</v>
      </c>
      <c r="AL253">
        <v>0.5</v>
      </c>
      <c r="AM253">
        <v>0</v>
      </c>
      <c r="AN253" t="s">
        <v>3356</v>
      </c>
      <c r="AO253" t="s">
        <v>3397</v>
      </c>
      <c r="AP253" t="s">
        <v>3360</v>
      </c>
      <c r="AQ253">
        <v>27.7</v>
      </c>
      <c r="AR253">
        <v>53628</v>
      </c>
      <c r="AS253">
        <f>IF(SpaceTypesTable[[#This Row],[Service Water Heating Peak Flow Rate (gal/h)]]=0,"",SpaceTypesTable[[#This Row],[Service Water Heating Peak Flow Rate (gal/h)]]/SpaceTypesTable[[#This Row],[Service Water Heating Area (ft^2)]])</f>
        <v>5.1652122025807408E-4</v>
      </c>
      <c r="AT253">
        <v>43.3</v>
      </c>
      <c r="AU253">
        <v>0.2</v>
      </c>
      <c r="AV253">
        <v>0.05</v>
      </c>
      <c r="AW253" t="s">
        <v>3359</v>
      </c>
    </row>
    <row r="254" spans="1:55">
      <c r="A254" s="60" t="s">
        <v>1555</v>
      </c>
      <c r="B254" t="s">
        <v>259</v>
      </c>
      <c r="C254" s="60" t="s">
        <v>222</v>
      </c>
      <c r="D254" s="60" t="s">
        <v>1360</v>
      </c>
      <c r="E254" t="s">
        <v>462</v>
      </c>
      <c r="I254" t="str">
        <f>SpaceTypesTable[[#This Row],[Lighting Standard]]&amp;SpaceTypesTable[[#This Row],[Lighting Primary Space Type]]&amp;SpaceTypesTable[[#This Row],[Lighting Secondary Space Type]]</f>
        <v/>
      </c>
      <c r="L254">
        <v>1.5</v>
      </c>
      <c r="O254">
        <v>0</v>
      </c>
      <c r="P254">
        <v>0.7</v>
      </c>
      <c r="Q254">
        <v>0.2</v>
      </c>
      <c r="R254" t="s">
        <v>1361</v>
      </c>
      <c r="S254" t="s">
        <v>108</v>
      </c>
      <c r="T254" t="s">
        <v>37</v>
      </c>
      <c r="U254" t="s">
        <v>435</v>
      </c>
      <c r="V254" s="60" t="str">
        <f>SpaceTypesTable[[#This Row],[Ventilation Standard]]&amp;SpaceTypesTable[[#This Row],[Ventilation Primary Space Type]]&amp;SpaceTypesTable[[#This Row],[Ventilation Secondary Space Type]]</f>
        <v>ASHRAE 62.1-1999OfficesOffice Space</v>
      </c>
      <c r="W254">
        <f>VLOOKUP(SpaceTypesTable[[#This Row],[Lookup]],VentilationStandardsTable[],6,FALSE)</f>
        <v>0</v>
      </c>
      <c r="X254">
        <f>VLOOKUP(SpaceTypesTable[[#This Row],[Lookup]],VentilationStandardsTable[],5,FALSE)</f>
        <v>20</v>
      </c>
      <c r="Y254">
        <f>VLOOKUP(SpaceTypesTable[[#This Row],[Lookup]],VentilationStandardsTable[],7,FALSE)</f>
        <v>0</v>
      </c>
      <c r="Z254">
        <v>5</v>
      </c>
      <c r="AA254" s="60" t="s">
        <v>1400</v>
      </c>
      <c r="AB254" s="60" t="s">
        <v>1401</v>
      </c>
      <c r="AC254">
        <v>0.22320000000000001</v>
      </c>
      <c r="AD254" s="60" t="s">
        <v>1420</v>
      </c>
      <c r="AF254" t="s">
        <v>440</v>
      </c>
      <c r="AG254" t="s">
        <v>440</v>
      </c>
      <c r="AH254" t="s">
        <v>440</v>
      </c>
      <c r="AJ254">
        <v>1</v>
      </c>
      <c r="AK254">
        <v>0</v>
      </c>
      <c r="AL254">
        <v>0.5</v>
      </c>
      <c r="AM254">
        <v>0</v>
      </c>
      <c r="AN254" s="60" t="s">
        <v>1478</v>
      </c>
      <c r="AO254" s="60" t="s">
        <v>1445</v>
      </c>
      <c r="AP254" s="60" t="s">
        <v>1459</v>
      </c>
      <c r="AQ254">
        <v>63.9</v>
      </c>
      <c r="AR254">
        <v>498588</v>
      </c>
      <c r="AS254">
        <f>IF(SpaceTypesTable[[#This Row],[Service Water Heating Peak Flow Rate (gal/h)]]=0,"",SpaceTypesTable[[#This Row],[Service Water Heating Peak Flow Rate (gal/h)]]/SpaceTypesTable[[#This Row],[Service Water Heating Area (ft^2)]])</f>
        <v>1.2816192928831018E-4</v>
      </c>
      <c r="AT254">
        <v>43.3</v>
      </c>
      <c r="AU254">
        <v>0.2</v>
      </c>
      <c r="AV254">
        <v>0.05</v>
      </c>
      <c r="AW254" t="s">
        <v>1531</v>
      </c>
      <c r="BC254" t="str">
        <f>IF(ISBLANK(BB254),"",BB254/(AY254/AX254))</f>
        <v/>
      </c>
    </row>
    <row r="255" spans="1:55">
      <c r="A255" s="60" t="s">
        <v>1557</v>
      </c>
      <c r="B255" t="s">
        <v>260</v>
      </c>
      <c r="C255" s="60" t="s">
        <v>222</v>
      </c>
      <c r="D255" s="60" t="s">
        <v>1360</v>
      </c>
      <c r="E255" t="s">
        <v>462</v>
      </c>
      <c r="F255" t="s">
        <v>438</v>
      </c>
      <c r="G255" t="s">
        <v>221</v>
      </c>
      <c r="H255" t="s">
        <v>222</v>
      </c>
      <c r="I255" t="str">
        <f>SpaceTypesTable[[#This Row],[Lighting Standard]]&amp;SpaceTypesTable[[#This Row],[Lighting Primary Space Type]]&amp;SpaceTypesTable[[#This Row],[Lighting Secondary Space Type]]</f>
        <v>ASHRAE 189.1-2009Whole BuildingOffice</v>
      </c>
      <c r="L255">
        <f>VLOOKUP(SpaceTypesTable[[#This Row],[LookupColumn]],InteriorLightingTable[],5,FALSE)</f>
        <v>0.9</v>
      </c>
      <c r="O255">
        <v>0</v>
      </c>
      <c r="P255">
        <v>0.7</v>
      </c>
      <c r="Q255">
        <v>0.2</v>
      </c>
      <c r="R255" t="s">
        <v>1361</v>
      </c>
      <c r="S255" t="s">
        <v>108</v>
      </c>
      <c r="T255" t="s">
        <v>37</v>
      </c>
      <c r="U255" t="s">
        <v>435</v>
      </c>
      <c r="V255" s="60" t="str">
        <f>SpaceTypesTable[[#This Row],[Ventilation Standard]]&amp;SpaceTypesTable[[#This Row],[Ventilation Primary Space Type]]&amp;SpaceTypesTable[[#This Row],[Ventilation Secondary Space Type]]</f>
        <v>ASHRAE 62.1-1999OfficesOffice Space</v>
      </c>
      <c r="W255">
        <f>VLOOKUP(SpaceTypesTable[[#This Row],[Lookup]],VentilationStandardsTable[],6,FALSE)</f>
        <v>0</v>
      </c>
      <c r="X255">
        <f>VLOOKUP(SpaceTypesTable[[#This Row],[Lookup]],VentilationStandardsTable[],5,FALSE)</f>
        <v>20</v>
      </c>
      <c r="Y255">
        <f>VLOOKUP(SpaceTypesTable[[#This Row],[Lookup]],VentilationStandardsTable[],7,FALSE)</f>
        <v>0</v>
      </c>
      <c r="Z255">
        <v>5</v>
      </c>
      <c r="AA255" s="60" t="s">
        <v>1400</v>
      </c>
      <c r="AB255" s="60" t="s">
        <v>1401</v>
      </c>
      <c r="AC255">
        <v>5.9499999999999997E-2</v>
      </c>
      <c r="AD255" s="60" t="s">
        <v>1420</v>
      </c>
      <c r="AF255" t="s">
        <v>440</v>
      </c>
      <c r="AG255" t="s">
        <v>440</v>
      </c>
      <c r="AH255" t="s">
        <v>440</v>
      </c>
      <c r="AJ255">
        <v>0.54000023250056517</v>
      </c>
      <c r="AK255">
        <v>0</v>
      </c>
      <c r="AL255">
        <v>0.5</v>
      </c>
      <c r="AM255">
        <v>0</v>
      </c>
      <c r="AN255" s="60" t="s">
        <v>1478</v>
      </c>
      <c r="AO255" s="60" t="s">
        <v>1445</v>
      </c>
      <c r="AP255" s="60" t="s">
        <v>1459</v>
      </c>
      <c r="AQ255">
        <v>63.9</v>
      </c>
      <c r="AR255">
        <v>498588</v>
      </c>
      <c r="AS255">
        <f>IF(SpaceTypesTable[[#This Row],[Service Water Heating Peak Flow Rate (gal/h)]]=0,"",SpaceTypesTable[[#This Row],[Service Water Heating Peak Flow Rate (gal/h)]]/SpaceTypesTable[[#This Row],[Service Water Heating Area (ft^2)]])</f>
        <v>1.2816192928831018E-4</v>
      </c>
      <c r="AT255">
        <v>43.3</v>
      </c>
      <c r="AU255">
        <v>0.2</v>
      </c>
      <c r="AV255">
        <v>0.05</v>
      </c>
      <c r="AW255" t="s">
        <v>1531</v>
      </c>
      <c r="BC255" t="str">
        <f>IF(ISBLANK(BB255),"",BB255/(AY255/AX255))</f>
        <v/>
      </c>
    </row>
    <row r="256" spans="1:55">
      <c r="A256" s="60" t="s">
        <v>1557</v>
      </c>
      <c r="B256" s="60" t="s">
        <v>261</v>
      </c>
      <c r="C256" s="60" t="s">
        <v>222</v>
      </c>
      <c r="D256" s="60" t="s">
        <v>1360</v>
      </c>
      <c r="E256" t="s">
        <v>462</v>
      </c>
      <c r="F256" t="s">
        <v>438</v>
      </c>
      <c r="G256" t="s">
        <v>221</v>
      </c>
      <c r="H256" t="s">
        <v>222</v>
      </c>
      <c r="I256" t="str">
        <f>SpaceTypesTable[[#This Row],[Lighting Standard]]&amp;SpaceTypesTable[[#This Row],[Lighting Primary Space Type]]&amp;SpaceTypesTable[[#This Row],[Lighting Secondary Space Type]]</f>
        <v>ASHRAE 189.1-2009Whole BuildingOffice</v>
      </c>
      <c r="L256">
        <f>VLOOKUP(SpaceTypesTable[[#This Row],[LookupColumn]],InteriorLightingTable[],5,FALSE)</f>
        <v>0.9</v>
      </c>
      <c r="O256">
        <v>0</v>
      </c>
      <c r="P256">
        <v>0.7</v>
      </c>
      <c r="Q256">
        <v>0.2</v>
      </c>
      <c r="R256" t="s">
        <v>1361</v>
      </c>
      <c r="S256" t="s">
        <v>108</v>
      </c>
      <c r="T256" t="s">
        <v>37</v>
      </c>
      <c r="U256" t="s">
        <v>435</v>
      </c>
      <c r="V256" s="60" t="str">
        <f>SpaceTypesTable[[#This Row],[Ventilation Standard]]&amp;SpaceTypesTable[[#This Row],[Ventilation Primary Space Type]]&amp;SpaceTypesTable[[#This Row],[Ventilation Secondary Space Type]]</f>
        <v>ASHRAE 62.1-1999OfficesOffice Space</v>
      </c>
      <c r="W256">
        <f>VLOOKUP(SpaceTypesTable[[#This Row],[Lookup]],VentilationStandardsTable[],6,FALSE)</f>
        <v>0</v>
      </c>
      <c r="X256">
        <f>VLOOKUP(SpaceTypesTable[[#This Row],[Lookup]],VentilationStandardsTable[],5,FALSE)</f>
        <v>20</v>
      </c>
      <c r="Y256">
        <f>VLOOKUP(SpaceTypesTable[[#This Row],[Lookup]],VentilationStandardsTable[],7,FALSE)</f>
        <v>0</v>
      </c>
      <c r="Z256">
        <v>5</v>
      </c>
      <c r="AA256" t="s">
        <v>1400</v>
      </c>
      <c r="AB256" t="s">
        <v>1401</v>
      </c>
      <c r="AC256">
        <v>4.4600000000000001E-2</v>
      </c>
      <c r="AD256" t="s">
        <v>1420</v>
      </c>
      <c r="AF256" t="s">
        <v>440</v>
      </c>
      <c r="AG256" t="s">
        <v>440</v>
      </c>
      <c r="AH256" t="s">
        <v>440</v>
      </c>
      <c r="AJ256">
        <v>0.54000023250056517</v>
      </c>
      <c r="AK256">
        <v>0</v>
      </c>
      <c r="AL256">
        <v>0.5</v>
      </c>
      <c r="AM256">
        <v>0</v>
      </c>
      <c r="AN256" t="s">
        <v>1478</v>
      </c>
      <c r="AO256" t="s">
        <v>1445</v>
      </c>
      <c r="AP256" t="s">
        <v>1459</v>
      </c>
      <c r="AQ256">
        <v>63.9</v>
      </c>
      <c r="AR256">
        <v>498588</v>
      </c>
      <c r="AS256">
        <f>IF(SpaceTypesTable[[#This Row],[Service Water Heating Peak Flow Rate (gal/h)]]=0,"",SpaceTypesTable[[#This Row],[Service Water Heating Peak Flow Rate (gal/h)]]/SpaceTypesTable[[#This Row],[Service Water Heating Area (ft^2)]])</f>
        <v>1.2816192928831018E-4</v>
      </c>
      <c r="AT256">
        <v>43.3</v>
      </c>
      <c r="AU256">
        <v>0.2</v>
      </c>
      <c r="AV256">
        <v>0.05</v>
      </c>
      <c r="AW256" t="s">
        <v>1531</v>
      </c>
      <c r="BC256" t="str">
        <f>IF(ISBLANK(BB256),"",BB256/(AY256/AX256))</f>
        <v/>
      </c>
    </row>
    <row r="257" spans="1:55">
      <c r="A257" s="60" t="s">
        <v>1554</v>
      </c>
      <c r="B257" s="60" t="s">
        <v>259</v>
      </c>
      <c r="C257" s="60" t="s">
        <v>222</v>
      </c>
      <c r="D257" s="60" t="s">
        <v>1360</v>
      </c>
      <c r="E257" t="s">
        <v>462</v>
      </c>
      <c r="I257" t="str">
        <f>SpaceTypesTable[[#This Row],[Lighting Standard]]&amp;SpaceTypesTable[[#This Row],[Lighting Primary Space Type]]&amp;SpaceTypesTable[[#This Row],[Lighting Secondary Space Type]]</f>
        <v/>
      </c>
      <c r="L257">
        <v>1.9</v>
      </c>
      <c r="O257">
        <v>0</v>
      </c>
      <c r="P257">
        <v>0.7</v>
      </c>
      <c r="Q257">
        <v>0.2</v>
      </c>
      <c r="R257" t="s">
        <v>1361</v>
      </c>
      <c r="S257" t="s">
        <v>108</v>
      </c>
      <c r="T257" t="s">
        <v>37</v>
      </c>
      <c r="U257" t="s">
        <v>435</v>
      </c>
      <c r="V257" s="60" t="str">
        <f>SpaceTypesTable[[#This Row],[Ventilation Standard]]&amp;SpaceTypesTable[[#This Row],[Ventilation Primary Space Type]]&amp;SpaceTypesTable[[#This Row],[Ventilation Secondary Space Type]]</f>
        <v>ASHRAE 62.1-1999OfficesOffice Space</v>
      </c>
      <c r="W257">
        <f>VLOOKUP(SpaceTypesTable[[#This Row],[Lookup]],VentilationStandardsTable[],6,FALSE)</f>
        <v>0</v>
      </c>
      <c r="X257">
        <f>VLOOKUP(SpaceTypesTable[[#This Row],[Lookup]],VentilationStandardsTable[],5,FALSE)</f>
        <v>20</v>
      </c>
      <c r="Y257">
        <f>VLOOKUP(SpaceTypesTable[[#This Row],[Lookup]],VentilationStandardsTable[],7,FALSE)</f>
        <v>0</v>
      </c>
      <c r="Z257">
        <v>5</v>
      </c>
      <c r="AA257" s="60" t="s">
        <v>1400</v>
      </c>
      <c r="AB257" s="60" t="s">
        <v>1401</v>
      </c>
      <c r="AC257">
        <v>0.22320000000000001</v>
      </c>
      <c r="AD257" s="60" t="s">
        <v>1420</v>
      </c>
      <c r="AF257" t="s">
        <v>440</v>
      </c>
      <c r="AG257" t="s">
        <v>440</v>
      </c>
      <c r="AH257" t="s">
        <v>440</v>
      </c>
      <c r="AJ257">
        <v>1</v>
      </c>
      <c r="AK257">
        <v>0</v>
      </c>
      <c r="AL257">
        <v>0.5</v>
      </c>
      <c r="AM257">
        <v>0</v>
      </c>
      <c r="AN257" s="60" t="s">
        <v>1478</v>
      </c>
      <c r="AO257" s="60" t="s">
        <v>1445</v>
      </c>
      <c r="AP257" s="60" t="s">
        <v>1459</v>
      </c>
      <c r="AQ257">
        <v>63.9</v>
      </c>
      <c r="AR257">
        <v>498588</v>
      </c>
      <c r="AS257">
        <f>IF(SpaceTypesTable[[#This Row],[Service Water Heating Peak Flow Rate (gal/h)]]=0,"",SpaceTypesTable[[#This Row],[Service Water Heating Peak Flow Rate (gal/h)]]/SpaceTypesTable[[#This Row],[Service Water Heating Area (ft^2)]])</f>
        <v>1.2816192928831018E-4</v>
      </c>
      <c r="AT257">
        <v>43.3</v>
      </c>
      <c r="AU257">
        <v>0.2</v>
      </c>
      <c r="AV257">
        <v>0.05</v>
      </c>
      <c r="AW257" t="s">
        <v>1531</v>
      </c>
      <c r="BC257" t="str">
        <f>IF(ISBLANK(BB257),"",BB257/(AY257/AX257))</f>
        <v/>
      </c>
    </row>
    <row r="258" spans="1:55">
      <c r="A258" s="60" t="s">
        <v>1556</v>
      </c>
      <c r="B258" s="60" t="s">
        <v>259</v>
      </c>
      <c r="C258" s="60" t="s">
        <v>222</v>
      </c>
      <c r="D258" s="60" t="s">
        <v>446</v>
      </c>
      <c r="E258" t="s">
        <v>467</v>
      </c>
      <c r="F258" t="s">
        <v>217</v>
      </c>
      <c r="G258" t="s">
        <v>340</v>
      </c>
      <c r="H258" t="s">
        <v>223</v>
      </c>
      <c r="I258" t="str">
        <f>SpaceTypesTable[[#This Row],[Lighting Standard]]&amp;SpaceTypesTable[[#This Row],[Lighting Primary Space Type]]&amp;SpaceTypesTable[[#This Row],[Lighting Secondary Space Type]]</f>
        <v>ASHRAE 90.1-2004Corridor/TransitionGeneral</v>
      </c>
      <c r="L258">
        <f>VLOOKUP(SpaceTypesTable[[#This Row],[LookupColumn]],InteriorLightingTable[],5,FALSE)</f>
        <v>0.5</v>
      </c>
      <c r="O258">
        <v>0.4</v>
      </c>
      <c r="P258">
        <v>0.4</v>
      </c>
      <c r="Q258">
        <v>0.2</v>
      </c>
      <c r="R258" t="s">
        <v>3430</v>
      </c>
      <c r="S258" t="s">
        <v>108</v>
      </c>
      <c r="T258" t="s">
        <v>41</v>
      </c>
      <c r="U258" t="s">
        <v>42</v>
      </c>
      <c r="V258" s="60" t="str">
        <f>SpaceTypesTable[[#This Row],[Ventilation Standard]]&amp;SpaceTypesTable[[#This Row],[Ventilation Primary Space Type]]&amp;SpaceTypesTable[[#This Row],[Ventilation Secondary Space Type]]</f>
        <v>ASHRAE 62.1-1999Public SpacesCorridors and utilities</v>
      </c>
      <c r="W258">
        <f>VLOOKUP(SpaceTypesTable[[#This Row],[Lookup]],VentilationStandardsTable[],6,FALSE)</f>
        <v>0.05</v>
      </c>
      <c r="X258">
        <f>VLOOKUP(SpaceTypesTable[[#This Row],[Lookup]],VentilationStandardsTable[],5,FALSE)</f>
        <v>0</v>
      </c>
      <c r="Y258">
        <f>VLOOKUP(SpaceTypesTable[[#This Row],[Lookup]],VentilationStandardsTable[],7,FALSE)</f>
        <v>0</v>
      </c>
      <c r="Z258">
        <v>1</v>
      </c>
      <c r="AA258" t="s">
        <v>3431</v>
      </c>
      <c r="AB258" t="s">
        <v>3424</v>
      </c>
      <c r="AC258">
        <v>5.9499999999999997E-2</v>
      </c>
      <c r="AD258" t="s">
        <v>3476</v>
      </c>
      <c r="AJ258">
        <v>3.85</v>
      </c>
      <c r="AK258">
        <v>0</v>
      </c>
      <c r="AL258">
        <v>0.5</v>
      </c>
      <c r="AM258">
        <v>0</v>
      </c>
      <c r="AN258" t="s">
        <v>3429</v>
      </c>
      <c r="AO258" t="s">
        <v>3466</v>
      </c>
      <c r="AP258" t="s">
        <v>3433</v>
      </c>
      <c r="AS258" t="str">
        <f>IF(SpaceTypesTable[[#This Row],[Service Water Heating Peak Flow Rate (gal/h)]]=0,"",SpaceTypesTable[[#This Row],[Service Water Heating Peak Flow Rate (gal/h)]]/SpaceTypesTable[[#This Row],[Service Water Heating Area (ft^2)]])</f>
        <v/>
      </c>
    </row>
    <row r="259" spans="1:55">
      <c r="A259" s="60" t="s">
        <v>1558</v>
      </c>
      <c r="B259" s="60" t="s">
        <v>259</v>
      </c>
      <c r="C259" s="60" t="s">
        <v>222</v>
      </c>
      <c r="D259" s="60" t="s">
        <v>446</v>
      </c>
      <c r="E259" t="s">
        <v>467</v>
      </c>
      <c r="F259" t="s">
        <v>218</v>
      </c>
      <c r="G259" t="s">
        <v>340</v>
      </c>
      <c r="H259" t="s">
        <v>223</v>
      </c>
      <c r="I259" t="str">
        <f>SpaceTypesTable[[#This Row],[Lighting Standard]]&amp;SpaceTypesTable[[#This Row],[Lighting Primary Space Type]]&amp;SpaceTypesTable[[#This Row],[Lighting Secondary Space Type]]</f>
        <v>ASHRAE 90.1-2007Corridor/TransitionGeneral</v>
      </c>
      <c r="L259">
        <f>VLOOKUP(SpaceTypesTable[[#This Row],[LookupColumn]],InteriorLightingTable[],5,FALSE)</f>
        <v>0.5</v>
      </c>
      <c r="O259">
        <v>0.4</v>
      </c>
      <c r="P259">
        <v>0.4</v>
      </c>
      <c r="Q259">
        <v>0.2</v>
      </c>
      <c r="R259" t="s">
        <v>3430</v>
      </c>
      <c r="S259" t="s">
        <v>109</v>
      </c>
      <c r="T259" t="s">
        <v>223</v>
      </c>
      <c r="U259" t="s">
        <v>96</v>
      </c>
      <c r="V259" s="60" t="str">
        <f>SpaceTypesTable[[#This Row],[Ventilation Standard]]&amp;SpaceTypesTable[[#This Row],[Ventilation Primary Space Type]]&amp;SpaceTypesTable[[#This Row],[Ventilation Secondary Space Type]]</f>
        <v>ASHRAE 62.1-2004GeneralCorridors</v>
      </c>
      <c r="W259">
        <f>VLOOKUP(SpaceTypesTable[[#This Row],[Lookup]],VentilationStandardsTable[],6,FALSE)</f>
        <v>0.06</v>
      </c>
      <c r="X259">
        <f>VLOOKUP(SpaceTypesTable[[#This Row],[Lookup]],VentilationStandardsTable[],5,FALSE)</f>
        <v>0</v>
      </c>
      <c r="Y259">
        <f>VLOOKUP(SpaceTypesTable[[#This Row],[Lookup]],VentilationStandardsTable[],7,FALSE)</f>
        <v>0</v>
      </c>
      <c r="Z259">
        <v>1</v>
      </c>
      <c r="AA259" t="s">
        <v>3431</v>
      </c>
      <c r="AB259" t="s">
        <v>3424</v>
      </c>
      <c r="AC259">
        <v>4.4600000000000001E-2</v>
      </c>
      <c r="AD259" t="s">
        <v>3476</v>
      </c>
      <c r="AJ259">
        <v>3.85</v>
      </c>
      <c r="AK259">
        <v>0</v>
      </c>
      <c r="AL259">
        <v>0.5</v>
      </c>
      <c r="AM259">
        <v>0</v>
      </c>
      <c r="AN259" t="s">
        <v>3429</v>
      </c>
      <c r="AO259" t="s">
        <v>3466</v>
      </c>
      <c r="AP259" t="s">
        <v>3433</v>
      </c>
      <c r="AS259" t="str">
        <f>IF(SpaceTypesTable[[#This Row],[Service Water Heating Peak Flow Rate (gal/h)]]=0,"",SpaceTypesTable[[#This Row],[Service Water Heating Peak Flow Rate (gal/h)]]/SpaceTypesTable[[#This Row],[Service Water Heating Area (ft^2)]])</f>
        <v/>
      </c>
    </row>
    <row r="260" spans="1:55">
      <c r="A260" s="60" t="s">
        <v>1619</v>
      </c>
      <c r="B260" s="60" t="s">
        <v>259</v>
      </c>
      <c r="C260" s="60" t="s">
        <v>222</v>
      </c>
      <c r="D260" s="60" t="s">
        <v>446</v>
      </c>
      <c r="E260" t="s">
        <v>467</v>
      </c>
      <c r="F260" t="s">
        <v>1601</v>
      </c>
      <c r="G260" t="s">
        <v>340</v>
      </c>
      <c r="H260" t="s">
        <v>223</v>
      </c>
      <c r="I260" t="str">
        <f>SpaceTypesTable[[#This Row],[Lighting Standard]]&amp;SpaceTypesTable[[#This Row],[Lighting Primary Space Type]]&amp;SpaceTypesTable[[#This Row],[Lighting Secondary Space Type]]</f>
        <v>ASHRAE 90.1-2010Corridor/TransitionGeneral</v>
      </c>
      <c r="L260">
        <f>VLOOKUP(SpaceTypesTable[[#This Row],[LookupColumn]],InteriorLightingTable[],5,FALSE)</f>
        <v>0.66</v>
      </c>
      <c r="O260">
        <v>0.4</v>
      </c>
      <c r="P260">
        <v>0.4</v>
      </c>
      <c r="Q260">
        <v>0.2</v>
      </c>
      <c r="R260" t="s">
        <v>3430</v>
      </c>
      <c r="S260" t="s">
        <v>110</v>
      </c>
      <c r="T260" t="s">
        <v>223</v>
      </c>
      <c r="U260" t="s">
        <v>96</v>
      </c>
      <c r="V260" s="60" t="str">
        <f>SpaceTypesTable[[#This Row],[Ventilation Standard]]&amp;SpaceTypesTable[[#This Row],[Ventilation Primary Space Type]]&amp;SpaceTypesTable[[#This Row],[Ventilation Secondary Space Type]]</f>
        <v>ASHRAE 62.1-2007GeneralCorridors</v>
      </c>
      <c r="W260">
        <f>VLOOKUP(SpaceTypesTable[[#This Row],[Lookup]],VentilationStandardsTable[],6,FALSE)</f>
        <v>0.06</v>
      </c>
      <c r="X260">
        <f>VLOOKUP(SpaceTypesTable[[#This Row],[Lookup]],VentilationStandardsTable[],5,FALSE)</f>
        <v>0</v>
      </c>
      <c r="Y260">
        <f>VLOOKUP(SpaceTypesTable[[#This Row],[Lookup]],VentilationStandardsTable[],7,FALSE)</f>
        <v>0</v>
      </c>
      <c r="Z260">
        <v>1</v>
      </c>
      <c r="AA260" t="s">
        <v>3431</v>
      </c>
      <c r="AB260" t="s">
        <v>3424</v>
      </c>
      <c r="AC260">
        <v>4.4600000000000001E-2</v>
      </c>
      <c r="AD260" t="s">
        <v>3476</v>
      </c>
      <c r="AJ260">
        <v>3.85</v>
      </c>
      <c r="AK260">
        <v>0</v>
      </c>
      <c r="AL260">
        <v>0.5</v>
      </c>
      <c r="AM260">
        <v>0</v>
      </c>
      <c r="AN260" t="s">
        <v>3429</v>
      </c>
      <c r="AO260" t="s">
        <v>3466</v>
      </c>
      <c r="AP260" t="s">
        <v>3433</v>
      </c>
      <c r="AS260" t="s">
        <v>440</v>
      </c>
    </row>
    <row r="261" spans="1:55">
      <c r="A261" s="3" t="s">
        <v>1555</v>
      </c>
      <c r="B261" t="s">
        <v>259</v>
      </c>
      <c r="C261" s="60" t="s">
        <v>222</v>
      </c>
      <c r="D261" s="60" t="s">
        <v>446</v>
      </c>
      <c r="E261" t="s">
        <v>467</v>
      </c>
      <c r="L261">
        <v>1.57</v>
      </c>
      <c r="O261">
        <v>0.4</v>
      </c>
      <c r="P261">
        <v>0.4</v>
      </c>
      <c r="Q261">
        <v>0.2</v>
      </c>
      <c r="R261" t="s">
        <v>474</v>
      </c>
      <c r="S261" t="s">
        <v>108</v>
      </c>
      <c r="T261" t="s">
        <v>41</v>
      </c>
      <c r="U261" t="s">
        <v>42</v>
      </c>
      <c r="V261" s="60" t="str">
        <f>SpaceTypesTable[[#This Row],[Ventilation Standard]]&amp;SpaceTypesTable[[#This Row],[Ventilation Primary Space Type]]&amp;SpaceTypesTable[[#This Row],[Ventilation Secondary Space Type]]</f>
        <v>ASHRAE 62.1-1999Public SpacesCorridors and utilities</v>
      </c>
      <c r="W261">
        <f>VLOOKUP(SpaceTypesTable[[#This Row],[Lookup]],VentilationStandardsTable[],6,FALSE)</f>
        <v>0.05</v>
      </c>
      <c r="X261">
        <f>VLOOKUP(SpaceTypesTable[[#This Row],[Lookup]],VentilationStandardsTable[],5,FALSE)</f>
        <v>0</v>
      </c>
      <c r="Y261">
        <f>VLOOKUP(SpaceTypesTable[[#This Row],[Lookup]],VentilationStandardsTable[],7,FALSE)</f>
        <v>0</v>
      </c>
      <c r="Z261">
        <v>1</v>
      </c>
      <c r="AA261" s="60" t="s">
        <v>477</v>
      </c>
      <c r="AB261" s="60" t="s">
        <v>475</v>
      </c>
      <c r="AC261">
        <v>0.22320000000000001</v>
      </c>
      <c r="AD261" s="60" t="s">
        <v>478</v>
      </c>
      <c r="AJ261">
        <v>3.85</v>
      </c>
      <c r="AK261">
        <v>0</v>
      </c>
      <c r="AL261">
        <v>0.5</v>
      </c>
      <c r="AM261">
        <v>0</v>
      </c>
      <c r="AN261" s="60" t="s">
        <v>479</v>
      </c>
      <c r="AO261" s="60" t="s">
        <v>1444</v>
      </c>
      <c r="AP261" s="60" t="s">
        <v>1458</v>
      </c>
      <c r="AS261" t="str">
        <f>IF(SpaceTypesTable[[#This Row],[Service Water Heating Peak Flow Rate (gal/h)]]=0,"",SpaceTypesTable[[#This Row],[Service Water Heating Peak Flow Rate (gal/h)]]/SpaceTypesTable[[#This Row],[Service Water Heating Area (ft^2)]])</f>
        <v/>
      </c>
    </row>
    <row r="262" spans="1:55">
      <c r="A262" s="3" t="s">
        <v>1557</v>
      </c>
      <c r="B262" t="s">
        <v>260</v>
      </c>
      <c r="C262" s="60" t="s">
        <v>222</v>
      </c>
      <c r="D262" s="60" t="s">
        <v>446</v>
      </c>
      <c r="E262" t="s">
        <v>467</v>
      </c>
      <c r="F262" t="s">
        <v>438</v>
      </c>
      <c r="G262" t="s">
        <v>340</v>
      </c>
      <c r="H262" t="s">
        <v>223</v>
      </c>
      <c r="I262" t="str">
        <f>SpaceTypesTable[[#This Row],[Lighting Standard]]&amp;SpaceTypesTable[[#This Row],[Lighting Primary Space Type]]&amp;SpaceTypesTable[[#This Row],[Lighting Secondary Space Type]]</f>
        <v>ASHRAE 189.1-2009Corridor/TransitionGeneral</v>
      </c>
      <c r="L262">
        <f>VLOOKUP(SpaceTypesTable[[#This Row],[LookupColumn]],InteriorLightingTable[],5,FALSE)</f>
        <v>0.45</v>
      </c>
      <c r="O262">
        <v>0.4</v>
      </c>
      <c r="P262">
        <v>0.4</v>
      </c>
      <c r="Q262">
        <v>0.2</v>
      </c>
      <c r="R262" t="s">
        <v>474</v>
      </c>
      <c r="S262" t="s">
        <v>108</v>
      </c>
      <c r="T262" t="s">
        <v>41</v>
      </c>
      <c r="U262" t="s">
        <v>42</v>
      </c>
      <c r="V262" s="60" t="str">
        <f>SpaceTypesTable[[#This Row],[Ventilation Standard]]&amp;SpaceTypesTable[[#This Row],[Ventilation Primary Space Type]]&amp;SpaceTypesTable[[#This Row],[Ventilation Secondary Space Type]]</f>
        <v>ASHRAE 62.1-1999Public SpacesCorridors and utilities</v>
      </c>
      <c r="W262">
        <f>VLOOKUP(SpaceTypesTable[[#This Row],[Lookup]],VentilationStandardsTable[],6,FALSE)</f>
        <v>0.05</v>
      </c>
      <c r="X262">
        <f>VLOOKUP(SpaceTypesTable[[#This Row],[Lookup]],VentilationStandardsTable[],5,FALSE)</f>
        <v>0</v>
      </c>
      <c r="Y262">
        <f>VLOOKUP(SpaceTypesTable[[#This Row],[Lookup]],VentilationStandardsTable[],7,FALSE)</f>
        <v>0</v>
      </c>
      <c r="Z262">
        <v>1</v>
      </c>
      <c r="AA262" s="60" t="s">
        <v>477</v>
      </c>
      <c r="AB262" s="60" t="s">
        <v>475</v>
      </c>
      <c r="AC262">
        <v>5.9499999999999997E-2</v>
      </c>
      <c r="AD262" s="60" t="s">
        <v>478</v>
      </c>
      <c r="AJ262">
        <v>3.85</v>
      </c>
      <c r="AK262">
        <v>0</v>
      </c>
      <c r="AL262">
        <v>0.5</v>
      </c>
      <c r="AM262">
        <v>0</v>
      </c>
      <c r="AN262" s="60" t="s">
        <v>479</v>
      </c>
      <c r="AO262" s="60" t="s">
        <v>1444</v>
      </c>
      <c r="AP262" s="60" t="s">
        <v>1458</v>
      </c>
      <c r="AS262" t="str">
        <f>IF(SpaceTypesTable[[#This Row],[Service Water Heating Peak Flow Rate (gal/h)]]=0,"",SpaceTypesTable[[#This Row],[Service Water Heating Peak Flow Rate (gal/h)]]/SpaceTypesTable[[#This Row],[Service Water Heating Area (ft^2)]])</f>
        <v/>
      </c>
    </row>
    <row r="263" spans="1:55">
      <c r="A263" s="3" t="s">
        <v>1557</v>
      </c>
      <c r="B263" s="60" t="s">
        <v>261</v>
      </c>
      <c r="C263" s="60" t="s">
        <v>222</v>
      </c>
      <c r="D263" s="60" t="s">
        <v>446</v>
      </c>
      <c r="E263" t="s">
        <v>467</v>
      </c>
      <c r="F263" t="s">
        <v>438</v>
      </c>
      <c r="G263" t="s">
        <v>340</v>
      </c>
      <c r="H263" t="s">
        <v>223</v>
      </c>
      <c r="I263" t="str">
        <f>SpaceTypesTable[[#This Row],[Lighting Standard]]&amp;SpaceTypesTable[[#This Row],[Lighting Primary Space Type]]&amp;SpaceTypesTable[[#This Row],[Lighting Secondary Space Type]]</f>
        <v>ASHRAE 189.1-2009Corridor/TransitionGeneral</v>
      </c>
      <c r="L263">
        <f>VLOOKUP(SpaceTypesTable[[#This Row],[LookupColumn]],InteriorLightingTable[],5,FALSE)</f>
        <v>0.45</v>
      </c>
      <c r="O263">
        <v>0.4</v>
      </c>
      <c r="P263">
        <v>0.4</v>
      </c>
      <c r="Q263">
        <v>0.2</v>
      </c>
      <c r="R263" t="s">
        <v>474</v>
      </c>
      <c r="S263" t="s">
        <v>108</v>
      </c>
      <c r="T263" t="s">
        <v>41</v>
      </c>
      <c r="U263" t="s">
        <v>42</v>
      </c>
      <c r="V263" s="60" t="str">
        <f>SpaceTypesTable[[#This Row],[Ventilation Standard]]&amp;SpaceTypesTable[[#This Row],[Ventilation Primary Space Type]]&amp;SpaceTypesTable[[#This Row],[Ventilation Secondary Space Type]]</f>
        <v>ASHRAE 62.1-1999Public SpacesCorridors and utilities</v>
      </c>
      <c r="W263">
        <f>VLOOKUP(SpaceTypesTable[[#This Row],[Lookup]],VentilationStandardsTable[],6,FALSE)</f>
        <v>0.05</v>
      </c>
      <c r="X263">
        <f>VLOOKUP(SpaceTypesTable[[#This Row],[Lookup]],VentilationStandardsTable[],5,FALSE)</f>
        <v>0</v>
      </c>
      <c r="Y263">
        <f>VLOOKUP(SpaceTypesTable[[#This Row],[Lookup]],VentilationStandardsTable[],7,FALSE)</f>
        <v>0</v>
      </c>
      <c r="Z263">
        <v>1</v>
      </c>
      <c r="AA263" t="s">
        <v>477</v>
      </c>
      <c r="AB263" t="s">
        <v>475</v>
      </c>
      <c r="AC263">
        <v>4.4600000000000001E-2</v>
      </c>
      <c r="AD263" t="s">
        <v>478</v>
      </c>
      <c r="AJ263">
        <v>3.85</v>
      </c>
      <c r="AK263">
        <v>0</v>
      </c>
      <c r="AL263">
        <v>0.5</v>
      </c>
      <c r="AM263">
        <v>0</v>
      </c>
      <c r="AN263" t="s">
        <v>479</v>
      </c>
      <c r="AO263" t="s">
        <v>1444</v>
      </c>
      <c r="AP263" t="s">
        <v>1458</v>
      </c>
      <c r="AS263" t="str">
        <f>IF(SpaceTypesTable[[#This Row],[Service Water Heating Peak Flow Rate (gal/h)]]=0,"",SpaceTypesTable[[#This Row],[Service Water Heating Peak Flow Rate (gal/h)]]/SpaceTypesTable[[#This Row],[Service Water Heating Area (ft^2)]])</f>
        <v/>
      </c>
    </row>
    <row r="264" spans="1:55">
      <c r="A264" s="46" t="s">
        <v>1554</v>
      </c>
      <c r="B264" s="60" t="s">
        <v>259</v>
      </c>
      <c r="C264" s="60" t="s">
        <v>222</v>
      </c>
      <c r="D264" s="60" t="s">
        <v>446</v>
      </c>
      <c r="E264" t="s">
        <v>467</v>
      </c>
      <c r="L264">
        <v>0.95</v>
      </c>
      <c r="O264">
        <v>0.4</v>
      </c>
      <c r="P264">
        <v>0.4</v>
      </c>
      <c r="Q264">
        <v>0.2</v>
      </c>
      <c r="R264" t="s">
        <v>474</v>
      </c>
      <c r="S264" t="s">
        <v>108</v>
      </c>
      <c r="T264" t="s">
        <v>41</v>
      </c>
      <c r="U264" t="s">
        <v>42</v>
      </c>
      <c r="V264" s="60" t="str">
        <f>SpaceTypesTable[[#This Row],[Ventilation Standard]]&amp;SpaceTypesTable[[#This Row],[Ventilation Primary Space Type]]&amp;SpaceTypesTable[[#This Row],[Ventilation Secondary Space Type]]</f>
        <v>ASHRAE 62.1-1999Public SpacesCorridors and utilities</v>
      </c>
      <c r="W264">
        <f>VLOOKUP(SpaceTypesTable[[#This Row],[Lookup]],VentilationStandardsTable[],6,FALSE)</f>
        <v>0.05</v>
      </c>
      <c r="X264">
        <f>VLOOKUP(SpaceTypesTable[[#This Row],[Lookup]],VentilationStandardsTable[],5,FALSE)</f>
        <v>0</v>
      </c>
      <c r="Y264">
        <f>VLOOKUP(SpaceTypesTable[[#This Row],[Lookup]],VentilationStandardsTable[],7,FALSE)</f>
        <v>0</v>
      </c>
      <c r="Z264">
        <v>1</v>
      </c>
      <c r="AA264" s="60" t="s">
        <v>477</v>
      </c>
      <c r="AB264" s="60" t="s">
        <v>475</v>
      </c>
      <c r="AC264">
        <v>0.22320000000000001</v>
      </c>
      <c r="AD264" s="60" t="s">
        <v>478</v>
      </c>
      <c r="AJ264">
        <v>3.85</v>
      </c>
      <c r="AK264">
        <v>0</v>
      </c>
      <c r="AL264">
        <v>0.5</v>
      </c>
      <c r="AM264">
        <v>0</v>
      </c>
      <c r="AN264" s="60" t="s">
        <v>479</v>
      </c>
      <c r="AO264" s="60" t="s">
        <v>1444</v>
      </c>
      <c r="AP264" s="60" t="s">
        <v>1458</v>
      </c>
      <c r="AS264" t="str">
        <f>IF(SpaceTypesTable[[#This Row],[Service Water Heating Peak Flow Rate (gal/h)]]=0,"",SpaceTypesTable[[#This Row],[Service Water Heating Peak Flow Rate (gal/h)]]/SpaceTypesTable[[#This Row],[Service Water Heating Area (ft^2)]])</f>
        <v/>
      </c>
    </row>
    <row r="265" spans="1:55">
      <c r="A265" s="60" t="s">
        <v>1556</v>
      </c>
      <c r="B265" s="60" t="s">
        <v>259</v>
      </c>
      <c r="C265" s="60" t="s">
        <v>222</v>
      </c>
      <c r="D265" s="60" t="s">
        <v>311</v>
      </c>
      <c r="E265" t="s">
        <v>466</v>
      </c>
      <c r="F265" t="s">
        <v>217</v>
      </c>
      <c r="G265" t="s">
        <v>242</v>
      </c>
      <c r="H265" t="s">
        <v>223</v>
      </c>
      <c r="I265" t="str">
        <f>SpaceTypesTable[[#This Row],[Lighting Standard]]&amp;SpaceTypesTable[[#This Row],[Lighting Primary Space Type]]&amp;SpaceTypesTable[[#This Row],[Lighting Secondary Space Type]]</f>
        <v>ASHRAE 90.1-2004Active StorageGeneral</v>
      </c>
      <c r="L265">
        <f>VLOOKUP(SpaceTypesTable[[#This Row],[LookupColumn]],InteriorLightingTable[],5,FALSE)</f>
        <v>0.8</v>
      </c>
      <c r="O265">
        <v>0.4</v>
      </c>
      <c r="P265">
        <v>0.4</v>
      </c>
      <c r="Q265">
        <v>0.2</v>
      </c>
      <c r="R265" t="s">
        <v>3430</v>
      </c>
      <c r="S265" t="s">
        <v>108</v>
      </c>
      <c r="T265" t="s">
        <v>41</v>
      </c>
      <c r="U265" t="s">
        <v>42</v>
      </c>
      <c r="V265" s="60" t="str">
        <f>SpaceTypesTable[[#This Row],[Ventilation Standard]]&amp;SpaceTypesTable[[#This Row],[Ventilation Primary Space Type]]&amp;SpaceTypesTable[[#This Row],[Ventilation Secondary Space Type]]</f>
        <v>ASHRAE 62.1-1999Public SpacesCorridors and utilities</v>
      </c>
      <c r="W265">
        <f>VLOOKUP(SpaceTypesTable[[#This Row],[Lookup]],VentilationStandardsTable[],6,FALSE)</f>
        <v>0.05</v>
      </c>
      <c r="X265">
        <f>VLOOKUP(SpaceTypesTable[[#This Row],[Lookup]],VentilationStandardsTable[],5,FALSE)</f>
        <v>0</v>
      </c>
      <c r="Y265">
        <f>VLOOKUP(SpaceTypesTable[[#This Row],[Lookup]],VentilationStandardsTable[],7,FALSE)</f>
        <v>0</v>
      </c>
      <c r="Z265">
        <v>0</v>
      </c>
      <c r="AA265" t="s">
        <v>3431</v>
      </c>
      <c r="AB265" t="s">
        <v>3424</v>
      </c>
      <c r="AC265">
        <v>5.9499999999999997E-2</v>
      </c>
      <c r="AD265" t="s">
        <v>3476</v>
      </c>
      <c r="AJ265">
        <v>0</v>
      </c>
      <c r="AK265">
        <v>0</v>
      </c>
      <c r="AL265">
        <v>0.5</v>
      </c>
      <c r="AM265">
        <v>0</v>
      </c>
      <c r="AN265" t="s">
        <v>3429</v>
      </c>
      <c r="AO265" t="s">
        <v>3466</v>
      </c>
      <c r="AP265" t="s">
        <v>3433</v>
      </c>
      <c r="AS265" t="str">
        <f>IF(SpaceTypesTable[[#This Row],[Service Water Heating Peak Flow Rate (gal/h)]]=0,"",SpaceTypesTable[[#This Row],[Service Water Heating Peak Flow Rate (gal/h)]]/SpaceTypesTable[[#This Row],[Service Water Heating Area (ft^2)]])</f>
        <v/>
      </c>
    </row>
    <row r="266" spans="1:55">
      <c r="A266" s="60" t="s">
        <v>1558</v>
      </c>
      <c r="B266" s="60" t="s">
        <v>259</v>
      </c>
      <c r="C266" s="60" t="s">
        <v>222</v>
      </c>
      <c r="D266" s="60" t="s">
        <v>311</v>
      </c>
      <c r="E266" t="s">
        <v>466</v>
      </c>
      <c r="F266" t="s">
        <v>218</v>
      </c>
      <c r="G266" t="s">
        <v>242</v>
      </c>
      <c r="H266" t="s">
        <v>223</v>
      </c>
      <c r="I266" t="str">
        <f>SpaceTypesTable[[#This Row],[Lighting Standard]]&amp;SpaceTypesTable[[#This Row],[Lighting Primary Space Type]]&amp;SpaceTypesTable[[#This Row],[Lighting Secondary Space Type]]</f>
        <v>ASHRAE 90.1-2007Active StorageGeneral</v>
      </c>
      <c r="L266">
        <f>VLOOKUP(SpaceTypesTable[[#This Row],[LookupColumn]],InteriorLightingTable[],5,FALSE)</f>
        <v>0.8</v>
      </c>
      <c r="O266">
        <v>0.4</v>
      </c>
      <c r="P266">
        <v>0.4</v>
      </c>
      <c r="Q266">
        <v>0.2</v>
      </c>
      <c r="R266" t="s">
        <v>3430</v>
      </c>
      <c r="S266" t="s">
        <v>109</v>
      </c>
      <c r="T266" t="s">
        <v>223</v>
      </c>
      <c r="U266" t="s">
        <v>51</v>
      </c>
      <c r="V266" s="60" t="str">
        <f>SpaceTypesTable[[#This Row],[Ventilation Standard]]&amp;SpaceTypesTable[[#This Row],[Ventilation Primary Space Type]]&amp;SpaceTypesTable[[#This Row],[Ventilation Secondary Space Type]]</f>
        <v>ASHRAE 62.1-2004GeneralStorage rooms</v>
      </c>
      <c r="W266">
        <f>VLOOKUP(SpaceTypesTable[[#This Row],[Lookup]],VentilationStandardsTable[],6,FALSE)</f>
        <v>0.12</v>
      </c>
      <c r="X266">
        <f>VLOOKUP(SpaceTypesTable[[#This Row],[Lookup]],VentilationStandardsTable[],5,FALSE)</f>
        <v>0</v>
      </c>
      <c r="Y266">
        <f>VLOOKUP(SpaceTypesTable[[#This Row],[Lookup]],VentilationStandardsTable[],7,FALSE)</f>
        <v>0</v>
      </c>
      <c r="Z266">
        <v>0</v>
      </c>
      <c r="AA266" t="s">
        <v>3431</v>
      </c>
      <c r="AB266" t="s">
        <v>3424</v>
      </c>
      <c r="AC266">
        <v>4.4600000000000001E-2</v>
      </c>
      <c r="AD266" t="s">
        <v>3476</v>
      </c>
      <c r="AJ266">
        <v>0</v>
      </c>
      <c r="AK266">
        <v>0</v>
      </c>
      <c r="AL266">
        <v>0.5</v>
      </c>
      <c r="AM266">
        <v>0</v>
      </c>
      <c r="AN266" t="s">
        <v>3429</v>
      </c>
      <c r="AO266" t="s">
        <v>3466</v>
      </c>
      <c r="AP266" t="s">
        <v>3433</v>
      </c>
      <c r="AS266" t="str">
        <f>IF(SpaceTypesTable[[#This Row],[Service Water Heating Peak Flow Rate (gal/h)]]=0,"",SpaceTypesTable[[#This Row],[Service Water Heating Peak Flow Rate (gal/h)]]/SpaceTypesTable[[#This Row],[Service Water Heating Area (ft^2)]])</f>
        <v/>
      </c>
    </row>
    <row r="267" spans="1:55">
      <c r="A267" s="60" t="s">
        <v>1619</v>
      </c>
      <c r="B267" s="60" t="s">
        <v>259</v>
      </c>
      <c r="C267" s="60" t="s">
        <v>222</v>
      </c>
      <c r="D267" s="60" t="s">
        <v>311</v>
      </c>
      <c r="E267" t="s">
        <v>466</v>
      </c>
      <c r="F267" t="s">
        <v>1601</v>
      </c>
      <c r="G267" t="s">
        <v>311</v>
      </c>
      <c r="H267" t="s">
        <v>223</v>
      </c>
      <c r="I267" t="str">
        <f>SpaceTypesTable[[#This Row],[Lighting Standard]]&amp;SpaceTypesTable[[#This Row],[Lighting Primary Space Type]]&amp;SpaceTypesTable[[#This Row],[Lighting Secondary Space Type]]</f>
        <v>ASHRAE 90.1-2010StorageGeneral</v>
      </c>
      <c r="L267">
        <f>VLOOKUP(SpaceTypesTable[[#This Row],[LookupColumn]],InteriorLightingTable[],5,FALSE)</f>
        <v>0.63</v>
      </c>
      <c r="O267">
        <v>0.4</v>
      </c>
      <c r="P267">
        <v>0.4</v>
      </c>
      <c r="Q267">
        <v>0.2</v>
      </c>
      <c r="R267" t="s">
        <v>3430</v>
      </c>
      <c r="S267" t="s">
        <v>110</v>
      </c>
      <c r="T267" t="s">
        <v>223</v>
      </c>
      <c r="U267" t="s">
        <v>51</v>
      </c>
      <c r="V267" s="60" t="str">
        <f>SpaceTypesTable[[#This Row],[Ventilation Standard]]&amp;SpaceTypesTable[[#This Row],[Ventilation Primary Space Type]]&amp;SpaceTypesTable[[#This Row],[Ventilation Secondary Space Type]]</f>
        <v>ASHRAE 62.1-2007GeneralStorage rooms</v>
      </c>
      <c r="W267">
        <f>VLOOKUP(SpaceTypesTable[[#This Row],[Lookup]],VentilationStandardsTable[],6,FALSE)</f>
        <v>0.12</v>
      </c>
      <c r="X267">
        <f>VLOOKUP(SpaceTypesTable[[#This Row],[Lookup]],VentilationStandardsTable[],5,FALSE)</f>
        <v>0</v>
      </c>
      <c r="Y267">
        <f>VLOOKUP(SpaceTypesTable[[#This Row],[Lookup]],VentilationStandardsTable[],7,FALSE)</f>
        <v>0</v>
      </c>
      <c r="Z267">
        <v>0</v>
      </c>
      <c r="AA267" t="s">
        <v>3431</v>
      </c>
      <c r="AB267" t="s">
        <v>3424</v>
      </c>
      <c r="AC267">
        <v>4.4600000000000001E-2</v>
      </c>
      <c r="AD267" t="s">
        <v>3476</v>
      </c>
      <c r="AJ267">
        <v>0</v>
      </c>
      <c r="AK267">
        <v>0</v>
      </c>
      <c r="AL267">
        <v>0.5</v>
      </c>
      <c r="AM267">
        <v>0</v>
      </c>
      <c r="AN267" t="s">
        <v>3429</v>
      </c>
      <c r="AO267" t="s">
        <v>3466</v>
      </c>
      <c r="AP267" t="s">
        <v>3433</v>
      </c>
      <c r="AS267" t="s">
        <v>440</v>
      </c>
    </row>
    <row r="268" spans="1:55">
      <c r="A268" s="3" t="s">
        <v>1555</v>
      </c>
      <c r="B268" t="s">
        <v>259</v>
      </c>
      <c r="C268" s="60" t="s">
        <v>222</v>
      </c>
      <c r="D268" s="60" t="s">
        <v>311</v>
      </c>
      <c r="E268" t="s">
        <v>466</v>
      </c>
      <c r="L268" s="60">
        <v>1.27</v>
      </c>
      <c r="O268">
        <v>0.4</v>
      </c>
      <c r="P268">
        <v>0.4</v>
      </c>
      <c r="Q268">
        <v>0.2</v>
      </c>
      <c r="R268" t="s">
        <v>474</v>
      </c>
      <c r="S268" t="s">
        <v>108</v>
      </c>
      <c r="T268" t="s">
        <v>41</v>
      </c>
      <c r="U268" t="s">
        <v>42</v>
      </c>
      <c r="V268" s="60" t="str">
        <f>SpaceTypesTable[[#This Row],[Ventilation Standard]]&amp;SpaceTypesTable[[#This Row],[Ventilation Primary Space Type]]&amp;SpaceTypesTable[[#This Row],[Ventilation Secondary Space Type]]</f>
        <v>ASHRAE 62.1-1999Public SpacesCorridors and utilities</v>
      </c>
      <c r="W268">
        <f>VLOOKUP(SpaceTypesTable[[#This Row],[Lookup]],VentilationStandardsTable[],6,FALSE)</f>
        <v>0.05</v>
      </c>
      <c r="X268">
        <f>VLOOKUP(SpaceTypesTable[[#This Row],[Lookup]],VentilationStandardsTable[],5,FALSE)</f>
        <v>0</v>
      </c>
      <c r="Y268">
        <f>VLOOKUP(SpaceTypesTable[[#This Row],[Lookup]],VentilationStandardsTable[],7,FALSE)</f>
        <v>0</v>
      </c>
      <c r="Z268">
        <v>0</v>
      </c>
      <c r="AA268" s="60"/>
      <c r="AB268" s="60" t="s">
        <v>475</v>
      </c>
      <c r="AC268">
        <v>0.22320000000000001</v>
      </c>
      <c r="AD268" s="60" t="s">
        <v>478</v>
      </c>
      <c r="AJ268">
        <v>0</v>
      </c>
      <c r="AK268">
        <v>0</v>
      </c>
      <c r="AL268">
        <v>0.5</v>
      </c>
      <c r="AM268">
        <v>0</v>
      </c>
      <c r="AN268" s="60" t="s">
        <v>479</v>
      </c>
      <c r="AO268" s="60" t="s">
        <v>1444</v>
      </c>
      <c r="AP268" s="60" t="s">
        <v>1458</v>
      </c>
      <c r="AS268" t="str">
        <f>IF(SpaceTypesTable[[#This Row],[Service Water Heating Peak Flow Rate (gal/h)]]=0,"",SpaceTypesTable[[#This Row],[Service Water Heating Peak Flow Rate (gal/h)]]/SpaceTypesTable[[#This Row],[Service Water Heating Area (ft^2)]])</f>
        <v/>
      </c>
    </row>
    <row r="269" spans="1:55">
      <c r="A269" s="3" t="s">
        <v>1557</v>
      </c>
      <c r="B269" t="s">
        <v>260</v>
      </c>
      <c r="C269" s="60" t="s">
        <v>222</v>
      </c>
      <c r="D269" s="60" t="s">
        <v>311</v>
      </c>
      <c r="E269" t="s">
        <v>466</v>
      </c>
      <c r="F269" t="s">
        <v>438</v>
      </c>
      <c r="G269" t="s">
        <v>242</v>
      </c>
      <c r="H269" t="s">
        <v>223</v>
      </c>
      <c r="I269" t="str">
        <f>SpaceTypesTable[[#This Row],[Lighting Standard]]&amp;SpaceTypesTable[[#This Row],[Lighting Primary Space Type]]&amp;SpaceTypesTable[[#This Row],[Lighting Secondary Space Type]]</f>
        <v>ASHRAE 189.1-2009Active StorageGeneral</v>
      </c>
      <c r="L269" s="60">
        <f>VLOOKUP(SpaceTypesTable[[#This Row],[LookupColumn]],InteriorLightingTable[],5,FALSE)</f>
        <v>0.72000000000000008</v>
      </c>
      <c r="O269">
        <v>0.4</v>
      </c>
      <c r="P269">
        <v>0.4</v>
      </c>
      <c r="Q269">
        <v>0.2</v>
      </c>
      <c r="R269" s="60" t="s">
        <v>474</v>
      </c>
      <c r="S269" t="s">
        <v>108</v>
      </c>
      <c r="T269" t="s">
        <v>41</v>
      </c>
      <c r="U269" t="s">
        <v>42</v>
      </c>
      <c r="V269" s="60" t="str">
        <f>SpaceTypesTable[[#This Row],[Ventilation Standard]]&amp;SpaceTypesTable[[#This Row],[Ventilation Primary Space Type]]&amp;SpaceTypesTable[[#This Row],[Ventilation Secondary Space Type]]</f>
        <v>ASHRAE 62.1-1999Public SpacesCorridors and utilities</v>
      </c>
      <c r="W269">
        <f>VLOOKUP(SpaceTypesTable[[#This Row],[Lookup]],VentilationStandardsTable[],6,FALSE)</f>
        <v>0.05</v>
      </c>
      <c r="X269">
        <f>VLOOKUP(SpaceTypesTable[[#This Row],[Lookup]],VentilationStandardsTable[],5,FALSE)</f>
        <v>0</v>
      </c>
      <c r="Y269">
        <f>VLOOKUP(SpaceTypesTable[[#This Row],[Lookup]],VentilationStandardsTable[],7,FALSE)</f>
        <v>0</v>
      </c>
      <c r="Z269">
        <v>0</v>
      </c>
      <c r="AA269" s="60"/>
      <c r="AB269" s="60" t="s">
        <v>475</v>
      </c>
      <c r="AC269">
        <v>5.9499999999999997E-2</v>
      </c>
      <c r="AD269" s="60" t="s">
        <v>478</v>
      </c>
      <c r="AJ269">
        <v>0</v>
      </c>
      <c r="AK269">
        <v>0</v>
      </c>
      <c r="AL269">
        <v>0.5</v>
      </c>
      <c r="AM269">
        <v>0</v>
      </c>
      <c r="AN269" s="60" t="s">
        <v>479</v>
      </c>
      <c r="AO269" s="60" t="s">
        <v>1444</v>
      </c>
      <c r="AP269" s="60" t="s">
        <v>1458</v>
      </c>
      <c r="AS269" t="str">
        <f>IF(SpaceTypesTable[[#This Row],[Service Water Heating Peak Flow Rate (gal/h)]]=0,"",SpaceTypesTable[[#This Row],[Service Water Heating Peak Flow Rate (gal/h)]]/SpaceTypesTable[[#This Row],[Service Water Heating Area (ft^2)]])</f>
        <v/>
      </c>
    </row>
    <row r="270" spans="1:55">
      <c r="A270" s="3" t="s">
        <v>1557</v>
      </c>
      <c r="B270" t="s">
        <v>261</v>
      </c>
      <c r="C270" t="s">
        <v>222</v>
      </c>
      <c r="D270" t="s">
        <v>311</v>
      </c>
      <c r="E270" t="s">
        <v>466</v>
      </c>
      <c r="F270" t="s">
        <v>438</v>
      </c>
      <c r="G270" t="s">
        <v>242</v>
      </c>
      <c r="H270" t="s">
        <v>223</v>
      </c>
      <c r="I270" t="str">
        <f>SpaceTypesTable[[#This Row],[Lighting Standard]]&amp;SpaceTypesTable[[#This Row],[Lighting Primary Space Type]]&amp;SpaceTypesTable[[#This Row],[Lighting Secondary Space Type]]</f>
        <v>ASHRAE 189.1-2009Active StorageGeneral</v>
      </c>
      <c r="L270">
        <f>VLOOKUP(SpaceTypesTable[[#This Row],[LookupColumn]],InteriorLightingTable[],5,FALSE)</f>
        <v>0.72000000000000008</v>
      </c>
      <c r="O270">
        <v>0.4</v>
      </c>
      <c r="P270">
        <v>0.4</v>
      </c>
      <c r="Q270">
        <v>0.2</v>
      </c>
      <c r="R270" t="s">
        <v>474</v>
      </c>
      <c r="S270" t="s">
        <v>108</v>
      </c>
      <c r="T270" t="s">
        <v>41</v>
      </c>
      <c r="U270" t="s">
        <v>42</v>
      </c>
      <c r="V270" s="60" t="str">
        <f>SpaceTypesTable[[#This Row],[Ventilation Standard]]&amp;SpaceTypesTable[[#This Row],[Ventilation Primary Space Type]]&amp;SpaceTypesTable[[#This Row],[Ventilation Secondary Space Type]]</f>
        <v>ASHRAE 62.1-1999Public SpacesCorridors and utilities</v>
      </c>
      <c r="W270">
        <f>VLOOKUP(SpaceTypesTable[[#This Row],[Lookup]],VentilationStandardsTable[],6,FALSE)</f>
        <v>0.05</v>
      </c>
      <c r="X270">
        <f>VLOOKUP(SpaceTypesTable[[#This Row],[Lookup]],VentilationStandardsTable[],5,FALSE)</f>
        <v>0</v>
      </c>
      <c r="Y270">
        <f>VLOOKUP(SpaceTypesTable[[#This Row],[Lookup]],VentilationStandardsTable[],7,FALSE)</f>
        <v>0</v>
      </c>
      <c r="Z270">
        <v>0</v>
      </c>
      <c r="AB270" t="s">
        <v>475</v>
      </c>
      <c r="AC270">
        <v>4.4600000000000001E-2</v>
      </c>
      <c r="AD270" t="s">
        <v>478</v>
      </c>
      <c r="AJ270">
        <v>0</v>
      </c>
      <c r="AK270">
        <v>0</v>
      </c>
      <c r="AL270">
        <v>0.5</v>
      </c>
      <c r="AM270">
        <v>0</v>
      </c>
      <c r="AN270" t="s">
        <v>479</v>
      </c>
      <c r="AO270" t="s">
        <v>1444</v>
      </c>
      <c r="AP270" t="s">
        <v>1458</v>
      </c>
      <c r="AS270" t="str">
        <f>IF(SpaceTypesTable[[#This Row],[Service Water Heating Peak Flow Rate (gal/h)]]=0,"",SpaceTypesTable[[#This Row],[Service Water Heating Peak Flow Rate (gal/h)]]/SpaceTypesTable[[#This Row],[Service Water Heating Area (ft^2)]])</f>
        <v/>
      </c>
    </row>
    <row r="271" spans="1:55">
      <c r="A271" s="46" t="s">
        <v>1554</v>
      </c>
      <c r="B271" t="s">
        <v>259</v>
      </c>
      <c r="C271" t="s">
        <v>222</v>
      </c>
      <c r="D271" t="s">
        <v>311</v>
      </c>
      <c r="E271" t="s">
        <v>466</v>
      </c>
      <c r="L271">
        <v>1.5389999999999999</v>
      </c>
      <c r="O271">
        <v>0.4</v>
      </c>
      <c r="P271">
        <v>0.4</v>
      </c>
      <c r="Q271">
        <v>0.2</v>
      </c>
      <c r="R271" s="60" t="s">
        <v>474</v>
      </c>
      <c r="S271" t="s">
        <v>108</v>
      </c>
      <c r="T271" t="s">
        <v>41</v>
      </c>
      <c r="U271" t="s">
        <v>42</v>
      </c>
      <c r="V271" s="60" t="str">
        <f>SpaceTypesTable[[#This Row],[Ventilation Standard]]&amp;SpaceTypesTable[[#This Row],[Ventilation Primary Space Type]]&amp;SpaceTypesTable[[#This Row],[Ventilation Secondary Space Type]]</f>
        <v>ASHRAE 62.1-1999Public SpacesCorridors and utilities</v>
      </c>
      <c r="W271">
        <f>VLOOKUP(SpaceTypesTable[[#This Row],[Lookup]],VentilationStandardsTable[],6,FALSE)</f>
        <v>0.05</v>
      </c>
      <c r="X271">
        <f>VLOOKUP(SpaceTypesTable[[#This Row],[Lookup]],VentilationStandardsTable[],5,FALSE)</f>
        <v>0</v>
      </c>
      <c r="Y271">
        <f>VLOOKUP(SpaceTypesTable[[#This Row],[Lookup]],VentilationStandardsTable[],7,FALSE)</f>
        <v>0</v>
      </c>
      <c r="Z271">
        <v>0</v>
      </c>
      <c r="AA271" s="60"/>
      <c r="AB271" s="60" t="s">
        <v>475</v>
      </c>
      <c r="AC271">
        <v>0.22320000000000001</v>
      </c>
      <c r="AD271" s="60" t="s">
        <v>478</v>
      </c>
      <c r="AJ271">
        <v>0</v>
      </c>
      <c r="AK271">
        <v>0</v>
      </c>
      <c r="AL271">
        <v>0.5</v>
      </c>
      <c r="AM271">
        <v>0</v>
      </c>
      <c r="AN271" s="60" t="s">
        <v>479</v>
      </c>
      <c r="AO271" s="60" t="s">
        <v>1444</v>
      </c>
      <c r="AP271" s="60" t="s">
        <v>1458</v>
      </c>
      <c r="AS271" t="str">
        <f>IF(SpaceTypesTable[[#This Row],[Service Water Heating Peak Flow Rate (gal/h)]]=0,"",SpaceTypesTable[[#This Row],[Service Water Heating Peak Flow Rate (gal/h)]]/SpaceTypesTable[[#This Row],[Service Water Heating Area (ft^2)]])</f>
        <v/>
      </c>
    </row>
    <row r="272" spans="1:55">
      <c r="A272" s="60" t="s">
        <v>1556</v>
      </c>
      <c r="B272" t="s">
        <v>259</v>
      </c>
      <c r="C272" t="s">
        <v>222</v>
      </c>
      <c r="D272" t="s">
        <v>282</v>
      </c>
      <c r="E272" t="s">
        <v>467</v>
      </c>
      <c r="F272" t="s">
        <v>217</v>
      </c>
      <c r="G272" t="s">
        <v>355</v>
      </c>
      <c r="H272" t="s">
        <v>223</v>
      </c>
      <c r="I272" t="str">
        <f>SpaceTypesTable[[#This Row],[Lighting Standard]]&amp;SpaceTypesTable[[#This Row],[Lighting Primary Space Type]]&amp;SpaceTypesTable[[#This Row],[Lighting Secondary Space Type]]</f>
        <v>ASHRAE 90.1-2004Stairs-ActiveGeneral</v>
      </c>
      <c r="L272" s="60">
        <f>VLOOKUP(SpaceTypesTable[[#This Row],[LookupColumn]],InteriorLightingTable[],5,FALSE)</f>
        <v>0.6</v>
      </c>
      <c r="O272">
        <v>0.4</v>
      </c>
      <c r="P272">
        <v>0.4</v>
      </c>
      <c r="Q272">
        <v>0.2</v>
      </c>
      <c r="R272" t="s">
        <v>3430</v>
      </c>
      <c r="S272" t="s">
        <v>108</v>
      </c>
      <c r="T272" t="s">
        <v>41</v>
      </c>
      <c r="U272" t="s">
        <v>42</v>
      </c>
      <c r="V272" s="60" t="str">
        <f>SpaceTypesTable[[#This Row],[Ventilation Standard]]&amp;SpaceTypesTable[[#This Row],[Ventilation Primary Space Type]]&amp;SpaceTypesTable[[#This Row],[Ventilation Secondary Space Type]]</f>
        <v>ASHRAE 62.1-1999Public SpacesCorridors and utilities</v>
      </c>
      <c r="W272">
        <f>VLOOKUP(SpaceTypesTable[[#This Row],[Lookup]],VentilationStandardsTable[],6,FALSE)</f>
        <v>0.05</v>
      </c>
      <c r="X272">
        <f>VLOOKUP(SpaceTypesTable[[#This Row],[Lookup]],VentilationStandardsTable[],5,FALSE)</f>
        <v>0</v>
      </c>
      <c r="Y272">
        <f>VLOOKUP(SpaceTypesTable[[#This Row],[Lookup]],VentilationStandardsTable[],7,FALSE)</f>
        <v>0</v>
      </c>
      <c r="Z272">
        <v>0</v>
      </c>
      <c r="AA272" t="s">
        <v>3431</v>
      </c>
      <c r="AB272" t="s">
        <v>3424</v>
      </c>
      <c r="AC272">
        <v>5.9499999999999997E-2</v>
      </c>
      <c r="AD272" t="s">
        <v>3476</v>
      </c>
      <c r="AJ272">
        <v>0</v>
      </c>
      <c r="AK272">
        <v>0</v>
      </c>
      <c r="AL272">
        <v>0.5</v>
      </c>
      <c r="AM272">
        <v>0</v>
      </c>
      <c r="AN272" t="s">
        <v>3429</v>
      </c>
      <c r="AO272" t="s">
        <v>3466</v>
      </c>
      <c r="AP272" t="s">
        <v>3433</v>
      </c>
    </row>
    <row r="273" spans="1:49">
      <c r="A273" s="60" t="s">
        <v>1558</v>
      </c>
      <c r="B273" t="s">
        <v>259</v>
      </c>
      <c r="C273" t="s">
        <v>222</v>
      </c>
      <c r="D273" t="s">
        <v>282</v>
      </c>
      <c r="E273" t="s">
        <v>467</v>
      </c>
      <c r="F273" t="s">
        <v>218</v>
      </c>
      <c r="G273" t="s">
        <v>355</v>
      </c>
      <c r="H273" t="s">
        <v>223</v>
      </c>
      <c r="I273" t="str">
        <f>SpaceTypesTable[[#This Row],[Lighting Standard]]&amp;SpaceTypesTable[[#This Row],[Lighting Primary Space Type]]&amp;SpaceTypesTable[[#This Row],[Lighting Secondary Space Type]]</f>
        <v>ASHRAE 90.1-2007Stairs-ActiveGeneral</v>
      </c>
      <c r="L273" s="60">
        <f>VLOOKUP(SpaceTypesTable[[#This Row],[LookupColumn]],InteriorLightingTable[],5,FALSE)</f>
        <v>0.6</v>
      </c>
      <c r="O273">
        <v>0.4</v>
      </c>
      <c r="P273">
        <v>0.4</v>
      </c>
      <c r="Q273">
        <v>0.2</v>
      </c>
      <c r="R273" t="s">
        <v>3430</v>
      </c>
      <c r="S273" t="s">
        <v>109</v>
      </c>
      <c r="T273" t="s">
        <v>223</v>
      </c>
      <c r="U273" t="s">
        <v>96</v>
      </c>
      <c r="V273" s="60" t="str">
        <f>SpaceTypesTable[[#This Row],[Ventilation Standard]]&amp;SpaceTypesTable[[#This Row],[Ventilation Primary Space Type]]&amp;SpaceTypesTable[[#This Row],[Ventilation Secondary Space Type]]</f>
        <v>ASHRAE 62.1-2004GeneralCorridors</v>
      </c>
      <c r="W273">
        <f>VLOOKUP(SpaceTypesTable[[#This Row],[Lookup]],VentilationStandardsTable[],6,FALSE)</f>
        <v>0.06</v>
      </c>
      <c r="X273">
        <f>VLOOKUP(SpaceTypesTable[[#This Row],[Lookup]],VentilationStandardsTable[],5,FALSE)</f>
        <v>0</v>
      </c>
      <c r="Y273">
        <f>VLOOKUP(SpaceTypesTable[[#This Row],[Lookup]],VentilationStandardsTable[],7,FALSE)</f>
        <v>0</v>
      </c>
      <c r="Z273">
        <v>0</v>
      </c>
      <c r="AA273" t="s">
        <v>3431</v>
      </c>
      <c r="AB273" t="s">
        <v>3424</v>
      </c>
      <c r="AC273">
        <v>4.4600000000000001E-2</v>
      </c>
      <c r="AD273" t="s">
        <v>3476</v>
      </c>
      <c r="AJ273">
        <v>0</v>
      </c>
      <c r="AK273">
        <v>0</v>
      </c>
      <c r="AL273">
        <v>0.5</v>
      </c>
      <c r="AM273">
        <v>0</v>
      </c>
      <c r="AN273" t="s">
        <v>3429</v>
      </c>
      <c r="AO273" t="s">
        <v>3466</v>
      </c>
      <c r="AP273" t="s">
        <v>3433</v>
      </c>
    </row>
    <row r="274" spans="1:49">
      <c r="A274" s="60" t="s">
        <v>1619</v>
      </c>
      <c r="B274" t="s">
        <v>259</v>
      </c>
      <c r="C274" t="s">
        <v>222</v>
      </c>
      <c r="D274" t="s">
        <v>282</v>
      </c>
      <c r="E274" t="s">
        <v>467</v>
      </c>
      <c r="F274" t="s">
        <v>1601</v>
      </c>
      <c r="G274" t="s">
        <v>1831</v>
      </c>
      <c r="H274" t="s">
        <v>223</v>
      </c>
      <c r="I274" t="str">
        <f>SpaceTypesTable[[#This Row],[Lighting Standard]]&amp;SpaceTypesTable[[#This Row],[Lighting Primary Space Type]]&amp;SpaceTypesTable[[#This Row],[Lighting Secondary Space Type]]</f>
        <v>ASHRAE 90.1-2010StairwayGeneral</v>
      </c>
      <c r="L274" s="60">
        <f>VLOOKUP(SpaceTypesTable[[#This Row],[LookupColumn]],InteriorLightingTable[],5,FALSE)</f>
        <v>0.69</v>
      </c>
      <c r="O274">
        <v>0.4</v>
      </c>
      <c r="P274">
        <v>0.4</v>
      </c>
      <c r="Q274">
        <v>0.2</v>
      </c>
      <c r="R274" t="s">
        <v>3430</v>
      </c>
      <c r="S274" t="s">
        <v>110</v>
      </c>
      <c r="T274" t="s">
        <v>223</v>
      </c>
      <c r="U274" t="s">
        <v>96</v>
      </c>
      <c r="V274" s="60" t="str">
        <f>SpaceTypesTable[[#This Row],[Ventilation Standard]]&amp;SpaceTypesTable[[#This Row],[Ventilation Primary Space Type]]&amp;SpaceTypesTable[[#This Row],[Ventilation Secondary Space Type]]</f>
        <v>ASHRAE 62.1-2007GeneralCorridors</v>
      </c>
      <c r="W274">
        <f>VLOOKUP(SpaceTypesTable[[#This Row],[Lookup]],VentilationStandardsTable[],6,FALSE)</f>
        <v>0.06</v>
      </c>
      <c r="X274">
        <f>VLOOKUP(SpaceTypesTable[[#This Row],[Lookup]],VentilationStandardsTable[],5,FALSE)</f>
        <v>0</v>
      </c>
      <c r="Y274">
        <f>VLOOKUP(SpaceTypesTable[[#This Row],[Lookup]],VentilationStandardsTable[],7,FALSE)</f>
        <v>0</v>
      </c>
      <c r="Z274">
        <v>0</v>
      </c>
      <c r="AA274" t="s">
        <v>3431</v>
      </c>
      <c r="AB274" t="s">
        <v>3424</v>
      </c>
      <c r="AC274">
        <v>4.4600000000000001E-2</v>
      </c>
      <c r="AD274" t="s">
        <v>3476</v>
      </c>
      <c r="AJ274">
        <v>0</v>
      </c>
      <c r="AK274">
        <v>0</v>
      </c>
      <c r="AL274">
        <v>0.5</v>
      </c>
      <c r="AM274">
        <v>0</v>
      </c>
      <c r="AN274" t="s">
        <v>3429</v>
      </c>
      <c r="AO274" t="s">
        <v>3466</v>
      </c>
      <c r="AP274" t="s">
        <v>3433</v>
      </c>
    </row>
    <row r="275" spans="1:49">
      <c r="A275" s="3" t="s">
        <v>1555</v>
      </c>
      <c r="B275" t="s">
        <v>259</v>
      </c>
      <c r="C275" t="s">
        <v>222</v>
      </c>
      <c r="D275" t="s">
        <v>282</v>
      </c>
      <c r="E275" t="s">
        <v>467</v>
      </c>
      <c r="L275">
        <v>0.94199999999999995</v>
      </c>
      <c r="O275">
        <v>0.4</v>
      </c>
      <c r="P275">
        <v>0.4</v>
      </c>
      <c r="Q275">
        <v>0.2</v>
      </c>
      <c r="R275" s="60" t="s">
        <v>474</v>
      </c>
      <c r="S275" t="s">
        <v>108</v>
      </c>
      <c r="T275" t="s">
        <v>41</v>
      </c>
      <c r="U275" t="s">
        <v>42</v>
      </c>
      <c r="V275" s="60" t="str">
        <f>SpaceTypesTable[[#This Row],[Ventilation Standard]]&amp;SpaceTypesTable[[#This Row],[Ventilation Primary Space Type]]&amp;SpaceTypesTable[[#This Row],[Ventilation Secondary Space Type]]</f>
        <v>ASHRAE 62.1-1999Public SpacesCorridors and utilities</v>
      </c>
      <c r="W275">
        <f>VLOOKUP(SpaceTypesTable[[#This Row],[Lookup]],VentilationStandardsTable[],6,FALSE)</f>
        <v>0.05</v>
      </c>
      <c r="X275">
        <f>VLOOKUP(SpaceTypesTable[[#This Row],[Lookup]],VentilationStandardsTable[],5,FALSE)</f>
        <v>0</v>
      </c>
      <c r="Y275">
        <f>VLOOKUP(SpaceTypesTable[[#This Row],[Lookup]],VentilationStandardsTable[],7,FALSE)</f>
        <v>0</v>
      </c>
      <c r="Z275">
        <v>0</v>
      </c>
      <c r="AA275" s="60"/>
      <c r="AB275" s="60" t="s">
        <v>475</v>
      </c>
      <c r="AC275">
        <v>0.22320000000000001</v>
      </c>
      <c r="AD275" s="60" t="s">
        <v>478</v>
      </c>
      <c r="AJ275">
        <v>0</v>
      </c>
      <c r="AK275">
        <v>0</v>
      </c>
      <c r="AL275">
        <v>0.5</v>
      </c>
      <c r="AM275">
        <v>0</v>
      </c>
      <c r="AN275" s="60" t="s">
        <v>479</v>
      </c>
      <c r="AO275" s="60" t="s">
        <v>1444</v>
      </c>
      <c r="AP275" s="60" t="s">
        <v>1458</v>
      </c>
    </row>
    <row r="276" spans="1:49">
      <c r="A276" s="3" t="s">
        <v>1557</v>
      </c>
      <c r="B276" t="s">
        <v>260</v>
      </c>
      <c r="C276" t="s">
        <v>222</v>
      </c>
      <c r="D276" t="s">
        <v>282</v>
      </c>
      <c r="E276" t="s">
        <v>467</v>
      </c>
      <c r="F276" t="s">
        <v>438</v>
      </c>
      <c r="G276" t="s">
        <v>355</v>
      </c>
      <c r="H276" t="s">
        <v>223</v>
      </c>
      <c r="I276" t="str">
        <f>SpaceTypesTable[[#This Row],[Lighting Standard]]&amp;SpaceTypesTable[[#This Row],[Lighting Primary Space Type]]&amp;SpaceTypesTable[[#This Row],[Lighting Secondary Space Type]]</f>
        <v>ASHRAE 189.1-2009Stairs-ActiveGeneral</v>
      </c>
      <c r="L276">
        <f>VLOOKUP(SpaceTypesTable[[#This Row],[LookupColumn]],InteriorLightingTable[],5,FALSE)</f>
        <v>0.54</v>
      </c>
      <c r="O276">
        <v>0.4</v>
      </c>
      <c r="P276">
        <v>0.4</v>
      </c>
      <c r="Q276">
        <v>0.2</v>
      </c>
      <c r="R276" s="60" t="s">
        <v>474</v>
      </c>
      <c r="S276" t="s">
        <v>108</v>
      </c>
      <c r="T276" t="s">
        <v>41</v>
      </c>
      <c r="U276" t="s">
        <v>42</v>
      </c>
      <c r="V276" s="60" t="str">
        <f>SpaceTypesTable[[#This Row],[Ventilation Standard]]&amp;SpaceTypesTable[[#This Row],[Ventilation Primary Space Type]]&amp;SpaceTypesTable[[#This Row],[Ventilation Secondary Space Type]]</f>
        <v>ASHRAE 62.1-1999Public SpacesCorridors and utilities</v>
      </c>
      <c r="W276">
        <f>VLOOKUP(SpaceTypesTable[[#This Row],[Lookup]],VentilationStandardsTable[],6,FALSE)</f>
        <v>0.05</v>
      </c>
      <c r="X276">
        <f>VLOOKUP(SpaceTypesTable[[#This Row],[Lookup]],VentilationStandardsTable[],5,FALSE)</f>
        <v>0</v>
      </c>
      <c r="Y276">
        <f>VLOOKUP(SpaceTypesTable[[#This Row],[Lookup]],VentilationStandardsTable[],7,FALSE)</f>
        <v>0</v>
      </c>
      <c r="Z276">
        <v>0</v>
      </c>
      <c r="AA276" s="60"/>
      <c r="AB276" s="60" t="s">
        <v>475</v>
      </c>
      <c r="AC276">
        <v>5.9499999999999997E-2</v>
      </c>
      <c r="AD276" s="60" t="s">
        <v>478</v>
      </c>
      <c r="AJ276">
        <v>0</v>
      </c>
      <c r="AK276">
        <v>0</v>
      </c>
      <c r="AL276">
        <v>0.5</v>
      </c>
      <c r="AM276">
        <v>0</v>
      </c>
      <c r="AN276" s="60" t="s">
        <v>479</v>
      </c>
      <c r="AO276" s="60" t="s">
        <v>1444</v>
      </c>
      <c r="AP276" s="60" t="s">
        <v>1458</v>
      </c>
    </row>
    <row r="277" spans="1:49">
      <c r="A277" s="3" t="s">
        <v>1557</v>
      </c>
      <c r="B277" t="s">
        <v>261</v>
      </c>
      <c r="C277" t="s">
        <v>222</v>
      </c>
      <c r="D277" t="s">
        <v>282</v>
      </c>
      <c r="E277" t="s">
        <v>467</v>
      </c>
      <c r="F277" t="s">
        <v>438</v>
      </c>
      <c r="G277" t="s">
        <v>355</v>
      </c>
      <c r="H277" t="s">
        <v>223</v>
      </c>
      <c r="I277" t="str">
        <f>SpaceTypesTable[[#This Row],[Lighting Standard]]&amp;SpaceTypesTable[[#This Row],[Lighting Primary Space Type]]&amp;SpaceTypesTable[[#This Row],[Lighting Secondary Space Type]]</f>
        <v>ASHRAE 189.1-2009Stairs-ActiveGeneral</v>
      </c>
      <c r="L277" s="60">
        <f>VLOOKUP(SpaceTypesTable[[#This Row],[LookupColumn]],InteriorLightingTable[],5,FALSE)</f>
        <v>0.54</v>
      </c>
      <c r="O277">
        <v>0.4</v>
      </c>
      <c r="P277">
        <v>0.4</v>
      </c>
      <c r="Q277">
        <v>0.2</v>
      </c>
      <c r="R277" s="60" t="s">
        <v>474</v>
      </c>
      <c r="S277" t="s">
        <v>108</v>
      </c>
      <c r="T277" t="s">
        <v>41</v>
      </c>
      <c r="U277" t="s">
        <v>42</v>
      </c>
      <c r="V277" s="60" t="str">
        <f>SpaceTypesTable[[#This Row],[Ventilation Standard]]&amp;SpaceTypesTable[[#This Row],[Ventilation Primary Space Type]]&amp;SpaceTypesTable[[#This Row],[Ventilation Secondary Space Type]]</f>
        <v>ASHRAE 62.1-1999Public SpacesCorridors and utilities</v>
      </c>
      <c r="W277">
        <f>VLOOKUP(SpaceTypesTable[[#This Row],[Lookup]],VentilationStandardsTable[],6,FALSE)</f>
        <v>0.05</v>
      </c>
      <c r="X277">
        <f>VLOOKUP(SpaceTypesTable[[#This Row],[Lookup]],VentilationStandardsTable[],5,FALSE)</f>
        <v>0</v>
      </c>
      <c r="Y277">
        <f>VLOOKUP(SpaceTypesTable[[#This Row],[Lookup]],VentilationStandardsTable[],7,FALSE)</f>
        <v>0</v>
      </c>
      <c r="Z277">
        <v>0</v>
      </c>
      <c r="AA277" s="60"/>
      <c r="AB277" s="60" t="s">
        <v>475</v>
      </c>
      <c r="AC277">
        <v>4.4600000000000001E-2</v>
      </c>
      <c r="AD277" s="60" t="s">
        <v>478</v>
      </c>
      <c r="AJ277">
        <v>0</v>
      </c>
      <c r="AK277">
        <v>0</v>
      </c>
      <c r="AL277">
        <v>0.5</v>
      </c>
      <c r="AM277">
        <v>0</v>
      </c>
      <c r="AN277" s="60" t="s">
        <v>479</v>
      </c>
      <c r="AO277" s="60" t="s">
        <v>1444</v>
      </c>
      <c r="AP277" s="60" t="s">
        <v>1458</v>
      </c>
    </row>
    <row r="278" spans="1:49">
      <c r="A278" s="46" t="s">
        <v>1554</v>
      </c>
      <c r="B278" t="s">
        <v>259</v>
      </c>
      <c r="C278" t="s">
        <v>222</v>
      </c>
      <c r="D278" t="s">
        <v>282</v>
      </c>
      <c r="E278" t="s">
        <v>467</v>
      </c>
      <c r="L278" s="60">
        <v>1.1399999999999999</v>
      </c>
      <c r="O278">
        <v>0.4</v>
      </c>
      <c r="P278">
        <v>0.4</v>
      </c>
      <c r="Q278">
        <v>0.2</v>
      </c>
      <c r="R278" t="s">
        <v>474</v>
      </c>
      <c r="S278" t="s">
        <v>108</v>
      </c>
      <c r="T278" t="s">
        <v>41</v>
      </c>
      <c r="U278" t="s">
        <v>42</v>
      </c>
      <c r="V278" s="60" t="str">
        <f>SpaceTypesTable[[#This Row],[Ventilation Standard]]&amp;SpaceTypesTable[[#This Row],[Ventilation Primary Space Type]]&amp;SpaceTypesTable[[#This Row],[Ventilation Secondary Space Type]]</f>
        <v>ASHRAE 62.1-1999Public SpacesCorridors and utilities</v>
      </c>
      <c r="W278">
        <f>VLOOKUP(SpaceTypesTable[[#This Row],[Lookup]],VentilationStandardsTable[],6,FALSE)</f>
        <v>0.05</v>
      </c>
      <c r="X278">
        <f>VLOOKUP(SpaceTypesTable[[#This Row],[Lookup]],VentilationStandardsTable[],5,FALSE)</f>
        <v>0</v>
      </c>
      <c r="Y278">
        <f>VLOOKUP(SpaceTypesTable[[#This Row],[Lookup]],VentilationStandardsTable[],7,FALSE)</f>
        <v>0</v>
      </c>
      <c r="Z278">
        <v>0</v>
      </c>
      <c r="AB278" t="s">
        <v>475</v>
      </c>
      <c r="AC278">
        <v>0.22320000000000001</v>
      </c>
      <c r="AD278" t="s">
        <v>478</v>
      </c>
      <c r="AJ278">
        <v>0</v>
      </c>
      <c r="AK278">
        <v>0</v>
      </c>
      <c r="AL278">
        <v>0.5</v>
      </c>
      <c r="AM278">
        <v>0</v>
      </c>
      <c r="AN278" t="s">
        <v>479</v>
      </c>
      <c r="AO278" t="s">
        <v>1444</v>
      </c>
      <c r="AP278" t="s">
        <v>1458</v>
      </c>
    </row>
    <row r="279" spans="1:49">
      <c r="A279" t="s">
        <v>1556</v>
      </c>
      <c r="B279" t="s">
        <v>259</v>
      </c>
      <c r="C279" t="s">
        <v>222</v>
      </c>
      <c r="D279" t="s">
        <v>252</v>
      </c>
      <c r="E279" t="s">
        <v>470</v>
      </c>
      <c r="F279" t="s">
        <v>217</v>
      </c>
      <c r="G279" t="s">
        <v>354</v>
      </c>
      <c r="H279" t="s">
        <v>223</v>
      </c>
      <c r="I279" t="str">
        <f>SpaceTypesTable[[#This Row],[Lighting Standard]]&amp;SpaceTypesTable[[#This Row],[Lighting Primary Space Type]]&amp;SpaceTypesTable[[#This Row],[Lighting Secondary Space Type]]</f>
        <v>ASHRAE 90.1-2004RestroomsGeneral</v>
      </c>
      <c r="L279">
        <f>VLOOKUP(SpaceTypesTable[[#This Row],[LookupColumn]],InteriorLightingTable[],5,FALSE)</f>
        <v>0.9</v>
      </c>
      <c r="O279">
        <v>0.4</v>
      </c>
      <c r="P279">
        <v>0.4</v>
      </c>
      <c r="Q279">
        <v>0.2</v>
      </c>
      <c r="R279" s="60" t="s">
        <v>3430</v>
      </c>
      <c r="S279" t="s">
        <v>108</v>
      </c>
      <c r="T279" t="s">
        <v>41</v>
      </c>
      <c r="U279" t="s">
        <v>43</v>
      </c>
      <c r="V279" s="60" t="str">
        <f>SpaceTypesTable[[#This Row],[Ventilation Standard]]&amp;SpaceTypesTable[[#This Row],[Ventilation Primary Space Type]]&amp;SpaceTypesTable[[#This Row],[Ventilation Secondary Space Type]]</f>
        <v>ASHRAE 62.1-1999Public SpacesPublic restrooms (Assume 12 toilet/625 ft^2)</v>
      </c>
      <c r="W279">
        <f>VLOOKUP(SpaceTypesTable[[#This Row],[Lookup]],VentilationStandardsTable[],6,FALSE)</f>
        <v>0.96</v>
      </c>
      <c r="X279">
        <f>VLOOKUP(SpaceTypesTable[[#This Row],[Lookup]],VentilationStandardsTable[],5,FALSE)</f>
        <v>0</v>
      </c>
      <c r="Y279">
        <f>VLOOKUP(SpaceTypesTable[[#This Row],[Lookup]],VentilationStandardsTable[],7,FALSE)</f>
        <v>0</v>
      </c>
      <c r="Z279">
        <v>10</v>
      </c>
      <c r="AA279" s="60" t="s">
        <v>3431</v>
      </c>
      <c r="AB279" s="60" t="s">
        <v>3424</v>
      </c>
      <c r="AC279">
        <v>5.9499999999999997E-2</v>
      </c>
      <c r="AD279" s="60" t="s">
        <v>3476</v>
      </c>
      <c r="AJ279">
        <v>0.27</v>
      </c>
      <c r="AK279">
        <v>0</v>
      </c>
      <c r="AL279">
        <v>0.5</v>
      </c>
      <c r="AM279">
        <v>0</v>
      </c>
      <c r="AN279" s="60" t="s">
        <v>3429</v>
      </c>
      <c r="AO279" s="60" t="s">
        <v>3466</v>
      </c>
      <c r="AP279" s="60" t="s">
        <v>3433</v>
      </c>
      <c r="AS279">
        <v>2.762836185819071E-2</v>
      </c>
      <c r="AT279">
        <v>43.3</v>
      </c>
      <c r="AU279">
        <v>0.2</v>
      </c>
      <c r="AV279">
        <v>0.05</v>
      </c>
      <c r="AW279" t="s">
        <v>3432</v>
      </c>
    </row>
    <row r="280" spans="1:49">
      <c r="A280" t="s">
        <v>1558</v>
      </c>
      <c r="B280" t="s">
        <v>259</v>
      </c>
      <c r="C280" t="s">
        <v>222</v>
      </c>
      <c r="D280" t="s">
        <v>252</v>
      </c>
      <c r="E280" t="s">
        <v>470</v>
      </c>
      <c r="F280" t="s">
        <v>218</v>
      </c>
      <c r="G280" t="s">
        <v>354</v>
      </c>
      <c r="H280" t="s">
        <v>223</v>
      </c>
      <c r="I280" t="str">
        <f>SpaceTypesTable[[#This Row],[Lighting Standard]]&amp;SpaceTypesTable[[#This Row],[Lighting Primary Space Type]]&amp;SpaceTypesTable[[#This Row],[Lighting Secondary Space Type]]</f>
        <v>ASHRAE 90.1-2007RestroomsGeneral</v>
      </c>
      <c r="L280">
        <f>VLOOKUP(SpaceTypesTable[[#This Row],[LookupColumn]],InteriorLightingTable[],5,FALSE)</f>
        <v>0.9</v>
      </c>
      <c r="O280">
        <v>0.4</v>
      </c>
      <c r="P280">
        <v>0.4</v>
      </c>
      <c r="Q280">
        <v>0.2</v>
      </c>
      <c r="R280" t="s">
        <v>3430</v>
      </c>
      <c r="S280" t="s">
        <v>109</v>
      </c>
      <c r="T280" t="s">
        <v>223</v>
      </c>
      <c r="U280" t="s">
        <v>96</v>
      </c>
      <c r="V280" s="60" t="str">
        <f>SpaceTypesTable[[#This Row],[Ventilation Standard]]&amp;SpaceTypesTable[[#This Row],[Ventilation Primary Space Type]]&amp;SpaceTypesTable[[#This Row],[Ventilation Secondary Space Type]]</f>
        <v>ASHRAE 62.1-2004GeneralCorridors</v>
      </c>
      <c r="W280">
        <f>VLOOKUP(SpaceTypesTable[[#This Row],[Lookup]],VentilationStandardsTable[],6,FALSE)</f>
        <v>0.06</v>
      </c>
      <c r="X280">
        <f>VLOOKUP(SpaceTypesTable[[#This Row],[Lookup]],VentilationStandardsTable[],5,FALSE)</f>
        <v>0</v>
      </c>
      <c r="Y280">
        <f>VLOOKUP(SpaceTypesTable[[#This Row],[Lookup]],VentilationStandardsTable[],7,FALSE)</f>
        <v>0</v>
      </c>
      <c r="Z280">
        <v>10</v>
      </c>
      <c r="AA280" t="s">
        <v>3431</v>
      </c>
      <c r="AB280" t="s">
        <v>3424</v>
      </c>
      <c r="AC280">
        <v>4.4600000000000001E-2</v>
      </c>
      <c r="AD280" t="s">
        <v>3476</v>
      </c>
      <c r="AJ280">
        <v>7.0000000000000007E-2</v>
      </c>
      <c r="AK280">
        <v>0</v>
      </c>
      <c r="AL280">
        <v>0.5</v>
      </c>
      <c r="AM280">
        <v>0</v>
      </c>
      <c r="AN280" t="s">
        <v>3429</v>
      </c>
      <c r="AO280" t="s">
        <v>3466</v>
      </c>
      <c r="AP280" t="s">
        <v>3433</v>
      </c>
      <c r="AS280">
        <v>2.762836185819071E-2</v>
      </c>
      <c r="AT280">
        <v>43.3</v>
      </c>
      <c r="AU280">
        <v>0.2</v>
      </c>
      <c r="AV280">
        <v>0.05</v>
      </c>
      <c r="AW280" t="s">
        <v>3432</v>
      </c>
    </row>
    <row r="281" spans="1:49">
      <c r="A281" s="60" t="s">
        <v>1619</v>
      </c>
      <c r="B281" t="s">
        <v>259</v>
      </c>
      <c r="C281" t="s">
        <v>222</v>
      </c>
      <c r="D281" t="s">
        <v>252</v>
      </c>
      <c r="E281" t="s">
        <v>470</v>
      </c>
      <c r="F281" t="s">
        <v>1601</v>
      </c>
      <c r="G281" t="s">
        <v>354</v>
      </c>
      <c r="H281" t="s">
        <v>223</v>
      </c>
      <c r="I281" t="str">
        <f>SpaceTypesTable[[#This Row],[Lighting Standard]]&amp;SpaceTypesTable[[#This Row],[Lighting Primary Space Type]]&amp;SpaceTypesTable[[#This Row],[Lighting Secondary Space Type]]</f>
        <v>ASHRAE 90.1-2010RestroomsGeneral</v>
      </c>
      <c r="L281" s="60">
        <f>VLOOKUP(SpaceTypesTable[[#This Row],[LookupColumn]],InteriorLightingTable[],5,FALSE)</f>
        <v>0.98</v>
      </c>
      <c r="O281">
        <v>0.4</v>
      </c>
      <c r="P281">
        <v>0.4</v>
      </c>
      <c r="Q281">
        <v>0.2</v>
      </c>
      <c r="R281" t="s">
        <v>3430</v>
      </c>
      <c r="S281" t="s">
        <v>110</v>
      </c>
      <c r="T281" t="s">
        <v>223</v>
      </c>
      <c r="U281" t="s">
        <v>96</v>
      </c>
      <c r="V281" s="60" t="str">
        <f>SpaceTypesTable[[#This Row],[Ventilation Standard]]&amp;SpaceTypesTable[[#This Row],[Ventilation Primary Space Type]]&amp;SpaceTypesTable[[#This Row],[Ventilation Secondary Space Type]]</f>
        <v>ASHRAE 62.1-2007GeneralCorridors</v>
      </c>
      <c r="W281">
        <f>VLOOKUP(SpaceTypesTable[[#This Row],[Lookup]],VentilationStandardsTable[],6,FALSE)</f>
        <v>0.06</v>
      </c>
      <c r="X281">
        <f>VLOOKUP(SpaceTypesTable[[#This Row],[Lookup]],VentilationStandardsTable[],5,FALSE)</f>
        <v>0</v>
      </c>
      <c r="Y281">
        <f>VLOOKUP(SpaceTypesTable[[#This Row],[Lookup]],VentilationStandardsTable[],7,FALSE)</f>
        <v>0</v>
      </c>
      <c r="Z281">
        <v>10</v>
      </c>
      <c r="AA281" t="s">
        <v>3431</v>
      </c>
      <c r="AB281" t="s">
        <v>3424</v>
      </c>
      <c r="AC281">
        <v>4.4600000000000001E-2</v>
      </c>
      <c r="AD281" t="s">
        <v>3476</v>
      </c>
      <c r="AJ281">
        <v>7.0000000000000007E-2</v>
      </c>
      <c r="AK281">
        <v>0</v>
      </c>
      <c r="AL281">
        <v>0.5</v>
      </c>
      <c r="AM281">
        <v>0</v>
      </c>
      <c r="AN281" t="s">
        <v>3429</v>
      </c>
      <c r="AO281" t="s">
        <v>3466</v>
      </c>
      <c r="AP281" t="s">
        <v>3433</v>
      </c>
      <c r="AS281">
        <v>2.762836185819071E-2</v>
      </c>
      <c r="AT281">
        <v>43.3</v>
      </c>
      <c r="AU281">
        <v>0.2</v>
      </c>
      <c r="AV281">
        <v>0.05</v>
      </c>
      <c r="AW281" t="s">
        <v>3432</v>
      </c>
    </row>
    <row r="282" spans="1:49">
      <c r="A282" s="3" t="s">
        <v>1555</v>
      </c>
      <c r="B282" t="s">
        <v>259</v>
      </c>
      <c r="C282" t="s">
        <v>222</v>
      </c>
      <c r="D282" t="s">
        <v>252</v>
      </c>
      <c r="E282" t="s">
        <v>470</v>
      </c>
      <c r="L282" s="60">
        <v>1.41</v>
      </c>
      <c r="O282">
        <v>0.4</v>
      </c>
      <c r="P282">
        <v>0.4</v>
      </c>
      <c r="Q282">
        <v>0.2</v>
      </c>
      <c r="R282" t="s">
        <v>474</v>
      </c>
      <c r="S282" t="s">
        <v>108</v>
      </c>
      <c r="T282" t="s">
        <v>41</v>
      </c>
      <c r="U282" t="s">
        <v>43</v>
      </c>
      <c r="V282" s="60" t="str">
        <f>SpaceTypesTable[[#This Row],[Ventilation Standard]]&amp;SpaceTypesTable[[#This Row],[Ventilation Primary Space Type]]&amp;SpaceTypesTable[[#This Row],[Ventilation Secondary Space Type]]</f>
        <v>ASHRAE 62.1-1999Public SpacesPublic restrooms (Assume 12 toilet/625 ft^2)</v>
      </c>
      <c r="W282">
        <f>VLOOKUP(SpaceTypesTable[[#This Row],[Lookup]],VentilationStandardsTable[],6,FALSE)</f>
        <v>0.96</v>
      </c>
      <c r="X282">
        <f>VLOOKUP(SpaceTypesTable[[#This Row],[Lookup]],VentilationStandardsTable[],5,FALSE)</f>
        <v>0</v>
      </c>
      <c r="Y282">
        <f>VLOOKUP(SpaceTypesTable[[#This Row],[Lookup]],VentilationStandardsTable[],7,FALSE)</f>
        <v>0</v>
      </c>
      <c r="Z282">
        <v>10</v>
      </c>
      <c r="AA282" t="s">
        <v>477</v>
      </c>
      <c r="AB282" t="s">
        <v>475</v>
      </c>
      <c r="AC282">
        <v>0.22320000000000001</v>
      </c>
      <c r="AD282" t="s">
        <v>478</v>
      </c>
      <c r="AJ282">
        <v>0.27</v>
      </c>
      <c r="AK282">
        <v>0</v>
      </c>
      <c r="AL282">
        <v>0.5</v>
      </c>
      <c r="AM282">
        <v>0</v>
      </c>
      <c r="AN282" t="s">
        <v>479</v>
      </c>
      <c r="AO282" t="s">
        <v>1444</v>
      </c>
      <c r="AP282" t="s">
        <v>1458</v>
      </c>
      <c r="AS282">
        <v>2.762836185819071E-2</v>
      </c>
      <c r="AT282">
        <v>43.3</v>
      </c>
      <c r="AU282">
        <v>0.2</v>
      </c>
      <c r="AV282">
        <v>0.05</v>
      </c>
      <c r="AW282" t="s">
        <v>1399</v>
      </c>
    </row>
    <row r="283" spans="1:49">
      <c r="A283" s="3" t="s">
        <v>1557</v>
      </c>
      <c r="B283" t="s">
        <v>260</v>
      </c>
      <c r="C283" t="s">
        <v>222</v>
      </c>
      <c r="D283" t="s">
        <v>252</v>
      </c>
      <c r="E283" t="s">
        <v>470</v>
      </c>
      <c r="F283" t="s">
        <v>438</v>
      </c>
      <c r="G283" t="s">
        <v>354</v>
      </c>
      <c r="H283" t="s">
        <v>223</v>
      </c>
      <c r="I283" t="str">
        <f>SpaceTypesTable[[#This Row],[Lighting Standard]]&amp;SpaceTypesTable[[#This Row],[Lighting Primary Space Type]]&amp;SpaceTypesTable[[#This Row],[Lighting Secondary Space Type]]</f>
        <v>ASHRAE 189.1-2009RestroomsGeneral</v>
      </c>
      <c r="L283" s="60">
        <f>VLOOKUP(SpaceTypesTable[[#This Row],[LookupColumn]],InteriorLightingTable[],5,FALSE)</f>
        <v>0.81</v>
      </c>
      <c r="O283">
        <v>0.4</v>
      </c>
      <c r="P283">
        <v>0.4</v>
      </c>
      <c r="Q283">
        <v>0.2</v>
      </c>
      <c r="R283" s="60" t="s">
        <v>474</v>
      </c>
      <c r="S283" t="s">
        <v>108</v>
      </c>
      <c r="T283" t="s">
        <v>41</v>
      </c>
      <c r="U283" t="s">
        <v>43</v>
      </c>
      <c r="V283" s="60" t="str">
        <f>SpaceTypesTable[[#This Row],[Ventilation Standard]]&amp;SpaceTypesTable[[#This Row],[Ventilation Primary Space Type]]&amp;SpaceTypesTable[[#This Row],[Ventilation Secondary Space Type]]</f>
        <v>ASHRAE 62.1-1999Public SpacesPublic restrooms (Assume 12 toilet/625 ft^2)</v>
      </c>
      <c r="W283">
        <f>VLOOKUP(SpaceTypesTable[[#This Row],[Lookup]],VentilationStandardsTable[],6,FALSE)</f>
        <v>0.96</v>
      </c>
      <c r="X283">
        <f>VLOOKUP(SpaceTypesTable[[#This Row],[Lookup]],VentilationStandardsTable[],5,FALSE)</f>
        <v>0</v>
      </c>
      <c r="Y283">
        <f>VLOOKUP(SpaceTypesTable[[#This Row],[Lookup]],VentilationStandardsTable[],7,FALSE)</f>
        <v>0</v>
      </c>
      <c r="Z283">
        <v>10</v>
      </c>
      <c r="AA283" s="60" t="s">
        <v>477</v>
      </c>
      <c r="AB283" s="60" t="s">
        <v>475</v>
      </c>
      <c r="AC283">
        <v>5.9499999999999997E-2</v>
      </c>
      <c r="AD283" s="60" t="s">
        <v>478</v>
      </c>
      <c r="AJ283">
        <v>7.0000000000000007E-2</v>
      </c>
      <c r="AK283">
        <v>0</v>
      </c>
      <c r="AL283">
        <v>0.5</v>
      </c>
      <c r="AM283">
        <v>0</v>
      </c>
      <c r="AN283" s="60" t="s">
        <v>479</v>
      </c>
      <c r="AO283" s="60" t="s">
        <v>1444</v>
      </c>
      <c r="AP283" s="60" t="s">
        <v>1458</v>
      </c>
      <c r="AS283">
        <v>2.762836185819071E-2</v>
      </c>
      <c r="AT283">
        <v>43.3</v>
      </c>
      <c r="AU283">
        <v>0.2</v>
      </c>
      <c r="AV283">
        <v>0.05</v>
      </c>
      <c r="AW283" t="s">
        <v>1399</v>
      </c>
    </row>
    <row r="284" spans="1:49">
      <c r="A284" s="3" t="s">
        <v>1557</v>
      </c>
      <c r="B284" t="s">
        <v>261</v>
      </c>
      <c r="C284" t="s">
        <v>222</v>
      </c>
      <c r="D284" t="s">
        <v>252</v>
      </c>
      <c r="E284" t="s">
        <v>470</v>
      </c>
      <c r="F284" t="s">
        <v>438</v>
      </c>
      <c r="G284" t="s">
        <v>354</v>
      </c>
      <c r="H284" t="s">
        <v>223</v>
      </c>
      <c r="I284" t="str">
        <f>SpaceTypesTable[[#This Row],[Lighting Standard]]&amp;SpaceTypesTable[[#This Row],[Lighting Primary Space Type]]&amp;SpaceTypesTable[[#This Row],[Lighting Secondary Space Type]]</f>
        <v>ASHRAE 189.1-2009RestroomsGeneral</v>
      </c>
      <c r="L284">
        <f>VLOOKUP(SpaceTypesTable[[#This Row],[LookupColumn]],InteriorLightingTable[],5,FALSE)</f>
        <v>0.81</v>
      </c>
      <c r="O284">
        <v>0.4</v>
      </c>
      <c r="P284">
        <v>0.4</v>
      </c>
      <c r="Q284">
        <v>0.2</v>
      </c>
      <c r="R284" s="60" t="s">
        <v>474</v>
      </c>
      <c r="S284" t="s">
        <v>108</v>
      </c>
      <c r="T284" t="s">
        <v>41</v>
      </c>
      <c r="U284" t="s">
        <v>43</v>
      </c>
      <c r="V284" s="60" t="str">
        <f>SpaceTypesTable[[#This Row],[Ventilation Standard]]&amp;SpaceTypesTable[[#This Row],[Ventilation Primary Space Type]]&amp;SpaceTypesTable[[#This Row],[Ventilation Secondary Space Type]]</f>
        <v>ASHRAE 62.1-1999Public SpacesPublic restrooms (Assume 12 toilet/625 ft^2)</v>
      </c>
      <c r="W284">
        <f>VLOOKUP(SpaceTypesTable[[#This Row],[Lookup]],VentilationStandardsTable[],6,FALSE)</f>
        <v>0.96</v>
      </c>
      <c r="X284">
        <f>VLOOKUP(SpaceTypesTable[[#This Row],[Lookup]],VentilationStandardsTable[],5,FALSE)</f>
        <v>0</v>
      </c>
      <c r="Y284">
        <f>VLOOKUP(SpaceTypesTable[[#This Row],[Lookup]],VentilationStandardsTable[],7,FALSE)</f>
        <v>0</v>
      </c>
      <c r="Z284">
        <v>10</v>
      </c>
      <c r="AA284" s="60" t="s">
        <v>477</v>
      </c>
      <c r="AB284" s="60" t="s">
        <v>475</v>
      </c>
      <c r="AC284">
        <v>4.4600000000000001E-2</v>
      </c>
      <c r="AD284" s="60" t="s">
        <v>478</v>
      </c>
      <c r="AJ284">
        <v>7.0000000000000007E-2</v>
      </c>
      <c r="AK284">
        <v>0</v>
      </c>
      <c r="AL284">
        <v>0.5</v>
      </c>
      <c r="AM284">
        <v>0</v>
      </c>
      <c r="AN284" s="60" t="s">
        <v>479</v>
      </c>
      <c r="AO284" s="60" t="s">
        <v>1444</v>
      </c>
      <c r="AP284" s="60" t="s">
        <v>1458</v>
      </c>
      <c r="AS284">
        <v>2.762836185819071E-2</v>
      </c>
      <c r="AT284">
        <v>43.3</v>
      </c>
      <c r="AU284">
        <v>0.2</v>
      </c>
      <c r="AV284">
        <v>0.05</v>
      </c>
      <c r="AW284" t="s">
        <v>1399</v>
      </c>
    </row>
    <row r="285" spans="1:49">
      <c r="A285" s="46" t="s">
        <v>1554</v>
      </c>
      <c r="B285" t="s">
        <v>259</v>
      </c>
      <c r="C285" t="s">
        <v>222</v>
      </c>
      <c r="D285" t="s">
        <v>252</v>
      </c>
      <c r="E285" t="s">
        <v>470</v>
      </c>
      <c r="L285">
        <v>1.71</v>
      </c>
      <c r="O285">
        <v>0.4</v>
      </c>
      <c r="P285">
        <v>0.4</v>
      </c>
      <c r="Q285">
        <v>0.2</v>
      </c>
      <c r="R285" t="s">
        <v>474</v>
      </c>
      <c r="S285" t="s">
        <v>108</v>
      </c>
      <c r="T285" t="s">
        <v>41</v>
      </c>
      <c r="U285" t="s">
        <v>43</v>
      </c>
      <c r="V285" s="60" t="str">
        <f>SpaceTypesTable[[#This Row],[Ventilation Standard]]&amp;SpaceTypesTable[[#This Row],[Ventilation Primary Space Type]]&amp;SpaceTypesTable[[#This Row],[Ventilation Secondary Space Type]]</f>
        <v>ASHRAE 62.1-1999Public SpacesPublic restrooms (Assume 12 toilet/625 ft^2)</v>
      </c>
      <c r="W285">
        <f>VLOOKUP(SpaceTypesTable[[#This Row],[Lookup]],VentilationStandardsTable[],6,FALSE)</f>
        <v>0.96</v>
      </c>
      <c r="X285">
        <f>VLOOKUP(SpaceTypesTable[[#This Row],[Lookup]],VentilationStandardsTable[],5,FALSE)</f>
        <v>0</v>
      </c>
      <c r="Y285">
        <f>VLOOKUP(SpaceTypesTable[[#This Row],[Lookup]],VentilationStandardsTable[],7,FALSE)</f>
        <v>0</v>
      </c>
      <c r="Z285">
        <v>10</v>
      </c>
      <c r="AA285" t="s">
        <v>477</v>
      </c>
      <c r="AB285" t="s">
        <v>475</v>
      </c>
      <c r="AC285">
        <v>0.22320000000000001</v>
      </c>
      <c r="AD285" t="s">
        <v>478</v>
      </c>
      <c r="AJ285">
        <v>0.27</v>
      </c>
      <c r="AK285">
        <v>0</v>
      </c>
      <c r="AL285">
        <v>0.5</v>
      </c>
      <c r="AM285">
        <v>0</v>
      </c>
      <c r="AN285" t="s">
        <v>479</v>
      </c>
      <c r="AO285" t="s">
        <v>1444</v>
      </c>
      <c r="AP285" t="s">
        <v>1458</v>
      </c>
      <c r="AS285">
        <v>2.762836185819071E-2</v>
      </c>
      <c r="AT285">
        <v>43.3</v>
      </c>
      <c r="AU285">
        <v>0.2</v>
      </c>
      <c r="AV285">
        <v>0.05</v>
      </c>
      <c r="AW285" t="s">
        <v>1399</v>
      </c>
    </row>
    <row r="286" spans="1:49">
      <c r="A286" s="60" t="s">
        <v>1556</v>
      </c>
      <c r="B286" t="s">
        <v>259</v>
      </c>
      <c r="C286" t="s">
        <v>222</v>
      </c>
      <c r="D286" t="s">
        <v>473</v>
      </c>
      <c r="E286" t="s">
        <v>468</v>
      </c>
      <c r="F286" t="s">
        <v>217</v>
      </c>
      <c r="G286" t="s">
        <v>350</v>
      </c>
      <c r="H286" t="s">
        <v>223</v>
      </c>
      <c r="I286" t="str">
        <f>SpaceTypesTable[[#This Row],[Lighting Standard]]&amp;SpaceTypesTable[[#This Row],[Lighting Primary Space Type]]&amp;SpaceTypesTable[[#This Row],[Lighting Secondary Space Type]]</f>
        <v>ASHRAE 90.1-2004Office-EnclosedGeneral</v>
      </c>
      <c r="L286" s="60">
        <f>VLOOKUP(SpaceTypesTable[[#This Row],[LookupColumn]],InteriorLightingTable[],5,FALSE)</f>
        <v>1.1000000000000001</v>
      </c>
      <c r="O286">
        <v>0.4</v>
      </c>
      <c r="P286">
        <v>0.4</v>
      </c>
      <c r="Q286">
        <v>0.2</v>
      </c>
      <c r="R286" s="60" t="s">
        <v>3430</v>
      </c>
      <c r="S286" t="s">
        <v>108</v>
      </c>
      <c r="T286" t="s">
        <v>41</v>
      </c>
      <c r="U286" t="s">
        <v>42</v>
      </c>
      <c r="V286" s="60" t="str">
        <f>SpaceTypesTable[[#This Row],[Ventilation Standard]]&amp;SpaceTypesTable[[#This Row],[Ventilation Primary Space Type]]&amp;SpaceTypesTable[[#This Row],[Ventilation Secondary Space Type]]</f>
        <v>ASHRAE 62.1-1999Public SpacesCorridors and utilities</v>
      </c>
      <c r="W286">
        <f>VLOOKUP(SpaceTypesTable[[#This Row],[Lookup]],VentilationStandardsTable[],6,FALSE)</f>
        <v>0.05</v>
      </c>
      <c r="X286">
        <f>VLOOKUP(SpaceTypesTable[[#This Row],[Lookup]],VentilationStandardsTable[],5,FALSE)</f>
        <v>0</v>
      </c>
      <c r="Y286">
        <f>VLOOKUP(SpaceTypesTable[[#This Row],[Lookup]],VentilationStandardsTable[],7,FALSE)</f>
        <v>0</v>
      </c>
      <c r="Z286">
        <v>10</v>
      </c>
      <c r="AA286" s="60" t="s">
        <v>3431</v>
      </c>
      <c r="AB286" s="60" t="s">
        <v>3424</v>
      </c>
      <c r="AC286">
        <v>5.9499999999999997E-2</v>
      </c>
      <c r="AD286" s="60" t="s">
        <v>3476</v>
      </c>
      <c r="AJ286">
        <v>5.4</v>
      </c>
      <c r="AK286">
        <v>0</v>
      </c>
      <c r="AL286">
        <v>0.5</v>
      </c>
      <c r="AM286">
        <v>0</v>
      </c>
      <c r="AN286" s="60" t="s">
        <v>3429</v>
      </c>
      <c r="AO286" s="60" t="s">
        <v>3466</v>
      </c>
      <c r="AP286" s="60" t="s">
        <v>3433</v>
      </c>
      <c r="AS286" t="str">
        <f>IF(SpaceTypesTable[[#This Row],[Service Water Heating Peak Flow Rate (gal/h)]]=0,"",SpaceTypesTable[[#This Row],[Service Water Heating Peak Flow Rate (gal/h)]]/SpaceTypesTable[[#This Row],[Service Water Heating Area (ft^2)]])</f>
        <v/>
      </c>
    </row>
    <row r="287" spans="1:49">
      <c r="A287" s="60" t="s">
        <v>1558</v>
      </c>
      <c r="B287" t="s">
        <v>259</v>
      </c>
      <c r="C287" t="s">
        <v>222</v>
      </c>
      <c r="D287" t="s">
        <v>473</v>
      </c>
      <c r="E287" t="s">
        <v>468</v>
      </c>
      <c r="F287" t="s">
        <v>218</v>
      </c>
      <c r="G287" t="s">
        <v>350</v>
      </c>
      <c r="H287" t="s">
        <v>223</v>
      </c>
      <c r="I287" t="str">
        <f>SpaceTypesTable[[#This Row],[Lighting Standard]]&amp;SpaceTypesTable[[#This Row],[Lighting Primary Space Type]]&amp;SpaceTypesTable[[#This Row],[Lighting Secondary Space Type]]</f>
        <v>ASHRAE 90.1-2007Office-EnclosedGeneral</v>
      </c>
      <c r="L287" s="60">
        <f>VLOOKUP(SpaceTypesTable[[#This Row],[LookupColumn]],InteriorLightingTable[],5,FALSE)</f>
        <v>1.1000000000000001</v>
      </c>
      <c r="O287">
        <v>0.4</v>
      </c>
      <c r="P287">
        <v>0.4</v>
      </c>
      <c r="Q287">
        <v>0.2</v>
      </c>
      <c r="R287" t="s">
        <v>3430</v>
      </c>
      <c r="S287" t="s">
        <v>109</v>
      </c>
      <c r="T287" t="s">
        <v>223</v>
      </c>
      <c r="U287" t="s">
        <v>96</v>
      </c>
      <c r="V287" s="60" t="str">
        <f>SpaceTypesTable[[#This Row],[Ventilation Standard]]&amp;SpaceTypesTable[[#This Row],[Ventilation Primary Space Type]]&amp;SpaceTypesTable[[#This Row],[Ventilation Secondary Space Type]]</f>
        <v>ASHRAE 62.1-2004GeneralCorridors</v>
      </c>
      <c r="W287">
        <f>VLOOKUP(SpaceTypesTable[[#This Row],[Lookup]],VentilationStandardsTable[],6,FALSE)</f>
        <v>0.06</v>
      </c>
      <c r="X287">
        <f>VLOOKUP(SpaceTypesTable[[#This Row],[Lookup]],VentilationStandardsTable[],5,FALSE)</f>
        <v>0</v>
      </c>
      <c r="Y287">
        <f>VLOOKUP(SpaceTypesTable[[#This Row],[Lookup]],VentilationStandardsTable[],7,FALSE)</f>
        <v>0</v>
      </c>
      <c r="Z287">
        <v>10</v>
      </c>
      <c r="AA287" t="s">
        <v>3431</v>
      </c>
      <c r="AB287" t="s">
        <v>3424</v>
      </c>
      <c r="AC287">
        <v>4.4600000000000001E-2</v>
      </c>
      <c r="AD287" t="s">
        <v>3476</v>
      </c>
      <c r="AJ287">
        <v>2.79</v>
      </c>
      <c r="AK287">
        <v>0</v>
      </c>
      <c r="AL287">
        <v>0.5</v>
      </c>
      <c r="AM287">
        <v>0</v>
      </c>
      <c r="AN287" t="s">
        <v>3429</v>
      </c>
      <c r="AO287" t="s">
        <v>3466</v>
      </c>
      <c r="AP287" t="s">
        <v>3433</v>
      </c>
      <c r="AS287" t="str">
        <f>IF(SpaceTypesTable[[#This Row],[Service Water Heating Peak Flow Rate (gal/h)]]=0,"",SpaceTypesTable[[#This Row],[Service Water Heating Peak Flow Rate (gal/h)]]/SpaceTypesTable[[#This Row],[Service Water Heating Area (ft^2)]])</f>
        <v/>
      </c>
    </row>
    <row r="288" spans="1:49">
      <c r="A288" t="s">
        <v>1619</v>
      </c>
      <c r="B288" t="s">
        <v>259</v>
      </c>
      <c r="C288" t="s">
        <v>222</v>
      </c>
      <c r="D288" t="s">
        <v>473</v>
      </c>
      <c r="E288" t="s">
        <v>468</v>
      </c>
      <c r="F288" t="s">
        <v>1601</v>
      </c>
      <c r="G288" t="s">
        <v>350</v>
      </c>
      <c r="H288" t="s">
        <v>223</v>
      </c>
      <c r="I288" t="str">
        <f>SpaceTypesTable[[#This Row],[Lighting Standard]]&amp;SpaceTypesTable[[#This Row],[Lighting Primary Space Type]]&amp;SpaceTypesTable[[#This Row],[Lighting Secondary Space Type]]</f>
        <v>ASHRAE 90.1-2010Office-EnclosedGeneral</v>
      </c>
      <c r="L288">
        <f>VLOOKUP(SpaceTypesTable[[#This Row],[LookupColumn]],InteriorLightingTable[],5,FALSE)</f>
        <v>1.1100000000000001</v>
      </c>
      <c r="O288">
        <v>0.4</v>
      </c>
      <c r="P288">
        <v>0.4</v>
      </c>
      <c r="Q288">
        <v>0.2</v>
      </c>
      <c r="R288" t="s">
        <v>3430</v>
      </c>
      <c r="S288" t="s">
        <v>110</v>
      </c>
      <c r="T288" t="s">
        <v>223</v>
      </c>
      <c r="U288" t="s">
        <v>96</v>
      </c>
      <c r="V288" s="60" t="str">
        <f>SpaceTypesTable[[#This Row],[Ventilation Standard]]&amp;SpaceTypesTable[[#This Row],[Ventilation Primary Space Type]]&amp;SpaceTypesTable[[#This Row],[Ventilation Secondary Space Type]]</f>
        <v>ASHRAE 62.1-2007GeneralCorridors</v>
      </c>
      <c r="W288">
        <f>VLOOKUP(SpaceTypesTable[[#This Row],[Lookup]],VentilationStandardsTable[],6,FALSE)</f>
        <v>0.06</v>
      </c>
      <c r="X288">
        <f>VLOOKUP(SpaceTypesTable[[#This Row],[Lookup]],VentilationStandardsTable[],5,FALSE)</f>
        <v>0</v>
      </c>
      <c r="Y288">
        <f>VLOOKUP(SpaceTypesTable[[#This Row],[Lookup]],VentilationStandardsTable[],7,FALSE)</f>
        <v>0</v>
      </c>
      <c r="Z288">
        <v>10</v>
      </c>
      <c r="AA288" t="s">
        <v>3431</v>
      </c>
      <c r="AB288" t="s">
        <v>3424</v>
      </c>
      <c r="AC288">
        <v>4.4600000000000001E-2</v>
      </c>
      <c r="AD288" t="s">
        <v>3476</v>
      </c>
      <c r="AJ288">
        <v>2.79</v>
      </c>
      <c r="AK288">
        <v>0</v>
      </c>
      <c r="AL288">
        <v>0.5</v>
      </c>
      <c r="AM288">
        <v>0</v>
      </c>
      <c r="AN288" t="s">
        <v>3429</v>
      </c>
      <c r="AO288" t="s">
        <v>3466</v>
      </c>
      <c r="AP288" t="s">
        <v>3433</v>
      </c>
      <c r="AS288" t="s">
        <v>440</v>
      </c>
    </row>
    <row r="289" spans="1:55">
      <c r="A289" s="3" t="s">
        <v>1555</v>
      </c>
      <c r="B289" t="s">
        <v>259</v>
      </c>
      <c r="C289" t="s">
        <v>222</v>
      </c>
      <c r="D289" t="s">
        <v>473</v>
      </c>
      <c r="E289" t="s">
        <v>468</v>
      </c>
      <c r="L289">
        <v>1.55</v>
      </c>
      <c r="O289">
        <v>0.4</v>
      </c>
      <c r="P289">
        <v>0.4</v>
      </c>
      <c r="Q289">
        <v>0.2</v>
      </c>
      <c r="R289" t="s">
        <v>474</v>
      </c>
      <c r="S289" t="s">
        <v>108</v>
      </c>
      <c r="T289" t="s">
        <v>41</v>
      </c>
      <c r="U289" t="s">
        <v>42</v>
      </c>
      <c r="V289" s="60" t="str">
        <f>SpaceTypesTable[[#This Row],[Ventilation Standard]]&amp;SpaceTypesTable[[#This Row],[Ventilation Primary Space Type]]&amp;SpaceTypesTable[[#This Row],[Ventilation Secondary Space Type]]</f>
        <v>ASHRAE 62.1-1999Public SpacesCorridors and utilities</v>
      </c>
      <c r="W289">
        <f>VLOOKUP(SpaceTypesTable[[#This Row],[Lookup]],VentilationStandardsTable[],6,FALSE)</f>
        <v>0.05</v>
      </c>
      <c r="X289">
        <f>VLOOKUP(SpaceTypesTable[[#This Row],[Lookup]],VentilationStandardsTable[],5,FALSE)</f>
        <v>0</v>
      </c>
      <c r="Y289">
        <f>VLOOKUP(SpaceTypesTable[[#This Row],[Lookup]],VentilationStandardsTable[],7,FALSE)</f>
        <v>0</v>
      </c>
      <c r="Z289">
        <v>10</v>
      </c>
      <c r="AA289" t="s">
        <v>477</v>
      </c>
      <c r="AB289" t="s">
        <v>475</v>
      </c>
      <c r="AC289">
        <v>0.22320000000000001</v>
      </c>
      <c r="AD289" t="s">
        <v>478</v>
      </c>
      <c r="AJ289">
        <v>5.4</v>
      </c>
      <c r="AK289">
        <v>0</v>
      </c>
      <c r="AL289">
        <v>0.5</v>
      </c>
      <c r="AM289">
        <v>0</v>
      </c>
      <c r="AN289" t="s">
        <v>479</v>
      </c>
      <c r="AO289" t="s">
        <v>1444</v>
      </c>
      <c r="AP289" t="s">
        <v>1458</v>
      </c>
      <c r="AS289" t="str">
        <f>IF(SpaceTypesTable[[#This Row],[Service Water Heating Peak Flow Rate (gal/h)]]=0,"",SpaceTypesTable[[#This Row],[Service Water Heating Peak Flow Rate (gal/h)]]/SpaceTypesTable[[#This Row],[Service Water Heating Area (ft^2)]])</f>
        <v/>
      </c>
    </row>
    <row r="290" spans="1:55">
      <c r="A290" s="3" t="s">
        <v>1557</v>
      </c>
      <c r="B290" t="s">
        <v>260</v>
      </c>
      <c r="C290" t="s">
        <v>222</v>
      </c>
      <c r="D290" t="s">
        <v>473</v>
      </c>
      <c r="E290" t="s">
        <v>468</v>
      </c>
      <c r="F290" t="s">
        <v>438</v>
      </c>
      <c r="G290" t="s">
        <v>350</v>
      </c>
      <c r="H290" t="s">
        <v>223</v>
      </c>
      <c r="I290" t="str">
        <f>SpaceTypesTable[[#This Row],[Lighting Standard]]&amp;SpaceTypesTable[[#This Row],[Lighting Primary Space Type]]&amp;SpaceTypesTable[[#This Row],[Lighting Secondary Space Type]]</f>
        <v>ASHRAE 189.1-2009Office-EnclosedGeneral</v>
      </c>
      <c r="L290">
        <f>VLOOKUP(SpaceTypesTable[[#This Row],[LookupColumn]],InteriorLightingTable[],5,FALSE)</f>
        <v>0.9900000000000001</v>
      </c>
      <c r="O290">
        <v>0.4</v>
      </c>
      <c r="P290">
        <v>0.4</v>
      </c>
      <c r="Q290">
        <v>0.2</v>
      </c>
      <c r="R290" s="60" t="s">
        <v>474</v>
      </c>
      <c r="S290" t="s">
        <v>108</v>
      </c>
      <c r="T290" t="s">
        <v>41</v>
      </c>
      <c r="U290" t="s">
        <v>42</v>
      </c>
      <c r="V290" s="60" t="str">
        <f>SpaceTypesTable[[#This Row],[Ventilation Standard]]&amp;SpaceTypesTable[[#This Row],[Ventilation Primary Space Type]]&amp;SpaceTypesTable[[#This Row],[Ventilation Secondary Space Type]]</f>
        <v>ASHRAE 62.1-1999Public SpacesCorridors and utilities</v>
      </c>
      <c r="W290">
        <f>VLOOKUP(SpaceTypesTable[[#This Row],[Lookup]],VentilationStandardsTable[],6,FALSE)</f>
        <v>0.05</v>
      </c>
      <c r="X290">
        <f>VLOOKUP(SpaceTypesTable[[#This Row],[Lookup]],VentilationStandardsTable[],5,FALSE)</f>
        <v>0</v>
      </c>
      <c r="Y290">
        <f>VLOOKUP(SpaceTypesTable[[#This Row],[Lookup]],VentilationStandardsTable[],7,FALSE)</f>
        <v>0</v>
      </c>
      <c r="Z290">
        <v>10</v>
      </c>
      <c r="AA290" s="60" t="s">
        <v>477</v>
      </c>
      <c r="AB290" s="60" t="s">
        <v>475</v>
      </c>
      <c r="AC290">
        <v>5.9499999999999997E-2</v>
      </c>
      <c r="AD290" s="60" t="s">
        <v>478</v>
      </c>
      <c r="AJ290">
        <v>2.79</v>
      </c>
      <c r="AK290">
        <v>0</v>
      </c>
      <c r="AL290">
        <v>0.5</v>
      </c>
      <c r="AM290">
        <v>0</v>
      </c>
      <c r="AN290" s="60" t="s">
        <v>479</v>
      </c>
      <c r="AO290" s="60" t="s">
        <v>1444</v>
      </c>
      <c r="AP290" s="60" t="s">
        <v>1458</v>
      </c>
      <c r="AS290" t="str">
        <f>IF(SpaceTypesTable[[#This Row],[Service Water Heating Peak Flow Rate (gal/h)]]=0,"",SpaceTypesTable[[#This Row],[Service Water Heating Peak Flow Rate (gal/h)]]/SpaceTypesTable[[#This Row],[Service Water Heating Area (ft^2)]])</f>
        <v/>
      </c>
    </row>
    <row r="291" spans="1:55">
      <c r="A291" s="3" t="s">
        <v>1557</v>
      </c>
      <c r="B291" t="s">
        <v>261</v>
      </c>
      <c r="C291" t="s">
        <v>222</v>
      </c>
      <c r="D291" t="s">
        <v>473</v>
      </c>
      <c r="E291" t="s">
        <v>468</v>
      </c>
      <c r="F291" t="s">
        <v>438</v>
      </c>
      <c r="G291" t="s">
        <v>350</v>
      </c>
      <c r="H291" t="s">
        <v>223</v>
      </c>
      <c r="I291" t="str">
        <f>SpaceTypesTable[[#This Row],[Lighting Standard]]&amp;SpaceTypesTable[[#This Row],[Lighting Primary Space Type]]&amp;SpaceTypesTable[[#This Row],[Lighting Secondary Space Type]]</f>
        <v>ASHRAE 189.1-2009Office-EnclosedGeneral</v>
      </c>
      <c r="L291">
        <f>VLOOKUP(SpaceTypesTable[[#This Row],[LookupColumn]],InteriorLightingTable[],5,FALSE)</f>
        <v>0.9900000000000001</v>
      </c>
      <c r="O291">
        <v>0.4</v>
      </c>
      <c r="P291">
        <v>0.4</v>
      </c>
      <c r="Q291">
        <v>0.2</v>
      </c>
      <c r="R291" s="60" t="s">
        <v>474</v>
      </c>
      <c r="S291" t="s">
        <v>108</v>
      </c>
      <c r="T291" t="s">
        <v>41</v>
      </c>
      <c r="U291" t="s">
        <v>42</v>
      </c>
      <c r="V291" s="60" t="str">
        <f>SpaceTypesTable[[#This Row],[Ventilation Standard]]&amp;SpaceTypesTable[[#This Row],[Ventilation Primary Space Type]]&amp;SpaceTypesTable[[#This Row],[Ventilation Secondary Space Type]]</f>
        <v>ASHRAE 62.1-1999Public SpacesCorridors and utilities</v>
      </c>
      <c r="W291">
        <f>VLOOKUP(SpaceTypesTable[[#This Row],[Lookup]],VentilationStandardsTable[],6,FALSE)</f>
        <v>0.05</v>
      </c>
      <c r="X291">
        <f>VLOOKUP(SpaceTypesTable[[#This Row],[Lookup]],VentilationStandardsTable[],5,FALSE)</f>
        <v>0</v>
      </c>
      <c r="Y291">
        <f>VLOOKUP(SpaceTypesTable[[#This Row],[Lookup]],VentilationStandardsTable[],7,FALSE)</f>
        <v>0</v>
      </c>
      <c r="Z291">
        <v>10</v>
      </c>
      <c r="AA291" s="60" t="s">
        <v>477</v>
      </c>
      <c r="AB291" s="60" t="s">
        <v>475</v>
      </c>
      <c r="AC291">
        <v>4.4600000000000001E-2</v>
      </c>
      <c r="AD291" s="60" t="s">
        <v>478</v>
      </c>
      <c r="AJ291">
        <v>2.79</v>
      </c>
      <c r="AK291">
        <v>0</v>
      </c>
      <c r="AL291">
        <v>0.5</v>
      </c>
      <c r="AM291">
        <v>0</v>
      </c>
      <c r="AN291" s="60" t="s">
        <v>479</v>
      </c>
      <c r="AO291" s="60" t="s">
        <v>1444</v>
      </c>
      <c r="AP291" s="60" t="s">
        <v>1458</v>
      </c>
      <c r="AS291" t="str">
        <f>IF(SpaceTypesTable[[#This Row],[Service Water Heating Peak Flow Rate (gal/h)]]=0,"",SpaceTypesTable[[#This Row],[Service Water Heating Peak Flow Rate (gal/h)]]/SpaceTypesTable[[#This Row],[Service Water Heating Area (ft^2)]])</f>
        <v/>
      </c>
    </row>
    <row r="292" spans="1:55">
      <c r="A292" s="46" t="s">
        <v>1554</v>
      </c>
      <c r="B292" t="s">
        <v>259</v>
      </c>
      <c r="C292" t="s">
        <v>222</v>
      </c>
      <c r="D292" t="s">
        <v>473</v>
      </c>
      <c r="E292" t="s">
        <v>468</v>
      </c>
      <c r="L292">
        <v>1.881</v>
      </c>
      <c r="O292">
        <v>0.4</v>
      </c>
      <c r="P292">
        <v>0.4</v>
      </c>
      <c r="Q292">
        <v>0.2</v>
      </c>
      <c r="R292" t="s">
        <v>474</v>
      </c>
      <c r="S292" t="s">
        <v>108</v>
      </c>
      <c r="T292" t="s">
        <v>41</v>
      </c>
      <c r="U292" t="s">
        <v>42</v>
      </c>
      <c r="V292" s="60" t="str">
        <f>SpaceTypesTable[[#This Row],[Ventilation Standard]]&amp;SpaceTypesTable[[#This Row],[Ventilation Primary Space Type]]&amp;SpaceTypesTable[[#This Row],[Ventilation Secondary Space Type]]</f>
        <v>ASHRAE 62.1-1999Public SpacesCorridors and utilities</v>
      </c>
      <c r="W292">
        <f>VLOOKUP(SpaceTypesTable[[#This Row],[Lookup]],VentilationStandardsTable[],6,FALSE)</f>
        <v>0.05</v>
      </c>
      <c r="X292">
        <f>VLOOKUP(SpaceTypesTable[[#This Row],[Lookup]],VentilationStandardsTable[],5,FALSE)</f>
        <v>0</v>
      </c>
      <c r="Y292">
        <f>VLOOKUP(SpaceTypesTable[[#This Row],[Lookup]],VentilationStandardsTable[],7,FALSE)</f>
        <v>0</v>
      </c>
      <c r="Z292">
        <v>10</v>
      </c>
      <c r="AA292" t="s">
        <v>477</v>
      </c>
      <c r="AB292" t="s">
        <v>475</v>
      </c>
      <c r="AC292">
        <v>0.22320000000000001</v>
      </c>
      <c r="AD292" t="s">
        <v>478</v>
      </c>
      <c r="AJ292">
        <v>5.4</v>
      </c>
      <c r="AK292">
        <v>0</v>
      </c>
      <c r="AL292">
        <v>0.5</v>
      </c>
      <c r="AM292">
        <v>0</v>
      </c>
      <c r="AN292" t="s">
        <v>479</v>
      </c>
      <c r="AO292" t="s">
        <v>1444</v>
      </c>
      <c r="AP292" t="s">
        <v>1458</v>
      </c>
      <c r="AS292" t="str">
        <f>IF(SpaceTypesTable[[#This Row],[Service Water Heating Peak Flow Rate (gal/h)]]=0,"",SpaceTypesTable[[#This Row],[Service Water Heating Peak Flow Rate (gal/h)]]/SpaceTypesTable[[#This Row],[Service Water Heating Area (ft^2)]])</f>
        <v/>
      </c>
    </row>
    <row r="293" spans="1:55">
      <c r="A293" t="s">
        <v>1556</v>
      </c>
      <c r="B293" t="s">
        <v>259</v>
      </c>
      <c r="C293" t="s">
        <v>222</v>
      </c>
      <c r="D293" t="s">
        <v>443</v>
      </c>
      <c r="E293" t="s">
        <v>462</v>
      </c>
      <c r="F293" t="s">
        <v>217</v>
      </c>
      <c r="G293" t="s">
        <v>445</v>
      </c>
      <c r="H293" t="s">
        <v>223</v>
      </c>
      <c r="I293" t="str">
        <f>SpaceTypesTable[[#This Row],[Lighting Standard]]&amp;SpaceTypesTable[[#This Row],[Lighting Primary Space Type]]&amp;SpaceTypesTable[[#This Row],[Lighting Secondary Space Type]]</f>
        <v>ASHRAE 90.1-2004Office-Open PlanGeneral</v>
      </c>
      <c r="L293">
        <f>VLOOKUP(SpaceTypesTable[[#This Row],[LookupColumn]],InteriorLightingTable[],5,FALSE)</f>
        <v>1.1000000000000001</v>
      </c>
      <c r="O293">
        <v>0.4</v>
      </c>
      <c r="P293">
        <v>0.4</v>
      </c>
      <c r="Q293">
        <v>0.2</v>
      </c>
      <c r="R293" s="60" t="s">
        <v>3430</v>
      </c>
      <c r="S293" t="s">
        <v>108</v>
      </c>
      <c r="T293" t="s">
        <v>37</v>
      </c>
      <c r="U293" t="s">
        <v>435</v>
      </c>
      <c r="V293" s="60" t="str">
        <f>SpaceTypesTable[[#This Row],[Ventilation Standard]]&amp;SpaceTypesTable[[#This Row],[Ventilation Primary Space Type]]&amp;SpaceTypesTable[[#This Row],[Ventilation Secondary Space Type]]</f>
        <v>ASHRAE 62.1-1999OfficesOffice Space</v>
      </c>
      <c r="W293">
        <f>VLOOKUP(SpaceTypesTable[[#This Row],[Lookup]],VentilationStandardsTable[],6,FALSE)</f>
        <v>0</v>
      </c>
      <c r="X293">
        <f>VLOOKUP(SpaceTypesTable[[#This Row],[Lookup]],VentilationStandardsTable[],5,FALSE)</f>
        <v>20</v>
      </c>
      <c r="Y293">
        <f>VLOOKUP(SpaceTypesTable[[#This Row],[Lookup]],VentilationStandardsTable[],7,FALSE)</f>
        <v>0</v>
      </c>
      <c r="Z293">
        <v>5.25</v>
      </c>
      <c r="AA293" s="60" t="s">
        <v>3431</v>
      </c>
      <c r="AB293" s="60" t="s">
        <v>3424</v>
      </c>
      <c r="AC293">
        <v>5.9499999999999997E-2</v>
      </c>
      <c r="AD293" s="60" t="s">
        <v>3476</v>
      </c>
      <c r="AF293" t="s">
        <v>440</v>
      </c>
      <c r="AG293" t="s">
        <v>440</v>
      </c>
      <c r="AH293" t="s">
        <v>440</v>
      </c>
      <c r="AJ293">
        <v>0.96</v>
      </c>
      <c r="AK293">
        <v>0</v>
      </c>
      <c r="AL293">
        <v>0.5</v>
      </c>
      <c r="AM293">
        <v>0</v>
      </c>
      <c r="AN293" s="60" t="s">
        <v>3429</v>
      </c>
      <c r="AO293" s="60" t="s">
        <v>3466</v>
      </c>
      <c r="AP293" s="60" t="s">
        <v>3433</v>
      </c>
      <c r="BC293" t="str">
        <f>IF(ISBLANK(BB293),"",BB293/(AY293/AX293))</f>
        <v/>
      </c>
    </row>
    <row r="294" spans="1:55">
      <c r="A294" t="s">
        <v>1558</v>
      </c>
      <c r="B294" t="s">
        <v>259</v>
      </c>
      <c r="C294" t="s">
        <v>222</v>
      </c>
      <c r="D294" t="s">
        <v>443</v>
      </c>
      <c r="E294" t="s">
        <v>462</v>
      </c>
      <c r="F294" t="s">
        <v>218</v>
      </c>
      <c r="G294" t="s">
        <v>445</v>
      </c>
      <c r="H294" t="s">
        <v>223</v>
      </c>
      <c r="I294" t="str">
        <f>SpaceTypesTable[[#This Row],[Lighting Standard]]&amp;SpaceTypesTable[[#This Row],[Lighting Primary Space Type]]&amp;SpaceTypesTable[[#This Row],[Lighting Secondary Space Type]]</f>
        <v>ASHRAE 90.1-2007Office-Open PlanGeneral</v>
      </c>
      <c r="L294">
        <f>VLOOKUP(SpaceTypesTable[[#This Row],[LookupColumn]],InteriorLightingTable[],5,FALSE)</f>
        <v>1.1000000000000001</v>
      </c>
      <c r="O294">
        <v>0.4</v>
      </c>
      <c r="P294">
        <v>0.4</v>
      </c>
      <c r="Q294">
        <v>0.2</v>
      </c>
      <c r="R294" t="s">
        <v>3430</v>
      </c>
      <c r="S294" t="s">
        <v>109</v>
      </c>
      <c r="T294" t="s">
        <v>1289</v>
      </c>
      <c r="U294" t="s">
        <v>38</v>
      </c>
      <c r="V294" s="60" t="str">
        <f>SpaceTypesTable[[#This Row],[Ventilation Standard]]&amp;SpaceTypesTable[[#This Row],[Ventilation Primary Space Type]]&amp;SpaceTypesTable[[#This Row],[Ventilation Secondary Space Type]]</f>
        <v>ASHRAE 62.1-2004Office BuildingsOffice space</v>
      </c>
      <c r="W294">
        <f>VLOOKUP(SpaceTypesTable[[#This Row],[Lookup]],VentilationStandardsTable[],6,FALSE)</f>
        <v>0.06</v>
      </c>
      <c r="X294">
        <f>VLOOKUP(SpaceTypesTable[[#This Row],[Lookup]],VentilationStandardsTable[],5,FALSE)</f>
        <v>5</v>
      </c>
      <c r="Y294">
        <f>VLOOKUP(SpaceTypesTable[[#This Row],[Lookup]],VentilationStandardsTable[],7,FALSE)</f>
        <v>0</v>
      </c>
      <c r="Z294">
        <v>5.25</v>
      </c>
      <c r="AA294" t="s">
        <v>3431</v>
      </c>
      <c r="AB294" t="s">
        <v>3424</v>
      </c>
      <c r="AC294">
        <v>4.4600000000000001E-2</v>
      </c>
      <c r="AD294" t="s">
        <v>3476</v>
      </c>
      <c r="AF294" t="s">
        <v>440</v>
      </c>
      <c r="AG294" t="s">
        <v>440</v>
      </c>
      <c r="AH294" t="s">
        <v>440</v>
      </c>
      <c r="AJ294">
        <v>0.71</v>
      </c>
      <c r="AK294">
        <v>0</v>
      </c>
      <c r="AL294">
        <v>0.5</v>
      </c>
      <c r="AM294">
        <v>0</v>
      </c>
      <c r="AN294" t="s">
        <v>3429</v>
      </c>
      <c r="AO294" t="s">
        <v>3466</v>
      </c>
      <c r="AP294" t="s">
        <v>3433</v>
      </c>
      <c r="BC294" t="str">
        <f>IF(ISBLANK(BB294),"",BB294/(AY294/AX294))</f>
        <v/>
      </c>
    </row>
    <row r="295" spans="1:55">
      <c r="A295" t="s">
        <v>1619</v>
      </c>
      <c r="B295" t="s">
        <v>259</v>
      </c>
      <c r="C295" t="s">
        <v>222</v>
      </c>
      <c r="D295" t="s">
        <v>443</v>
      </c>
      <c r="E295" t="s">
        <v>462</v>
      </c>
      <c r="F295" t="s">
        <v>1601</v>
      </c>
      <c r="G295" t="s">
        <v>445</v>
      </c>
      <c r="H295" t="s">
        <v>223</v>
      </c>
      <c r="I295" t="str">
        <f>SpaceTypesTable[[#This Row],[Lighting Standard]]&amp;SpaceTypesTable[[#This Row],[Lighting Primary Space Type]]&amp;SpaceTypesTable[[#This Row],[Lighting Secondary Space Type]]</f>
        <v>ASHRAE 90.1-2010Office-Open PlanGeneral</v>
      </c>
      <c r="L295">
        <f>VLOOKUP(SpaceTypesTable[[#This Row],[LookupColumn]],InteriorLightingTable[],5,FALSE)</f>
        <v>0.98</v>
      </c>
      <c r="O295">
        <v>0.4</v>
      </c>
      <c r="P295">
        <v>0.4</v>
      </c>
      <c r="Q295">
        <v>0.2</v>
      </c>
      <c r="R295" t="s">
        <v>3430</v>
      </c>
      <c r="S295" t="s">
        <v>110</v>
      </c>
      <c r="T295" t="s">
        <v>1289</v>
      </c>
      <c r="U295" t="s">
        <v>38</v>
      </c>
      <c r="V295" s="60" t="str">
        <f>SpaceTypesTable[[#This Row],[Ventilation Standard]]&amp;SpaceTypesTable[[#This Row],[Ventilation Primary Space Type]]&amp;SpaceTypesTable[[#This Row],[Ventilation Secondary Space Type]]</f>
        <v>ASHRAE 62.1-2007Office BuildingsOffice space</v>
      </c>
      <c r="W295">
        <f>VLOOKUP(SpaceTypesTable[[#This Row],[Lookup]],VentilationStandardsTable[],6,FALSE)</f>
        <v>0.06</v>
      </c>
      <c r="X295">
        <f>VLOOKUP(SpaceTypesTable[[#This Row],[Lookup]],VentilationStandardsTable[],5,FALSE)</f>
        <v>5</v>
      </c>
      <c r="Y295">
        <f>VLOOKUP(SpaceTypesTable[[#This Row],[Lookup]],VentilationStandardsTable[],7,FALSE)</f>
        <v>0</v>
      </c>
      <c r="Z295">
        <v>5.25</v>
      </c>
      <c r="AA295" t="s">
        <v>3431</v>
      </c>
      <c r="AB295" t="s">
        <v>3424</v>
      </c>
      <c r="AC295">
        <v>4.4600000000000001E-2</v>
      </c>
      <c r="AD295" t="s">
        <v>3476</v>
      </c>
      <c r="AF295" t="s">
        <v>440</v>
      </c>
      <c r="AG295" t="s">
        <v>440</v>
      </c>
      <c r="AH295" t="s">
        <v>440</v>
      </c>
      <c r="AJ295">
        <v>0.71</v>
      </c>
      <c r="AK295">
        <v>0</v>
      </c>
      <c r="AL295">
        <v>0.5</v>
      </c>
      <c r="AM295">
        <v>0</v>
      </c>
      <c r="AN295" t="s">
        <v>3429</v>
      </c>
      <c r="AO295" t="s">
        <v>3466</v>
      </c>
      <c r="AP295" t="s">
        <v>3433</v>
      </c>
      <c r="BC295" t="s">
        <v>440</v>
      </c>
    </row>
    <row r="296" spans="1:55">
      <c r="A296" s="3" t="s">
        <v>1555</v>
      </c>
      <c r="B296" t="s">
        <v>259</v>
      </c>
      <c r="C296" t="s">
        <v>222</v>
      </c>
      <c r="D296" t="s">
        <v>443</v>
      </c>
      <c r="E296" t="s">
        <v>462</v>
      </c>
      <c r="L296">
        <v>1.73</v>
      </c>
      <c r="O296">
        <v>0.4</v>
      </c>
      <c r="P296">
        <v>0.4</v>
      </c>
      <c r="Q296">
        <v>0.2</v>
      </c>
      <c r="R296" t="s">
        <v>474</v>
      </c>
      <c r="S296" t="s">
        <v>108</v>
      </c>
      <c r="T296" t="s">
        <v>37</v>
      </c>
      <c r="U296" t="s">
        <v>435</v>
      </c>
      <c r="V296" s="60" t="str">
        <f>SpaceTypesTable[[#This Row],[Ventilation Standard]]&amp;SpaceTypesTable[[#This Row],[Ventilation Primary Space Type]]&amp;SpaceTypesTable[[#This Row],[Ventilation Secondary Space Type]]</f>
        <v>ASHRAE 62.1-1999OfficesOffice Space</v>
      </c>
      <c r="W296">
        <f>VLOOKUP(SpaceTypesTable[[#This Row],[Lookup]],VentilationStandardsTable[],6,FALSE)</f>
        <v>0</v>
      </c>
      <c r="X296">
        <f>VLOOKUP(SpaceTypesTable[[#This Row],[Lookup]],VentilationStandardsTable[],5,FALSE)</f>
        <v>20</v>
      </c>
      <c r="Y296">
        <f>VLOOKUP(SpaceTypesTable[[#This Row],[Lookup]],VentilationStandardsTable[],7,FALSE)</f>
        <v>0</v>
      </c>
      <c r="Z296">
        <v>5.25</v>
      </c>
      <c r="AA296" t="s">
        <v>476</v>
      </c>
      <c r="AB296" t="s">
        <v>475</v>
      </c>
      <c r="AC296">
        <v>0.22320000000000001</v>
      </c>
      <c r="AD296" t="s">
        <v>478</v>
      </c>
      <c r="AF296" t="s">
        <v>440</v>
      </c>
      <c r="AG296" t="s">
        <v>440</v>
      </c>
      <c r="AH296" t="s">
        <v>440</v>
      </c>
      <c r="AJ296">
        <v>0.96</v>
      </c>
      <c r="AK296">
        <v>0</v>
      </c>
      <c r="AL296">
        <v>0.5</v>
      </c>
      <c r="AM296">
        <v>0</v>
      </c>
      <c r="AN296" t="s">
        <v>479</v>
      </c>
      <c r="AO296" t="s">
        <v>1444</v>
      </c>
      <c r="AP296" t="s">
        <v>1458</v>
      </c>
      <c r="BC296" t="str">
        <f>IF(ISBLANK(BB296),"",BB296/(AY296/AX296))</f>
        <v/>
      </c>
    </row>
    <row r="297" spans="1:55">
      <c r="A297" s="3" t="s">
        <v>1557</v>
      </c>
      <c r="B297" t="s">
        <v>260</v>
      </c>
      <c r="C297" t="s">
        <v>222</v>
      </c>
      <c r="D297" t="s">
        <v>443</v>
      </c>
      <c r="E297" t="s">
        <v>462</v>
      </c>
      <c r="F297" t="s">
        <v>438</v>
      </c>
      <c r="G297" t="s">
        <v>445</v>
      </c>
      <c r="H297" t="s">
        <v>223</v>
      </c>
      <c r="I297" t="str">
        <f>SpaceTypesTable[[#This Row],[Lighting Standard]]&amp;SpaceTypesTable[[#This Row],[Lighting Primary Space Type]]&amp;SpaceTypesTable[[#This Row],[Lighting Secondary Space Type]]</f>
        <v>ASHRAE 189.1-2009Office-Open PlanGeneral</v>
      </c>
      <c r="L297">
        <f>VLOOKUP(SpaceTypesTable[[#This Row],[LookupColumn]],InteriorLightingTable[],5,FALSE)</f>
        <v>0.9900000000000001</v>
      </c>
      <c r="O297">
        <v>0.4</v>
      </c>
      <c r="P297">
        <v>0.4</v>
      </c>
      <c r="Q297">
        <v>0.2</v>
      </c>
      <c r="R297" s="60" t="s">
        <v>474</v>
      </c>
      <c r="S297" t="s">
        <v>108</v>
      </c>
      <c r="T297" t="s">
        <v>37</v>
      </c>
      <c r="U297" t="s">
        <v>435</v>
      </c>
      <c r="V297" s="60" t="str">
        <f>SpaceTypesTable[[#This Row],[Ventilation Standard]]&amp;SpaceTypesTable[[#This Row],[Ventilation Primary Space Type]]&amp;SpaceTypesTable[[#This Row],[Ventilation Secondary Space Type]]</f>
        <v>ASHRAE 62.1-1999OfficesOffice Space</v>
      </c>
      <c r="W297">
        <f>VLOOKUP(SpaceTypesTable[[#This Row],[Lookup]],VentilationStandardsTable[],6,FALSE)</f>
        <v>0</v>
      </c>
      <c r="X297">
        <f>VLOOKUP(SpaceTypesTable[[#This Row],[Lookup]],VentilationStandardsTable[],5,FALSE)</f>
        <v>20</v>
      </c>
      <c r="Y297">
        <f>VLOOKUP(SpaceTypesTable[[#This Row],[Lookup]],VentilationStandardsTable[],7,FALSE)</f>
        <v>0</v>
      </c>
      <c r="Z297">
        <v>5.25</v>
      </c>
      <c r="AA297" s="60" t="s">
        <v>476</v>
      </c>
      <c r="AB297" s="60" t="s">
        <v>475</v>
      </c>
      <c r="AC297">
        <v>5.9499999999999997E-2</v>
      </c>
      <c r="AD297" s="60" t="s">
        <v>478</v>
      </c>
      <c r="AF297" t="s">
        <v>440</v>
      </c>
      <c r="AG297" t="s">
        <v>440</v>
      </c>
      <c r="AH297" t="s">
        <v>440</v>
      </c>
      <c r="AJ297">
        <v>0.71</v>
      </c>
      <c r="AK297">
        <v>0</v>
      </c>
      <c r="AL297">
        <v>0.5</v>
      </c>
      <c r="AM297">
        <v>0</v>
      </c>
      <c r="AN297" s="60" t="s">
        <v>479</v>
      </c>
      <c r="AO297" s="60" t="s">
        <v>1444</v>
      </c>
      <c r="AP297" s="60" t="s">
        <v>1458</v>
      </c>
      <c r="BC297" t="str">
        <f>IF(ISBLANK(BB297),"",BB297/(AY297/AX297))</f>
        <v/>
      </c>
    </row>
    <row r="298" spans="1:55">
      <c r="A298" s="3" t="s">
        <v>1557</v>
      </c>
      <c r="B298" t="s">
        <v>261</v>
      </c>
      <c r="C298" t="s">
        <v>222</v>
      </c>
      <c r="D298" t="s">
        <v>443</v>
      </c>
      <c r="E298" t="s">
        <v>462</v>
      </c>
      <c r="F298" t="s">
        <v>438</v>
      </c>
      <c r="G298" t="s">
        <v>445</v>
      </c>
      <c r="H298" t="s">
        <v>223</v>
      </c>
      <c r="I298" t="str">
        <f>SpaceTypesTable[[#This Row],[Lighting Standard]]&amp;SpaceTypesTable[[#This Row],[Lighting Primary Space Type]]&amp;SpaceTypesTable[[#This Row],[Lighting Secondary Space Type]]</f>
        <v>ASHRAE 189.1-2009Office-Open PlanGeneral</v>
      </c>
      <c r="L298">
        <f>VLOOKUP(SpaceTypesTable[[#This Row],[LookupColumn]],InteriorLightingTable[],5,FALSE)</f>
        <v>0.9900000000000001</v>
      </c>
      <c r="O298">
        <v>0.4</v>
      </c>
      <c r="P298">
        <v>0.4</v>
      </c>
      <c r="Q298">
        <v>0.2</v>
      </c>
      <c r="R298" t="s">
        <v>474</v>
      </c>
      <c r="S298" t="s">
        <v>108</v>
      </c>
      <c r="T298" t="s">
        <v>37</v>
      </c>
      <c r="U298" t="s">
        <v>435</v>
      </c>
      <c r="V298" s="60" t="str">
        <f>SpaceTypesTable[[#This Row],[Ventilation Standard]]&amp;SpaceTypesTable[[#This Row],[Ventilation Primary Space Type]]&amp;SpaceTypesTable[[#This Row],[Ventilation Secondary Space Type]]</f>
        <v>ASHRAE 62.1-1999OfficesOffice Space</v>
      </c>
      <c r="W298">
        <f>VLOOKUP(SpaceTypesTable[[#This Row],[Lookup]],VentilationStandardsTable[],6,FALSE)</f>
        <v>0</v>
      </c>
      <c r="X298">
        <f>VLOOKUP(SpaceTypesTable[[#This Row],[Lookup]],VentilationStandardsTable[],5,FALSE)</f>
        <v>20</v>
      </c>
      <c r="Y298">
        <f>VLOOKUP(SpaceTypesTable[[#This Row],[Lookup]],VentilationStandardsTable[],7,FALSE)</f>
        <v>0</v>
      </c>
      <c r="Z298">
        <v>5.25</v>
      </c>
      <c r="AA298" t="s">
        <v>476</v>
      </c>
      <c r="AB298" t="s">
        <v>475</v>
      </c>
      <c r="AC298">
        <v>4.4600000000000001E-2</v>
      </c>
      <c r="AD298" t="s">
        <v>478</v>
      </c>
      <c r="AF298" t="s">
        <v>440</v>
      </c>
      <c r="AG298" t="s">
        <v>440</v>
      </c>
      <c r="AH298" t="s">
        <v>440</v>
      </c>
      <c r="AJ298">
        <v>0.71</v>
      </c>
      <c r="AK298">
        <v>0</v>
      </c>
      <c r="AL298">
        <v>0.5</v>
      </c>
      <c r="AM298">
        <v>0</v>
      </c>
      <c r="AN298" t="s">
        <v>479</v>
      </c>
      <c r="AO298" t="s">
        <v>1444</v>
      </c>
      <c r="AP298" t="s">
        <v>1458</v>
      </c>
      <c r="BC298" t="str">
        <f>IF(ISBLANK(BB298),"",BB298/(AY298/AX298))</f>
        <v/>
      </c>
    </row>
    <row r="299" spans="1:55">
      <c r="A299" s="46" t="s">
        <v>1554</v>
      </c>
      <c r="B299" t="s">
        <v>259</v>
      </c>
      <c r="C299" t="s">
        <v>222</v>
      </c>
      <c r="D299" t="s">
        <v>443</v>
      </c>
      <c r="E299" t="s">
        <v>462</v>
      </c>
      <c r="L299">
        <v>2.09</v>
      </c>
      <c r="O299">
        <v>0.4</v>
      </c>
      <c r="P299">
        <v>0.4</v>
      </c>
      <c r="Q299">
        <v>0.2</v>
      </c>
      <c r="R299" s="60" t="s">
        <v>474</v>
      </c>
      <c r="S299" t="s">
        <v>108</v>
      </c>
      <c r="T299" t="s">
        <v>37</v>
      </c>
      <c r="U299" t="s">
        <v>435</v>
      </c>
      <c r="V299" s="60" t="str">
        <f>SpaceTypesTable[[#This Row],[Ventilation Standard]]&amp;SpaceTypesTable[[#This Row],[Ventilation Primary Space Type]]&amp;SpaceTypesTable[[#This Row],[Ventilation Secondary Space Type]]</f>
        <v>ASHRAE 62.1-1999OfficesOffice Space</v>
      </c>
      <c r="W299">
        <f>VLOOKUP(SpaceTypesTable[[#This Row],[Lookup]],VentilationStandardsTable[],6,FALSE)</f>
        <v>0</v>
      </c>
      <c r="X299">
        <f>VLOOKUP(SpaceTypesTable[[#This Row],[Lookup]],VentilationStandardsTable[],5,FALSE)</f>
        <v>20</v>
      </c>
      <c r="Y299">
        <f>VLOOKUP(SpaceTypesTable[[#This Row],[Lookup]],VentilationStandardsTable[],7,FALSE)</f>
        <v>0</v>
      </c>
      <c r="Z299">
        <v>5.25</v>
      </c>
      <c r="AA299" s="60" t="s">
        <v>476</v>
      </c>
      <c r="AB299" s="60" t="s">
        <v>475</v>
      </c>
      <c r="AC299">
        <v>0.22320000000000001</v>
      </c>
      <c r="AD299" s="60" t="s">
        <v>478</v>
      </c>
      <c r="AF299" t="s">
        <v>440</v>
      </c>
      <c r="AG299" t="s">
        <v>440</v>
      </c>
      <c r="AH299" t="s">
        <v>440</v>
      </c>
      <c r="AJ299">
        <v>0.96</v>
      </c>
      <c r="AK299">
        <v>0</v>
      </c>
      <c r="AL299">
        <v>0.5</v>
      </c>
      <c r="AM299">
        <v>0</v>
      </c>
      <c r="AN299" s="60" t="s">
        <v>479</v>
      </c>
      <c r="AO299" s="60" t="s">
        <v>1444</v>
      </c>
      <c r="AP299" s="60" t="s">
        <v>1458</v>
      </c>
      <c r="BC299" t="str">
        <f>IF(ISBLANK(BB299),"",BB299/(AY299/AX299))</f>
        <v/>
      </c>
    </row>
    <row r="300" spans="1:55">
      <c r="A300" t="s">
        <v>1556</v>
      </c>
      <c r="B300" t="s">
        <v>259</v>
      </c>
      <c r="C300" t="s">
        <v>222</v>
      </c>
      <c r="D300" t="s">
        <v>246</v>
      </c>
      <c r="E300" t="s">
        <v>467</v>
      </c>
      <c r="F300" t="s">
        <v>217</v>
      </c>
      <c r="G300" t="s">
        <v>246</v>
      </c>
      <c r="H300" t="s">
        <v>223</v>
      </c>
      <c r="I300" t="str">
        <f>SpaceTypesTable[[#This Row],[Lighting Standard]]&amp;SpaceTypesTable[[#This Row],[Lighting Primary Space Type]]&amp;SpaceTypesTable[[#This Row],[Lighting Secondary Space Type]]</f>
        <v>ASHRAE 90.1-2004LobbyGeneral</v>
      </c>
      <c r="L300">
        <f>VLOOKUP(SpaceTypesTable[[#This Row],[LookupColumn]],InteriorLightingTable[],5,FALSE)</f>
        <v>1.3</v>
      </c>
      <c r="O300">
        <v>0.4</v>
      </c>
      <c r="P300">
        <v>0.4</v>
      </c>
      <c r="Q300">
        <v>0.2</v>
      </c>
      <c r="R300" t="s">
        <v>3430</v>
      </c>
      <c r="S300" t="s">
        <v>108</v>
      </c>
      <c r="T300" t="s">
        <v>37</v>
      </c>
      <c r="U300" t="s">
        <v>436</v>
      </c>
      <c r="V300" s="60" t="str">
        <f>SpaceTypesTable[[#This Row],[Ventilation Standard]]&amp;SpaceTypesTable[[#This Row],[Ventilation Primary Space Type]]&amp;SpaceTypesTable[[#This Row],[Ventilation Secondary Space Type]]</f>
        <v>ASHRAE 62.1-1999OfficesReception Areas</v>
      </c>
      <c r="W300">
        <f>VLOOKUP(SpaceTypesTable[[#This Row],[Lookup]],VentilationStandardsTable[],6,FALSE)</f>
        <v>0</v>
      </c>
      <c r="X300">
        <f>VLOOKUP(SpaceTypesTable[[#This Row],[Lookup]],VentilationStandardsTable[],5,FALSE)</f>
        <v>15</v>
      </c>
      <c r="Y300">
        <f>VLOOKUP(SpaceTypesTable[[#This Row],[Lookup]],VentilationStandardsTable[],7,FALSE)</f>
        <v>0</v>
      </c>
      <c r="Z300">
        <v>10</v>
      </c>
      <c r="AA300" t="s">
        <v>3431</v>
      </c>
      <c r="AB300" t="s">
        <v>3424</v>
      </c>
      <c r="AC300">
        <v>5.9499999999999997E-2</v>
      </c>
      <c r="AD300" t="s">
        <v>3476</v>
      </c>
      <c r="AJ300">
        <v>0.27</v>
      </c>
      <c r="AK300">
        <v>0</v>
      </c>
      <c r="AL300">
        <v>0.5</v>
      </c>
      <c r="AM300">
        <v>0</v>
      </c>
      <c r="AN300" t="s">
        <v>3429</v>
      </c>
      <c r="AO300" t="s">
        <v>3466</v>
      </c>
      <c r="AP300" t="s">
        <v>3433</v>
      </c>
    </row>
    <row r="301" spans="1:55">
      <c r="A301" t="s">
        <v>1558</v>
      </c>
      <c r="B301" t="s">
        <v>259</v>
      </c>
      <c r="C301" t="s">
        <v>222</v>
      </c>
      <c r="D301" t="s">
        <v>246</v>
      </c>
      <c r="E301" t="s">
        <v>467</v>
      </c>
      <c r="F301" t="s">
        <v>218</v>
      </c>
      <c r="G301" t="s">
        <v>246</v>
      </c>
      <c r="H301" t="s">
        <v>223</v>
      </c>
      <c r="I301" t="str">
        <f>SpaceTypesTable[[#This Row],[Lighting Standard]]&amp;SpaceTypesTable[[#This Row],[Lighting Primary Space Type]]&amp;SpaceTypesTable[[#This Row],[Lighting Secondary Space Type]]</f>
        <v>ASHRAE 90.1-2007LobbyGeneral</v>
      </c>
      <c r="L301">
        <f>VLOOKUP(SpaceTypesTable[[#This Row],[LookupColumn]],InteriorLightingTable[],5,FALSE)</f>
        <v>1.3</v>
      </c>
      <c r="O301">
        <v>0.4</v>
      </c>
      <c r="P301">
        <v>0.4</v>
      </c>
      <c r="Q301">
        <v>0.2</v>
      </c>
      <c r="R301" t="s">
        <v>3430</v>
      </c>
      <c r="S301" t="s">
        <v>109</v>
      </c>
      <c r="T301" t="s">
        <v>1289</v>
      </c>
      <c r="U301" t="s">
        <v>1303</v>
      </c>
      <c r="V301" s="60" t="str">
        <f>SpaceTypesTable[[#This Row],[Ventilation Standard]]&amp;SpaceTypesTable[[#This Row],[Ventilation Primary Space Type]]&amp;SpaceTypesTable[[#This Row],[Ventilation Secondary Space Type]]</f>
        <v>ASHRAE 62.1-2004Office BuildingsMain entry lobbies</v>
      </c>
      <c r="W301">
        <f>VLOOKUP(SpaceTypesTable[[#This Row],[Lookup]],VentilationStandardsTable[],6,FALSE)</f>
        <v>0.06</v>
      </c>
      <c r="X301">
        <f>VLOOKUP(SpaceTypesTable[[#This Row],[Lookup]],VentilationStandardsTable[],5,FALSE)</f>
        <v>5</v>
      </c>
      <c r="Y301">
        <f>VLOOKUP(SpaceTypesTable[[#This Row],[Lookup]],VentilationStandardsTable[],7,FALSE)</f>
        <v>0</v>
      </c>
      <c r="Z301">
        <v>10</v>
      </c>
      <c r="AA301" t="s">
        <v>3431</v>
      </c>
      <c r="AB301" t="s">
        <v>3424</v>
      </c>
      <c r="AC301">
        <v>4.4600000000000001E-2</v>
      </c>
      <c r="AD301" t="s">
        <v>3476</v>
      </c>
      <c r="AJ301">
        <v>7.0000000000000048E-2</v>
      </c>
      <c r="AK301">
        <v>0</v>
      </c>
      <c r="AL301">
        <v>0.5</v>
      </c>
      <c r="AM301">
        <v>0</v>
      </c>
      <c r="AN301" t="s">
        <v>3429</v>
      </c>
      <c r="AO301" t="s">
        <v>3466</v>
      </c>
      <c r="AP301" t="s">
        <v>3433</v>
      </c>
    </row>
    <row r="302" spans="1:55">
      <c r="A302" t="s">
        <v>1619</v>
      </c>
      <c r="B302" t="s">
        <v>259</v>
      </c>
      <c r="C302" t="s">
        <v>222</v>
      </c>
      <c r="D302" t="s">
        <v>246</v>
      </c>
      <c r="E302" t="s">
        <v>467</v>
      </c>
      <c r="F302" t="s">
        <v>1601</v>
      </c>
      <c r="G302" t="s">
        <v>246</v>
      </c>
      <c r="H302" t="s">
        <v>223</v>
      </c>
      <c r="I302" t="str">
        <f>SpaceTypesTable[[#This Row],[Lighting Standard]]&amp;SpaceTypesTable[[#This Row],[Lighting Primary Space Type]]&amp;SpaceTypesTable[[#This Row],[Lighting Secondary Space Type]]</f>
        <v>ASHRAE 90.1-2010LobbyGeneral</v>
      </c>
      <c r="L302">
        <f>VLOOKUP(SpaceTypesTable[[#This Row],[LookupColumn]],InteriorLightingTable[],5,FALSE)</f>
        <v>0.9</v>
      </c>
      <c r="O302">
        <v>0.4</v>
      </c>
      <c r="P302">
        <v>0.4</v>
      </c>
      <c r="Q302">
        <v>0.2</v>
      </c>
      <c r="R302" t="s">
        <v>3430</v>
      </c>
      <c r="S302" t="s">
        <v>110</v>
      </c>
      <c r="T302" t="s">
        <v>1289</v>
      </c>
      <c r="U302" t="s">
        <v>1303</v>
      </c>
      <c r="V302" s="60" t="str">
        <f>SpaceTypesTable[[#This Row],[Ventilation Standard]]&amp;SpaceTypesTable[[#This Row],[Ventilation Primary Space Type]]&amp;SpaceTypesTable[[#This Row],[Ventilation Secondary Space Type]]</f>
        <v>ASHRAE 62.1-2007Office BuildingsMain entry lobbies</v>
      </c>
      <c r="W302">
        <f>VLOOKUP(SpaceTypesTable[[#This Row],[Lookup]],VentilationStandardsTable[],6,FALSE)</f>
        <v>0.06</v>
      </c>
      <c r="X302">
        <f>VLOOKUP(SpaceTypesTable[[#This Row],[Lookup]],VentilationStandardsTable[],5,FALSE)</f>
        <v>5</v>
      </c>
      <c r="Y302">
        <f>VLOOKUP(SpaceTypesTable[[#This Row],[Lookup]],VentilationStandardsTable[],7,FALSE)</f>
        <v>0</v>
      </c>
      <c r="Z302">
        <v>10</v>
      </c>
      <c r="AA302" t="s">
        <v>3431</v>
      </c>
      <c r="AB302" t="s">
        <v>3424</v>
      </c>
      <c r="AC302">
        <v>4.4600000000000001E-2</v>
      </c>
      <c r="AD302" t="s">
        <v>3476</v>
      </c>
      <c r="AJ302">
        <v>7.0000000000000048E-2</v>
      </c>
      <c r="AK302">
        <v>0</v>
      </c>
      <c r="AL302">
        <v>0.5</v>
      </c>
      <c r="AM302">
        <v>0</v>
      </c>
      <c r="AN302" t="s">
        <v>3429</v>
      </c>
      <c r="AO302" t="s">
        <v>3466</v>
      </c>
      <c r="AP302" t="s">
        <v>3433</v>
      </c>
    </row>
    <row r="303" spans="1:55">
      <c r="A303" s="3" t="s">
        <v>1555</v>
      </c>
      <c r="B303" t="s">
        <v>259</v>
      </c>
      <c r="C303" t="s">
        <v>222</v>
      </c>
      <c r="D303" t="s">
        <v>246</v>
      </c>
      <c r="E303" t="s">
        <v>467</v>
      </c>
      <c r="L303">
        <v>2.04</v>
      </c>
      <c r="O303">
        <v>0.4</v>
      </c>
      <c r="P303">
        <v>0.4</v>
      </c>
      <c r="Q303">
        <v>0.2</v>
      </c>
      <c r="R303" s="60" t="s">
        <v>474</v>
      </c>
      <c r="S303" t="s">
        <v>108</v>
      </c>
      <c r="T303" t="s">
        <v>37</v>
      </c>
      <c r="U303" t="s">
        <v>436</v>
      </c>
      <c r="V303" s="60" t="str">
        <f>SpaceTypesTable[[#This Row],[Ventilation Standard]]&amp;SpaceTypesTable[[#This Row],[Ventilation Primary Space Type]]&amp;SpaceTypesTable[[#This Row],[Ventilation Secondary Space Type]]</f>
        <v>ASHRAE 62.1-1999OfficesReception Areas</v>
      </c>
      <c r="W303">
        <f>VLOOKUP(SpaceTypesTable[[#This Row],[Lookup]],VentilationStandardsTable[],6,FALSE)</f>
        <v>0</v>
      </c>
      <c r="X303">
        <f>VLOOKUP(SpaceTypesTable[[#This Row],[Lookup]],VentilationStandardsTable[],5,FALSE)</f>
        <v>15</v>
      </c>
      <c r="Y303">
        <f>VLOOKUP(SpaceTypesTable[[#This Row],[Lookup]],VentilationStandardsTable[],7,FALSE)</f>
        <v>0</v>
      </c>
      <c r="Z303">
        <v>10</v>
      </c>
      <c r="AA303" s="60" t="s">
        <v>477</v>
      </c>
      <c r="AB303" s="60" t="s">
        <v>475</v>
      </c>
      <c r="AC303">
        <v>0.22320000000000001</v>
      </c>
      <c r="AD303" s="60" t="s">
        <v>478</v>
      </c>
      <c r="AJ303">
        <v>0.27</v>
      </c>
      <c r="AK303">
        <v>0</v>
      </c>
      <c r="AL303">
        <v>0.5</v>
      </c>
      <c r="AM303">
        <v>0</v>
      </c>
      <c r="AN303" s="60" t="s">
        <v>479</v>
      </c>
      <c r="AO303" s="60" t="s">
        <v>1444</v>
      </c>
      <c r="AP303" s="60" t="s">
        <v>1458</v>
      </c>
    </row>
    <row r="304" spans="1:55">
      <c r="A304" s="3" t="s">
        <v>1557</v>
      </c>
      <c r="B304" t="s">
        <v>260</v>
      </c>
      <c r="C304" t="s">
        <v>222</v>
      </c>
      <c r="D304" t="s">
        <v>246</v>
      </c>
      <c r="E304" t="s">
        <v>467</v>
      </c>
      <c r="F304" t="s">
        <v>438</v>
      </c>
      <c r="G304" t="s">
        <v>246</v>
      </c>
      <c r="H304" t="s">
        <v>223</v>
      </c>
      <c r="I304" t="str">
        <f>SpaceTypesTable[[#This Row],[Lighting Standard]]&amp;SpaceTypesTable[[#This Row],[Lighting Primary Space Type]]&amp;SpaceTypesTable[[#This Row],[Lighting Secondary Space Type]]</f>
        <v>ASHRAE 189.1-2009LobbyGeneral</v>
      </c>
      <c r="L304">
        <f>VLOOKUP(SpaceTypesTable[[#This Row],[LookupColumn]],InteriorLightingTable[],5,FALSE)</f>
        <v>1.1700000000000002</v>
      </c>
      <c r="O304">
        <v>0.4</v>
      </c>
      <c r="P304">
        <v>0.4</v>
      </c>
      <c r="Q304">
        <v>0.2</v>
      </c>
      <c r="R304" s="60" t="s">
        <v>474</v>
      </c>
      <c r="S304" t="s">
        <v>108</v>
      </c>
      <c r="T304" t="s">
        <v>37</v>
      </c>
      <c r="U304" t="s">
        <v>436</v>
      </c>
      <c r="V304" s="60" t="str">
        <f>SpaceTypesTable[[#This Row],[Ventilation Standard]]&amp;SpaceTypesTable[[#This Row],[Ventilation Primary Space Type]]&amp;SpaceTypesTable[[#This Row],[Ventilation Secondary Space Type]]</f>
        <v>ASHRAE 62.1-1999OfficesReception Areas</v>
      </c>
      <c r="W304">
        <f>VLOOKUP(SpaceTypesTable[[#This Row],[Lookup]],VentilationStandardsTable[],6,FALSE)</f>
        <v>0</v>
      </c>
      <c r="X304">
        <f>VLOOKUP(SpaceTypesTable[[#This Row],[Lookup]],VentilationStandardsTable[],5,FALSE)</f>
        <v>15</v>
      </c>
      <c r="Y304">
        <f>VLOOKUP(SpaceTypesTable[[#This Row],[Lookup]],VentilationStandardsTable[],7,FALSE)</f>
        <v>0</v>
      </c>
      <c r="Z304">
        <v>10</v>
      </c>
      <c r="AA304" s="60" t="s">
        <v>477</v>
      </c>
      <c r="AB304" s="60" t="s">
        <v>475</v>
      </c>
      <c r="AC304">
        <v>5.9499999999999997E-2</v>
      </c>
      <c r="AD304" s="60" t="s">
        <v>478</v>
      </c>
      <c r="AJ304">
        <v>7.0000000000000007E-2</v>
      </c>
      <c r="AK304">
        <v>0</v>
      </c>
      <c r="AL304">
        <v>0.5</v>
      </c>
      <c r="AM304">
        <v>0</v>
      </c>
      <c r="AN304" s="60" t="s">
        <v>479</v>
      </c>
      <c r="AO304" s="60" t="s">
        <v>1444</v>
      </c>
      <c r="AP304" s="60" t="s">
        <v>1458</v>
      </c>
    </row>
    <row r="305" spans="1:49">
      <c r="A305" s="3" t="s">
        <v>1557</v>
      </c>
      <c r="B305" t="s">
        <v>261</v>
      </c>
      <c r="C305" t="s">
        <v>222</v>
      </c>
      <c r="D305" t="s">
        <v>246</v>
      </c>
      <c r="E305" t="s">
        <v>467</v>
      </c>
      <c r="F305" t="s">
        <v>438</v>
      </c>
      <c r="G305" t="s">
        <v>246</v>
      </c>
      <c r="H305" t="s">
        <v>223</v>
      </c>
      <c r="I305" t="str">
        <f>SpaceTypesTable[[#This Row],[Lighting Standard]]&amp;SpaceTypesTable[[#This Row],[Lighting Primary Space Type]]&amp;SpaceTypesTable[[#This Row],[Lighting Secondary Space Type]]</f>
        <v>ASHRAE 189.1-2009LobbyGeneral</v>
      </c>
      <c r="L305">
        <f>VLOOKUP(SpaceTypesTable[[#This Row],[LookupColumn]],InteriorLightingTable[],5,FALSE)</f>
        <v>1.1700000000000002</v>
      </c>
      <c r="O305">
        <v>0.4</v>
      </c>
      <c r="P305">
        <v>0.4</v>
      </c>
      <c r="Q305">
        <v>0.2</v>
      </c>
      <c r="R305" t="s">
        <v>474</v>
      </c>
      <c r="S305" t="s">
        <v>108</v>
      </c>
      <c r="T305" t="s">
        <v>37</v>
      </c>
      <c r="U305" t="s">
        <v>436</v>
      </c>
      <c r="V305" s="60" t="str">
        <f>SpaceTypesTable[[#This Row],[Ventilation Standard]]&amp;SpaceTypesTable[[#This Row],[Ventilation Primary Space Type]]&amp;SpaceTypesTable[[#This Row],[Ventilation Secondary Space Type]]</f>
        <v>ASHRAE 62.1-1999OfficesReception Areas</v>
      </c>
      <c r="W305">
        <f>VLOOKUP(SpaceTypesTable[[#This Row],[Lookup]],VentilationStandardsTable[],6,FALSE)</f>
        <v>0</v>
      </c>
      <c r="X305">
        <f>VLOOKUP(SpaceTypesTable[[#This Row],[Lookup]],VentilationStandardsTable[],5,FALSE)</f>
        <v>15</v>
      </c>
      <c r="Y305">
        <f>VLOOKUP(SpaceTypesTable[[#This Row],[Lookup]],VentilationStandardsTable[],7,FALSE)</f>
        <v>0</v>
      </c>
      <c r="Z305">
        <v>10</v>
      </c>
      <c r="AA305" t="s">
        <v>477</v>
      </c>
      <c r="AB305" t="s">
        <v>475</v>
      </c>
      <c r="AC305">
        <v>4.4600000000000001E-2</v>
      </c>
      <c r="AD305" t="s">
        <v>478</v>
      </c>
      <c r="AJ305">
        <v>7.0000000000000007E-2</v>
      </c>
      <c r="AK305">
        <v>0</v>
      </c>
      <c r="AL305">
        <v>0.5</v>
      </c>
      <c r="AM305">
        <v>0</v>
      </c>
      <c r="AN305" t="s">
        <v>479</v>
      </c>
      <c r="AO305" t="s">
        <v>1444</v>
      </c>
      <c r="AP305" t="s">
        <v>1458</v>
      </c>
    </row>
    <row r="306" spans="1:49">
      <c r="A306" s="46" t="s">
        <v>1554</v>
      </c>
      <c r="B306" t="s">
        <v>259</v>
      </c>
      <c r="C306" t="s">
        <v>222</v>
      </c>
      <c r="D306" t="s">
        <v>246</v>
      </c>
      <c r="E306" t="s">
        <v>467</v>
      </c>
      <c r="L306">
        <v>2.4700000000000002</v>
      </c>
      <c r="O306">
        <v>0.4</v>
      </c>
      <c r="P306">
        <v>0.4</v>
      </c>
      <c r="Q306">
        <v>0.2</v>
      </c>
      <c r="R306" s="60" t="s">
        <v>474</v>
      </c>
      <c r="S306" t="s">
        <v>108</v>
      </c>
      <c r="T306" t="s">
        <v>37</v>
      </c>
      <c r="U306" t="s">
        <v>436</v>
      </c>
      <c r="V306" s="60" t="str">
        <f>SpaceTypesTable[[#This Row],[Ventilation Standard]]&amp;SpaceTypesTable[[#This Row],[Ventilation Primary Space Type]]&amp;SpaceTypesTable[[#This Row],[Ventilation Secondary Space Type]]</f>
        <v>ASHRAE 62.1-1999OfficesReception Areas</v>
      </c>
      <c r="W306">
        <f>VLOOKUP(SpaceTypesTable[[#This Row],[Lookup]],VentilationStandardsTable[],6,FALSE)</f>
        <v>0</v>
      </c>
      <c r="X306">
        <f>VLOOKUP(SpaceTypesTable[[#This Row],[Lookup]],VentilationStandardsTable[],5,FALSE)</f>
        <v>15</v>
      </c>
      <c r="Y306">
        <f>VLOOKUP(SpaceTypesTable[[#This Row],[Lookup]],VentilationStandardsTable[],7,FALSE)</f>
        <v>0</v>
      </c>
      <c r="Z306">
        <v>10</v>
      </c>
      <c r="AA306" s="60" t="s">
        <v>477</v>
      </c>
      <c r="AB306" s="60" t="s">
        <v>475</v>
      </c>
      <c r="AC306">
        <v>0.22320000000000001</v>
      </c>
      <c r="AD306" s="60" t="s">
        <v>478</v>
      </c>
      <c r="AJ306">
        <v>0.27</v>
      </c>
      <c r="AK306">
        <v>0</v>
      </c>
      <c r="AL306">
        <v>0.5</v>
      </c>
      <c r="AM306">
        <v>0</v>
      </c>
      <c r="AN306" s="60" t="s">
        <v>479</v>
      </c>
      <c r="AO306" s="60" t="s">
        <v>1444</v>
      </c>
      <c r="AP306" s="60" t="s">
        <v>1458</v>
      </c>
      <c r="AW306" s="60"/>
    </row>
    <row r="307" spans="1:49">
      <c r="A307" s="60" t="s">
        <v>1556</v>
      </c>
      <c r="B307" t="s">
        <v>259</v>
      </c>
      <c r="C307" t="s">
        <v>222</v>
      </c>
      <c r="D307" t="s">
        <v>300</v>
      </c>
      <c r="E307" t="s">
        <v>468</v>
      </c>
      <c r="F307" t="s">
        <v>217</v>
      </c>
      <c r="G307" t="s">
        <v>350</v>
      </c>
      <c r="H307" t="s">
        <v>223</v>
      </c>
      <c r="I307" t="str">
        <f>SpaceTypesTable[[#This Row],[Lighting Standard]]&amp;SpaceTypesTable[[#This Row],[Lighting Primary Space Type]]&amp;SpaceTypesTable[[#This Row],[Lighting Secondary Space Type]]</f>
        <v>ASHRAE 90.1-2004Office-EnclosedGeneral</v>
      </c>
      <c r="L307">
        <f>VLOOKUP(SpaceTypesTable[[#This Row],[LookupColumn]],InteriorLightingTable[],5,FALSE)</f>
        <v>1.1000000000000001</v>
      </c>
      <c r="O307">
        <v>0.4</v>
      </c>
      <c r="P307">
        <v>0.4</v>
      </c>
      <c r="Q307">
        <v>0.2</v>
      </c>
      <c r="R307" t="s">
        <v>3430</v>
      </c>
      <c r="S307" t="s">
        <v>108</v>
      </c>
      <c r="T307" t="s">
        <v>41</v>
      </c>
      <c r="U307" t="s">
        <v>42</v>
      </c>
      <c r="V307" s="60" t="str">
        <f>SpaceTypesTable[[#This Row],[Ventilation Standard]]&amp;SpaceTypesTable[[#This Row],[Ventilation Primary Space Type]]&amp;SpaceTypesTable[[#This Row],[Ventilation Secondary Space Type]]</f>
        <v>ASHRAE 62.1-1999Public SpacesCorridors and utilities</v>
      </c>
      <c r="W307">
        <f>VLOOKUP(SpaceTypesTable[[#This Row],[Lookup]],VentilationStandardsTable[],6,FALSE)</f>
        <v>0.05</v>
      </c>
      <c r="X307">
        <f>VLOOKUP(SpaceTypesTable[[#This Row],[Lookup]],VentilationStandardsTable[],5,FALSE)</f>
        <v>0</v>
      </c>
      <c r="Y307">
        <f>VLOOKUP(SpaceTypesTable[[#This Row],[Lookup]],VentilationStandardsTable[],7,FALSE)</f>
        <v>0</v>
      </c>
      <c r="Z307">
        <v>5</v>
      </c>
      <c r="AA307" t="s">
        <v>3431</v>
      </c>
      <c r="AB307" t="s">
        <v>3424</v>
      </c>
      <c r="AC307">
        <v>5.9499999999999997E-2</v>
      </c>
      <c r="AD307" t="s">
        <v>3476</v>
      </c>
      <c r="AJ307">
        <v>2</v>
      </c>
      <c r="AK307">
        <v>0</v>
      </c>
      <c r="AL307">
        <v>0.5</v>
      </c>
      <c r="AM307">
        <v>0</v>
      </c>
      <c r="AN307" t="s">
        <v>3429</v>
      </c>
      <c r="AO307" t="s">
        <v>3466</v>
      </c>
      <c r="AP307" t="s">
        <v>3433</v>
      </c>
    </row>
    <row r="308" spans="1:49">
      <c r="A308" s="60" t="s">
        <v>1558</v>
      </c>
      <c r="B308" t="s">
        <v>259</v>
      </c>
      <c r="C308" t="s">
        <v>222</v>
      </c>
      <c r="D308" t="s">
        <v>300</v>
      </c>
      <c r="E308" t="s">
        <v>468</v>
      </c>
      <c r="F308" t="s">
        <v>218</v>
      </c>
      <c r="G308" t="s">
        <v>350</v>
      </c>
      <c r="H308" t="s">
        <v>223</v>
      </c>
      <c r="I308" t="str">
        <f>SpaceTypesTable[[#This Row],[Lighting Standard]]&amp;SpaceTypesTable[[#This Row],[Lighting Primary Space Type]]&amp;SpaceTypesTable[[#This Row],[Lighting Secondary Space Type]]</f>
        <v>ASHRAE 90.1-2007Office-EnclosedGeneral</v>
      </c>
      <c r="L308">
        <f>VLOOKUP(SpaceTypesTable[[#This Row],[LookupColumn]],InteriorLightingTable[],5,FALSE)</f>
        <v>1.1000000000000001</v>
      </c>
      <c r="O308">
        <v>0.4</v>
      </c>
      <c r="P308">
        <v>0.4</v>
      </c>
      <c r="Q308">
        <v>0.2</v>
      </c>
      <c r="R308" t="s">
        <v>3430</v>
      </c>
      <c r="S308" t="s">
        <v>109</v>
      </c>
      <c r="T308" t="s">
        <v>1289</v>
      </c>
      <c r="U308" t="s">
        <v>1302</v>
      </c>
      <c r="V308" s="60" t="str">
        <f>SpaceTypesTable[[#This Row],[Ventilation Standard]]&amp;SpaceTypesTable[[#This Row],[Ventilation Primary Space Type]]&amp;SpaceTypesTable[[#This Row],[Ventilation Secondary Space Type]]</f>
        <v>ASHRAE 62.1-2004Office BuildingsTelephone/data entry</v>
      </c>
      <c r="W308">
        <f>VLOOKUP(SpaceTypesTable[[#This Row],[Lookup]],VentilationStandardsTable[],6,FALSE)</f>
        <v>0.06</v>
      </c>
      <c r="X308">
        <f>VLOOKUP(SpaceTypesTable[[#This Row],[Lookup]],VentilationStandardsTable[],5,FALSE)</f>
        <v>5</v>
      </c>
      <c r="Y308">
        <f>VLOOKUP(SpaceTypesTable[[#This Row],[Lookup]],VentilationStandardsTable[],7,FALSE)</f>
        <v>0</v>
      </c>
      <c r="Z308">
        <v>5</v>
      </c>
      <c r="AA308" t="s">
        <v>3431</v>
      </c>
      <c r="AB308" t="s">
        <v>3424</v>
      </c>
      <c r="AC308">
        <v>4.4600000000000001E-2</v>
      </c>
      <c r="AD308" t="s">
        <v>3476</v>
      </c>
      <c r="AJ308">
        <v>1.56</v>
      </c>
      <c r="AK308">
        <v>0</v>
      </c>
      <c r="AL308">
        <v>0.5</v>
      </c>
      <c r="AM308">
        <v>0</v>
      </c>
      <c r="AN308" t="s">
        <v>3429</v>
      </c>
      <c r="AO308" t="s">
        <v>3466</v>
      </c>
      <c r="AP308" t="s">
        <v>3433</v>
      </c>
    </row>
    <row r="309" spans="1:49">
      <c r="A309" s="60" t="s">
        <v>1619</v>
      </c>
      <c r="B309" t="s">
        <v>259</v>
      </c>
      <c r="C309" t="s">
        <v>222</v>
      </c>
      <c r="D309" s="60" t="s">
        <v>300</v>
      </c>
      <c r="E309" t="s">
        <v>468</v>
      </c>
      <c r="F309" t="s">
        <v>1601</v>
      </c>
      <c r="G309" t="s">
        <v>350</v>
      </c>
      <c r="H309" t="s">
        <v>223</v>
      </c>
      <c r="I309" t="str">
        <f>SpaceTypesTable[[#This Row],[Lighting Standard]]&amp;SpaceTypesTable[[#This Row],[Lighting Primary Space Type]]&amp;SpaceTypesTable[[#This Row],[Lighting Secondary Space Type]]</f>
        <v>ASHRAE 90.1-2010Office-EnclosedGeneral</v>
      </c>
      <c r="L309">
        <f>VLOOKUP(SpaceTypesTable[[#This Row],[LookupColumn]],InteriorLightingTable[],5,FALSE)</f>
        <v>1.1100000000000001</v>
      </c>
      <c r="O309">
        <v>0.4</v>
      </c>
      <c r="P309">
        <v>0.4</v>
      </c>
      <c r="Q309">
        <v>0.2</v>
      </c>
      <c r="R309" t="s">
        <v>3430</v>
      </c>
      <c r="S309" t="s">
        <v>110</v>
      </c>
      <c r="T309" t="s">
        <v>1289</v>
      </c>
      <c r="U309" t="s">
        <v>1302</v>
      </c>
      <c r="V309" s="60" t="str">
        <f>SpaceTypesTable[[#This Row],[Ventilation Standard]]&amp;SpaceTypesTable[[#This Row],[Ventilation Primary Space Type]]&amp;SpaceTypesTable[[#This Row],[Ventilation Secondary Space Type]]</f>
        <v>ASHRAE 62.1-2007Office BuildingsTelephone/data entry</v>
      </c>
      <c r="W309">
        <f>VLOOKUP(SpaceTypesTable[[#This Row],[Lookup]],VentilationStandardsTable[],6,FALSE)</f>
        <v>0.06</v>
      </c>
      <c r="X309">
        <f>VLOOKUP(SpaceTypesTable[[#This Row],[Lookup]],VentilationStandardsTable[],5,FALSE)</f>
        <v>5</v>
      </c>
      <c r="Y309">
        <f>VLOOKUP(SpaceTypesTable[[#This Row],[Lookup]],VentilationStandardsTable[],7,FALSE)</f>
        <v>0</v>
      </c>
      <c r="Z309">
        <v>5</v>
      </c>
      <c r="AA309" t="s">
        <v>3431</v>
      </c>
      <c r="AB309" t="s">
        <v>3424</v>
      </c>
      <c r="AC309">
        <v>4.4600000000000001E-2</v>
      </c>
      <c r="AD309" t="s">
        <v>3476</v>
      </c>
      <c r="AJ309">
        <v>1.56</v>
      </c>
      <c r="AK309">
        <v>0</v>
      </c>
      <c r="AL309">
        <v>0.5</v>
      </c>
      <c r="AM309">
        <v>0</v>
      </c>
      <c r="AN309" t="s">
        <v>3429</v>
      </c>
      <c r="AO309" t="s">
        <v>3466</v>
      </c>
      <c r="AP309" t="s">
        <v>3433</v>
      </c>
    </row>
    <row r="310" spans="1:49">
      <c r="A310" s="3" t="s">
        <v>1555</v>
      </c>
      <c r="B310" t="s">
        <v>259</v>
      </c>
      <c r="C310" t="s">
        <v>222</v>
      </c>
      <c r="D310" t="s">
        <v>300</v>
      </c>
      <c r="E310" t="s">
        <v>468</v>
      </c>
      <c r="L310">
        <v>1.55</v>
      </c>
      <c r="O310">
        <v>0.4</v>
      </c>
      <c r="P310">
        <v>0.4</v>
      </c>
      <c r="Q310">
        <v>0.2</v>
      </c>
      <c r="R310" s="60" t="s">
        <v>474</v>
      </c>
      <c r="S310" t="s">
        <v>108</v>
      </c>
      <c r="T310" t="s">
        <v>41</v>
      </c>
      <c r="U310" t="s">
        <v>42</v>
      </c>
      <c r="V310" s="60" t="str">
        <f>SpaceTypesTable[[#This Row],[Ventilation Standard]]&amp;SpaceTypesTable[[#This Row],[Ventilation Primary Space Type]]&amp;SpaceTypesTable[[#This Row],[Ventilation Secondary Space Type]]</f>
        <v>ASHRAE 62.1-1999Public SpacesCorridors and utilities</v>
      </c>
      <c r="W310">
        <f>VLOOKUP(SpaceTypesTable[[#This Row],[Lookup]],VentilationStandardsTable[],6,FALSE)</f>
        <v>0.05</v>
      </c>
      <c r="X310">
        <f>VLOOKUP(SpaceTypesTable[[#This Row],[Lookup]],VentilationStandardsTable[],5,FALSE)</f>
        <v>0</v>
      </c>
      <c r="Y310">
        <f>VLOOKUP(SpaceTypesTable[[#This Row],[Lookup]],VentilationStandardsTable[],7,FALSE)</f>
        <v>0</v>
      </c>
      <c r="Z310">
        <v>5</v>
      </c>
      <c r="AA310" s="60" t="s">
        <v>477</v>
      </c>
      <c r="AB310" s="60" t="s">
        <v>475</v>
      </c>
      <c r="AC310">
        <v>0.22320000000000001</v>
      </c>
      <c r="AD310" s="60" t="s">
        <v>478</v>
      </c>
      <c r="AJ310">
        <v>2</v>
      </c>
      <c r="AK310">
        <v>0</v>
      </c>
      <c r="AL310">
        <v>0.5</v>
      </c>
      <c r="AM310">
        <v>0</v>
      </c>
      <c r="AN310" s="60" t="s">
        <v>479</v>
      </c>
      <c r="AO310" s="60" t="s">
        <v>1444</v>
      </c>
      <c r="AP310" s="60" t="s">
        <v>1458</v>
      </c>
      <c r="AW310" s="60"/>
    </row>
    <row r="311" spans="1:49">
      <c r="A311" s="3" t="s">
        <v>1557</v>
      </c>
      <c r="B311" t="s">
        <v>260</v>
      </c>
      <c r="C311" t="s">
        <v>222</v>
      </c>
      <c r="D311" t="s">
        <v>300</v>
      </c>
      <c r="E311" t="s">
        <v>468</v>
      </c>
      <c r="F311" t="s">
        <v>438</v>
      </c>
      <c r="G311" t="s">
        <v>350</v>
      </c>
      <c r="H311" t="s">
        <v>223</v>
      </c>
      <c r="I311" t="str">
        <f>SpaceTypesTable[[#This Row],[Lighting Standard]]&amp;SpaceTypesTable[[#This Row],[Lighting Primary Space Type]]&amp;SpaceTypesTable[[#This Row],[Lighting Secondary Space Type]]</f>
        <v>ASHRAE 189.1-2009Office-EnclosedGeneral</v>
      </c>
      <c r="L311">
        <f>VLOOKUP(SpaceTypesTable[[#This Row],[LookupColumn]],InteriorLightingTable[],5,FALSE)</f>
        <v>0.9900000000000001</v>
      </c>
      <c r="O311">
        <v>0.4</v>
      </c>
      <c r="P311">
        <v>0.4</v>
      </c>
      <c r="Q311">
        <v>0.2</v>
      </c>
      <c r="R311" s="60" t="s">
        <v>474</v>
      </c>
      <c r="S311" t="s">
        <v>108</v>
      </c>
      <c r="T311" t="s">
        <v>41</v>
      </c>
      <c r="U311" t="s">
        <v>42</v>
      </c>
      <c r="V311" s="60" t="str">
        <f>SpaceTypesTable[[#This Row],[Ventilation Standard]]&amp;SpaceTypesTable[[#This Row],[Ventilation Primary Space Type]]&amp;SpaceTypesTable[[#This Row],[Ventilation Secondary Space Type]]</f>
        <v>ASHRAE 62.1-1999Public SpacesCorridors and utilities</v>
      </c>
      <c r="W311">
        <f>VLOOKUP(SpaceTypesTable[[#This Row],[Lookup]],VentilationStandardsTable[],6,FALSE)</f>
        <v>0.05</v>
      </c>
      <c r="X311">
        <f>VLOOKUP(SpaceTypesTable[[#This Row],[Lookup]],VentilationStandardsTable[],5,FALSE)</f>
        <v>0</v>
      </c>
      <c r="Y311">
        <f>VLOOKUP(SpaceTypesTable[[#This Row],[Lookup]],VentilationStandardsTable[],7,FALSE)</f>
        <v>0</v>
      </c>
      <c r="Z311">
        <v>5</v>
      </c>
      <c r="AA311" s="60" t="s">
        <v>477</v>
      </c>
      <c r="AB311" s="60" t="s">
        <v>475</v>
      </c>
      <c r="AC311">
        <v>5.9499999999999997E-2</v>
      </c>
      <c r="AD311" s="60" t="s">
        <v>478</v>
      </c>
      <c r="AJ311">
        <v>1.56</v>
      </c>
      <c r="AK311">
        <v>0</v>
      </c>
      <c r="AL311">
        <v>0.5</v>
      </c>
      <c r="AM311">
        <v>0</v>
      </c>
      <c r="AN311" s="60" t="s">
        <v>479</v>
      </c>
      <c r="AO311" s="60" t="s">
        <v>1444</v>
      </c>
      <c r="AP311" s="60" t="s">
        <v>1458</v>
      </c>
      <c r="AW311" s="60"/>
    </row>
    <row r="312" spans="1:49">
      <c r="A312" s="3" t="s">
        <v>1557</v>
      </c>
      <c r="B312" t="s">
        <v>261</v>
      </c>
      <c r="C312" t="s">
        <v>222</v>
      </c>
      <c r="D312" t="s">
        <v>300</v>
      </c>
      <c r="E312" t="s">
        <v>468</v>
      </c>
      <c r="F312" t="s">
        <v>438</v>
      </c>
      <c r="G312" t="s">
        <v>350</v>
      </c>
      <c r="H312" t="s">
        <v>223</v>
      </c>
      <c r="I312" t="str">
        <f>SpaceTypesTable[[#This Row],[Lighting Standard]]&amp;SpaceTypesTable[[#This Row],[Lighting Primary Space Type]]&amp;SpaceTypesTable[[#This Row],[Lighting Secondary Space Type]]</f>
        <v>ASHRAE 189.1-2009Office-EnclosedGeneral</v>
      </c>
      <c r="L312">
        <f>VLOOKUP(SpaceTypesTable[[#This Row],[LookupColumn]],InteriorLightingTable[],5,FALSE)</f>
        <v>0.9900000000000001</v>
      </c>
      <c r="O312">
        <v>0.4</v>
      </c>
      <c r="P312">
        <v>0.4</v>
      </c>
      <c r="Q312">
        <v>0.2</v>
      </c>
      <c r="R312" s="60" t="s">
        <v>474</v>
      </c>
      <c r="S312" t="s">
        <v>108</v>
      </c>
      <c r="T312" t="s">
        <v>41</v>
      </c>
      <c r="U312" t="s">
        <v>42</v>
      </c>
      <c r="V312" s="60" t="str">
        <f>SpaceTypesTable[[#This Row],[Ventilation Standard]]&amp;SpaceTypesTable[[#This Row],[Ventilation Primary Space Type]]&amp;SpaceTypesTable[[#This Row],[Ventilation Secondary Space Type]]</f>
        <v>ASHRAE 62.1-1999Public SpacesCorridors and utilities</v>
      </c>
      <c r="W312">
        <f>VLOOKUP(SpaceTypesTable[[#This Row],[Lookup]],VentilationStandardsTable[],6,FALSE)</f>
        <v>0.05</v>
      </c>
      <c r="X312">
        <f>VLOOKUP(SpaceTypesTable[[#This Row],[Lookup]],VentilationStandardsTable[],5,FALSE)</f>
        <v>0</v>
      </c>
      <c r="Y312">
        <f>VLOOKUP(SpaceTypesTable[[#This Row],[Lookup]],VentilationStandardsTable[],7,FALSE)</f>
        <v>0</v>
      </c>
      <c r="Z312">
        <v>5</v>
      </c>
      <c r="AA312" s="60" t="s">
        <v>477</v>
      </c>
      <c r="AB312" s="60" t="s">
        <v>475</v>
      </c>
      <c r="AC312">
        <v>4.4600000000000001E-2</v>
      </c>
      <c r="AD312" s="60" t="s">
        <v>478</v>
      </c>
      <c r="AJ312">
        <v>1.56</v>
      </c>
      <c r="AK312">
        <v>0</v>
      </c>
      <c r="AL312">
        <v>0.5</v>
      </c>
      <c r="AM312">
        <v>0</v>
      </c>
      <c r="AN312" s="60" t="s">
        <v>479</v>
      </c>
      <c r="AO312" s="60" t="s">
        <v>1444</v>
      </c>
      <c r="AP312" s="60" t="s">
        <v>1458</v>
      </c>
    </row>
    <row r="313" spans="1:49">
      <c r="A313" s="46" t="s">
        <v>1554</v>
      </c>
      <c r="B313" t="s">
        <v>259</v>
      </c>
      <c r="C313" t="s">
        <v>222</v>
      </c>
      <c r="D313" t="s">
        <v>300</v>
      </c>
      <c r="E313" t="s">
        <v>468</v>
      </c>
      <c r="L313">
        <v>2.09</v>
      </c>
      <c r="O313">
        <v>0.4</v>
      </c>
      <c r="P313">
        <v>0.4</v>
      </c>
      <c r="Q313">
        <v>0.2</v>
      </c>
      <c r="R313" t="s">
        <v>474</v>
      </c>
      <c r="S313" t="s">
        <v>108</v>
      </c>
      <c r="T313" t="s">
        <v>41</v>
      </c>
      <c r="U313" t="s">
        <v>42</v>
      </c>
      <c r="V313" s="60" t="str">
        <f>SpaceTypesTable[[#This Row],[Ventilation Standard]]&amp;SpaceTypesTable[[#This Row],[Ventilation Primary Space Type]]&amp;SpaceTypesTable[[#This Row],[Ventilation Secondary Space Type]]</f>
        <v>ASHRAE 62.1-1999Public SpacesCorridors and utilities</v>
      </c>
      <c r="W313">
        <f>VLOOKUP(SpaceTypesTable[[#This Row],[Lookup]],VentilationStandardsTable[],6,FALSE)</f>
        <v>0.05</v>
      </c>
      <c r="X313">
        <f>VLOOKUP(SpaceTypesTable[[#This Row],[Lookup]],VentilationStandardsTable[],5,FALSE)</f>
        <v>0</v>
      </c>
      <c r="Y313">
        <f>VLOOKUP(SpaceTypesTable[[#This Row],[Lookup]],VentilationStandardsTable[],7,FALSE)</f>
        <v>0</v>
      </c>
      <c r="Z313">
        <v>5</v>
      </c>
      <c r="AA313" t="s">
        <v>477</v>
      </c>
      <c r="AB313" t="s">
        <v>475</v>
      </c>
      <c r="AC313">
        <v>0.22320000000000001</v>
      </c>
      <c r="AD313" t="s">
        <v>478</v>
      </c>
      <c r="AJ313">
        <v>2</v>
      </c>
      <c r="AK313">
        <v>0</v>
      </c>
      <c r="AL313">
        <v>0.5</v>
      </c>
      <c r="AM313">
        <v>0</v>
      </c>
      <c r="AN313" t="s">
        <v>479</v>
      </c>
      <c r="AO313" t="s">
        <v>1444</v>
      </c>
      <c r="AP313" t="s">
        <v>1458</v>
      </c>
    </row>
    <row r="314" spans="1:49">
      <c r="A314" s="3" t="s">
        <v>1555</v>
      </c>
      <c r="B314" t="s">
        <v>259</v>
      </c>
      <c r="C314" t="s">
        <v>222</v>
      </c>
      <c r="D314" t="s">
        <v>313</v>
      </c>
      <c r="E314" t="s">
        <v>468</v>
      </c>
      <c r="L314">
        <v>2.355</v>
      </c>
      <c r="O314">
        <v>0.4</v>
      </c>
      <c r="P314">
        <v>0.4</v>
      </c>
      <c r="Q314">
        <v>0.2</v>
      </c>
      <c r="R314" s="60" t="s">
        <v>474</v>
      </c>
      <c r="S314" t="s">
        <v>108</v>
      </c>
      <c r="T314" t="s">
        <v>37</v>
      </c>
      <c r="U314" t="s">
        <v>435</v>
      </c>
      <c r="V314" s="60" t="str">
        <f>SpaceTypesTable[[#This Row],[Ventilation Standard]]&amp;SpaceTypesTable[[#This Row],[Ventilation Primary Space Type]]&amp;SpaceTypesTable[[#This Row],[Ventilation Secondary Space Type]]</f>
        <v>ASHRAE 62.1-1999OfficesOffice Space</v>
      </c>
      <c r="W314">
        <f>VLOOKUP(SpaceTypesTable[[#This Row],[Lookup]],VentilationStandardsTable[],6,FALSE)</f>
        <v>0</v>
      </c>
      <c r="X314">
        <f>VLOOKUP(SpaceTypesTable[[#This Row],[Lookup]],VentilationStandardsTable[],5,FALSE)</f>
        <v>20</v>
      </c>
      <c r="Y314">
        <f>VLOOKUP(SpaceTypesTable[[#This Row],[Lookup]],VentilationStandardsTable[],7,FALSE)</f>
        <v>0</v>
      </c>
      <c r="Z314">
        <v>0</v>
      </c>
      <c r="AA314" s="60"/>
      <c r="AB314" s="60" t="s">
        <v>475</v>
      </c>
      <c r="AC314">
        <v>0.22320000000000001</v>
      </c>
      <c r="AD314" s="60" t="s">
        <v>478</v>
      </c>
      <c r="AJ314">
        <v>0.27</v>
      </c>
      <c r="AK314">
        <v>0</v>
      </c>
      <c r="AL314">
        <v>0.5</v>
      </c>
      <c r="AM314">
        <v>0</v>
      </c>
      <c r="AN314" s="60" t="s">
        <v>479</v>
      </c>
      <c r="AO314" s="60" t="s">
        <v>1444</v>
      </c>
      <c r="AP314" s="60" t="s">
        <v>1458</v>
      </c>
    </row>
    <row r="315" spans="1:49">
      <c r="A315" s="3" t="s">
        <v>1557</v>
      </c>
      <c r="B315" t="s">
        <v>260</v>
      </c>
      <c r="C315" t="s">
        <v>222</v>
      </c>
      <c r="D315" s="60" t="s">
        <v>313</v>
      </c>
      <c r="E315" t="s">
        <v>468</v>
      </c>
      <c r="F315" t="s">
        <v>438</v>
      </c>
      <c r="G315" t="s">
        <v>211</v>
      </c>
      <c r="H315" t="s">
        <v>223</v>
      </c>
      <c r="I315" t="str">
        <f>SpaceTypesTable[[#This Row],[Lighting Standard]]&amp;SpaceTypesTable[[#This Row],[Lighting Primary Space Type]]&amp;SpaceTypesTable[[#This Row],[Lighting Secondary Space Type]]</f>
        <v>ASHRAE 189.1-2009Electrical/MechanicalGeneral</v>
      </c>
      <c r="L315">
        <f>VLOOKUP(SpaceTypesTable[[#This Row],[LookupColumn]],InteriorLightingTable[],5,FALSE)</f>
        <v>1.35</v>
      </c>
      <c r="O315">
        <v>0.4</v>
      </c>
      <c r="P315">
        <v>0.4</v>
      </c>
      <c r="Q315">
        <v>0.2</v>
      </c>
      <c r="R315" t="s">
        <v>474</v>
      </c>
      <c r="S315" t="s">
        <v>108</v>
      </c>
      <c r="T315" t="s">
        <v>37</v>
      </c>
      <c r="U315" t="s">
        <v>435</v>
      </c>
      <c r="V315" s="60" t="str">
        <f>SpaceTypesTable[[#This Row],[Ventilation Standard]]&amp;SpaceTypesTable[[#This Row],[Ventilation Primary Space Type]]&amp;SpaceTypesTable[[#This Row],[Ventilation Secondary Space Type]]</f>
        <v>ASHRAE 62.1-1999OfficesOffice Space</v>
      </c>
      <c r="W315">
        <f>VLOOKUP(SpaceTypesTable[[#This Row],[Lookup]],VentilationStandardsTable[],6,FALSE)</f>
        <v>0</v>
      </c>
      <c r="X315">
        <f>VLOOKUP(SpaceTypesTable[[#This Row],[Lookup]],VentilationStandardsTable[],5,FALSE)</f>
        <v>20</v>
      </c>
      <c r="Y315">
        <f>VLOOKUP(SpaceTypesTable[[#This Row],[Lookup]],VentilationStandardsTable[],7,FALSE)</f>
        <v>0</v>
      </c>
      <c r="Z315">
        <v>0</v>
      </c>
      <c r="AB315" t="s">
        <v>475</v>
      </c>
      <c r="AC315">
        <v>5.9499999999999997E-2</v>
      </c>
      <c r="AD315" t="s">
        <v>478</v>
      </c>
      <c r="AJ315">
        <v>0.27</v>
      </c>
      <c r="AK315">
        <v>0</v>
      </c>
      <c r="AL315">
        <v>0.5</v>
      </c>
      <c r="AM315">
        <v>0</v>
      </c>
      <c r="AN315" t="s">
        <v>479</v>
      </c>
      <c r="AO315" t="s">
        <v>1444</v>
      </c>
      <c r="AP315" t="s">
        <v>1458</v>
      </c>
    </row>
    <row r="316" spans="1:49">
      <c r="A316" s="3" t="s">
        <v>1557</v>
      </c>
      <c r="B316" t="s">
        <v>261</v>
      </c>
      <c r="C316" t="s">
        <v>222</v>
      </c>
      <c r="D316" t="s">
        <v>313</v>
      </c>
      <c r="E316" t="s">
        <v>468</v>
      </c>
      <c r="F316" t="s">
        <v>438</v>
      </c>
      <c r="G316" t="s">
        <v>211</v>
      </c>
      <c r="H316" t="s">
        <v>223</v>
      </c>
      <c r="I316" t="str">
        <f>SpaceTypesTable[[#This Row],[Lighting Standard]]&amp;SpaceTypesTable[[#This Row],[Lighting Primary Space Type]]&amp;SpaceTypesTable[[#This Row],[Lighting Secondary Space Type]]</f>
        <v>ASHRAE 189.1-2009Electrical/MechanicalGeneral</v>
      </c>
      <c r="L316">
        <f>VLOOKUP(SpaceTypesTable[[#This Row],[LookupColumn]],InteriorLightingTable[],5,FALSE)</f>
        <v>1.35</v>
      </c>
      <c r="O316">
        <v>0.4</v>
      </c>
      <c r="P316">
        <v>0.4</v>
      </c>
      <c r="Q316">
        <v>0.2</v>
      </c>
      <c r="R316" t="s">
        <v>474</v>
      </c>
      <c r="S316" t="s">
        <v>108</v>
      </c>
      <c r="T316" t="s">
        <v>37</v>
      </c>
      <c r="U316" t="s">
        <v>435</v>
      </c>
      <c r="V316" s="60" t="str">
        <f>SpaceTypesTable[[#This Row],[Ventilation Standard]]&amp;SpaceTypesTable[[#This Row],[Ventilation Primary Space Type]]&amp;SpaceTypesTable[[#This Row],[Ventilation Secondary Space Type]]</f>
        <v>ASHRAE 62.1-1999OfficesOffice Space</v>
      </c>
      <c r="W316">
        <f>VLOOKUP(SpaceTypesTable[[#This Row],[Lookup]],VentilationStandardsTable[],6,FALSE)</f>
        <v>0</v>
      </c>
      <c r="X316">
        <f>VLOOKUP(SpaceTypesTable[[#This Row],[Lookup]],VentilationStandardsTable[],5,FALSE)</f>
        <v>20</v>
      </c>
      <c r="Y316">
        <f>VLOOKUP(SpaceTypesTable[[#This Row],[Lookup]],VentilationStandardsTable[],7,FALSE)</f>
        <v>0</v>
      </c>
      <c r="Z316">
        <v>0</v>
      </c>
      <c r="AB316" t="s">
        <v>475</v>
      </c>
      <c r="AC316">
        <v>4.4600000000000001E-2</v>
      </c>
      <c r="AD316" t="s">
        <v>478</v>
      </c>
      <c r="AJ316">
        <v>0.27</v>
      </c>
      <c r="AK316">
        <v>0</v>
      </c>
      <c r="AL316">
        <v>0.5</v>
      </c>
      <c r="AM316">
        <v>0</v>
      </c>
      <c r="AN316" t="s">
        <v>479</v>
      </c>
      <c r="AO316" t="s">
        <v>1444</v>
      </c>
      <c r="AP316" t="s">
        <v>1458</v>
      </c>
    </row>
    <row r="317" spans="1:49">
      <c r="A317" s="46" t="s">
        <v>1554</v>
      </c>
      <c r="B317" t="s">
        <v>259</v>
      </c>
      <c r="C317" t="s">
        <v>222</v>
      </c>
      <c r="D317" t="s">
        <v>313</v>
      </c>
      <c r="E317" t="s">
        <v>468</v>
      </c>
      <c r="L317">
        <v>2.85</v>
      </c>
      <c r="O317">
        <v>0.4</v>
      </c>
      <c r="P317">
        <v>0.4</v>
      </c>
      <c r="Q317">
        <v>0.2</v>
      </c>
      <c r="R317" t="s">
        <v>474</v>
      </c>
      <c r="S317" t="s">
        <v>108</v>
      </c>
      <c r="T317" t="s">
        <v>37</v>
      </c>
      <c r="U317" t="s">
        <v>435</v>
      </c>
      <c r="V317" s="60" t="str">
        <f>SpaceTypesTable[[#This Row],[Ventilation Standard]]&amp;SpaceTypesTable[[#This Row],[Ventilation Primary Space Type]]&amp;SpaceTypesTable[[#This Row],[Ventilation Secondary Space Type]]</f>
        <v>ASHRAE 62.1-1999OfficesOffice Space</v>
      </c>
      <c r="W317">
        <f>VLOOKUP(SpaceTypesTable[[#This Row],[Lookup]],VentilationStandardsTable[],6,FALSE)</f>
        <v>0</v>
      </c>
      <c r="X317">
        <f>VLOOKUP(SpaceTypesTable[[#This Row],[Lookup]],VentilationStandardsTable[],5,FALSE)</f>
        <v>20</v>
      </c>
      <c r="Y317">
        <f>VLOOKUP(SpaceTypesTable[[#This Row],[Lookup]],VentilationStandardsTable[],7,FALSE)</f>
        <v>0</v>
      </c>
      <c r="Z317">
        <v>0</v>
      </c>
      <c r="AB317" t="s">
        <v>475</v>
      </c>
      <c r="AC317">
        <v>0.22320000000000001</v>
      </c>
      <c r="AD317" t="s">
        <v>478</v>
      </c>
      <c r="AJ317">
        <v>0.27</v>
      </c>
      <c r="AK317">
        <v>0</v>
      </c>
      <c r="AL317">
        <v>0.5</v>
      </c>
      <c r="AM317">
        <v>0</v>
      </c>
      <c r="AN317" t="s">
        <v>479</v>
      </c>
      <c r="AO317" t="s">
        <v>1444</v>
      </c>
      <c r="AP317" t="s">
        <v>1458</v>
      </c>
    </row>
    <row r="318" spans="1:49">
      <c r="A318" s="60" t="s">
        <v>1558</v>
      </c>
      <c r="B318" t="s">
        <v>259</v>
      </c>
      <c r="C318" t="s">
        <v>222</v>
      </c>
      <c r="D318" t="s">
        <v>313</v>
      </c>
      <c r="E318" t="s">
        <v>468</v>
      </c>
      <c r="F318" t="s">
        <v>218</v>
      </c>
      <c r="G318" t="s">
        <v>211</v>
      </c>
      <c r="H318" t="s">
        <v>223</v>
      </c>
      <c r="I318" t="str">
        <f>SpaceTypesTable[[#This Row],[Lighting Standard]]&amp;SpaceTypesTable[[#This Row],[Lighting Primary Space Type]]&amp;SpaceTypesTable[[#This Row],[Lighting Secondary Space Type]]</f>
        <v>ASHRAE 90.1-2007Electrical/MechanicalGeneral</v>
      </c>
      <c r="L318">
        <f>VLOOKUP(SpaceTypesTable[[#This Row],[LookupColumn]],InteriorLightingTable[],5,FALSE)</f>
        <v>1.5</v>
      </c>
      <c r="O318">
        <v>0.4</v>
      </c>
      <c r="P318">
        <v>0.4</v>
      </c>
      <c r="Q318">
        <v>0.2</v>
      </c>
      <c r="R318" s="60" t="s">
        <v>3430</v>
      </c>
      <c r="S318" t="s">
        <v>109</v>
      </c>
      <c r="T318" t="s">
        <v>223</v>
      </c>
      <c r="U318" t="s">
        <v>51</v>
      </c>
      <c r="V318" s="60" t="str">
        <f>SpaceTypesTable[[#This Row],[Ventilation Standard]]&amp;SpaceTypesTable[[#This Row],[Ventilation Primary Space Type]]&amp;SpaceTypesTable[[#This Row],[Ventilation Secondary Space Type]]</f>
        <v>ASHRAE 62.1-2004GeneralStorage rooms</v>
      </c>
      <c r="W318">
        <f>VLOOKUP(SpaceTypesTable[[#This Row],[Lookup]],VentilationStandardsTable[],6,FALSE)</f>
        <v>0.12</v>
      </c>
      <c r="X318">
        <f>VLOOKUP(SpaceTypesTable[[#This Row],[Lookup]],VentilationStandardsTable[],5,FALSE)</f>
        <v>0</v>
      </c>
      <c r="Y318">
        <f>VLOOKUP(SpaceTypesTable[[#This Row],[Lookup]],VentilationStandardsTable[],7,FALSE)</f>
        <v>0</v>
      </c>
      <c r="Z318">
        <v>0</v>
      </c>
      <c r="AA318" s="60" t="s">
        <v>3431</v>
      </c>
      <c r="AB318" s="60" t="s">
        <v>3424</v>
      </c>
      <c r="AC318">
        <v>4.4600000000000001E-2</v>
      </c>
      <c r="AD318" s="60" t="s">
        <v>3476</v>
      </c>
      <c r="AJ318">
        <v>0.27</v>
      </c>
      <c r="AK318">
        <v>0</v>
      </c>
      <c r="AL318">
        <v>0.5</v>
      </c>
      <c r="AM318">
        <v>0</v>
      </c>
      <c r="AN318" s="60" t="s">
        <v>3429</v>
      </c>
      <c r="AO318" s="60" t="s">
        <v>3466</v>
      </c>
      <c r="AP318" s="60" t="s">
        <v>3433</v>
      </c>
    </row>
    <row r="319" spans="1:49">
      <c r="A319" s="60" t="s">
        <v>1556</v>
      </c>
      <c r="B319" t="s">
        <v>259</v>
      </c>
      <c r="C319" t="s">
        <v>222</v>
      </c>
      <c r="D319" t="s">
        <v>313</v>
      </c>
      <c r="E319" t="s">
        <v>468</v>
      </c>
      <c r="F319" t="s">
        <v>217</v>
      </c>
      <c r="G319" t="s">
        <v>211</v>
      </c>
      <c r="H319" t="s">
        <v>223</v>
      </c>
      <c r="I319" t="str">
        <f>SpaceTypesTable[[#This Row],[Lighting Standard]]&amp;SpaceTypesTable[[#This Row],[Lighting Primary Space Type]]&amp;SpaceTypesTable[[#This Row],[Lighting Secondary Space Type]]</f>
        <v>ASHRAE 90.1-2004Electrical/MechanicalGeneral</v>
      </c>
      <c r="L319">
        <f>VLOOKUP(SpaceTypesTable[[#This Row],[LookupColumn]],InteriorLightingTable[],5,FALSE)</f>
        <v>1.5</v>
      </c>
      <c r="O319">
        <v>0.4</v>
      </c>
      <c r="P319">
        <v>0.4</v>
      </c>
      <c r="Q319">
        <v>0.2</v>
      </c>
      <c r="R319" t="s">
        <v>3430</v>
      </c>
      <c r="S319" t="s">
        <v>108</v>
      </c>
      <c r="T319" t="s">
        <v>37</v>
      </c>
      <c r="U319" t="s">
        <v>435</v>
      </c>
      <c r="V319" s="60" t="str">
        <f>SpaceTypesTable[[#This Row],[Ventilation Standard]]&amp;SpaceTypesTable[[#This Row],[Ventilation Primary Space Type]]&amp;SpaceTypesTable[[#This Row],[Ventilation Secondary Space Type]]</f>
        <v>ASHRAE 62.1-1999OfficesOffice Space</v>
      </c>
      <c r="W319">
        <f>VLOOKUP(SpaceTypesTable[[#This Row],[Lookup]],VentilationStandardsTable[],6,FALSE)</f>
        <v>0</v>
      </c>
      <c r="X319">
        <f>VLOOKUP(SpaceTypesTable[[#This Row],[Lookup]],VentilationStandardsTable[],5,FALSE)</f>
        <v>20</v>
      </c>
      <c r="Y319">
        <f>VLOOKUP(SpaceTypesTable[[#This Row],[Lookup]],VentilationStandardsTable[],7,FALSE)</f>
        <v>0</v>
      </c>
      <c r="Z319">
        <v>0</v>
      </c>
      <c r="AA319" t="s">
        <v>3431</v>
      </c>
      <c r="AB319" t="s">
        <v>3424</v>
      </c>
      <c r="AC319">
        <v>5.9499999999999997E-2</v>
      </c>
      <c r="AD319" t="s">
        <v>3476</v>
      </c>
      <c r="AJ319">
        <v>0.27</v>
      </c>
      <c r="AK319">
        <v>0</v>
      </c>
      <c r="AL319">
        <v>0.5</v>
      </c>
      <c r="AM319">
        <v>0</v>
      </c>
      <c r="AN319" t="s">
        <v>3429</v>
      </c>
      <c r="AO319" t="s">
        <v>3466</v>
      </c>
      <c r="AP319" t="s">
        <v>3433</v>
      </c>
    </row>
    <row r="320" spans="1:49">
      <c r="A320" s="60" t="s">
        <v>1619</v>
      </c>
      <c r="B320" t="s">
        <v>259</v>
      </c>
      <c r="C320" t="s">
        <v>222</v>
      </c>
      <c r="D320" t="s">
        <v>313</v>
      </c>
      <c r="E320" t="s">
        <v>468</v>
      </c>
      <c r="F320" t="s">
        <v>1601</v>
      </c>
      <c r="G320" t="s">
        <v>211</v>
      </c>
      <c r="H320" t="s">
        <v>223</v>
      </c>
      <c r="I320" t="str">
        <f>SpaceTypesTable[[#This Row],[Lighting Standard]]&amp;SpaceTypesTable[[#This Row],[Lighting Primary Space Type]]&amp;SpaceTypesTable[[#This Row],[Lighting Secondary Space Type]]</f>
        <v>ASHRAE 90.1-2010Electrical/MechanicalGeneral</v>
      </c>
      <c r="L320">
        <f>VLOOKUP(SpaceTypesTable[[#This Row],[LookupColumn]],InteriorLightingTable[],5,FALSE)</f>
        <v>0.95</v>
      </c>
      <c r="O320">
        <v>0.4</v>
      </c>
      <c r="P320">
        <v>0.4</v>
      </c>
      <c r="Q320">
        <v>0.2</v>
      </c>
      <c r="R320" s="60" t="s">
        <v>3430</v>
      </c>
      <c r="S320" t="s">
        <v>110</v>
      </c>
      <c r="T320" t="s">
        <v>223</v>
      </c>
      <c r="U320" t="s">
        <v>51</v>
      </c>
      <c r="V320" s="60" t="str">
        <f>SpaceTypesTable[[#This Row],[Ventilation Standard]]&amp;SpaceTypesTable[[#This Row],[Ventilation Primary Space Type]]&amp;SpaceTypesTable[[#This Row],[Ventilation Secondary Space Type]]</f>
        <v>ASHRAE 62.1-2007GeneralStorage rooms</v>
      </c>
      <c r="W320">
        <f>VLOOKUP(SpaceTypesTable[[#This Row],[Lookup]],VentilationStandardsTable[],6,FALSE)</f>
        <v>0.12</v>
      </c>
      <c r="X320">
        <f>VLOOKUP(SpaceTypesTable[[#This Row],[Lookup]],VentilationStandardsTable[],5,FALSE)</f>
        <v>0</v>
      </c>
      <c r="Y320">
        <f>VLOOKUP(SpaceTypesTable[[#This Row],[Lookup]],VentilationStandardsTable[],7,FALSE)</f>
        <v>0</v>
      </c>
      <c r="Z320">
        <v>0</v>
      </c>
      <c r="AA320" s="60" t="s">
        <v>3431</v>
      </c>
      <c r="AB320" s="60" t="s">
        <v>3424</v>
      </c>
      <c r="AC320">
        <v>4.4600000000000001E-2</v>
      </c>
      <c r="AD320" s="60" t="s">
        <v>3476</v>
      </c>
      <c r="AJ320">
        <v>0.27</v>
      </c>
      <c r="AK320">
        <v>0</v>
      </c>
      <c r="AL320">
        <v>0.5</v>
      </c>
      <c r="AM320">
        <v>0</v>
      </c>
      <c r="AN320" s="60" t="s">
        <v>3429</v>
      </c>
      <c r="AO320" s="60" t="s">
        <v>3466</v>
      </c>
      <c r="AP320" s="60" t="s">
        <v>3433</v>
      </c>
    </row>
    <row r="321" spans="1:49">
      <c r="A321" s="3" t="s">
        <v>1555</v>
      </c>
      <c r="B321" t="s">
        <v>259</v>
      </c>
      <c r="C321" t="s">
        <v>222</v>
      </c>
      <c r="D321" s="60" t="s">
        <v>273</v>
      </c>
      <c r="E321" t="s">
        <v>457</v>
      </c>
      <c r="L321">
        <v>0.78500000000000003</v>
      </c>
      <c r="O321">
        <v>0.4</v>
      </c>
      <c r="P321">
        <v>0.4</v>
      </c>
      <c r="Q321">
        <v>0.2</v>
      </c>
      <c r="R321" t="s">
        <v>474</v>
      </c>
      <c r="S321" t="s">
        <v>108</v>
      </c>
      <c r="T321" t="s">
        <v>41</v>
      </c>
      <c r="U321" t="s">
        <v>42</v>
      </c>
      <c r="V321" s="60" t="str">
        <f>SpaceTypesTable[[#This Row],[Ventilation Standard]]&amp;SpaceTypesTable[[#This Row],[Ventilation Primary Space Type]]&amp;SpaceTypesTable[[#This Row],[Ventilation Secondary Space Type]]</f>
        <v>ASHRAE 62.1-1999Public SpacesCorridors and utilities</v>
      </c>
      <c r="W321">
        <f>VLOOKUP(SpaceTypesTable[[#This Row],[Lookup]],VentilationStandardsTable[],6,FALSE)</f>
        <v>0.05</v>
      </c>
      <c r="X321">
        <f>VLOOKUP(SpaceTypesTable[[#This Row],[Lookup]],VentilationStandardsTable[],5,FALSE)</f>
        <v>0</v>
      </c>
      <c r="Y321">
        <f>VLOOKUP(SpaceTypesTable[[#This Row],[Lookup]],VentilationStandardsTable[],7,FALSE)</f>
        <v>0</v>
      </c>
      <c r="Z321">
        <v>1</v>
      </c>
      <c r="AA321" t="s">
        <v>476</v>
      </c>
      <c r="AB321" t="s">
        <v>475</v>
      </c>
      <c r="AC321">
        <v>0.22320000000000001</v>
      </c>
      <c r="AD321" t="s">
        <v>478</v>
      </c>
      <c r="AJ321">
        <v>0.28999999999999998</v>
      </c>
      <c r="AK321">
        <v>0</v>
      </c>
      <c r="AL321">
        <v>0.5</v>
      </c>
      <c r="AM321">
        <v>0</v>
      </c>
      <c r="AN321" t="s">
        <v>479</v>
      </c>
      <c r="AO321" t="s">
        <v>1444</v>
      </c>
      <c r="AP321" t="s">
        <v>1458</v>
      </c>
    </row>
    <row r="322" spans="1:49">
      <c r="A322" s="3" t="s">
        <v>1557</v>
      </c>
      <c r="B322" t="s">
        <v>260</v>
      </c>
      <c r="C322" t="s">
        <v>222</v>
      </c>
      <c r="D322" t="s">
        <v>273</v>
      </c>
      <c r="E322" t="s">
        <v>457</v>
      </c>
      <c r="F322" t="s">
        <v>438</v>
      </c>
      <c r="G322" t="s">
        <v>340</v>
      </c>
      <c r="H322" t="s">
        <v>223</v>
      </c>
      <c r="I322" t="str">
        <f>SpaceTypesTable[[#This Row],[Lighting Standard]]&amp;SpaceTypesTable[[#This Row],[Lighting Primary Space Type]]&amp;SpaceTypesTable[[#This Row],[Lighting Secondary Space Type]]</f>
        <v>ASHRAE 189.1-2009Corridor/TransitionGeneral</v>
      </c>
      <c r="L322">
        <f>VLOOKUP(SpaceTypesTable[[#This Row],[LookupColumn]],InteriorLightingTable[],5,FALSE)</f>
        <v>0.45</v>
      </c>
      <c r="O322">
        <v>0.4</v>
      </c>
      <c r="P322">
        <v>0.4</v>
      </c>
      <c r="Q322">
        <v>0.2</v>
      </c>
      <c r="R322" t="s">
        <v>474</v>
      </c>
      <c r="S322" t="s">
        <v>108</v>
      </c>
      <c r="T322" t="s">
        <v>41</v>
      </c>
      <c r="U322" t="s">
        <v>42</v>
      </c>
      <c r="V322" s="60" t="str">
        <f>SpaceTypesTable[[#This Row],[Ventilation Standard]]&amp;SpaceTypesTable[[#This Row],[Ventilation Primary Space Type]]&amp;SpaceTypesTable[[#This Row],[Ventilation Secondary Space Type]]</f>
        <v>ASHRAE 62.1-1999Public SpacesCorridors and utilities</v>
      </c>
      <c r="W322">
        <f>VLOOKUP(SpaceTypesTable[[#This Row],[Lookup]],VentilationStandardsTable[],6,FALSE)</f>
        <v>0.05</v>
      </c>
      <c r="X322">
        <f>VLOOKUP(SpaceTypesTable[[#This Row],[Lookup]],VentilationStandardsTable[],5,FALSE)</f>
        <v>0</v>
      </c>
      <c r="Y322">
        <f>VLOOKUP(SpaceTypesTable[[#This Row],[Lookup]],VentilationStandardsTable[],7,FALSE)</f>
        <v>0</v>
      </c>
      <c r="Z322">
        <v>1</v>
      </c>
      <c r="AA322" t="s">
        <v>476</v>
      </c>
      <c r="AB322" t="s">
        <v>475</v>
      </c>
      <c r="AC322">
        <v>5.9499999999999997E-2</v>
      </c>
      <c r="AD322" t="s">
        <v>478</v>
      </c>
      <c r="AJ322">
        <v>0.16</v>
      </c>
      <c r="AK322">
        <v>0</v>
      </c>
      <c r="AL322">
        <v>0.5</v>
      </c>
      <c r="AM322">
        <v>0</v>
      </c>
      <c r="AN322" t="s">
        <v>479</v>
      </c>
      <c r="AO322" t="s">
        <v>1444</v>
      </c>
      <c r="AP322" t="s">
        <v>1458</v>
      </c>
    </row>
    <row r="323" spans="1:49">
      <c r="A323" s="3" t="s">
        <v>1557</v>
      </c>
      <c r="B323" t="s">
        <v>261</v>
      </c>
      <c r="C323" t="s">
        <v>222</v>
      </c>
      <c r="D323" t="s">
        <v>273</v>
      </c>
      <c r="E323" t="s">
        <v>457</v>
      </c>
      <c r="F323" t="s">
        <v>438</v>
      </c>
      <c r="G323" t="s">
        <v>340</v>
      </c>
      <c r="H323" t="s">
        <v>223</v>
      </c>
      <c r="I323" t="str">
        <f>SpaceTypesTable[[#This Row],[Lighting Standard]]&amp;SpaceTypesTable[[#This Row],[Lighting Primary Space Type]]&amp;SpaceTypesTable[[#This Row],[Lighting Secondary Space Type]]</f>
        <v>ASHRAE 189.1-2009Corridor/TransitionGeneral</v>
      </c>
      <c r="L323">
        <f>VLOOKUP(SpaceTypesTable[[#This Row],[LookupColumn]],InteriorLightingTable[],5,FALSE)</f>
        <v>0.45</v>
      </c>
      <c r="O323">
        <v>0.4</v>
      </c>
      <c r="P323">
        <v>0.4</v>
      </c>
      <c r="Q323">
        <v>0.2</v>
      </c>
      <c r="R323" t="s">
        <v>474</v>
      </c>
      <c r="S323" t="s">
        <v>108</v>
      </c>
      <c r="T323" t="s">
        <v>41</v>
      </c>
      <c r="U323" t="s">
        <v>42</v>
      </c>
      <c r="V323" s="60" t="str">
        <f>SpaceTypesTable[[#This Row],[Ventilation Standard]]&amp;SpaceTypesTable[[#This Row],[Ventilation Primary Space Type]]&amp;SpaceTypesTable[[#This Row],[Ventilation Secondary Space Type]]</f>
        <v>ASHRAE 62.1-1999Public SpacesCorridors and utilities</v>
      </c>
      <c r="W323">
        <f>VLOOKUP(SpaceTypesTable[[#This Row],[Lookup]],VentilationStandardsTable[],6,FALSE)</f>
        <v>0.05</v>
      </c>
      <c r="X323">
        <f>VLOOKUP(SpaceTypesTable[[#This Row],[Lookup]],VentilationStandardsTable[],5,FALSE)</f>
        <v>0</v>
      </c>
      <c r="Y323">
        <f>VLOOKUP(SpaceTypesTable[[#This Row],[Lookup]],VentilationStandardsTable[],7,FALSE)</f>
        <v>0</v>
      </c>
      <c r="Z323">
        <v>1</v>
      </c>
      <c r="AA323" t="s">
        <v>476</v>
      </c>
      <c r="AB323" t="s">
        <v>475</v>
      </c>
      <c r="AC323">
        <v>4.4600000000000001E-2</v>
      </c>
      <c r="AD323" t="s">
        <v>478</v>
      </c>
      <c r="AJ323">
        <v>0.16</v>
      </c>
      <c r="AK323">
        <v>0</v>
      </c>
      <c r="AL323">
        <v>0.5</v>
      </c>
      <c r="AM323">
        <v>0</v>
      </c>
      <c r="AN323" t="s">
        <v>479</v>
      </c>
      <c r="AO323" t="s">
        <v>1444</v>
      </c>
      <c r="AP323" t="s">
        <v>1458</v>
      </c>
    </row>
    <row r="324" spans="1:49">
      <c r="A324" s="46" t="s">
        <v>1554</v>
      </c>
      <c r="B324" t="s">
        <v>259</v>
      </c>
      <c r="C324" t="s">
        <v>222</v>
      </c>
      <c r="D324" t="s">
        <v>273</v>
      </c>
      <c r="E324" t="s">
        <v>457</v>
      </c>
      <c r="L324">
        <v>0.95</v>
      </c>
      <c r="O324">
        <v>0.4</v>
      </c>
      <c r="P324">
        <v>0.4</v>
      </c>
      <c r="Q324">
        <v>0.2</v>
      </c>
      <c r="R324" s="60" t="s">
        <v>474</v>
      </c>
      <c r="S324" t="s">
        <v>108</v>
      </c>
      <c r="T324" t="s">
        <v>41</v>
      </c>
      <c r="U324" t="s">
        <v>42</v>
      </c>
      <c r="V324" s="60" t="str">
        <f>SpaceTypesTable[[#This Row],[Ventilation Standard]]&amp;SpaceTypesTable[[#This Row],[Ventilation Primary Space Type]]&amp;SpaceTypesTable[[#This Row],[Ventilation Secondary Space Type]]</f>
        <v>ASHRAE 62.1-1999Public SpacesCorridors and utilities</v>
      </c>
      <c r="W324">
        <f>VLOOKUP(SpaceTypesTable[[#This Row],[Lookup]],VentilationStandardsTable[],6,FALSE)</f>
        <v>0.05</v>
      </c>
      <c r="X324">
        <f>VLOOKUP(SpaceTypesTable[[#This Row],[Lookup]],VentilationStandardsTable[],5,FALSE)</f>
        <v>0</v>
      </c>
      <c r="Y324">
        <f>VLOOKUP(SpaceTypesTable[[#This Row],[Lookup]],VentilationStandardsTable[],7,FALSE)</f>
        <v>0</v>
      </c>
      <c r="Z324">
        <v>1</v>
      </c>
      <c r="AA324" s="60" t="s">
        <v>476</v>
      </c>
      <c r="AB324" s="60" t="s">
        <v>475</v>
      </c>
      <c r="AC324">
        <v>0.22320000000000001</v>
      </c>
      <c r="AD324" s="60" t="s">
        <v>478</v>
      </c>
      <c r="AJ324">
        <v>0.28999999999999998</v>
      </c>
      <c r="AK324">
        <v>0</v>
      </c>
      <c r="AL324">
        <v>0.5</v>
      </c>
      <c r="AM324">
        <v>0</v>
      </c>
      <c r="AN324" s="60" t="s">
        <v>479</v>
      </c>
      <c r="AO324" s="60" t="s">
        <v>1444</v>
      </c>
      <c r="AP324" s="60" t="s">
        <v>1458</v>
      </c>
    </row>
    <row r="325" spans="1:49">
      <c r="A325" s="60" t="s">
        <v>1558</v>
      </c>
      <c r="B325" t="s">
        <v>259</v>
      </c>
      <c r="C325" t="s">
        <v>222</v>
      </c>
      <c r="D325" t="s">
        <v>273</v>
      </c>
      <c r="E325" t="s">
        <v>457</v>
      </c>
      <c r="F325" t="s">
        <v>218</v>
      </c>
      <c r="G325" t="s">
        <v>340</v>
      </c>
      <c r="H325" t="s">
        <v>223</v>
      </c>
      <c r="I325" t="str">
        <f>SpaceTypesTable[[#This Row],[Lighting Standard]]&amp;SpaceTypesTable[[#This Row],[Lighting Primary Space Type]]&amp;SpaceTypesTable[[#This Row],[Lighting Secondary Space Type]]</f>
        <v>ASHRAE 90.1-2007Corridor/TransitionGeneral</v>
      </c>
      <c r="L325">
        <f>VLOOKUP(SpaceTypesTable[[#This Row],[LookupColumn]],InteriorLightingTable[],5,FALSE)</f>
        <v>0.5</v>
      </c>
      <c r="O325">
        <v>0.4</v>
      </c>
      <c r="P325">
        <v>0.4</v>
      </c>
      <c r="Q325">
        <v>0.2</v>
      </c>
      <c r="R325" s="60" t="s">
        <v>3430</v>
      </c>
      <c r="S325" t="s">
        <v>109</v>
      </c>
      <c r="T325" t="s">
        <v>223</v>
      </c>
      <c r="U325" t="s">
        <v>96</v>
      </c>
      <c r="V325" s="60" t="str">
        <f>SpaceTypesTable[[#This Row],[Ventilation Standard]]&amp;SpaceTypesTable[[#This Row],[Ventilation Primary Space Type]]&amp;SpaceTypesTable[[#This Row],[Ventilation Secondary Space Type]]</f>
        <v>ASHRAE 62.1-2004GeneralCorridors</v>
      </c>
      <c r="W325">
        <f>VLOOKUP(SpaceTypesTable[[#This Row],[Lookup]],VentilationStandardsTable[],6,FALSE)</f>
        <v>0.06</v>
      </c>
      <c r="X325">
        <f>VLOOKUP(SpaceTypesTable[[#This Row],[Lookup]],VentilationStandardsTable[],5,FALSE)</f>
        <v>0</v>
      </c>
      <c r="Y325">
        <f>VLOOKUP(SpaceTypesTable[[#This Row],[Lookup]],VentilationStandardsTable[],7,FALSE)</f>
        <v>0</v>
      </c>
      <c r="Z325">
        <v>1</v>
      </c>
      <c r="AA325" s="60" t="s">
        <v>3431</v>
      </c>
      <c r="AB325" s="60" t="s">
        <v>3424</v>
      </c>
      <c r="AC325">
        <v>4.4600000000000001E-2</v>
      </c>
      <c r="AD325" s="60" t="s">
        <v>3476</v>
      </c>
      <c r="AJ325">
        <v>0.16</v>
      </c>
      <c r="AK325">
        <v>0</v>
      </c>
      <c r="AL325">
        <v>0.5</v>
      </c>
      <c r="AM325">
        <v>0</v>
      </c>
      <c r="AN325" s="60" t="s">
        <v>3429</v>
      </c>
      <c r="AO325" s="60" t="s">
        <v>3466</v>
      </c>
      <c r="AP325" s="60" t="s">
        <v>3433</v>
      </c>
    </row>
    <row r="326" spans="1:49">
      <c r="A326" s="60" t="s">
        <v>1556</v>
      </c>
      <c r="B326" t="s">
        <v>259</v>
      </c>
      <c r="C326" t="s">
        <v>222</v>
      </c>
      <c r="D326" s="60" t="s">
        <v>273</v>
      </c>
      <c r="E326" t="s">
        <v>457</v>
      </c>
      <c r="F326" t="s">
        <v>217</v>
      </c>
      <c r="G326" t="s">
        <v>340</v>
      </c>
      <c r="H326" t="s">
        <v>223</v>
      </c>
      <c r="I326" t="str">
        <f>SpaceTypesTable[[#This Row],[Lighting Standard]]&amp;SpaceTypesTable[[#This Row],[Lighting Primary Space Type]]&amp;SpaceTypesTable[[#This Row],[Lighting Secondary Space Type]]</f>
        <v>ASHRAE 90.1-2004Corridor/TransitionGeneral</v>
      </c>
      <c r="L326">
        <f>VLOOKUP(SpaceTypesTable[[#This Row],[LookupColumn]],InteriorLightingTable[],5,FALSE)</f>
        <v>0.5</v>
      </c>
      <c r="O326">
        <v>0.4</v>
      </c>
      <c r="P326">
        <v>0.4</v>
      </c>
      <c r="Q326">
        <v>0.2</v>
      </c>
      <c r="R326" s="60" t="s">
        <v>3430</v>
      </c>
      <c r="S326" t="s">
        <v>108</v>
      </c>
      <c r="T326" t="s">
        <v>41</v>
      </c>
      <c r="U326" t="s">
        <v>42</v>
      </c>
      <c r="V326" s="60" t="str">
        <f>SpaceTypesTable[[#This Row],[Ventilation Standard]]&amp;SpaceTypesTable[[#This Row],[Ventilation Primary Space Type]]&amp;SpaceTypesTable[[#This Row],[Ventilation Secondary Space Type]]</f>
        <v>ASHRAE 62.1-1999Public SpacesCorridors and utilities</v>
      </c>
      <c r="W326">
        <f>VLOOKUP(SpaceTypesTable[[#This Row],[Lookup]],VentilationStandardsTable[],6,FALSE)</f>
        <v>0.05</v>
      </c>
      <c r="X326">
        <f>VLOOKUP(SpaceTypesTable[[#This Row],[Lookup]],VentilationStandardsTable[],5,FALSE)</f>
        <v>0</v>
      </c>
      <c r="Y326">
        <f>VLOOKUP(SpaceTypesTable[[#This Row],[Lookup]],VentilationStandardsTable[],7,FALSE)</f>
        <v>0</v>
      </c>
      <c r="Z326">
        <v>1</v>
      </c>
      <c r="AA326" s="60" t="s">
        <v>3431</v>
      </c>
      <c r="AB326" s="60" t="s">
        <v>3424</v>
      </c>
      <c r="AC326">
        <v>5.9499999999999997E-2</v>
      </c>
      <c r="AD326" s="60" t="s">
        <v>3476</v>
      </c>
      <c r="AJ326">
        <v>0.28999999999999998</v>
      </c>
      <c r="AK326">
        <v>0</v>
      </c>
      <c r="AL326">
        <v>0.5</v>
      </c>
      <c r="AM326">
        <v>0</v>
      </c>
      <c r="AN326" s="60" t="s">
        <v>3429</v>
      </c>
      <c r="AO326" s="60" t="s">
        <v>3466</v>
      </c>
      <c r="AP326" s="60" t="s">
        <v>3433</v>
      </c>
    </row>
    <row r="327" spans="1:49">
      <c r="A327" s="60" t="s">
        <v>1619</v>
      </c>
      <c r="B327" t="s">
        <v>259</v>
      </c>
      <c r="C327" t="s">
        <v>222</v>
      </c>
      <c r="D327" t="s">
        <v>273</v>
      </c>
      <c r="E327" t="s">
        <v>457</v>
      </c>
      <c r="F327" t="s">
        <v>1601</v>
      </c>
      <c r="G327" t="s">
        <v>340</v>
      </c>
      <c r="H327" t="s">
        <v>223</v>
      </c>
      <c r="I327" t="str">
        <f>SpaceTypesTable[[#This Row],[Lighting Standard]]&amp;SpaceTypesTable[[#This Row],[Lighting Primary Space Type]]&amp;SpaceTypesTable[[#This Row],[Lighting Secondary Space Type]]</f>
        <v>ASHRAE 90.1-2010Corridor/TransitionGeneral</v>
      </c>
      <c r="L327">
        <f>VLOOKUP(SpaceTypesTable[[#This Row],[LookupColumn]],InteriorLightingTable[],5,FALSE)</f>
        <v>0.66</v>
      </c>
      <c r="O327">
        <v>0.4</v>
      </c>
      <c r="P327">
        <v>0.4</v>
      </c>
      <c r="Q327">
        <v>0.2</v>
      </c>
      <c r="R327" t="s">
        <v>3430</v>
      </c>
      <c r="S327" t="s">
        <v>110</v>
      </c>
      <c r="T327" t="s">
        <v>223</v>
      </c>
      <c r="U327" t="s">
        <v>96</v>
      </c>
      <c r="V327" s="60" t="str">
        <f>SpaceTypesTable[[#This Row],[Ventilation Standard]]&amp;SpaceTypesTable[[#This Row],[Ventilation Primary Space Type]]&amp;SpaceTypesTable[[#This Row],[Ventilation Secondary Space Type]]</f>
        <v>ASHRAE 62.1-2007GeneralCorridors</v>
      </c>
      <c r="W327">
        <f>VLOOKUP(SpaceTypesTable[[#This Row],[Lookup]],VentilationStandardsTable[],6,FALSE)</f>
        <v>0.06</v>
      </c>
      <c r="X327">
        <f>VLOOKUP(SpaceTypesTable[[#This Row],[Lookup]],VentilationStandardsTable[],5,FALSE)</f>
        <v>0</v>
      </c>
      <c r="Y327">
        <f>VLOOKUP(SpaceTypesTable[[#This Row],[Lookup]],VentilationStandardsTable[],7,FALSE)</f>
        <v>0</v>
      </c>
      <c r="Z327">
        <v>1</v>
      </c>
      <c r="AA327" t="s">
        <v>3431</v>
      </c>
      <c r="AB327" t="s">
        <v>3424</v>
      </c>
      <c r="AC327">
        <v>4.4600000000000001E-2</v>
      </c>
      <c r="AD327" t="s">
        <v>3476</v>
      </c>
      <c r="AJ327">
        <v>0.16</v>
      </c>
      <c r="AK327">
        <v>0</v>
      </c>
      <c r="AL327">
        <v>0.5</v>
      </c>
      <c r="AM327">
        <v>0</v>
      </c>
      <c r="AN327" t="s">
        <v>3429</v>
      </c>
      <c r="AO327" t="s">
        <v>3466</v>
      </c>
      <c r="AP327" t="s">
        <v>3433</v>
      </c>
    </row>
    <row r="328" spans="1:49">
      <c r="A328" s="3" t="s">
        <v>1555</v>
      </c>
      <c r="B328" t="s">
        <v>259</v>
      </c>
      <c r="C328" t="s">
        <v>222</v>
      </c>
      <c r="D328" t="s">
        <v>274</v>
      </c>
      <c r="E328" t="s">
        <v>465</v>
      </c>
      <c r="L328">
        <v>1.84</v>
      </c>
      <c r="O328">
        <v>0.4</v>
      </c>
      <c r="P328">
        <v>0.4</v>
      </c>
      <c r="Q328">
        <v>0.2</v>
      </c>
      <c r="R328" s="60" t="s">
        <v>474</v>
      </c>
      <c r="S328" t="s">
        <v>108</v>
      </c>
      <c r="T328" t="s">
        <v>37</v>
      </c>
      <c r="U328" t="s">
        <v>33</v>
      </c>
      <c r="V328" s="60" t="str">
        <f>SpaceTypesTable[[#This Row],[Ventilation Standard]]&amp;SpaceTypesTable[[#This Row],[Ventilation Primary Space Type]]&amp;SpaceTypesTable[[#This Row],[Ventilation Secondary Space Type]]</f>
        <v>ASHRAE 62.1-1999OfficesConference rooms</v>
      </c>
      <c r="W328">
        <f>VLOOKUP(SpaceTypesTable[[#This Row],[Lookup]],VentilationStandardsTable[],6,FALSE)</f>
        <v>0</v>
      </c>
      <c r="X328">
        <f>VLOOKUP(SpaceTypesTable[[#This Row],[Lookup]],VentilationStandardsTable[],5,FALSE)</f>
        <v>20</v>
      </c>
      <c r="Y328">
        <f>VLOOKUP(SpaceTypesTable[[#This Row],[Lookup]],VentilationStandardsTable[],7,FALSE)</f>
        <v>0</v>
      </c>
      <c r="Z328">
        <v>50</v>
      </c>
      <c r="AA328" s="60" t="s">
        <v>477</v>
      </c>
      <c r="AB328" s="60" t="s">
        <v>475</v>
      </c>
      <c r="AC328">
        <v>0.22320000000000001</v>
      </c>
      <c r="AD328" s="60" t="s">
        <v>478</v>
      </c>
      <c r="AJ328">
        <v>1</v>
      </c>
      <c r="AK328">
        <v>0</v>
      </c>
      <c r="AL328">
        <v>0.5</v>
      </c>
      <c r="AM328">
        <v>0</v>
      </c>
      <c r="AN328" s="60" t="s">
        <v>479</v>
      </c>
      <c r="AO328" s="60" t="s">
        <v>1444</v>
      </c>
      <c r="AP328" s="60" t="s">
        <v>1458</v>
      </c>
    </row>
    <row r="329" spans="1:49">
      <c r="A329" s="3" t="s">
        <v>1557</v>
      </c>
      <c r="B329" t="s">
        <v>260</v>
      </c>
      <c r="C329" t="s">
        <v>222</v>
      </c>
      <c r="D329" t="s">
        <v>274</v>
      </c>
      <c r="E329" t="s">
        <v>465</v>
      </c>
      <c r="F329" t="s">
        <v>438</v>
      </c>
      <c r="G329" t="s">
        <v>335</v>
      </c>
      <c r="H329" t="s">
        <v>223</v>
      </c>
      <c r="I329" t="str">
        <f>SpaceTypesTable[[#This Row],[Lighting Standard]]&amp;SpaceTypesTable[[#This Row],[Lighting Primary Space Type]]&amp;SpaceTypesTable[[#This Row],[Lighting Secondary Space Type]]</f>
        <v>ASHRAE 189.1-2009Conference/Meeting/MultipurposeGeneral</v>
      </c>
      <c r="L329">
        <f>VLOOKUP(SpaceTypesTable[[#This Row],[LookupColumn]],InteriorLightingTable[],5,FALSE)</f>
        <v>1.1700000000000002</v>
      </c>
      <c r="O329">
        <v>0.4</v>
      </c>
      <c r="P329">
        <v>0.4</v>
      </c>
      <c r="Q329">
        <v>0.2</v>
      </c>
      <c r="R329" t="s">
        <v>474</v>
      </c>
      <c r="S329" t="s">
        <v>108</v>
      </c>
      <c r="T329" t="s">
        <v>37</v>
      </c>
      <c r="U329" t="s">
        <v>33</v>
      </c>
      <c r="V329" s="60" t="str">
        <f>SpaceTypesTable[[#This Row],[Ventilation Standard]]&amp;SpaceTypesTable[[#This Row],[Ventilation Primary Space Type]]&amp;SpaceTypesTable[[#This Row],[Ventilation Secondary Space Type]]</f>
        <v>ASHRAE 62.1-1999OfficesConference rooms</v>
      </c>
      <c r="W329">
        <f>VLOOKUP(SpaceTypesTable[[#This Row],[Lookup]],VentilationStandardsTable[],6,FALSE)</f>
        <v>0</v>
      </c>
      <c r="X329">
        <f>VLOOKUP(SpaceTypesTable[[#This Row],[Lookup]],VentilationStandardsTable[],5,FALSE)</f>
        <v>20</v>
      </c>
      <c r="Y329">
        <f>VLOOKUP(SpaceTypesTable[[#This Row],[Lookup]],VentilationStandardsTable[],7,FALSE)</f>
        <v>0</v>
      </c>
      <c r="Z329">
        <v>50</v>
      </c>
      <c r="AA329" t="s">
        <v>477</v>
      </c>
      <c r="AB329" t="s">
        <v>475</v>
      </c>
      <c r="AC329">
        <v>5.9499999999999997E-2</v>
      </c>
      <c r="AD329" t="s">
        <v>478</v>
      </c>
      <c r="AJ329">
        <v>0.37</v>
      </c>
      <c r="AK329">
        <v>0</v>
      </c>
      <c r="AL329">
        <v>0.5</v>
      </c>
      <c r="AM329">
        <v>0</v>
      </c>
      <c r="AN329" t="s">
        <v>479</v>
      </c>
      <c r="AO329" t="s">
        <v>1444</v>
      </c>
      <c r="AP329" t="s">
        <v>1458</v>
      </c>
    </row>
    <row r="330" spans="1:49">
      <c r="A330" s="3" t="s">
        <v>1557</v>
      </c>
      <c r="B330" t="s">
        <v>261</v>
      </c>
      <c r="C330" t="s">
        <v>222</v>
      </c>
      <c r="D330" t="s">
        <v>274</v>
      </c>
      <c r="E330" t="s">
        <v>465</v>
      </c>
      <c r="F330" t="s">
        <v>438</v>
      </c>
      <c r="G330" t="s">
        <v>335</v>
      </c>
      <c r="H330" t="s">
        <v>223</v>
      </c>
      <c r="I330" t="str">
        <f>SpaceTypesTable[[#This Row],[Lighting Standard]]&amp;SpaceTypesTable[[#This Row],[Lighting Primary Space Type]]&amp;SpaceTypesTable[[#This Row],[Lighting Secondary Space Type]]</f>
        <v>ASHRAE 189.1-2009Conference/Meeting/MultipurposeGeneral</v>
      </c>
      <c r="L330">
        <f>VLOOKUP(SpaceTypesTable[[#This Row],[LookupColumn]],InteriorLightingTable[],5,FALSE)</f>
        <v>1.1700000000000002</v>
      </c>
      <c r="O330">
        <v>0.4</v>
      </c>
      <c r="P330">
        <v>0.4</v>
      </c>
      <c r="Q330">
        <v>0.2</v>
      </c>
      <c r="R330" t="s">
        <v>474</v>
      </c>
      <c r="S330" t="s">
        <v>108</v>
      </c>
      <c r="T330" t="s">
        <v>37</v>
      </c>
      <c r="U330" t="s">
        <v>33</v>
      </c>
      <c r="V330" s="60" t="str">
        <f>SpaceTypesTable[[#This Row],[Ventilation Standard]]&amp;SpaceTypesTable[[#This Row],[Ventilation Primary Space Type]]&amp;SpaceTypesTable[[#This Row],[Ventilation Secondary Space Type]]</f>
        <v>ASHRAE 62.1-1999OfficesConference rooms</v>
      </c>
      <c r="W330">
        <f>VLOOKUP(SpaceTypesTable[[#This Row],[Lookup]],VentilationStandardsTable[],6,FALSE)</f>
        <v>0</v>
      </c>
      <c r="X330">
        <f>VLOOKUP(SpaceTypesTable[[#This Row],[Lookup]],VentilationStandardsTable[],5,FALSE)</f>
        <v>20</v>
      </c>
      <c r="Y330">
        <f>VLOOKUP(SpaceTypesTable[[#This Row],[Lookup]],VentilationStandardsTable[],7,FALSE)</f>
        <v>0</v>
      </c>
      <c r="Z330">
        <v>50</v>
      </c>
      <c r="AA330" t="s">
        <v>477</v>
      </c>
      <c r="AB330" t="s">
        <v>475</v>
      </c>
      <c r="AC330">
        <v>4.4600000000000001E-2</v>
      </c>
      <c r="AD330" t="s">
        <v>478</v>
      </c>
      <c r="AJ330">
        <v>0.37</v>
      </c>
      <c r="AK330">
        <v>0</v>
      </c>
      <c r="AL330">
        <v>0.5</v>
      </c>
      <c r="AM330">
        <v>0</v>
      </c>
      <c r="AN330" t="s">
        <v>479</v>
      </c>
      <c r="AO330" t="s">
        <v>1444</v>
      </c>
      <c r="AP330" t="s">
        <v>1458</v>
      </c>
    </row>
    <row r="331" spans="1:49">
      <c r="A331" s="46" t="s">
        <v>1554</v>
      </c>
      <c r="B331" t="s">
        <v>259</v>
      </c>
      <c r="C331" t="s">
        <v>222</v>
      </c>
      <c r="D331" t="s">
        <v>274</v>
      </c>
      <c r="E331" t="s">
        <v>465</v>
      </c>
      <c r="L331">
        <v>2.4700000000000002</v>
      </c>
      <c r="O331">
        <v>0.4</v>
      </c>
      <c r="P331">
        <v>0.4</v>
      </c>
      <c r="Q331">
        <v>0.2</v>
      </c>
      <c r="R331" t="s">
        <v>474</v>
      </c>
      <c r="S331" t="s">
        <v>108</v>
      </c>
      <c r="T331" t="s">
        <v>37</v>
      </c>
      <c r="U331" t="s">
        <v>33</v>
      </c>
      <c r="V331" s="60" t="str">
        <f>SpaceTypesTable[[#This Row],[Ventilation Standard]]&amp;SpaceTypesTable[[#This Row],[Ventilation Primary Space Type]]&amp;SpaceTypesTable[[#This Row],[Ventilation Secondary Space Type]]</f>
        <v>ASHRAE 62.1-1999OfficesConference rooms</v>
      </c>
      <c r="W331">
        <f>VLOOKUP(SpaceTypesTable[[#This Row],[Lookup]],VentilationStandardsTable[],6,FALSE)</f>
        <v>0</v>
      </c>
      <c r="X331">
        <f>VLOOKUP(SpaceTypesTable[[#This Row],[Lookup]],VentilationStandardsTable[],5,FALSE)</f>
        <v>20</v>
      </c>
      <c r="Y331">
        <f>VLOOKUP(SpaceTypesTable[[#This Row],[Lookup]],VentilationStandardsTable[],7,FALSE)</f>
        <v>0</v>
      </c>
      <c r="Z331">
        <v>50</v>
      </c>
      <c r="AA331" t="s">
        <v>477</v>
      </c>
      <c r="AB331" t="s">
        <v>475</v>
      </c>
      <c r="AC331">
        <v>0.22320000000000001</v>
      </c>
      <c r="AD331" t="s">
        <v>478</v>
      </c>
      <c r="AJ331">
        <v>1</v>
      </c>
      <c r="AK331">
        <v>0</v>
      </c>
      <c r="AL331">
        <v>0.5</v>
      </c>
      <c r="AM331">
        <v>0</v>
      </c>
      <c r="AN331" t="s">
        <v>479</v>
      </c>
      <c r="AO331" t="s">
        <v>1444</v>
      </c>
      <c r="AP331" t="s">
        <v>1458</v>
      </c>
    </row>
    <row r="332" spans="1:49">
      <c r="A332" s="60" t="s">
        <v>1558</v>
      </c>
      <c r="B332" t="s">
        <v>259</v>
      </c>
      <c r="C332" t="s">
        <v>222</v>
      </c>
      <c r="D332" s="60" t="s">
        <v>274</v>
      </c>
      <c r="E332" t="s">
        <v>465</v>
      </c>
      <c r="F332" t="s">
        <v>218</v>
      </c>
      <c r="G332" t="s">
        <v>335</v>
      </c>
      <c r="H332" t="s">
        <v>223</v>
      </c>
      <c r="I332" t="str">
        <f>SpaceTypesTable[[#This Row],[Lighting Standard]]&amp;SpaceTypesTable[[#This Row],[Lighting Primary Space Type]]&amp;SpaceTypesTable[[#This Row],[Lighting Secondary Space Type]]</f>
        <v>ASHRAE 90.1-2007Conference/Meeting/MultipurposeGeneral</v>
      </c>
      <c r="L332">
        <f>VLOOKUP(SpaceTypesTable[[#This Row],[LookupColumn]],InteriorLightingTable[],5,FALSE)</f>
        <v>1.3</v>
      </c>
      <c r="O332">
        <v>0.4</v>
      </c>
      <c r="P332">
        <v>0.4</v>
      </c>
      <c r="Q332">
        <v>0.2</v>
      </c>
      <c r="R332" s="60" t="s">
        <v>3430</v>
      </c>
      <c r="S332" t="s">
        <v>109</v>
      </c>
      <c r="T332" t="s">
        <v>223</v>
      </c>
      <c r="U332" t="s">
        <v>1297</v>
      </c>
      <c r="V332" s="60" t="str">
        <f>SpaceTypesTable[[#This Row],[Ventilation Standard]]&amp;SpaceTypesTable[[#This Row],[Ventilation Primary Space Type]]&amp;SpaceTypesTable[[#This Row],[Ventilation Secondary Space Type]]</f>
        <v>ASHRAE 62.1-2004GeneralConference/meeting</v>
      </c>
      <c r="W332">
        <f>VLOOKUP(SpaceTypesTable[[#This Row],[Lookup]],VentilationStandardsTable[],6,FALSE)</f>
        <v>0.06</v>
      </c>
      <c r="X332">
        <f>VLOOKUP(SpaceTypesTable[[#This Row],[Lookup]],VentilationStandardsTable[],5,FALSE)</f>
        <v>5</v>
      </c>
      <c r="Y332">
        <f>VLOOKUP(SpaceTypesTable[[#This Row],[Lookup]],VentilationStandardsTable[],7,FALSE)</f>
        <v>0</v>
      </c>
      <c r="Z332">
        <v>50</v>
      </c>
      <c r="AA332" s="60" t="s">
        <v>3431</v>
      </c>
      <c r="AB332" s="60" t="s">
        <v>3424</v>
      </c>
      <c r="AC332">
        <v>4.4600000000000001E-2</v>
      </c>
      <c r="AD332" s="60" t="s">
        <v>3476</v>
      </c>
      <c r="AJ332">
        <v>0.37</v>
      </c>
      <c r="AK332">
        <v>0</v>
      </c>
      <c r="AL332">
        <v>0.5</v>
      </c>
      <c r="AM332">
        <v>0</v>
      </c>
      <c r="AN332" s="60" t="s">
        <v>3429</v>
      </c>
      <c r="AO332" s="60" t="s">
        <v>3466</v>
      </c>
      <c r="AP332" s="60" t="s">
        <v>3433</v>
      </c>
    </row>
    <row r="333" spans="1:49">
      <c r="A333" s="60" t="s">
        <v>1556</v>
      </c>
      <c r="B333" s="60" t="s">
        <v>259</v>
      </c>
      <c r="C333" s="60" t="s">
        <v>222</v>
      </c>
      <c r="D333" s="60" t="s">
        <v>274</v>
      </c>
      <c r="E333" t="s">
        <v>465</v>
      </c>
      <c r="F333" t="s">
        <v>217</v>
      </c>
      <c r="G333" t="s">
        <v>335</v>
      </c>
      <c r="H333" t="s">
        <v>223</v>
      </c>
      <c r="I333" t="str">
        <f>SpaceTypesTable[[#This Row],[Lighting Standard]]&amp;SpaceTypesTable[[#This Row],[Lighting Primary Space Type]]&amp;SpaceTypesTable[[#This Row],[Lighting Secondary Space Type]]</f>
        <v>ASHRAE 90.1-2004Conference/Meeting/MultipurposeGeneral</v>
      </c>
      <c r="L333">
        <f>VLOOKUP(SpaceTypesTable[[#This Row],[LookupColumn]],InteriorLightingTable[],5,FALSE)</f>
        <v>1.3</v>
      </c>
      <c r="O333">
        <v>0.4</v>
      </c>
      <c r="P333">
        <v>0.4</v>
      </c>
      <c r="Q333">
        <v>0.2</v>
      </c>
      <c r="R333" t="s">
        <v>3430</v>
      </c>
      <c r="S333" t="s">
        <v>108</v>
      </c>
      <c r="T333" t="s">
        <v>37</v>
      </c>
      <c r="U333" t="s">
        <v>33</v>
      </c>
      <c r="V333" s="60" t="str">
        <f>SpaceTypesTable[[#This Row],[Ventilation Standard]]&amp;SpaceTypesTable[[#This Row],[Ventilation Primary Space Type]]&amp;SpaceTypesTable[[#This Row],[Ventilation Secondary Space Type]]</f>
        <v>ASHRAE 62.1-1999OfficesConference rooms</v>
      </c>
      <c r="W333">
        <f>VLOOKUP(SpaceTypesTable[[#This Row],[Lookup]],VentilationStandardsTable[],6,FALSE)</f>
        <v>0</v>
      </c>
      <c r="X333">
        <f>VLOOKUP(SpaceTypesTable[[#This Row],[Lookup]],VentilationStandardsTable[],5,FALSE)</f>
        <v>20</v>
      </c>
      <c r="Y333">
        <f>VLOOKUP(SpaceTypesTable[[#This Row],[Lookup]],VentilationStandardsTable[],7,FALSE)</f>
        <v>0</v>
      </c>
      <c r="Z333">
        <v>50</v>
      </c>
      <c r="AA333" t="s">
        <v>3431</v>
      </c>
      <c r="AB333" t="s">
        <v>3424</v>
      </c>
      <c r="AC333">
        <v>5.9499999999999997E-2</v>
      </c>
      <c r="AD333" t="s">
        <v>3476</v>
      </c>
      <c r="AJ333">
        <v>1</v>
      </c>
      <c r="AK333">
        <v>0</v>
      </c>
      <c r="AL333">
        <v>0.5</v>
      </c>
      <c r="AM333">
        <v>0</v>
      </c>
      <c r="AN333" t="s">
        <v>3429</v>
      </c>
      <c r="AO333" t="s">
        <v>3466</v>
      </c>
      <c r="AP333" t="s">
        <v>3433</v>
      </c>
    </row>
    <row r="334" spans="1:49">
      <c r="A334" s="60" t="s">
        <v>1619</v>
      </c>
      <c r="B334" s="60" t="s">
        <v>259</v>
      </c>
      <c r="C334" s="60" t="s">
        <v>222</v>
      </c>
      <c r="D334" s="60" t="s">
        <v>274</v>
      </c>
      <c r="E334" t="s">
        <v>465</v>
      </c>
      <c r="F334" t="s">
        <v>1601</v>
      </c>
      <c r="G334" t="s">
        <v>335</v>
      </c>
      <c r="H334" t="s">
        <v>223</v>
      </c>
      <c r="I334" t="str">
        <f>SpaceTypesTable[[#This Row],[Lighting Standard]]&amp;SpaceTypesTable[[#This Row],[Lighting Primary Space Type]]&amp;SpaceTypesTable[[#This Row],[Lighting Secondary Space Type]]</f>
        <v>ASHRAE 90.1-2010Conference/Meeting/MultipurposeGeneral</v>
      </c>
      <c r="L334">
        <f>VLOOKUP(SpaceTypesTable[[#This Row],[LookupColumn]],InteriorLightingTable[],5,FALSE)</f>
        <v>1.23</v>
      </c>
      <c r="O334">
        <v>0.4</v>
      </c>
      <c r="P334">
        <v>0.4</v>
      </c>
      <c r="Q334">
        <v>0.2</v>
      </c>
      <c r="R334" s="60" t="s">
        <v>3430</v>
      </c>
      <c r="S334" t="s">
        <v>110</v>
      </c>
      <c r="T334" t="s">
        <v>223</v>
      </c>
      <c r="U334" t="s">
        <v>1297</v>
      </c>
      <c r="V334" s="60" t="str">
        <f>SpaceTypesTable[[#This Row],[Ventilation Standard]]&amp;SpaceTypesTable[[#This Row],[Ventilation Primary Space Type]]&amp;SpaceTypesTable[[#This Row],[Ventilation Secondary Space Type]]</f>
        <v>ASHRAE 62.1-2007GeneralConference/meeting</v>
      </c>
      <c r="W334">
        <f>VLOOKUP(SpaceTypesTable[[#This Row],[Lookup]],VentilationStandardsTable[],6,FALSE)</f>
        <v>0.06</v>
      </c>
      <c r="X334">
        <f>VLOOKUP(SpaceTypesTable[[#This Row],[Lookup]],VentilationStandardsTable[],5,FALSE)</f>
        <v>5</v>
      </c>
      <c r="Y334">
        <f>VLOOKUP(SpaceTypesTable[[#This Row],[Lookup]],VentilationStandardsTable[],7,FALSE)</f>
        <v>0</v>
      </c>
      <c r="Z334">
        <v>50</v>
      </c>
      <c r="AA334" s="60" t="s">
        <v>3431</v>
      </c>
      <c r="AB334" s="60" t="s">
        <v>3424</v>
      </c>
      <c r="AC334">
        <v>4.4600000000000001E-2</v>
      </c>
      <c r="AD334" s="60" t="s">
        <v>3476</v>
      </c>
      <c r="AJ334">
        <v>0.37</v>
      </c>
      <c r="AK334">
        <v>0</v>
      </c>
      <c r="AL334">
        <v>0.5</v>
      </c>
      <c r="AM334">
        <v>0</v>
      </c>
      <c r="AN334" s="60" t="s">
        <v>3429</v>
      </c>
      <c r="AO334" s="60" t="s">
        <v>3466</v>
      </c>
      <c r="AP334" s="60" t="s">
        <v>3433</v>
      </c>
      <c r="AW334" s="60"/>
    </row>
    <row r="335" spans="1:49">
      <c r="A335" s="3" t="s">
        <v>1555</v>
      </c>
      <c r="B335" s="60" t="s">
        <v>259</v>
      </c>
      <c r="C335" s="60" t="s">
        <v>222</v>
      </c>
      <c r="D335" s="60" t="s">
        <v>444</v>
      </c>
      <c r="E335" t="s">
        <v>462</v>
      </c>
      <c r="L335">
        <v>1.7270000000000001</v>
      </c>
      <c r="O335">
        <v>0.4</v>
      </c>
      <c r="P335">
        <v>0.4</v>
      </c>
      <c r="Q335">
        <v>0.2</v>
      </c>
      <c r="R335" t="s">
        <v>474</v>
      </c>
      <c r="S335" t="s">
        <v>108</v>
      </c>
      <c r="T335" t="s">
        <v>37</v>
      </c>
      <c r="U335" t="s">
        <v>435</v>
      </c>
      <c r="V335" s="60" t="str">
        <f>SpaceTypesTable[[#This Row],[Ventilation Standard]]&amp;SpaceTypesTable[[#This Row],[Ventilation Primary Space Type]]&amp;SpaceTypesTable[[#This Row],[Ventilation Secondary Space Type]]</f>
        <v>ASHRAE 62.1-1999OfficesOffice Space</v>
      </c>
      <c r="W335">
        <f>VLOOKUP(SpaceTypesTable[[#This Row],[Lookup]],VentilationStandardsTable[],6,FALSE)</f>
        <v>0</v>
      </c>
      <c r="X335">
        <f>VLOOKUP(SpaceTypesTable[[#This Row],[Lookup]],VentilationStandardsTable[],5,FALSE)</f>
        <v>20</v>
      </c>
      <c r="Y335">
        <f>VLOOKUP(SpaceTypesTable[[#This Row],[Lookup]],VentilationStandardsTable[],7,FALSE)</f>
        <v>0</v>
      </c>
      <c r="Z335">
        <v>4.75</v>
      </c>
      <c r="AA335" t="s">
        <v>476</v>
      </c>
      <c r="AB335" t="s">
        <v>475</v>
      </c>
      <c r="AC335">
        <v>0.22320000000000001</v>
      </c>
      <c r="AD335" t="s">
        <v>478</v>
      </c>
      <c r="AJ335">
        <v>0.87</v>
      </c>
      <c r="AK335">
        <v>0</v>
      </c>
      <c r="AL335">
        <v>0.5</v>
      </c>
      <c r="AM335">
        <v>0</v>
      </c>
      <c r="AN335" t="s">
        <v>479</v>
      </c>
      <c r="AO335" t="s">
        <v>1444</v>
      </c>
      <c r="AP335" t="s">
        <v>1458</v>
      </c>
    </row>
    <row r="336" spans="1:49">
      <c r="A336" s="3" t="s">
        <v>1557</v>
      </c>
      <c r="B336" s="60" t="s">
        <v>260</v>
      </c>
      <c r="C336" s="60" t="s">
        <v>222</v>
      </c>
      <c r="D336" s="60" t="s">
        <v>444</v>
      </c>
      <c r="E336" t="s">
        <v>462</v>
      </c>
      <c r="F336" t="s">
        <v>438</v>
      </c>
      <c r="G336" t="s">
        <v>350</v>
      </c>
      <c r="H336" t="s">
        <v>223</v>
      </c>
      <c r="I336" t="str">
        <f>SpaceTypesTable[[#This Row],[Lighting Standard]]&amp;SpaceTypesTable[[#This Row],[Lighting Primary Space Type]]&amp;SpaceTypesTable[[#This Row],[Lighting Secondary Space Type]]</f>
        <v>ASHRAE 189.1-2009Office-EnclosedGeneral</v>
      </c>
      <c r="L336">
        <f>VLOOKUP(SpaceTypesTable[[#This Row],[LookupColumn]],InteriorLightingTable[],5,FALSE)</f>
        <v>0.9900000000000001</v>
      </c>
      <c r="O336">
        <v>0.4</v>
      </c>
      <c r="P336">
        <v>0.4</v>
      </c>
      <c r="Q336">
        <v>0.2</v>
      </c>
      <c r="R336" t="s">
        <v>474</v>
      </c>
      <c r="S336" t="s">
        <v>108</v>
      </c>
      <c r="T336" t="s">
        <v>37</v>
      </c>
      <c r="U336" t="s">
        <v>435</v>
      </c>
      <c r="V336" s="60" t="str">
        <f>SpaceTypesTable[[#This Row],[Ventilation Standard]]&amp;SpaceTypesTable[[#This Row],[Ventilation Primary Space Type]]&amp;SpaceTypesTable[[#This Row],[Ventilation Secondary Space Type]]</f>
        <v>ASHRAE 62.1-1999OfficesOffice Space</v>
      </c>
      <c r="W336">
        <f>VLOOKUP(SpaceTypesTable[[#This Row],[Lookup]],VentilationStandardsTable[],6,FALSE)</f>
        <v>0</v>
      </c>
      <c r="X336">
        <f>VLOOKUP(SpaceTypesTable[[#This Row],[Lookup]],VentilationStandardsTable[],5,FALSE)</f>
        <v>20</v>
      </c>
      <c r="Y336">
        <f>VLOOKUP(SpaceTypesTable[[#This Row],[Lookup]],VentilationStandardsTable[],7,FALSE)</f>
        <v>0</v>
      </c>
      <c r="Z336">
        <v>4.75</v>
      </c>
      <c r="AA336" t="s">
        <v>476</v>
      </c>
      <c r="AB336" t="s">
        <v>475</v>
      </c>
      <c r="AC336">
        <v>5.9499999999999997E-2</v>
      </c>
      <c r="AD336" t="s">
        <v>478</v>
      </c>
      <c r="AJ336">
        <v>0.64</v>
      </c>
      <c r="AK336">
        <v>0</v>
      </c>
      <c r="AL336">
        <v>0.5</v>
      </c>
      <c r="AM336">
        <v>0</v>
      </c>
      <c r="AN336" t="s">
        <v>479</v>
      </c>
      <c r="AO336" t="s">
        <v>1444</v>
      </c>
      <c r="AP336" t="s">
        <v>1458</v>
      </c>
    </row>
    <row r="337" spans="1:56">
      <c r="A337" s="3" t="s">
        <v>1557</v>
      </c>
      <c r="B337" s="60" t="s">
        <v>261</v>
      </c>
      <c r="C337" s="60" t="s">
        <v>222</v>
      </c>
      <c r="D337" s="60" t="s">
        <v>444</v>
      </c>
      <c r="E337" t="s">
        <v>462</v>
      </c>
      <c r="F337" t="s">
        <v>438</v>
      </c>
      <c r="G337" t="s">
        <v>350</v>
      </c>
      <c r="H337" t="s">
        <v>223</v>
      </c>
      <c r="I337" t="str">
        <f>SpaceTypesTable[[#This Row],[Lighting Standard]]&amp;SpaceTypesTable[[#This Row],[Lighting Primary Space Type]]&amp;SpaceTypesTable[[#This Row],[Lighting Secondary Space Type]]</f>
        <v>ASHRAE 189.1-2009Office-EnclosedGeneral</v>
      </c>
      <c r="L337">
        <f>VLOOKUP(SpaceTypesTable[[#This Row],[LookupColumn]],InteriorLightingTable[],5,FALSE)</f>
        <v>0.9900000000000001</v>
      </c>
      <c r="O337">
        <v>0.4</v>
      </c>
      <c r="P337">
        <v>0.4</v>
      </c>
      <c r="Q337">
        <v>0.2</v>
      </c>
      <c r="R337" t="s">
        <v>474</v>
      </c>
      <c r="S337" t="s">
        <v>108</v>
      </c>
      <c r="T337" t="s">
        <v>37</v>
      </c>
      <c r="U337" t="s">
        <v>435</v>
      </c>
      <c r="V337" s="60" t="str">
        <f>SpaceTypesTable[[#This Row],[Ventilation Standard]]&amp;SpaceTypesTable[[#This Row],[Ventilation Primary Space Type]]&amp;SpaceTypesTable[[#This Row],[Ventilation Secondary Space Type]]</f>
        <v>ASHRAE 62.1-1999OfficesOffice Space</v>
      </c>
      <c r="W337">
        <f>VLOOKUP(SpaceTypesTable[[#This Row],[Lookup]],VentilationStandardsTable[],6,FALSE)</f>
        <v>0</v>
      </c>
      <c r="X337">
        <f>VLOOKUP(SpaceTypesTable[[#This Row],[Lookup]],VentilationStandardsTable[],5,FALSE)</f>
        <v>20</v>
      </c>
      <c r="Y337">
        <f>VLOOKUP(SpaceTypesTable[[#This Row],[Lookup]],VentilationStandardsTable[],7,FALSE)</f>
        <v>0</v>
      </c>
      <c r="Z337">
        <v>4.75</v>
      </c>
      <c r="AA337" t="s">
        <v>476</v>
      </c>
      <c r="AB337" t="s">
        <v>475</v>
      </c>
      <c r="AC337">
        <v>4.4600000000000001E-2</v>
      </c>
      <c r="AD337" t="s">
        <v>478</v>
      </c>
      <c r="AJ337">
        <v>0.64</v>
      </c>
      <c r="AK337">
        <v>0</v>
      </c>
      <c r="AL337">
        <v>0.5</v>
      </c>
      <c r="AM337">
        <v>0</v>
      </c>
      <c r="AN337" t="s">
        <v>479</v>
      </c>
      <c r="AO337" t="s">
        <v>1444</v>
      </c>
      <c r="AP337" t="s">
        <v>1458</v>
      </c>
    </row>
    <row r="338" spans="1:56">
      <c r="A338" s="46" t="s">
        <v>1554</v>
      </c>
      <c r="B338" t="s">
        <v>259</v>
      </c>
      <c r="C338" s="60" t="s">
        <v>222</v>
      </c>
      <c r="D338" s="60" t="s">
        <v>444</v>
      </c>
      <c r="E338" t="s">
        <v>462</v>
      </c>
      <c r="L338">
        <v>2.09</v>
      </c>
      <c r="O338">
        <v>0.4</v>
      </c>
      <c r="P338">
        <v>0.4</v>
      </c>
      <c r="Q338">
        <v>0.2</v>
      </c>
      <c r="R338" s="60" t="s">
        <v>474</v>
      </c>
      <c r="S338" t="s">
        <v>108</v>
      </c>
      <c r="T338" t="s">
        <v>37</v>
      </c>
      <c r="U338" t="s">
        <v>435</v>
      </c>
      <c r="V338" s="60" t="str">
        <f>SpaceTypesTable[[#This Row],[Ventilation Standard]]&amp;SpaceTypesTable[[#This Row],[Ventilation Primary Space Type]]&amp;SpaceTypesTable[[#This Row],[Ventilation Secondary Space Type]]</f>
        <v>ASHRAE 62.1-1999OfficesOffice Space</v>
      </c>
      <c r="W338">
        <f>VLOOKUP(SpaceTypesTable[[#This Row],[Lookup]],VentilationStandardsTable[],6,FALSE)</f>
        <v>0</v>
      </c>
      <c r="X338">
        <f>VLOOKUP(SpaceTypesTable[[#This Row],[Lookup]],VentilationStandardsTable[],5,FALSE)</f>
        <v>20</v>
      </c>
      <c r="Y338">
        <f>VLOOKUP(SpaceTypesTable[[#This Row],[Lookup]],VentilationStandardsTable[],7,FALSE)</f>
        <v>0</v>
      </c>
      <c r="Z338">
        <v>4.75</v>
      </c>
      <c r="AA338" s="60" t="s">
        <v>476</v>
      </c>
      <c r="AB338" s="60" t="s">
        <v>475</v>
      </c>
      <c r="AC338">
        <v>0.22320000000000001</v>
      </c>
      <c r="AD338" s="60" t="s">
        <v>478</v>
      </c>
      <c r="AJ338">
        <v>0.87</v>
      </c>
      <c r="AK338">
        <v>0</v>
      </c>
      <c r="AL338">
        <v>0.5</v>
      </c>
      <c r="AM338">
        <v>0</v>
      </c>
      <c r="AN338" s="60" t="s">
        <v>479</v>
      </c>
      <c r="AO338" s="60" t="s">
        <v>1444</v>
      </c>
      <c r="AP338" s="60" t="s">
        <v>1458</v>
      </c>
      <c r="AW338" s="60"/>
    </row>
    <row r="339" spans="1:56">
      <c r="A339" t="s">
        <v>1558</v>
      </c>
      <c r="B339" t="s">
        <v>259</v>
      </c>
      <c r="C339" s="60" t="s">
        <v>222</v>
      </c>
      <c r="D339" s="60" t="s">
        <v>444</v>
      </c>
      <c r="E339" t="s">
        <v>462</v>
      </c>
      <c r="F339" t="s">
        <v>218</v>
      </c>
      <c r="G339" t="s">
        <v>350</v>
      </c>
      <c r="H339" t="s">
        <v>223</v>
      </c>
      <c r="I339" t="str">
        <f>SpaceTypesTable[[#This Row],[Lighting Standard]]&amp;SpaceTypesTable[[#This Row],[Lighting Primary Space Type]]&amp;SpaceTypesTable[[#This Row],[Lighting Secondary Space Type]]</f>
        <v>ASHRAE 90.1-2007Office-EnclosedGeneral</v>
      </c>
      <c r="L339">
        <f>VLOOKUP(SpaceTypesTable[[#This Row],[LookupColumn]],InteriorLightingTable[],5,FALSE)</f>
        <v>1.1000000000000001</v>
      </c>
      <c r="O339">
        <v>0.4</v>
      </c>
      <c r="P339">
        <v>0.4</v>
      </c>
      <c r="Q339">
        <v>0.2</v>
      </c>
      <c r="R339" s="60" t="s">
        <v>3430</v>
      </c>
      <c r="S339" t="s">
        <v>109</v>
      </c>
      <c r="T339" t="s">
        <v>1289</v>
      </c>
      <c r="U339" t="s">
        <v>38</v>
      </c>
      <c r="V339" s="60" t="str">
        <f>SpaceTypesTable[[#This Row],[Ventilation Standard]]&amp;SpaceTypesTable[[#This Row],[Ventilation Primary Space Type]]&amp;SpaceTypesTable[[#This Row],[Ventilation Secondary Space Type]]</f>
        <v>ASHRAE 62.1-2004Office BuildingsOffice space</v>
      </c>
      <c r="W339">
        <f>VLOOKUP(SpaceTypesTable[[#This Row],[Lookup]],VentilationStandardsTable[],6,FALSE)</f>
        <v>0.06</v>
      </c>
      <c r="X339">
        <f>VLOOKUP(SpaceTypesTable[[#This Row],[Lookup]],VentilationStandardsTable[],5,FALSE)</f>
        <v>5</v>
      </c>
      <c r="Y339">
        <f>VLOOKUP(SpaceTypesTable[[#This Row],[Lookup]],VentilationStandardsTable[],7,FALSE)</f>
        <v>0</v>
      </c>
      <c r="Z339">
        <v>4.75</v>
      </c>
      <c r="AA339" s="60" t="s">
        <v>3431</v>
      </c>
      <c r="AB339" s="60" t="s">
        <v>3424</v>
      </c>
      <c r="AC339">
        <v>4.4600000000000001E-2</v>
      </c>
      <c r="AD339" s="60" t="s">
        <v>3476</v>
      </c>
      <c r="AJ339">
        <v>0.64</v>
      </c>
      <c r="AK339">
        <v>0</v>
      </c>
      <c r="AL339">
        <v>0.5</v>
      </c>
      <c r="AM339">
        <v>0</v>
      </c>
      <c r="AN339" s="60" t="s">
        <v>3429</v>
      </c>
      <c r="AO339" s="60" t="s">
        <v>3466</v>
      </c>
      <c r="AP339" s="60" t="s">
        <v>3433</v>
      </c>
      <c r="AW339" s="60"/>
    </row>
    <row r="340" spans="1:56">
      <c r="A340" s="60" t="s">
        <v>1556</v>
      </c>
      <c r="B340" s="60" t="s">
        <v>259</v>
      </c>
      <c r="C340" s="60" t="s">
        <v>222</v>
      </c>
      <c r="D340" s="60" t="s">
        <v>444</v>
      </c>
      <c r="E340" t="s">
        <v>462</v>
      </c>
      <c r="F340" t="s">
        <v>217</v>
      </c>
      <c r="G340" t="s">
        <v>350</v>
      </c>
      <c r="H340" t="s">
        <v>223</v>
      </c>
      <c r="I340" t="str">
        <f>SpaceTypesTable[[#This Row],[Lighting Standard]]&amp;SpaceTypesTable[[#This Row],[Lighting Primary Space Type]]&amp;SpaceTypesTable[[#This Row],[Lighting Secondary Space Type]]</f>
        <v>ASHRAE 90.1-2004Office-EnclosedGeneral</v>
      </c>
      <c r="L340">
        <f>VLOOKUP(SpaceTypesTable[[#This Row],[LookupColumn]],InteriorLightingTable[],5,FALSE)</f>
        <v>1.1000000000000001</v>
      </c>
      <c r="O340">
        <v>0.4</v>
      </c>
      <c r="P340">
        <v>0.4</v>
      </c>
      <c r="Q340">
        <v>0.2</v>
      </c>
      <c r="R340" t="s">
        <v>3430</v>
      </c>
      <c r="S340" t="s">
        <v>108</v>
      </c>
      <c r="T340" t="s">
        <v>37</v>
      </c>
      <c r="U340" t="s">
        <v>435</v>
      </c>
      <c r="V340" s="60" t="str">
        <f>SpaceTypesTable[[#This Row],[Ventilation Standard]]&amp;SpaceTypesTable[[#This Row],[Ventilation Primary Space Type]]&amp;SpaceTypesTable[[#This Row],[Ventilation Secondary Space Type]]</f>
        <v>ASHRAE 62.1-1999OfficesOffice Space</v>
      </c>
      <c r="W340">
        <f>VLOOKUP(SpaceTypesTable[[#This Row],[Lookup]],VentilationStandardsTable[],6,FALSE)</f>
        <v>0</v>
      </c>
      <c r="X340">
        <f>VLOOKUP(SpaceTypesTable[[#This Row],[Lookup]],VentilationStandardsTable[],5,FALSE)</f>
        <v>20</v>
      </c>
      <c r="Y340">
        <f>VLOOKUP(SpaceTypesTable[[#This Row],[Lookup]],VentilationStandardsTable[],7,FALSE)</f>
        <v>0</v>
      </c>
      <c r="Z340">
        <v>4.75</v>
      </c>
      <c r="AA340" t="s">
        <v>3431</v>
      </c>
      <c r="AB340" t="s">
        <v>3424</v>
      </c>
      <c r="AC340">
        <v>5.9499999999999997E-2</v>
      </c>
      <c r="AD340" t="s">
        <v>3476</v>
      </c>
      <c r="AJ340">
        <v>0.87</v>
      </c>
      <c r="AK340">
        <v>0</v>
      </c>
      <c r="AL340">
        <v>0.5</v>
      </c>
      <c r="AM340">
        <v>0</v>
      </c>
      <c r="AN340" t="s">
        <v>3429</v>
      </c>
      <c r="AO340" t="s">
        <v>3466</v>
      </c>
      <c r="AP340" t="s">
        <v>3433</v>
      </c>
    </row>
    <row r="341" spans="1:56">
      <c r="A341" s="60" t="s">
        <v>1619</v>
      </c>
      <c r="B341" s="60" t="s">
        <v>259</v>
      </c>
      <c r="C341" s="60" t="s">
        <v>222</v>
      </c>
      <c r="D341" s="60" t="s">
        <v>444</v>
      </c>
      <c r="E341" t="s">
        <v>462</v>
      </c>
      <c r="F341" t="s">
        <v>1601</v>
      </c>
      <c r="G341" t="s">
        <v>350</v>
      </c>
      <c r="H341" t="s">
        <v>223</v>
      </c>
      <c r="I341" t="str">
        <f>SpaceTypesTable[[#This Row],[Lighting Standard]]&amp;SpaceTypesTable[[#This Row],[Lighting Primary Space Type]]&amp;SpaceTypesTable[[#This Row],[Lighting Secondary Space Type]]</f>
        <v>ASHRAE 90.1-2010Office-EnclosedGeneral</v>
      </c>
      <c r="L341">
        <f>VLOOKUP(SpaceTypesTable[[#This Row],[LookupColumn]],InteriorLightingTable[],5,FALSE)</f>
        <v>1.1100000000000001</v>
      </c>
      <c r="O341">
        <v>0.4</v>
      </c>
      <c r="P341">
        <v>0.4</v>
      </c>
      <c r="Q341">
        <v>0.2</v>
      </c>
      <c r="R341" s="60" t="s">
        <v>3430</v>
      </c>
      <c r="S341" t="s">
        <v>110</v>
      </c>
      <c r="T341" t="s">
        <v>1289</v>
      </c>
      <c r="U341" t="s">
        <v>38</v>
      </c>
      <c r="V341" s="60" t="str">
        <f>SpaceTypesTable[[#This Row],[Ventilation Standard]]&amp;SpaceTypesTable[[#This Row],[Ventilation Primary Space Type]]&amp;SpaceTypesTable[[#This Row],[Ventilation Secondary Space Type]]</f>
        <v>ASHRAE 62.1-2007Office BuildingsOffice space</v>
      </c>
      <c r="W341">
        <f>VLOOKUP(SpaceTypesTable[[#This Row],[Lookup]],VentilationStandardsTable[],6,FALSE)</f>
        <v>0.06</v>
      </c>
      <c r="X341">
        <f>VLOOKUP(SpaceTypesTable[[#This Row],[Lookup]],VentilationStandardsTable[],5,FALSE)</f>
        <v>5</v>
      </c>
      <c r="Y341">
        <f>VLOOKUP(SpaceTypesTable[[#This Row],[Lookup]],VentilationStandardsTable[],7,FALSE)</f>
        <v>0</v>
      </c>
      <c r="Z341">
        <v>4.75</v>
      </c>
      <c r="AA341" s="60" t="s">
        <v>3431</v>
      </c>
      <c r="AB341" s="60" t="s">
        <v>3424</v>
      </c>
      <c r="AC341">
        <v>4.4600000000000001E-2</v>
      </c>
      <c r="AD341" s="60" t="s">
        <v>3476</v>
      </c>
      <c r="AJ341">
        <v>0.64</v>
      </c>
      <c r="AK341">
        <v>0</v>
      </c>
      <c r="AL341">
        <v>0.5</v>
      </c>
      <c r="AM341">
        <v>0</v>
      </c>
      <c r="AN341" s="60" t="s">
        <v>3429</v>
      </c>
      <c r="AO341" s="60" t="s">
        <v>3466</v>
      </c>
      <c r="AP341" s="60" t="s">
        <v>3433</v>
      </c>
      <c r="AW341" s="60"/>
    </row>
    <row r="342" spans="1:56">
      <c r="A342" s="3" t="s">
        <v>1555</v>
      </c>
      <c r="B342" s="60" t="s">
        <v>259</v>
      </c>
      <c r="C342" s="60" t="s">
        <v>222</v>
      </c>
      <c r="D342" s="60" t="s">
        <v>480</v>
      </c>
      <c r="E342" t="s">
        <v>467</v>
      </c>
      <c r="L342">
        <v>1.8839999999999999</v>
      </c>
      <c r="O342">
        <v>0.4</v>
      </c>
      <c r="P342">
        <v>0.4</v>
      </c>
      <c r="Q342">
        <v>0.2</v>
      </c>
      <c r="R342" t="s">
        <v>474</v>
      </c>
      <c r="S342" t="s">
        <v>108</v>
      </c>
      <c r="T342" t="s">
        <v>37</v>
      </c>
      <c r="U342" t="s">
        <v>436</v>
      </c>
      <c r="V342" s="60" t="str">
        <f>SpaceTypesTable[[#This Row],[Ventilation Standard]]&amp;SpaceTypesTable[[#This Row],[Ventilation Primary Space Type]]&amp;SpaceTypesTable[[#This Row],[Ventilation Secondary Space Type]]</f>
        <v>ASHRAE 62.1-1999OfficesReception Areas</v>
      </c>
      <c r="W342">
        <f>VLOOKUP(SpaceTypesTable[[#This Row],[Lookup]],VentilationStandardsTable[],6,FALSE)</f>
        <v>0</v>
      </c>
      <c r="X342">
        <f>VLOOKUP(SpaceTypesTable[[#This Row],[Lookup]],VentilationStandardsTable[],5,FALSE)</f>
        <v>15</v>
      </c>
      <c r="Y342">
        <f>VLOOKUP(SpaceTypesTable[[#This Row],[Lookup]],VentilationStandardsTable[],7,FALSE)</f>
        <v>0</v>
      </c>
      <c r="Z342">
        <v>50</v>
      </c>
      <c r="AA342" t="s">
        <v>477</v>
      </c>
      <c r="AB342" t="s">
        <v>475</v>
      </c>
      <c r="AC342">
        <v>0.22320000000000001</v>
      </c>
      <c r="AD342" t="s">
        <v>478</v>
      </c>
      <c r="AJ342">
        <v>5.63</v>
      </c>
      <c r="AK342">
        <v>0</v>
      </c>
      <c r="AL342">
        <v>0.5</v>
      </c>
      <c r="AM342">
        <v>0</v>
      </c>
      <c r="AN342" t="s">
        <v>479</v>
      </c>
      <c r="AO342" t="s">
        <v>1444</v>
      </c>
      <c r="AP342" t="s">
        <v>1458</v>
      </c>
    </row>
    <row r="343" spans="1:56">
      <c r="A343" s="3" t="s">
        <v>1557</v>
      </c>
      <c r="B343" s="60" t="s">
        <v>260</v>
      </c>
      <c r="C343" s="60" t="s">
        <v>222</v>
      </c>
      <c r="D343" s="60" t="s">
        <v>480</v>
      </c>
      <c r="E343" t="s">
        <v>467</v>
      </c>
      <c r="F343" t="s">
        <v>438</v>
      </c>
      <c r="G343" t="s">
        <v>347</v>
      </c>
      <c r="H343" t="s">
        <v>223</v>
      </c>
      <c r="I343" t="str">
        <f>SpaceTypesTable[[#This Row],[Lighting Standard]]&amp;SpaceTypesTable[[#This Row],[Lighting Primary Space Type]]&amp;SpaceTypesTable[[#This Row],[Lighting Secondary Space Type]]</f>
        <v>ASHRAE 189.1-2009Lounge/RecreationGeneral</v>
      </c>
      <c r="L343">
        <f>VLOOKUP(SpaceTypesTable[[#This Row],[LookupColumn]],InteriorLightingTable[],5,FALSE)</f>
        <v>1.08</v>
      </c>
      <c r="O343">
        <v>0.4</v>
      </c>
      <c r="P343">
        <v>0.4</v>
      </c>
      <c r="Q343">
        <v>0.2</v>
      </c>
      <c r="R343" t="s">
        <v>474</v>
      </c>
      <c r="S343" t="s">
        <v>108</v>
      </c>
      <c r="T343" t="s">
        <v>37</v>
      </c>
      <c r="U343" t="s">
        <v>436</v>
      </c>
      <c r="V343" s="60" t="str">
        <f>SpaceTypesTable[[#This Row],[Ventilation Standard]]&amp;SpaceTypesTable[[#This Row],[Ventilation Primary Space Type]]&amp;SpaceTypesTable[[#This Row],[Ventilation Secondary Space Type]]</f>
        <v>ASHRAE 62.1-1999OfficesReception Areas</v>
      </c>
      <c r="W343">
        <f>VLOOKUP(SpaceTypesTable[[#This Row],[Lookup]],VentilationStandardsTable[],6,FALSE)</f>
        <v>0</v>
      </c>
      <c r="X343">
        <f>VLOOKUP(SpaceTypesTable[[#This Row],[Lookup]],VentilationStandardsTable[],5,FALSE)</f>
        <v>15</v>
      </c>
      <c r="Y343">
        <f>VLOOKUP(SpaceTypesTable[[#This Row],[Lookup]],VentilationStandardsTable[],7,FALSE)</f>
        <v>0</v>
      </c>
      <c r="Z343">
        <v>50</v>
      </c>
      <c r="AA343" t="s">
        <v>477</v>
      </c>
      <c r="AB343" t="s">
        <v>475</v>
      </c>
      <c r="AC343">
        <v>5.9499999999999997E-2</v>
      </c>
      <c r="AD343" t="s">
        <v>478</v>
      </c>
      <c r="AJ343">
        <v>4.46</v>
      </c>
      <c r="AK343">
        <v>0</v>
      </c>
      <c r="AL343">
        <v>0.5</v>
      </c>
      <c r="AM343">
        <v>0</v>
      </c>
      <c r="AN343" t="s">
        <v>479</v>
      </c>
      <c r="AO343" t="s">
        <v>1444</v>
      </c>
      <c r="AP343" t="s">
        <v>1458</v>
      </c>
    </row>
    <row r="344" spans="1:56">
      <c r="A344" s="3" t="s">
        <v>1557</v>
      </c>
      <c r="B344" s="60" t="s">
        <v>261</v>
      </c>
      <c r="C344" s="60" t="s">
        <v>222</v>
      </c>
      <c r="D344" s="60" t="s">
        <v>480</v>
      </c>
      <c r="E344" t="s">
        <v>467</v>
      </c>
      <c r="F344" t="s">
        <v>438</v>
      </c>
      <c r="G344" t="s">
        <v>347</v>
      </c>
      <c r="H344" t="s">
        <v>223</v>
      </c>
      <c r="I344" t="str">
        <f>SpaceTypesTable[[#This Row],[Lighting Standard]]&amp;SpaceTypesTable[[#This Row],[Lighting Primary Space Type]]&amp;SpaceTypesTable[[#This Row],[Lighting Secondary Space Type]]</f>
        <v>ASHRAE 189.1-2009Lounge/RecreationGeneral</v>
      </c>
      <c r="L344">
        <f>VLOOKUP(SpaceTypesTable[[#This Row],[LookupColumn]],InteriorLightingTable[],5,FALSE)</f>
        <v>1.08</v>
      </c>
      <c r="O344">
        <v>0.4</v>
      </c>
      <c r="P344">
        <v>0.4</v>
      </c>
      <c r="Q344">
        <v>0.2</v>
      </c>
      <c r="R344" t="s">
        <v>474</v>
      </c>
      <c r="S344" t="s">
        <v>108</v>
      </c>
      <c r="T344" t="s">
        <v>37</v>
      </c>
      <c r="U344" t="s">
        <v>436</v>
      </c>
      <c r="V344" s="60" t="str">
        <f>SpaceTypesTable[[#This Row],[Ventilation Standard]]&amp;SpaceTypesTable[[#This Row],[Ventilation Primary Space Type]]&amp;SpaceTypesTable[[#This Row],[Ventilation Secondary Space Type]]</f>
        <v>ASHRAE 62.1-1999OfficesReception Areas</v>
      </c>
      <c r="W344">
        <f>VLOOKUP(SpaceTypesTable[[#This Row],[Lookup]],VentilationStandardsTable[],6,FALSE)</f>
        <v>0</v>
      </c>
      <c r="X344">
        <f>VLOOKUP(SpaceTypesTable[[#This Row],[Lookup]],VentilationStandardsTable[],5,FALSE)</f>
        <v>15</v>
      </c>
      <c r="Y344">
        <f>VLOOKUP(SpaceTypesTable[[#This Row],[Lookup]],VentilationStandardsTable[],7,FALSE)</f>
        <v>0</v>
      </c>
      <c r="Z344">
        <v>50</v>
      </c>
      <c r="AA344" t="s">
        <v>477</v>
      </c>
      <c r="AB344" t="s">
        <v>475</v>
      </c>
      <c r="AC344">
        <v>4.4600000000000001E-2</v>
      </c>
      <c r="AD344" t="s">
        <v>478</v>
      </c>
      <c r="AJ344">
        <v>4.46</v>
      </c>
      <c r="AK344">
        <v>0</v>
      </c>
      <c r="AL344">
        <v>0.5</v>
      </c>
      <c r="AM344">
        <v>0</v>
      </c>
      <c r="AN344" t="s">
        <v>479</v>
      </c>
      <c r="AO344" t="s">
        <v>1444</v>
      </c>
      <c r="AP344" t="s">
        <v>1458</v>
      </c>
    </row>
    <row r="345" spans="1:56">
      <c r="A345" s="46" t="s">
        <v>1554</v>
      </c>
      <c r="B345" t="s">
        <v>259</v>
      </c>
      <c r="C345" s="60" t="s">
        <v>222</v>
      </c>
      <c r="D345" s="60" t="s">
        <v>480</v>
      </c>
      <c r="E345" t="s">
        <v>467</v>
      </c>
      <c r="L345">
        <v>2.2799999999999998</v>
      </c>
      <c r="O345">
        <v>0.4</v>
      </c>
      <c r="P345">
        <v>0.4</v>
      </c>
      <c r="Q345">
        <v>0.2</v>
      </c>
      <c r="R345" t="s">
        <v>474</v>
      </c>
      <c r="S345" t="s">
        <v>108</v>
      </c>
      <c r="T345" t="s">
        <v>37</v>
      </c>
      <c r="U345" t="s">
        <v>436</v>
      </c>
      <c r="V345" s="60" t="str">
        <f>SpaceTypesTable[[#This Row],[Ventilation Standard]]&amp;SpaceTypesTable[[#This Row],[Ventilation Primary Space Type]]&amp;SpaceTypesTable[[#This Row],[Ventilation Secondary Space Type]]</f>
        <v>ASHRAE 62.1-1999OfficesReception Areas</v>
      </c>
      <c r="W345">
        <f>VLOOKUP(SpaceTypesTable[[#This Row],[Lookup]],VentilationStandardsTable[],6,FALSE)</f>
        <v>0</v>
      </c>
      <c r="X345">
        <f>VLOOKUP(SpaceTypesTable[[#This Row],[Lookup]],VentilationStandardsTable[],5,FALSE)</f>
        <v>15</v>
      </c>
      <c r="Y345">
        <f>VLOOKUP(SpaceTypesTable[[#This Row],[Lookup]],VentilationStandardsTable[],7,FALSE)</f>
        <v>0</v>
      </c>
      <c r="Z345">
        <v>50</v>
      </c>
      <c r="AA345" t="s">
        <v>477</v>
      </c>
      <c r="AB345" t="s">
        <v>475</v>
      </c>
      <c r="AC345">
        <v>0.22320000000000001</v>
      </c>
      <c r="AD345" s="60" t="s">
        <v>478</v>
      </c>
      <c r="AJ345">
        <v>5.63</v>
      </c>
      <c r="AK345">
        <v>0</v>
      </c>
      <c r="AL345">
        <v>0.5</v>
      </c>
      <c r="AM345">
        <v>0</v>
      </c>
      <c r="AN345" t="s">
        <v>479</v>
      </c>
      <c r="AO345" t="s">
        <v>1444</v>
      </c>
      <c r="AP345" t="s">
        <v>1458</v>
      </c>
    </row>
    <row r="346" spans="1:56">
      <c r="A346" s="60" t="s">
        <v>1558</v>
      </c>
      <c r="B346" t="s">
        <v>259</v>
      </c>
      <c r="C346" s="60" t="s">
        <v>222</v>
      </c>
      <c r="D346" s="60" t="s">
        <v>480</v>
      </c>
      <c r="E346" t="s">
        <v>467</v>
      </c>
      <c r="F346" t="s">
        <v>218</v>
      </c>
      <c r="G346" t="s">
        <v>347</v>
      </c>
      <c r="H346" t="s">
        <v>223</v>
      </c>
      <c r="I346" t="str">
        <f>SpaceTypesTable[[#This Row],[Lighting Standard]]&amp;SpaceTypesTable[[#This Row],[Lighting Primary Space Type]]&amp;SpaceTypesTable[[#This Row],[Lighting Secondary Space Type]]</f>
        <v>ASHRAE 90.1-2007Lounge/RecreationGeneral</v>
      </c>
      <c r="L346">
        <f>VLOOKUP(SpaceTypesTable[[#This Row],[LookupColumn]],InteriorLightingTable[],5,FALSE)</f>
        <v>1.2</v>
      </c>
      <c r="O346">
        <v>0.4</v>
      </c>
      <c r="P346">
        <v>0.4</v>
      </c>
      <c r="Q346">
        <v>0.2</v>
      </c>
      <c r="R346" t="s">
        <v>3430</v>
      </c>
      <c r="S346" t="s">
        <v>109</v>
      </c>
      <c r="T346" t="s">
        <v>223</v>
      </c>
      <c r="U346" t="s">
        <v>1297</v>
      </c>
      <c r="V346" s="60" t="str">
        <f>SpaceTypesTable[[#This Row],[Ventilation Standard]]&amp;SpaceTypesTable[[#This Row],[Ventilation Primary Space Type]]&amp;SpaceTypesTable[[#This Row],[Ventilation Secondary Space Type]]</f>
        <v>ASHRAE 62.1-2004GeneralConference/meeting</v>
      </c>
      <c r="W346">
        <f>VLOOKUP(SpaceTypesTable[[#This Row],[Lookup]],VentilationStandardsTable[],6,FALSE)</f>
        <v>0.06</v>
      </c>
      <c r="X346">
        <f>VLOOKUP(SpaceTypesTable[[#This Row],[Lookup]],VentilationStandardsTable[],5,FALSE)</f>
        <v>5</v>
      </c>
      <c r="Y346">
        <f>VLOOKUP(SpaceTypesTable[[#This Row],[Lookup]],VentilationStandardsTable[],7,FALSE)</f>
        <v>0</v>
      </c>
      <c r="Z346">
        <v>50</v>
      </c>
      <c r="AA346" t="s">
        <v>3431</v>
      </c>
      <c r="AB346" t="s">
        <v>3424</v>
      </c>
      <c r="AC346">
        <v>4.4600000000000001E-2</v>
      </c>
      <c r="AD346" s="60" t="s">
        <v>3476</v>
      </c>
      <c r="AJ346">
        <v>4.46</v>
      </c>
      <c r="AK346">
        <v>0</v>
      </c>
      <c r="AL346">
        <v>0.5</v>
      </c>
      <c r="AM346">
        <v>0</v>
      </c>
      <c r="AN346" t="s">
        <v>3429</v>
      </c>
      <c r="AO346" t="s">
        <v>3466</v>
      </c>
      <c r="AP346" t="s">
        <v>3433</v>
      </c>
    </row>
    <row r="347" spans="1:56">
      <c r="A347" s="60" t="s">
        <v>1556</v>
      </c>
      <c r="B347" s="60" t="s">
        <v>259</v>
      </c>
      <c r="C347" s="60" t="s">
        <v>222</v>
      </c>
      <c r="D347" s="60" t="s">
        <v>480</v>
      </c>
      <c r="E347" t="s">
        <v>467</v>
      </c>
      <c r="F347" t="s">
        <v>217</v>
      </c>
      <c r="G347" t="s">
        <v>347</v>
      </c>
      <c r="H347" t="s">
        <v>223</v>
      </c>
      <c r="I347" t="str">
        <f>SpaceTypesTable[[#This Row],[Lighting Standard]]&amp;SpaceTypesTable[[#This Row],[Lighting Primary Space Type]]&amp;SpaceTypesTable[[#This Row],[Lighting Secondary Space Type]]</f>
        <v>ASHRAE 90.1-2004Lounge/RecreationGeneral</v>
      </c>
      <c r="L347">
        <f>VLOOKUP(SpaceTypesTable[[#This Row],[LookupColumn]],InteriorLightingTable[],5,FALSE)</f>
        <v>1.2</v>
      </c>
      <c r="O347">
        <v>0.4</v>
      </c>
      <c r="P347">
        <v>0.4</v>
      </c>
      <c r="Q347">
        <v>0.2</v>
      </c>
      <c r="R347" t="s">
        <v>3430</v>
      </c>
      <c r="S347" t="s">
        <v>108</v>
      </c>
      <c r="T347" t="s">
        <v>37</v>
      </c>
      <c r="U347" t="s">
        <v>436</v>
      </c>
      <c r="V347" s="60" t="str">
        <f>SpaceTypesTable[[#This Row],[Ventilation Standard]]&amp;SpaceTypesTable[[#This Row],[Ventilation Primary Space Type]]&amp;SpaceTypesTable[[#This Row],[Ventilation Secondary Space Type]]</f>
        <v>ASHRAE 62.1-1999OfficesReception Areas</v>
      </c>
      <c r="W347">
        <f>VLOOKUP(SpaceTypesTable[[#This Row],[Lookup]],VentilationStandardsTable[],6,FALSE)</f>
        <v>0</v>
      </c>
      <c r="X347">
        <f>VLOOKUP(SpaceTypesTable[[#This Row],[Lookup]],VentilationStandardsTable[],5,FALSE)</f>
        <v>15</v>
      </c>
      <c r="Y347">
        <f>VLOOKUP(SpaceTypesTable[[#This Row],[Lookup]],VentilationStandardsTable[],7,FALSE)</f>
        <v>0</v>
      </c>
      <c r="Z347">
        <v>50</v>
      </c>
      <c r="AA347" t="s">
        <v>3431</v>
      </c>
      <c r="AB347" t="s">
        <v>3424</v>
      </c>
      <c r="AC347">
        <v>5.9499999999999997E-2</v>
      </c>
      <c r="AD347" t="s">
        <v>3476</v>
      </c>
      <c r="AJ347">
        <v>5.58</v>
      </c>
      <c r="AK347">
        <v>0</v>
      </c>
      <c r="AL347">
        <v>0.5</v>
      </c>
      <c r="AM347">
        <v>0</v>
      </c>
      <c r="AN347" t="s">
        <v>3429</v>
      </c>
      <c r="AO347" t="s">
        <v>3466</v>
      </c>
      <c r="AP347" t="s">
        <v>3433</v>
      </c>
    </row>
    <row r="348" spans="1:56">
      <c r="A348" s="60" t="s">
        <v>1619</v>
      </c>
      <c r="B348" s="60" t="s">
        <v>259</v>
      </c>
      <c r="C348" s="60" t="s">
        <v>222</v>
      </c>
      <c r="D348" s="60" t="s">
        <v>480</v>
      </c>
      <c r="E348" t="s">
        <v>467</v>
      </c>
      <c r="F348" t="s">
        <v>1601</v>
      </c>
      <c r="G348" t="s">
        <v>347</v>
      </c>
      <c r="H348" t="s">
        <v>223</v>
      </c>
      <c r="I348" t="str">
        <f>SpaceTypesTable[[#This Row],[Lighting Standard]]&amp;SpaceTypesTable[[#This Row],[Lighting Primary Space Type]]&amp;SpaceTypesTable[[#This Row],[Lighting Secondary Space Type]]</f>
        <v>ASHRAE 90.1-2010Lounge/RecreationGeneral</v>
      </c>
      <c r="L348">
        <f>VLOOKUP(SpaceTypesTable[[#This Row],[LookupColumn]],InteriorLightingTable[],5,FALSE)</f>
        <v>0.73</v>
      </c>
      <c r="O348">
        <v>0.4</v>
      </c>
      <c r="P348">
        <v>0.4</v>
      </c>
      <c r="Q348">
        <v>0.2</v>
      </c>
      <c r="R348" t="s">
        <v>3430</v>
      </c>
      <c r="S348" t="s">
        <v>110</v>
      </c>
      <c r="T348" t="s">
        <v>223</v>
      </c>
      <c r="U348" t="s">
        <v>1297</v>
      </c>
      <c r="V348" s="60" t="str">
        <f>SpaceTypesTable[[#This Row],[Ventilation Standard]]&amp;SpaceTypesTable[[#This Row],[Ventilation Primary Space Type]]&amp;SpaceTypesTable[[#This Row],[Ventilation Secondary Space Type]]</f>
        <v>ASHRAE 62.1-2007GeneralConference/meeting</v>
      </c>
      <c r="W348">
        <f>VLOOKUP(SpaceTypesTable[[#This Row],[Lookup]],VentilationStandardsTable[],6,FALSE)</f>
        <v>0.06</v>
      </c>
      <c r="X348">
        <f>VLOOKUP(SpaceTypesTable[[#This Row],[Lookup]],VentilationStandardsTable[],5,FALSE)</f>
        <v>5</v>
      </c>
      <c r="Y348">
        <f>VLOOKUP(SpaceTypesTable[[#This Row],[Lookup]],VentilationStandardsTable[],7,FALSE)</f>
        <v>0</v>
      </c>
      <c r="Z348">
        <v>50</v>
      </c>
      <c r="AA348" s="60" t="s">
        <v>3431</v>
      </c>
      <c r="AB348" s="60" t="s">
        <v>3424</v>
      </c>
      <c r="AC348">
        <v>4.4600000000000001E-2</v>
      </c>
      <c r="AD348" t="s">
        <v>3476</v>
      </c>
      <c r="AJ348">
        <v>4.46</v>
      </c>
      <c r="AK348">
        <v>0</v>
      </c>
      <c r="AL348">
        <v>0.5</v>
      </c>
      <c r="AM348">
        <v>0</v>
      </c>
      <c r="AN348" t="s">
        <v>3429</v>
      </c>
      <c r="AO348" s="60" t="s">
        <v>3466</v>
      </c>
      <c r="AP348" s="60" t="s">
        <v>3433</v>
      </c>
      <c r="AW348" s="60"/>
      <c r="BD348" s="60"/>
    </row>
    <row r="349" spans="1:56">
      <c r="A349" s="60" t="s">
        <v>1556</v>
      </c>
      <c r="B349" s="60" t="s">
        <v>259</v>
      </c>
      <c r="C349" s="60" t="s">
        <v>222</v>
      </c>
      <c r="D349" s="60" t="s">
        <v>1150</v>
      </c>
      <c r="E349" t="s">
        <v>466</v>
      </c>
      <c r="V349" s="60"/>
      <c r="AC349">
        <v>5.9499999999999997E-2</v>
      </c>
      <c r="AD349" t="s">
        <v>3476</v>
      </c>
    </row>
    <row r="350" spans="1:56">
      <c r="A350" s="46" t="s">
        <v>1619</v>
      </c>
      <c r="B350" s="60" t="s">
        <v>259</v>
      </c>
      <c r="C350" s="60" t="s">
        <v>222</v>
      </c>
      <c r="D350" s="60" t="s">
        <v>1150</v>
      </c>
      <c r="E350" t="s">
        <v>466</v>
      </c>
      <c r="V350" s="60"/>
      <c r="AC350">
        <v>0.112</v>
      </c>
      <c r="AD350" t="s">
        <v>3476</v>
      </c>
    </row>
    <row r="351" spans="1:56">
      <c r="A351" s="3" t="s">
        <v>1555</v>
      </c>
      <c r="B351" t="s">
        <v>259</v>
      </c>
      <c r="C351" t="s">
        <v>222</v>
      </c>
      <c r="D351" t="s">
        <v>1150</v>
      </c>
      <c r="E351" t="s">
        <v>466</v>
      </c>
      <c r="V351" s="60"/>
      <c r="AC351">
        <v>0.22320000000000001</v>
      </c>
      <c r="AD351" t="s">
        <v>1421</v>
      </c>
    </row>
    <row r="352" spans="1:56">
      <c r="A352" s="3" t="s">
        <v>1557</v>
      </c>
      <c r="B352" t="s">
        <v>260</v>
      </c>
      <c r="C352" s="60" t="s">
        <v>222</v>
      </c>
      <c r="D352" s="60" t="s">
        <v>1150</v>
      </c>
      <c r="E352" t="s">
        <v>466</v>
      </c>
      <c r="V352" s="60"/>
      <c r="AA352" s="60"/>
      <c r="AB352" s="60"/>
      <c r="AC352">
        <v>5.9499999999999997E-2</v>
      </c>
      <c r="AD352" s="60" t="s">
        <v>1421</v>
      </c>
      <c r="AN352" s="60"/>
      <c r="AO352" s="60"/>
      <c r="AP352" s="60"/>
      <c r="AW352" s="60"/>
      <c r="BD352" s="60"/>
    </row>
    <row r="353" spans="1:56">
      <c r="A353" s="3" t="s">
        <v>1557</v>
      </c>
      <c r="B353" t="s">
        <v>261</v>
      </c>
      <c r="C353" s="60" t="s">
        <v>222</v>
      </c>
      <c r="D353" s="60" t="s">
        <v>1150</v>
      </c>
      <c r="E353" t="s">
        <v>466</v>
      </c>
      <c r="V353" s="60"/>
      <c r="AA353" s="60"/>
      <c r="AB353" s="60"/>
      <c r="AC353">
        <v>4.4600000000000001E-2</v>
      </c>
      <c r="AD353" s="60" t="s">
        <v>1421</v>
      </c>
      <c r="AN353" s="60"/>
      <c r="AO353" s="60"/>
      <c r="AP353" s="60"/>
      <c r="AW353" s="60"/>
      <c r="BD353" s="60"/>
    </row>
    <row r="354" spans="1:56">
      <c r="A354" s="46" t="s">
        <v>1554</v>
      </c>
      <c r="B354" t="s">
        <v>259</v>
      </c>
      <c r="C354" t="s">
        <v>222</v>
      </c>
      <c r="D354" t="s">
        <v>1150</v>
      </c>
      <c r="E354" t="s">
        <v>466</v>
      </c>
      <c r="V354" s="60"/>
      <c r="AC354">
        <v>0.22320000000000001</v>
      </c>
      <c r="AD354" t="s">
        <v>1421</v>
      </c>
    </row>
    <row r="355" spans="1:56">
      <c r="A355" s="60" t="s">
        <v>1556</v>
      </c>
      <c r="B355" t="s">
        <v>259</v>
      </c>
      <c r="C355" t="s">
        <v>262</v>
      </c>
      <c r="D355" t="s">
        <v>280</v>
      </c>
      <c r="E355" t="s">
        <v>458</v>
      </c>
      <c r="F355" t="s">
        <v>217</v>
      </c>
      <c r="G355" t="s">
        <v>239</v>
      </c>
      <c r="H355" t="s">
        <v>251</v>
      </c>
      <c r="I355" t="str">
        <f>SpaceTypesTable[[#This Row],[Lighting Standard]]&amp;SpaceTypesTable[[#This Row],[Lighting Primary Space Type]]&amp;SpaceTypesTable[[#This Row],[Lighting Secondary Space Type]]</f>
        <v>ASHRAE 90.1-2004HospitalRadiology</v>
      </c>
      <c r="L355">
        <f>VLOOKUP(SpaceTypesTable[[#This Row],[LookupColumn]],InteriorLightingTable[],5,FALSE)</f>
        <v>0.4</v>
      </c>
      <c r="O355">
        <v>0</v>
      </c>
      <c r="P355">
        <v>0.7</v>
      </c>
      <c r="Q355">
        <v>0.2</v>
      </c>
      <c r="R355" t="s">
        <v>3589</v>
      </c>
      <c r="S355" t="s">
        <v>411</v>
      </c>
      <c r="T355" t="s">
        <v>240</v>
      </c>
      <c r="U355" t="s">
        <v>410</v>
      </c>
      <c r="V355" s="60" t="str">
        <f>SpaceTypesTable[[#This Row],[Ventilation Standard]]&amp;SpaceTypesTable[[#This Row],[Ventilation Primary Space Type]]&amp;SpaceTypesTable[[#This Row],[Ventilation Secondary Space Type]]</f>
        <v>GGHC v2.2Health CareX-ray, Diagnostic and Treatment</v>
      </c>
      <c r="W355">
        <f>VLOOKUP(SpaceTypesTable[[#This Row],[Lookup]],VentilationStandardsTable[],6,FALSE)</f>
        <v>0.3</v>
      </c>
      <c r="X355">
        <f>VLOOKUP(SpaceTypesTable[[#This Row],[Lookup]],VentilationStandardsTable[],5,FALSE)</f>
        <v>0</v>
      </c>
      <c r="Y355">
        <f>VLOOKUP(SpaceTypesTable[[#This Row],[Lookup]],VentilationStandardsTable[],7,FALSE)</f>
        <v>0</v>
      </c>
      <c r="Z355">
        <v>18.579999999999998</v>
      </c>
      <c r="AA355" t="s">
        <v>3597</v>
      </c>
      <c r="AB355" t="s">
        <v>3576</v>
      </c>
      <c r="AC355">
        <v>5.9499999999999997E-2</v>
      </c>
      <c r="AD355" t="s">
        <v>3686</v>
      </c>
      <c r="AF355" t="s">
        <v>440</v>
      </c>
      <c r="AG355" t="s">
        <v>440</v>
      </c>
      <c r="AH355" t="s">
        <v>440</v>
      </c>
      <c r="AJ355">
        <v>1.3</v>
      </c>
      <c r="AK355">
        <v>0</v>
      </c>
      <c r="AL355">
        <v>0.5</v>
      </c>
      <c r="AM355">
        <v>0</v>
      </c>
      <c r="AN355" t="s">
        <v>3587</v>
      </c>
      <c r="AO355" t="s">
        <v>3679</v>
      </c>
      <c r="AP355" t="s">
        <v>3600</v>
      </c>
      <c r="AQ355">
        <v>1</v>
      </c>
      <c r="AR355">
        <v>900</v>
      </c>
      <c r="AS355">
        <f>IF(SpaceTypesTable[[#This Row],[Service Water Heating Peak Flow Rate (gal/h)]]=0,"",SpaceTypesTable[[#This Row],[Service Water Heating Peak Flow Rate (gal/h)]]/SpaceTypesTable[[#This Row],[Service Water Heating Area (ft^2)]])</f>
        <v>1.1111111111111111E-3</v>
      </c>
      <c r="AT355">
        <v>43.3</v>
      </c>
      <c r="AU355">
        <v>0.2</v>
      </c>
      <c r="AV355">
        <v>0.05</v>
      </c>
      <c r="AW355" t="s">
        <v>3598</v>
      </c>
      <c r="BC355" t="str">
        <f>IF(ISBLANK(BB355),"",BB355/(AY355/AX355))</f>
        <v/>
      </c>
    </row>
    <row r="356" spans="1:56">
      <c r="A356" s="60" t="s">
        <v>1558</v>
      </c>
      <c r="B356" t="s">
        <v>259</v>
      </c>
      <c r="C356" t="s">
        <v>262</v>
      </c>
      <c r="D356" t="s">
        <v>280</v>
      </c>
      <c r="E356" t="s">
        <v>458</v>
      </c>
      <c r="F356" t="s">
        <v>218</v>
      </c>
      <c r="G356" t="s">
        <v>239</v>
      </c>
      <c r="H356" t="s">
        <v>251</v>
      </c>
      <c r="I356" t="str">
        <f>SpaceTypesTable[[#This Row],[Lighting Standard]]&amp;SpaceTypesTable[[#This Row],[Lighting Primary Space Type]]&amp;SpaceTypesTable[[#This Row],[Lighting Secondary Space Type]]</f>
        <v>ASHRAE 90.1-2007HospitalRadiology</v>
      </c>
      <c r="L356">
        <f>VLOOKUP(SpaceTypesTable[[#This Row],[LookupColumn]],InteriorLightingTable[],5,FALSE)</f>
        <v>0.4</v>
      </c>
      <c r="O356">
        <v>0</v>
      </c>
      <c r="P356">
        <v>0.7</v>
      </c>
      <c r="Q356">
        <v>0.2</v>
      </c>
      <c r="R356" t="s">
        <v>3589</v>
      </c>
      <c r="S356" t="s">
        <v>411</v>
      </c>
      <c r="T356" t="s">
        <v>240</v>
      </c>
      <c r="U356" t="s">
        <v>410</v>
      </c>
      <c r="V356" s="60" t="str">
        <f>SpaceTypesTable[[#This Row],[Ventilation Standard]]&amp;SpaceTypesTable[[#This Row],[Ventilation Primary Space Type]]&amp;SpaceTypesTable[[#This Row],[Ventilation Secondary Space Type]]</f>
        <v>GGHC v2.2Health CareX-ray, Diagnostic and Treatment</v>
      </c>
      <c r="W356">
        <f>VLOOKUP(SpaceTypesTable[[#This Row],[Lookup]],VentilationStandardsTable[],6,FALSE)</f>
        <v>0.3</v>
      </c>
      <c r="X356">
        <f>VLOOKUP(SpaceTypesTable[[#This Row],[Lookup]],VentilationStandardsTable[],5,FALSE)</f>
        <v>0</v>
      </c>
      <c r="Y356">
        <f>VLOOKUP(SpaceTypesTable[[#This Row],[Lookup]],VentilationStandardsTable[],7,FALSE)</f>
        <v>0</v>
      </c>
      <c r="Z356">
        <v>18.579999999999998</v>
      </c>
      <c r="AA356" t="s">
        <v>3597</v>
      </c>
      <c r="AB356" t="s">
        <v>3576</v>
      </c>
      <c r="AC356">
        <v>4.4600000000000001E-2</v>
      </c>
      <c r="AD356" t="s">
        <v>3686</v>
      </c>
      <c r="AF356" t="s">
        <v>440</v>
      </c>
      <c r="AG356" t="s">
        <v>440</v>
      </c>
      <c r="AH356" t="s">
        <v>440</v>
      </c>
      <c r="AJ356">
        <v>0.95</v>
      </c>
      <c r="AK356">
        <v>0</v>
      </c>
      <c r="AL356">
        <v>0.5</v>
      </c>
      <c r="AM356">
        <v>0</v>
      </c>
      <c r="AN356" t="s">
        <v>3587</v>
      </c>
      <c r="AO356" t="s">
        <v>3679</v>
      </c>
      <c r="AP356" t="s">
        <v>3600</v>
      </c>
      <c r="AQ356">
        <v>1</v>
      </c>
      <c r="AR356">
        <v>900</v>
      </c>
      <c r="AS356">
        <f>IF(SpaceTypesTable[[#This Row],[Service Water Heating Peak Flow Rate (gal/h)]]=0,"",SpaceTypesTable[[#This Row],[Service Water Heating Peak Flow Rate (gal/h)]]/SpaceTypesTable[[#This Row],[Service Water Heating Area (ft^2)]])</f>
        <v>1.1111111111111111E-3</v>
      </c>
      <c r="AT356">
        <v>43.3</v>
      </c>
      <c r="AU356">
        <v>0.2</v>
      </c>
      <c r="AV356">
        <v>0.05</v>
      </c>
      <c r="AW356" t="s">
        <v>3598</v>
      </c>
      <c r="BC356" t="str">
        <f>IF(ISBLANK(BB356),"",BB356/(AY356/AX356))</f>
        <v/>
      </c>
    </row>
    <row r="357" spans="1:56">
      <c r="A357" t="s">
        <v>1619</v>
      </c>
      <c r="B357" t="s">
        <v>259</v>
      </c>
      <c r="C357" t="s">
        <v>262</v>
      </c>
      <c r="D357" s="60" t="s">
        <v>280</v>
      </c>
      <c r="E357" t="s">
        <v>458</v>
      </c>
      <c r="F357" t="s">
        <v>1601</v>
      </c>
      <c r="G357" t="s">
        <v>239</v>
      </c>
      <c r="H357" t="s">
        <v>1835</v>
      </c>
      <c r="I357" t="str">
        <f>SpaceTypesTable[[#This Row],[Lighting Standard]]&amp;SpaceTypesTable[[#This Row],[Lighting Primary Space Type]]&amp;SpaceTypesTable[[#This Row],[Lighting Secondary Space Type]]</f>
        <v>ASHRAE 90.1-2010HospitalRadiology/Imaging</v>
      </c>
      <c r="L357">
        <f>VLOOKUP(SpaceTypesTable[[#This Row],[LookupColumn]],InteriorLightingTable[],5,FALSE)</f>
        <v>1.32</v>
      </c>
      <c r="O357">
        <v>0</v>
      </c>
      <c r="P357">
        <v>0.7</v>
      </c>
      <c r="Q357">
        <v>0.2</v>
      </c>
      <c r="R357" t="s">
        <v>3589</v>
      </c>
      <c r="S357" t="s">
        <v>411</v>
      </c>
      <c r="T357" t="s">
        <v>240</v>
      </c>
      <c r="U357" t="s">
        <v>410</v>
      </c>
      <c r="V357" s="60" t="str">
        <f>SpaceTypesTable[[#This Row],[Ventilation Standard]]&amp;SpaceTypesTable[[#This Row],[Ventilation Primary Space Type]]&amp;SpaceTypesTable[[#This Row],[Ventilation Secondary Space Type]]</f>
        <v>GGHC v2.2Health CareX-ray, Diagnostic and Treatment</v>
      </c>
      <c r="W357">
        <f>VLOOKUP(SpaceTypesTable[[#This Row],[Lookup]],VentilationStandardsTable[],6,FALSE)</f>
        <v>0.3</v>
      </c>
      <c r="X357">
        <f>VLOOKUP(SpaceTypesTable[[#This Row],[Lookup]],VentilationStandardsTable[],5,FALSE)</f>
        <v>0</v>
      </c>
      <c r="Y357">
        <f>VLOOKUP(SpaceTypesTable[[#This Row],[Lookup]],VentilationStandardsTable[],7,FALSE)</f>
        <v>0</v>
      </c>
      <c r="Z357">
        <v>18.579999999999998</v>
      </c>
      <c r="AA357" s="60" t="s">
        <v>3597</v>
      </c>
      <c r="AB357" s="60" t="s">
        <v>3576</v>
      </c>
      <c r="AC357">
        <v>4.4600000000000001E-2</v>
      </c>
      <c r="AD357" s="60" t="s">
        <v>3686</v>
      </c>
      <c r="AF357" t="s">
        <v>440</v>
      </c>
      <c r="AG357" t="s">
        <v>440</v>
      </c>
      <c r="AH357" t="s">
        <v>440</v>
      </c>
      <c r="AJ357">
        <v>0.95</v>
      </c>
      <c r="AK357">
        <v>0</v>
      </c>
      <c r="AL357">
        <v>0.5</v>
      </c>
      <c r="AM357">
        <v>0</v>
      </c>
      <c r="AN357" s="60" t="s">
        <v>3587</v>
      </c>
      <c r="AO357" s="60" t="s">
        <v>3679</v>
      </c>
      <c r="AP357" s="60" t="s">
        <v>3600</v>
      </c>
      <c r="AQ357">
        <v>1</v>
      </c>
      <c r="AR357">
        <v>900</v>
      </c>
      <c r="AS357">
        <v>1.1111111111111111E-3</v>
      </c>
      <c r="AT357">
        <v>43.3</v>
      </c>
      <c r="AU357">
        <v>0.2</v>
      </c>
      <c r="AV357">
        <v>0.05</v>
      </c>
      <c r="AW357" t="s">
        <v>3598</v>
      </c>
      <c r="BC357" t="s">
        <v>440</v>
      </c>
    </row>
    <row r="358" spans="1:56">
      <c r="A358" s="60" t="s">
        <v>1555</v>
      </c>
      <c r="B358" t="s">
        <v>259</v>
      </c>
      <c r="C358" t="s">
        <v>262</v>
      </c>
      <c r="D358" t="s">
        <v>280</v>
      </c>
      <c r="E358" t="s">
        <v>458</v>
      </c>
      <c r="I358" t="str">
        <f>SpaceTypesTable[[#This Row],[Lighting Standard]]&amp;SpaceTypesTable[[#This Row],[Lighting Primary Space Type]]&amp;SpaceTypesTable[[#This Row],[Lighting Secondary Space Type]]</f>
        <v/>
      </c>
      <c r="L358">
        <v>2.1</v>
      </c>
      <c r="O358">
        <v>0</v>
      </c>
      <c r="P358">
        <v>0.7</v>
      </c>
      <c r="Q358">
        <v>0.2</v>
      </c>
      <c r="R358" t="s">
        <v>1362</v>
      </c>
      <c r="S358" t="s">
        <v>411</v>
      </c>
      <c r="T358" t="s">
        <v>240</v>
      </c>
      <c r="U358" t="s">
        <v>410</v>
      </c>
      <c r="V358" s="60" t="str">
        <f>SpaceTypesTable[[#This Row],[Ventilation Standard]]&amp;SpaceTypesTable[[#This Row],[Ventilation Primary Space Type]]&amp;SpaceTypesTable[[#This Row],[Ventilation Secondary Space Type]]</f>
        <v>GGHC v2.2Health CareX-ray, Diagnostic and Treatment</v>
      </c>
      <c r="W358">
        <f>VLOOKUP(SpaceTypesTable[[#This Row],[Lookup]],VentilationStandardsTable[],6,FALSE)</f>
        <v>0.3</v>
      </c>
      <c r="X358">
        <f>VLOOKUP(SpaceTypesTable[[#This Row],[Lookup]],VentilationStandardsTable[],5,FALSE)</f>
        <v>0</v>
      </c>
      <c r="Y358">
        <f>VLOOKUP(SpaceTypesTable[[#This Row],[Lookup]],VentilationStandardsTable[],7,FALSE)</f>
        <v>0</v>
      </c>
      <c r="Z358">
        <v>18.579999999999998</v>
      </c>
      <c r="AA358" t="s">
        <v>1397</v>
      </c>
      <c r="AB358" t="s">
        <v>1404</v>
      </c>
      <c r="AC358">
        <v>0.22320000000000001</v>
      </c>
      <c r="AD358" t="s">
        <v>1422</v>
      </c>
      <c r="AF358" t="s">
        <v>440</v>
      </c>
      <c r="AG358" t="s">
        <v>440</v>
      </c>
      <c r="AH358" t="s">
        <v>440</v>
      </c>
      <c r="AJ358">
        <v>1.3</v>
      </c>
      <c r="AK358">
        <v>0</v>
      </c>
      <c r="AL358">
        <v>0.5</v>
      </c>
      <c r="AM358">
        <v>0</v>
      </c>
      <c r="AN358" t="s">
        <v>1351</v>
      </c>
      <c r="AO358" t="s">
        <v>1447</v>
      </c>
      <c r="AP358" t="s">
        <v>1461</v>
      </c>
      <c r="AQ358">
        <v>1</v>
      </c>
      <c r="AR358">
        <v>900</v>
      </c>
      <c r="AS358">
        <f>IF(SpaceTypesTable[[#This Row],[Service Water Heating Peak Flow Rate (gal/h)]]=0,"",SpaceTypesTable[[#This Row],[Service Water Heating Peak Flow Rate (gal/h)]]/SpaceTypesTable[[#This Row],[Service Water Heating Area (ft^2)]])</f>
        <v>1.1111111111111111E-3</v>
      </c>
      <c r="AT358">
        <v>43.3</v>
      </c>
      <c r="AU358">
        <v>0.2</v>
      </c>
      <c r="AV358">
        <v>0.05</v>
      </c>
      <c r="AW358" t="s">
        <v>1532</v>
      </c>
      <c r="BC358" t="str">
        <f>IF(ISBLANK(BB358),"",BB358/(AY358/AX358))</f>
        <v/>
      </c>
    </row>
    <row r="359" spans="1:56">
      <c r="A359" t="s">
        <v>1557</v>
      </c>
      <c r="B359" t="s">
        <v>260</v>
      </c>
      <c r="C359" t="s">
        <v>262</v>
      </c>
      <c r="D359" t="s">
        <v>280</v>
      </c>
      <c r="E359" t="s">
        <v>458</v>
      </c>
      <c r="F359" t="s">
        <v>438</v>
      </c>
      <c r="G359" t="s">
        <v>239</v>
      </c>
      <c r="H359" t="s">
        <v>251</v>
      </c>
      <c r="I359" t="str">
        <f>SpaceTypesTable[[#This Row],[Lighting Standard]]&amp;SpaceTypesTable[[#This Row],[Lighting Primary Space Type]]&amp;SpaceTypesTable[[#This Row],[Lighting Secondary Space Type]]</f>
        <v>ASHRAE 189.1-2009HospitalRadiology</v>
      </c>
      <c r="L359">
        <f>VLOOKUP(SpaceTypesTable[[#This Row],[LookupColumn]],InteriorLightingTable[],5,FALSE)</f>
        <v>0.36000000000000004</v>
      </c>
      <c r="O359">
        <v>0</v>
      </c>
      <c r="P359">
        <v>0.7</v>
      </c>
      <c r="Q359">
        <v>0.2</v>
      </c>
      <c r="R359" t="s">
        <v>1362</v>
      </c>
      <c r="S359" t="s">
        <v>411</v>
      </c>
      <c r="T359" t="s">
        <v>240</v>
      </c>
      <c r="U359" t="s">
        <v>410</v>
      </c>
      <c r="V359" s="60" t="str">
        <f>SpaceTypesTable[[#This Row],[Ventilation Standard]]&amp;SpaceTypesTable[[#This Row],[Ventilation Primary Space Type]]&amp;SpaceTypesTable[[#This Row],[Ventilation Secondary Space Type]]</f>
        <v>GGHC v2.2Health CareX-ray, Diagnostic and Treatment</v>
      </c>
      <c r="W359">
        <f>VLOOKUP(SpaceTypesTable[[#This Row],[Lookup]],VentilationStandardsTable[],6,FALSE)</f>
        <v>0.3</v>
      </c>
      <c r="X359">
        <f>VLOOKUP(SpaceTypesTable[[#This Row],[Lookup]],VentilationStandardsTable[],5,FALSE)</f>
        <v>0</v>
      </c>
      <c r="Y359">
        <f>VLOOKUP(SpaceTypesTable[[#This Row],[Lookup]],VentilationStandardsTable[],7,FALSE)</f>
        <v>0</v>
      </c>
      <c r="Z359">
        <v>18.579999999999998</v>
      </c>
      <c r="AA359" s="60" t="s">
        <v>1397</v>
      </c>
      <c r="AB359" s="60" t="s">
        <v>1404</v>
      </c>
      <c r="AC359">
        <v>5.9499999999999997E-2</v>
      </c>
      <c r="AD359" s="60" t="s">
        <v>1422</v>
      </c>
      <c r="AF359" t="s">
        <v>440</v>
      </c>
      <c r="AG359" t="s">
        <v>440</v>
      </c>
      <c r="AH359" t="s">
        <v>440</v>
      </c>
      <c r="AJ359">
        <v>0.95</v>
      </c>
      <c r="AK359">
        <v>0</v>
      </c>
      <c r="AL359">
        <v>0.5</v>
      </c>
      <c r="AM359">
        <v>0</v>
      </c>
      <c r="AN359" s="60" t="s">
        <v>1351</v>
      </c>
      <c r="AO359" s="60" t="s">
        <v>1447</v>
      </c>
      <c r="AP359" s="60" t="s">
        <v>1461</v>
      </c>
      <c r="AQ359">
        <v>1</v>
      </c>
      <c r="AR359">
        <v>900</v>
      </c>
      <c r="AS359">
        <f>IF(SpaceTypesTable[[#This Row],[Service Water Heating Peak Flow Rate (gal/h)]]=0,"",SpaceTypesTable[[#This Row],[Service Water Heating Peak Flow Rate (gal/h)]]/SpaceTypesTable[[#This Row],[Service Water Heating Area (ft^2)]])</f>
        <v>1.1111111111111111E-3</v>
      </c>
      <c r="AT359">
        <v>43.3</v>
      </c>
      <c r="AU359">
        <v>0.2</v>
      </c>
      <c r="AV359">
        <v>0.05</v>
      </c>
      <c r="AW359" t="s">
        <v>1532</v>
      </c>
      <c r="BC359" t="str">
        <f>IF(ISBLANK(BB359),"",BB359/(AY359/AX359))</f>
        <v/>
      </c>
    </row>
    <row r="360" spans="1:56">
      <c r="A360" t="s">
        <v>1557</v>
      </c>
      <c r="B360" t="s">
        <v>261</v>
      </c>
      <c r="C360" t="s">
        <v>262</v>
      </c>
      <c r="D360" t="s">
        <v>280</v>
      </c>
      <c r="E360" t="s">
        <v>458</v>
      </c>
      <c r="F360" t="s">
        <v>438</v>
      </c>
      <c r="G360" t="s">
        <v>239</v>
      </c>
      <c r="H360" t="s">
        <v>251</v>
      </c>
      <c r="I360" t="str">
        <f>SpaceTypesTable[[#This Row],[Lighting Standard]]&amp;SpaceTypesTable[[#This Row],[Lighting Primary Space Type]]&amp;SpaceTypesTable[[#This Row],[Lighting Secondary Space Type]]</f>
        <v>ASHRAE 189.1-2009HospitalRadiology</v>
      </c>
      <c r="L360">
        <f>VLOOKUP(SpaceTypesTable[[#This Row],[LookupColumn]],InteriorLightingTable[],5,FALSE)</f>
        <v>0.36000000000000004</v>
      </c>
      <c r="O360">
        <v>0</v>
      </c>
      <c r="P360">
        <v>0.7</v>
      </c>
      <c r="Q360">
        <v>0.2</v>
      </c>
      <c r="R360" t="s">
        <v>1362</v>
      </c>
      <c r="S360" t="s">
        <v>411</v>
      </c>
      <c r="T360" t="s">
        <v>240</v>
      </c>
      <c r="U360" t="s">
        <v>410</v>
      </c>
      <c r="V360" s="60" t="str">
        <f>SpaceTypesTable[[#This Row],[Ventilation Standard]]&amp;SpaceTypesTable[[#This Row],[Ventilation Primary Space Type]]&amp;SpaceTypesTable[[#This Row],[Ventilation Secondary Space Type]]</f>
        <v>GGHC v2.2Health CareX-ray, Diagnostic and Treatment</v>
      </c>
      <c r="W360">
        <f>VLOOKUP(SpaceTypesTable[[#This Row],[Lookup]],VentilationStandardsTable[],6,FALSE)</f>
        <v>0.3</v>
      </c>
      <c r="X360">
        <f>VLOOKUP(SpaceTypesTable[[#This Row],[Lookup]],VentilationStandardsTable[],5,FALSE)</f>
        <v>0</v>
      </c>
      <c r="Y360">
        <f>VLOOKUP(SpaceTypesTable[[#This Row],[Lookup]],VentilationStandardsTable[],7,FALSE)</f>
        <v>0</v>
      </c>
      <c r="Z360">
        <v>18.579999999999998</v>
      </c>
      <c r="AA360" s="60" t="s">
        <v>1397</v>
      </c>
      <c r="AB360" s="60" t="s">
        <v>1404</v>
      </c>
      <c r="AC360">
        <v>4.4600000000000001E-2</v>
      </c>
      <c r="AD360" s="60" t="s">
        <v>1422</v>
      </c>
      <c r="AF360" t="s">
        <v>440</v>
      </c>
      <c r="AG360" t="s">
        <v>440</v>
      </c>
      <c r="AH360" t="s">
        <v>440</v>
      </c>
      <c r="AJ360">
        <v>0.95</v>
      </c>
      <c r="AK360">
        <v>0</v>
      </c>
      <c r="AL360">
        <v>0.5</v>
      </c>
      <c r="AM360">
        <v>0</v>
      </c>
      <c r="AN360" s="60" t="s">
        <v>1351</v>
      </c>
      <c r="AO360" s="60" t="s">
        <v>1447</v>
      </c>
      <c r="AP360" s="60" t="s">
        <v>1461</v>
      </c>
      <c r="AQ360">
        <v>1</v>
      </c>
      <c r="AR360">
        <v>900</v>
      </c>
      <c r="AS360">
        <f>IF(SpaceTypesTable[[#This Row],[Service Water Heating Peak Flow Rate (gal/h)]]=0,"",SpaceTypesTable[[#This Row],[Service Water Heating Peak Flow Rate (gal/h)]]/SpaceTypesTable[[#This Row],[Service Water Heating Area (ft^2)]])</f>
        <v>1.1111111111111111E-3</v>
      </c>
      <c r="AT360">
        <v>43.3</v>
      </c>
      <c r="AU360">
        <v>0.2</v>
      </c>
      <c r="AV360">
        <v>0.05</v>
      </c>
      <c r="AW360" t="s">
        <v>1532</v>
      </c>
      <c r="BC360" t="str">
        <f>IF(ISBLANK(BB360),"",BB360/(AY360/AX360))</f>
        <v/>
      </c>
    </row>
    <row r="361" spans="1:56">
      <c r="A361" t="s">
        <v>1554</v>
      </c>
      <c r="B361" t="s">
        <v>259</v>
      </c>
      <c r="C361" t="s">
        <v>262</v>
      </c>
      <c r="D361" t="s">
        <v>280</v>
      </c>
      <c r="E361" t="s">
        <v>458</v>
      </c>
      <c r="I361" t="str">
        <f>SpaceTypesTable[[#This Row],[Lighting Standard]]&amp;SpaceTypesTable[[#This Row],[Lighting Primary Space Type]]&amp;SpaceTypesTable[[#This Row],[Lighting Secondary Space Type]]</f>
        <v/>
      </c>
      <c r="L361">
        <v>2.1</v>
      </c>
      <c r="O361">
        <v>0</v>
      </c>
      <c r="P361">
        <v>0.7</v>
      </c>
      <c r="Q361">
        <v>0.2</v>
      </c>
      <c r="R361" t="s">
        <v>1362</v>
      </c>
      <c r="S361" t="s">
        <v>411</v>
      </c>
      <c r="T361" t="s">
        <v>240</v>
      </c>
      <c r="U361" t="s">
        <v>410</v>
      </c>
      <c r="V361" s="60" t="str">
        <f>SpaceTypesTable[[#This Row],[Ventilation Standard]]&amp;SpaceTypesTable[[#This Row],[Ventilation Primary Space Type]]&amp;SpaceTypesTable[[#This Row],[Ventilation Secondary Space Type]]</f>
        <v>GGHC v2.2Health CareX-ray, Diagnostic and Treatment</v>
      </c>
      <c r="W361">
        <f>VLOOKUP(SpaceTypesTable[[#This Row],[Lookup]],VentilationStandardsTable[],6,FALSE)</f>
        <v>0.3</v>
      </c>
      <c r="X361">
        <f>VLOOKUP(SpaceTypesTable[[#This Row],[Lookup]],VentilationStandardsTable[],5,FALSE)</f>
        <v>0</v>
      </c>
      <c r="Y361">
        <f>VLOOKUP(SpaceTypesTable[[#This Row],[Lookup]],VentilationStandardsTable[],7,FALSE)</f>
        <v>0</v>
      </c>
      <c r="Z361">
        <v>18.579999999999998</v>
      </c>
      <c r="AA361" t="s">
        <v>1397</v>
      </c>
      <c r="AB361" t="s">
        <v>1404</v>
      </c>
      <c r="AC361">
        <v>0.22320000000000001</v>
      </c>
      <c r="AD361" t="s">
        <v>1422</v>
      </c>
      <c r="AF361" t="s">
        <v>440</v>
      </c>
      <c r="AG361" t="s">
        <v>440</v>
      </c>
      <c r="AH361" t="s">
        <v>440</v>
      </c>
      <c r="AJ361">
        <v>1.3</v>
      </c>
      <c r="AK361">
        <v>0</v>
      </c>
      <c r="AL361">
        <v>0.5</v>
      </c>
      <c r="AM361">
        <v>0</v>
      </c>
      <c r="AN361" t="s">
        <v>1351</v>
      </c>
      <c r="AO361" t="s">
        <v>1447</v>
      </c>
      <c r="AP361" t="s">
        <v>1461</v>
      </c>
      <c r="AQ361">
        <v>1</v>
      </c>
      <c r="AR361">
        <v>900</v>
      </c>
      <c r="AS361">
        <f>IF(SpaceTypesTable[[#This Row],[Service Water Heating Peak Flow Rate (gal/h)]]=0,"",SpaceTypesTable[[#This Row],[Service Water Heating Peak Flow Rate (gal/h)]]/SpaceTypesTable[[#This Row],[Service Water Heating Area (ft^2)]])</f>
        <v>1.1111111111111111E-3</v>
      </c>
      <c r="AT361">
        <v>43.3</v>
      </c>
      <c r="AU361">
        <v>0.2</v>
      </c>
      <c r="AV361">
        <v>0.05</v>
      </c>
      <c r="AW361" t="s">
        <v>1532</v>
      </c>
      <c r="BC361" t="str">
        <f>IF(ISBLANK(BB361),"",BB361/(AY361/AX361))</f>
        <v/>
      </c>
    </row>
    <row r="362" spans="1:56">
      <c r="A362" t="s">
        <v>1556</v>
      </c>
      <c r="B362" t="s">
        <v>259</v>
      </c>
      <c r="C362" t="s">
        <v>262</v>
      </c>
      <c r="D362" t="s">
        <v>312</v>
      </c>
      <c r="E362" t="s">
        <v>470</v>
      </c>
      <c r="F362" t="s">
        <v>217</v>
      </c>
      <c r="G362" t="s">
        <v>354</v>
      </c>
      <c r="H362" t="s">
        <v>223</v>
      </c>
      <c r="I362" t="str">
        <f>SpaceTypesTable[[#This Row],[Lighting Standard]]&amp;SpaceTypesTable[[#This Row],[Lighting Primary Space Type]]&amp;SpaceTypesTable[[#This Row],[Lighting Secondary Space Type]]</f>
        <v>ASHRAE 90.1-2004RestroomsGeneral</v>
      </c>
      <c r="L362">
        <f>VLOOKUP(SpaceTypesTable[[#This Row],[LookupColumn]],InteriorLightingTable[],5,FALSE)</f>
        <v>0.9</v>
      </c>
      <c r="O362">
        <v>0</v>
      </c>
      <c r="P362">
        <v>0.7</v>
      </c>
      <c r="Q362">
        <v>0.2</v>
      </c>
      <c r="R362" s="60" t="s">
        <v>3592</v>
      </c>
      <c r="S362" t="s">
        <v>108</v>
      </c>
      <c r="T362" t="s">
        <v>41</v>
      </c>
      <c r="U362" t="s">
        <v>43</v>
      </c>
      <c r="V362" s="60" t="str">
        <f>SpaceTypesTable[[#This Row],[Ventilation Standard]]&amp;SpaceTypesTable[[#This Row],[Ventilation Primary Space Type]]&amp;SpaceTypesTable[[#This Row],[Ventilation Secondary Space Type]]</f>
        <v>ASHRAE 62.1-1999Public SpacesPublic restrooms (Assume 12 toilet/625 ft^2)</v>
      </c>
      <c r="W362">
        <f>VLOOKUP(SpaceTypesTable[[#This Row],[Lookup]],VentilationStandardsTable[],6,FALSE)</f>
        <v>0.96</v>
      </c>
      <c r="X362">
        <f>VLOOKUP(SpaceTypesTable[[#This Row],[Lookup]],VentilationStandardsTable[],5,FALSE)</f>
        <v>0</v>
      </c>
      <c r="Y362">
        <f>VLOOKUP(SpaceTypesTable[[#This Row],[Lookup]],VentilationStandardsTable[],7,FALSE)</f>
        <v>0</v>
      </c>
      <c r="Z362">
        <v>0</v>
      </c>
      <c r="AA362" s="60" t="s">
        <v>3597</v>
      </c>
      <c r="AB362" s="60" t="s">
        <v>3576</v>
      </c>
      <c r="AC362">
        <v>5.9499999999999997E-2</v>
      </c>
      <c r="AD362" s="60" t="s">
        <v>3686</v>
      </c>
      <c r="AF362" t="s">
        <v>440</v>
      </c>
      <c r="AG362" t="s">
        <v>440</v>
      </c>
      <c r="AH362" t="s">
        <v>440</v>
      </c>
      <c r="AJ362">
        <v>0.40000000000000008</v>
      </c>
      <c r="AK362">
        <v>0</v>
      </c>
      <c r="AL362">
        <v>0.3</v>
      </c>
      <c r="AM362">
        <v>0.7</v>
      </c>
      <c r="AN362" s="60" t="s">
        <v>3587</v>
      </c>
      <c r="AO362" s="60" t="s">
        <v>3679</v>
      </c>
      <c r="AP362" s="60" t="s">
        <v>3600</v>
      </c>
      <c r="AS362" t="str">
        <f>IF(SpaceTypesTable[[#This Row],[Service Water Heating Peak Flow Rate (gal/h)]]=0,"",SpaceTypesTable[[#This Row],[Service Water Heating Peak Flow Rate (gal/h)]]/SpaceTypesTable[[#This Row],[Service Water Heating Area (ft^2)]])</f>
        <v/>
      </c>
      <c r="AX362">
        <v>1.6666682795748942</v>
      </c>
      <c r="AY362">
        <v>90</v>
      </c>
      <c r="AZ362">
        <v>0.31</v>
      </c>
      <c r="BA362">
        <v>1</v>
      </c>
      <c r="BB362">
        <v>34.075420263516584</v>
      </c>
      <c r="BC362">
        <f>IF(ISBLANK(BB362),"",BB362/(AY362/AX362))</f>
        <v>0.63102691184874082</v>
      </c>
      <c r="BD362" t="s">
        <v>3678</v>
      </c>
    </row>
    <row r="363" spans="1:56">
      <c r="A363" t="s">
        <v>1558</v>
      </c>
      <c r="B363" t="s">
        <v>259</v>
      </c>
      <c r="C363" t="s">
        <v>262</v>
      </c>
      <c r="D363" t="s">
        <v>312</v>
      </c>
      <c r="E363" t="s">
        <v>470</v>
      </c>
      <c r="F363" t="s">
        <v>218</v>
      </c>
      <c r="G363" t="s">
        <v>354</v>
      </c>
      <c r="H363" t="s">
        <v>223</v>
      </c>
      <c r="I363" t="str">
        <f>SpaceTypesTable[[#This Row],[Lighting Standard]]&amp;SpaceTypesTable[[#This Row],[Lighting Primary Space Type]]&amp;SpaceTypesTable[[#This Row],[Lighting Secondary Space Type]]</f>
        <v>ASHRAE 90.1-2007RestroomsGeneral</v>
      </c>
      <c r="L363">
        <f>VLOOKUP(SpaceTypesTable[[#This Row],[LookupColumn]],InteriorLightingTable[],5,FALSE)</f>
        <v>0.9</v>
      </c>
      <c r="O363">
        <v>0</v>
      </c>
      <c r="P363">
        <v>0.7</v>
      </c>
      <c r="Q363">
        <v>0.2</v>
      </c>
      <c r="R363" t="s">
        <v>3592</v>
      </c>
      <c r="S363" t="s">
        <v>109</v>
      </c>
      <c r="T363" t="s">
        <v>223</v>
      </c>
      <c r="U363" t="s">
        <v>96</v>
      </c>
      <c r="V363" s="60" t="str">
        <f>SpaceTypesTable[[#This Row],[Ventilation Standard]]&amp;SpaceTypesTable[[#This Row],[Ventilation Primary Space Type]]&amp;SpaceTypesTable[[#This Row],[Ventilation Secondary Space Type]]</f>
        <v>ASHRAE 62.1-2004GeneralCorridors</v>
      </c>
      <c r="W363">
        <f>VLOOKUP(SpaceTypesTable[[#This Row],[Lookup]],VentilationStandardsTable[],6,FALSE)</f>
        <v>0.06</v>
      </c>
      <c r="X363">
        <f>VLOOKUP(SpaceTypesTable[[#This Row],[Lookup]],VentilationStandardsTable[],5,FALSE)</f>
        <v>0</v>
      </c>
      <c r="Y363">
        <f>VLOOKUP(SpaceTypesTable[[#This Row],[Lookup]],VentilationStandardsTable[],7,FALSE)</f>
        <v>0</v>
      </c>
      <c r="Z363">
        <v>0</v>
      </c>
      <c r="AA363" t="s">
        <v>3597</v>
      </c>
      <c r="AB363" t="s">
        <v>3576</v>
      </c>
      <c r="AC363">
        <v>4.4600000000000001E-2</v>
      </c>
      <c r="AD363" t="s">
        <v>3686</v>
      </c>
      <c r="AF363" t="s">
        <v>440</v>
      </c>
      <c r="AG363" t="s">
        <v>440</v>
      </c>
      <c r="AH363" t="s">
        <v>440</v>
      </c>
      <c r="AJ363">
        <v>0.28999999999999998</v>
      </c>
      <c r="AK363">
        <v>0</v>
      </c>
      <c r="AL363">
        <v>0.3</v>
      </c>
      <c r="AM363">
        <v>0.7</v>
      </c>
      <c r="AN363" t="s">
        <v>3587</v>
      </c>
      <c r="AO363" t="s">
        <v>3679</v>
      </c>
      <c r="AP363" t="s">
        <v>3600</v>
      </c>
      <c r="AS363" t="str">
        <f>IF(SpaceTypesTable[[#This Row],[Service Water Heating Peak Flow Rate (gal/h)]]=0,"",SpaceTypesTable[[#This Row],[Service Water Heating Peak Flow Rate (gal/h)]]/SpaceTypesTable[[#This Row],[Service Water Heating Area (ft^2)]])</f>
        <v/>
      </c>
      <c r="AX363">
        <v>1.6666682795748942</v>
      </c>
      <c r="AY363">
        <v>90</v>
      </c>
      <c r="AZ363">
        <v>0.31</v>
      </c>
      <c r="BA363">
        <v>1</v>
      </c>
      <c r="BB363">
        <v>34.075420263516584</v>
      </c>
      <c r="BC363">
        <f>IF(ISBLANK(BB363),"",BB363/(AY363/AX363))</f>
        <v>0.63102691184874082</v>
      </c>
      <c r="BD363" t="s">
        <v>3678</v>
      </c>
    </row>
    <row r="364" spans="1:56">
      <c r="A364" t="s">
        <v>1619</v>
      </c>
      <c r="B364" t="s">
        <v>259</v>
      </c>
      <c r="C364" t="s">
        <v>262</v>
      </c>
      <c r="D364" t="s">
        <v>312</v>
      </c>
      <c r="E364" t="s">
        <v>470</v>
      </c>
      <c r="F364" t="s">
        <v>1601</v>
      </c>
      <c r="G364" t="s">
        <v>354</v>
      </c>
      <c r="H364" t="s">
        <v>223</v>
      </c>
      <c r="I364" t="str">
        <f>SpaceTypesTable[[#This Row],[Lighting Standard]]&amp;SpaceTypesTable[[#This Row],[Lighting Primary Space Type]]&amp;SpaceTypesTable[[#This Row],[Lighting Secondary Space Type]]</f>
        <v>ASHRAE 90.1-2010RestroomsGeneral</v>
      </c>
      <c r="L364">
        <f>VLOOKUP(SpaceTypesTable[[#This Row],[LookupColumn]],InteriorLightingTable[],5,FALSE)</f>
        <v>0.98</v>
      </c>
      <c r="O364">
        <v>0</v>
      </c>
      <c r="P364">
        <v>0.7</v>
      </c>
      <c r="Q364">
        <v>0.2</v>
      </c>
      <c r="R364" t="s">
        <v>3592</v>
      </c>
      <c r="S364" t="s">
        <v>110</v>
      </c>
      <c r="T364" t="s">
        <v>223</v>
      </c>
      <c r="U364" t="s">
        <v>96</v>
      </c>
      <c r="V364" s="60" t="str">
        <f>SpaceTypesTable[[#This Row],[Ventilation Standard]]&amp;SpaceTypesTable[[#This Row],[Ventilation Primary Space Type]]&amp;SpaceTypesTable[[#This Row],[Ventilation Secondary Space Type]]</f>
        <v>ASHRAE 62.1-2007GeneralCorridors</v>
      </c>
      <c r="W364">
        <f>VLOOKUP(SpaceTypesTable[[#This Row],[Lookup]],VentilationStandardsTable[],6,FALSE)</f>
        <v>0.06</v>
      </c>
      <c r="X364">
        <f>VLOOKUP(SpaceTypesTable[[#This Row],[Lookup]],VentilationStandardsTable[],5,FALSE)</f>
        <v>0</v>
      </c>
      <c r="Y364">
        <f>VLOOKUP(SpaceTypesTable[[#This Row],[Lookup]],VentilationStandardsTable[],7,FALSE)</f>
        <v>0</v>
      </c>
      <c r="Z364">
        <v>0</v>
      </c>
      <c r="AA364" t="s">
        <v>3597</v>
      </c>
      <c r="AB364" t="s">
        <v>3576</v>
      </c>
      <c r="AC364">
        <v>4.4600000000000001E-2</v>
      </c>
      <c r="AD364" t="s">
        <v>3686</v>
      </c>
      <c r="AF364" t="s">
        <v>440</v>
      </c>
      <c r="AG364" t="s">
        <v>440</v>
      </c>
      <c r="AH364" t="s">
        <v>440</v>
      </c>
      <c r="AJ364">
        <v>0.28999999999999998</v>
      </c>
      <c r="AK364">
        <v>0</v>
      </c>
      <c r="AL364">
        <v>0.3</v>
      </c>
      <c r="AM364">
        <v>0.7</v>
      </c>
      <c r="AN364" t="s">
        <v>3587</v>
      </c>
      <c r="AO364" t="s">
        <v>3679</v>
      </c>
      <c r="AP364" t="s">
        <v>3600</v>
      </c>
      <c r="AS364" t="s">
        <v>440</v>
      </c>
      <c r="AX364">
        <v>1.6666682795748942</v>
      </c>
      <c r="AY364">
        <v>90</v>
      </c>
      <c r="AZ364">
        <v>0.31</v>
      </c>
      <c r="BA364">
        <v>1</v>
      </c>
      <c r="BB364">
        <v>34.075420263516584</v>
      </c>
      <c r="BC364">
        <v>0.63102691184874082</v>
      </c>
      <c r="BD364" t="s">
        <v>3678</v>
      </c>
    </row>
    <row r="365" spans="1:56">
      <c r="A365" t="s">
        <v>1555</v>
      </c>
      <c r="B365" t="s">
        <v>259</v>
      </c>
      <c r="C365" t="s">
        <v>262</v>
      </c>
      <c r="D365" t="s">
        <v>312</v>
      </c>
      <c r="E365" t="s">
        <v>470</v>
      </c>
      <c r="I365" t="str">
        <f>SpaceTypesTable[[#This Row],[Lighting Standard]]&amp;SpaceTypesTable[[#This Row],[Lighting Primary Space Type]]&amp;SpaceTypesTable[[#This Row],[Lighting Secondary Space Type]]</f>
        <v/>
      </c>
      <c r="L365">
        <v>0.80000000000000016</v>
      </c>
      <c r="O365">
        <v>0</v>
      </c>
      <c r="P365">
        <v>0.7</v>
      </c>
      <c r="Q365">
        <v>0.2</v>
      </c>
      <c r="R365" t="s">
        <v>1362</v>
      </c>
      <c r="S365" t="s">
        <v>108</v>
      </c>
      <c r="T365" t="s">
        <v>41</v>
      </c>
      <c r="U365" t="s">
        <v>43</v>
      </c>
      <c r="V365" s="60" t="str">
        <f>SpaceTypesTable[[#This Row],[Ventilation Standard]]&amp;SpaceTypesTable[[#This Row],[Ventilation Primary Space Type]]&amp;SpaceTypesTable[[#This Row],[Ventilation Secondary Space Type]]</f>
        <v>ASHRAE 62.1-1999Public SpacesPublic restrooms (Assume 12 toilet/625 ft^2)</v>
      </c>
      <c r="W365">
        <f>VLOOKUP(SpaceTypesTable[[#This Row],[Lookup]],VentilationStandardsTable[],6,FALSE)</f>
        <v>0.96</v>
      </c>
      <c r="X365">
        <f>VLOOKUP(SpaceTypesTable[[#This Row],[Lookup]],VentilationStandardsTable[],5,FALSE)</f>
        <v>0</v>
      </c>
      <c r="Y365">
        <f>VLOOKUP(SpaceTypesTable[[#This Row],[Lookup]],VentilationStandardsTable[],7,FALSE)</f>
        <v>0</v>
      </c>
      <c r="Z365">
        <v>0</v>
      </c>
      <c r="AA365" t="s">
        <v>1397</v>
      </c>
      <c r="AB365" t="s">
        <v>1404</v>
      </c>
      <c r="AC365">
        <v>0.22320000000000001</v>
      </c>
      <c r="AD365" t="s">
        <v>1422</v>
      </c>
      <c r="AF365" t="s">
        <v>440</v>
      </c>
      <c r="AG365" t="s">
        <v>440</v>
      </c>
      <c r="AH365" t="s">
        <v>440</v>
      </c>
      <c r="AJ365">
        <v>0.40000000000000008</v>
      </c>
      <c r="AK365">
        <v>0</v>
      </c>
      <c r="AL365">
        <v>0.3</v>
      </c>
      <c r="AM365">
        <v>0.7</v>
      </c>
      <c r="AN365" t="s">
        <v>1351</v>
      </c>
      <c r="AO365" t="s">
        <v>1447</v>
      </c>
      <c r="AP365" t="s">
        <v>1461</v>
      </c>
      <c r="AS365" t="str">
        <f>IF(SpaceTypesTable[[#This Row],[Service Water Heating Peak Flow Rate (gal/h)]]=0,"",SpaceTypesTable[[#This Row],[Service Water Heating Peak Flow Rate (gal/h)]]/SpaceTypesTable[[#This Row],[Service Water Heating Area (ft^2)]])</f>
        <v/>
      </c>
      <c r="AX365">
        <v>1.6666682795748942</v>
      </c>
      <c r="AY365">
        <v>90</v>
      </c>
      <c r="AZ365">
        <v>0.31</v>
      </c>
      <c r="BA365">
        <v>1</v>
      </c>
      <c r="BB365">
        <v>34.075420263516584</v>
      </c>
      <c r="BC365">
        <f>IF(ISBLANK(BB365),"",BB365/(AY365/AX365))</f>
        <v>0.63102691184874082</v>
      </c>
      <c r="BD365" t="s">
        <v>441</v>
      </c>
    </row>
    <row r="366" spans="1:56">
      <c r="A366" t="s">
        <v>1557</v>
      </c>
      <c r="B366" t="s">
        <v>260</v>
      </c>
      <c r="C366" t="s">
        <v>262</v>
      </c>
      <c r="D366" s="60" t="s">
        <v>312</v>
      </c>
      <c r="E366" t="s">
        <v>470</v>
      </c>
      <c r="F366" t="s">
        <v>438</v>
      </c>
      <c r="G366" t="s">
        <v>354</v>
      </c>
      <c r="H366" t="s">
        <v>223</v>
      </c>
      <c r="I366" t="str">
        <f>SpaceTypesTable[[#This Row],[Lighting Standard]]&amp;SpaceTypesTable[[#This Row],[Lighting Primary Space Type]]&amp;SpaceTypesTable[[#This Row],[Lighting Secondary Space Type]]</f>
        <v>ASHRAE 189.1-2009RestroomsGeneral</v>
      </c>
      <c r="L366">
        <f>VLOOKUP(SpaceTypesTable[[#This Row],[LookupColumn]],InteriorLightingTable[],5,FALSE)</f>
        <v>0.81</v>
      </c>
      <c r="O366">
        <v>0</v>
      </c>
      <c r="P366">
        <v>0.7</v>
      </c>
      <c r="Q366">
        <v>0.2</v>
      </c>
      <c r="R366" t="s">
        <v>1362</v>
      </c>
      <c r="S366" t="s">
        <v>108</v>
      </c>
      <c r="T366" t="s">
        <v>41</v>
      </c>
      <c r="U366" t="s">
        <v>43</v>
      </c>
      <c r="V366" s="60" t="str">
        <f>SpaceTypesTable[[#This Row],[Ventilation Standard]]&amp;SpaceTypesTable[[#This Row],[Ventilation Primary Space Type]]&amp;SpaceTypesTable[[#This Row],[Ventilation Secondary Space Type]]</f>
        <v>ASHRAE 62.1-1999Public SpacesPublic restrooms (Assume 12 toilet/625 ft^2)</v>
      </c>
      <c r="W366">
        <f>VLOOKUP(SpaceTypesTable[[#This Row],[Lookup]],VentilationStandardsTable[],6,FALSE)</f>
        <v>0.96</v>
      </c>
      <c r="X366">
        <f>VLOOKUP(SpaceTypesTable[[#This Row],[Lookup]],VentilationStandardsTable[],5,FALSE)</f>
        <v>0</v>
      </c>
      <c r="Y366">
        <f>VLOOKUP(SpaceTypesTable[[#This Row],[Lookup]],VentilationStandardsTable[],7,FALSE)</f>
        <v>0</v>
      </c>
      <c r="Z366">
        <v>0</v>
      </c>
      <c r="AA366" s="60" t="s">
        <v>1397</v>
      </c>
      <c r="AB366" s="60" t="s">
        <v>1404</v>
      </c>
      <c r="AC366">
        <v>5.9499999999999997E-2</v>
      </c>
      <c r="AD366" s="60" t="s">
        <v>1422</v>
      </c>
      <c r="AF366" t="s">
        <v>440</v>
      </c>
      <c r="AG366" t="s">
        <v>440</v>
      </c>
      <c r="AH366" t="s">
        <v>440</v>
      </c>
      <c r="AJ366">
        <v>0.28999999999999998</v>
      </c>
      <c r="AK366">
        <v>0</v>
      </c>
      <c r="AL366">
        <v>0.3</v>
      </c>
      <c r="AM366">
        <v>0.7</v>
      </c>
      <c r="AN366" s="60" t="s">
        <v>1351</v>
      </c>
      <c r="AO366" s="60" t="s">
        <v>1447</v>
      </c>
      <c r="AP366" s="60" t="s">
        <v>1461</v>
      </c>
      <c r="AS366" t="str">
        <f>IF(SpaceTypesTable[[#This Row],[Service Water Heating Peak Flow Rate (gal/h)]]=0,"",SpaceTypesTable[[#This Row],[Service Water Heating Peak Flow Rate (gal/h)]]/SpaceTypesTable[[#This Row],[Service Water Heating Area (ft^2)]])</f>
        <v/>
      </c>
      <c r="AX366">
        <v>1.6666682795748942</v>
      </c>
      <c r="AY366">
        <v>90</v>
      </c>
      <c r="AZ366">
        <v>0.31</v>
      </c>
      <c r="BA366">
        <v>1</v>
      </c>
      <c r="BB366">
        <v>34.075420263516584</v>
      </c>
      <c r="BC366">
        <f>IF(ISBLANK(BB366),"",BB366/(AY366/AX366))</f>
        <v>0.63102691184874082</v>
      </c>
      <c r="BD366" t="s">
        <v>441</v>
      </c>
    </row>
    <row r="367" spans="1:56">
      <c r="A367" t="s">
        <v>1557</v>
      </c>
      <c r="B367" t="s">
        <v>261</v>
      </c>
      <c r="C367" t="s">
        <v>262</v>
      </c>
      <c r="D367" t="s">
        <v>312</v>
      </c>
      <c r="E367" t="s">
        <v>470</v>
      </c>
      <c r="F367" t="s">
        <v>438</v>
      </c>
      <c r="G367" t="s">
        <v>354</v>
      </c>
      <c r="H367" t="s">
        <v>223</v>
      </c>
      <c r="I367" t="str">
        <f>SpaceTypesTable[[#This Row],[Lighting Standard]]&amp;SpaceTypesTable[[#This Row],[Lighting Primary Space Type]]&amp;SpaceTypesTable[[#This Row],[Lighting Secondary Space Type]]</f>
        <v>ASHRAE 189.1-2009RestroomsGeneral</v>
      </c>
      <c r="L367">
        <f>VLOOKUP(SpaceTypesTable[[#This Row],[LookupColumn]],InteriorLightingTable[],5,FALSE)</f>
        <v>0.81</v>
      </c>
      <c r="O367">
        <v>0</v>
      </c>
      <c r="P367">
        <v>0.7</v>
      </c>
      <c r="Q367">
        <v>0.2</v>
      </c>
      <c r="R367" t="s">
        <v>1362</v>
      </c>
      <c r="S367" t="s">
        <v>108</v>
      </c>
      <c r="T367" t="s">
        <v>41</v>
      </c>
      <c r="U367" t="s">
        <v>43</v>
      </c>
      <c r="V367" s="60" t="str">
        <f>SpaceTypesTable[[#This Row],[Ventilation Standard]]&amp;SpaceTypesTable[[#This Row],[Ventilation Primary Space Type]]&amp;SpaceTypesTable[[#This Row],[Ventilation Secondary Space Type]]</f>
        <v>ASHRAE 62.1-1999Public SpacesPublic restrooms (Assume 12 toilet/625 ft^2)</v>
      </c>
      <c r="W367">
        <f>VLOOKUP(SpaceTypesTable[[#This Row],[Lookup]],VentilationStandardsTable[],6,FALSE)</f>
        <v>0.96</v>
      </c>
      <c r="X367">
        <f>VLOOKUP(SpaceTypesTable[[#This Row],[Lookup]],VentilationStandardsTable[],5,FALSE)</f>
        <v>0</v>
      </c>
      <c r="Y367">
        <f>VLOOKUP(SpaceTypesTable[[#This Row],[Lookup]],VentilationStandardsTable[],7,FALSE)</f>
        <v>0</v>
      </c>
      <c r="Z367">
        <v>0</v>
      </c>
      <c r="AA367" s="60" t="s">
        <v>1397</v>
      </c>
      <c r="AB367" s="60" t="s">
        <v>1404</v>
      </c>
      <c r="AC367">
        <v>4.4600000000000001E-2</v>
      </c>
      <c r="AD367" s="60" t="s">
        <v>1422</v>
      </c>
      <c r="AF367" t="s">
        <v>440</v>
      </c>
      <c r="AG367" t="s">
        <v>440</v>
      </c>
      <c r="AH367" t="s">
        <v>440</v>
      </c>
      <c r="AJ367">
        <v>0.28999999999999998</v>
      </c>
      <c r="AK367">
        <v>0</v>
      </c>
      <c r="AL367">
        <v>0.3</v>
      </c>
      <c r="AM367">
        <v>0.7</v>
      </c>
      <c r="AN367" s="60" t="s">
        <v>1351</v>
      </c>
      <c r="AO367" s="60" t="s">
        <v>1447</v>
      </c>
      <c r="AP367" s="60" t="s">
        <v>1461</v>
      </c>
      <c r="AS367" t="str">
        <f>IF(SpaceTypesTable[[#This Row],[Service Water Heating Peak Flow Rate (gal/h)]]=0,"",SpaceTypesTable[[#This Row],[Service Water Heating Peak Flow Rate (gal/h)]]/SpaceTypesTable[[#This Row],[Service Water Heating Area (ft^2)]])</f>
        <v/>
      </c>
      <c r="AX367">
        <v>1.6666682795748942</v>
      </c>
      <c r="AY367">
        <v>90</v>
      </c>
      <c r="AZ367">
        <v>0.31</v>
      </c>
      <c r="BA367">
        <v>1</v>
      </c>
      <c r="BB367">
        <v>34.075420263516584</v>
      </c>
      <c r="BC367">
        <f>IF(ISBLANK(BB367),"",BB367/(AY367/AX367))</f>
        <v>0.63102691184874082</v>
      </c>
      <c r="BD367" t="s">
        <v>441</v>
      </c>
    </row>
    <row r="368" spans="1:56">
      <c r="A368" t="s">
        <v>1554</v>
      </c>
      <c r="B368" t="s">
        <v>259</v>
      </c>
      <c r="C368" t="s">
        <v>262</v>
      </c>
      <c r="D368" t="s">
        <v>312</v>
      </c>
      <c r="E368" t="s">
        <v>470</v>
      </c>
      <c r="I368" t="str">
        <f>SpaceTypesTable[[#This Row],[Lighting Standard]]&amp;SpaceTypesTable[[#This Row],[Lighting Primary Space Type]]&amp;SpaceTypesTable[[#This Row],[Lighting Secondary Space Type]]</f>
        <v/>
      </c>
      <c r="L368">
        <v>0.80000000000000016</v>
      </c>
      <c r="O368">
        <v>0</v>
      </c>
      <c r="P368">
        <v>0.7</v>
      </c>
      <c r="Q368">
        <v>0.2</v>
      </c>
      <c r="R368" t="s">
        <v>1362</v>
      </c>
      <c r="S368" t="s">
        <v>108</v>
      </c>
      <c r="T368" t="s">
        <v>41</v>
      </c>
      <c r="U368" t="s">
        <v>43</v>
      </c>
      <c r="V368" s="60" t="str">
        <f>SpaceTypesTable[[#This Row],[Ventilation Standard]]&amp;SpaceTypesTable[[#This Row],[Ventilation Primary Space Type]]&amp;SpaceTypesTable[[#This Row],[Ventilation Secondary Space Type]]</f>
        <v>ASHRAE 62.1-1999Public SpacesPublic restrooms (Assume 12 toilet/625 ft^2)</v>
      </c>
      <c r="W368">
        <f>VLOOKUP(SpaceTypesTable[[#This Row],[Lookup]],VentilationStandardsTable[],6,FALSE)</f>
        <v>0.96</v>
      </c>
      <c r="X368">
        <f>VLOOKUP(SpaceTypesTable[[#This Row],[Lookup]],VentilationStandardsTable[],5,FALSE)</f>
        <v>0</v>
      </c>
      <c r="Y368">
        <f>VLOOKUP(SpaceTypesTable[[#This Row],[Lookup]],VentilationStandardsTable[],7,FALSE)</f>
        <v>0</v>
      </c>
      <c r="Z368">
        <v>0</v>
      </c>
      <c r="AA368" t="s">
        <v>1397</v>
      </c>
      <c r="AB368" t="s">
        <v>1404</v>
      </c>
      <c r="AC368">
        <v>0.22320000000000001</v>
      </c>
      <c r="AD368" t="s">
        <v>1422</v>
      </c>
      <c r="AF368" t="s">
        <v>440</v>
      </c>
      <c r="AG368" t="s">
        <v>440</v>
      </c>
      <c r="AH368" t="s">
        <v>440</v>
      </c>
      <c r="AJ368">
        <v>0.40000000000000008</v>
      </c>
      <c r="AK368">
        <v>0</v>
      </c>
      <c r="AL368">
        <v>0.3</v>
      </c>
      <c r="AM368">
        <v>0.7</v>
      </c>
      <c r="AN368" t="s">
        <v>1351</v>
      </c>
      <c r="AO368" t="s">
        <v>1447</v>
      </c>
      <c r="AP368" t="s">
        <v>1461</v>
      </c>
      <c r="AS368" t="str">
        <f>IF(SpaceTypesTable[[#This Row],[Service Water Heating Peak Flow Rate (gal/h)]]=0,"",SpaceTypesTable[[#This Row],[Service Water Heating Peak Flow Rate (gal/h)]]/SpaceTypesTable[[#This Row],[Service Water Heating Area (ft^2)]])</f>
        <v/>
      </c>
      <c r="AX368">
        <v>1.6666682795748942</v>
      </c>
      <c r="AY368">
        <v>90</v>
      </c>
      <c r="AZ368">
        <v>0.31</v>
      </c>
      <c r="BA368">
        <v>1</v>
      </c>
      <c r="BB368">
        <v>34.075420263516584</v>
      </c>
      <c r="BC368">
        <f>IF(ISBLANK(BB368),"",BB368/(AY368/AX368))</f>
        <v>0.63102691184874082</v>
      </c>
      <c r="BD368" t="s">
        <v>441</v>
      </c>
    </row>
    <row r="369" spans="1:56">
      <c r="A369" t="s">
        <v>1556</v>
      </c>
      <c r="B369" t="s">
        <v>259</v>
      </c>
      <c r="C369" t="s">
        <v>262</v>
      </c>
      <c r="D369" s="60" t="s">
        <v>282</v>
      </c>
      <c r="E369" t="s">
        <v>467</v>
      </c>
      <c r="F369" t="s">
        <v>217</v>
      </c>
      <c r="G369" t="s">
        <v>355</v>
      </c>
      <c r="H369" t="s">
        <v>223</v>
      </c>
      <c r="I369" t="str">
        <f>SpaceTypesTable[[#This Row],[Lighting Standard]]&amp;SpaceTypesTable[[#This Row],[Lighting Primary Space Type]]&amp;SpaceTypesTable[[#This Row],[Lighting Secondary Space Type]]</f>
        <v>ASHRAE 90.1-2004Stairs-ActiveGeneral</v>
      </c>
      <c r="L369">
        <f>VLOOKUP(SpaceTypesTable[[#This Row],[LookupColumn]],InteriorLightingTable[],5,FALSE)</f>
        <v>0.6</v>
      </c>
      <c r="O369">
        <v>0</v>
      </c>
      <c r="P369">
        <v>0.7</v>
      </c>
      <c r="Q369">
        <v>0.2</v>
      </c>
      <c r="R369" t="s">
        <v>3588</v>
      </c>
      <c r="S369" t="s">
        <v>108</v>
      </c>
      <c r="T369" t="s">
        <v>41</v>
      </c>
      <c r="U369" t="s">
        <v>42</v>
      </c>
      <c r="V369" s="60" t="str">
        <f>SpaceTypesTable[[#This Row],[Ventilation Standard]]&amp;SpaceTypesTable[[#This Row],[Ventilation Primary Space Type]]&amp;SpaceTypesTable[[#This Row],[Ventilation Secondary Space Type]]</f>
        <v>ASHRAE 62.1-1999Public SpacesCorridors and utilities</v>
      </c>
      <c r="W369">
        <f>VLOOKUP(SpaceTypesTable[[#This Row],[Lookup]],VentilationStandardsTable[],6,FALSE)</f>
        <v>0.05</v>
      </c>
      <c r="X369">
        <f>VLOOKUP(SpaceTypesTable[[#This Row],[Lookup]],VentilationStandardsTable[],5,FALSE)</f>
        <v>0</v>
      </c>
      <c r="Y369">
        <f>VLOOKUP(SpaceTypesTable[[#This Row],[Lookup]],VentilationStandardsTable[],7,FALSE)</f>
        <v>0</v>
      </c>
      <c r="Z369">
        <v>0</v>
      </c>
      <c r="AA369" s="60" t="s">
        <v>3597</v>
      </c>
      <c r="AB369" s="60" t="s">
        <v>3576</v>
      </c>
      <c r="AC369">
        <v>5.9499999999999997E-2</v>
      </c>
      <c r="AD369" s="60" t="s">
        <v>3686</v>
      </c>
      <c r="AF369" t="s">
        <v>440</v>
      </c>
      <c r="AG369" t="s">
        <v>440</v>
      </c>
      <c r="AH369" t="s">
        <v>440</v>
      </c>
      <c r="AJ369">
        <v>0</v>
      </c>
      <c r="AK369">
        <v>0</v>
      </c>
      <c r="AL369">
        <v>0.5</v>
      </c>
      <c r="AM369">
        <v>0</v>
      </c>
      <c r="AN369" s="60" t="s">
        <v>3587</v>
      </c>
      <c r="AO369" s="60" t="s">
        <v>3679</v>
      </c>
      <c r="AP369" s="60" t="s">
        <v>3600</v>
      </c>
      <c r="AS369" t="str">
        <f>IF(SpaceTypesTable[[#This Row],[Service Water Heating Peak Flow Rate (gal/h)]]=0,"",SpaceTypesTable[[#This Row],[Service Water Heating Peak Flow Rate (gal/h)]]/SpaceTypesTable[[#This Row],[Service Water Heating Area (ft^2)]])</f>
        <v/>
      </c>
      <c r="BC369" t="str">
        <f>IF(ISBLANK(BB369),"",BB369/(AY369/AX369))</f>
        <v/>
      </c>
    </row>
    <row r="370" spans="1:56">
      <c r="A370" t="s">
        <v>1558</v>
      </c>
      <c r="B370" t="s">
        <v>259</v>
      </c>
      <c r="C370" t="s">
        <v>262</v>
      </c>
      <c r="D370" t="s">
        <v>282</v>
      </c>
      <c r="E370" t="s">
        <v>467</v>
      </c>
      <c r="F370" t="s">
        <v>218</v>
      </c>
      <c r="G370" t="s">
        <v>355</v>
      </c>
      <c r="H370" t="s">
        <v>223</v>
      </c>
      <c r="I370" t="str">
        <f>SpaceTypesTable[[#This Row],[Lighting Standard]]&amp;SpaceTypesTable[[#This Row],[Lighting Primary Space Type]]&amp;SpaceTypesTable[[#This Row],[Lighting Secondary Space Type]]</f>
        <v>ASHRAE 90.1-2007Stairs-ActiveGeneral</v>
      </c>
      <c r="L370">
        <f>VLOOKUP(SpaceTypesTable[[#This Row],[LookupColumn]],InteriorLightingTable[],5,FALSE)</f>
        <v>0.6</v>
      </c>
      <c r="O370">
        <v>0</v>
      </c>
      <c r="P370">
        <v>0.7</v>
      </c>
      <c r="Q370">
        <v>0.2</v>
      </c>
      <c r="R370" t="s">
        <v>3588</v>
      </c>
      <c r="S370" t="s">
        <v>109</v>
      </c>
      <c r="T370" t="s">
        <v>223</v>
      </c>
      <c r="U370" t="s">
        <v>96</v>
      </c>
      <c r="V370" s="60" t="str">
        <f>SpaceTypesTable[[#This Row],[Ventilation Standard]]&amp;SpaceTypesTable[[#This Row],[Ventilation Primary Space Type]]&amp;SpaceTypesTable[[#This Row],[Ventilation Secondary Space Type]]</f>
        <v>ASHRAE 62.1-2004GeneralCorridors</v>
      </c>
      <c r="W370">
        <f>VLOOKUP(SpaceTypesTable[[#This Row],[Lookup]],VentilationStandardsTable[],6,FALSE)</f>
        <v>0.06</v>
      </c>
      <c r="X370">
        <f>VLOOKUP(SpaceTypesTable[[#This Row],[Lookup]],VentilationStandardsTable[],5,FALSE)</f>
        <v>0</v>
      </c>
      <c r="Y370">
        <f>VLOOKUP(SpaceTypesTable[[#This Row],[Lookup]],VentilationStandardsTable[],7,FALSE)</f>
        <v>0</v>
      </c>
      <c r="Z370">
        <v>0</v>
      </c>
      <c r="AA370" t="s">
        <v>3597</v>
      </c>
      <c r="AB370" t="s">
        <v>3576</v>
      </c>
      <c r="AC370">
        <v>4.4600000000000001E-2</v>
      </c>
      <c r="AD370" t="s">
        <v>3686</v>
      </c>
      <c r="AF370" t="s">
        <v>440</v>
      </c>
      <c r="AG370" t="s">
        <v>440</v>
      </c>
      <c r="AH370" t="s">
        <v>440</v>
      </c>
      <c r="AJ370">
        <v>0</v>
      </c>
      <c r="AK370">
        <v>0</v>
      </c>
      <c r="AL370">
        <v>0.5</v>
      </c>
      <c r="AM370">
        <v>0</v>
      </c>
      <c r="AN370" t="s">
        <v>3587</v>
      </c>
      <c r="AO370" t="s">
        <v>3679</v>
      </c>
      <c r="AP370" t="s">
        <v>3600</v>
      </c>
      <c r="AS370" t="str">
        <f>IF(SpaceTypesTable[[#This Row],[Service Water Heating Peak Flow Rate (gal/h)]]=0,"",SpaceTypesTable[[#This Row],[Service Water Heating Peak Flow Rate (gal/h)]]/SpaceTypesTable[[#This Row],[Service Water Heating Area (ft^2)]])</f>
        <v/>
      </c>
      <c r="BC370" t="str">
        <f>IF(ISBLANK(BB370),"",BB370/(AY370/AX370))</f>
        <v/>
      </c>
    </row>
    <row r="371" spans="1:56">
      <c r="A371" t="s">
        <v>1619</v>
      </c>
      <c r="B371" t="s">
        <v>259</v>
      </c>
      <c r="C371" t="s">
        <v>262</v>
      </c>
      <c r="D371" t="s">
        <v>282</v>
      </c>
      <c r="E371" t="s">
        <v>467</v>
      </c>
      <c r="F371" t="s">
        <v>1601</v>
      </c>
      <c r="G371" t="s">
        <v>1831</v>
      </c>
      <c r="H371" t="s">
        <v>223</v>
      </c>
      <c r="I371" t="str">
        <f>SpaceTypesTable[[#This Row],[Lighting Standard]]&amp;SpaceTypesTable[[#This Row],[Lighting Primary Space Type]]&amp;SpaceTypesTable[[#This Row],[Lighting Secondary Space Type]]</f>
        <v>ASHRAE 90.1-2010StairwayGeneral</v>
      </c>
      <c r="L371">
        <f>VLOOKUP(SpaceTypesTable[[#This Row],[LookupColumn]],InteriorLightingTable[],5,FALSE)</f>
        <v>0.69</v>
      </c>
      <c r="O371">
        <v>0</v>
      </c>
      <c r="P371">
        <v>0.7</v>
      </c>
      <c r="Q371">
        <v>0.2</v>
      </c>
      <c r="R371" t="s">
        <v>3588</v>
      </c>
      <c r="S371" t="s">
        <v>110</v>
      </c>
      <c r="T371" t="s">
        <v>223</v>
      </c>
      <c r="U371" t="s">
        <v>96</v>
      </c>
      <c r="V371" s="60" t="str">
        <f>SpaceTypesTable[[#This Row],[Ventilation Standard]]&amp;SpaceTypesTable[[#This Row],[Ventilation Primary Space Type]]&amp;SpaceTypesTable[[#This Row],[Ventilation Secondary Space Type]]</f>
        <v>ASHRAE 62.1-2007GeneralCorridors</v>
      </c>
      <c r="W371">
        <f>VLOOKUP(SpaceTypesTable[[#This Row],[Lookup]],VentilationStandardsTable[],6,FALSE)</f>
        <v>0.06</v>
      </c>
      <c r="X371">
        <f>VLOOKUP(SpaceTypesTable[[#This Row],[Lookup]],VentilationStandardsTable[],5,FALSE)</f>
        <v>0</v>
      </c>
      <c r="Y371">
        <f>VLOOKUP(SpaceTypesTable[[#This Row],[Lookup]],VentilationStandardsTable[],7,FALSE)</f>
        <v>0</v>
      </c>
      <c r="Z371">
        <v>0</v>
      </c>
      <c r="AA371" t="s">
        <v>3597</v>
      </c>
      <c r="AB371" t="s">
        <v>3576</v>
      </c>
      <c r="AC371">
        <v>4.4600000000000001E-2</v>
      </c>
      <c r="AD371" t="s">
        <v>3686</v>
      </c>
      <c r="AF371" t="s">
        <v>440</v>
      </c>
      <c r="AG371" t="s">
        <v>440</v>
      </c>
      <c r="AH371" t="s">
        <v>440</v>
      </c>
      <c r="AJ371">
        <v>0</v>
      </c>
      <c r="AK371">
        <v>0</v>
      </c>
      <c r="AL371">
        <v>0.5</v>
      </c>
      <c r="AM371">
        <v>0</v>
      </c>
      <c r="AN371" t="s">
        <v>3587</v>
      </c>
      <c r="AO371" t="s">
        <v>3679</v>
      </c>
      <c r="AP371" t="s">
        <v>3600</v>
      </c>
      <c r="AS371" t="s">
        <v>440</v>
      </c>
      <c r="BC371" t="s">
        <v>440</v>
      </c>
    </row>
    <row r="372" spans="1:56">
      <c r="A372" t="s">
        <v>1555</v>
      </c>
      <c r="B372" t="s">
        <v>259</v>
      </c>
      <c r="C372" t="s">
        <v>262</v>
      </c>
      <c r="D372" t="s">
        <v>282</v>
      </c>
      <c r="E372" t="s">
        <v>467</v>
      </c>
      <c r="I372" t="str">
        <f>SpaceTypesTable[[#This Row],[Lighting Standard]]&amp;SpaceTypesTable[[#This Row],[Lighting Primary Space Type]]&amp;SpaceTypesTable[[#This Row],[Lighting Secondary Space Type]]</f>
        <v/>
      </c>
      <c r="L372">
        <v>0.80000000000000016</v>
      </c>
      <c r="O372">
        <v>0</v>
      </c>
      <c r="P372">
        <v>0.7</v>
      </c>
      <c r="Q372">
        <v>0.2</v>
      </c>
      <c r="R372" t="s">
        <v>1362</v>
      </c>
      <c r="S372" t="s">
        <v>108</v>
      </c>
      <c r="T372" t="s">
        <v>41</v>
      </c>
      <c r="U372" t="s">
        <v>42</v>
      </c>
      <c r="V372" s="60" t="str">
        <f>SpaceTypesTable[[#This Row],[Ventilation Standard]]&amp;SpaceTypesTable[[#This Row],[Ventilation Primary Space Type]]&amp;SpaceTypesTable[[#This Row],[Ventilation Secondary Space Type]]</f>
        <v>ASHRAE 62.1-1999Public SpacesCorridors and utilities</v>
      </c>
      <c r="W372">
        <f>VLOOKUP(SpaceTypesTable[[#This Row],[Lookup]],VentilationStandardsTable[],6,FALSE)</f>
        <v>0.05</v>
      </c>
      <c r="X372">
        <f>VLOOKUP(SpaceTypesTable[[#This Row],[Lookup]],VentilationStandardsTable[],5,FALSE)</f>
        <v>0</v>
      </c>
      <c r="Y372">
        <f>VLOOKUP(SpaceTypesTable[[#This Row],[Lookup]],VentilationStandardsTable[],7,FALSE)</f>
        <v>0</v>
      </c>
      <c r="Z372">
        <v>0</v>
      </c>
      <c r="AA372" t="s">
        <v>1397</v>
      </c>
      <c r="AB372" t="s">
        <v>1404</v>
      </c>
      <c r="AC372">
        <v>0.22320000000000001</v>
      </c>
      <c r="AD372" t="s">
        <v>1422</v>
      </c>
      <c r="AF372" t="s">
        <v>440</v>
      </c>
      <c r="AG372" t="s">
        <v>440</v>
      </c>
      <c r="AH372" t="s">
        <v>440</v>
      </c>
      <c r="AJ372">
        <v>0</v>
      </c>
      <c r="AK372">
        <v>0</v>
      </c>
      <c r="AL372">
        <v>0.5</v>
      </c>
      <c r="AM372">
        <v>0</v>
      </c>
      <c r="AN372" t="s">
        <v>1351</v>
      </c>
      <c r="AO372" t="s">
        <v>1447</v>
      </c>
      <c r="AP372" t="s">
        <v>1461</v>
      </c>
      <c r="AS372" t="str">
        <f>IF(SpaceTypesTable[[#This Row],[Service Water Heating Peak Flow Rate (gal/h)]]=0,"",SpaceTypesTable[[#This Row],[Service Water Heating Peak Flow Rate (gal/h)]]/SpaceTypesTable[[#This Row],[Service Water Heating Area (ft^2)]])</f>
        <v/>
      </c>
      <c r="BC372" t="str">
        <f>IF(ISBLANK(BB372),"",BB372/(AY372/AX372))</f>
        <v/>
      </c>
    </row>
    <row r="373" spans="1:56">
      <c r="A373" t="s">
        <v>1557</v>
      </c>
      <c r="B373" t="s">
        <v>260</v>
      </c>
      <c r="C373" t="s">
        <v>262</v>
      </c>
      <c r="D373" t="s">
        <v>282</v>
      </c>
      <c r="E373" t="s">
        <v>467</v>
      </c>
      <c r="F373" t="s">
        <v>438</v>
      </c>
      <c r="G373" t="s">
        <v>355</v>
      </c>
      <c r="H373" t="s">
        <v>223</v>
      </c>
      <c r="I373" t="str">
        <f>SpaceTypesTable[[#This Row],[Lighting Standard]]&amp;SpaceTypesTable[[#This Row],[Lighting Primary Space Type]]&amp;SpaceTypesTable[[#This Row],[Lighting Secondary Space Type]]</f>
        <v>ASHRAE 189.1-2009Stairs-ActiveGeneral</v>
      </c>
      <c r="L373">
        <f>VLOOKUP(SpaceTypesTable[[#This Row],[LookupColumn]],InteriorLightingTable[],5,FALSE)</f>
        <v>0.54</v>
      </c>
      <c r="O373">
        <v>0</v>
      </c>
      <c r="P373">
        <v>0.7</v>
      </c>
      <c r="Q373">
        <v>0.2</v>
      </c>
      <c r="R373" t="s">
        <v>1362</v>
      </c>
      <c r="S373" t="s">
        <v>108</v>
      </c>
      <c r="T373" t="s">
        <v>41</v>
      </c>
      <c r="U373" t="s">
        <v>42</v>
      </c>
      <c r="V373" s="60" t="str">
        <f>SpaceTypesTable[[#This Row],[Ventilation Standard]]&amp;SpaceTypesTable[[#This Row],[Ventilation Primary Space Type]]&amp;SpaceTypesTable[[#This Row],[Ventilation Secondary Space Type]]</f>
        <v>ASHRAE 62.1-1999Public SpacesCorridors and utilities</v>
      </c>
      <c r="W373">
        <f>VLOOKUP(SpaceTypesTable[[#This Row],[Lookup]],VentilationStandardsTable[],6,FALSE)</f>
        <v>0.05</v>
      </c>
      <c r="X373">
        <f>VLOOKUP(SpaceTypesTable[[#This Row],[Lookup]],VentilationStandardsTable[],5,FALSE)</f>
        <v>0</v>
      </c>
      <c r="Y373">
        <f>VLOOKUP(SpaceTypesTable[[#This Row],[Lookup]],VentilationStandardsTable[],7,FALSE)</f>
        <v>0</v>
      </c>
      <c r="Z373">
        <v>0</v>
      </c>
      <c r="AA373" s="60" t="s">
        <v>1397</v>
      </c>
      <c r="AB373" s="60" t="s">
        <v>1404</v>
      </c>
      <c r="AC373">
        <v>5.9499999999999997E-2</v>
      </c>
      <c r="AD373" s="60" t="s">
        <v>1422</v>
      </c>
      <c r="AF373" t="s">
        <v>440</v>
      </c>
      <c r="AG373" t="s">
        <v>440</v>
      </c>
      <c r="AH373" t="s">
        <v>440</v>
      </c>
      <c r="AJ373">
        <v>0</v>
      </c>
      <c r="AK373">
        <v>0</v>
      </c>
      <c r="AL373">
        <v>0.5</v>
      </c>
      <c r="AM373">
        <v>0</v>
      </c>
      <c r="AN373" s="60" t="s">
        <v>1351</v>
      </c>
      <c r="AO373" s="60" t="s">
        <v>1447</v>
      </c>
      <c r="AP373" s="60" t="s">
        <v>1461</v>
      </c>
      <c r="AS373" t="str">
        <f>IF(SpaceTypesTable[[#This Row],[Service Water Heating Peak Flow Rate (gal/h)]]=0,"",SpaceTypesTable[[#This Row],[Service Water Heating Peak Flow Rate (gal/h)]]/SpaceTypesTable[[#This Row],[Service Water Heating Area (ft^2)]])</f>
        <v/>
      </c>
      <c r="BC373" t="str">
        <f>IF(ISBLANK(BB373),"",BB373/(AY373/AX373))</f>
        <v/>
      </c>
    </row>
    <row r="374" spans="1:56">
      <c r="A374" t="s">
        <v>1557</v>
      </c>
      <c r="B374" t="s">
        <v>261</v>
      </c>
      <c r="C374" t="s">
        <v>262</v>
      </c>
      <c r="D374" t="s">
        <v>282</v>
      </c>
      <c r="E374" t="s">
        <v>467</v>
      </c>
      <c r="F374" t="s">
        <v>438</v>
      </c>
      <c r="G374" t="s">
        <v>355</v>
      </c>
      <c r="H374" t="s">
        <v>223</v>
      </c>
      <c r="I374" t="str">
        <f>SpaceTypesTable[[#This Row],[Lighting Standard]]&amp;SpaceTypesTable[[#This Row],[Lighting Primary Space Type]]&amp;SpaceTypesTable[[#This Row],[Lighting Secondary Space Type]]</f>
        <v>ASHRAE 189.1-2009Stairs-ActiveGeneral</v>
      </c>
      <c r="L374">
        <f>VLOOKUP(SpaceTypesTable[[#This Row],[LookupColumn]],InteriorLightingTable[],5,FALSE)</f>
        <v>0.54</v>
      </c>
      <c r="O374">
        <v>0</v>
      </c>
      <c r="P374">
        <v>0.7</v>
      </c>
      <c r="Q374">
        <v>0.2</v>
      </c>
      <c r="R374" t="s">
        <v>1362</v>
      </c>
      <c r="S374" t="s">
        <v>108</v>
      </c>
      <c r="T374" t="s">
        <v>41</v>
      </c>
      <c r="U374" t="s">
        <v>42</v>
      </c>
      <c r="V374" s="60" t="str">
        <f>SpaceTypesTable[[#This Row],[Ventilation Standard]]&amp;SpaceTypesTable[[#This Row],[Ventilation Primary Space Type]]&amp;SpaceTypesTable[[#This Row],[Ventilation Secondary Space Type]]</f>
        <v>ASHRAE 62.1-1999Public SpacesCorridors and utilities</v>
      </c>
      <c r="W374">
        <f>VLOOKUP(SpaceTypesTable[[#This Row],[Lookup]],VentilationStandardsTable[],6,FALSE)</f>
        <v>0.05</v>
      </c>
      <c r="X374">
        <f>VLOOKUP(SpaceTypesTable[[#This Row],[Lookup]],VentilationStandardsTable[],5,FALSE)</f>
        <v>0</v>
      </c>
      <c r="Y374">
        <f>VLOOKUP(SpaceTypesTable[[#This Row],[Lookup]],VentilationStandardsTable[],7,FALSE)</f>
        <v>0</v>
      </c>
      <c r="Z374">
        <v>0</v>
      </c>
      <c r="AA374" s="60" t="s">
        <v>1397</v>
      </c>
      <c r="AB374" s="60" t="s">
        <v>1404</v>
      </c>
      <c r="AC374">
        <v>4.4600000000000001E-2</v>
      </c>
      <c r="AD374" s="60" t="s">
        <v>1422</v>
      </c>
      <c r="AF374" t="s">
        <v>440</v>
      </c>
      <c r="AG374" t="s">
        <v>440</v>
      </c>
      <c r="AH374" t="s">
        <v>440</v>
      </c>
      <c r="AJ374">
        <v>0</v>
      </c>
      <c r="AK374">
        <v>0</v>
      </c>
      <c r="AL374">
        <v>0.5</v>
      </c>
      <c r="AM374">
        <v>0</v>
      </c>
      <c r="AN374" s="60" t="s">
        <v>1351</v>
      </c>
      <c r="AO374" s="60" t="s">
        <v>1447</v>
      </c>
      <c r="AP374" s="60" t="s">
        <v>1461</v>
      </c>
      <c r="AS374" t="str">
        <f>IF(SpaceTypesTable[[#This Row],[Service Water Heating Peak Flow Rate (gal/h)]]=0,"",SpaceTypesTable[[#This Row],[Service Water Heating Peak Flow Rate (gal/h)]]/SpaceTypesTable[[#This Row],[Service Water Heating Area (ft^2)]])</f>
        <v/>
      </c>
      <c r="BC374" t="str">
        <f>IF(ISBLANK(BB374),"",BB374/(AY374/AX374))</f>
        <v/>
      </c>
    </row>
    <row r="375" spans="1:56">
      <c r="A375" s="60" t="s">
        <v>1554</v>
      </c>
      <c r="B375" s="60" t="s">
        <v>259</v>
      </c>
      <c r="C375" s="60" t="s">
        <v>262</v>
      </c>
      <c r="D375" s="60" t="s">
        <v>282</v>
      </c>
      <c r="E375" t="s">
        <v>467</v>
      </c>
      <c r="I375" t="str">
        <f>SpaceTypesTable[[#This Row],[Lighting Standard]]&amp;SpaceTypesTable[[#This Row],[Lighting Primary Space Type]]&amp;SpaceTypesTable[[#This Row],[Lighting Secondary Space Type]]</f>
        <v/>
      </c>
      <c r="L375">
        <v>0.80000000000000016</v>
      </c>
      <c r="O375">
        <v>0</v>
      </c>
      <c r="P375">
        <v>0.7</v>
      </c>
      <c r="Q375">
        <v>0.2</v>
      </c>
      <c r="R375" t="s">
        <v>1362</v>
      </c>
      <c r="S375" t="s">
        <v>108</v>
      </c>
      <c r="T375" t="s">
        <v>41</v>
      </c>
      <c r="U375" t="s">
        <v>42</v>
      </c>
      <c r="V375" s="60" t="str">
        <f>SpaceTypesTable[[#This Row],[Ventilation Standard]]&amp;SpaceTypesTable[[#This Row],[Ventilation Primary Space Type]]&amp;SpaceTypesTable[[#This Row],[Ventilation Secondary Space Type]]</f>
        <v>ASHRAE 62.1-1999Public SpacesCorridors and utilities</v>
      </c>
      <c r="W375">
        <f>VLOOKUP(SpaceTypesTable[[#This Row],[Lookup]],VentilationStandardsTable[],6,FALSE)</f>
        <v>0.05</v>
      </c>
      <c r="X375">
        <f>VLOOKUP(SpaceTypesTable[[#This Row],[Lookup]],VentilationStandardsTable[],5,FALSE)</f>
        <v>0</v>
      </c>
      <c r="Y375">
        <f>VLOOKUP(SpaceTypesTable[[#This Row],[Lookup]],VentilationStandardsTable[],7,FALSE)</f>
        <v>0</v>
      </c>
      <c r="Z375">
        <v>0</v>
      </c>
      <c r="AA375" t="s">
        <v>1397</v>
      </c>
      <c r="AB375" t="s">
        <v>1404</v>
      </c>
      <c r="AC375">
        <v>0.22320000000000001</v>
      </c>
      <c r="AD375" t="s">
        <v>1422</v>
      </c>
      <c r="AF375" t="s">
        <v>440</v>
      </c>
      <c r="AG375" t="s">
        <v>440</v>
      </c>
      <c r="AH375" t="s">
        <v>440</v>
      </c>
      <c r="AJ375">
        <v>0</v>
      </c>
      <c r="AK375">
        <v>0</v>
      </c>
      <c r="AL375">
        <v>0.5</v>
      </c>
      <c r="AM375">
        <v>0</v>
      </c>
      <c r="AN375" t="s">
        <v>1351</v>
      </c>
      <c r="AO375" t="s">
        <v>1447</v>
      </c>
      <c r="AP375" t="s">
        <v>1461</v>
      </c>
      <c r="AS375" t="str">
        <f>IF(SpaceTypesTable[[#This Row],[Service Water Heating Peak Flow Rate (gal/h)]]=0,"",SpaceTypesTable[[#This Row],[Service Water Heating Peak Flow Rate (gal/h)]]/SpaceTypesTable[[#This Row],[Service Water Heating Area (ft^2)]])</f>
        <v/>
      </c>
      <c r="BC375" t="str">
        <f>IF(ISBLANK(BB375),"",BB375/(AY375/AX375))</f>
        <v/>
      </c>
    </row>
    <row r="376" spans="1:56">
      <c r="A376" s="60" t="s">
        <v>1556</v>
      </c>
      <c r="B376" s="60" t="s">
        <v>259</v>
      </c>
      <c r="C376" s="60" t="s">
        <v>262</v>
      </c>
      <c r="D376" s="60" t="s">
        <v>328</v>
      </c>
      <c r="E376" t="s">
        <v>461</v>
      </c>
      <c r="F376" t="s">
        <v>217</v>
      </c>
      <c r="G376" t="s">
        <v>239</v>
      </c>
      <c r="H376" t="s">
        <v>254</v>
      </c>
      <c r="I376" t="str">
        <f>SpaceTypesTable[[#This Row],[Lighting Standard]]&amp;SpaceTypesTable[[#This Row],[Lighting Primary Space Type]]&amp;SpaceTypesTable[[#This Row],[Lighting Secondary Space Type]]</f>
        <v>ASHRAE 90.1-2004HospitalMedical Supply</v>
      </c>
      <c r="L376">
        <f>VLOOKUP(SpaceTypesTable[[#This Row],[LookupColumn]],InteriorLightingTable[],5,FALSE)</f>
        <v>1.4</v>
      </c>
      <c r="O376">
        <v>0</v>
      </c>
      <c r="P376">
        <v>0.7</v>
      </c>
      <c r="Q376">
        <v>0.2</v>
      </c>
      <c r="R376" t="s">
        <v>3589</v>
      </c>
      <c r="S376" t="s">
        <v>411</v>
      </c>
      <c r="T376" t="s">
        <v>240</v>
      </c>
      <c r="U376" t="s">
        <v>398</v>
      </c>
      <c r="V376" s="60" t="str">
        <f>SpaceTypesTable[[#This Row],[Ventilation Standard]]&amp;SpaceTypesTable[[#This Row],[Ventilation Primary Space Type]]&amp;SpaceTypesTable[[#This Row],[Ventilation Secondary Space Type]]</f>
        <v>GGHC v2.2Health CareSoiled Linen, Sorting</v>
      </c>
      <c r="W376">
        <f>VLOOKUP(SpaceTypesTable[[#This Row],[Lookup]],VentilationStandardsTable[],6,FALSE)</f>
        <v>1.5</v>
      </c>
      <c r="X376">
        <f>VLOOKUP(SpaceTypesTable[[#This Row],[Lookup]],VentilationStandardsTable[],5,FALSE)</f>
        <v>0</v>
      </c>
      <c r="Y376">
        <f>VLOOKUP(SpaceTypesTable[[#This Row],[Lookup]],VentilationStandardsTable[],7,FALSE)</f>
        <v>0</v>
      </c>
      <c r="Z376">
        <v>18.579999999999998</v>
      </c>
      <c r="AA376" s="60" t="s">
        <v>3597</v>
      </c>
      <c r="AB376" s="60" t="s">
        <v>3576</v>
      </c>
      <c r="AC376">
        <v>5.9499999999999997E-2</v>
      </c>
      <c r="AD376" s="60" t="s">
        <v>3686</v>
      </c>
      <c r="AF376" t="s">
        <v>440</v>
      </c>
      <c r="AG376" t="s">
        <v>440</v>
      </c>
      <c r="AH376" t="s">
        <v>440</v>
      </c>
      <c r="AJ376">
        <v>2</v>
      </c>
      <c r="AK376">
        <v>0</v>
      </c>
      <c r="AL376">
        <v>0.5</v>
      </c>
      <c r="AM376">
        <v>0</v>
      </c>
      <c r="AN376" s="60" t="s">
        <v>3587</v>
      </c>
      <c r="AO376" s="60" t="s">
        <v>3679</v>
      </c>
      <c r="AP376" s="60" t="s">
        <v>3600</v>
      </c>
      <c r="AS376" t="str">
        <f>IF(SpaceTypesTable[[#This Row],[Service Water Heating Peak Flow Rate (gal/h)]]=0,"",SpaceTypesTable[[#This Row],[Service Water Heating Peak Flow Rate (gal/h)]]/SpaceTypesTable[[#This Row],[Service Water Heating Area (ft^2)]])</f>
        <v/>
      </c>
      <c r="AX376">
        <v>1.6666682795748944</v>
      </c>
      <c r="AY376">
        <v>210</v>
      </c>
      <c r="AZ376">
        <v>0.31</v>
      </c>
      <c r="BA376">
        <v>1</v>
      </c>
      <c r="BB376">
        <v>79.50931394820536</v>
      </c>
      <c r="BC376">
        <f>IF(ISBLANK(BB376),"",BB376/(AY376/AX376))</f>
        <v>0.63102691184874093</v>
      </c>
      <c r="BD376" t="s">
        <v>3678</v>
      </c>
    </row>
    <row r="377" spans="1:56">
      <c r="A377" t="s">
        <v>1558</v>
      </c>
      <c r="B377" t="s">
        <v>259</v>
      </c>
      <c r="C377" t="s">
        <v>262</v>
      </c>
      <c r="D377" t="s">
        <v>328</v>
      </c>
      <c r="E377" t="s">
        <v>461</v>
      </c>
      <c r="F377" t="s">
        <v>218</v>
      </c>
      <c r="G377" t="s">
        <v>239</v>
      </c>
      <c r="H377" t="s">
        <v>254</v>
      </c>
      <c r="I377" t="str">
        <f>SpaceTypesTable[[#This Row],[Lighting Standard]]&amp;SpaceTypesTable[[#This Row],[Lighting Primary Space Type]]&amp;SpaceTypesTable[[#This Row],[Lighting Secondary Space Type]]</f>
        <v>ASHRAE 90.1-2007HospitalMedical Supply</v>
      </c>
      <c r="L377">
        <f>VLOOKUP(SpaceTypesTable[[#This Row],[LookupColumn]],InteriorLightingTable[],5,FALSE)</f>
        <v>1.4</v>
      </c>
      <c r="O377">
        <v>0</v>
      </c>
      <c r="P377">
        <v>0.7</v>
      </c>
      <c r="Q377">
        <v>0.2</v>
      </c>
      <c r="R377" t="s">
        <v>3589</v>
      </c>
      <c r="S377" t="s">
        <v>411</v>
      </c>
      <c r="T377" t="s">
        <v>240</v>
      </c>
      <c r="U377" t="s">
        <v>398</v>
      </c>
      <c r="V377" s="60" t="str">
        <f>SpaceTypesTable[[#This Row],[Ventilation Standard]]&amp;SpaceTypesTable[[#This Row],[Ventilation Primary Space Type]]&amp;SpaceTypesTable[[#This Row],[Ventilation Secondary Space Type]]</f>
        <v>GGHC v2.2Health CareSoiled Linen, Sorting</v>
      </c>
      <c r="W377">
        <f>VLOOKUP(SpaceTypesTable[[#This Row],[Lookup]],VentilationStandardsTable[],6,FALSE)</f>
        <v>1.5</v>
      </c>
      <c r="X377">
        <f>VLOOKUP(SpaceTypesTable[[#This Row],[Lookup]],VentilationStandardsTable[],5,FALSE)</f>
        <v>0</v>
      </c>
      <c r="Y377">
        <f>VLOOKUP(SpaceTypesTable[[#This Row],[Lookup]],VentilationStandardsTable[],7,FALSE)</f>
        <v>0</v>
      </c>
      <c r="Z377">
        <v>18.579999999999998</v>
      </c>
      <c r="AA377" t="s">
        <v>3597</v>
      </c>
      <c r="AB377" t="s">
        <v>3576</v>
      </c>
      <c r="AC377">
        <v>4.4600000000000001E-2</v>
      </c>
      <c r="AD377" t="s">
        <v>3686</v>
      </c>
      <c r="AF377" t="s">
        <v>440</v>
      </c>
      <c r="AG377" t="s">
        <v>440</v>
      </c>
      <c r="AH377" t="s">
        <v>440</v>
      </c>
      <c r="AJ377">
        <v>1.46</v>
      </c>
      <c r="AK377">
        <v>0</v>
      </c>
      <c r="AL377">
        <v>0.5</v>
      </c>
      <c r="AM377">
        <v>0</v>
      </c>
      <c r="AN377" t="s">
        <v>3587</v>
      </c>
      <c r="AO377" t="s">
        <v>3679</v>
      </c>
      <c r="AP377" t="s">
        <v>3600</v>
      </c>
      <c r="AS377" t="str">
        <f>IF(SpaceTypesTable[[#This Row],[Service Water Heating Peak Flow Rate (gal/h)]]=0,"",SpaceTypesTable[[#This Row],[Service Water Heating Peak Flow Rate (gal/h)]]/SpaceTypesTable[[#This Row],[Service Water Heating Area (ft^2)]])</f>
        <v/>
      </c>
      <c r="AX377">
        <v>1.6666682795748944</v>
      </c>
      <c r="AY377">
        <v>210</v>
      </c>
      <c r="AZ377">
        <v>0.31</v>
      </c>
      <c r="BA377">
        <v>1</v>
      </c>
      <c r="BB377">
        <v>79.50931394820536</v>
      </c>
      <c r="BC377">
        <f>IF(ISBLANK(BB377),"",BB377/(AY377/AX377))</f>
        <v>0.63102691184874093</v>
      </c>
      <c r="BD377" t="s">
        <v>3678</v>
      </c>
    </row>
    <row r="378" spans="1:56">
      <c r="A378" t="s">
        <v>1619</v>
      </c>
      <c r="B378" t="s">
        <v>259</v>
      </c>
      <c r="C378" t="s">
        <v>262</v>
      </c>
      <c r="D378" t="s">
        <v>328</v>
      </c>
      <c r="E378" t="s">
        <v>461</v>
      </c>
      <c r="F378" t="s">
        <v>1601</v>
      </c>
      <c r="G378" t="s">
        <v>239</v>
      </c>
      <c r="H378" t="s">
        <v>254</v>
      </c>
      <c r="I378" t="str">
        <f>SpaceTypesTable[[#This Row],[Lighting Standard]]&amp;SpaceTypesTable[[#This Row],[Lighting Primary Space Type]]&amp;SpaceTypesTable[[#This Row],[Lighting Secondary Space Type]]</f>
        <v>ASHRAE 90.1-2010HospitalMedical Supply</v>
      </c>
      <c r="L378">
        <f>VLOOKUP(SpaceTypesTable[[#This Row],[LookupColumn]],InteriorLightingTable[],5,FALSE)</f>
        <v>1.27</v>
      </c>
      <c r="O378">
        <v>0</v>
      </c>
      <c r="P378">
        <v>0.7</v>
      </c>
      <c r="Q378">
        <v>0.2</v>
      </c>
      <c r="R378" t="s">
        <v>3589</v>
      </c>
      <c r="S378" t="s">
        <v>411</v>
      </c>
      <c r="T378" t="s">
        <v>240</v>
      </c>
      <c r="U378" t="s">
        <v>398</v>
      </c>
      <c r="V378" s="60" t="str">
        <f>SpaceTypesTable[[#This Row],[Ventilation Standard]]&amp;SpaceTypesTable[[#This Row],[Ventilation Primary Space Type]]&amp;SpaceTypesTable[[#This Row],[Ventilation Secondary Space Type]]</f>
        <v>GGHC v2.2Health CareSoiled Linen, Sorting</v>
      </c>
      <c r="W378">
        <f>VLOOKUP(SpaceTypesTable[[#This Row],[Lookup]],VentilationStandardsTable[],6,FALSE)</f>
        <v>1.5</v>
      </c>
      <c r="X378">
        <f>VLOOKUP(SpaceTypesTable[[#This Row],[Lookup]],VentilationStandardsTable[],5,FALSE)</f>
        <v>0</v>
      </c>
      <c r="Y378">
        <f>VLOOKUP(SpaceTypesTable[[#This Row],[Lookup]],VentilationStandardsTable[],7,FALSE)</f>
        <v>0</v>
      </c>
      <c r="Z378">
        <v>18.579999999999998</v>
      </c>
      <c r="AA378" t="s">
        <v>3597</v>
      </c>
      <c r="AB378" t="s">
        <v>3576</v>
      </c>
      <c r="AC378">
        <v>4.4600000000000001E-2</v>
      </c>
      <c r="AD378" t="s">
        <v>3686</v>
      </c>
      <c r="AF378" t="s">
        <v>440</v>
      </c>
      <c r="AG378" t="s">
        <v>440</v>
      </c>
      <c r="AH378" t="s">
        <v>440</v>
      </c>
      <c r="AJ378">
        <v>1.46</v>
      </c>
      <c r="AK378">
        <v>0</v>
      </c>
      <c r="AL378">
        <v>0.5</v>
      </c>
      <c r="AM378">
        <v>0</v>
      </c>
      <c r="AN378" t="s">
        <v>3587</v>
      </c>
      <c r="AO378" t="s">
        <v>3679</v>
      </c>
      <c r="AP378" t="s">
        <v>3600</v>
      </c>
      <c r="AS378" t="s">
        <v>440</v>
      </c>
      <c r="AX378">
        <v>1.6666682795748944</v>
      </c>
      <c r="AY378">
        <v>210</v>
      </c>
      <c r="AZ378">
        <v>0.31</v>
      </c>
      <c r="BA378">
        <v>1</v>
      </c>
      <c r="BB378">
        <v>79.50931394820536</v>
      </c>
      <c r="BC378">
        <v>0.63102691184874093</v>
      </c>
      <c r="BD378" t="s">
        <v>3678</v>
      </c>
    </row>
    <row r="379" spans="1:56">
      <c r="A379" s="60" t="s">
        <v>1555</v>
      </c>
      <c r="B379" s="60" t="s">
        <v>259</v>
      </c>
      <c r="C379" s="60" t="s">
        <v>262</v>
      </c>
      <c r="D379" s="60" t="s">
        <v>328</v>
      </c>
      <c r="E379" t="s">
        <v>461</v>
      </c>
      <c r="I379" t="str">
        <f>SpaceTypesTable[[#This Row],[Lighting Standard]]&amp;SpaceTypesTable[[#This Row],[Lighting Primary Space Type]]&amp;SpaceTypesTable[[#This Row],[Lighting Secondary Space Type]]</f>
        <v/>
      </c>
      <c r="L379">
        <v>0.9</v>
      </c>
      <c r="O379">
        <v>0</v>
      </c>
      <c r="P379">
        <v>0.7</v>
      </c>
      <c r="Q379">
        <v>0.2</v>
      </c>
      <c r="R379" t="s">
        <v>1362</v>
      </c>
      <c r="S379" t="s">
        <v>411</v>
      </c>
      <c r="T379" t="s">
        <v>240</v>
      </c>
      <c r="U379" t="s">
        <v>398</v>
      </c>
      <c r="V379" s="60" t="str">
        <f>SpaceTypesTable[[#This Row],[Ventilation Standard]]&amp;SpaceTypesTable[[#This Row],[Ventilation Primary Space Type]]&amp;SpaceTypesTable[[#This Row],[Ventilation Secondary Space Type]]</f>
        <v>GGHC v2.2Health CareSoiled Linen, Sorting</v>
      </c>
      <c r="W379">
        <f>VLOOKUP(SpaceTypesTable[[#This Row],[Lookup]],VentilationStandardsTable[],6,FALSE)</f>
        <v>1.5</v>
      </c>
      <c r="X379">
        <f>VLOOKUP(SpaceTypesTable[[#This Row],[Lookup]],VentilationStandardsTable[],5,FALSE)</f>
        <v>0</v>
      </c>
      <c r="Y379">
        <f>VLOOKUP(SpaceTypesTable[[#This Row],[Lookup]],VentilationStandardsTable[],7,FALSE)</f>
        <v>0</v>
      </c>
      <c r="Z379">
        <v>18.579999999999998</v>
      </c>
      <c r="AA379" t="s">
        <v>1397</v>
      </c>
      <c r="AB379" t="s">
        <v>1404</v>
      </c>
      <c r="AC379">
        <v>0.22320000000000001</v>
      </c>
      <c r="AD379" t="s">
        <v>1422</v>
      </c>
      <c r="AF379" t="s">
        <v>440</v>
      </c>
      <c r="AG379" t="s">
        <v>440</v>
      </c>
      <c r="AH379" t="s">
        <v>440</v>
      </c>
      <c r="AJ379">
        <v>2</v>
      </c>
      <c r="AK379">
        <v>0</v>
      </c>
      <c r="AL379">
        <v>0.5</v>
      </c>
      <c r="AM379">
        <v>0</v>
      </c>
      <c r="AN379" t="s">
        <v>1351</v>
      </c>
      <c r="AO379" t="s">
        <v>1447</v>
      </c>
      <c r="AP379" t="s">
        <v>1461</v>
      </c>
      <c r="AS379" t="str">
        <f>IF(SpaceTypesTable[[#This Row],[Service Water Heating Peak Flow Rate (gal/h)]]=0,"",SpaceTypesTable[[#This Row],[Service Water Heating Peak Flow Rate (gal/h)]]/SpaceTypesTable[[#This Row],[Service Water Heating Area (ft^2)]])</f>
        <v/>
      </c>
      <c r="AX379">
        <v>1.6666682795748944</v>
      </c>
      <c r="AY379">
        <v>210</v>
      </c>
      <c r="AZ379">
        <v>0.31</v>
      </c>
      <c r="BA379">
        <v>1</v>
      </c>
      <c r="BB379">
        <v>79.50931394820536</v>
      </c>
      <c r="BC379">
        <f>IF(ISBLANK(BB379),"",BB379/(AY379/AX379))</f>
        <v>0.63102691184874093</v>
      </c>
      <c r="BD379" t="s">
        <v>441</v>
      </c>
    </row>
    <row r="380" spans="1:56">
      <c r="A380" t="s">
        <v>1557</v>
      </c>
      <c r="B380" t="s">
        <v>260</v>
      </c>
      <c r="C380" t="s">
        <v>262</v>
      </c>
      <c r="D380" s="60" t="s">
        <v>328</v>
      </c>
      <c r="E380" t="s">
        <v>461</v>
      </c>
      <c r="F380" t="s">
        <v>438</v>
      </c>
      <c r="G380" t="s">
        <v>239</v>
      </c>
      <c r="H380" t="s">
        <v>254</v>
      </c>
      <c r="I380" t="str">
        <f>SpaceTypesTable[[#This Row],[Lighting Standard]]&amp;SpaceTypesTable[[#This Row],[Lighting Primary Space Type]]&amp;SpaceTypesTable[[#This Row],[Lighting Secondary Space Type]]</f>
        <v>ASHRAE 189.1-2009HospitalMedical Supply</v>
      </c>
      <c r="L380">
        <f>VLOOKUP(SpaceTypesTable[[#This Row],[LookupColumn]],InteriorLightingTable[],5,FALSE)</f>
        <v>1.26</v>
      </c>
      <c r="O380">
        <v>0</v>
      </c>
      <c r="P380">
        <v>0.7</v>
      </c>
      <c r="Q380">
        <v>0.2</v>
      </c>
      <c r="R380" t="s">
        <v>1362</v>
      </c>
      <c r="S380" t="s">
        <v>411</v>
      </c>
      <c r="T380" t="s">
        <v>240</v>
      </c>
      <c r="U380" t="s">
        <v>398</v>
      </c>
      <c r="V380" s="60" t="str">
        <f>SpaceTypesTable[[#This Row],[Ventilation Standard]]&amp;SpaceTypesTable[[#This Row],[Ventilation Primary Space Type]]&amp;SpaceTypesTable[[#This Row],[Ventilation Secondary Space Type]]</f>
        <v>GGHC v2.2Health CareSoiled Linen, Sorting</v>
      </c>
      <c r="W380">
        <f>VLOOKUP(SpaceTypesTable[[#This Row],[Lookup]],VentilationStandardsTable[],6,FALSE)</f>
        <v>1.5</v>
      </c>
      <c r="X380">
        <f>VLOOKUP(SpaceTypesTable[[#This Row],[Lookup]],VentilationStandardsTable[],5,FALSE)</f>
        <v>0</v>
      </c>
      <c r="Y380">
        <f>VLOOKUP(SpaceTypesTable[[#This Row],[Lookup]],VentilationStandardsTable[],7,FALSE)</f>
        <v>0</v>
      </c>
      <c r="Z380">
        <v>18.579999999999998</v>
      </c>
      <c r="AA380" s="60" t="s">
        <v>1397</v>
      </c>
      <c r="AB380" s="60" t="s">
        <v>1404</v>
      </c>
      <c r="AC380">
        <v>5.9499999999999997E-2</v>
      </c>
      <c r="AD380" s="60" t="s">
        <v>1422</v>
      </c>
      <c r="AF380" t="s">
        <v>440</v>
      </c>
      <c r="AG380" t="s">
        <v>440</v>
      </c>
      <c r="AH380" t="s">
        <v>440</v>
      </c>
      <c r="AJ380">
        <v>1.46</v>
      </c>
      <c r="AK380">
        <v>0</v>
      </c>
      <c r="AL380">
        <v>0.5</v>
      </c>
      <c r="AM380">
        <v>0</v>
      </c>
      <c r="AN380" s="60" t="s">
        <v>1351</v>
      </c>
      <c r="AO380" s="60" t="s">
        <v>1447</v>
      </c>
      <c r="AP380" s="60" t="s">
        <v>1461</v>
      </c>
      <c r="AS380" t="str">
        <f>IF(SpaceTypesTable[[#This Row],[Service Water Heating Peak Flow Rate (gal/h)]]=0,"",SpaceTypesTable[[#This Row],[Service Water Heating Peak Flow Rate (gal/h)]]/SpaceTypesTable[[#This Row],[Service Water Heating Area (ft^2)]])</f>
        <v/>
      </c>
      <c r="AX380">
        <v>1.6666682795748944</v>
      </c>
      <c r="AY380">
        <v>210</v>
      </c>
      <c r="AZ380">
        <v>0.31</v>
      </c>
      <c r="BA380">
        <v>1</v>
      </c>
      <c r="BB380">
        <v>79.50931394820536</v>
      </c>
      <c r="BC380">
        <f>IF(ISBLANK(BB380),"",BB380/(AY380/AX380))</f>
        <v>0.63102691184874093</v>
      </c>
      <c r="BD380" t="s">
        <v>441</v>
      </c>
    </row>
    <row r="381" spans="1:56">
      <c r="A381" t="s">
        <v>1557</v>
      </c>
      <c r="B381" t="s">
        <v>261</v>
      </c>
      <c r="C381" t="s">
        <v>262</v>
      </c>
      <c r="D381" t="s">
        <v>328</v>
      </c>
      <c r="E381" t="s">
        <v>461</v>
      </c>
      <c r="F381" t="s">
        <v>438</v>
      </c>
      <c r="G381" t="s">
        <v>239</v>
      </c>
      <c r="H381" t="s">
        <v>254</v>
      </c>
      <c r="I381" t="str">
        <f>SpaceTypesTable[[#This Row],[Lighting Standard]]&amp;SpaceTypesTable[[#This Row],[Lighting Primary Space Type]]&amp;SpaceTypesTable[[#This Row],[Lighting Secondary Space Type]]</f>
        <v>ASHRAE 189.1-2009HospitalMedical Supply</v>
      </c>
      <c r="L381">
        <f>VLOOKUP(SpaceTypesTable[[#This Row],[LookupColumn]],InteriorLightingTable[],5,FALSE)</f>
        <v>1.26</v>
      </c>
      <c r="O381">
        <v>0</v>
      </c>
      <c r="P381">
        <v>0.7</v>
      </c>
      <c r="Q381">
        <v>0.2</v>
      </c>
      <c r="R381" t="s">
        <v>1362</v>
      </c>
      <c r="S381" t="s">
        <v>411</v>
      </c>
      <c r="T381" t="s">
        <v>240</v>
      </c>
      <c r="U381" t="s">
        <v>398</v>
      </c>
      <c r="V381" s="60" t="str">
        <f>SpaceTypesTable[[#This Row],[Ventilation Standard]]&amp;SpaceTypesTable[[#This Row],[Ventilation Primary Space Type]]&amp;SpaceTypesTable[[#This Row],[Ventilation Secondary Space Type]]</f>
        <v>GGHC v2.2Health CareSoiled Linen, Sorting</v>
      </c>
      <c r="W381">
        <f>VLOOKUP(SpaceTypesTable[[#This Row],[Lookup]],VentilationStandardsTable[],6,FALSE)</f>
        <v>1.5</v>
      </c>
      <c r="X381">
        <f>VLOOKUP(SpaceTypesTable[[#This Row],[Lookup]],VentilationStandardsTable[],5,FALSE)</f>
        <v>0</v>
      </c>
      <c r="Y381">
        <f>VLOOKUP(SpaceTypesTable[[#This Row],[Lookup]],VentilationStandardsTable[],7,FALSE)</f>
        <v>0</v>
      </c>
      <c r="Z381">
        <v>18.579999999999998</v>
      </c>
      <c r="AA381" t="s">
        <v>1397</v>
      </c>
      <c r="AB381" t="s">
        <v>1404</v>
      </c>
      <c r="AC381">
        <v>4.4600000000000001E-2</v>
      </c>
      <c r="AD381" t="s">
        <v>1422</v>
      </c>
      <c r="AF381" t="s">
        <v>440</v>
      </c>
      <c r="AG381" t="s">
        <v>440</v>
      </c>
      <c r="AH381" t="s">
        <v>440</v>
      </c>
      <c r="AJ381">
        <v>1.46</v>
      </c>
      <c r="AK381">
        <v>0</v>
      </c>
      <c r="AL381">
        <v>0.5</v>
      </c>
      <c r="AM381">
        <v>0</v>
      </c>
      <c r="AN381" t="s">
        <v>1351</v>
      </c>
      <c r="AO381" t="s">
        <v>1447</v>
      </c>
      <c r="AP381" t="s">
        <v>1461</v>
      </c>
      <c r="AS381" t="str">
        <f>IF(SpaceTypesTable[[#This Row],[Service Water Heating Peak Flow Rate (gal/h)]]=0,"",SpaceTypesTable[[#This Row],[Service Water Heating Peak Flow Rate (gal/h)]]/SpaceTypesTable[[#This Row],[Service Water Heating Area (ft^2)]])</f>
        <v/>
      </c>
      <c r="AX381">
        <v>1.6666682795748944</v>
      </c>
      <c r="AY381">
        <v>210</v>
      </c>
      <c r="AZ381">
        <v>0.31</v>
      </c>
      <c r="BA381">
        <v>1</v>
      </c>
      <c r="BB381">
        <v>79.50931394820536</v>
      </c>
      <c r="BC381">
        <f>IF(ISBLANK(BB381),"",BB381/(AY381/AX381))</f>
        <v>0.63102691184874093</v>
      </c>
      <c r="BD381" t="s">
        <v>441</v>
      </c>
    </row>
    <row r="382" spans="1:56">
      <c r="A382" t="s">
        <v>1554</v>
      </c>
      <c r="B382" t="s">
        <v>259</v>
      </c>
      <c r="C382" t="s">
        <v>262</v>
      </c>
      <c r="D382" t="s">
        <v>328</v>
      </c>
      <c r="E382" t="s">
        <v>461</v>
      </c>
      <c r="I382" t="str">
        <f>SpaceTypesTable[[#This Row],[Lighting Standard]]&amp;SpaceTypesTable[[#This Row],[Lighting Primary Space Type]]&amp;SpaceTypesTable[[#This Row],[Lighting Secondary Space Type]]</f>
        <v/>
      </c>
      <c r="L382">
        <v>0.9</v>
      </c>
      <c r="O382">
        <v>0</v>
      </c>
      <c r="P382">
        <v>0.7</v>
      </c>
      <c r="Q382">
        <v>0.2</v>
      </c>
      <c r="R382" t="s">
        <v>1362</v>
      </c>
      <c r="S382" t="s">
        <v>411</v>
      </c>
      <c r="T382" t="s">
        <v>240</v>
      </c>
      <c r="U382" t="s">
        <v>398</v>
      </c>
      <c r="V382" s="60" t="str">
        <f>SpaceTypesTable[[#This Row],[Ventilation Standard]]&amp;SpaceTypesTable[[#This Row],[Ventilation Primary Space Type]]&amp;SpaceTypesTable[[#This Row],[Ventilation Secondary Space Type]]</f>
        <v>GGHC v2.2Health CareSoiled Linen, Sorting</v>
      </c>
      <c r="W382">
        <f>VLOOKUP(SpaceTypesTable[[#This Row],[Lookup]],VentilationStandardsTable[],6,FALSE)</f>
        <v>1.5</v>
      </c>
      <c r="X382">
        <f>VLOOKUP(SpaceTypesTable[[#This Row],[Lookup]],VentilationStandardsTable[],5,FALSE)</f>
        <v>0</v>
      </c>
      <c r="Y382">
        <f>VLOOKUP(SpaceTypesTable[[#This Row],[Lookup]],VentilationStandardsTable[],7,FALSE)</f>
        <v>0</v>
      </c>
      <c r="Z382">
        <v>18.579999999999998</v>
      </c>
      <c r="AA382" s="60" t="s">
        <v>1397</v>
      </c>
      <c r="AB382" s="60" t="s">
        <v>1404</v>
      </c>
      <c r="AC382">
        <v>0.22320000000000001</v>
      </c>
      <c r="AD382" s="60" t="s">
        <v>1422</v>
      </c>
      <c r="AF382" t="s">
        <v>440</v>
      </c>
      <c r="AG382" t="s">
        <v>440</v>
      </c>
      <c r="AH382" t="s">
        <v>440</v>
      </c>
      <c r="AJ382">
        <v>2</v>
      </c>
      <c r="AK382">
        <v>0</v>
      </c>
      <c r="AL382">
        <v>0.5</v>
      </c>
      <c r="AM382">
        <v>0</v>
      </c>
      <c r="AN382" s="60" t="s">
        <v>1351</v>
      </c>
      <c r="AO382" s="60" t="s">
        <v>1447</v>
      </c>
      <c r="AP382" s="60" t="s">
        <v>1461</v>
      </c>
      <c r="AS382" t="str">
        <f>IF(SpaceTypesTable[[#This Row],[Service Water Heating Peak Flow Rate (gal/h)]]=0,"",SpaceTypesTable[[#This Row],[Service Water Heating Peak Flow Rate (gal/h)]]/SpaceTypesTable[[#This Row],[Service Water Heating Area (ft^2)]])</f>
        <v/>
      </c>
      <c r="AX382">
        <v>1.6666682795748944</v>
      </c>
      <c r="AY382">
        <v>210</v>
      </c>
      <c r="AZ382">
        <v>0.31</v>
      </c>
      <c r="BA382">
        <v>1</v>
      </c>
      <c r="BB382">
        <v>79.50931394820536</v>
      </c>
      <c r="BC382">
        <f>IF(ISBLANK(BB382),"",BB382/(AY382/AX382))</f>
        <v>0.63102691184874093</v>
      </c>
      <c r="BD382" t="s">
        <v>441</v>
      </c>
    </row>
    <row r="383" spans="1:56">
      <c r="A383" t="s">
        <v>1556</v>
      </c>
      <c r="B383" t="s">
        <v>259</v>
      </c>
      <c r="C383" t="s">
        <v>262</v>
      </c>
      <c r="D383" t="s">
        <v>296</v>
      </c>
      <c r="E383" t="s">
        <v>458</v>
      </c>
      <c r="F383" t="s">
        <v>217</v>
      </c>
      <c r="G383" t="s">
        <v>239</v>
      </c>
      <c r="H383" t="s">
        <v>343</v>
      </c>
      <c r="I383" t="str">
        <f>SpaceTypesTable[[#This Row],[Lighting Standard]]&amp;SpaceTypesTable[[#This Row],[Lighting Primary Space Type]]&amp;SpaceTypesTable[[#This Row],[Lighting Secondary Space Type]]</f>
        <v>ASHRAE 90.1-2004HospitalEmergency</v>
      </c>
      <c r="L383">
        <f>VLOOKUP(SpaceTypesTable[[#This Row],[LookupColumn]],InteriorLightingTable[],5,FALSE)</f>
        <v>2.7</v>
      </c>
      <c r="O383">
        <v>0</v>
      </c>
      <c r="P383">
        <v>0.7</v>
      </c>
      <c r="Q383">
        <v>0.2</v>
      </c>
      <c r="R383" t="s">
        <v>3589</v>
      </c>
      <c r="S383" t="s">
        <v>415</v>
      </c>
      <c r="T383" t="s">
        <v>416</v>
      </c>
      <c r="U383" t="s">
        <v>417</v>
      </c>
      <c r="V383" s="60" t="str">
        <f>SpaceTypesTable[[#This Row],[Ventilation Standard]]&amp;SpaceTypesTable[[#This Row],[Ventilation Primary Space Type]]&amp;SpaceTypesTable[[#This Row],[Ventilation Secondary Space Type]]</f>
        <v>AIA 2001Surgery and Critical CareOperating/Surgical Cystoscopic Rooms</v>
      </c>
      <c r="W383">
        <f>VLOOKUP(SpaceTypesTable[[#This Row],[Lookup]],VentilationStandardsTable[],6,FALSE)</f>
        <v>0</v>
      </c>
      <c r="X383">
        <f>VLOOKUP(SpaceTypesTable[[#This Row],[Lookup]],VentilationStandardsTable[],5,FALSE)</f>
        <v>0</v>
      </c>
      <c r="Y383">
        <f>VLOOKUP(SpaceTypesTable[[#This Row],[Lookup]],VentilationStandardsTable[],7,FALSE)</f>
        <v>3</v>
      </c>
      <c r="Z383">
        <v>18.579999999999998</v>
      </c>
      <c r="AA383" t="s">
        <v>3597</v>
      </c>
      <c r="AB383" t="s">
        <v>3576</v>
      </c>
      <c r="AC383">
        <v>5.9499999999999997E-2</v>
      </c>
      <c r="AD383" t="s">
        <v>3686</v>
      </c>
      <c r="AF383" t="s">
        <v>440</v>
      </c>
      <c r="AG383" t="s">
        <v>440</v>
      </c>
      <c r="AH383" t="s">
        <v>440</v>
      </c>
      <c r="AJ383">
        <v>3.0000000000000004</v>
      </c>
      <c r="AK383">
        <v>0</v>
      </c>
      <c r="AL383">
        <v>0.5</v>
      </c>
      <c r="AM383">
        <v>0</v>
      </c>
      <c r="AN383" t="s">
        <v>3587</v>
      </c>
      <c r="AO383" t="s">
        <v>3679</v>
      </c>
      <c r="AP383" t="s">
        <v>3600</v>
      </c>
      <c r="AQ383">
        <v>1</v>
      </c>
      <c r="AR383">
        <v>285</v>
      </c>
      <c r="AS383">
        <f>IF(SpaceTypesTable[[#This Row],[Service Water Heating Peak Flow Rate (gal/h)]]=0,"",SpaceTypesTable[[#This Row],[Service Water Heating Peak Flow Rate (gal/h)]]/SpaceTypesTable[[#This Row],[Service Water Heating Area (ft^2)]])</f>
        <v>3.5087719298245615E-3</v>
      </c>
      <c r="AT383">
        <v>43.3</v>
      </c>
      <c r="AU383">
        <v>0.2</v>
      </c>
      <c r="AV383">
        <v>0.05</v>
      </c>
      <c r="AW383" t="s">
        <v>3598</v>
      </c>
      <c r="BC383" t="str">
        <f>IF(ISBLANK(BB383),"",BB383/(AY383/AX383))</f>
        <v/>
      </c>
    </row>
    <row r="384" spans="1:56">
      <c r="A384" t="s">
        <v>1558</v>
      </c>
      <c r="B384" t="s">
        <v>259</v>
      </c>
      <c r="C384" t="s">
        <v>262</v>
      </c>
      <c r="D384" t="s">
        <v>296</v>
      </c>
      <c r="E384" t="s">
        <v>458</v>
      </c>
      <c r="F384" t="s">
        <v>218</v>
      </c>
      <c r="G384" t="s">
        <v>239</v>
      </c>
      <c r="H384" t="s">
        <v>343</v>
      </c>
      <c r="I384" t="str">
        <f>SpaceTypesTable[[#This Row],[Lighting Standard]]&amp;SpaceTypesTable[[#This Row],[Lighting Primary Space Type]]&amp;SpaceTypesTable[[#This Row],[Lighting Secondary Space Type]]</f>
        <v>ASHRAE 90.1-2007HospitalEmergency</v>
      </c>
      <c r="L384">
        <f>VLOOKUP(SpaceTypesTable[[#This Row],[LookupColumn]],InteriorLightingTable[],5,FALSE)</f>
        <v>2.7</v>
      </c>
      <c r="O384">
        <v>0</v>
      </c>
      <c r="P384">
        <v>0.7</v>
      </c>
      <c r="Q384">
        <v>0.2</v>
      </c>
      <c r="R384" t="s">
        <v>3589</v>
      </c>
      <c r="S384" t="s">
        <v>415</v>
      </c>
      <c r="T384" t="s">
        <v>416</v>
      </c>
      <c r="U384" t="s">
        <v>417</v>
      </c>
      <c r="V384" s="60" t="str">
        <f>SpaceTypesTable[[#This Row],[Ventilation Standard]]&amp;SpaceTypesTable[[#This Row],[Ventilation Primary Space Type]]&amp;SpaceTypesTable[[#This Row],[Ventilation Secondary Space Type]]</f>
        <v>AIA 2001Surgery and Critical CareOperating/Surgical Cystoscopic Rooms</v>
      </c>
      <c r="W384">
        <f>VLOOKUP(SpaceTypesTable[[#This Row],[Lookup]],VentilationStandardsTable[],6,FALSE)</f>
        <v>0</v>
      </c>
      <c r="X384">
        <f>VLOOKUP(SpaceTypesTable[[#This Row],[Lookup]],VentilationStandardsTable[],5,FALSE)</f>
        <v>0</v>
      </c>
      <c r="Y384">
        <f>VLOOKUP(SpaceTypesTable[[#This Row],[Lookup]],VentilationStandardsTable[],7,FALSE)</f>
        <v>3</v>
      </c>
      <c r="Z384">
        <v>18.579999999999998</v>
      </c>
      <c r="AA384" t="s">
        <v>3597</v>
      </c>
      <c r="AB384" t="s">
        <v>3576</v>
      </c>
      <c r="AC384">
        <v>4.4600000000000001E-2</v>
      </c>
      <c r="AD384" t="s">
        <v>3686</v>
      </c>
      <c r="AF384" t="s">
        <v>440</v>
      </c>
      <c r="AG384" t="s">
        <v>440</v>
      </c>
      <c r="AH384" t="s">
        <v>440</v>
      </c>
      <c r="AJ384">
        <v>2.19</v>
      </c>
      <c r="AK384">
        <v>0</v>
      </c>
      <c r="AL384">
        <v>0.5</v>
      </c>
      <c r="AM384">
        <v>0</v>
      </c>
      <c r="AN384" t="s">
        <v>3587</v>
      </c>
      <c r="AO384" t="s">
        <v>3679</v>
      </c>
      <c r="AP384" t="s">
        <v>3600</v>
      </c>
      <c r="AQ384">
        <v>1</v>
      </c>
      <c r="AR384">
        <v>285</v>
      </c>
      <c r="AS384">
        <f>IF(SpaceTypesTable[[#This Row],[Service Water Heating Peak Flow Rate (gal/h)]]=0,"",SpaceTypesTable[[#This Row],[Service Water Heating Peak Flow Rate (gal/h)]]/SpaceTypesTable[[#This Row],[Service Water Heating Area (ft^2)]])</f>
        <v>3.5087719298245615E-3</v>
      </c>
      <c r="AT384">
        <v>43.3</v>
      </c>
      <c r="AU384">
        <v>0.2</v>
      </c>
      <c r="AV384">
        <v>0.05</v>
      </c>
      <c r="AW384" t="s">
        <v>3598</v>
      </c>
      <c r="BC384" t="str">
        <f>IF(ISBLANK(BB384),"",BB384/(AY384/AX384))</f>
        <v/>
      </c>
    </row>
    <row r="385" spans="1:55">
      <c r="A385" t="s">
        <v>1619</v>
      </c>
      <c r="B385" t="s">
        <v>259</v>
      </c>
      <c r="C385" t="s">
        <v>262</v>
      </c>
      <c r="D385" t="s">
        <v>296</v>
      </c>
      <c r="E385" t="s">
        <v>458</v>
      </c>
      <c r="F385" t="s">
        <v>1601</v>
      </c>
      <c r="G385" t="s">
        <v>239</v>
      </c>
      <c r="H385" t="s">
        <v>343</v>
      </c>
      <c r="I385" t="str">
        <f>SpaceTypesTable[[#This Row],[Lighting Standard]]&amp;SpaceTypesTable[[#This Row],[Lighting Primary Space Type]]&amp;SpaceTypesTable[[#This Row],[Lighting Secondary Space Type]]</f>
        <v>ASHRAE 90.1-2010HospitalEmergency</v>
      </c>
      <c r="L385">
        <f>VLOOKUP(SpaceTypesTable[[#This Row],[LookupColumn]],InteriorLightingTable[],5,FALSE)</f>
        <v>2.2599999999999998</v>
      </c>
      <c r="O385">
        <v>0</v>
      </c>
      <c r="P385">
        <v>0.7</v>
      </c>
      <c r="Q385">
        <v>0.2</v>
      </c>
      <c r="R385" t="s">
        <v>3589</v>
      </c>
      <c r="S385" t="s">
        <v>415</v>
      </c>
      <c r="T385" t="s">
        <v>416</v>
      </c>
      <c r="U385" t="s">
        <v>417</v>
      </c>
      <c r="V385" s="60" t="str">
        <f>SpaceTypesTable[[#This Row],[Ventilation Standard]]&amp;SpaceTypesTable[[#This Row],[Ventilation Primary Space Type]]&amp;SpaceTypesTable[[#This Row],[Ventilation Secondary Space Type]]</f>
        <v>AIA 2001Surgery and Critical CareOperating/Surgical Cystoscopic Rooms</v>
      </c>
      <c r="W385">
        <f>VLOOKUP(SpaceTypesTable[[#This Row],[Lookup]],VentilationStandardsTable[],6,FALSE)</f>
        <v>0</v>
      </c>
      <c r="X385">
        <f>VLOOKUP(SpaceTypesTable[[#This Row],[Lookup]],VentilationStandardsTable[],5,FALSE)</f>
        <v>0</v>
      </c>
      <c r="Y385">
        <f>VLOOKUP(SpaceTypesTable[[#This Row],[Lookup]],VentilationStandardsTable[],7,FALSE)</f>
        <v>3</v>
      </c>
      <c r="Z385">
        <v>18.579999999999998</v>
      </c>
      <c r="AA385" t="s">
        <v>3597</v>
      </c>
      <c r="AB385" t="s">
        <v>3576</v>
      </c>
      <c r="AC385">
        <v>4.4600000000000001E-2</v>
      </c>
      <c r="AD385" t="s">
        <v>3686</v>
      </c>
      <c r="AF385" t="s">
        <v>440</v>
      </c>
      <c r="AG385" t="s">
        <v>440</v>
      </c>
      <c r="AH385" t="s">
        <v>440</v>
      </c>
      <c r="AJ385">
        <v>2.19</v>
      </c>
      <c r="AK385">
        <v>0</v>
      </c>
      <c r="AL385">
        <v>0.5</v>
      </c>
      <c r="AM385">
        <v>0</v>
      </c>
      <c r="AN385" t="s">
        <v>3587</v>
      </c>
      <c r="AO385" t="s">
        <v>3679</v>
      </c>
      <c r="AP385" t="s">
        <v>3600</v>
      </c>
      <c r="AQ385">
        <v>1</v>
      </c>
      <c r="AR385">
        <v>285</v>
      </c>
      <c r="AS385">
        <v>3.5087719298245615E-3</v>
      </c>
      <c r="AT385">
        <v>43.3</v>
      </c>
      <c r="AU385">
        <v>0.2</v>
      </c>
      <c r="AV385">
        <v>0.05</v>
      </c>
      <c r="AW385" t="s">
        <v>3598</v>
      </c>
      <c r="BC385" t="s">
        <v>440</v>
      </c>
    </row>
    <row r="386" spans="1:55">
      <c r="A386" t="s">
        <v>1555</v>
      </c>
      <c r="B386" t="s">
        <v>259</v>
      </c>
      <c r="C386" t="s">
        <v>262</v>
      </c>
      <c r="D386" t="s">
        <v>296</v>
      </c>
      <c r="E386" t="s">
        <v>458</v>
      </c>
      <c r="I386" t="str">
        <f>SpaceTypesTable[[#This Row],[Lighting Standard]]&amp;SpaceTypesTable[[#This Row],[Lighting Primary Space Type]]&amp;SpaceTypesTable[[#This Row],[Lighting Secondary Space Type]]</f>
        <v/>
      </c>
      <c r="L386">
        <v>1.6</v>
      </c>
      <c r="O386">
        <v>0</v>
      </c>
      <c r="P386">
        <v>0.7</v>
      </c>
      <c r="Q386">
        <v>0.2</v>
      </c>
      <c r="R386" s="60" t="s">
        <v>1362</v>
      </c>
      <c r="S386" t="s">
        <v>415</v>
      </c>
      <c r="T386" t="s">
        <v>416</v>
      </c>
      <c r="U386" t="s">
        <v>417</v>
      </c>
      <c r="V386" s="60" t="str">
        <f>SpaceTypesTable[[#This Row],[Ventilation Standard]]&amp;SpaceTypesTable[[#This Row],[Ventilation Primary Space Type]]&amp;SpaceTypesTable[[#This Row],[Ventilation Secondary Space Type]]</f>
        <v>AIA 2001Surgery and Critical CareOperating/Surgical Cystoscopic Rooms</v>
      </c>
      <c r="W386">
        <f>VLOOKUP(SpaceTypesTable[[#This Row],[Lookup]],VentilationStandardsTable[],6,FALSE)</f>
        <v>0</v>
      </c>
      <c r="X386">
        <f>VLOOKUP(SpaceTypesTable[[#This Row],[Lookup]],VentilationStandardsTable[],5,FALSE)</f>
        <v>0</v>
      </c>
      <c r="Y386">
        <f>VLOOKUP(SpaceTypesTable[[#This Row],[Lookup]],VentilationStandardsTable[],7,FALSE)</f>
        <v>3</v>
      </c>
      <c r="Z386">
        <v>18.579999999999998</v>
      </c>
      <c r="AA386" s="60" t="s">
        <v>1397</v>
      </c>
      <c r="AB386" s="60" t="s">
        <v>1404</v>
      </c>
      <c r="AC386">
        <v>0.22320000000000001</v>
      </c>
      <c r="AD386" s="60" t="s">
        <v>1422</v>
      </c>
      <c r="AF386" t="s">
        <v>440</v>
      </c>
      <c r="AG386" t="s">
        <v>440</v>
      </c>
      <c r="AH386" t="s">
        <v>440</v>
      </c>
      <c r="AJ386">
        <v>3</v>
      </c>
      <c r="AK386">
        <v>0</v>
      </c>
      <c r="AL386">
        <v>0.5</v>
      </c>
      <c r="AM386">
        <v>0</v>
      </c>
      <c r="AN386" s="60" t="s">
        <v>1351</v>
      </c>
      <c r="AO386" s="60" t="s">
        <v>1447</v>
      </c>
      <c r="AP386" s="60" t="s">
        <v>1461</v>
      </c>
      <c r="AQ386">
        <v>1</v>
      </c>
      <c r="AR386">
        <v>285</v>
      </c>
      <c r="AS386">
        <f>IF(SpaceTypesTable[[#This Row],[Service Water Heating Peak Flow Rate (gal/h)]]=0,"",SpaceTypesTable[[#This Row],[Service Water Heating Peak Flow Rate (gal/h)]]/SpaceTypesTable[[#This Row],[Service Water Heating Area (ft^2)]])</f>
        <v>3.5087719298245615E-3</v>
      </c>
      <c r="AT386">
        <v>43.3</v>
      </c>
      <c r="AU386">
        <v>0.2</v>
      </c>
      <c r="AV386">
        <v>0.05</v>
      </c>
      <c r="AW386" t="s">
        <v>1532</v>
      </c>
      <c r="BC386" t="str">
        <f>IF(ISBLANK(BB386),"",BB386/(AY386/AX386))</f>
        <v/>
      </c>
    </row>
    <row r="387" spans="1:55">
      <c r="A387" t="s">
        <v>1557</v>
      </c>
      <c r="B387" t="s">
        <v>260</v>
      </c>
      <c r="C387" t="s">
        <v>262</v>
      </c>
      <c r="D387" t="s">
        <v>296</v>
      </c>
      <c r="E387" t="s">
        <v>458</v>
      </c>
      <c r="F387" t="s">
        <v>438</v>
      </c>
      <c r="G387" t="s">
        <v>239</v>
      </c>
      <c r="H387" t="s">
        <v>343</v>
      </c>
      <c r="I387" t="str">
        <f>SpaceTypesTable[[#This Row],[Lighting Standard]]&amp;SpaceTypesTable[[#This Row],[Lighting Primary Space Type]]&amp;SpaceTypesTable[[#This Row],[Lighting Secondary Space Type]]</f>
        <v>ASHRAE 189.1-2009HospitalEmergency</v>
      </c>
      <c r="L387">
        <f>VLOOKUP(SpaceTypesTable[[#This Row],[LookupColumn]],InteriorLightingTable[],5,FALSE)</f>
        <v>2.4300000000000002</v>
      </c>
      <c r="O387">
        <v>0</v>
      </c>
      <c r="P387">
        <v>0.7</v>
      </c>
      <c r="Q387">
        <v>0.2</v>
      </c>
      <c r="R387" t="s">
        <v>1362</v>
      </c>
      <c r="S387" t="s">
        <v>415</v>
      </c>
      <c r="T387" t="s">
        <v>416</v>
      </c>
      <c r="U387" t="s">
        <v>417</v>
      </c>
      <c r="V387" s="60" t="str">
        <f>SpaceTypesTable[[#This Row],[Ventilation Standard]]&amp;SpaceTypesTable[[#This Row],[Ventilation Primary Space Type]]&amp;SpaceTypesTable[[#This Row],[Ventilation Secondary Space Type]]</f>
        <v>AIA 2001Surgery and Critical CareOperating/Surgical Cystoscopic Rooms</v>
      </c>
      <c r="W387">
        <f>VLOOKUP(SpaceTypesTable[[#This Row],[Lookup]],VentilationStandardsTable[],6,FALSE)</f>
        <v>0</v>
      </c>
      <c r="X387">
        <f>VLOOKUP(SpaceTypesTable[[#This Row],[Lookup]],VentilationStandardsTable[],5,FALSE)</f>
        <v>0</v>
      </c>
      <c r="Y387">
        <f>VLOOKUP(SpaceTypesTable[[#This Row],[Lookup]],VentilationStandardsTable[],7,FALSE)</f>
        <v>3</v>
      </c>
      <c r="Z387">
        <v>18.579999999999998</v>
      </c>
      <c r="AA387" t="s">
        <v>1397</v>
      </c>
      <c r="AB387" t="s">
        <v>1404</v>
      </c>
      <c r="AC387">
        <v>5.9499999999999997E-2</v>
      </c>
      <c r="AD387" t="s">
        <v>1422</v>
      </c>
      <c r="AF387" t="s">
        <v>440</v>
      </c>
      <c r="AG387" t="s">
        <v>440</v>
      </c>
      <c r="AH387" t="s">
        <v>440</v>
      </c>
      <c r="AJ387">
        <v>2.19</v>
      </c>
      <c r="AK387">
        <v>0</v>
      </c>
      <c r="AL387">
        <v>0.5</v>
      </c>
      <c r="AM387">
        <v>0</v>
      </c>
      <c r="AN387" t="s">
        <v>1351</v>
      </c>
      <c r="AO387" t="s">
        <v>1447</v>
      </c>
      <c r="AP387" t="s">
        <v>1461</v>
      </c>
      <c r="AQ387">
        <v>1</v>
      </c>
      <c r="AR387">
        <v>285</v>
      </c>
      <c r="AS387">
        <f>IF(SpaceTypesTable[[#This Row],[Service Water Heating Peak Flow Rate (gal/h)]]=0,"",SpaceTypesTable[[#This Row],[Service Water Heating Peak Flow Rate (gal/h)]]/SpaceTypesTable[[#This Row],[Service Water Heating Area (ft^2)]])</f>
        <v>3.5087719298245615E-3</v>
      </c>
      <c r="AT387">
        <v>43.3</v>
      </c>
      <c r="AU387">
        <v>0.2</v>
      </c>
      <c r="AV387">
        <v>0.05</v>
      </c>
      <c r="AW387" t="s">
        <v>1532</v>
      </c>
      <c r="BC387" t="str">
        <f>IF(ISBLANK(BB387),"",BB387/(AY387/AX387))</f>
        <v/>
      </c>
    </row>
    <row r="388" spans="1:55">
      <c r="A388" t="s">
        <v>1557</v>
      </c>
      <c r="B388" t="s">
        <v>261</v>
      </c>
      <c r="C388" t="s">
        <v>262</v>
      </c>
      <c r="D388" t="s">
        <v>296</v>
      </c>
      <c r="E388" t="s">
        <v>458</v>
      </c>
      <c r="F388" t="s">
        <v>438</v>
      </c>
      <c r="G388" t="s">
        <v>239</v>
      </c>
      <c r="H388" t="s">
        <v>343</v>
      </c>
      <c r="I388" t="str">
        <f>SpaceTypesTable[[#This Row],[Lighting Standard]]&amp;SpaceTypesTable[[#This Row],[Lighting Primary Space Type]]&amp;SpaceTypesTable[[#This Row],[Lighting Secondary Space Type]]</f>
        <v>ASHRAE 189.1-2009HospitalEmergency</v>
      </c>
      <c r="L388">
        <f>VLOOKUP(SpaceTypesTable[[#This Row],[LookupColumn]],InteriorLightingTable[],5,FALSE)</f>
        <v>2.4300000000000002</v>
      </c>
      <c r="O388">
        <v>0</v>
      </c>
      <c r="P388">
        <v>0.7</v>
      </c>
      <c r="Q388">
        <v>0.2</v>
      </c>
      <c r="R388" s="60" t="s">
        <v>1362</v>
      </c>
      <c r="S388" t="s">
        <v>415</v>
      </c>
      <c r="T388" t="s">
        <v>416</v>
      </c>
      <c r="U388" t="s">
        <v>417</v>
      </c>
      <c r="V388" s="60" t="str">
        <f>SpaceTypesTable[[#This Row],[Ventilation Standard]]&amp;SpaceTypesTable[[#This Row],[Ventilation Primary Space Type]]&amp;SpaceTypesTable[[#This Row],[Ventilation Secondary Space Type]]</f>
        <v>AIA 2001Surgery and Critical CareOperating/Surgical Cystoscopic Rooms</v>
      </c>
      <c r="W388">
        <f>VLOOKUP(SpaceTypesTable[[#This Row],[Lookup]],VentilationStandardsTable[],6,FALSE)</f>
        <v>0</v>
      </c>
      <c r="X388">
        <f>VLOOKUP(SpaceTypesTable[[#This Row],[Lookup]],VentilationStandardsTable[],5,FALSE)</f>
        <v>0</v>
      </c>
      <c r="Y388">
        <f>VLOOKUP(SpaceTypesTable[[#This Row],[Lookup]],VentilationStandardsTable[],7,FALSE)</f>
        <v>3</v>
      </c>
      <c r="Z388">
        <v>18.579999999999998</v>
      </c>
      <c r="AA388" s="60" t="s">
        <v>1397</v>
      </c>
      <c r="AB388" s="60" t="s">
        <v>1404</v>
      </c>
      <c r="AC388">
        <v>4.4600000000000001E-2</v>
      </c>
      <c r="AD388" s="60" t="s">
        <v>1422</v>
      </c>
      <c r="AF388" t="s">
        <v>440</v>
      </c>
      <c r="AG388" t="s">
        <v>440</v>
      </c>
      <c r="AH388" t="s">
        <v>440</v>
      </c>
      <c r="AJ388">
        <v>2.19</v>
      </c>
      <c r="AK388">
        <v>0</v>
      </c>
      <c r="AL388">
        <v>0.5</v>
      </c>
      <c r="AM388">
        <v>0</v>
      </c>
      <c r="AN388" s="60" t="s">
        <v>1351</v>
      </c>
      <c r="AO388" s="60" t="s">
        <v>1447</v>
      </c>
      <c r="AP388" s="60" t="s">
        <v>1461</v>
      </c>
      <c r="AQ388">
        <v>1</v>
      </c>
      <c r="AR388">
        <v>285</v>
      </c>
      <c r="AS388">
        <f>IF(SpaceTypesTable[[#This Row],[Service Water Heating Peak Flow Rate (gal/h)]]=0,"",SpaceTypesTable[[#This Row],[Service Water Heating Peak Flow Rate (gal/h)]]/SpaceTypesTable[[#This Row],[Service Water Heating Area (ft^2)]])</f>
        <v>3.5087719298245615E-3</v>
      </c>
      <c r="AT388">
        <v>43.3</v>
      </c>
      <c r="AU388">
        <v>0.2</v>
      </c>
      <c r="AV388">
        <v>0.05</v>
      </c>
      <c r="AW388" t="s">
        <v>1532</v>
      </c>
      <c r="BC388" t="str">
        <f>IF(ISBLANK(BB388),"",BB388/(AY388/AX388))</f>
        <v/>
      </c>
    </row>
    <row r="389" spans="1:55">
      <c r="A389" t="s">
        <v>1554</v>
      </c>
      <c r="B389" t="s">
        <v>259</v>
      </c>
      <c r="C389" t="s">
        <v>262</v>
      </c>
      <c r="D389" t="s">
        <v>296</v>
      </c>
      <c r="E389" t="s">
        <v>458</v>
      </c>
      <c r="I389" t="str">
        <f>SpaceTypesTable[[#This Row],[Lighting Standard]]&amp;SpaceTypesTable[[#This Row],[Lighting Primary Space Type]]&amp;SpaceTypesTable[[#This Row],[Lighting Secondary Space Type]]</f>
        <v/>
      </c>
      <c r="L389">
        <v>1.6000000000000003</v>
      </c>
      <c r="O389">
        <v>0</v>
      </c>
      <c r="P389">
        <v>0.7</v>
      </c>
      <c r="Q389">
        <v>0.2</v>
      </c>
      <c r="R389" t="s">
        <v>1362</v>
      </c>
      <c r="S389" t="s">
        <v>415</v>
      </c>
      <c r="T389" t="s">
        <v>416</v>
      </c>
      <c r="U389" t="s">
        <v>417</v>
      </c>
      <c r="V389" s="60" t="str">
        <f>SpaceTypesTable[[#This Row],[Ventilation Standard]]&amp;SpaceTypesTable[[#This Row],[Ventilation Primary Space Type]]&amp;SpaceTypesTable[[#This Row],[Ventilation Secondary Space Type]]</f>
        <v>AIA 2001Surgery and Critical CareOperating/Surgical Cystoscopic Rooms</v>
      </c>
      <c r="W389">
        <f>VLOOKUP(SpaceTypesTable[[#This Row],[Lookup]],VentilationStandardsTable[],6,FALSE)</f>
        <v>0</v>
      </c>
      <c r="X389">
        <f>VLOOKUP(SpaceTypesTable[[#This Row],[Lookup]],VentilationStandardsTable[],5,FALSE)</f>
        <v>0</v>
      </c>
      <c r="Y389">
        <f>VLOOKUP(SpaceTypesTable[[#This Row],[Lookup]],VentilationStandardsTable[],7,FALSE)</f>
        <v>3</v>
      </c>
      <c r="Z389">
        <v>18.579999999999998</v>
      </c>
      <c r="AA389" t="s">
        <v>1397</v>
      </c>
      <c r="AB389" t="s">
        <v>1404</v>
      </c>
      <c r="AC389">
        <v>0.22320000000000001</v>
      </c>
      <c r="AD389" t="s">
        <v>1422</v>
      </c>
      <c r="AF389" t="s">
        <v>440</v>
      </c>
      <c r="AG389" t="s">
        <v>440</v>
      </c>
      <c r="AH389" t="s">
        <v>440</v>
      </c>
      <c r="AJ389">
        <v>3.0000000000000004</v>
      </c>
      <c r="AK389">
        <v>0</v>
      </c>
      <c r="AL389">
        <v>0.5</v>
      </c>
      <c r="AM389">
        <v>0</v>
      </c>
      <c r="AN389" t="s">
        <v>1351</v>
      </c>
      <c r="AO389" t="s">
        <v>1447</v>
      </c>
      <c r="AP389" t="s">
        <v>1461</v>
      </c>
      <c r="AQ389">
        <v>1</v>
      </c>
      <c r="AR389">
        <v>285</v>
      </c>
      <c r="AS389">
        <f>IF(SpaceTypesTable[[#This Row],[Service Water Heating Peak Flow Rate (gal/h)]]=0,"",SpaceTypesTable[[#This Row],[Service Water Heating Peak Flow Rate (gal/h)]]/SpaceTypesTable[[#This Row],[Service Water Heating Area (ft^2)]])</f>
        <v>3.5087719298245615E-3</v>
      </c>
      <c r="AT389">
        <v>43.3</v>
      </c>
      <c r="AU389">
        <v>0.2</v>
      </c>
      <c r="AV389">
        <v>0.05</v>
      </c>
      <c r="AW389" t="s">
        <v>1532</v>
      </c>
      <c r="BC389" t="str">
        <f>IF(ISBLANK(BB389),"",BB389/(AY389/AX389))</f>
        <v/>
      </c>
    </row>
    <row r="390" spans="1:55">
      <c r="A390" t="s">
        <v>1556</v>
      </c>
      <c r="B390" t="s">
        <v>259</v>
      </c>
      <c r="C390" t="s">
        <v>262</v>
      </c>
      <c r="D390" t="s">
        <v>292</v>
      </c>
      <c r="E390" t="s">
        <v>458</v>
      </c>
      <c r="F390" t="s">
        <v>217</v>
      </c>
      <c r="G390" t="s">
        <v>239</v>
      </c>
      <c r="H390" t="s">
        <v>249</v>
      </c>
      <c r="I390" t="str">
        <f>SpaceTypesTable[[#This Row],[Lighting Standard]]&amp;SpaceTypesTable[[#This Row],[Lighting Primary Space Type]]&amp;SpaceTypesTable[[#This Row],[Lighting Secondary Space Type]]</f>
        <v>ASHRAE 90.1-2004HospitalPatient Room</v>
      </c>
      <c r="L390">
        <f>VLOOKUP(SpaceTypesTable[[#This Row],[LookupColumn]],InteriorLightingTable[],5,FALSE)</f>
        <v>0.7</v>
      </c>
      <c r="O390">
        <v>0</v>
      </c>
      <c r="P390">
        <v>0.7</v>
      </c>
      <c r="Q390">
        <v>0.2</v>
      </c>
      <c r="R390" t="s">
        <v>3589</v>
      </c>
      <c r="S390" t="s">
        <v>411</v>
      </c>
      <c r="T390" t="s">
        <v>240</v>
      </c>
      <c r="U390" t="s">
        <v>249</v>
      </c>
      <c r="V390" s="60" t="str">
        <f>SpaceTypesTable[[#This Row],[Ventilation Standard]]&amp;SpaceTypesTable[[#This Row],[Ventilation Primary Space Type]]&amp;SpaceTypesTable[[#This Row],[Ventilation Secondary Space Type]]</f>
        <v>GGHC v2.2Health CarePatient Room</v>
      </c>
      <c r="W390">
        <f>VLOOKUP(SpaceTypesTable[[#This Row],[Lookup]],VentilationStandardsTable[],6,FALSE)</f>
        <v>0.3</v>
      </c>
      <c r="X390">
        <f>VLOOKUP(SpaceTypesTable[[#This Row],[Lookup]],VentilationStandardsTable[],5,FALSE)</f>
        <v>0</v>
      </c>
      <c r="Y390">
        <f>VLOOKUP(SpaceTypesTable[[#This Row],[Lookup]],VentilationStandardsTable[],7,FALSE)</f>
        <v>0</v>
      </c>
      <c r="Z390">
        <v>9.2899999999999991</v>
      </c>
      <c r="AA390" t="s">
        <v>3597</v>
      </c>
      <c r="AB390" t="s">
        <v>3576</v>
      </c>
      <c r="AC390">
        <v>5.9499999999999997E-2</v>
      </c>
      <c r="AD390" t="s">
        <v>3686</v>
      </c>
      <c r="AF390" t="s">
        <v>440</v>
      </c>
      <c r="AG390" t="s">
        <v>440</v>
      </c>
      <c r="AH390" t="s">
        <v>440</v>
      </c>
      <c r="AJ390">
        <v>2</v>
      </c>
      <c r="AK390">
        <v>0</v>
      </c>
      <c r="AL390">
        <v>0.5</v>
      </c>
      <c r="AM390">
        <v>0</v>
      </c>
      <c r="AN390" t="s">
        <v>3587</v>
      </c>
      <c r="AO390" t="s">
        <v>3679</v>
      </c>
      <c r="AP390" t="s">
        <v>3600</v>
      </c>
      <c r="AQ390">
        <v>1</v>
      </c>
      <c r="AR390">
        <f>(189+338)/2</f>
        <v>263.5</v>
      </c>
      <c r="AS390">
        <f>IF(SpaceTypesTable[[#This Row],[Service Water Heating Peak Flow Rate (gal/h)]]=0,"",SpaceTypesTable[[#This Row],[Service Water Heating Peak Flow Rate (gal/h)]]/SpaceTypesTable[[#This Row],[Service Water Heating Area (ft^2)]])</f>
        <v>3.7950664136622392E-3</v>
      </c>
      <c r="AT390">
        <v>43.3</v>
      </c>
      <c r="AU390">
        <v>0.2</v>
      </c>
      <c r="AV390">
        <v>0.05</v>
      </c>
      <c r="AW390" t="s">
        <v>3598</v>
      </c>
      <c r="BC390" t="str">
        <f>IF(ISBLANK(BB390),"",BB390/(AY390/AX390))</f>
        <v/>
      </c>
    </row>
    <row r="391" spans="1:55">
      <c r="A391" t="s">
        <v>1558</v>
      </c>
      <c r="B391" t="s">
        <v>259</v>
      </c>
      <c r="C391" t="s">
        <v>262</v>
      </c>
      <c r="D391" s="60" t="s">
        <v>292</v>
      </c>
      <c r="E391" t="s">
        <v>458</v>
      </c>
      <c r="F391" t="s">
        <v>218</v>
      </c>
      <c r="G391" t="s">
        <v>239</v>
      </c>
      <c r="H391" t="s">
        <v>249</v>
      </c>
      <c r="I391" t="str">
        <f>SpaceTypesTable[[#This Row],[Lighting Standard]]&amp;SpaceTypesTable[[#This Row],[Lighting Primary Space Type]]&amp;SpaceTypesTable[[#This Row],[Lighting Secondary Space Type]]</f>
        <v>ASHRAE 90.1-2007HospitalPatient Room</v>
      </c>
      <c r="L391">
        <f>VLOOKUP(SpaceTypesTable[[#This Row],[LookupColumn]],InteriorLightingTable[],5,FALSE)</f>
        <v>0.7</v>
      </c>
      <c r="O391">
        <v>0</v>
      </c>
      <c r="P391">
        <v>0.7</v>
      </c>
      <c r="Q391">
        <v>0.2</v>
      </c>
      <c r="R391" t="s">
        <v>3589</v>
      </c>
      <c r="S391" t="s">
        <v>411</v>
      </c>
      <c r="T391" t="s">
        <v>240</v>
      </c>
      <c r="U391" t="s">
        <v>249</v>
      </c>
      <c r="V391" s="60" t="str">
        <f>SpaceTypesTable[[#This Row],[Ventilation Standard]]&amp;SpaceTypesTable[[#This Row],[Ventilation Primary Space Type]]&amp;SpaceTypesTable[[#This Row],[Ventilation Secondary Space Type]]</f>
        <v>GGHC v2.2Health CarePatient Room</v>
      </c>
      <c r="W391">
        <f>VLOOKUP(SpaceTypesTable[[#This Row],[Lookup]],VentilationStandardsTable[],6,FALSE)</f>
        <v>0.3</v>
      </c>
      <c r="X391">
        <f>VLOOKUP(SpaceTypesTable[[#This Row],[Lookup]],VentilationStandardsTable[],5,FALSE)</f>
        <v>0</v>
      </c>
      <c r="Y391">
        <f>VLOOKUP(SpaceTypesTable[[#This Row],[Lookup]],VentilationStandardsTable[],7,FALSE)</f>
        <v>0</v>
      </c>
      <c r="Z391">
        <v>9.2899999999999991</v>
      </c>
      <c r="AA391" t="s">
        <v>3597</v>
      </c>
      <c r="AB391" t="s">
        <v>3576</v>
      </c>
      <c r="AC391">
        <v>4.4600000000000001E-2</v>
      </c>
      <c r="AD391" t="s">
        <v>3686</v>
      </c>
      <c r="AF391" t="s">
        <v>440</v>
      </c>
      <c r="AG391" t="s">
        <v>440</v>
      </c>
      <c r="AH391" t="s">
        <v>440</v>
      </c>
      <c r="AJ391">
        <v>1.46</v>
      </c>
      <c r="AK391">
        <v>0</v>
      </c>
      <c r="AL391">
        <v>0.5</v>
      </c>
      <c r="AM391">
        <v>0</v>
      </c>
      <c r="AN391" t="s">
        <v>3587</v>
      </c>
      <c r="AO391" t="s">
        <v>3679</v>
      </c>
      <c r="AP391" t="s">
        <v>3600</v>
      </c>
      <c r="AQ391">
        <v>1</v>
      </c>
      <c r="AR391">
        <f>(189+338)/2</f>
        <v>263.5</v>
      </c>
      <c r="AS391">
        <f>IF(SpaceTypesTable[[#This Row],[Service Water Heating Peak Flow Rate (gal/h)]]=0,"",SpaceTypesTable[[#This Row],[Service Water Heating Peak Flow Rate (gal/h)]]/SpaceTypesTable[[#This Row],[Service Water Heating Area (ft^2)]])</f>
        <v>3.7950664136622392E-3</v>
      </c>
      <c r="AT391">
        <v>43.3</v>
      </c>
      <c r="AU391">
        <v>0.2</v>
      </c>
      <c r="AV391">
        <v>0.05</v>
      </c>
      <c r="AW391" t="s">
        <v>3598</v>
      </c>
      <c r="BC391" t="str">
        <f>IF(ISBLANK(BB391),"",BB391/(AY391/AX391))</f>
        <v/>
      </c>
    </row>
    <row r="392" spans="1:55">
      <c r="A392" t="s">
        <v>1619</v>
      </c>
      <c r="B392" t="s">
        <v>259</v>
      </c>
      <c r="C392" t="s">
        <v>262</v>
      </c>
      <c r="D392" t="s">
        <v>292</v>
      </c>
      <c r="E392" t="s">
        <v>458</v>
      </c>
      <c r="F392" t="s">
        <v>1601</v>
      </c>
      <c r="G392" t="s">
        <v>239</v>
      </c>
      <c r="H392" t="s">
        <v>249</v>
      </c>
      <c r="I392" t="str">
        <f>SpaceTypesTable[[#This Row],[Lighting Standard]]&amp;SpaceTypesTable[[#This Row],[Lighting Primary Space Type]]&amp;SpaceTypesTable[[#This Row],[Lighting Secondary Space Type]]</f>
        <v>ASHRAE 90.1-2010HospitalPatient Room</v>
      </c>
      <c r="L392">
        <f>VLOOKUP(SpaceTypesTable[[#This Row],[LookupColumn]],InteriorLightingTable[],5,FALSE)</f>
        <v>0.62</v>
      </c>
      <c r="O392">
        <v>0</v>
      </c>
      <c r="P392">
        <v>0.7</v>
      </c>
      <c r="Q392">
        <v>0.2</v>
      </c>
      <c r="R392" s="60" t="s">
        <v>3589</v>
      </c>
      <c r="S392" t="s">
        <v>411</v>
      </c>
      <c r="T392" t="s">
        <v>240</v>
      </c>
      <c r="U392" t="s">
        <v>249</v>
      </c>
      <c r="V392" s="60" t="str">
        <f>SpaceTypesTable[[#This Row],[Ventilation Standard]]&amp;SpaceTypesTable[[#This Row],[Ventilation Primary Space Type]]&amp;SpaceTypesTable[[#This Row],[Ventilation Secondary Space Type]]</f>
        <v>GGHC v2.2Health CarePatient Room</v>
      </c>
      <c r="W392">
        <f>VLOOKUP(SpaceTypesTable[[#This Row],[Lookup]],VentilationStandardsTable[],6,FALSE)</f>
        <v>0.3</v>
      </c>
      <c r="X392">
        <f>VLOOKUP(SpaceTypesTable[[#This Row],[Lookup]],VentilationStandardsTable[],5,FALSE)</f>
        <v>0</v>
      </c>
      <c r="Y392">
        <f>VLOOKUP(SpaceTypesTable[[#This Row],[Lookup]],VentilationStandardsTable[],7,FALSE)</f>
        <v>0</v>
      </c>
      <c r="Z392">
        <v>9.2899999999999991</v>
      </c>
      <c r="AA392" s="60" t="s">
        <v>3597</v>
      </c>
      <c r="AB392" s="60" t="s">
        <v>3576</v>
      </c>
      <c r="AC392">
        <v>4.4600000000000001E-2</v>
      </c>
      <c r="AD392" s="60" t="s">
        <v>3686</v>
      </c>
      <c r="AF392" t="s">
        <v>440</v>
      </c>
      <c r="AG392" t="s">
        <v>440</v>
      </c>
      <c r="AH392" t="s">
        <v>440</v>
      </c>
      <c r="AJ392">
        <v>1.46</v>
      </c>
      <c r="AK392">
        <v>0</v>
      </c>
      <c r="AL392">
        <v>0.5</v>
      </c>
      <c r="AM392">
        <v>0</v>
      </c>
      <c r="AN392" s="60" t="s">
        <v>3587</v>
      </c>
      <c r="AO392" s="60" t="s">
        <v>3679</v>
      </c>
      <c r="AP392" s="60" t="s">
        <v>3600</v>
      </c>
      <c r="AQ392">
        <v>1</v>
      </c>
      <c r="AR392">
        <v>263.5</v>
      </c>
      <c r="AS392">
        <v>3.7950664136622392E-3</v>
      </c>
      <c r="AT392">
        <v>43.3</v>
      </c>
      <c r="AU392">
        <v>0.2</v>
      </c>
      <c r="AV392">
        <v>0.05</v>
      </c>
      <c r="AW392" t="s">
        <v>3598</v>
      </c>
      <c r="BC392" t="s">
        <v>440</v>
      </c>
    </row>
    <row r="393" spans="1:55">
      <c r="A393" t="s">
        <v>1555</v>
      </c>
      <c r="B393" t="s">
        <v>259</v>
      </c>
      <c r="C393" t="s">
        <v>262</v>
      </c>
      <c r="D393" t="s">
        <v>292</v>
      </c>
      <c r="E393" t="s">
        <v>458</v>
      </c>
      <c r="I393" t="str">
        <f>SpaceTypesTable[[#This Row],[Lighting Standard]]&amp;SpaceTypesTable[[#This Row],[Lighting Primary Space Type]]&amp;SpaceTypesTable[[#This Row],[Lighting Secondary Space Type]]</f>
        <v/>
      </c>
      <c r="L393">
        <v>1.4</v>
      </c>
      <c r="O393">
        <v>0</v>
      </c>
      <c r="P393">
        <v>0.7</v>
      </c>
      <c r="Q393">
        <v>0.2</v>
      </c>
      <c r="R393" s="60" t="s">
        <v>1362</v>
      </c>
      <c r="S393" t="s">
        <v>411</v>
      </c>
      <c r="T393" t="s">
        <v>240</v>
      </c>
      <c r="U393" t="s">
        <v>249</v>
      </c>
      <c r="V393" s="60" t="str">
        <f>SpaceTypesTable[[#This Row],[Ventilation Standard]]&amp;SpaceTypesTable[[#This Row],[Ventilation Primary Space Type]]&amp;SpaceTypesTable[[#This Row],[Ventilation Secondary Space Type]]</f>
        <v>GGHC v2.2Health CarePatient Room</v>
      </c>
      <c r="W393">
        <f>VLOOKUP(SpaceTypesTable[[#This Row],[Lookup]],VentilationStandardsTable[],6,FALSE)</f>
        <v>0.3</v>
      </c>
      <c r="X393">
        <f>VLOOKUP(SpaceTypesTable[[#This Row],[Lookup]],VentilationStandardsTable[],5,FALSE)</f>
        <v>0</v>
      </c>
      <c r="Y393">
        <f>VLOOKUP(SpaceTypesTable[[#This Row],[Lookup]],VentilationStandardsTable[],7,FALSE)</f>
        <v>0</v>
      </c>
      <c r="Z393">
        <v>9.2899999999999991</v>
      </c>
      <c r="AA393" s="60" t="s">
        <v>1397</v>
      </c>
      <c r="AB393" s="60" t="s">
        <v>1404</v>
      </c>
      <c r="AC393">
        <v>0.22320000000000001</v>
      </c>
      <c r="AD393" s="60" t="s">
        <v>1422</v>
      </c>
      <c r="AF393" t="s">
        <v>440</v>
      </c>
      <c r="AG393" t="s">
        <v>440</v>
      </c>
      <c r="AH393" t="s">
        <v>440</v>
      </c>
      <c r="AJ393">
        <v>2</v>
      </c>
      <c r="AK393">
        <v>0</v>
      </c>
      <c r="AL393">
        <v>0.5</v>
      </c>
      <c r="AM393">
        <v>0</v>
      </c>
      <c r="AN393" s="60" t="s">
        <v>1351</v>
      </c>
      <c r="AO393" s="60" t="s">
        <v>1447</v>
      </c>
      <c r="AP393" s="60" t="s">
        <v>1461</v>
      </c>
      <c r="AQ393">
        <v>1</v>
      </c>
      <c r="AR393">
        <f>(189+338)/2</f>
        <v>263.5</v>
      </c>
      <c r="AS393">
        <f>IF(SpaceTypesTable[[#This Row],[Service Water Heating Peak Flow Rate (gal/h)]]=0,"",SpaceTypesTable[[#This Row],[Service Water Heating Peak Flow Rate (gal/h)]]/SpaceTypesTable[[#This Row],[Service Water Heating Area (ft^2)]])</f>
        <v>3.7950664136622392E-3</v>
      </c>
      <c r="AT393">
        <v>43.3</v>
      </c>
      <c r="AU393">
        <v>0.2</v>
      </c>
      <c r="AV393">
        <v>0.05</v>
      </c>
      <c r="AW393" t="s">
        <v>1532</v>
      </c>
      <c r="BC393" t="str">
        <f>IF(ISBLANK(BB393),"",BB393/(AY393/AX393))</f>
        <v/>
      </c>
    </row>
    <row r="394" spans="1:55">
      <c r="A394" t="s">
        <v>1557</v>
      </c>
      <c r="B394" t="s">
        <v>260</v>
      </c>
      <c r="C394" t="s">
        <v>262</v>
      </c>
      <c r="D394" s="60" t="s">
        <v>292</v>
      </c>
      <c r="E394" t="s">
        <v>458</v>
      </c>
      <c r="F394" t="s">
        <v>438</v>
      </c>
      <c r="G394" t="s">
        <v>239</v>
      </c>
      <c r="H394" t="s">
        <v>249</v>
      </c>
      <c r="I394" t="str">
        <f>SpaceTypesTable[[#This Row],[Lighting Standard]]&amp;SpaceTypesTable[[#This Row],[Lighting Primary Space Type]]&amp;SpaceTypesTable[[#This Row],[Lighting Secondary Space Type]]</f>
        <v>ASHRAE 189.1-2009HospitalPatient Room</v>
      </c>
      <c r="L394">
        <f>VLOOKUP(SpaceTypesTable[[#This Row],[LookupColumn]],InteriorLightingTable[],5,FALSE)</f>
        <v>0.63</v>
      </c>
      <c r="O394">
        <v>0</v>
      </c>
      <c r="P394">
        <v>0.7</v>
      </c>
      <c r="Q394">
        <v>0.2</v>
      </c>
      <c r="R394" t="s">
        <v>1362</v>
      </c>
      <c r="S394" t="s">
        <v>411</v>
      </c>
      <c r="T394" t="s">
        <v>240</v>
      </c>
      <c r="U394" t="s">
        <v>249</v>
      </c>
      <c r="V394" s="60" t="str">
        <f>SpaceTypesTable[[#This Row],[Ventilation Standard]]&amp;SpaceTypesTable[[#This Row],[Ventilation Primary Space Type]]&amp;SpaceTypesTable[[#This Row],[Ventilation Secondary Space Type]]</f>
        <v>GGHC v2.2Health CarePatient Room</v>
      </c>
      <c r="W394">
        <f>VLOOKUP(SpaceTypesTable[[#This Row],[Lookup]],VentilationStandardsTable[],6,FALSE)</f>
        <v>0.3</v>
      </c>
      <c r="X394">
        <f>VLOOKUP(SpaceTypesTable[[#This Row],[Lookup]],VentilationStandardsTable[],5,FALSE)</f>
        <v>0</v>
      </c>
      <c r="Y394">
        <f>VLOOKUP(SpaceTypesTable[[#This Row],[Lookup]],VentilationStandardsTable[],7,FALSE)</f>
        <v>0</v>
      </c>
      <c r="Z394">
        <v>9.2899999999999991</v>
      </c>
      <c r="AA394" t="s">
        <v>1397</v>
      </c>
      <c r="AB394" t="s">
        <v>1404</v>
      </c>
      <c r="AC394">
        <v>5.9499999999999997E-2</v>
      </c>
      <c r="AD394" t="s">
        <v>1422</v>
      </c>
      <c r="AF394" t="s">
        <v>440</v>
      </c>
      <c r="AG394" t="s">
        <v>440</v>
      </c>
      <c r="AH394" t="s">
        <v>440</v>
      </c>
      <c r="AJ394">
        <v>1.46</v>
      </c>
      <c r="AK394">
        <v>0</v>
      </c>
      <c r="AL394">
        <v>0.5</v>
      </c>
      <c r="AM394">
        <v>0</v>
      </c>
      <c r="AN394" t="s">
        <v>1351</v>
      </c>
      <c r="AO394" t="s">
        <v>1447</v>
      </c>
      <c r="AP394" t="s">
        <v>1461</v>
      </c>
      <c r="AQ394">
        <v>1</v>
      </c>
      <c r="AR394">
        <f>(189+338)/2</f>
        <v>263.5</v>
      </c>
      <c r="AS394">
        <f>IF(SpaceTypesTable[[#This Row],[Service Water Heating Peak Flow Rate (gal/h)]]=0,"",SpaceTypesTable[[#This Row],[Service Water Heating Peak Flow Rate (gal/h)]]/SpaceTypesTable[[#This Row],[Service Water Heating Area (ft^2)]])</f>
        <v>3.7950664136622392E-3</v>
      </c>
      <c r="AT394">
        <v>43.3</v>
      </c>
      <c r="AU394">
        <v>0.2</v>
      </c>
      <c r="AV394">
        <v>0.05</v>
      </c>
      <c r="AW394" t="s">
        <v>1532</v>
      </c>
      <c r="BC394" t="str">
        <f>IF(ISBLANK(BB394),"",BB394/(AY394/AX394))</f>
        <v/>
      </c>
    </row>
    <row r="395" spans="1:55">
      <c r="A395" t="s">
        <v>1557</v>
      </c>
      <c r="B395" t="s">
        <v>261</v>
      </c>
      <c r="C395" t="s">
        <v>262</v>
      </c>
      <c r="D395" t="s">
        <v>292</v>
      </c>
      <c r="E395" t="s">
        <v>458</v>
      </c>
      <c r="F395" t="s">
        <v>438</v>
      </c>
      <c r="G395" t="s">
        <v>239</v>
      </c>
      <c r="H395" t="s">
        <v>249</v>
      </c>
      <c r="I395" t="str">
        <f>SpaceTypesTable[[#This Row],[Lighting Standard]]&amp;SpaceTypesTable[[#This Row],[Lighting Primary Space Type]]&amp;SpaceTypesTable[[#This Row],[Lighting Secondary Space Type]]</f>
        <v>ASHRAE 189.1-2009HospitalPatient Room</v>
      </c>
      <c r="L395">
        <f>VLOOKUP(SpaceTypesTable[[#This Row],[LookupColumn]],InteriorLightingTable[],5,FALSE)</f>
        <v>0.63</v>
      </c>
      <c r="O395">
        <v>0</v>
      </c>
      <c r="P395">
        <v>0.7</v>
      </c>
      <c r="Q395">
        <v>0.2</v>
      </c>
      <c r="R395" s="60" t="s">
        <v>1362</v>
      </c>
      <c r="S395" t="s">
        <v>411</v>
      </c>
      <c r="T395" t="s">
        <v>240</v>
      </c>
      <c r="U395" t="s">
        <v>249</v>
      </c>
      <c r="V395" s="60" t="str">
        <f>SpaceTypesTable[[#This Row],[Ventilation Standard]]&amp;SpaceTypesTable[[#This Row],[Ventilation Primary Space Type]]&amp;SpaceTypesTable[[#This Row],[Ventilation Secondary Space Type]]</f>
        <v>GGHC v2.2Health CarePatient Room</v>
      </c>
      <c r="W395">
        <f>VLOOKUP(SpaceTypesTable[[#This Row],[Lookup]],VentilationStandardsTable[],6,FALSE)</f>
        <v>0.3</v>
      </c>
      <c r="X395">
        <f>VLOOKUP(SpaceTypesTable[[#This Row],[Lookup]],VentilationStandardsTable[],5,FALSE)</f>
        <v>0</v>
      </c>
      <c r="Y395">
        <f>VLOOKUP(SpaceTypesTable[[#This Row],[Lookup]],VentilationStandardsTable[],7,FALSE)</f>
        <v>0</v>
      </c>
      <c r="Z395">
        <v>9.2899999999999991</v>
      </c>
      <c r="AA395" s="60" t="s">
        <v>1397</v>
      </c>
      <c r="AB395" s="60" t="s">
        <v>1404</v>
      </c>
      <c r="AC395">
        <v>4.4600000000000001E-2</v>
      </c>
      <c r="AD395" s="60" t="s">
        <v>1422</v>
      </c>
      <c r="AF395" t="s">
        <v>440</v>
      </c>
      <c r="AG395" t="s">
        <v>440</v>
      </c>
      <c r="AH395" t="s">
        <v>440</v>
      </c>
      <c r="AJ395">
        <v>1.46</v>
      </c>
      <c r="AK395">
        <v>0</v>
      </c>
      <c r="AL395">
        <v>0.5</v>
      </c>
      <c r="AM395">
        <v>0</v>
      </c>
      <c r="AN395" s="60" t="s">
        <v>1351</v>
      </c>
      <c r="AO395" s="60" t="s">
        <v>1447</v>
      </c>
      <c r="AP395" s="60" t="s">
        <v>1461</v>
      </c>
      <c r="AQ395">
        <v>1</v>
      </c>
      <c r="AR395">
        <f>(189+338)/2</f>
        <v>263.5</v>
      </c>
      <c r="AS395">
        <f>IF(SpaceTypesTable[[#This Row],[Service Water Heating Peak Flow Rate (gal/h)]]=0,"",SpaceTypesTable[[#This Row],[Service Water Heating Peak Flow Rate (gal/h)]]/SpaceTypesTable[[#This Row],[Service Water Heating Area (ft^2)]])</f>
        <v>3.7950664136622392E-3</v>
      </c>
      <c r="AT395">
        <v>43.3</v>
      </c>
      <c r="AU395">
        <v>0.2</v>
      </c>
      <c r="AV395">
        <v>0.05</v>
      </c>
      <c r="AW395" t="s">
        <v>1532</v>
      </c>
      <c r="BC395" t="str">
        <f>IF(ISBLANK(BB395),"",BB395/(AY395/AX395))</f>
        <v/>
      </c>
    </row>
    <row r="396" spans="1:55">
      <c r="A396" t="s">
        <v>1554</v>
      </c>
      <c r="B396" t="s">
        <v>259</v>
      </c>
      <c r="C396" t="s">
        <v>262</v>
      </c>
      <c r="D396" t="s">
        <v>292</v>
      </c>
      <c r="E396" t="s">
        <v>458</v>
      </c>
      <c r="I396" t="str">
        <f>SpaceTypesTable[[#This Row],[Lighting Standard]]&amp;SpaceTypesTable[[#This Row],[Lighting Primary Space Type]]&amp;SpaceTypesTable[[#This Row],[Lighting Secondary Space Type]]</f>
        <v/>
      </c>
      <c r="L396">
        <v>1.4</v>
      </c>
      <c r="O396">
        <v>0</v>
      </c>
      <c r="P396">
        <v>0.7</v>
      </c>
      <c r="Q396">
        <v>0.2</v>
      </c>
      <c r="R396" t="s">
        <v>1362</v>
      </c>
      <c r="S396" t="s">
        <v>411</v>
      </c>
      <c r="T396" t="s">
        <v>240</v>
      </c>
      <c r="U396" t="s">
        <v>249</v>
      </c>
      <c r="V396" s="60" t="str">
        <f>SpaceTypesTable[[#This Row],[Ventilation Standard]]&amp;SpaceTypesTable[[#This Row],[Ventilation Primary Space Type]]&amp;SpaceTypesTable[[#This Row],[Ventilation Secondary Space Type]]</f>
        <v>GGHC v2.2Health CarePatient Room</v>
      </c>
      <c r="W396">
        <f>VLOOKUP(SpaceTypesTable[[#This Row],[Lookup]],VentilationStandardsTable[],6,FALSE)</f>
        <v>0.3</v>
      </c>
      <c r="X396">
        <f>VLOOKUP(SpaceTypesTable[[#This Row],[Lookup]],VentilationStandardsTable[],5,FALSE)</f>
        <v>0</v>
      </c>
      <c r="Y396">
        <f>VLOOKUP(SpaceTypesTable[[#This Row],[Lookup]],VentilationStandardsTable[],7,FALSE)</f>
        <v>0</v>
      </c>
      <c r="Z396">
        <v>9.2899999999999991</v>
      </c>
      <c r="AA396" t="s">
        <v>1397</v>
      </c>
      <c r="AB396" t="s">
        <v>1404</v>
      </c>
      <c r="AC396">
        <v>0.22320000000000001</v>
      </c>
      <c r="AD396" t="s">
        <v>1422</v>
      </c>
      <c r="AF396" t="s">
        <v>440</v>
      </c>
      <c r="AG396" t="s">
        <v>440</v>
      </c>
      <c r="AH396" t="s">
        <v>440</v>
      </c>
      <c r="AJ396">
        <v>2</v>
      </c>
      <c r="AK396">
        <v>0</v>
      </c>
      <c r="AL396">
        <v>0.5</v>
      </c>
      <c r="AM396">
        <v>0</v>
      </c>
      <c r="AN396" t="s">
        <v>1351</v>
      </c>
      <c r="AO396" t="s">
        <v>1447</v>
      </c>
      <c r="AP396" t="s">
        <v>1461</v>
      </c>
      <c r="AQ396">
        <v>1</v>
      </c>
      <c r="AR396">
        <f>(189+338)/2</f>
        <v>263.5</v>
      </c>
      <c r="AS396">
        <f>IF(SpaceTypesTable[[#This Row],[Service Water Heating Peak Flow Rate (gal/h)]]=0,"",SpaceTypesTable[[#This Row],[Service Water Heating Peak Flow Rate (gal/h)]]/SpaceTypesTable[[#This Row],[Service Water Heating Area (ft^2)]])</f>
        <v>3.7950664136622392E-3</v>
      </c>
      <c r="AT396">
        <v>43.3</v>
      </c>
      <c r="AU396">
        <v>0.2</v>
      </c>
      <c r="AV396">
        <v>0.05</v>
      </c>
      <c r="AW396" t="s">
        <v>1532</v>
      </c>
      <c r="BC396" t="str">
        <f>IF(ISBLANK(BB396),"",BB396/(AY396/AX396))</f>
        <v/>
      </c>
    </row>
    <row r="397" spans="1:55">
      <c r="A397" t="s">
        <v>1556</v>
      </c>
      <c r="B397" t="s">
        <v>259</v>
      </c>
      <c r="C397" t="s">
        <v>262</v>
      </c>
      <c r="D397" t="s">
        <v>279</v>
      </c>
      <c r="E397" t="s">
        <v>463</v>
      </c>
      <c r="F397" t="s">
        <v>217</v>
      </c>
      <c r="G397" t="s">
        <v>239</v>
      </c>
      <c r="H397" t="s">
        <v>250</v>
      </c>
      <c r="I397" t="str">
        <f>SpaceTypesTable[[#This Row],[Lighting Standard]]&amp;SpaceTypesTable[[#This Row],[Lighting Primary Space Type]]&amp;SpaceTypesTable[[#This Row],[Lighting Secondary Space Type]]</f>
        <v>ASHRAE 90.1-2004HospitalPhysical Therapy</v>
      </c>
      <c r="L397">
        <f>VLOOKUP(SpaceTypesTable[[#This Row],[LookupColumn]],InteriorLightingTable[],5,FALSE)</f>
        <v>0.9</v>
      </c>
      <c r="O397">
        <v>0</v>
      </c>
      <c r="P397">
        <v>0.7</v>
      </c>
      <c r="Q397">
        <v>0.2</v>
      </c>
      <c r="R397" t="s">
        <v>3589</v>
      </c>
      <c r="S397" t="s">
        <v>108</v>
      </c>
      <c r="T397" t="s">
        <v>98</v>
      </c>
      <c r="U397" t="s">
        <v>104</v>
      </c>
      <c r="V397" s="60" t="str">
        <f>SpaceTypesTable[[#This Row],[Ventilation Standard]]&amp;SpaceTypesTable[[#This Row],[Ventilation Primary Space Type]]&amp;SpaceTypesTable[[#This Row],[Ventilation Secondary Space Type]]</f>
        <v>ASHRAE 62.1-1999Hospitals, Nursing and Convalescent HomesPhysical therapy</v>
      </c>
      <c r="W397">
        <f>VLOOKUP(SpaceTypesTable[[#This Row],[Lookup]],VentilationStandardsTable[],6,FALSE)</f>
        <v>0</v>
      </c>
      <c r="X397">
        <f>VLOOKUP(SpaceTypesTable[[#This Row],[Lookup]],VentilationStandardsTable[],5,FALSE)</f>
        <v>15</v>
      </c>
      <c r="Y397">
        <f>VLOOKUP(SpaceTypesTable[[#This Row],[Lookup]],VentilationStandardsTable[],7,FALSE)</f>
        <v>0</v>
      </c>
      <c r="Z397">
        <v>18.579999999999998</v>
      </c>
      <c r="AA397" t="s">
        <v>3597</v>
      </c>
      <c r="AB397" t="s">
        <v>3576</v>
      </c>
      <c r="AC397">
        <v>5.9499999999999997E-2</v>
      </c>
      <c r="AD397" t="s">
        <v>3686</v>
      </c>
      <c r="AF397" t="s">
        <v>440</v>
      </c>
      <c r="AG397" t="s">
        <v>440</v>
      </c>
      <c r="AH397" t="s">
        <v>440</v>
      </c>
      <c r="AJ397">
        <v>1.5000000000000002</v>
      </c>
      <c r="AK397">
        <v>0</v>
      </c>
      <c r="AL397">
        <v>0.5</v>
      </c>
      <c r="AM397">
        <v>0</v>
      </c>
      <c r="AN397" t="s">
        <v>3587</v>
      </c>
      <c r="AO397" t="s">
        <v>3679</v>
      </c>
      <c r="AP397" t="s">
        <v>3600</v>
      </c>
      <c r="AQ397">
        <v>1</v>
      </c>
      <c r="AR397">
        <f>(1300+592)/2</f>
        <v>946</v>
      </c>
      <c r="AS397">
        <f>IF(SpaceTypesTable[[#This Row],[Service Water Heating Peak Flow Rate (gal/h)]]=0,"",SpaceTypesTable[[#This Row],[Service Water Heating Peak Flow Rate (gal/h)]]/SpaceTypesTable[[#This Row],[Service Water Heating Area (ft^2)]])</f>
        <v>1.0570824524312897E-3</v>
      </c>
      <c r="AT397">
        <v>43.3</v>
      </c>
      <c r="AU397">
        <v>0.2</v>
      </c>
      <c r="AV397">
        <v>0.05</v>
      </c>
      <c r="AW397" t="s">
        <v>3598</v>
      </c>
      <c r="BC397" t="str">
        <f>IF(ISBLANK(BB397),"",BB397/(AY397/AX397))</f>
        <v/>
      </c>
    </row>
    <row r="398" spans="1:55">
      <c r="A398" t="s">
        <v>1558</v>
      </c>
      <c r="B398" t="s">
        <v>259</v>
      </c>
      <c r="C398" t="s">
        <v>262</v>
      </c>
      <c r="D398" t="s">
        <v>279</v>
      </c>
      <c r="E398" t="s">
        <v>463</v>
      </c>
      <c r="F398" t="s">
        <v>218</v>
      </c>
      <c r="G398" t="s">
        <v>239</v>
      </c>
      <c r="H398" t="s">
        <v>250</v>
      </c>
      <c r="I398" t="str">
        <f>SpaceTypesTable[[#This Row],[Lighting Standard]]&amp;SpaceTypesTable[[#This Row],[Lighting Primary Space Type]]&amp;SpaceTypesTable[[#This Row],[Lighting Secondary Space Type]]</f>
        <v>ASHRAE 90.1-2007HospitalPhysical Therapy</v>
      </c>
      <c r="L398">
        <f>VLOOKUP(SpaceTypesTable[[#This Row],[LookupColumn]],InteriorLightingTable[],5,FALSE)</f>
        <v>0.9</v>
      </c>
      <c r="O398">
        <v>0</v>
      </c>
      <c r="P398">
        <v>0.7</v>
      </c>
      <c r="Q398">
        <v>0.2</v>
      </c>
      <c r="R398" t="s">
        <v>3589</v>
      </c>
      <c r="S398" t="s">
        <v>109</v>
      </c>
      <c r="T398" t="s">
        <v>98</v>
      </c>
      <c r="U398" t="s">
        <v>104</v>
      </c>
      <c r="V398" s="60" t="str">
        <f>SpaceTypesTable[[#This Row],[Ventilation Standard]]&amp;SpaceTypesTable[[#This Row],[Ventilation Primary Space Type]]&amp;SpaceTypesTable[[#This Row],[Ventilation Secondary Space Type]]</f>
        <v>ASHRAE 62.1-2004Hospitals, Nursing and Convalescent HomesPhysical therapy</v>
      </c>
      <c r="W398">
        <f>VLOOKUP(SpaceTypesTable[[#This Row],[Lookup]],VentilationStandardsTable[],6,FALSE)</f>
        <v>0</v>
      </c>
      <c r="X398">
        <f>VLOOKUP(SpaceTypesTable[[#This Row],[Lookup]],VentilationStandardsTable[],5,FALSE)</f>
        <v>15</v>
      </c>
      <c r="Y398">
        <f>VLOOKUP(SpaceTypesTable[[#This Row],[Lookup]],VentilationStandardsTable[],7,FALSE)</f>
        <v>0</v>
      </c>
      <c r="Z398">
        <v>18.579999999999998</v>
      </c>
      <c r="AA398" t="s">
        <v>3597</v>
      </c>
      <c r="AB398" t="s">
        <v>3576</v>
      </c>
      <c r="AC398">
        <v>4.4600000000000001E-2</v>
      </c>
      <c r="AD398" t="s">
        <v>3686</v>
      </c>
      <c r="AF398" t="s">
        <v>440</v>
      </c>
      <c r="AG398" t="s">
        <v>440</v>
      </c>
      <c r="AH398" t="s">
        <v>440</v>
      </c>
      <c r="AJ398">
        <v>1.0900000000000001</v>
      </c>
      <c r="AK398">
        <v>0</v>
      </c>
      <c r="AL398">
        <v>0.5</v>
      </c>
      <c r="AM398">
        <v>0</v>
      </c>
      <c r="AN398" t="s">
        <v>3587</v>
      </c>
      <c r="AO398" t="s">
        <v>3679</v>
      </c>
      <c r="AP398" t="s">
        <v>3600</v>
      </c>
      <c r="AQ398">
        <v>1</v>
      </c>
      <c r="AR398">
        <f>(1300+592)/2</f>
        <v>946</v>
      </c>
      <c r="AS398">
        <f>IF(SpaceTypesTable[[#This Row],[Service Water Heating Peak Flow Rate (gal/h)]]=0,"",SpaceTypesTable[[#This Row],[Service Water Heating Peak Flow Rate (gal/h)]]/SpaceTypesTable[[#This Row],[Service Water Heating Area (ft^2)]])</f>
        <v>1.0570824524312897E-3</v>
      </c>
      <c r="AT398">
        <v>43.3</v>
      </c>
      <c r="AU398">
        <v>0.2</v>
      </c>
      <c r="AV398">
        <v>0.05</v>
      </c>
      <c r="AW398" t="s">
        <v>3598</v>
      </c>
      <c r="BC398" t="str">
        <f>IF(ISBLANK(BB398),"",BB398/(AY398/AX398))</f>
        <v/>
      </c>
    </row>
    <row r="399" spans="1:55">
      <c r="A399" s="60" t="s">
        <v>1619</v>
      </c>
      <c r="B399" t="s">
        <v>259</v>
      </c>
      <c r="C399" t="s">
        <v>262</v>
      </c>
      <c r="D399" t="s">
        <v>279</v>
      </c>
      <c r="E399" t="s">
        <v>463</v>
      </c>
      <c r="F399" t="s">
        <v>1601</v>
      </c>
      <c r="G399" t="s">
        <v>239</v>
      </c>
      <c r="H399" t="s">
        <v>250</v>
      </c>
      <c r="I399" t="str">
        <f>SpaceTypesTable[[#This Row],[Lighting Standard]]&amp;SpaceTypesTable[[#This Row],[Lighting Primary Space Type]]&amp;SpaceTypesTable[[#This Row],[Lighting Secondary Space Type]]</f>
        <v>ASHRAE 90.1-2010HospitalPhysical Therapy</v>
      </c>
      <c r="L399">
        <f>VLOOKUP(SpaceTypesTable[[#This Row],[LookupColumn]],InteriorLightingTable[],5,FALSE)</f>
        <v>0.91</v>
      </c>
      <c r="O399">
        <v>0</v>
      </c>
      <c r="P399">
        <v>0.7</v>
      </c>
      <c r="Q399">
        <v>0.2</v>
      </c>
      <c r="R399" s="60" t="s">
        <v>3589</v>
      </c>
      <c r="S399" t="s">
        <v>110</v>
      </c>
      <c r="T399" t="s">
        <v>98</v>
      </c>
      <c r="U399" t="s">
        <v>104</v>
      </c>
      <c r="V399" s="60" t="str">
        <f>SpaceTypesTable[[#This Row],[Ventilation Standard]]&amp;SpaceTypesTable[[#This Row],[Ventilation Primary Space Type]]&amp;SpaceTypesTable[[#This Row],[Ventilation Secondary Space Type]]</f>
        <v>ASHRAE 62.1-2007Hospitals, Nursing and Convalescent HomesPhysical therapy</v>
      </c>
      <c r="W399">
        <f>VLOOKUP(SpaceTypesTable[[#This Row],[Lookup]],VentilationStandardsTable[],6,FALSE)</f>
        <v>0</v>
      </c>
      <c r="X399">
        <f>VLOOKUP(SpaceTypesTable[[#This Row],[Lookup]],VentilationStandardsTable[],5,FALSE)</f>
        <v>15</v>
      </c>
      <c r="Y399">
        <f>VLOOKUP(SpaceTypesTable[[#This Row],[Lookup]],VentilationStandardsTable[],7,FALSE)</f>
        <v>0</v>
      </c>
      <c r="Z399">
        <v>18.579999999999998</v>
      </c>
      <c r="AA399" s="60" t="s">
        <v>3597</v>
      </c>
      <c r="AB399" s="60" t="s">
        <v>3576</v>
      </c>
      <c r="AC399">
        <v>4.4600000000000001E-2</v>
      </c>
      <c r="AD399" s="60" t="s">
        <v>3686</v>
      </c>
      <c r="AF399" t="s">
        <v>440</v>
      </c>
      <c r="AG399" t="s">
        <v>440</v>
      </c>
      <c r="AH399" t="s">
        <v>440</v>
      </c>
      <c r="AJ399">
        <v>1.0900000000000001</v>
      </c>
      <c r="AK399">
        <v>0</v>
      </c>
      <c r="AL399">
        <v>0.5</v>
      </c>
      <c r="AM399">
        <v>0</v>
      </c>
      <c r="AN399" s="60" t="s">
        <v>3587</v>
      </c>
      <c r="AO399" s="60" t="s">
        <v>3679</v>
      </c>
      <c r="AP399" s="60" t="s">
        <v>3600</v>
      </c>
      <c r="AQ399">
        <v>1</v>
      </c>
      <c r="AR399">
        <v>946</v>
      </c>
      <c r="AS399">
        <v>1.0570824524312897E-3</v>
      </c>
      <c r="AT399">
        <v>43.3</v>
      </c>
      <c r="AU399">
        <v>0.2</v>
      </c>
      <c r="AV399">
        <v>0.05</v>
      </c>
      <c r="AW399" t="s">
        <v>3598</v>
      </c>
      <c r="BC399" t="s">
        <v>440</v>
      </c>
    </row>
    <row r="400" spans="1:55">
      <c r="A400" s="60" t="s">
        <v>1555</v>
      </c>
      <c r="B400" t="s">
        <v>259</v>
      </c>
      <c r="C400" t="s">
        <v>262</v>
      </c>
      <c r="D400" t="s">
        <v>279</v>
      </c>
      <c r="E400" t="s">
        <v>463</v>
      </c>
      <c r="I400" t="str">
        <f>SpaceTypesTable[[#This Row],[Lighting Standard]]&amp;SpaceTypesTable[[#This Row],[Lighting Primary Space Type]]&amp;SpaceTypesTable[[#This Row],[Lighting Secondary Space Type]]</f>
        <v/>
      </c>
      <c r="L400">
        <v>1.6000000000000003</v>
      </c>
      <c r="O400">
        <v>0</v>
      </c>
      <c r="P400">
        <v>0.7</v>
      </c>
      <c r="Q400">
        <v>0.2</v>
      </c>
      <c r="R400" t="s">
        <v>1362</v>
      </c>
      <c r="S400" t="s">
        <v>108</v>
      </c>
      <c r="T400" t="s">
        <v>98</v>
      </c>
      <c r="U400" t="s">
        <v>104</v>
      </c>
      <c r="V400" s="60" t="str">
        <f>SpaceTypesTable[[#This Row],[Ventilation Standard]]&amp;SpaceTypesTable[[#This Row],[Ventilation Primary Space Type]]&amp;SpaceTypesTable[[#This Row],[Ventilation Secondary Space Type]]</f>
        <v>ASHRAE 62.1-1999Hospitals, Nursing and Convalescent HomesPhysical therapy</v>
      </c>
      <c r="W400">
        <f>VLOOKUP(SpaceTypesTable[[#This Row],[Lookup]],VentilationStandardsTable[],6,FALSE)</f>
        <v>0</v>
      </c>
      <c r="X400">
        <f>VLOOKUP(SpaceTypesTable[[#This Row],[Lookup]],VentilationStandardsTable[],5,FALSE)</f>
        <v>15</v>
      </c>
      <c r="Y400">
        <f>VLOOKUP(SpaceTypesTable[[#This Row],[Lookup]],VentilationStandardsTable[],7,FALSE)</f>
        <v>0</v>
      </c>
      <c r="Z400">
        <v>18.579999999999998</v>
      </c>
      <c r="AA400" t="s">
        <v>1397</v>
      </c>
      <c r="AB400" t="s">
        <v>1404</v>
      </c>
      <c r="AC400">
        <v>0.22320000000000001</v>
      </c>
      <c r="AD400" t="s">
        <v>1422</v>
      </c>
      <c r="AF400" t="s">
        <v>440</v>
      </c>
      <c r="AG400" t="s">
        <v>440</v>
      </c>
      <c r="AH400" t="s">
        <v>440</v>
      </c>
      <c r="AJ400">
        <v>1.5000000000000002</v>
      </c>
      <c r="AK400">
        <v>0</v>
      </c>
      <c r="AL400">
        <v>0.5</v>
      </c>
      <c r="AM400">
        <v>0</v>
      </c>
      <c r="AN400" t="s">
        <v>1351</v>
      </c>
      <c r="AO400" t="s">
        <v>1447</v>
      </c>
      <c r="AP400" t="s">
        <v>1461</v>
      </c>
      <c r="AQ400">
        <v>1</v>
      </c>
      <c r="AR400">
        <f>(1300+592)/2</f>
        <v>946</v>
      </c>
      <c r="AS400">
        <f>IF(SpaceTypesTable[[#This Row],[Service Water Heating Peak Flow Rate (gal/h)]]=0,"",SpaceTypesTable[[#This Row],[Service Water Heating Peak Flow Rate (gal/h)]]/SpaceTypesTable[[#This Row],[Service Water Heating Area (ft^2)]])</f>
        <v>1.0570824524312897E-3</v>
      </c>
      <c r="AT400">
        <v>43.3</v>
      </c>
      <c r="AU400">
        <v>0.2</v>
      </c>
      <c r="AV400">
        <v>0.05</v>
      </c>
      <c r="AW400" t="s">
        <v>1532</v>
      </c>
      <c r="BC400" t="str">
        <f>IF(ISBLANK(BB400),"",BB400/(AY400/AX400))</f>
        <v/>
      </c>
    </row>
    <row r="401" spans="1:55">
      <c r="A401" s="60" t="s">
        <v>1557</v>
      </c>
      <c r="B401" t="s">
        <v>260</v>
      </c>
      <c r="C401" t="s">
        <v>262</v>
      </c>
      <c r="D401" t="s">
        <v>279</v>
      </c>
      <c r="E401" t="s">
        <v>463</v>
      </c>
      <c r="F401" t="s">
        <v>438</v>
      </c>
      <c r="G401" t="s">
        <v>239</v>
      </c>
      <c r="H401" t="s">
        <v>250</v>
      </c>
      <c r="I401" t="str">
        <f>SpaceTypesTable[[#This Row],[Lighting Standard]]&amp;SpaceTypesTable[[#This Row],[Lighting Primary Space Type]]&amp;SpaceTypesTable[[#This Row],[Lighting Secondary Space Type]]</f>
        <v>ASHRAE 189.1-2009HospitalPhysical Therapy</v>
      </c>
      <c r="L401">
        <f>VLOOKUP(SpaceTypesTable[[#This Row],[LookupColumn]],InteriorLightingTable[],5,FALSE)</f>
        <v>0.81</v>
      </c>
      <c r="O401">
        <v>0</v>
      </c>
      <c r="P401">
        <v>0.7</v>
      </c>
      <c r="Q401">
        <v>0.2</v>
      </c>
      <c r="R401" s="60" t="s">
        <v>1362</v>
      </c>
      <c r="S401" t="s">
        <v>108</v>
      </c>
      <c r="T401" t="s">
        <v>98</v>
      </c>
      <c r="U401" t="s">
        <v>104</v>
      </c>
      <c r="V401" s="60" t="str">
        <f>SpaceTypesTable[[#This Row],[Ventilation Standard]]&amp;SpaceTypesTable[[#This Row],[Ventilation Primary Space Type]]&amp;SpaceTypesTable[[#This Row],[Ventilation Secondary Space Type]]</f>
        <v>ASHRAE 62.1-1999Hospitals, Nursing and Convalescent HomesPhysical therapy</v>
      </c>
      <c r="W401">
        <f>VLOOKUP(SpaceTypesTable[[#This Row],[Lookup]],VentilationStandardsTable[],6,FALSE)</f>
        <v>0</v>
      </c>
      <c r="X401">
        <f>VLOOKUP(SpaceTypesTable[[#This Row],[Lookup]],VentilationStandardsTable[],5,FALSE)</f>
        <v>15</v>
      </c>
      <c r="Y401">
        <f>VLOOKUP(SpaceTypesTable[[#This Row],[Lookup]],VentilationStandardsTable[],7,FALSE)</f>
        <v>0</v>
      </c>
      <c r="Z401">
        <v>18.579999999999998</v>
      </c>
      <c r="AA401" s="60" t="s">
        <v>1397</v>
      </c>
      <c r="AB401" s="60" t="s">
        <v>1404</v>
      </c>
      <c r="AC401">
        <v>5.9499999999999997E-2</v>
      </c>
      <c r="AD401" s="60" t="s">
        <v>1422</v>
      </c>
      <c r="AF401" t="s">
        <v>440</v>
      </c>
      <c r="AG401" t="s">
        <v>440</v>
      </c>
      <c r="AH401" t="s">
        <v>440</v>
      </c>
      <c r="AJ401">
        <v>1.0900000000000001</v>
      </c>
      <c r="AK401">
        <v>0</v>
      </c>
      <c r="AL401">
        <v>0.5</v>
      </c>
      <c r="AM401">
        <v>0</v>
      </c>
      <c r="AN401" s="60" t="s">
        <v>1351</v>
      </c>
      <c r="AO401" s="60" t="s">
        <v>1447</v>
      </c>
      <c r="AP401" s="60" t="s">
        <v>1461</v>
      </c>
      <c r="AQ401">
        <v>1</v>
      </c>
      <c r="AR401">
        <f>(1300+592)/2</f>
        <v>946</v>
      </c>
      <c r="AS401">
        <f>IF(SpaceTypesTable[[#This Row],[Service Water Heating Peak Flow Rate (gal/h)]]=0,"",SpaceTypesTable[[#This Row],[Service Water Heating Peak Flow Rate (gal/h)]]/SpaceTypesTable[[#This Row],[Service Water Heating Area (ft^2)]])</f>
        <v>1.0570824524312897E-3</v>
      </c>
      <c r="AT401">
        <v>43.3</v>
      </c>
      <c r="AU401">
        <v>0.2</v>
      </c>
      <c r="AV401">
        <v>0.05</v>
      </c>
      <c r="AW401" t="s">
        <v>1532</v>
      </c>
      <c r="BC401" t="str">
        <f>IF(ISBLANK(BB401),"",BB401/(AY401/AX401))</f>
        <v/>
      </c>
    </row>
    <row r="402" spans="1:55">
      <c r="A402" s="60" t="s">
        <v>1557</v>
      </c>
      <c r="B402" t="s">
        <v>261</v>
      </c>
      <c r="C402" t="s">
        <v>262</v>
      </c>
      <c r="D402" s="60" t="s">
        <v>279</v>
      </c>
      <c r="E402" t="s">
        <v>463</v>
      </c>
      <c r="F402" t="s">
        <v>438</v>
      </c>
      <c r="G402" t="s">
        <v>239</v>
      </c>
      <c r="H402" t="s">
        <v>250</v>
      </c>
      <c r="I402" t="str">
        <f>SpaceTypesTable[[#This Row],[Lighting Standard]]&amp;SpaceTypesTable[[#This Row],[Lighting Primary Space Type]]&amp;SpaceTypesTable[[#This Row],[Lighting Secondary Space Type]]</f>
        <v>ASHRAE 189.1-2009HospitalPhysical Therapy</v>
      </c>
      <c r="L402">
        <f>VLOOKUP(SpaceTypesTable[[#This Row],[LookupColumn]],InteriorLightingTable[],5,FALSE)</f>
        <v>0.81</v>
      </c>
      <c r="O402">
        <v>0</v>
      </c>
      <c r="P402">
        <v>0.7</v>
      </c>
      <c r="Q402">
        <v>0.2</v>
      </c>
      <c r="R402" t="s">
        <v>1362</v>
      </c>
      <c r="S402" t="s">
        <v>108</v>
      </c>
      <c r="T402" t="s">
        <v>98</v>
      </c>
      <c r="U402" t="s">
        <v>104</v>
      </c>
      <c r="V402" s="60" t="str">
        <f>SpaceTypesTable[[#This Row],[Ventilation Standard]]&amp;SpaceTypesTable[[#This Row],[Ventilation Primary Space Type]]&amp;SpaceTypesTable[[#This Row],[Ventilation Secondary Space Type]]</f>
        <v>ASHRAE 62.1-1999Hospitals, Nursing and Convalescent HomesPhysical therapy</v>
      </c>
      <c r="W402">
        <f>VLOOKUP(SpaceTypesTable[[#This Row],[Lookup]],VentilationStandardsTable[],6,FALSE)</f>
        <v>0</v>
      </c>
      <c r="X402">
        <f>VLOOKUP(SpaceTypesTable[[#This Row],[Lookup]],VentilationStandardsTable[],5,FALSE)</f>
        <v>15</v>
      </c>
      <c r="Y402">
        <f>VLOOKUP(SpaceTypesTable[[#This Row],[Lookup]],VentilationStandardsTable[],7,FALSE)</f>
        <v>0</v>
      </c>
      <c r="Z402">
        <v>18.579999999999998</v>
      </c>
      <c r="AA402" t="s">
        <v>1397</v>
      </c>
      <c r="AB402" t="s">
        <v>1404</v>
      </c>
      <c r="AC402">
        <v>4.4600000000000001E-2</v>
      </c>
      <c r="AD402" t="s">
        <v>1422</v>
      </c>
      <c r="AF402" t="s">
        <v>440</v>
      </c>
      <c r="AG402" t="s">
        <v>440</v>
      </c>
      <c r="AH402" t="s">
        <v>440</v>
      </c>
      <c r="AJ402">
        <v>1.0900000000000001</v>
      </c>
      <c r="AK402">
        <v>0</v>
      </c>
      <c r="AL402">
        <v>0.5</v>
      </c>
      <c r="AM402">
        <v>0</v>
      </c>
      <c r="AN402" t="s">
        <v>1351</v>
      </c>
      <c r="AO402" t="s">
        <v>1447</v>
      </c>
      <c r="AP402" t="s">
        <v>1461</v>
      </c>
      <c r="AQ402">
        <v>1</v>
      </c>
      <c r="AR402">
        <f>(1300+592)/2</f>
        <v>946</v>
      </c>
      <c r="AS402">
        <f>IF(SpaceTypesTable[[#This Row],[Service Water Heating Peak Flow Rate (gal/h)]]=0,"",SpaceTypesTable[[#This Row],[Service Water Heating Peak Flow Rate (gal/h)]]/SpaceTypesTable[[#This Row],[Service Water Heating Area (ft^2)]])</f>
        <v>1.0570824524312897E-3</v>
      </c>
      <c r="AT402">
        <v>43.3</v>
      </c>
      <c r="AU402">
        <v>0.2</v>
      </c>
      <c r="AV402">
        <v>0.05</v>
      </c>
      <c r="AW402" t="s">
        <v>1532</v>
      </c>
      <c r="BC402" t="str">
        <f>IF(ISBLANK(BB402),"",BB402/(AY402/AX402))</f>
        <v/>
      </c>
    </row>
    <row r="403" spans="1:55">
      <c r="A403" t="s">
        <v>1554</v>
      </c>
      <c r="B403" t="s">
        <v>259</v>
      </c>
      <c r="C403" t="s">
        <v>262</v>
      </c>
      <c r="D403" t="s">
        <v>279</v>
      </c>
      <c r="E403" t="s">
        <v>463</v>
      </c>
      <c r="I403" t="str">
        <f>SpaceTypesTable[[#This Row],[Lighting Standard]]&amp;SpaceTypesTable[[#This Row],[Lighting Primary Space Type]]&amp;SpaceTypesTable[[#This Row],[Lighting Secondary Space Type]]</f>
        <v/>
      </c>
      <c r="L403">
        <v>1.6000000000000003</v>
      </c>
      <c r="O403">
        <v>0</v>
      </c>
      <c r="P403">
        <v>0.7</v>
      </c>
      <c r="Q403">
        <v>0.2</v>
      </c>
      <c r="R403" t="s">
        <v>1362</v>
      </c>
      <c r="S403" t="s">
        <v>108</v>
      </c>
      <c r="T403" t="s">
        <v>98</v>
      </c>
      <c r="U403" t="s">
        <v>104</v>
      </c>
      <c r="V403" s="60" t="str">
        <f>SpaceTypesTable[[#This Row],[Ventilation Standard]]&amp;SpaceTypesTable[[#This Row],[Ventilation Primary Space Type]]&amp;SpaceTypesTable[[#This Row],[Ventilation Secondary Space Type]]</f>
        <v>ASHRAE 62.1-1999Hospitals, Nursing and Convalescent HomesPhysical therapy</v>
      </c>
      <c r="W403">
        <f>VLOOKUP(SpaceTypesTable[[#This Row],[Lookup]],VentilationStandardsTable[],6,FALSE)</f>
        <v>0</v>
      </c>
      <c r="X403">
        <f>VLOOKUP(SpaceTypesTable[[#This Row],[Lookup]],VentilationStandardsTable[],5,FALSE)</f>
        <v>15</v>
      </c>
      <c r="Y403">
        <f>VLOOKUP(SpaceTypesTable[[#This Row],[Lookup]],VentilationStandardsTable[],7,FALSE)</f>
        <v>0</v>
      </c>
      <c r="Z403">
        <v>18.579999999999998</v>
      </c>
      <c r="AA403" t="s">
        <v>1397</v>
      </c>
      <c r="AB403" t="s">
        <v>1404</v>
      </c>
      <c r="AC403">
        <v>0.22320000000000001</v>
      </c>
      <c r="AD403" t="s">
        <v>1422</v>
      </c>
      <c r="AF403" t="s">
        <v>440</v>
      </c>
      <c r="AG403" t="s">
        <v>440</v>
      </c>
      <c r="AH403" t="s">
        <v>440</v>
      </c>
      <c r="AJ403">
        <v>1.5000000000000002</v>
      </c>
      <c r="AK403">
        <v>0</v>
      </c>
      <c r="AL403">
        <v>0.5</v>
      </c>
      <c r="AM403">
        <v>0</v>
      </c>
      <c r="AN403" t="s">
        <v>1351</v>
      </c>
      <c r="AO403" t="s">
        <v>1447</v>
      </c>
      <c r="AP403" t="s">
        <v>1461</v>
      </c>
      <c r="AQ403">
        <v>1</v>
      </c>
      <c r="AR403">
        <f>(1300+592)/2</f>
        <v>946</v>
      </c>
      <c r="AS403">
        <f>IF(SpaceTypesTable[[#This Row],[Service Water Heating Peak Flow Rate (gal/h)]]=0,"",SpaceTypesTable[[#This Row],[Service Water Heating Peak Flow Rate (gal/h)]]/SpaceTypesTable[[#This Row],[Service Water Heating Area (ft^2)]])</f>
        <v>1.0570824524312897E-3</v>
      </c>
      <c r="AT403">
        <v>43.3</v>
      </c>
      <c r="AU403">
        <v>0.2</v>
      </c>
      <c r="AV403">
        <v>0.05</v>
      </c>
      <c r="AW403" t="s">
        <v>1532</v>
      </c>
      <c r="BC403" t="str">
        <f>IF(ISBLANK(BB403),"",BB403/(AY403/AX403))</f>
        <v/>
      </c>
    </row>
    <row r="404" spans="1:55">
      <c r="A404" t="s">
        <v>1556</v>
      </c>
      <c r="B404" t="s">
        <v>259</v>
      </c>
      <c r="C404" t="s">
        <v>262</v>
      </c>
      <c r="D404" t="s">
        <v>295</v>
      </c>
      <c r="E404" t="s">
        <v>458</v>
      </c>
      <c r="F404" t="s">
        <v>217</v>
      </c>
      <c r="G404" t="s">
        <v>239</v>
      </c>
      <c r="H404" t="s">
        <v>349</v>
      </c>
      <c r="I404" t="str">
        <f>SpaceTypesTable[[#This Row],[Lighting Standard]]&amp;SpaceTypesTable[[#This Row],[Lighting Primary Space Type]]&amp;SpaceTypesTable[[#This Row],[Lighting Secondary Space Type]]</f>
        <v>ASHRAE 90.1-2004HospitalRecovery</v>
      </c>
      <c r="L404">
        <f>VLOOKUP(SpaceTypesTable[[#This Row],[LookupColumn]],InteriorLightingTable[],5,FALSE)</f>
        <v>0.8</v>
      </c>
      <c r="O404">
        <v>0</v>
      </c>
      <c r="P404">
        <v>0.7</v>
      </c>
      <c r="Q404">
        <v>0.2</v>
      </c>
      <c r="R404" t="s">
        <v>3589</v>
      </c>
      <c r="S404" t="s">
        <v>411</v>
      </c>
      <c r="T404" t="s">
        <v>240</v>
      </c>
      <c r="U404" t="s">
        <v>349</v>
      </c>
      <c r="V404" s="60" t="str">
        <f>SpaceTypesTable[[#This Row],[Ventilation Standard]]&amp;SpaceTypesTable[[#This Row],[Ventilation Primary Space Type]]&amp;SpaceTypesTable[[#This Row],[Ventilation Secondary Space Type]]</f>
        <v>GGHC v2.2Health CareRecovery</v>
      </c>
      <c r="W404">
        <f>VLOOKUP(SpaceTypesTable[[#This Row],[Lookup]],VentilationStandardsTable[],6,FALSE)</f>
        <v>0.3</v>
      </c>
      <c r="X404">
        <f>VLOOKUP(SpaceTypesTable[[#This Row],[Lookup]],VentilationStandardsTable[],5,FALSE)</f>
        <v>0</v>
      </c>
      <c r="Y404">
        <f>VLOOKUP(SpaceTypesTable[[#This Row],[Lookup]],VentilationStandardsTable[],7,FALSE)</f>
        <v>0</v>
      </c>
      <c r="Z404">
        <v>18.579999999999998</v>
      </c>
      <c r="AA404" t="s">
        <v>3597</v>
      </c>
      <c r="AB404" t="s">
        <v>3576</v>
      </c>
      <c r="AC404">
        <v>5.9499999999999997E-2</v>
      </c>
      <c r="AD404" t="s">
        <v>3686</v>
      </c>
      <c r="AF404" t="s">
        <v>440</v>
      </c>
      <c r="AG404" t="s">
        <v>440</v>
      </c>
      <c r="AH404" t="s">
        <v>440</v>
      </c>
      <c r="AJ404">
        <v>3.0000000000000004</v>
      </c>
      <c r="AK404">
        <v>0</v>
      </c>
      <c r="AL404">
        <v>0.5</v>
      </c>
      <c r="AM404">
        <v>0</v>
      </c>
      <c r="AN404" t="s">
        <v>3587</v>
      </c>
      <c r="AO404" t="s">
        <v>3679</v>
      </c>
      <c r="AP404" t="s">
        <v>3600</v>
      </c>
      <c r="AQ404">
        <v>1</v>
      </c>
      <c r="AR404">
        <v>108</v>
      </c>
      <c r="AS404">
        <f>IF(SpaceTypesTable[[#This Row],[Service Water Heating Peak Flow Rate (gal/h)]]=0,"",SpaceTypesTable[[#This Row],[Service Water Heating Peak Flow Rate (gal/h)]]/SpaceTypesTable[[#This Row],[Service Water Heating Area (ft^2)]])</f>
        <v>9.2592592592592587E-3</v>
      </c>
      <c r="AT404">
        <v>43.3</v>
      </c>
      <c r="AU404">
        <v>0.2</v>
      </c>
      <c r="AV404">
        <v>0.05</v>
      </c>
      <c r="AW404" t="s">
        <v>3598</v>
      </c>
      <c r="BC404" t="str">
        <f>IF(ISBLANK(BB404),"",BB404/(AY404/AX404))</f>
        <v/>
      </c>
    </row>
    <row r="405" spans="1:55">
      <c r="A405" t="s">
        <v>1558</v>
      </c>
      <c r="B405" t="s">
        <v>259</v>
      </c>
      <c r="C405" t="s">
        <v>262</v>
      </c>
      <c r="D405" s="60" t="s">
        <v>295</v>
      </c>
      <c r="E405" t="s">
        <v>458</v>
      </c>
      <c r="F405" t="s">
        <v>218</v>
      </c>
      <c r="G405" t="s">
        <v>239</v>
      </c>
      <c r="H405" t="s">
        <v>349</v>
      </c>
      <c r="I405" t="str">
        <f>SpaceTypesTable[[#This Row],[Lighting Standard]]&amp;SpaceTypesTable[[#This Row],[Lighting Primary Space Type]]&amp;SpaceTypesTable[[#This Row],[Lighting Secondary Space Type]]</f>
        <v>ASHRAE 90.1-2007HospitalRecovery</v>
      </c>
      <c r="L405">
        <f>VLOOKUP(SpaceTypesTable[[#This Row],[LookupColumn]],InteriorLightingTable[],5,FALSE)</f>
        <v>0.8</v>
      </c>
      <c r="O405">
        <v>0</v>
      </c>
      <c r="P405">
        <v>0.7</v>
      </c>
      <c r="Q405">
        <v>0.2</v>
      </c>
      <c r="R405" s="60" t="s">
        <v>3589</v>
      </c>
      <c r="S405" t="s">
        <v>411</v>
      </c>
      <c r="T405" t="s">
        <v>240</v>
      </c>
      <c r="U405" t="s">
        <v>349</v>
      </c>
      <c r="V405" s="60" t="str">
        <f>SpaceTypesTable[[#This Row],[Ventilation Standard]]&amp;SpaceTypesTable[[#This Row],[Ventilation Primary Space Type]]&amp;SpaceTypesTable[[#This Row],[Ventilation Secondary Space Type]]</f>
        <v>GGHC v2.2Health CareRecovery</v>
      </c>
      <c r="W405">
        <f>VLOOKUP(SpaceTypesTable[[#This Row],[Lookup]],VentilationStandardsTable[],6,FALSE)</f>
        <v>0.3</v>
      </c>
      <c r="X405">
        <f>VLOOKUP(SpaceTypesTable[[#This Row],[Lookup]],VentilationStandardsTable[],5,FALSE)</f>
        <v>0</v>
      </c>
      <c r="Y405">
        <f>VLOOKUP(SpaceTypesTable[[#This Row],[Lookup]],VentilationStandardsTable[],7,FALSE)</f>
        <v>0</v>
      </c>
      <c r="Z405">
        <v>18.579999999999998</v>
      </c>
      <c r="AA405" s="60" t="s">
        <v>3597</v>
      </c>
      <c r="AB405" s="60" t="s">
        <v>3576</v>
      </c>
      <c r="AC405">
        <v>4.4600000000000001E-2</v>
      </c>
      <c r="AD405" s="60" t="s">
        <v>3686</v>
      </c>
      <c r="AF405" t="s">
        <v>440</v>
      </c>
      <c r="AG405" t="s">
        <v>440</v>
      </c>
      <c r="AH405" t="s">
        <v>440</v>
      </c>
      <c r="AJ405">
        <v>2.19</v>
      </c>
      <c r="AK405">
        <v>0</v>
      </c>
      <c r="AL405">
        <v>0.5</v>
      </c>
      <c r="AM405">
        <v>0</v>
      </c>
      <c r="AN405" s="60" t="s">
        <v>3587</v>
      </c>
      <c r="AO405" s="60" t="s">
        <v>3679</v>
      </c>
      <c r="AP405" s="60" t="s">
        <v>3600</v>
      </c>
      <c r="AQ405">
        <v>1</v>
      </c>
      <c r="AR405">
        <v>108</v>
      </c>
      <c r="AS405">
        <f>IF(SpaceTypesTable[[#This Row],[Service Water Heating Peak Flow Rate (gal/h)]]=0,"",SpaceTypesTable[[#This Row],[Service Water Heating Peak Flow Rate (gal/h)]]/SpaceTypesTable[[#This Row],[Service Water Heating Area (ft^2)]])</f>
        <v>9.2592592592592587E-3</v>
      </c>
      <c r="AT405">
        <v>43.3</v>
      </c>
      <c r="AU405">
        <v>0.2</v>
      </c>
      <c r="AV405">
        <v>0.05</v>
      </c>
      <c r="AW405" t="s">
        <v>3598</v>
      </c>
      <c r="BC405" t="str">
        <f>IF(ISBLANK(BB405),"",BB405/(AY405/AX405))</f>
        <v/>
      </c>
    </row>
    <row r="406" spans="1:55">
      <c r="A406" t="s">
        <v>1619</v>
      </c>
      <c r="B406" t="s">
        <v>259</v>
      </c>
      <c r="C406" t="s">
        <v>262</v>
      </c>
      <c r="D406" t="s">
        <v>295</v>
      </c>
      <c r="E406" t="s">
        <v>458</v>
      </c>
      <c r="F406" t="s">
        <v>1601</v>
      </c>
      <c r="G406" t="s">
        <v>239</v>
      </c>
      <c r="H406" t="s">
        <v>349</v>
      </c>
      <c r="I406" t="str">
        <f>SpaceTypesTable[[#This Row],[Lighting Standard]]&amp;SpaceTypesTable[[#This Row],[Lighting Primary Space Type]]&amp;SpaceTypesTable[[#This Row],[Lighting Secondary Space Type]]</f>
        <v>ASHRAE 90.1-2010HospitalRecovery</v>
      </c>
      <c r="L406">
        <f>VLOOKUP(SpaceTypesTable[[#This Row],[LookupColumn]],InteriorLightingTable[],5,FALSE)</f>
        <v>1.1499999999999999</v>
      </c>
      <c r="O406">
        <v>0</v>
      </c>
      <c r="P406">
        <v>0.7</v>
      </c>
      <c r="Q406">
        <v>0.2</v>
      </c>
      <c r="R406" t="s">
        <v>3589</v>
      </c>
      <c r="S406" t="s">
        <v>411</v>
      </c>
      <c r="T406" t="s">
        <v>240</v>
      </c>
      <c r="U406" t="s">
        <v>349</v>
      </c>
      <c r="V406" s="60" t="str">
        <f>SpaceTypesTable[[#This Row],[Ventilation Standard]]&amp;SpaceTypesTable[[#This Row],[Ventilation Primary Space Type]]&amp;SpaceTypesTable[[#This Row],[Ventilation Secondary Space Type]]</f>
        <v>GGHC v2.2Health CareRecovery</v>
      </c>
      <c r="W406">
        <f>VLOOKUP(SpaceTypesTable[[#This Row],[Lookup]],VentilationStandardsTable[],6,FALSE)</f>
        <v>0.3</v>
      </c>
      <c r="X406">
        <f>VLOOKUP(SpaceTypesTable[[#This Row],[Lookup]],VentilationStandardsTable[],5,FALSE)</f>
        <v>0</v>
      </c>
      <c r="Y406">
        <f>VLOOKUP(SpaceTypesTable[[#This Row],[Lookup]],VentilationStandardsTable[],7,FALSE)</f>
        <v>0</v>
      </c>
      <c r="Z406">
        <v>18.579999999999998</v>
      </c>
      <c r="AA406" t="s">
        <v>3597</v>
      </c>
      <c r="AB406" t="s">
        <v>3576</v>
      </c>
      <c r="AC406">
        <v>4.4600000000000001E-2</v>
      </c>
      <c r="AD406" t="s">
        <v>3686</v>
      </c>
      <c r="AF406" t="s">
        <v>440</v>
      </c>
      <c r="AG406" t="s">
        <v>440</v>
      </c>
      <c r="AH406" t="s">
        <v>440</v>
      </c>
      <c r="AJ406">
        <v>2.19</v>
      </c>
      <c r="AK406">
        <v>0</v>
      </c>
      <c r="AL406">
        <v>0.5</v>
      </c>
      <c r="AM406">
        <v>0</v>
      </c>
      <c r="AN406" t="s">
        <v>3587</v>
      </c>
      <c r="AO406" t="s">
        <v>3679</v>
      </c>
      <c r="AP406" t="s">
        <v>3600</v>
      </c>
      <c r="AQ406">
        <v>1</v>
      </c>
      <c r="AR406">
        <v>108</v>
      </c>
      <c r="AS406">
        <v>9.2592592592592587E-3</v>
      </c>
      <c r="AT406">
        <v>43.3</v>
      </c>
      <c r="AU406">
        <v>0.2</v>
      </c>
      <c r="AV406">
        <v>0.05</v>
      </c>
      <c r="AW406" t="s">
        <v>3598</v>
      </c>
      <c r="BC406" t="s">
        <v>440</v>
      </c>
    </row>
    <row r="407" spans="1:55">
      <c r="A407" t="s">
        <v>1555</v>
      </c>
      <c r="B407" t="s">
        <v>259</v>
      </c>
      <c r="C407" t="s">
        <v>262</v>
      </c>
      <c r="D407" t="s">
        <v>295</v>
      </c>
      <c r="E407" t="s">
        <v>458</v>
      </c>
      <c r="I407" t="str">
        <f>SpaceTypesTable[[#This Row],[Lighting Standard]]&amp;SpaceTypesTable[[#This Row],[Lighting Primary Space Type]]&amp;SpaceTypesTable[[#This Row],[Lighting Secondary Space Type]]</f>
        <v/>
      </c>
      <c r="L407">
        <v>2.2999999999999998</v>
      </c>
      <c r="O407">
        <v>0</v>
      </c>
      <c r="P407">
        <v>0.7</v>
      </c>
      <c r="Q407">
        <v>0.2</v>
      </c>
      <c r="R407" s="60" t="s">
        <v>1362</v>
      </c>
      <c r="S407" t="s">
        <v>411</v>
      </c>
      <c r="T407" t="s">
        <v>240</v>
      </c>
      <c r="U407" t="s">
        <v>349</v>
      </c>
      <c r="V407" s="60" t="str">
        <f>SpaceTypesTable[[#This Row],[Ventilation Standard]]&amp;SpaceTypesTable[[#This Row],[Ventilation Primary Space Type]]&amp;SpaceTypesTable[[#This Row],[Ventilation Secondary Space Type]]</f>
        <v>GGHC v2.2Health CareRecovery</v>
      </c>
      <c r="W407">
        <f>VLOOKUP(SpaceTypesTable[[#This Row],[Lookup]],VentilationStandardsTable[],6,FALSE)</f>
        <v>0.3</v>
      </c>
      <c r="X407">
        <f>VLOOKUP(SpaceTypesTable[[#This Row],[Lookup]],VentilationStandardsTable[],5,FALSE)</f>
        <v>0</v>
      </c>
      <c r="Y407">
        <f>VLOOKUP(SpaceTypesTable[[#This Row],[Lookup]],VentilationStandardsTable[],7,FALSE)</f>
        <v>0</v>
      </c>
      <c r="Z407">
        <v>18.579999999999998</v>
      </c>
      <c r="AA407" s="60" t="s">
        <v>1397</v>
      </c>
      <c r="AB407" s="60" t="s">
        <v>1404</v>
      </c>
      <c r="AC407">
        <v>0.22320000000000001</v>
      </c>
      <c r="AD407" s="60" t="s">
        <v>1422</v>
      </c>
      <c r="AF407" t="s">
        <v>440</v>
      </c>
      <c r="AG407" t="s">
        <v>440</v>
      </c>
      <c r="AH407" t="s">
        <v>440</v>
      </c>
      <c r="AJ407">
        <v>3.0000000000000004</v>
      </c>
      <c r="AK407">
        <v>0</v>
      </c>
      <c r="AL407">
        <v>0.5</v>
      </c>
      <c r="AM407">
        <v>0</v>
      </c>
      <c r="AN407" s="60" t="s">
        <v>1351</v>
      </c>
      <c r="AO407" s="60" t="s">
        <v>1447</v>
      </c>
      <c r="AP407" s="60" t="s">
        <v>1461</v>
      </c>
      <c r="AQ407">
        <v>1</v>
      </c>
      <c r="AR407">
        <v>108</v>
      </c>
      <c r="AS407">
        <f>IF(SpaceTypesTable[[#This Row],[Service Water Heating Peak Flow Rate (gal/h)]]=0,"",SpaceTypesTable[[#This Row],[Service Water Heating Peak Flow Rate (gal/h)]]/SpaceTypesTable[[#This Row],[Service Water Heating Area (ft^2)]])</f>
        <v>9.2592592592592587E-3</v>
      </c>
      <c r="AT407">
        <v>43.3</v>
      </c>
      <c r="AU407">
        <v>0.2</v>
      </c>
      <c r="AV407">
        <v>0.05</v>
      </c>
      <c r="AW407" t="s">
        <v>1532</v>
      </c>
      <c r="BC407" t="str">
        <f>IF(ISBLANK(BB407),"",BB407/(AY407/AX407))</f>
        <v/>
      </c>
    </row>
    <row r="408" spans="1:55">
      <c r="A408" t="s">
        <v>1557</v>
      </c>
      <c r="B408" t="s">
        <v>260</v>
      </c>
      <c r="C408" t="s">
        <v>262</v>
      </c>
      <c r="D408" t="s">
        <v>295</v>
      </c>
      <c r="E408" t="s">
        <v>458</v>
      </c>
      <c r="F408" t="s">
        <v>438</v>
      </c>
      <c r="G408" t="s">
        <v>239</v>
      </c>
      <c r="H408" t="s">
        <v>349</v>
      </c>
      <c r="I408" t="str">
        <f>SpaceTypesTable[[#This Row],[Lighting Standard]]&amp;SpaceTypesTable[[#This Row],[Lighting Primary Space Type]]&amp;SpaceTypesTable[[#This Row],[Lighting Secondary Space Type]]</f>
        <v>ASHRAE 189.1-2009HospitalRecovery</v>
      </c>
      <c r="L408">
        <f>VLOOKUP(SpaceTypesTable[[#This Row],[LookupColumn]],InteriorLightingTable[],5,FALSE)</f>
        <v>0.72000000000000008</v>
      </c>
      <c r="O408">
        <v>0</v>
      </c>
      <c r="P408">
        <v>0.7</v>
      </c>
      <c r="Q408">
        <v>0.2</v>
      </c>
      <c r="R408" t="s">
        <v>1362</v>
      </c>
      <c r="S408" t="s">
        <v>411</v>
      </c>
      <c r="T408" t="s">
        <v>240</v>
      </c>
      <c r="U408" t="s">
        <v>349</v>
      </c>
      <c r="V408" s="60" t="str">
        <f>SpaceTypesTable[[#This Row],[Ventilation Standard]]&amp;SpaceTypesTable[[#This Row],[Ventilation Primary Space Type]]&amp;SpaceTypesTable[[#This Row],[Ventilation Secondary Space Type]]</f>
        <v>GGHC v2.2Health CareRecovery</v>
      </c>
      <c r="W408">
        <f>VLOOKUP(SpaceTypesTable[[#This Row],[Lookup]],VentilationStandardsTable[],6,FALSE)</f>
        <v>0.3</v>
      </c>
      <c r="X408">
        <f>VLOOKUP(SpaceTypesTable[[#This Row],[Lookup]],VentilationStandardsTable[],5,FALSE)</f>
        <v>0</v>
      </c>
      <c r="Y408">
        <f>VLOOKUP(SpaceTypesTable[[#This Row],[Lookup]],VentilationStandardsTable[],7,FALSE)</f>
        <v>0</v>
      </c>
      <c r="Z408">
        <v>18.579999999999998</v>
      </c>
      <c r="AA408" t="s">
        <v>1397</v>
      </c>
      <c r="AB408" t="s">
        <v>1404</v>
      </c>
      <c r="AC408">
        <v>5.9499999999999997E-2</v>
      </c>
      <c r="AD408" t="s">
        <v>1422</v>
      </c>
      <c r="AF408" t="s">
        <v>440</v>
      </c>
      <c r="AG408" t="s">
        <v>440</v>
      </c>
      <c r="AH408" t="s">
        <v>440</v>
      </c>
      <c r="AJ408">
        <v>2.19</v>
      </c>
      <c r="AK408">
        <v>0</v>
      </c>
      <c r="AL408">
        <v>0.5</v>
      </c>
      <c r="AM408">
        <v>0</v>
      </c>
      <c r="AN408" t="s">
        <v>1351</v>
      </c>
      <c r="AO408" t="s">
        <v>1447</v>
      </c>
      <c r="AP408" t="s">
        <v>1461</v>
      </c>
      <c r="AQ408">
        <v>1</v>
      </c>
      <c r="AR408">
        <v>108</v>
      </c>
      <c r="AS408">
        <f>IF(SpaceTypesTable[[#This Row],[Service Water Heating Peak Flow Rate (gal/h)]]=0,"",SpaceTypesTable[[#This Row],[Service Water Heating Peak Flow Rate (gal/h)]]/SpaceTypesTable[[#This Row],[Service Water Heating Area (ft^2)]])</f>
        <v>9.2592592592592587E-3</v>
      </c>
      <c r="AT408">
        <v>43.3</v>
      </c>
      <c r="AU408">
        <v>0.2</v>
      </c>
      <c r="AV408">
        <v>0.05</v>
      </c>
      <c r="AW408" t="s">
        <v>1532</v>
      </c>
      <c r="BC408" t="str">
        <f>IF(ISBLANK(BB408),"",BB408/(AY408/AX408))</f>
        <v/>
      </c>
    </row>
    <row r="409" spans="1:55">
      <c r="A409" t="s">
        <v>1557</v>
      </c>
      <c r="B409" t="s">
        <v>261</v>
      </c>
      <c r="C409" t="s">
        <v>262</v>
      </c>
      <c r="D409" t="s">
        <v>295</v>
      </c>
      <c r="E409" t="s">
        <v>458</v>
      </c>
      <c r="F409" t="s">
        <v>438</v>
      </c>
      <c r="G409" t="s">
        <v>239</v>
      </c>
      <c r="H409" t="s">
        <v>349</v>
      </c>
      <c r="I409" t="str">
        <f>SpaceTypesTable[[#This Row],[Lighting Standard]]&amp;SpaceTypesTable[[#This Row],[Lighting Primary Space Type]]&amp;SpaceTypesTable[[#This Row],[Lighting Secondary Space Type]]</f>
        <v>ASHRAE 189.1-2009HospitalRecovery</v>
      </c>
      <c r="L409">
        <f>VLOOKUP(SpaceTypesTable[[#This Row],[LookupColumn]],InteriorLightingTable[],5,FALSE)</f>
        <v>0.72000000000000008</v>
      </c>
      <c r="O409">
        <v>0</v>
      </c>
      <c r="P409">
        <v>0.7</v>
      </c>
      <c r="Q409">
        <v>0.2</v>
      </c>
      <c r="R409" t="s">
        <v>1362</v>
      </c>
      <c r="S409" t="s">
        <v>411</v>
      </c>
      <c r="T409" t="s">
        <v>240</v>
      </c>
      <c r="U409" t="s">
        <v>349</v>
      </c>
      <c r="V409" s="60" t="str">
        <f>SpaceTypesTable[[#This Row],[Ventilation Standard]]&amp;SpaceTypesTable[[#This Row],[Ventilation Primary Space Type]]&amp;SpaceTypesTable[[#This Row],[Ventilation Secondary Space Type]]</f>
        <v>GGHC v2.2Health CareRecovery</v>
      </c>
      <c r="W409">
        <f>VLOOKUP(SpaceTypesTable[[#This Row],[Lookup]],VentilationStandardsTable[],6,FALSE)</f>
        <v>0.3</v>
      </c>
      <c r="X409">
        <f>VLOOKUP(SpaceTypesTable[[#This Row],[Lookup]],VentilationStandardsTable[],5,FALSE)</f>
        <v>0</v>
      </c>
      <c r="Y409">
        <f>VLOOKUP(SpaceTypesTable[[#This Row],[Lookup]],VentilationStandardsTable[],7,FALSE)</f>
        <v>0</v>
      </c>
      <c r="Z409">
        <v>18.579999999999998</v>
      </c>
      <c r="AA409" t="s">
        <v>1397</v>
      </c>
      <c r="AB409" t="s">
        <v>1404</v>
      </c>
      <c r="AC409">
        <v>4.4600000000000001E-2</v>
      </c>
      <c r="AD409" t="s">
        <v>1422</v>
      </c>
      <c r="AF409" t="s">
        <v>440</v>
      </c>
      <c r="AG409" t="s">
        <v>440</v>
      </c>
      <c r="AH409" t="s">
        <v>440</v>
      </c>
      <c r="AJ409">
        <v>2.19</v>
      </c>
      <c r="AK409">
        <v>0</v>
      </c>
      <c r="AL409">
        <v>0.5</v>
      </c>
      <c r="AM409">
        <v>0</v>
      </c>
      <c r="AN409" t="s">
        <v>1351</v>
      </c>
      <c r="AO409" t="s">
        <v>1447</v>
      </c>
      <c r="AP409" t="s">
        <v>1461</v>
      </c>
      <c r="AQ409">
        <v>1</v>
      </c>
      <c r="AR409">
        <v>108</v>
      </c>
      <c r="AS409">
        <f>IF(SpaceTypesTable[[#This Row],[Service Water Heating Peak Flow Rate (gal/h)]]=0,"",SpaceTypesTable[[#This Row],[Service Water Heating Peak Flow Rate (gal/h)]]/SpaceTypesTable[[#This Row],[Service Water Heating Area (ft^2)]])</f>
        <v>9.2592592592592587E-3</v>
      </c>
      <c r="AT409">
        <v>43.3</v>
      </c>
      <c r="AU409">
        <v>0.2</v>
      </c>
      <c r="AV409">
        <v>0.05</v>
      </c>
      <c r="AW409" t="s">
        <v>1532</v>
      </c>
      <c r="BC409" t="str">
        <f>IF(ISBLANK(BB409),"",BB409/(AY409/AX409))</f>
        <v/>
      </c>
    </row>
    <row r="410" spans="1:55">
      <c r="A410" t="s">
        <v>1554</v>
      </c>
      <c r="B410" t="s">
        <v>259</v>
      </c>
      <c r="C410" t="s">
        <v>262</v>
      </c>
      <c r="D410" t="s">
        <v>295</v>
      </c>
      <c r="E410" t="s">
        <v>458</v>
      </c>
      <c r="I410" t="str">
        <f>SpaceTypesTable[[#This Row],[Lighting Standard]]&amp;SpaceTypesTable[[#This Row],[Lighting Primary Space Type]]&amp;SpaceTypesTable[[#This Row],[Lighting Secondary Space Type]]</f>
        <v/>
      </c>
      <c r="L410">
        <v>2.2999999999999998</v>
      </c>
      <c r="O410">
        <v>0</v>
      </c>
      <c r="P410">
        <v>0.7</v>
      </c>
      <c r="Q410">
        <v>0.2</v>
      </c>
      <c r="R410" t="s">
        <v>1362</v>
      </c>
      <c r="S410" t="s">
        <v>411</v>
      </c>
      <c r="T410" t="s">
        <v>240</v>
      </c>
      <c r="U410" t="s">
        <v>349</v>
      </c>
      <c r="V410" s="60" t="str">
        <f>SpaceTypesTable[[#This Row],[Ventilation Standard]]&amp;SpaceTypesTable[[#This Row],[Ventilation Primary Space Type]]&amp;SpaceTypesTable[[#This Row],[Ventilation Secondary Space Type]]</f>
        <v>GGHC v2.2Health CareRecovery</v>
      </c>
      <c r="W410">
        <f>VLOOKUP(SpaceTypesTable[[#This Row],[Lookup]],VentilationStandardsTable[],6,FALSE)</f>
        <v>0.3</v>
      </c>
      <c r="X410">
        <f>VLOOKUP(SpaceTypesTable[[#This Row],[Lookup]],VentilationStandardsTable[],5,FALSE)</f>
        <v>0</v>
      </c>
      <c r="Y410">
        <f>VLOOKUP(SpaceTypesTable[[#This Row],[Lookup]],VentilationStandardsTable[],7,FALSE)</f>
        <v>0</v>
      </c>
      <c r="Z410">
        <v>18.579999999999998</v>
      </c>
      <c r="AA410" t="s">
        <v>1397</v>
      </c>
      <c r="AB410" t="s">
        <v>1404</v>
      </c>
      <c r="AC410">
        <v>0.22320000000000001</v>
      </c>
      <c r="AD410" t="s">
        <v>1422</v>
      </c>
      <c r="AF410" t="s">
        <v>440</v>
      </c>
      <c r="AG410" t="s">
        <v>440</v>
      </c>
      <c r="AH410" t="s">
        <v>440</v>
      </c>
      <c r="AJ410">
        <v>3.0000000000000004</v>
      </c>
      <c r="AK410">
        <v>0</v>
      </c>
      <c r="AL410">
        <v>0.5</v>
      </c>
      <c r="AM410">
        <v>0</v>
      </c>
      <c r="AN410" t="s">
        <v>1351</v>
      </c>
      <c r="AO410" t="s">
        <v>1447</v>
      </c>
      <c r="AP410" t="s">
        <v>1461</v>
      </c>
      <c r="AQ410">
        <v>1</v>
      </c>
      <c r="AR410">
        <v>108</v>
      </c>
      <c r="AS410">
        <f>IF(SpaceTypesTable[[#This Row],[Service Water Heating Peak Flow Rate (gal/h)]]=0,"",SpaceTypesTable[[#This Row],[Service Water Heating Peak Flow Rate (gal/h)]]/SpaceTypesTable[[#This Row],[Service Water Heating Area (ft^2)]])</f>
        <v>9.2592592592592587E-3</v>
      </c>
      <c r="AT410">
        <v>43.3</v>
      </c>
      <c r="AU410">
        <v>0.2</v>
      </c>
      <c r="AV410">
        <v>0.05</v>
      </c>
      <c r="AW410" t="s">
        <v>1532</v>
      </c>
      <c r="BC410" t="str">
        <f>IF(ISBLANK(BB410),"",BB410/(AY410/AX410))</f>
        <v/>
      </c>
    </row>
    <row r="411" spans="1:55">
      <c r="A411" t="s">
        <v>1556</v>
      </c>
      <c r="B411" t="s">
        <v>259</v>
      </c>
      <c r="C411" t="s">
        <v>262</v>
      </c>
      <c r="D411" t="s">
        <v>287</v>
      </c>
      <c r="E411" t="s">
        <v>458</v>
      </c>
      <c r="F411" t="s">
        <v>217</v>
      </c>
      <c r="G411" t="s">
        <v>239</v>
      </c>
      <c r="H411" t="s">
        <v>248</v>
      </c>
      <c r="I411" t="str">
        <f>SpaceTypesTable[[#This Row],[Lighting Standard]]&amp;SpaceTypesTable[[#This Row],[Lighting Primary Space Type]]&amp;SpaceTypesTable[[#This Row],[Lighting Secondary Space Type]]</f>
        <v>ASHRAE 90.1-2004HospitalOperating Room</v>
      </c>
      <c r="L411">
        <f>VLOOKUP(SpaceTypesTable[[#This Row],[LookupColumn]],InteriorLightingTable[],5,FALSE)</f>
        <v>2.2000000000000002</v>
      </c>
      <c r="O411">
        <v>0</v>
      </c>
      <c r="P411">
        <v>0.7</v>
      </c>
      <c r="Q411">
        <v>0.2</v>
      </c>
      <c r="R411" s="60" t="s">
        <v>3589</v>
      </c>
      <c r="S411" t="s">
        <v>415</v>
      </c>
      <c r="T411" t="s">
        <v>416</v>
      </c>
      <c r="U411" t="s">
        <v>417</v>
      </c>
      <c r="V411" s="60" t="str">
        <f>SpaceTypesTable[[#This Row],[Ventilation Standard]]&amp;SpaceTypesTable[[#This Row],[Ventilation Primary Space Type]]&amp;SpaceTypesTable[[#This Row],[Ventilation Secondary Space Type]]</f>
        <v>AIA 2001Surgery and Critical CareOperating/Surgical Cystoscopic Rooms</v>
      </c>
      <c r="W411">
        <f>VLOOKUP(SpaceTypesTable[[#This Row],[Lookup]],VentilationStandardsTable[],6,FALSE)</f>
        <v>0</v>
      </c>
      <c r="X411">
        <f>VLOOKUP(SpaceTypesTable[[#This Row],[Lookup]],VentilationStandardsTable[],5,FALSE)</f>
        <v>0</v>
      </c>
      <c r="Y411">
        <f>VLOOKUP(SpaceTypesTable[[#This Row],[Lookup]],VentilationStandardsTable[],7,FALSE)</f>
        <v>3</v>
      </c>
      <c r="Z411">
        <v>18.579999999999998</v>
      </c>
      <c r="AA411" s="60" t="s">
        <v>3597</v>
      </c>
      <c r="AB411" s="60" t="s">
        <v>3576</v>
      </c>
      <c r="AC411">
        <v>5.9499999999999997E-2</v>
      </c>
      <c r="AD411" s="60" t="s">
        <v>3686</v>
      </c>
      <c r="AE411">
        <v>23.9</v>
      </c>
      <c r="AF411">
        <v>0</v>
      </c>
      <c r="AG411">
        <v>0</v>
      </c>
      <c r="AH411">
        <v>0.5</v>
      </c>
      <c r="AI411" t="s">
        <v>3586</v>
      </c>
      <c r="AJ411">
        <v>4</v>
      </c>
      <c r="AK411">
        <v>0</v>
      </c>
      <c r="AL411">
        <v>0.5</v>
      </c>
      <c r="AM411">
        <v>0</v>
      </c>
      <c r="AN411" s="60" t="s">
        <v>3587</v>
      </c>
      <c r="AO411" s="60" t="s">
        <v>3693</v>
      </c>
      <c r="AP411" s="60" t="s">
        <v>3692</v>
      </c>
      <c r="AQ411">
        <v>6</v>
      </c>
      <c r="AR411">
        <v>470</v>
      </c>
      <c r="AS411">
        <f>IF(SpaceTypesTable[[#This Row],[Service Water Heating Peak Flow Rate (gal/h)]]=0,"",SpaceTypesTable[[#This Row],[Service Water Heating Peak Flow Rate (gal/h)]]/SpaceTypesTable[[#This Row],[Service Water Heating Area (ft^2)]])</f>
        <v>1.276595744680851E-2</v>
      </c>
      <c r="AT411">
        <v>43.3</v>
      </c>
      <c r="AU411">
        <v>0.2</v>
      </c>
      <c r="AV411">
        <v>0.05</v>
      </c>
      <c r="AW411" t="s">
        <v>3598</v>
      </c>
      <c r="BC411" t="str">
        <f>IF(ISBLANK(BB411),"",BB411/(AY411/AX411))</f>
        <v/>
      </c>
    </row>
    <row r="412" spans="1:55">
      <c r="A412" t="s">
        <v>1558</v>
      </c>
      <c r="B412" t="s">
        <v>259</v>
      </c>
      <c r="C412" t="s">
        <v>262</v>
      </c>
      <c r="D412" s="60" t="s">
        <v>287</v>
      </c>
      <c r="E412" t="s">
        <v>458</v>
      </c>
      <c r="F412" t="s">
        <v>218</v>
      </c>
      <c r="G412" t="s">
        <v>239</v>
      </c>
      <c r="H412" t="s">
        <v>248</v>
      </c>
      <c r="I412" t="str">
        <f>SpaceTypesTable[[#This Row],[Lighting Standard]]&amp;SpaceTypesTable[[#This Row],[Lighting Primary Space Type]]&amp;SpaceTypesTable[[#This Row],[Lighting Secondary Space Type]]</f>
        <v>ASHRAE 90.1-2007HospitalOperating Room</v>
      </c>
      <c r="L412">
        <f>VLOOKUP(SpaceTypesTable[[#This Row],[LookupColumn]],InteriorLightingTable[],5,FALSE)</f>
        <v>2.2000000000000002</v>
      </c>
      <c r="O412">
        <v>0</v>
      </c>
      <c r="P412">
        <v>0.7</v>
      </c>
      <c r="Q412">
        <v>0.2</v>
      </c>
      <c r="R412" s="60" t="s">
        <v>3589</v>
      </c>
      <c r="S412" t="s">
        <v>415</v>
      </c>
      <c r="T412" t="s">
        <v>416</v>
      </c>
      <c r="U412" t="s">
        <v>417</v>
      </c>
      <c r="V412" s="60" t="str">
        <f>SpaceTypesTable[[#This Row],[Ventilation Standard]]&amp;SpaceTypesTable[[#This Row],[Ventilation Primary Space Type]]&amp;SpaceTypesTable[[#This Row],[Ventilation Secondary Space Type]]</f>
        <v>AIA 2001Surgery and Critical CareOperating/Surgical Cystoscopic Rooms</v>
      </c>
      <c r="W412">
        <f>VLOOKUP(SpaceTypesTable[[#This Row],[Lookup]],VentilationStandardsTable[],6,FALSE)</f>
        <v>0</v>
      </c>
      <c r="X412">
        <f>VLOOKUP(SpaceTypesTable[[#This Row],[Lookup]],VentilationStandardsTable[],5,FALSE)</f>
        <v>0</v>
      </c>
      <c r="Y412">
        <f>VLOOKUP(SpaceTypesTable[[#This Row],[Lookup]],VentilationStandardsTable[],7,FALSE)</f>
        <v>3</v>
      </c>
      <c r="Z412">
        <v>18.579999999999998</v>
      </c>
      <c r="AA412" s="60" t="s">
        <v>3597</v>
      </c>
      <c r="AB412" s="60" t="s">
        <v>3576</v>
      </c>
      <c r="AC412">
        <v>4.4600000000000001E-2</v>
      </c>
      <c r="AD412" s="60" t="s">
        <v>3686</v>
      </c>
      <c r="AE412">
        <v>17.399999999999999</v>
      </c>
      <c r="AF412">
        <v>0</v>
      </c>
      <c r="AG412">
        <v>0</v>
      </c>
      <c r="AH412">
        <v>0.5</v>
      </c>
      <c r="AI412" t="s">
        <v>3586</v>
      </c>
      <c r="AJ412">
        <v>2.92</v>
      </c>
      <c r="AK412">
        <v>0</v>
      </c>
      <c r="AL412">
        <v>0.5</v>
      </c>
      <c r="AM412">
        <v>0</v>
      </c>
      <c r="AN412" s="60" t="s">
        <v>3587</v>
      </c>
      <c r="AO412" s="60" t="s">
        <v>3693</v>
      </c>
      <c r="AP412" s="60" t="s">
        <v>3692</v>
      </c>
      <c r="AQ412">
        <v>6</v>
      </c>
      <c r="AR412">
        <v>470</v>
      </c>
      <c r="AS412">
        <f>IF(SpaceTypesTable[[#This Row],[Service Water Heating Peak Flow Rate (gal/h)]]=0,"",SpaceTypesTable[[#This Row],[Service Water Heating Peak Flow Rate (gal/h)]]/SpaceTypesTable[[#This Row],[Service Water Heating Area (ft^2)]])</f>
        <v>1.276595744680851E-2</v>
      </c>
      <c r="AT412">
        <v>43.3</v>
      </c>
      <c r="AU412">
        <v>0.2</v>
      </c>
      <c r="AV412">
        <v>0.05</v>
      </c>
      <c r="AW412" t="s">
        <v>3598</v>
      </c>
      <c r="BC412" t="str">
        <f>IF(ISBLANK(BB412),"",BB412/(AY412/AX412))</f>
        <v/>
      </c>
    </row>
    <row r="413" spans="1:55">
      <c r="A413" t="s">
        <v>1619</v>
      </c>
      <c r="B413" t="s">
        <v>259</v>
      </c>
      <c r="C413" t="s">
        <v>262</v>
      </c>
      <c r="D413" t="s">
        <v>287</v>
      </c>
      <c r="E413" t="s">
        <v>458</v>
      </c>
      <c r="F413" t="s">
        <v>1601</v>
      </c>
      <c r="G413" t="s">
        <v>239</v>
      </c>
      <c r="H413" t="s">
        <v>248</v>
      </c>
      <c r="I413" t="str">
        <f>SpaceTypesTable[[#This Row],[Lighting Standard]]&amp;SpaceTypesTable[[#This Row],[Lighting Primary Space Type]]&amp;SpaceTypesTable[[#This Row],[Lighting Secondary Space Type]]</f>
        <v>ASHRAE 90.1-2010HospitalOperating Room</v>
      </c>
      <c r="L413">
        <f>VLOOKUP(SpaceTypesTable[[#This Row],[LookupColumn]],InteriorLightingTable[],5,FALSE)</f>
        <v>1.89</v>
      </c>
      <c r="O413">
        <v>0</v>
      </c>
      <c r="P413">
        <v>0.7</v>
      </c>
      <c r="Q413">
        <v>0.2</v>
      </c>
      <c r="R413" s="60" t="s">
        <v>3589</v>
      </c>
      <c r="S413" t="s">
        <v>415</v>
      </c>
      <c r="T413" t="s">
        <v>416</v>
      </c>
      <c r="U413" t="s">
        <v>417</v>
      </c>
      <c r="V413" s="60" t="str">
        <f>SpaceTypesTable[[#This Row],[Ventilation Standard]]&amp;SpaceTypesTable[[#This Row],[Ventilation Primary Space Type]]&amp;SpaceTypesTable[[#This Row],[Ventilation Secondary Space Type]]</f>
        <v>AIA 2001Surgery and Critical CareOperating/Surgical Cystoscopic Rooms</v>
      </c>
      <c r="W413">
        <f>VLOOKUP(SpaceTypesTable[[#This Row],[Lookup]],VentilationStandardsTable[],6,FALSE)</f>
        <v>0</v>
      </c>
      <c r="X413">
        <f>VLOOKUP(SpaceTypesTable[[#This Row],[Lookup]],VentilationStandardsTable[],5,FALSE)</f>
        <v>0</v>
      </c>
      <c r="Y413">
        <f>VLOOKUP(SpaceTypesTable[[#This Row],[Lookup]],VentilationStandardsTable[],7,FALSE)</f>
        <v>3</v>
      </c>
      <c r="Z413">
        <v>18.579999999999998</v>
      </c>
      <c r="AA413" s="60" t="s">
        <v>3597</v>
      </c>
      <c r="AB413" s="60" t="s">
        <v>3576</v>
      </c>
      <c r="AC413">
        <v>4.4600000000000001E-2</v>
      </c>
      <c r="AD413" s="60" t="s">
        <v>3686</v>
      </c>
      <c r="AE413">
        <v>17.399999999999999</v>
      </c>
      <c r="AF413">
        <v>0</v>
      </c>
      <c r="AG413">
        <v>0</v>
      </c>
      <c r="AH413">
        <v>0.5</v>
      </c>
      <c r="AI413" t="s">
        <v>3586</v>
      </c>
      <c r="AJ413">
        <v>2.92</v>
      </c>
      <c r="AK413">
        <v>0</v>
      </c>
      <c r="AL413">
        <v>0.5</v>
      </c>
      <c r="AM413">
        <v>0</v>
      </c>
      <c r="AN413" s="60" t="s">
        <v>3587</v>
      </c>
      <c r="AO413" s="60" t="s">
        <v>3693</v>
      </c>
      <c r="AP413" s="60" t="s">
        <v>3692</v>
      </c>
      <c r="AQ413">
        <v>6</v>
      </c>
      <c r="AR413">
        <v>470</v>
      </c>
      <c r="AS413">
        <v>1.276595744680851E-2</v>
      </c>
      <c r="AT413">
        <v>43.3</v>
      </c>
      <c r="AU413">
        <v>0.2</v>
      </c>
      <c r="AV413">
        <v>0.05</v>
      </c>
      <c r="AW413" t="s">
        <v>3598</v>
      </c>
      <c r="BC413" t="s">
        <v>440</v>
      </c>
    </row>
    <row r="414" spans="1:55">
      <c r="A414" t="s">
        <v>1555</v>
      </c>
      <c r="B414" t="s">
        <v>259</v>
      </c>
      <c r="C414" t="s">
        <v>262</v>
      </c>
      <c r="D414" t="s">
        <v>287</v>
      </c>
      <c r="E414" t="s">
        <v>458</v>
      </c>
      <c r="I414" t="str">
        <f>SpaceTypesTable[[#This Row],[Lighting Standard]]&amp;SpaceTypesTable[[#This Row],[Lighting Primary Space Type]]&amp;SpaceTypesTable[[#This Row],[Lighting Secondary Space Type]]</f>
        <v/>
      </c>
      <c r="L414">
        <v>7</v>
      </c>
      <c r="O414">
        <v>0</v>
      </c>
      <c r="P414">
        <v>0.7</v>
      </c>
      <c r="Q414">
        <v>0.2</v>
      </c>
      <c r="R414" s="60" t="s">
        <v>1362</v>
      </c>
      <c r="S414" t="s">
        <v>415</v>
      </c>
      <c r="T414" t="s">
        <v>416</v>
      </c>
      <c r="U414" t="s">
        <v>417</v>
      </c>
      <c r="V414" s="60" t="str">
        <f>SpaceTypesTable[[#This Row],[Ventilation Standard]]&amp;SpaceTypesTable[[#This Row],[Ventilation Primary Space Type]]&amp;SpaceTypesTable[[#This Row],[Ventilation Secondary Space Type]]</f>
        <v>AIA 2001Surgery and Critical CareOperating/Surgical Cystoscopic Rooms</v>
      </c>
      <c r="W414">
        <f>VLOOKUP(SpaceTypesTable[[#This Row],[Lookup]],VentilationStandardsTable[],6,FALSE)</f>
        <v>0</v>
      </c>
      <c r="X414">
        <f>VLOOKUP(SpaceTypesTable[[#This Row],[Lookup]],VentilationStandardsTable[],5,FALSE)</f>
        <v>0</v>
      </c>
      <c r="Y414">
        <f>VLOOKUP(SpaceTypesTable[[#This Row],[Lookup]],VentilationStandardsTable[],7,FALSE)</f>
        <v>3</v>
      </c>
      <c r="Z414">
        <v>18.579999999999998</v>
      </c>
      <c r="AA414" s="60" t="s">
        <v>1397</v>
      </c>
      <c r="AB414" s="60" t="s">
        <v>1404</v>
      </c>
      <c r="AC414">
        <v>0.22320000000000001</v>
      </c>
      <c r="AD414" s="60" t="s">
        <v>1422</v>
      </c>
      <c r="AE414">
        <v>23.9</v>
      </c>
      <c r="AF414">
        <v>0</v>
      </c>
      <c r="AG414">
        <v>0</v>
      </c>
      <c r="AH414">
        <v>0.5</v>
      </c>
      <c r="AI414" t="s">
        <v>1351</v>
      </c>
      <c r="AJ414">
        <v>4</v>
      </c>
      <c r="AK414">
        <v>0</v>
      </c>
      <c r="AL414">
        <v>0.5</v>
      </c>
      <c r="AM414">
        <v>0</v>
      </c>
      <c r="AN414" s="60" t="s">
        <v>1351</v>
      </c>
      <c r="AO414" s="60" t="s">
        <v>1551</v>
      </c>
      <c r="AP414" s="60" t="s">
        <v>1552</v>
      </c>
      <c r="AQ414">
        <v>6</v>
      </c>
      <c r="AR414">
        <v>470</v>
      </c>
      <c r="AS414">
        <f>IF(SpaceTypesTable[[#This Row],[Service Water Heating Peak Flow Rate (gal/h)]]=0,"",SpaceTypesTable[[#This Row],[Service Water Heating Peak Flow Rate (gal/h)]]/SpaceTypesTable[[#This Row],[Service Water Heating Area (ft^2)]])</f>
        <v>1.276595744680851E-2</v>
      </c>
      <c r="AT414">
        <v>43.3</v>
      </c>
      <c r="AU414">
        <v>0.2</v>
      </c>
      <c r="AV414">
        <v>0.05</v>
      </c>
      <c r="AW414" t="s">
        <v>1532</v>
      </c>
      <c r="BC414" t="str">
        <f>IF(ISBLANK(BB414),"",BB414/(AY414/AX414))</f>
        <v/>
      </c>
    </row>
    <row r="415" spans="1:55">
      <c r="A415" t="s">
        <v>1557</v>
      </c>
      <c r="B415" t="s">
        <v>260</v>
      </c>
      <c r="C415" t="s">
        <v>262</v>
      </c>
      <c r="D415" t="s">
        <v>287</v>
      </c>
      <c r="E415" t="s">
        <v>458</v>
      </c>
      <c r="F415" t="s">
        <v>438</v>
      </c>
      <c r="G415" t="s">
        <v>239</v>
      </c>
      <c r="H415" t="s">
        <v>248</v>
      </c>
      <c r="I415" t="str">
        <f>SpaceTypesTable[[#This Row],[Lighting Standard]]&amp;SpaceTypesTable[[#This Row],[Lighting Primary Space Type]]&amp;SpaceTypesTable[[#This Row],[Lighting Secondary Space Type]]</f>
        <v>ASHRAE 189.1-2009HospitalOperating Room</v>
      </c>
      <c r="L415">
        <f>VLOOKUP(SpaceTypesTable[[#This Row],[LookupColumn]],InteriorLightingTable[],5,FALSE)</f>
        <v>1.9800000000000002</v>
      </c>
      <c r="O415">
        <v>0</v>
      </c>
      <c r="P415">
        <v>0.7</v>
      </c>
      <c r="Q415">
        <v>0.2</v>
      </c>
      <c r="R415" s="60" t="s">
        <v>1362</v>
      </c>
      <c r="S415" t="s">
        <v>415</v>
      </c>
      <c r="T415" t="s">
        <v>416</v>
      </c>
      <c r="U415" t="s">
        <v>417</v>
      </c>
      <c r="V415" s="60" t="str">
        <f>SpaceTypesTable[[#This Row],[Ventilation Standard]]&amp;SpaceTypesTable[[#This Row],[Ventilation Primary Space Type]]&amp;SpaceTypesTable[[#This Row],[Ventilation Secondary Space Type]]</f>
        <v>AIA 2001Surgery and Critical CareOperating/Surgical Cystoscopic Rooms</v>
      </c>
      <c r="W415">
        <f>VLOOKUP(SpaceTypesTable[[#This Row],[Lookup]],VentilationStandardsTable[],6,FALSE)</f>
        <v>0</v>
      </c>
      <c r="X415">
        <f>VLOOKUP(SpaceTypesTable[[#This Row],[Lookup]],VentilationStandardsTable[],5,FALSE)</f>
        <v>0</v>
      </c>
      <c r="Y415">
        <f>VLOOKUP(SpaceTypesTable[[#This Row],[Lookup]],VentilationStandardsTable[],7,FALSE)</f>
        <v>3</v>
      </c>
      <c r="Z415">
        <v>18.579999999999998</v>
      </c>
      <c r="AA415" s="60" t="s">
        <v>1397</v>
      </c>
      <c r="AB415" s="60" t="s">
        <v>1404</v>
      </c>
      <c r="AC415">
        <v>5.9499999999999997E-2</v>
      </c>
      <c r="AD415" s="60" t="s">
        <v>1422</v>
      </c>
      <c r="AE415">
        <v>17.399999999999999</v>
      </c>
      <c r="AF415">
        <v>0</v>
      </c>
      <c r="AG415">
        <v>0</v>
      </c>
      <c r="AH415">
        <v>0.5</v>
      </c>
      <c r="AI415" t="s">
        <v>1351</v>
      </c>
      <c r="AJ415">
        <v>2.92</v>
      </c>
      <c r="AK415">
        <v>0</v>
      </c>
      <c r="AL415">
        <v>0.5</v>
      </c>
      <c r="AM415">
        <v>0</v>
      </c>
      <c r="AN415" s="60" t="s">
        <v>1351</v>
      </c>
      <c r="AO415" s="60" t="s">
        <v>1551</v>
      </c>
      <c r="AP415" s="60" t="s">
        <v>1552</v>
      </c>
      <c r="AQ415">
        <v>6</v>
      </c>
      <c r="AR415">
        <v>470</v>
      </c>
      <c r="AS415">
        <f>IF(SpaceTypesTable[[#This Row],[Service Water Heating Peak Flow Rate (gal/h)]]=0,"",SpaceTypesTable[[#This Row],[Service Water Heating Peak Flow Rate (gal/h)]]/SpaceTypesTable[[#This Row],[Service Water Heating Area (ft^2)]])</f>
        <v>1.276595744680851E-2</v>
      </c>
      <c r="AT415">
        <v>43.3</v>
      </c>
      <c r="AU415">
        <v>0.2</v>
      </c>
      <c r="AV415">
        <v>0.05</v>
      </c>
      <c r="AW415" t="s">
        <v>1532</v>
      </c>
      <c r="BC415" t="str">
        <f>IF(ISBLANK(BB415),"",BB415/(AY415/AX415))</f>
        <v/>
      </c>
    </row>
    <row r="416" spans="1:55">
      <c r="A416" t="s">
        <v>1557</v>
      </c>
      <c r="B416" t="s">
        <v>261</v>
      </c>
      <c r="C416" t="s">
        <v>262</v>
      </c>
      <c r="D416" t="s">
        <v>287</v>
      </c>
      <c r="E416" t="s">
        <v>458</v>
      </c>
      <c r="F416" t="s">
        <v>438</v>
      </c>
      <c r="G416" t="s">
        <v>239</v>
      </c>
      <c r="H416" t="s">
        <v>248</v>
      </c>
      <c r="I416" t="str">
        <f>SpaceTypesTable[[#This Row],[Lighting Standard]]&amp;SpaceTypesTable[[#This Row],[Lighting Primary Space Type]]&amp;SpaceTypesTable[[#This Row],[Lighting Secondary Space Type]]</f>
        <v>ASHRAE 189.1-2009HospitalOperating Room</v>
      </c>
      <c r="L416">
        <f>VLOOKUP(SpaceTypesTable[[#This Row],[LookupColumn]],InteriorLightingTable[],5,FALSE)</f>
        <v>1.9800000000000002</v>
      </c>
      <c r="O416">
        <v>0</v>
      </c>
      <c r="P416">
        <v>0.7</v>
      </c>
      <c r="Q416">
        <v>0.2</v>
      </c>
      <c r="R416" s="60" t="s">
        <v>1362</v>
      </c>
      <c r="S416" t="s">
        <v>415</v>
      </c>
      <c r="T416" t="s">
        <v>416</v>
      </c>
      <c r="U416" t="s">
        <v>417</v>
      </c>
      <c r="V416" s="60" t="str">
        <f>SpaceTypesTable[[#This Row],[Ventilation Standard]]&amp;SpaceTypesTable[[#This Row],[Ventilation Primary Space Type]]&amp;SpaceTypesTable[[#This Row],[Ventilation Secondary Space Type]]</f>
        <v>AIA 2001Surgery and Critical CareOperating/Surgical Cystoscopic Rooms</v>
      </c>
      <c r="W416">
        <f>VLOOKUP(SpaceTypesTable[[#This Row],[Lookup]],VentilationStandardsTable[],6,FALSE)</f>
        <v>0</v>
      </c>
      <c r="X416">
        <f>VLOOKUP(SpaceTypesTable[[#This Row],[Lookup]],VentilationStandardsTable[],5,FALSE)</f>
        <v>0</v>
      </c>
      <c r="Y416">
        <f>VLOOKUP(SpaceTypesTable[[#This Row],[Lookup]],VentilationStandardsTable[],7,FALSE)</f>
        <v>3</v>
      </c>
      <c r="Z416">
        <v>18.579999999999998</v>
      </c>
      <c r="AA416" s="60" t="s">
        <v>1397</v>
      </c>
      <c r="AB416" s="60" t="s">
        <v>1404</v>
      </c>
      <c r="AC416">
        <v>4.4600000000000001E-2</v>
      </c>
      <c r="AD416" s="60" t="s">
        <v>1422</v>
      </c>
      <c r="AE416">
        <v>17.399999999999999</v>
      </c>
      <c r="AF416">
        <v>0</v>
      </c>
      <c r="AG416">
        <v>0</v>
      </c>
      <c r="AH416">
        <v>0.5</v>
      </c>
      <c r="AI416" t="s">
        <v>1351</v>
      </c>
      <c r="AJ416">
        <v>2.92</v>
      </c>
      <c r="AK416">
        <v>0</v>
      </c>
      <c r="AL416">
        <v>0.5</v>
      </c>
      <c r="AM416">
        <v>0</v>
      </c>
      <c r="AN416" s="60" t="s">
        <v>1351</v>
      </c>
      <c r="AO416" s="60" t="s">
        <v>1551</v>
      </c>
      <c r="AP416" s="60" t="s">
        <v>1552</v>
      </c>
      <c r="AQ416">
        <v>6</v>
      </c>
      <c r="AR416">
        <v>470</v>
      </c>
      <c r="AS416">
        <f>IF(SpaceTypesTable[[#This Row],[Service Water Heating Peak Flow Rate (gal/h)]]=0,"",SpaceTypesTable[[#This Row],[Service Water Heating Peak Flow Rate (gal/h)]]/SpaceTypesTable[[#This Row],[Service Water Heating Area (ft^2)]])</f>
        <v>1.276595744680851E-2</v>
      </c>
      <c r="AT416">
        <v>43.3</v>
      </c>
      <c r="AU416">
        <v>0.2</v>
      </c>
      <c r="AV416">
        <v>0.05</v>
      </c>
      <c r="AW416" t="s">
        <v>1532</v>
      </c>
      <c r="BC416" t="str">
        <f>IF(ISBLANK(BB416),"",BB416/(AY416/AX416))</f>
        <v/>
      </c>
    </row>
    <row r="417" spans="1:56">
      <c r="A417" t="s">
        <v>1554</v>
      </c>
      <c r="B417" t="s">
        <v>259</v>
      </c>
      <c r="C417" t="s">
        <v>262</v>
      </c>
      <c r="D417" t="s">
        <v>287</v>
      </c>
      <c r="E417" t="s">
        <v>458</v>
      </c>
      <c r="I417" t="str">
        <f>SpaceTypesTable[[#This Row],[Lighting Standard]]&amp;SpaceTypesTable[[#This Row],[Lighting Primary Space Type]]&amp;SpaceTypesTable[[#This Row],[Lighting Secondary Space Type]]</f>
        <v/>
      </c>
      <c r="L417">
        <v>7</v>
      </c>
      <c r="O417">
        <v>0</v>
      </c>
      <c r="P417">
        <v>0.7</v>
      </c>
      <c r="Q417">
        <v>0.2</v>
      </c>
      <c r="R417" t="s">
        <v>1362</v>
      </c>
      <c r="S417" t="s">
        <v>415</v>
      </c>
      <c r="T417" t="s">
        <v>416</v>
      </c>
      <c r="U417" t="s">
        <v>417</v>
      </c>
      <c r="V417" s="60" t="str">
        <f>SpaceTypesTable[[#This Row],[Ventilation Standard]]&amp;SpaceTypesTable[[#This Row],[Ventilation Primary Space Type]]&amp;SpaceTypesTable[[#This Row],[Ventilation Secondary Space Type]]</f>
        <v>AIA 2001Surgery and Critical CareOperating/Surgical Cystoscopic Rooms</v>
      </c>
      <c r="W417">
        <f>VLOOKUP(SpaceTypesTable[[#This Row],[Lookup]],VentilationStandardsTable[],6,FALSE)</f>
        <v>0</v>
      </c>
      <c r="X417">
        <f>VLOOKUP(SpaceTypesTable[[#This Row],[Lookup]],VentilationStandardsTable[],5,FALSE)</f>
        <v>0</v>
      </c>
      <c r="Y417">
        <f>VLOOKUP(SpaceTypesTable[[#This Row],[Lookup]],VentilationStandardsTable[],7,FALSE)</f>
        <v>3</v>
      </c>
      <c r="Z417">
        <v>18.579999999999998</v>
      </c>
      <c r="AA417" t="s">
        <v>1397</v>
      </c>
      <c r="AB417" t="s">
        <v>1404</v>
      </c>
      <c r="AC417">
        <v>0.22320000000000001</v>
      </c>
      <c r="AD417" t="s">
        <v>1422</v>
      </c>
      <c r="AE417">
        <v>23.9</v>
      </c>
      <c r="AF417">
        <v>0</v>
      </c>
      <c r="AG417">
        <v>0</v>
      </c>
      <c r="AH417">
        <v>0.5</v>
      </c>
      <c r="AI417" t="s">
        <v>1351</v>
      </c>
      <c r="AJ417">
        <v>4</v>
      </c>
      <c r="AK417">
        <v>0</v>
      </c>
      <c r="AL417">
        <v>0.5</v>
      </c>
      <c r="AM417">
        <v>0</v>
      </c>
      <c r="AN417" t="s">
        <v>1351</v>
      </c>
      <c r="AO417" t="s">
        <v>1551</v>
      </c>
      <c r="AP417" t="s">
        <v>1552</v>
      </c>
      <c r="AQ417">
        <v>6</v>
      </c>
      <c r="AR417">
        <v>470</v>
      </c>
      <c r="AS417">
        <f>IF(SpaceTypesTable[[#This Row],[Service Water Heating Peak Flow Rate (gal/h)]]=0,"",SpaceTypesTable[[#This Row],[Service Water Heating Peak Flow Rate (gal/h)]]/SpaceTypesTable[[#This Row],[Service Water Heating Area (ft^2)]])</f>
        <v>1.276595744680851E-2</v>
      </c>
      <c r="AT417">
        <v>43.3</v>
      </c>
      <c r="AU417">
        <v>0.2</v>
      </c>
      <c r="AV417">
        <v>0.05</v>
      </c>
      <c r="AW417" t="s">
        <v>1532</v>
      </c>
      <c r="BC417" t="str">
        <f>IF(ISBLANK(BB417),"",BB417/(AY417/AX417))</f>
        <v/>
      </c>
    </row>
    <row r="418" spans="1:56">
      <c r="A418" t="s">
        <v>1556</v>
      </c>
      <c r="B418" t="s">
        <v>259</v>
      </c>
      <c r="C418" t="s">
        <v>262</v>
      </c>
      <c r="D418" t="s">
        <v>222</v>
      </c>
      <c r="E418" t="s">
        <v>462</v>
      </c>
      <c r="F418" t="s">
        <v>217</v>
      </c>
      <c r="G418" t="s">
        <v>350</v>
      </c>
      <c r="H418" t="s">
        <v>223</v>
      </c>
      <c r="I418" t="str">
        <f>SpaceTypesTable[[#This Row],[Lighting Standard]]&amp;SpaceTypesTable[[#This Row],[Lighting Primary Space Type]]&amp;SpaceTypesTable[[#This Row],[Lighting Secondary Space Type]]</f>
        <v>ASHRAE 90.1-2004Office-EnclosedGeneral</v>
      </c>
      <c r="L418">
        <f>VLOOKUP(SpaceTypesTable[[#This Row],[LookupColumn]],InteriorLightingTable[],5,FALSE)</f>
        <v>1.1000000000000001</v>
      </c>
      <c r="O418">
        <v>0</v>
      </c>
      <c r="P418">
        <v>0.7</v>
      </c>
      <c r="Q418">
        <v>0.2</v>
      </c>
      <c r="R418" s="60" t="s">
        <v>3591</v>
      </c>
      <c r="S418" t="s">
        <v>108</v>
      </c>
      <c r="T418" t="s">
        <v>37</v>
      </c>
      <c r="U418" t="s">
        <v>435</v>
      </c>
      <c r="V418" s="60" t="str">
        <f>SpaceTypesTable[[#This Row],[Ventilation Standard]]&amp;SpaceTypesTable[[#This Row],[Ventilation Primary Space Type]]&amp;SpaceTypesTable[[#This Row],[Ventilation Secondary Space Type]]</f>
        <v>ASHRAE 62.1-1999OfficesOffice Space</v>
      </c>
      <c r="W418">
        <f>VLOOKUP(SpaceTypesTable[[#This Row],[Lookup]],VentilationStandardsTable[],6,FALSE)</f>
        <v>0</v>
      </c>
      <c r="X418">
        <f>VLOOKUP(SpaceTypesTable[[#This Row],[Lookup]],VentilationStandardsTable[],5,FALSE)</f>
        <v>20</v>
      </c>
      <c r="Y418">
        <f>VLOOKUP(SpaceTypesTable[[#This Row],[Lookup]],VentilationStandardsTable[],7,FALSE)</f>
        <v>0</v>
      </c>
      <c r="Z418">
        <v>4.6500000000000004</v>
      </c>
      <c r="AA418" s="60" t="s">
        <v>3597</v>
      </c>
      <c r="AB418" s="60" t="s">
        <v>3576</v>
      </c>
      <c r="AC418">
        <v>5.9499999999999997E-2</v>
      </c>
      <c r="AD418" s="60" t="s">
        <v>3686</v>
      </c>
      <c r="AF418" t="s">
        <v>440</v>
      </c>
      <c r="AG418" t="s">
        <v>440</v>
      </c>
      <c r="AH418" t="s">
        <v>440</v>
      </c>
      <c r="AJ418">
        <v>1.1000000000000001</v>
      </c>
      <c r="AK418">
        <v>0</v>
      </c>
      <c r="AL418">
        <v>0.5</v>
      </c>
      <c r="AM418">
        <v>0</v>
      </c>
      <c r="AN418" s="60" t="s">
        <v>3587</v>
      </c>
      <c r="AO418" s="60" t="s">
        <v>3679</v>
      </c>
      <c r="AP418" s="60" t="s">
        <v>3600</v>
      </c>
      <c r="AS418" t="str">
        <f>IF(SpaceTypesTable[[#This Row],[Service Water Heating Peak Flow Rate (gal/h)]]=0,"",SpaceTypesTable[[#This Row],[Service Water Heating Peak Flow Rate (gal/h)]]/SpaceTypesTable[[#This Row],[Service Water Heating Area (ft^2)]])</f>
        <v/>
      </c>
      <c r="BC418" t="str">
        <f>IF(ISBLANK(BB418),"",BB418/(AY418/AX418))</f>
        <v/>
      </c>
    </row>
    <row r="419" spans="1:56">
      <c r="A419" t="s">
        <v>1558</v>
      </c>
      <c r="B419" t="s">
        <v>259</v>
      </c>
      <c r="C419" t="s">
        <v>262</v>
      </c>
      <c r="D419" t="s">
        <v>222</v>
      </c>
      <c r="E419" t="s">
        <v>462</v>
      </c>
      <c r="F419" t="s">
        <v>218</v>
      </c>
      <c r="G419" t="s">
        <v>350</v>
      </c>
      <c r="H419" t="s">
        <v>223</v>
      </c>
      <c r="I419" t="str">
        <f>SpaceTypesTable[[#This Row],[Lighting Standard]]&amp;SpaceTypesTable[[#This Row],[Lighting Primary Space Type]]&amp;SpaceTypesTable[[#This Row],[Lighting Secondary Space Type]]</f>
        <v>ASHRAE 90.1-2007Office-EnclosedGeneral</v>
      </c>
      <c r="L419">
        <f>VLOOKUP(SpaceTypesTable[[#This Row],[LookupColumn]],InteriorLightingTable[],5,FALSE)</f>
        <v>1.1000000000000001</v>
      </c>
      <c r="O419">
        <v>0</v>
      </c>
      <c r="P419">
        <v>0.7</v>
      </c>
      <c r="Q419">
        <v>0.2</v>
      </c>
      <c r="R419" t="s">
        <v>3591</v>
      </c>
      <c r="S419" t="s">
        <v>109</v>
      </c>
      <c r="T419" t="s">
        <v>1289</v>
      </c>
      <c r="U419" t="s">
        <v>38</v>
      </c>
      <c r="V419" s="60" t="str">
        <f>SpaceTypesTable[[#This Row],[Ventilation Standard]]&amp;SpaceTypesTable[[#This Row],[Ventilation Primary Space Type]]&amp;SpaceTypesTable[[#This Row],[Ventilation Secondary Space Type]]</f>
        <v>ASHRAE 62.1-2004Office BuildingsOffice space</v>
      </c>
      <c r="W419">
        <f>VLOOKUP(SpaceTypesTable[[#This Row],[Lookup]],VentilationStandardsTable[],6,FALSE)</f>
        <v>0.06</v>
      </c>
      <c r="X419">
        <f>VLOOKUP(SpaceTypesTable[[#This Row],[Lookup]],VentilationStandardsTable[],5,FALSE)</f>
        <v>5</v>
      </c>
      <c r="Y419">
        <f>VLOOKUP(SpaceTypesTable[[#This Row],[Lookup]],VentilationStandardsTable[],7,FALSE)</f>
        <v>0</v>
      </c>
      <c r="Z419">
        <v>4.6500000000000004</v>
      </c>
      <c r="AA419" t="s">
        <v>3597</v>
      </c>
      <c r="AB419" t="s">
        <v>3576</v>
      </c>
      <c r="AC419">
        <v>4.4600000000000001E-2</v>
      </c>
      <c r="AD419" t="s">
        <v>3686</v>
      </c>
      <c r="AF419" t="s">
        <v>440</v>
      </c>
      <c r="AG419" t="s">
        <v>440</v>
      </c>
      <c r="AH419" t="s">
        <v>440</v>
      </c>
      <c r="AJ419">
        <v>0.80000000000000016</v>
      </c>
      <c r="AK419">
        <v>0</v>
      </c>
      <c r="AL419">
        <v>0.5</v>
      </c>
      <c r="AM419">
        <v>0</v>
      </c>
      <c r="AN419" t="s">
        <v>3587</v>
      </c>
      <c r="AO419" t="s">
        <v>3679</v>
      </c>
      <c r="AP419" t="s">
        <v>3600</v>
      </c>
      <c r="AS419" t="str">
        <f>IF(SpaceTypesTable[[#This Row],[Service Water Heating Peak Flow Rate (gal/h)]]=0,"",SpaceTypesTable[[#This Row],[Service Water Heating Peak Flow Rate (gal/h)]]/SpaceTypesTable[[#This Row],[Service Water Heating Area (ft^2)]])</f>
        <v/>
      </c>
      <c r="BC419" t="str">
        <f>IF(ISBLANK(BB419),"",BB419/(AY419/AX419))</f>
        <v/>
      </c>
    </row>
    <row r="420" spans="1:56">
      <c r="A420" t="s">
        <v>1619</v>
      </c>
      <c r="B420" t="s">
        <v>259</v>
      </c>
      <c r="C420" t="s">
        <v>262</v>
      </c>
      <c r="D420" t="s">
        <v>222</v>
      </c>
      <c r="E420" t="s">
        <v>462</v>
      </c>
      <c r="F420" t="s">
        <v>1601</v>
      </c>
      <c r="G420" t="s">
        <v>350</v>
      </c>
      <c r="H420" t="s">
        <v>223</v>
      </c>
      <c r="I420" t="str">
        <f>SpaceTypesTable[[#This Row],[Lighting Standard]]&amp;SpaceTypesTable[[#This Row],[Lighting Primary Space Type]]&amp;SpaceTypesTable[[#This Row],[Lighting Secondary Space Type]]</f>
        <v>ASHRAE 90.1-2010Office-EnclosedGeneral</v>
      </c>
      <c r="L420">
        <f>VLOOKUP(SpaceTypesTable[[#This Row],[LookupColumn]],InteriorLightingTable[],5,FALSE)</f>
        <v>1.1100000000000001</v>
      </c>
      <c r="O420">
        <v>0</v>
      </c>
      <c r="P420">
        <v>0.7</v>
      </c>
      <c r="Q420">
        <v>0.2</v>
      </c>
      <c r="R420" t="s">
        <v>3591</v>
      </c>
      <c r="S420" t="s">
        <v>110</v>
      </c>
      <c r="T420" t="s">
        <v>1289</v>
      </c>
      <c r="U420" t="s">
        <v>38</v>
      </c>
      <c r="V420" s="60" t="str">
        <f>SpaceTypesTable[[#This Row],[Ventilation Standard]]&amp;SpaceTypesTable[[#This Row],[Ventilation Primary Space Type]]&amp;SpaceTypesTable[[#This Row],[Ventilation Secondary Space Type]]</f>
        <v>ASHRAE 62.1-2007Office BuildingsOffice space</v>
      </c>
      <c r="W420">
        <f>VLOOKUP(SpaceTypesTable[[#This Row],[Lookup]],VentilationStandardsTable[],6,FALSE)</f>
        <v>0.06</v>
      </c>
      <c r="X420">
        <f>VLOOKUP(SpaceTypesTable[[#This Row],[Lookup]],VentilationStandardsTable[],5,FALSE)</f>
        <v>5</v>
      </c>
      <c r="Y420">
        <f>VLOOKUP(SpaceTypesTable[[#This Row],[Lookup]],VentilationStandardsTable[],7,FALSE)</f>
        <v>0</v>
      </c>
      <c r="Z420">
        <v>4.6500000000000004</v>
      </c>
      <c r="AA420" t="s">
        <v>3597</v>
      </c>
      <c r="AB420" t="s">
        <v>3576</v>
      </c>
      <c r="AC420">
        <v>4.4600000000000001E-2</v>
      </c>
      <c r="AD420" t="s">
        <v>3686</v>
      </c>
      <c r="AF420" t="s">
        <v>440</v>
      </c>
      <c r="AG420" t="s">
        <v>440</v>
      </c>
      <c r="AH420" t="s">
        <v>440</v>
      </c>
      <c r="AJ420">
        <v>0.80000000000000016</v>
      </c>
      <c r="AK420">
        <v>0</v>
      </c>
      <c r="AL420">
        <v>0.5</v>
      </c>
      <c r="AM420">
        <v>0</v>
      </c>
      <c r="AN420" t="s">
        <v>3587</v>
      </c>
      <c r="AO420" t="s">
        <v>3679</v>
      </c>
      <c r="AP420" t="s">
        <v>3600</v>
      </c>
      <c r="AS420" t="s">
        <v>440</v>
      </c>
      <c r="BC420" t="s">
        <v>440</v>
      </c>
    </row>
    <row r="421" spans="1:56">
      <c r="A421" t="s">
        <v>1555</v>
      </c>
      <c r="B421" t="s">
        <v>259</v>
      </c>
      <c r="C421" t="s">
        <v>262</v>
      </c>
      <c r="D421" t="s">
        <v>222</v>
      </c>
      <c r="E421" t="s">
        <v>462</v>
      </c>
      <c r="I421" t="str">
        <f>SpaceTypesTable[[#This Row],[Lighting Standard]]&amp;SpaceTypesTable[[#This Row],[Lighting Primary Space Type]]&amp;SpaceTypesTable[[#This Row],[Lighting Secondary Space Type]]</f>
        <v/>
      </c>
      <c r="L421">
        <v>1.8</v>
      </c>
      <c r="O421">
        <v>0</v>
      </c>
      <c r="P421">
        <v>0.7</v>
      </c>
      <c r="Q421">
        <v>0.2</v>
      </c>
      <c r="R421" t="s">
        <v>1362</v>
      </c>
      <c r="S421" t="s">
        <v>108</v>
      </c>
      <c r="T421" t="s">
        <v>37</v>
      </c>
      <c r="U421" t="s">
        <v>435</v>
      </c>
      <c r="V421" s="60" t="str">
        <f>SpaceTypesTable[[#This Row],[Ventilation Standard]]&amp;SpaceTypesTable[[#This Row],[Ventilation Primary Space Type]]&amp;SpaceTypesTable[[#This Row],[Ventilation Secondary Space Type]]</f>
        <v>ASHRAE 62.1-1999OfficesOffice Space</v>
      </c>
      <c r="W421">
        <f>VLOOKUP(SpaceTypesTable[[#This Row],[Lookup]],VentilationStandardsTable[],6,FALSE)</f>
        <v>0</v>
      </c>
      <c r="X421">
        <f>VLOOKUP(SpaceTypesTable[[#This Row],[Lookup]],VentilationStandardsTable[],5,FALSE)</f>
        <v>20</v>
      </c>
      <c r="Y421">
        <f>VLOOKUP(SpaceTypesTable[[#This Row],[Lookup]],VentilationStandardsTable[],7,FALSE)</f>
        <v>0</v>
      </c>
      <c r="Z421">
        <v>4.6500000000000004</v>
      </c>
      <c r="AA421" t="s">
        <v>1397</v>
      </c>
      <c r="AB421" t="s">
        <v>1404</v>
      </c>
      <c r="AC421">
        <v>0.22320000000000001</v>
      </c>
      <c r="AD421" t="s">
        <v>1422</v>
      </c>
      <c r="AF421" t="s">
        <v>440</v>
      </c>
      <c r="AG421" t="s">
        <v>440</v>
      </c>
      <c r="AH421" t="s">
        <v>440</v>
      </c>
      <c r="AJ421">
        <v>1.1000000000000001</v>
      </c>
      <c r="AK421">
        <v>0</v>
      </c>
      <c r="AL421">
        <v>0.5</v>
      </c>
      <c r="AM421">
        <v>0</v>
      </c>
      <c r="AN421" t="s">
        <v>1351</v>
      </c>
      <c r="AO421" t="s">
        <v>1447</v>
      </c>
      <c r="AP421" t="s">
        <v>1461</v>
      </c>
      <c r="AS421" t="str">
        <f>IF(SpaceTypesTable[[#This Row],[Service Water Heating Peak Flow Rate (gal/h)]]=0,"",SpaceTypesTable[[#This Row],[Service Water Heating Peak Flow Rate (gal/h)]]/SpaceTypesTable[[#This Row],[Service Water Heating Area (ft^2)]])</f>
        <v/>
      </c>
      <c r="BC421" t="str">
        <f>IF(ISBLANK(BB421),"",BB421/(AY421/AX421))</f>
        <v/>
      </c>
    </row>
    <row r="422" spans="1:56">
      <c r="A422" t="s">
        <v>1557</v>
      </c>
      <c r="B422" t="s">
        <v>260</v>
      </c>
      <c r="C422" t="s">
        <v>262</v>
      </c>
      <c r="D422" t="s">
        <v>222</v>
      </c>
      <c r="E422" t="s">
        <v>462</v>
      </c>
      <c r="F422" t="s">
        <v>438</v>
      </c>
      <c r="G422" t="s">
        <v>350</v>
      </c>
      <c r="H422" t="s">
        <v>223</v>
      </c>
      <c r="I422" t="str">
        <f>SpaceTypesTable[[#This Row],[Lighting Standard]]&amp;SpaceTypesTable[[#This Row],[Lighting Primary Space Type]]&amp;SpaceTypesTable[[#This Row],[Lighting Secondary Space Type]]</f>
        <v>ASHRAE 189.1-2009Office-EnclosedGeneral</v>
      </c>
      <c r="L422">
        <f>VLOOKUP(SpaceTypesTable[[#This Row],[LookupColumn]],InteriorLightingTable[],5,FALSE)</f>
        <v>0.9900000000000001</v>
      </c>
      <c r="O422">
        <v>0</v>
      </c>
      <c r="P422">
        <v>0.7</v>
      </c>
      <c r="Q422">
        <v>0.2</v>
      </c>
      <c r="R422" s="60" t="s">
        <v>1362</v>
      </c>
      <c r="S422" t="s">
        <v>108</v>
      </c>
      <c r="T422" t="s">
        <v>37</v>
      </c>
      <c r="U422" t="s">
        <v>435</v>
      </c>
      <c r="V422" s="60" t="str">
        <f>SpaceTypesTable[[#This Row],[Ventilation Standard]]&amp;SpaceTypesTable[[#This Row],[Ventilation Primary Space Type]]&amp;SpaceTypesTable[[#This Row],[Ventilation Secondary Space Type]]</f>
        <v>ASHRAE 62.1-1999OfficesOffice Space</v>
      </c>
      <c r="W422">
        <f>VLOOKUP(SpaceTypesTable[[#This Row],[Lookup]],VentilationStandardsTable[],6,FALSE)</f>
        <v>0</v>
      </c>
      <c r="X422">
        <f>VLOOKUP(SpaceTypesTable[[#This Row],[Lookup]],VentilationStandardsTable[],5,FALSE)</f>
        <v>20</v>
      </c>
      <c r="Y422">
        <f>VLOOKUP(SpaceTypesTable[[#This Row],[Lookup]],VentilationStandardsTable[],7,FALSE)</f>
        <v>0</v>
      </c>
      <c r="Z422">
        <v>4.6500000000000004</v>
      </c>
      <c r="AA422" s="60" t="s">
        <v>1397</v>
      </c>
      <c r="AB422" s="60" t="s">
        <v>1404</v>
      </c>
      <c r="AC422">
        <v>5.9499999999999997E-2</v>
      </c>
      <c r="AD422" s="60" t="s">
        <v>1422</v>
      </c>
      <c r="AF422" t="s">
        <v>440</v>
      </c>
      <c r="AG422" t="s">
        <v>440</v>
      </c>
      <c r="AH422" t="s">
        <v>440</v>
      </c>
      <c r="AJ422">
        <v>0.80000000000000016</v>
      </c>
      <c r="AK422">
        <v>0</v>
      </c>
      <c r="AL422">
        <v>0.5</v>
      </c>
      <c r="AM422">
        <v>0</v>
      </c>
      <c r="AN422" s="60" t="s">
        <v>1351</v>
      </c>
      <c r="AO422" s="60" t="s">
        <v>1447</v>
      </c>
      <c r="AP422" s="60" t="s">
        <v>1461</v>
      </c>
      <c r="AS422" t="str">
        <f>IF(SpaceTypesTable[[#This Row],[Service Water Heating Peak Flow Rate (gal/h)]]=0,"",SpaceTypesTable[[#This Row],[Service Water Heating Peak Flow Rate (gal/h)]]/SpaceTypesTable[[#This Row],[Service Water Heating Area (ft^2)]])</f>
        <v/>
      </c>
      <c r="BC422" t="str">
        <f>IF(ISBLANK(BB422),"",BB422/(AY422/AX422))</f>
        <v/>
      </c>
    </row>
    <row r="423" spans="1:56">
      <c r="A423" t="s">
        <v>1557</v>
      </c>
      <c r="B423" t="s">
        <v>261</v>
      </c>
      <c r="C423" t="s">
        <v>262</v>
      </c>
      <c r="D423" t="s">
        <v>222</v>
      </c>
      <c r="E423" t="s">
        <v>462</v>
      </c>
      <c r="F423" t="s">
        <v>438</v>
      </c>
      <c r="G423" t="s">
        <v>350</v>
      </c>
      <c r="H423" s="60" t="s">
        <v>223</v>
      </c>
      <c r="I423" t="str">
        <f>SpaceTypesTable[[#This Row],[Lighting Standard]]&amp;SpaceTypesTable[[#This Row],[Lighting Primary Space Type]]&amp;SpaceTypesTable[[#This Row],[Lighting Secondary Space Type]]</f>
        <v>ASHRAE 189.1-2009Office-EnclosedGeneral</v>
      </c>
      <c r="L423">
        <f>VLOOKUP(SpaceTypesTable[[#This Row],[LookupColumn]],InteriorLightingTable[],5,FALSE)</f>
        <v>0.9900000000000001</v>
      </c>
      <c r="O423">
        <v>0</v>
      </c>
      <c r="P423">
        <v>0.7</v>
      </c>
      <c r="Q423">
        <v>0.2</v>
      </c>
      <c r="R423" s="60" t="s">
        <v>1362</v>
      </c>
      <c r="S423" t="s">
        <v>108</v>
      </c>
      <c r="T423" t="s">
        <v>37</v>
      </c>
      <c r="U423" t="s">
        <v>435</v>
      </c>
      <c r="V423" s="60" t="str">
        <f>SpaceTypesTable[[#This Row],[Ventilation Standard]]&amp;SpaceTypesTable[[#This Row],[Ventilation Primary Space Type]]&amp;SpaceTypesTable[[#This Row],[Ventilation Secondary Space Type]]</f>
        <v>ASHRAE 62.1-1999OfficesOffice Space</v>
      </c>
      <c r="W423">
        <f>VLOOKUP(SpaceTypesTable[[#This Row],[Lookup]],VentilationStandardsTable[],6,FALSE)</f>
        <v>0</v>
      </c>
      <c r="X423">
        <f>VLOOKUP(SpaceTypesTable[[#This Row],[Lookup]],VentilationStandardsTable[],5,FALSE)</f>
        <v>20</v>
      </c>
      <c r="Y423">
        <f>VLOOKUP(SpaceTypesTable[[#This Row],[Lookup]],VentilationStandardsTable[],7,FALSE)</f>
        <v>0</v>
      </c>
      <c r="Z423">
        <v>4.6500000000000004</v>
      </c>
      <c r="AA423" s="60" t="s">
        <v>1397</v>
      </c>
      <c r="AB423" s="60" t="s">
        <v>1404</v>
      </c>
      <c r="AC423">
        <v>4.4600000000000001E-2</v>
      </c>
      <c r="AD423" s="60" t="s">
        <v>1422</v>
      </c>
      <c r="AF423" t="s">
        <v>440</v>
      </c>
      <c r="AG423" t="s">
        <v>440</v>
      </c>
      <c r="AH423" t="s">
        <v>440</v>
      </c>
      <c r="AJ423">
        <v>0.80000000000000016</v>
      </c>
      <c r="AK423">
        <v>0</v>
      </c>
      <c r="AL423">
        <v>0.5</v>
      </c>
      <c r="AM423">
        <v>0</v>
      </c>
      <c r="AN423" s="60" t="s">
        <v>1351</v>
      </c>
      <c r="AO423" s="60" t="s">
        <v>1447</v>
      </c>
      <c r="AP423" s="60" t="s">
        <v>1461</v>
      </c>
      <c r="AS423" t="str">
        <f>IF(SpaceTypesTable[[#This Row],[Service Water Heating Peak Flow Rate (gal/h)]]=0,"",SpaceTypesTable[[#This Row],[Service Water Heating Peak Flow Rate (gal/h)]]/SpaceTypesTable[[#This Row],[Service Water Heating Area (ft^2)]])</f>
        <v/>
      </c>
      <c r="BC423" t="str">
        <f>IF(ISBLANK(BB423),"",BB423/(AY423/AX423))</f>
        <v/>
      </c>
    </row>
    <row r="424" spans="1:56">
      <c r="A424" t="s">
        <v>1554</v>
      </c>
      <c r="B424" t="s">
        <v>259</v>
      </c>
      <c r="C424" t="s">
        <v>262</v>
      </c>
      <c r="D424" t="s">
        <v>222</v>
      </c>
      <c r="E424" t="s">
        <v>462</v>
      </c>
      <c r="I424" t="str">
        <f>SpaceTypesTable[[#This Row],[Lighting Standard]]&amp;SpaceTypesTable[[#This Row],[Lighting Primary Space Type]]&amp;SpaceTypesTable[[#This Row],[Lighting Secondary Space Type]]</f>
        <v/>
      </c>
      <c r="L424">
        <v>1.8</v>
      </c>
      <c r="O424">
        <v>0</v>
      </c>
      <c r="P424">
        <v>0.7</v>
      </c>
      <c r="Q424">
        <v>0.2</v>
      </c>
      <c r="R424" t="s">
        <v>1362</v>
      </c>
      <c r="S424" t="s">
        <v>108</v>
      </c>
      <c r="T424" t="s">
        <v>37</v>
      </c>
      <c r="U424" t="s">
        <v>435</v>
      </c>
      <c r="V424" s="60" t="str">
        <f>SpaceTypesTable[[#This Row],[Ventilation Standard]]&amp;SpaceTypesTable[[#This Row],[Ventilation Primary Space Type]]&amp;SpaceTypesTable[[#This Row],[Ventilation Secondary Space Type]]</f>
        <v>ASHRAE 62.1-1999OfficesOffice Space</v>
      </c>
      <c r="W424">
        <f>VLOOKUP(SpaceTypesTable[[#This Row],[Lookup]],VentilationStandardsTable[],6,FALSE)</f>
        <v>0</v>
      </c>
      <c r="X424">
        <f>VLOOKUP(SpaceTypesTable[[#This Row],[Lookup]],VentilationStandardsTable[],5,FALSE)</f>
        <v>20</v>
      </c>
      <c r="Y424">
        <f>VLOOKUP(SpaceTypesTable[[#This Row],[Lookup]],VentilationStandardsTable[],7,FALSE)</f>
        <v>0</v>
      </c>
      <c r="Z424">
        <v>4.6500000000000004</v>
      </c>
      <c r="AA424" t="s">
        <v>1397</v>
      </c>
      <c r="AB424" t="s">
        <v>1404</v>
      </c>
      <c r="AC424">
        <v>0.22320000000000001</v>
      </c>
      <c r="AD424" t="s">
        <v>1422</v>
      </c>
      <c r="AF424" t="s">
        <v>440</v>
      </c>
      <c r="AG424" t="s">
        <v>440</v>
      </c>
      <c r="AH424" t="s">
        <v>440</v>
      </c>
      <c r="AJ424">
        <v>1.1000000000000001</v>
      </c>
      <c r="AK424">
        <v>0</v>
      </c>
      <c r="AL424">
        <v>0.5</v>
      </c>
      <c r="AM424">
        <v>0</v>
      </c>
      <c r="AN424" t="s">
        <v>1351</v>
      </c>
      <c r="AO424" t="s">
        <v>1447</v>
      </c>
      <c r="AP424" t="s">
        <v>1461</v>
      </c>
      <c r="AS424" t="str">
        <f>IF(SpaceTypesTable[[#This Row],[Service Water Heating Peak Flow Rate (gal/h)]]=0,"",SpaceTypesTable[[#This Row],[Service Water Heating Peak Flow Rate (gal/h)]]/SpaceTypesTable[[#This Row],[Service Water Heating Area (ft^2)]])</f>
        <v/>
      </c>
      <c r="BC424" t="str">
        <f>IF(ISBLANK(BB424),"",BB424/(AY424/AX424))</f>
        <v/>
      </c>
    </row>
    <row r="425" spans="1:56">
      <c r="A425" t="s">
        <v>1556</v>
      </c>
      <c r="B425" t="s">
        <v>259</v>
      </c>
      <c r="C425" t="s">
        <v>262</v>
      </c>
      <c r="D425" t="s">
        <v>309</v>
      </c>
      <c r="E425" t="s">
        <v>459</v>
      </c>
      <c r="F425" t="s">
        <v>217</v>
      </c>
      <c r="G425" t="s">
        <v>239</v>
      </c>
      <c r="H425" t="s">
        <v>247</v>
      </c>
      <c r="I425" t="str">
        <f>SpaceTypesTable[[#This Row],[Lighting Standard]]&amp;SpaceTypesTable[[#This Row],[Lighting Primary Space Type]]&amp;SpaceTypesTable[[#This Row],[Lighting Secondary Space Type]]</f>
        <v>ASHRAE 90.1-2004HospitalNurse Station</v>
      </c>
      <c r="L425">
        <f>VLOOKUP(SpaceTypesTable[[#This Row],[LookupColumn]],InteriorLightingTable[],5,FALSE)</f>
        <v>1</v>
      </c>
      <c r="O425">
        <v>0</v>
      </c>
      <c r="P425">
        <v>0.7</v>
      </c>
      <c r="Q425">
        <v>0.2</v>
      </c>
      <c r="R425" s="60" t="s">
        <v>3592</v>
      </c>
      <c r="S425" t="s">
        <v>108</v>
      </c>
      <c r="T425" t="s">
        <v>37</v>
      </c>
      <c r="U425" t="s">
        <v>435</v>
      </c>
      <c r="V425" s="60" t="str">
        <f>SpaceTypesTable[[#This Row],[Ventilation Standard]]&amp;SpaceTypesTable[[#This Row],[Ventilation Primary Space Type]]&amp;SpaceTypesTable[[#This Row],[Ventilation Secondary Space Type]]</f>
        <v>ASHRAE 62.1-1999OfficesOffice Space</v>
      </c>
      <c r="W425">
        <f>VLOOKUP(SpaceTypesTable[[#This Row],[Lookup]],VentilationStandardsTable[],6,FALSE)</f>
        <v>0</v>
      </c>
      <c r="X425">
        <f>VLOOKUP(SpaceTypesTable[[#This Row],[Lookup]],VentilationStandardsTable[],5,FALSE)</f>
        <v>20</v>
      </c>
      <c r="Y425">
        <f>VLOOKUP(SpaceTypesTable[[#This Row],[Lookup]],VentilationStandardsTable[],7,FALSE)</f>
        <v>0</v>
      </c>
      <c r="Z425">
        <v>18.579999999999998</v>
      </c>
      <c r="AA425" s="60" t="s">
        <v>3597</v>
      </c>
      <c r="AB425" s="60" t="s">
        <v>3576</v>
      </c>
      <c r="AC425">
        <v>5.9499999999999997E-2</v>
      </c>
      <c r="AD425" s="60" t="s">
        <v>3686</v>
      </c>
      <c r="AF425" t="s">
        <v>440</v>
      </c>
      <c r="AG425" t="s">
        <v>440</v>
      </c>
      <c r="AH425" t="s">
        <v>440</v>
      </c>
      <c r="AJ425">
        <v>2</v>
      </c>
      <c r="AK425">
        <v>0</v>
      </c>
      <c r="AL425">
        <v>0.5</v>
      </c>
      <c r="AM425">
        <v>0</v>
      </c>
      <c r="AN425" s="60" t="s">
        <v>3587</v>
      </c>
      <c r="AO425" s="60" t="s">
        <v>3679</v>
      </c>
      <c r="AP425" s="60" t="s">
        <v>3600</v>
      </c>
      <c r="AS425" t="str">
        <f>IF(SpaceTypesTable[[#This Row],[Service Water Heating Peak Flow Rate (gal/h)]]=0,"",SpaceTypesTable[[#This Row],[Service Water Heating Peak Flow Rate (gal/h)]]/SpaceTypesTable[[#This Row],[Service Water Heating Area (ft^2)]])</f>
        <v/>
      </c>
      <c r="BC425" t="str">
        <f>IF(ISBLANK(BB425),"",BB425/(AY425/AX425))</f>
        <v/>
      </c>
    </row>
    <row r="426" spans="1:56">
      <c r="A426" t="s">
        <v>1558</v>
      </c>
      <c r="B426" t="s">
        <v>259</v>
      </c>
      <c r="C426" t="s">
        <v>262</v>
      </c>
      <c r="D426" t="s">
        <v>309</v>
      </c>
      <c r="E426" t="s">
        <v>459</v>
      </c>
      <c r="F426" t="s">
        <v>218</v>
      </c>
      <c r="G426" t="s">
        <v>239</v>
      </c>
      <c r="H426" t="s">
        <v>247</v>
      </c>
      <c r="I426" t="str">
        <f>SpaceTypesTable[[#This Row],[Lighting Standard]]&amp;SpaceTypesTable[[#This Row],[Lighting Primary Space Type]]&amp;SpaceTypesTable[[#This Row],[Lighting Secondary Space Type]]</f>
        <v>ASHRAE 90.1-2007HospitalNurse Station</v>
      </c>
      <c r="L426">
        <f>VLOOKUP(SpaceTypesTable[[#This Row],[LookupColumn]],InteriorLightingTable[],5,FALSE)</f>
        <v>1</v>
      </c>
      <c r="O426">
        <v>0</v>
      </c>
      <c r="P426">
        <v>0.7</v>
      </c>
      <c r="Q426">
        <v>0.2</v>
      </c>
      <c r="R426" t="s">
        <v>3592</v>
      </c>
      <c r="S426" t="s">
        <v>109</v>
      </c>
      <c r="T426" t="s">
        <v>1289</v>
      </c>
      <c r="U426" t="s">
        <v>38</v>
      </c>
      <c r="V426" s="60" t="str">
        <f>SpaceTypesTable[[#This Row],[Ventilation Standard]]&amp;SpaceTypesTable[[#This Row],[Ventilation Primary Space Type]]&amp;SpaceTypesTable[[#This Row],[Ventilation Secondary Space Type]]</f>
        <v>ASHRAE 62.1-2004Office BuildingsOffice space</v>
      </c>
      <c r="W426">
        <f>VLOOKUP(SpaceTypesTable[[#This Row],[Lookup]],VentilationStandardsTable[],6,FALSE)</f>
        <v>0.06</v>
      </c>
      <c r="X426">
        <f>VLOOKUP(SpaceTypesTable[[#This Row],[Lookup]],VentilationStandardsTable[],5,FALSE)</f>
        <v>5</v>
      </c>
      <c r="Y426">
        <f>VLOOKUP(SpaceTypesTable[[#This Row],[Lookup]],VentilationStandardsTable[],7,FALSE)</f>
        <v>0</v>
      </c>
      <c r="Z426">
        <v>18.579999999999998</v>
      </c>
      <c r="AA426" t="s">
        <v>3597</v>
      </c>
      <c r="AB426" t="s">
        <v>3576</v>
      </c>
      <c r="AC426">
        <v>4.4600000000000001E-2</v>
      </c>
      <c r="AD426" t="s">
        <v>3686</v>
      </c>
      <c r="AF426" t="s">
        <v>440</v>
      </c>
      <c r="AG426" t="s">
        <v>440</v>
      </c>
      <c r="AH426" t="s">
        <v>440</v>
      </c>
      <c r="AJ426">
        <v>1.46</v>
      </c>
      <c r="AK426">
        <v>0</v>
      </c>
      <c r="AL426">
        <v>0.5</v>
      </c>
      <c r="AM426">
        <v>0</v>
      </c>
      <c r="AN426" t="s">
        <v>3587</v>
      </c>
      <c r="AO426" t="s">
        <v>3679</v>
      </c>
      <c r="AP426" t="s">
        <v>3600</v>
      </c>
      <c r="AS426" t="str">
        <f>IF(SpaceTypesTable[[#This Row],[Service Water Heating Peak Flow Rate (gal/h)]]=0,"",SpaceTypesTable[[#This Row],[Service Water Heating Peak Flow Rate (gal/h)]]/SpaceTypesTable[[#This Row],[Service Water Heating Area (ft^2)]])</f>
        <v/>
      </c>
      <c r="BC426" t="str">
        <f>IF(ISBLANK(BB426),"",BB426/(AY426/AX426))</f>
        <v/>
      </c>
    </row>
    <row r="427" spans="1:56">
      <c r="A427" t="s">
        <v>1619</v>
      </c>
      <c r="B427" t="s">
        <v>259</v>
      </c>
      <c r="C427" t="s">
        <v>262</v>
      </c>
      <c r="D427" t="s">
        <v>309</v>
      </c>
      <c r="E427" t="s">
        <v>459</v>
      </c>
      <c r="F427" t="s">
        <v>1601</v>
      </c>
      <c r="G427" t="s">
        <v>239</v>
      </c>
      <c r="H427" t="s">
        <v>247</v>
      </c>
      <c r="I427" t="str">
        <f>SpaceTypesTable[[#This Row],[Lighting Standard]]&amp;SpaceTypesTable[[#This Row],[Lighting Primary Space Type]]&amp;SpaceTypesTable[[#This Row],[Lighting Secondary Space Type]]</f>
        <v>ASHRAE 90.1-2010HospitalNurse Station</v>
      </c>
      <c r="L427">
        <f>VLOOKUP(SpaceTypesTable[[#This Row],[LookupColumn]],InteriorLightingTable[],5,FALSE)</f>
        <v>0.87</v>
      </c>
      <c r="O427">
        <v>0</v>
      </c>
      <c r="P427">
        <v>0.7</v>
      </c>
      <c r="Q427">
        <v>0.2</v>
      </c>
      <c r="R427" t="s">
        <v>3592</v>
      </c>
      <c r="S427" t="s">
        <v>110</v>
      </c>
      <c r="T427" t="s">
        <v>1289</v>
      </c>
      <c r="U427" t="s">
        <v>38</v>
      </c>
      <c r="V427" s="60" t="str">
        <f>SpaceTypesTable[[#This Row],[Ventilation Standard]]&amp;SpaceTypesTable[[#This Row],[Ventilation Primary Space Type]]&amp;SpaceTypesTable[[#This Row],[Ventilation Secondary Space Type]]</f>
        <v>ASHRAE 62.1-2007Office BuildingsOffice space</v>
      </c>
      <c r="W427">
        <f>VLOOKUP(SpaceTypesTable[[#This Row],[Lookup]],VentilationStandardsTable[],6,FALSE)</f>
        <v>0.06</v>
      </c>
      <c r="X427">
        <f>VLOOKUP(SpaceTypesTable[[#This Row],[Lookup]],VentilationStandardsTable[],5,FALSE)</f>
        <v>5</v>
      </c>
      <c r="Y427">
        <f>VLOOKUP(SpaceTypesTable[[#This Row],[Lookup]],VentilationStandardsTable[],7,FALSE)</f>
        <v>0</v>
      </c>
      <c r="Z427">
        <v>18.579999999999998</v>
      </c>
      <c r="AA427" t="s">
        <v>3597</v>
      </c>
      <c r="AB427" t="s">
        <v>3576</v>
      </c>
      <c r="AC427">
        <v>4.4600000000000001E-2</v>
      </c>
      <c r="AD427" t="s">
        <v>3686</v>
      </c>
      <c r="AF427" t="s">
        <v>440</v>
      </c>
      <c r="AG427" t="s">
        <v>440</v>
      </c>
      <c r="AH427" t="s">
        <v>440</v>
      </c>
      <c r="AJ427">
        <v>1.46</v>
      </c>
      <c r="AK427">
        <v>0</v>
      </c>
      <c r="AL427">
        <v>0.5</v>
      </c>
      <c r="AM427">
        <v>0</v>
      </c>
      <c r="AN427" t="s">
        <v>3587</v>
      </c>
      <c r="AO427" t="s">
        <v>3679</v>
      </c>
      <c r="AP427" t="s">
        <v>3600</v>
      </c>
      <c r="AS427" t="s">
        <v>440</v>
      </c>
      <c r="BC427" t="s">
        <v>440</v>
      </c>
    </row>
    <row r="428" spans="1:56">
      <c r="A428" t="s">
        <v>1555</v>
      </c>
      <c r="B428" t="s">
        <v>259</v>
      </c>
      <c r="C428" t="s">
        <v>262</v>
      </c>
      <c r="D428" t="s">
        <v>309</v>
      </c>
      <c r="E428" t="s">
        <v>459</v>
      </c>
      <c r="I428" t="str">
        <f>SpaceTypesTable[[#This Row],[Lighting Standard]]&amp;SpaceTypesTable[[#This Row],[Lighting Primary Space Type]]&amp;SpaceTypesTable[[#This Row],[Lighting Secondary Space Type]]</f>
        <v/>
      </c>
      <c r="L428">
        <v>2.1</v>
      </c>
      <c r="O428">
        <v>0</v>
      </c>
      <c r="P428">
        <v>0.7</v>
      </c>
      <c r="Q428">
        <v>0.2</v>
      </c>
      <c r="R428" t="s">
        <v>1362</v>
      </c>
      <c r="S428" t="s">
        <v>108</v>
      </c>
      <c r="T428" t="s">
        <v>37</v>
      </c>
      <c r="U428" t="s">
        <v>435</v>
      </c>
      <c r="V428" s="60" t="str">
        <f>SpaceTypesTable[[#This Row],[Ventilation Standard]]&amp;SpaceTypesTable[[#This Row],[Ventilation Primary Space Type]]&amp;SpaceTypesTable[[#This Row],[Ventilation Secondary Space Type]]</f>
        <v>ASHRAE 62.1-1999OfficesOffice Space</v>
      </c>
      <c r="W428">
        <f>VLOOKUP(SpaceTypesTable[[#This Row],[Lookup]],VentilationStandardsTable[],6,FALSE)</f>
        <v>0</v>
      </c>
      <c r="X428">
        <f>VLOOKUP(SpaceTypesTable[[#This Row],[Lookup]],VentilationStandardsTable[],5,FALSE)</f>
        <v>20</v>
      </c>
      <c r="Y428">
        <f>VLOOKUP(SpaceTypesTable[[#This Row],[Lookup]],VentilationStandardsTable[],7,FALSE)</f>
        <v>0</v>
      </c>
      <c r="Z428">
        <v>18.579999999999998</v>
      </c>
      <c r="AA428" t="s">
        <v>1397</v>
      </c>
      <c r="AB428" t="s">
        <v>1404</v>
      </c>
      <c r="AC428">
        <v>0.22320000000000001</v>
      </c>
      <c r="AD428" t="s">
        <v>1422</v>
      </c>
      <c r="AF428" t="s">
        <v>440</v>
      </c>
      <c r="AG428" t="s">
        <v>440</v>
      </c>
      <c r="AH428" t="s">
        <v>440</v>
      </c>
      <c r="AJ428">
        <v>2</v>
      </c>
      <c r="AK428">
        <v>0</v>
      </c>
      <c r="AL428">
        <v>0.5</v>
      </c>
      <c r="AM428">
        <v>0</v>
      </c>
      <c r="AN428" t="s">
        <v>1351</v>
      </c>
      <c r="AO428" t="s">
        <v>1447</v>
      </c>
      <c r="AP428" t="s">
        <v>1461</v>
      </c>
      <c r="AS428" t="str">
        <f>IF(SpaceTypesTable[[#This Row],[Service Water Heating Peak Flow Rate (gal/h)]]=0,"",SpaceTypesTable[[#This Row],[Service Water Heating Peak Flow Rate (gal/h)]]/SpaceTypesTable[[#This Row],[Service Water Heating Area (ft^2)]])</f>
        <v/>
      </c>
      <c r="BC428" t="str">
        <f>IF(ISBLANK(BB428),"",BB428/(AY428/AX428))</f>
        <v/>
      </c>
    </row>
    <row r="429" spans="1:56">
      <c r="A429" t="s">
        <v>1557</v>
      </c>
      <c r="B429" t="s">
        <v>260</v>
      </c>
      <c r="C429" t="s">
        <v>262</v>
      </c>
      <c r="D429" t="s">
        <v>309</v>
      </c>
      <c r="E429" t="s">
        <v>459</v>
      </c>
      <c r="F429" t="s">
        <v>438</v>
      </c>
      <c r="G429" t="s">
        <v>239</v>
      </c>
      <c r="H429" t="s">
        <v>247</v>
      </c>
      <c r="I429" t="str">
        <f>SpaceTypesTable[[#This Row],[Lighting Standard]]&amp;SpaceTypesTable[[#This Row],[Lighting Primary Space Type]]&amp;SpaceTypesTable[[#This Row],[Lighting Secondary Space Type]]</f>
        <v>ASHRAE 189.1-2009HospitalNurse Station</v>
      </c>
      <c r="L429">
        <f>VLOOKUP(SpaceTypesTable[[#This Row],[LookupColumn]],InteriorLightingTable[],5,FALSE)</f>
        <v>0.9</v>
      </c>
      <c r="O429">
        <v>0</v>
      </c>
      <c r="P429">
        <v>0.7</v>
      </c>
      <c r="Q429">
        <v>0.2</v>
      </c>
      <c r="R429" s="60" t="s">
        <v>1362</v>
      </c>
      <c r="S429" t="s">
        <v>108</v>
      </c>
      <c r="T429" t="s">
        <v>37</v>
      </c>
      <c r="U429" t="s">
        <v>435</v>
      </c>
      <c r="V429" s="60" t="str">
        <f>SpaceTypesTable[[#This Row],[Ventilation Standard]]&amp;SpaceTypesTable[[#This Row],[Ventilation Primary Space Type]]&amp;SpaceTypesTable[[#This Row],[Ventilation Secondary Space Type]]</f>
        <v>ASHRAE 62.1-1999OfficesOffice Space</v>
      </c>
      <c r="W429">
        <f>VLOOKUP(SpaceTypesTable[[#This Row],[Lookup]],VentilationStandardsTable[],6,FALSE)</f>
        <v>0</v>
      </c>
      <c r="X429">
        <f>VLOOKUP(SpaceTypesTable[[#This Row],[Lookup]],VentilationStandardsTable[],5,FALSE)</f>
        <v>20</v>
      </c>
      <c r="Y429">
        <f>VLOOKUP(SpaceTypesTable[[#This Row],[Lookup]],VentilationStandardsTable[],7,FALSE)</f>
        <v>0</v>
      </c>
      <c r="Z429">
        <v>18.579999999999998</v>
      </c>
      <c r="AA429" s="60" t="s">
        <v>1397</v>
      </c>
      <c r="AB429" s="60" t="s">
        <v>1404</v>
      </c>
      <c r="AC429">
        <v>5.9499999999999997E-2</v>
      </c>
      <c r="AD429" s="60" t="s">
        <v>1422</v>
      </c>
      <c r="AF429" t="s">
        <v>440</v>
      </c>
      <c r="AG429" t="s">
        <v>440</v>
      </c>
      <c r="AH429" t="s">
        <v>440</v>
      </c>
      <c r="AJ429">
        <v>1.46</v>
      </c>
      <c r="AK429">
        <v>0</v>
      </c>
      <c r="AL429">
        <v>0.5</v>
      </c>
      <c r="AM429">
        <v>0</v>
      </c>
      <c r="AN429" s="60" t="s">
        <v>1351</v>
      </c>
      <c r="AO429" s="60" t="s">
        <v>1447</v>
      </c>
      <c r="AP429" s="60" t="s">
        <v>1461</v>
      </c>
      <c r="AS429" t="str">
        <f>IF(SpaceTypesTable[[#This Row],[Service Water Heating Peak Flow Rate (gal/h)]]=0,"",SpaceTypesTable[[#This Row],[Service Water Heating Peak Flow Rate (gal/h)]]/SpaceTypesTable[[#This Row],[Service Water Heating Area (ft^2)]])</f>
        <v/>
      </c>
      <c r="BC429" t="str">
        <f>IF(ISBLANK(BB429),"",BB429/(AY429/AX429))</f>
        <v/>
      </c>
    </row>
    <row r="430" spans="1:56">
      <c r="A430" t="s">
        <v>1557</v>
      </c>
      <c r="B430" t="s">
        <v>261</v>
      </c>
      <c r="C430" t="s">
        <v>262</v>
      </c>
      <c r="D430" t="s">
        <v>309</v>
      </c>
      <c r="E430" t="s">
        <v>459</v>
      </c>
      <c r="F430" t="s">
        <v>438</v>
      </c>
      <c r="G430" t="s">
        <v>239</v>
      </c>
      <c r="H430" t="s">
        <v>247</v>
      </c>
      <c r="I430" t="str">
        <f>SpaceTypesTable[[#This Row],[Lighting Standard]]&amp;SpaceTypesTable[[#This Row],[Lighting Primary Space Type]]&amp;SpaceTypesTable[[#This Row],[Lighting Secondary Space Type]]</f>
        <v>ASHRAE 189.1-2009HospitalNurse Station</v>
      </c>
      <c r="L430">
        <f>VLOOKUP(SpaceTypesTable[[#This Row],[LookupColumn]],InteriorLightingTable[],5,FALSE)</f>
        <v>0.9</v>
      </c>
      <c r="O430">
        <v>0</v>
      </c>
      <c r="P430">
        <v>0.7</v>
      </c>
      <c r="Q430">
        <v>0.2</v>
      </c>
      <c r="R430" s="60" t="s">
        <v>1362</v>
      </c>
      <c r="S430" t="s">
        <v>108</v>
      </c>
      <c r="T430" t="s">
        <v>37</v>
      </c>
      <c r="U430" t="s">
        <v>435</v>
      </c>
      <c r="V430" s="60" t="str">
        <f>SpaceTypesTable[[#This Row],[Ventilation Standard]]&amp;SpaceTypesTable[[#This Row],[Ventilation Primary Space Type]]&amp;SpaceTypesTable[[#This Row],[Ventilation Secondary Space Type]]</f>
        <v>ASHRAE 62.1-1999OfficesOffice Space</v>
      </c>
      <c r="W430">
        <f>VLOOKUP(SpaceTypesTable[[#This Row],[Lookup]],VentilationStandardsTable[],6,FALSE)</f>
        <v>0</v>
      </c>
      <c r="X430">
        <f>VLOOKUP(SpaceTypesTable[[#This Row],[Lookup]],VentilationStandardsTable[],5,FALSE)</f>
        <v>20</v>
      </c>
      <c r="Y430">
        <f>VLOOKUP(SpaceTypesTable[[#This Row],[Lookup]],VentilationStandardsTable[],7,FALSE)</f>
        <v>0</v>
      </c>
      <c r="Z430">
        <v>18.579999999999998</v>
      </c>
      <c r="AA430" s="60" t="s">
        <v>1397</v>
      </c>
      <c r="AB430" s="60" t="s">
        <v>1404</v>
      </c>
      <c r="AC430">
        <v>4.4600000000000001E-2</v>
      </c>
      <c r="AD430" s="60" t="s">
        <v>1422</v>
      </c>
      <c r="AF430" t="s">
        <v>440</v>
      </c>
      <c r="AG430" t="s">
        <v>440</v>
      </c>
      <c r="AH430" t="s">
        <v>440</v>
      </c>
      <c r="AJ430">
        <v>1.46</v>
      </c>
      <c r="AK430">
        <v>0</v>
      </c>
      <c r="AL430">
        <v>0.5</v>
      </c>
      <c r="AM430">
        <v>0</v>
      </c>
      <c r="AN430" s="60" t="s">
        <v>1351</v>
      </c>
      <c r="AO430" s="60" t="s">
        <v>1447</v>
      </c>
      <c r="AP430" s="60" t="s">
        <v>1461</v>
      </c>
      <c r="AS430" t="str">
        <f>IF(SpaceTypesTable[[#This Row],[Service Water Heating Peak Flow Rate (gal/h)]]=0,"",SpaceTypesTable[[#This Row],[Service Water Heating Peak Flow Rate (gal/h)]]/SpaceTypesTable[[#This Row],[Service Water Heating Area (ft^2)]])</f>
        <v/>
      </c>
      <c r="BC430" t="str">
        <f>IF(ISBLANK(BB430),"",BB430/(AY430/AX430))</f>
        <v/>
      </c>
    </row>
    <row r="431" spans="1:56">
      <c r="A431" t="s">
        <v>1554</v>
      </c>
      <c r="B431" t="s">
        <v>259</v>
      </c>
      <c r="C431" t="s">
        <v>262</v>
      </c>
      <c r="D431" t="s">
        <v>309</v>
      </c>
      <c r="E431" t="s">
        <v>459</v>
      </c>
      <c r="I431" t="str">
        <f>SpaceTypesTable[[#This Row],[Lighting Standard]]&amp;SpaceTypesTable[[#This Row],[Lighting Primary Space Type]]&amp;SpaceTypesTable[[#This Row],[Lighting Secondary Space Type]]</f>
        <v/>
      </c>
      <c r="L431">
        <v>2.1</v>
      </c>
      <c r="O431">
        <v>0</v>
      </c>
      <c r="P431">
        <v>0.7</v>
      </c>
      <c r="Q431">
        <v>0.2</v>
      </c>
      <c r="R431" t="s">
        <v>1362</v>
      </c>
      <c r="S431" t="s">
        <v>108</v>
      </c>
      <c r="T431" t="s">
        <v>37</v>
      </c>
      <c r="U431" t="s">
        <v>435</v>
      </c>
      <c r="V431" s="60" t="str">
        <f>SpaceTypesTable[[#This Row],[Ventilation Standard]]&amp;SpaceTypesTable[[#This Row],[Ventilation Primary Space Type]]&amp;SpaceTypesTable[[#This Row],[Ventilation Secondary Space Type]]</f>
        <v>ASHRAE 62.1-1999OfficesOffice Space</v>
      </c>
      <c r="W431">
        <f>VLOOKUP(SpaceTypesTable[[#This Row],[Lookup]],VentilationStandardsTable[],6,FALSE)</f>
        <v>0</v>
      </c>
      <c r="X431">
        <f>VLOOKUP(SpaceTypesTable[[#This Row],[Lookup]],VentilationStandardsTable[],5,FALSE)</f>
        <v>20</v>
      </c>
      <c r="Y431">
        <f>VLOOKUP(SpaceTypesTable[[#This Row],[Lookup]],VentilationStandardsTable[],7,FALSE)</f>
        <v>0</v>
      </c>
      <c r="Z431">
        <v>18.579999999999998</v>
      </c>
      <c r="AA431" t="s">
        <v>1397</v>
      </c>
      <c r="AB431" t="s">
        <v>1404</v>
      </c>
      <c r="AC431">
        <v>0.22320000000000001</v>
      </c>
      <c r="AD431" t="s">
        <v>1422</v>
      </c>
      <c r="AF431" t="s">
        <v>440</v>
      </c>
      <c r="AG431" t="s">
        <v>440</v>
      </c>
      <c r="AH431" t="s">
        <v>440</v>
      </c>
      <c r="AJ431">
        <v>2</v>
      </c>
      <c r="AK431">
        <v>0</v>
      </c>
      <c r="AL431">
        <v>0.5</v>
      </c>
      <c r="AM431">
        <v>0</v>
      </c>
      <c r="AN431" t="s">
        <v>1351</v>
      </c>
      <c r="AO431" t="s">
        <v>1447</v>
      </c>
      <c r="AP431" t="s">
        <v>1461</v>
      </c>
      <c r="AS431" t="str">
        <f>IF(SpaceTypesTable[[#This Row],[Service Water Heating Peak Flow Rate (gal/h)]]=0,"",SpaceTypesTable[[#This Row],[Service Water Heating Peak Flow Rate (gal/h)]]/SpaceTypesTable[[#This Row],[Service Water Heating Area (ft^2)]])</f>
        <v/>
      </c>
      <c r="BC431" t="str">
        <f>IF(ISBLANK(BB431),"",BB431/(AY431/AX431))</f>
        <v/>
      </c>
    </row>
    <row r="432" spans="1:56">
      <c r="A432" t="s">
        <v>1556</v>
      </c>
      <c r="B432" t="s">
        <v>259</v>
      </c>
      <c r="C432" t="s">
        <v>262</v>
      </c>
      <c r="D432" t="s">
        <v>329</v>
      </c>
      <c r="E432" t="s">
        <v>464</v>
      </c>
      <c r="F432" t="s">
        <v>217</v>
      </c>
      <c r="G432" t="s">
        <v>239</v>
      </c>
      <c r="H432" t="s">
        <v>251</v>
      </c>
      <c r="I432" t="str">
        <f>SpaceTypesTable[[#This Row],[Lighting Standard]]&amp;SpaceTypesTable[[#This Row],[Lighting Primary Space Type]]&amp;SpaceTypesTable[[#This Row],[Lighting Secondary Space Type]]</f>
        <v>ASHRAE 90.1-2004HospitalRadiology</v>
      </c>
      <c r="L432">
        <f>VLOOKUP(SpaceTypesTable[[#This Row],[LookupColumn]],InteriorLightingTable[],5,FALSE)</f>
        <v>0.4</v>
      </c>
      <c r="O432">
        <v>0</v>
      </c>
      <c r="P432">
        <v>0.7</v>
      </c>
      <c r="Q432">
        <v>0.2</v>
      </c>
      <c r="R432" s="60" t="s">
        <v>3592</v>
      </c>
      <c r="S432" t="s">
        <v>411</v>
      </c>
      <c r="T432" t="s">
        <v>240</v>
      </c>
      <c r="U432" t="s">
        <v>410</v>
      </c>
      <c r="V432" s="60" t="str">
        <f>SpaceTypesTable[[#This Row],[Ventilation Standard]]&amp;SpaceTypesTable[[#This Row],[Ventilation Primary Space Type]]&amp;SpaceTypesTable[[#This Row],[Ventilation Secondary Space Type]]</f>
        <v>GGHC v2.2Health CareX-ray, Diagnostic and Treatment</v>
      </c>
      <c r="W432">
        <f>VLOOKUP(SpaceTypesTable[[#This Row],[Lookup]],VentilationStandardsTable[],6,FALSE)</f>
        <v>0.3</v>
      </c>
      <c r="X432">
        <f>VLOOKUP(SpaceTypesTable[[#This Row],[Lookup]],VentilationStandardsTable[],5,FALSE)</f>
        <v>0</v>
      </c>
      <c r="Y432">
        <f>VLOOKUP(SpaceTypesTable[[#This Row],[Lookup]],VentilationStandardsTable[],7,FALSE)</f>
        <v>0</v>
      </c>
      <c r="Z432">
        <v>18.579999999999998</v>
      </c>
      <c r="AA432" s="60" t="s">
        <v>3597</v>
      </c>
      <c r="AB432" s="60" t="s">
        <v>3576</v>
      </c>
      <c r="AC432">
        <v>5.9499999999999997E-2</v>
      </c>
      <c r="AD432" s="60" t="s">
        <v>3686</v>
      </c>
      <c r="AF432" t="s">
        <v>440</v>
      </c>
      <c r="AG432" t="s">
        <v>440</v>
      </c>
      <c r="AH432" t="s">
        <v>440</v>
      </c>
      <c r="AJ432">
        <v>1.1000000000000001</v>
      </c>
      <c r="AK432">
        <v>0</v>
      </c>
      <c r="AL432">
        <v>0.5</v>
      </c>
      <c r="AM432">
        <v>0</v>
      </c>
      <c r="AN432" s="60" t="s">
        <v>3587</v>
      </c>
      <c r="AO432" s="60" t="s">
        <v>3679</v>
      </c>
      <c r="AP432" s="60" t="s">
        <v>3600</v>
      </c>
      <c r="AQ432">
        <v>1</v>
      </c>
      <c r="AR432">
        <v>168</v>
      </c>
      <c r="AS432">
        <f>IF(SpaceTypesTable[[#This Row],[Service Water Heating Peak Flow Rate (gal/h)]]=0,"",SpaceTypesTable[[#This Row],[Service Water Heating Peak Flow Rate (gal/h)]]/SpaceTypesTable[[#This Row],[Service Water Heating Area (ft^2)]])</f>
        <v>5.9523809523809521E-3</v>
      </c>
      <c r="AT432">
        <v>43.3</v>
      </c>
      <c r="AU432">
        <v>0.2</v>
      </c>
      <c r="AV432">
        <v>0.05</v>
      </c>
      <c r="AW432" t="s">
        <v>3598</v>
      </c>
      <c r="AX432">
        <v>1.0000009677449364</v>
      </c>
      <c r="AY432">
        <v>168</v>
      </c>
      <c r="AZ432">
        <v>0.31</v>
      </c>
      <c r="BA432">
        <v>1</v>
      </c>
      <c r="BB432">
        <v>63.607451158564302</v>
      </c>
      <c r="BC432">
        <f>IF(ISBLANK(BB432),"",BB432/(AY432/AX432))</f>
        <v>0.37861614710924452</v>
      </c>
      <c r="BD432" t="s">
        <v>3678</v>
      </c>
    </row>
    <row r="433" spans="1:56">
      <c r="A433" t="s">
        <v>1558</v>
      </c>
      <c r="B433" t="s">
        <v>259</v>
      </c>
      <c r="C433" t="s">
        <v>262</v>
      </c>
      <c r="D433" t="s">
        <v>329</v>
      </c>
      <c r="E433" t="s">
        <v>464</v>
      </c>
      <c r="F433" t="s">
        <v>218</v>
      </c>
      <c r="G433" t="s">
        <v>239</v>
      </c>
      <c r="H433" t="s">
        <v>251</v>
      </c>
      <c r="I433" t="str">
        <f>SpaceTypesTable[[#This Row],[Lighting Standard]]&amp;SpaceTypesTable[[#This Row],[Lighting Primary Space Type]]&amp;SpaceTypesTable[[#This Row],[Lighting Secondary Space Type]]</f>
        <v>ASHRAE 90.1-2007HospitalRadiology</v>
      </c>
      <c r="L433">
        <f>VLOOKUP(SpaceTypesTable[[#This Row],[LookupColumn]],InteriorLightingTable[],5,FALSE)</f>
        <v>0.4</v>
      </c>
      <c r="O433">
        <v>0</v>
      </c>
      <c r="P433">
        <v>0.7</v>
      </c>
      <c r="Q433">
        <v>0.2</v>
      </c>
      <c r="R433" t="s">
        <v>3592</v>
      </c>
      <c r="S433" t="s">
        <v>411</v>
      </c>
      <c r="T433" t="s">
        <v>240</v>
      </c>
      <c r="U433" t="s">
        <v>410</v>
      </c>
      <c r="V433" s="60" t="str">
        <f>SpaceTypesTable[[#This Row],[Ventilation Standard]]&amp;SpaceTypesTable[[#This Row],[Ventilation Primary Space Type]]&amp;SpaceTypesTable[[#This Row],[Ventilation Secondary Space Type]]</f>
        <v>GGHC v2.2Health CareX-ray, Diagnostic and Treatment</v>
      </c>
      <c r="W433">
        <f>VLOOKUP(SpaceTypesTable[[#This Row],[Lookup]],VentilationStandardsTable[],6,FALSE)</f>
        <v>0.3</v>
      </c>
      <c r="X433">
        <f>VLOOKUP(SpaceTypesTable[[#This Row],[Lookup]],VentilationStandardsTable[],5,FALSE)</f>
        <v>0</v>
      </c>
      <c r="Y433">
        <f>VLOOKUP(SpaceTypesTable[[#This Row],[Lookup]],VentilationStandardsTable[],7,FALSE)</f>
        <v>0</v>
      </c>
      <c r="Z433">
        <v>18.579999999999998</v>
      </c>
      <c r="AA433" t="s">
        <v>3597</v>
      </c>
      <c r="AB433" t="s">
        <v>3576</v>
      </c>
      <c r="AC433">
        <v>4.4600000000000001E-2</v>
      </c>
      <c r="AD433" t="s">
        <v>3686</v>
      </c>
      <c r="AF433" t="s">
        <v>440</v>
      </c>
      <c r="AG433" t="s">
        <v>440</v>
      </c>
      <c r="AH433" t="s">
        <v>440</v>
      </c>
      <c r="AJ433">
        <v>0.8</v>
      </c>
      <c r="AK433">
        <v>0</v>
      </c>
      <c r="AL433">
        <v>0.5</v>
      </c>
      <c r="AM433">
        <v>0</v>
      </c>
      <c r="AN433" t="s">
        <v>3587</v>
      </c>
      <c r="AO433" t="s">
        <v>3679</v>
      </c>
      <c r="AP433" t="s">
        <v>3600</v>
      </c>
      <c r="AQ433">
        <v>1</v>
      </c>
      <c r="AR433">
        <v>168</v>
      </c>
      <c r="AS433">
        <f>IF(SpaceTypesTable[[#This Row],[Service Water Heating Peak Flow Rate (gal/h)]]=0,"",SpaceTypesTable[[#This Row],[Service Water Heating Peak Flow Rate (gal/h)]]/SpaceTypesTable[[#This Row],[Service Water Heating Area (ft^2)]])</f>
        <v>5.9523809523809521E-3</v>
      </c>
      <c r="AT433">
        <v>43.3</v>
      </c>
      <c r="AU433">
        <v>0.2</v>
      </c>
      <c r="AV433">
        <v>0.05</v>
      </c>
      <c r="AW433" t="s">
        <v>3598</v>
      </c>
      <c r="AX433">
        <v>1.0000009677449364</v>
      </c>
      <c r="AY433">
        <v>168</v>
      </c>
      <c r="AZ433">
        <v>0.31</v>
      </c>
      <c r="BA433">
        <v>1</v>
      </c>
      <c r="BB433">
        <v>63.607451158564302</v>
      </c>
      <c r="BC433">
        <f>IF(ISBLANK(BB433),"",BB433/(AY433/AX433))</f>
        <v>0.37861614710924452</v>
      </c>
      <c r="BD433" t="s">
        <v>3678</v>
      </c>
    </row>
    <row r="434" spans="1:56">
      <c r="A434" t="s">
        <v>1619</v>
      </c>
      <c r="B434" t="s">
        <v>259</v>
      </c>
      <c r="C434" t="s">
        <v>262</v>
      </c>
      <c r="D434" t="s">
        <v>329</v>
      </c>
      <c r="E434" t="s">
        <v>464</v>
      </c>
      <c r="F434" t="s">
        <v>1601</v>
      </c>
      <c r="G434" t="s">
        <v>239</v>
      </c>
      <c r="H434" t="s">
        <v>1835</v>
      </c>
      <c r="I434" t="str">
        <f>SpaceTypesTable[[#This Row],[Lighting Standard]]&amp;SpaceTypesTable[[#This Row],[Lighting Primary Space Type]]&amp;SpaceTypesTable[[#This Row],[Lighting Secondary Space Type]]</f>
        <v>ASHRAE 90.1-2010HospitalRadiology/Imaging</v>
      </c>
      <c r="L434">
        <f>VLOOKUP(SpaceTypesTable[[#This Row],[LookupColumn]],InteriorLightingTable[],5,FALSE)</f>
        <v>1.32</v>
      </c>
      <c r="O434">
        <v>0</v>
      </c>
      <c r="P434">
        <v>0.7</v>
      </c>
      <c r="Q434">
        <v>0.2</v>
      </c>
      <c r="R434" t="s">
        <v>3592</v>
      </c>
      <c r="S434" t="s">
        <v>411</v>
      </c>
      <c r="T434" t="s">
        <v>240</v>
      </c>
      <c r="U434" t="s">
        <v>410</v>
      </c>
      <c r="V434" s="60" t="str">
        <f>SpaceTypesTable[[#This Row],[Ventilation Standard]]&amp;SpaceTypesTable[[#This Row],[Ventilation Primary Space Type]]&amp;SpaceTypesTable[[#This Row],[Ventilation Secondary Space Type]]</f>
        <v>GGHC v2.2Health CareX-ray, Diagnostic and Treatment</v>
      </c>
      <c r="W434">
        <f>VLOOKUP(SpaceTypesTable[[#This Row],[Lookup]],VentilationStandardsTable[],6,FALSE)</f>
        <v>0.3</v>
      </c>
      <c r="X434">
        <f>VLOOKUP(SpaceTypesTable[[#This Row],[Lookup]],VentilationStandardsTable[],5,FALSE)</f>
        <v>0</v>
      </c>
      <c r="Y434">
        <f>VLOOKUP(SpaceTypesTable[[#This Row],[Lookup]],VentilationStandardsTable[],7,FALSE)</f>
        <v>0</v>
      </c>
      <c r="Z434">
        <v>18.579999999999998</v>
      </c>
      <c r="AA434" t="s">
        <v>3597</v>
      </c>
      <c r="AB434" t="s">
        <v>3576</v>
      </c>
      <c r="AC434">
        <v>4.4600000000000001E-2</v>
      </c>
      <c r="AD434" t="s">
        <v>3686</v>
      </c>
      <c r="AF434" t="s">
        <v>440</v>
      </c>
      <c r="AG434" t="s">
        <v>440</v>
      </c>
      <c r="AH434" t="s">
        <v>440</v>
      </c>
      <c r="AJ434">
        <v>0.8</v>
      </c>
      <c r="AK434">
        <v>0</v>
      </c>
      <c r="AL434">
        <v>0.5</v>
      </c>
      <c r="AM434">
        <v>0</v>
      </c>
      <c r="AN434" t="s">
        <v>3587</v>
      </c>
      <c r="AO434" t="s">
        <v>3679</v>
      </c>
      <c r="AP434" t="s">
        <v>3600</v>
      </c>
      <c r="AQ434">
        <v>1</v>
      </c>
      <c r="AR434">
        <v>168</v>
      </c>
      <c r="AS434">
        <v>5.9523809523809521E-3</v>
      </c>
      <c r="AT434">
        <v>43.3</v>
      </c>
      <c r="AU434">
        <v>0.2</v>
      </c>
      <c r="AV434">
        <v>0.05</v>
      </c>
      <c r="AW434" t="s">
        <v>3598</v>
      </c>
      <c r="AX434">
        <v>1.0000009677449364</v>
      </c>
      <c r="AY434">
        <v>168</v>
      </c>
      <c r="AZ434">
        <v>0.31</v>
      </c>
      <c r="BA434">
        <v>1</v>
      </c>
      <c r="BB434">
        <v>63.607451158564302</v>
      </c>
      <c r="BC434">
        <v>0.37861614710924452</v>
      </c>
      <c r="BD434" t="s">
        <v>3678</v>
      </c>
    </row>
    <row r="435" spans="1:56">
      <c r="A435" t="s">
        <v>1555</v>
      </c>
      <c r="B435" t="s">
        <v>259</v>
      </c>
      <c r="C435" t="s">
        <v>262</v>
      </c>
      <c r="D435" t="s">
        <v>329</v>
      </c>
      <c r="E435" t="s">
        <v>464</v>
      </c>
      <c r="I435" t="str">
        <f>SpaceTypesTable[[#This Row],[Lighting Standard]]&amp;SpaceTypesTable[[#This Row],[Lighting Primary Space Type]]&amp;SpaceTypesTable[[#This Row],[Lighting Secondary Space Type]]</f>
        <v/>
      </c>
      <c r="L435">
        <v>2.1</v>
      </c>
      <c r="O435">
        <v>0</v>
      </c>
      <c r="P435">
        <v>0.7</v>
      </c>
      <c r="Q435">
        <v>0.2</v>
      </c>
      <c r="R435" t="s">
        <v>1362</v>
      </c>
      <c r="S435" t="s">
        <v>411</v>
      </c>
      <c r="T435" t="s">
        <v>240</v>
      </c>
      <c r="U435" t="s">
        <v>410</v>
      </c>
      <c r="V435" s="60" t="str">
        <f>SpaceTypesTable[[#This Row],[Ventilation Standard]]&amp;SpaceTypesTable[[#This Row],[Ventilation Primary Space Type]]&amp;SpaceTypesTable[[#This Row],[Ventilation Secondary Space Type]]</f>
        <v>GGHC v2.2Health CareX-ray, Diagnostic and Treatment</v>
      </c>
      <c r="W435">
        <f>VLOOKUP(SpaceTypesTable[[#This Row],[Lookup]],VentilationStandardsTable[],6,FALSE)</f>
        <v>0.3</v>
      </c>
      <c r="X435">
        <f>VLOOKUP(SpaceTypesTable[[#This Row],[Lookup]],VentilationStandardsTable[],5,FALSE)</f>
        <v>0</v>
      </c>
      <c r="Y435">
        <f>VLOOKUP(SpaceTypesTable[[#This Row],[Lookup]],VentilationStandardsTable[],7,FALSE)</f>
        <v>0</v>
      </c>
      <c r="Z435">
        <v>18.579999999999998</v>
      </c>
      <c r="AA435" t="s">
        <v>1397</v>
      </c>
      <c r="AB435" t="s">
        <v>1404</v>
      </c>
      <c r="AC435">
        <v>0.22320000000000001</v>
      </c>
      <c r="AD435" t="s">
        <v>1422</v>
      </c>
      <c r="AF435" t="s">
        <v>440</v>
      </c>
      <c r="AG435" t="s">
        <v>440</v>
      </c>
      <c r="AH435" t="s">
        <v>440</v>
      </c>
      <c r="AJ435">
        <v>1.1000000000000001</v>
      </c>
      <c r="AK435">
        <v>0</v>
      </c>
      <c r="AL435">
        <v>0.5</v>
      </c>
      <c r="AM435">
        <v>0</v>
      </c>
      <c r="AN435" t="s">
        <v>1351</v>
      </c>
      <c r="AO435" t="s">
        <v>1447</v>
      </c>
      <c r="AP435" t="s">
        <v>1461</v>
      </c>
      <c r="AQ435">
        <v>1</v>
      </c>
      <c r="AR435">
        <v>168</v>
      </c>
      <c r="AS435">
        <f>IF(SpaceTypesTable[[#This Row],[Service Water Heating Peak Flow Rate (gal/h)]]=0,"",SpaceTypesTable[[#This Row],[Service Water Heating Peak Flow Rate (gal/h)]]/SpaceTypesTable[[#This Row],[Service Water Heating Area (ft^2)]])</f>
        <v>5.9523809523809521E-3</v>
      </c>
      <c r="AT435">
        <v>43.3</v>
      </c>
      <c r="AU435">
        <v>0.2</v>
      </c>
      <c r="AV435">
        <v>0.05</v>
      </c>
      <c r="AW435" t="s">
        <v>1532</v>
      </c>
      <c r="AX435">
        <v>1.0000009677449364</v>
      </c>
      <c r="AY435">
        <v>168</v>
      </c>
      <c r="AZ435">
        <v>0.31</v>
      </c>
      <c r="BA435">
        <v>1</v>
      </c>
      <c r="BB435">
        <v>63.607451158564302</v>
      </c>
      <c r="BC435">
        <f>IF(ISBLANK(BB435),"",BB435/(AY435/AX435))</f>
        <v>0.37861614710924452</v>
      </c>
      <c r="BD435" t="s">
        <v>441</v>
      </c>
    </row>
    <row r="436" spans="1:56">
      <c r="A436" t="s">
        <v>1557</v>
      </c>
      <c r="B436" t="s">
        <v>260</v>
      </c>
      <c r="C436" t="s">
        <v>262</v>
      </c>
      <c r="D436" t="s">
        <v>329</v>
      </c>
      <c r="E436" t="s">
        <v>464</v>
      </c>
      <c r="F436" t="s">
        <v>438</v>
      </c>
      <c r="G436" t="s">
        <v>239</v>
      </c>
      <c r="H436" t="s">
        <v>251</v>
      </c>
      <c r="I436" t="str">
        <f>SpaceTypesTable[[#This Row],[Lighting Standard]]&amp;SpaceTypesTable[[#This Row],[Lighting Primary Space Type]]&amp;SpaceTypesTable[[#This Row],[Lighting Secondary Space Type]]</f>
        <v>ASHRAE 189.1-2009HospitalRadiology</v>
      </c>
      <c r="L436">
        <f>VLOOKUP(SpaceTypesTable[[#This Row],[LookupColumn]],InteriorLightingTable[],5,FALSE)</f>
        <v>0.36000000000000004</v>
      </c>
      <c r="O436">
        <v>0</v>
      </c>
      <c r="P436">
        <v>0.7</v>
      </c>
      <c r="Q436">
        <v>0.2</v>
      </c>
      <c r="R436" s="60" t="s">
        <v>1362</v>
      </c>
      <c r="S436" t="s">
        <v>411</v>
      </c>
      <c r="T436" t="s">
        <v>240</v>
      </c>
      <c r="U436" t="s">
        <v>410</v>
      </c>
      <c r="V436" s="60" t="str">
        <f>SpaceTypesTable[[#This Row],[Ventilation Standard]]&amp;SpaceTypesTable[[#This Row],[Ventilation Primary Space Type]]&amp;SpaceTypesTable[[#This Row],[Ventilation Secondary Space Type]]</f>
        <v>GGHC v2.2Health CareX-ray, Diagnostic and Treatment</v>
      </c>
      <c r="W436">
        <f>VLOOKUP(SpaceTypesTable[[#This Row],[Lookup]],VentilationStandardsTable[],6,FALSE)</f>
        <v>0.3</v>
      </c>
      <c r="X436">
        <f>VLOOKUP(SpaceTypesTable[[#This Row],[Lookup]],VentilationStandardsTable[],5,FALSE)</f>
        <v>0</v>
      </c>
      <c r="Y436">
        <f>VLOOKUP(SpaceTypesTable[[#This Row],[Lookup]],VentilationStandardsTable[],7,FALSE)</f>
        <v>0</v>
      </c>
      <c r="Z436">
        <v>18.579999999999998</v>
      </c>
      <c r="AA436" s="60" t="s">
        <v>1397</v>
      </c>
      <c r="AB436" s="60" t="s">
        <v>1404</v>
      </c>
      <c r="AC436">
        <v>5.9499999999999997E-2</v>
      </c>
      <c r="AD436" s="60" t="s">
        <v>1422</v>
      </c>
      <c r="AF436" t="s">
        <v>440</v>
      </c>
      <c r="AG436" t="s">
        <v>440</v>
      </c>
      <c r="AH436" t="s">
        <v>440</v>
      </c>
      <c r="AJ436">
        <v>0.8</v>
      </c>
      <c r="AK436">
        <v>0</v>
      </c>
      <c r="AL436">
        <v>0.5</v>
      </c>
      <c r="AM436">
        <v>0</v>
      </c>
      <c r="AN436" s="60" t="s">
        <v>1351</v>
      </c>
      <c r="AO436" s="60" t="s">
        <v>1447</v>
      </c>
      <c r="AP436" s="60" t="s">
        <v>1461</v>
      </c>
      <c r="AQ436">
        <v>1</v>
      </c>
      <c r="AR436">
        <v>168</v>
      </c>
      <c r="AS436">
        <f>IF(SpaceTypesTable[[#This Row],[Service Water Heating Peak Flow Rate (gal/h)]]=0,"",SpaceTypesTable[[#This Row],[Service Water Heating Peak Flow Rate (gal/h)]]/SpaceTypesTable[[#This Row],[Service Water Heating Area (ft^2)]])</f>
        <v>5.9523809523809521E-3</v>
      </c>
      <c r="AT436">
        <v>43.3</v>
      </c>
      <c r="AU436">
        <v>0.2</v>
      </c>
      <c r="AV436">
        <v>0.05</v>
      </c>
      <c r="AW436" t="s">
        <v>1532</v>
      </c>
      <c r="AX436">
        <v>1.0000009677449364</v>
      </c>
      <c r="AY436">
        <v>168</v>
      </c>
      <c r="AZ436">
        <v>0.31</v>
      </c>
      <c r="BA436">
        <v>1</v>
      </c>
      <c r="BB436">
        <v>63.607451158564302</v>
      </c>
      <c r="BC436">
        <f>IF(ISBLANK(BB436),"",BB436/(AY436/AX436))</f>
        <v>0.37861614710924452</v>
      </c>
      <c r="BD436" t="s">
        <v>441</v>
      </c>
    </row>
    <row r="437" spans="1:56">
      <c r="A437" t="s">
        <v>1557</v>
      </c>
      <c r="B437" t="s">
        <v>261</v>
      </c>
      <c r="C437" t="s">
        <v>262</v>
      </c>
      <c r="D437" t="s">
        <v>329</v>
      </c>
      <c r="E437" t="s">
        <v>464</v>
      </c>
      <c r="F437" t="s">
        <v>438</v>
      </c>
      <c r="G437" t="s">
        <v>239</v>
      </c>
      <c r="H437" t="s">
        <v>251</v>
      </c>
      <c r="I437" t="str">
        <f>SpaceTypesTable[[#This Row],[Lighting Standard]]&amp;SpaceTypesTable[[#This Row],[Lighting Primary Space Type]]&amp;SpaceTypesTable[[#This Row],[Lighting Secondary Space Type]]</f>
        <v>ASHRAE 189.1-2009HospitalRadiology</v>
      </c>
      <c r="L437">
        <f>VLOOKUP(SpaceTypesTable[[#This Row],[LookupColumn]],InteriorLightingTable[],5,FALSE)</f>
        <v>0.36000000000000004</v>
      </c>
      <c r="O437">
        <v>0</v>
      </c>
      <c r="P437">
        <v>0.7</v>
      </c>
      <c r="Q437">
        <v>0.2</v>
      </c>
      <c r="R437" s="60" t="s">
        <v>1362</v>
      </c>
      <c r="S437" t="s">
        <v>411</v>
      </c>
      <c r="T437" t="s">
        <v>240</v>
      </c>
      <c r="U437" t="s">
        <v>410</v>
      </c>
      <c r="V437" s="60" t="str">
        <f>SpaceTypesTable[[#This Row],[Ventilation Standard]]&amp;SpaceTypesTable[[#This Row],[Ventilation Primary Space Type]]&amp;SpaceTypesTable[[#This Row],[Ventilation Secondary Space Type]]</f>
        <v>GGHC v2.2Health CareX-ray, Diagnostic and Treatment</v>
      </c>
      <c r="W437">
        <f>VLOOKUP(SpaceTypesTable[[#This Row],[Lookup]],VentilationStandardsTable[],6,FALSE)</f>
        <v>0.3</v>
      </c>
      <c r="X437">
        <f>VLOOKUP(SpaceTypesTable[[#This Row],[Lookup]],VentilationStandardsTable[],5,FALSE)</f>
        <v>0</v>
      </c>
      <c r="Y437">
        <f>VLOOKUP(SpaceTypesTable[[#This Row],[Lookup]],VentilationStandardsTable[],7,FALSE)</f>
        <v>0</v>
      </c>
      <c r="Z437">
        <v>18.579999999999998</v>
      </c>
      <c r="AA437" s="60" t="s">
        <v>1397</v>
      </c>
      <c r="AB437" s="60" t="s">
        <v>1404</v>
      </c>
      <c r="AC437">
        <v>4.4600000000000001E-2</v>
      </c>
      <c r="AD437" s="60" t="s">
        <v>1422</v>
      </c>
      <c r="AF437" t="s">
        <v>440</v>
      </c>
      <c r="AG437" t="s">
        <v>440</v>
      </c>
      <c r="AH437" t="s">
        <v>440</v>
      </c>
      <c r="AJ437">
        <v>0.8</v>
      </c>
      <c r="AK437">
        <v>0</v>
      </c>
      <c r="AL437">
        <v>0.5</v>
      </c>
      <c r="AM437">
        <v>0</v>
      </c>
      <c r="AN437" s="60" t="s">
        <v>1351</v>
      </c>
      <c r="AO437" s="60" t="s">
        <v>1447</v>
      </c>
      <c r="AP437" s="60" t="s">
        <v>1461</v>
      </c>
      <c r="AQ437">
        <v>1</v>
      </c>
      <c r="AR437">
        <v>168</v>
      </c>
      <c r="AS437">
        <f>IF(SpaceTypesTable[[#This Row],[Service Water Heating Peak Flow Rate (gal/h)]]=0,"",SpaceTypesTable[[#This Row],[Service Water Heating Peak Flow Rate (gal/h)]]/SpaceTypesTable[[#This Row],[Service Water Heating Area (ft^2)]])</f>
        <v>5.9523809523809521E-3</v>
      </c>
      <c r="AT437">
        <v>43.3</v>
      </c>
      <c r="AU437">
        <v>0.2</v>
      </c>
      <c r="AV437">
        <v>0.05</v>
      </c>
      <c r="AW437" t="s">
        <v>1532</v>
      </c>
      <c r="AX437">
        <v>1.0000009677449364</v>
      </c>
      <c r="AY437">
        <v>168</v>
      </c>
      <c r="AZ437">
        <v>0.31</v>
      </c>
      <c r="BA437">
        <v>1</v>
      </c>
      <c r="BB437">
        <v>63.607451158564302</v>
      </c>
      <c r="BC437">
        <f>IF(ISBLANK(BB437),"",BB437/(AY437/AX437))</f>
        <v>0.37861614710924452</v>
      </c>
      <c r="BD437" t="s">
        <v>441</v>
      </c>
    </row>
    <row r="438" spans="1:56">
      <c r="A438" t="s">
        <v>1554</v>
      </c>
      <c r="B438" t="s">
        <v>259</v>
      </c>
      <c r="C438" t="s">
        <v>262</v>
      </c>
      <c r="D438" t="s">
        <v>329</v>
      </c>
      <c r="E438" t="s">
        <v>464</v>
      </c>
      <c r="I438" t="str">
        <f>SpaceTypesTable[[#This Row],[Lighting Standard]]&amp;SpaceTypesTable[[#This Row],[Lighting Primary Space Type]]&amp;SpaceTypesTable[[#This Row],[Lighting Secondary Space Type]]</f>
        <v/>
      </c>
      <c r="L438">
        <v>2.1</v>
      </c>
      <c r="O438">
        <v>0</v>
      </c>
      <c r="P438">
        <v>0.7</v>
      </c>
      <c r="Q438">
        <v>0.2</v>
      </c>
      <c r="R438" s="60" t="s">
        <v>1362</v>
      </c>
      <c r="S438" t="s">
        <v>411</v>
      </c>
      <c r="T438" t="s">
        <v>240</v>
      </c>
      <c r="U438" t="s">
        <v>410</v>
      </c>
      <c r="V438" s="60" t="str">
        <f>SpaceTypesTable[[#This Row],[Ventilation Standard]]&amp;SpaceTypesTable[[#This Row],[Ventilation Primary Space Type]]&amp;SpaceTypesTable[[#This Row],[Ventilation Secondary Space Type]]</f>
        <v>GGHC v2.2Health CareX-ray, Diagnostic and Treatment</v>
      </c>
      <c r="W438">
        <f>VLOOKUP(SpaceTypesTable[[#This Row],[Lookup]],VentilationStandardsTable[],6,FALSE)</f>
        <v>0.3</v>
      </c>
      <c r="X438">
        <f>VLOOKUP(SpaceTypesTable[[#This Row],[Lookup]],VentilationStandardsTable[],5,FALSE)</f>
        <v>0</v>
      </c>
      <c r="Y438">
        <f>VLOOKUP(SpaceTypesTable[[#This Row],[Lookup]],VentilationStandardsTable[],7,FALSE)</f>
        <v>0</v>
      </c>
      <c r="Z438">
        <v>18.579999999999998</v>
      </c>
      <c r="AA438" s="60" t="s">
        <v>1397</v>
      </c>
      <c r="AB438" s="60" t="s">
        <v>1404</v>
      </c>
      <c r="AC438">
        <v>0.22320000000000001</v>
      </c>
      <c r="AD438" s="60" t="s">
        <v>1422</v>
      </c>
      <c r="AF438" t="s">
        <v>440</v>
      </c>
      <c r="AG438" t="s">
        <v>440</v>
      </c>
      <c r="AH438" t="s">
        <v>440</v>
      </c>
      <c r="AJ438">
        <v>1.1000000000000001</v>
      </c>
      <c r="AK438">
        <v>0</v>
      </c>
      <c r="AL438">
        <v>0.5</v>
      </c>
      <c r="AM438">
        <v>0</v>
      </c>
      <c r="AN438" s="60" t="s">
        <v>1351</v>
      </c>
      <c r="AO438" s="60" t="s">
        <v>1447</v>
      </c>
      <c r="AP438" s="60" t="s">
        <v>1461</v>
      </c>
      <c r="AQ438">
        <v>1</v>
      </c>
      <c r="AR438">
        <v>168</v>
      </c>
      <c r="AS438">
        <f>IF(SpaceTypesTable[[#This Row],[Service Water Heating Peak Flow Rate (gal/h)]]=0,"",SpaceTypesTable[[#This Row],[Service Water Heating Peak Flow Rate (gal/h)]]/SpaceTypesTable[[#This Row],[Service Water Heating Area (ft^2)]])</f>
        <v>5.9523809523809521E-3</v>
      </c>
      <c r="AT438">
        <v>43.3</v>
      </c>
      <c r="AU438">
        <v>0.2</v>
      </c>
      <c r="AV438">
        <v>0.05</v>
      </c>
      <c r="AW438" t="s">
        <v>1532</v>
      </c>
      <c r="AX438">
        <v>1.0000009677449364</v>
      </c>
      <c r="AY438">
        <v>168</v>
      </c>
      <c r="AZ438">
        <v>0.31</v>
      </c>
      <c r="BA438">
        <v>1</v>
      </c>
      <c r="BB438">
        <v>63.607451158564302</v>
      </c>
      <c r="BC438">
        <f>IF(ISBLANK(BB438),"",BB438/(AY438/AX438))</f>
        <v>0.37861614710924452</v>
      </c>
      <c r="BD438" t="s">
        <v>441</v>
      </c>
    </row>
    <row r="439" spans="1:56">
      <c r="A439" t="s">
        <v>1556</v>
      </c>
      <c r="B439" t="s">
        <v>259</v>
      </c>
      <c r="C439" t="s">
        <v>262</v>
      </c>
      <c r="D439" t="s">
        <v>321</v>
      </c>
      <c r="E439" t="s">
        <v>458</v>
      </c>
      <c r="F439" t="s">
        <v>217</v>
      </c>
      <c r="G439" t="s">
        <v>239</v>
      </c>
      <c r="H439" t="s">
        <v>251</v>
      </c>
      <c r="I439" t="str">
        <f>SpaceTypesTable[[#This Row],[Lighting Standard]]&amp;SpaceTypesTable[[#This Row],[Lighting Primary Space Type]]&amp;SpaceTypesTable[[#This Row],[Lighting Secondary Space Type]]</f>
        <v>ASHRAE 90.1-2004HospitalRadiology</v>
      </c>
      <c r="L439">
        <f>VLOOKUP(SpaceTypesTable[[#This Row],[LookupColumn]],InteriorLightingTable[],5,FALSE)</f>
        <v>0.4</v>
      </c>
      <c r="O439">
        <v>0</v>
      </c>
      <c r="P439">
        <v>0.7</v>
      </c>
      <c r="Q439">
        <v>0.2</v>
      </c>
      <c r="R439" t="s">
        <v>3592</v>
      </c>
      <c r="S439" t="s">
        <v>411</v>
      </c>
      <c r="T439" t="s">
        <v>240</v>
      </c>
      <c r="U439" t="s">
        <v>410</v>
      </c>
      <c r="V439" s="60" t="str">
        <f>SpaceTypesTable[[#This Row],[Ventilation Standard]]&amp;SpaceTypesTable[[#This Row],[Ventilation Primary Space Type]]&amp;SpaceTypesTable[[#This Row],[Ventilation Secondary Space Type]]</f>
        <v>GGHC v2.2Health CareX-ray, Diagnostic and Treatment</v>
      </c>
      <c r="W439">
        <f>VLOOKUP(SpaceTypesTable[[#This Row],[Lookup]],VentilationStandardsTable[],6,FALSE)</f>
        <v>0.3</v>
      </c>
      <c r="X439">
        <f>VLOOKUP(SpaceTypesTable[[#This Row],[Lookup]],VentilationStandardsTable[],5,FALSE)</f>
        <v>0</v>
      </c>
      <c r="Y439">
        <f>VLOOKUP(SpaceTypesTable[[#This Row],[Lookup]],VentilationStandardsTable[],7,FALSE)</f>
        <v>0</v>
      </c>
      <c r="Z439">
        <v>18.579999999999998</v>
      </c>
      <c r="AA439" t="s">
        <v>3597</v>
      </c>
      <c r="AB439" t="s">
        <v>3576</v>
      </c>
      <c r="AC439">
        <v>5.9499999999999997E-2</v>
      </c>
      <c r="AD439" t="s">
        <v>3686</v>
      </c>
      <c r="AF439" t="s">
        <v>440</v>
      </c>
      <c r="AG439" t="s">
        <v>440</v>
      </c>
      <c r="AH439" t="s">
        <v>440</v>
      </c>
      <c r="AJ439">
        <v>53.06</v>
      </c>
      <c r="AK439">
        <v>0</v>
      </c>
      <c r="AL439">
        <v>0.5</v>
      </c>
      <c r="AM439">
        <v>0</v>
      </c>
      <c r="AN439" t="s">
        <v>3587</v>
      </c>
      <c r="AO439" t="s">
        <v>3679</v>
      </c>
      <c r="AP439" t="s">
        <v>3600</v>
      </c>
      <c r="AQ439">
        <v>1</v>
      </c>
      <c r="AR439">
        <v>440</v>
      </c>
      <c r="AS439">
        <f>IF(SpaceTypesTable[[#This Row],[Service Water Heating Peak Flow Rate (gal/h)]]=0,"",SpaceTypesTable[[#This Row],[Service Water Heating Peak Flow Rate (gal/h)]]/SpaceTypesTable[[#This Row],[Service Water Heating Area (ft^2)]])</f>
        <v>2.2727272727272726E-3</v>
      </c>
      <c r="AT439">
        <v>43.3</v>
      </c>
      <c r="AU439">
        <v>0.2</v>
      </c>
      <c r="AV439">
        <v>0.05</v>
      </c>
      <c r="AW439" t="s">
        <v>3598</v>
      </c>
      <c r="AX439">
        <v>1.0000009677449364</v>
      </c>
      <c r="AY439">
        <v>440</v>
      </c>
      <c r="AZ439">
        <v>0.31</v>
      </c>
      <c r="BA439">
        <v>1</v>
      </c>
      <c r="BB439">
        <v>166.59094351052551</v>
      </c>
      <c r="BC439">
        <f>IF(ISBLANK(BB439),"",BB439/(AY439/AX439))</f>
        <v>0.37861614710924441</v>
      </c>
      <c r="BD439" t="s">
        <v>3678</v>
      </c>
    </row>
    <row r="440" spans="1:56">
      <c r="A440" t="s">
        <v>1558</v>
      </c>
      <c r="B440" t="s">
        <v>259</v>
      </c>
      <c r="C440" t="s">
        <v>262</v>
      </c>
      <c r="D440" t="s">
        <v>321</v>
      </c>
      <c r="E440" t="s">
        <v>458</v>
      </c>
      <c r="F440" t="s">
        <v>218</v>
      </c>
      <c r="G440" t="s">
        <v>239</v>
      </c>
      <c r="H440" t="s">
        <v>251</v>
      </c>
      <c r="I440" t="str">
        <f>SpaceTypesTable[[#This Row],[Lighting Standard]]&amp;SpaceTypesTable[[#This Row],[Lighting Primary Space Type]]&amp;SpaceTypesTable[[#This Row],[Lighting Secondary Space Type]]</f>
        <v>ASHRAE 90.1-2007HospitalRadiology</v>
      </c>
      <c r="L440">
        <f>VLOOKUP(SpaceTypesTable[[#This Row],[LookupColumn]],InteriorLightingTable[],5,FALSE)</f>
        <v>0.4</v>
      </c>
      <c r="O440">
        <v>0</v>
      </c>
      <c r="P440">
        <v>0.7</v>
      </c>
      <c r="Q440">
        <v>0.2</v>
      </c>
      <c r="R440" s="60" t="s">
        <v>3592</v>
      </c>
      <c r="S440" t="s">
        <v>411</v>
      </c>
      <c r="T440" t="s">
        <v>240</v>
      </c>
      <c r="U440" t="s">
        <v>410</v>
      </c>
      <c r="V440" s="60" t="str">
        <f>SpaceTypesTable[[#This Row],[Ventilation Standard]]&amp;SpaceTypesTable[[#This Row],[Ventilation Primary Space Type]]&amp;SpaceTypesTable[[#This Row],[Ventilation Secondary Space Type]]</f>
        <v>GGHC v2.2Health CareX-ray, Diagnostic and Treatment</v>
      </c>
      <c r="W440">
        <f>VLOOKUP(SpaceTypesTable[[#This Row],[Lookup]],VentilationStandardsTable[],6,FALSE)</f>
        <v>0.3</v>
      </c>
      <c r="X440">
        <f>VLOOKUP(SpaceTypesTable[[#This Row],[Lookup]],VentilationStandardsTable[],5,FALSE)</f>
        <v>0</v>
      </c>
      <c r="Y440">
        <f>VLOOKUP(SpaceTypesTable[[#This Row],[Lookup]],VentilationStandardsTable[],7,FALSE)</f>
        <v>0</v>
      </c>
      <c r="Z440">
        <v>18.579999999999998</v>
      </c>
      <c r="AA440" s="60" t="s">
        <v>3597</v>
      </c>
      <c r="AB440" s="60" t="s">
        <v>3576</v>
      </c>
      <c r="AC440">
        <v>4.4600000000000001E-2</v>
      </c>
      <c r="AD440" s="60" t="s">
        <v>3686</v>
      </c>
      <c r="AF440" t="s">
        <v>440</v>
      </c>
      <c r="AG440" t="s">
        <v>440</v>
      </c>
      <c r="AH440" t="s">
        <v>440</v>
      </c>
      <c r="AJ440">
        <v>38.630000000000003</v>
      </c>
      <c r="AK440">
        <v>0</v>
      </c>
      <c r="AL440">
        <v>0.5</v>
      </c>
      <c r="AM440">
        <v>0</v>
      </c>
      <c r="AN440" s="60" t="s">
        <v>3587</v>
      </c>
      <c r="AO440" s="60" t="s">
        <v>3679</v>
      </c>
      <c r="AP440" s="60" t="s">
        <v>3600</v>
      </c>
      <c r="AQ440">
        <v>1</v>
      </c>
      <c r="AR440">
        <v>440</v>
      </c>
      <c r="AS440">
        <f>IF(SpaceTypesTable[[#This Row],[Service Water Heating Peak Flow Rate (gal/h)]]=0,"",SpaceTypesTable[[#This Row],[Service Water Heating Peak Flow Rate (gal/h)]]/SpaceTypesTable[[#This Row],[Service Water Heating Area (ft^2)]])</f>
        <v>2.2727272727272726E-3</v>
      </c>
      <c r="AT440">
        <v>43.3</v>
      </c>
      <c r="AU440">
        <v>0.2</v>
      </c>
      <c r="AV440">
        <v>0.05</v>
      </c>
      <c r="AW440" t="s">
        <v>3598</v>
      </c>
      <c r="AX440">
        <v>1.0000009677449364</v>
      </c>
      <c r="AY440">
        <v>440</v>
      </c>
      <c r="AZ440">
        <v>0.31</v>
      </c>
      <c r="BA440">
        <v>1</v>
      </c>
      <c r="BB440">
        <v>166.59094351052551</v>
      </c>
      <c r="BC440">
        <f>IF(ISBLANK(BB440),"",BB440/(AY440/AX440))</f>
        <v>0.37861614710924441</v>
      </c>
      <c r="BD440" t="s">
        <v>3678</v>
      </c>
    </row>
    <row r="441" spans="1:56">
      <c r="A441" t="s">
        <v>1619</v>
      </c>
      <c r="B441" t="s">
        <v>259</v>
      </c>
      <c r="C441" t="s">
        <v>262</v>
      </c>
      <c r="D441" t="s">
        <v>321</v>
      </c>
      <c r="E441" t="s">
        <v>458</v>
      </c>
      <c r="F441" t="s">
        <v>1601</v>
      </c>
      <c r="G441" t="s">
        <v>239</v>
      </c>
      <c r="H441" t="s">
        <v>1835</v>
      </c>
      <c r="I441" t="str">
        <f>SpaceTypesTable[[#This Row],[Lighting Standard]]&amp;SpaceTypesTable[[#This Row],[Lighting Primary Space Type]]&amp;SpaceTypesTable[[#This Row],[Lighting Secondary Space Type]]</f>
        <v>ASHRAE 90.1-2010HospitalRadiology/Imaging</v>
      </c>
      <c r="L441">
        <f>VLOOKUP(SpaceTypesTable[[#This Row],[LookupColumn]],InteriorLightingTable[],5,FALSE)</f>
        <v>1.32</v>
      </c>
      <c r="O441">
        <v>0</v>
      </c>
      <c r="P441">
        <v>0.7</v>
      </c>
      <c r="Q441">
        <v>0.2</v>
      </c>
      <c r="R441" t="s">
        <v>3592</v>
      </c>
      <c r="S441" t="s">
        <v>411</v>
      </c>
      <c r="T441" t="s">
        <v>240</v>
      </c>
      <c r="U441" t="s">
        <v>410</v>
      </c>
      <c r="V441" s="60" t="str">
        <f>SpaceTypesTable[[#This Row],[Ventilation Standard]]&amp;SpaceTypesTable[[#This Row],[Ventilation Primary Space Type]]&amp;SpaceTypesTable[[#This Row],[Ventilation Secondary Space Type]]</f>
        <v>GGHC v2.2Health CareX-ray, Diagnostic and Treatment</v>
      </c>
      <c r="W441">
        <f>VLOOKUP(SpaceTypesTable[[#This Row],[Lookup]],VentilationStandardsTable[],6,FALSE)</f>
        <v>0.3</v>
      </c>
      <c r="X441">
        <f>VLOOKUP(SpaceTypesTable[[#This Row],[Lookup]],VentilationStandardsTable[],5,FALSE)</f>
        <v>0</v>
      </c>
      <c r="Y441">
        <f>VLOOKUP(SpaceTypesTable[[#This Row],[Lookup]],VentilationStandardsTable[],7,FALSE)</f>
        <v>0</v>
      </c>
      <c r="Z441">
        <v>18.579999999999998</v>
      </c>
      <c r="AA441" t="s">
        <v>3597</v>
      </c>
      <c r="AB441" t="s">
        <v>3576</v>
      </c>
      <c r="AC441">
        <v>4.4600000000000001E-2</v>
      </c>
      <c r="AD441" t="s">
        <v>3686</v>
      </c>
      <c r="AF441" t="s">
        <v>440</v>
      </c>
      <c r="AG441" t="s">
        <v>440</v>
      </c>
      <c r="AH441" t="s">
        <v>440</v>
      </c>
      <c r="AJ441">
        <v>38.630000000000003</v>
      </c>
      <c r="AK441">
        <v>0</v>
      </c>
      <c r="AL441">
        <v>0.5</v>
      </c>
      <c r="AM441">
        <v>0</v>
      </c>
      <c r="AN441" t="s">
        <v>3587</v>
      </c>
      <c r="AO441" t="s">
        <v>3679</v>
      </c>
      <c r="AP441" t="s">
        <v>3600</v>
      </c>
      <c r="AQ441">
        <v>1</v>
      </c>
      <c r="AR441">
        <v>440</v>
      </c>
      <c r="AS441">
        <v>2.2727272727272726E-3</v>
      </c>
      <c r="AT441">
        <v>43.3</v>
      </c>
      <c r="AU441">
        <v>0.2</v>
      </c>
      <c r="AV441">
        <v>0.05</v>
      </c>
      <c r="AW441" t="s">
        <v>3598</v>
      </c>
      <c r="AX441">
        <v>1.0000009677449364</v>
      </c>
      <c r="AY441">
        <v>440</v>
      </c>
      <c r="AZ441">
        <v>0.31</v>
      </c>
      <c r="BA441">
        <v>1</v>
      </c>
      <c r="BB441">
        <v>166.59094351052551</v>
      </c>
      <c r="BC441">
        <v>0.37861614710924441</v>
      </c>
      <c r="BD441" t="s">
        <v>3678</v>
      </c>
    </row>
    <row r="442" spans="1:56">
      <c r="A442" t="s">
        <v>1555</v>
      </c>
      <c r="B442" t="s">
        <v>259</v>
      </c>
      <c r="C442" t="s">
        <v>262</v>
      </c>
      <c r="D442" t="s">
        <v>321</v>
      </c>
      <c r="E442" t="s">
        <v>458</v>
      </c>
      <c r="I442" t="str">
        <f>SpaceTypesTable[[#This Row],[Lighting Standard]]&amp;SpaceTypesTable[[#This Row],[Lighting Primary Space Type]]&amp;SpaceTypesTable[[#This Row],[Lighting Secondary Space Type]]</f>
        <v/>
      </c>
      <c r="L442">
        <v>2.1</v>
      </c>
      <c r="O442">
        <v>0</v>
      </c>
      <c r="P442">
        <v>0.7</v>
      </c>
      <c r="Q442">
        <v>0.2</v>
      </c>
      <c r="R442" t="s">
        <v>1362</v>
      </c>
      <c r="S442" t="s">
        <v>411</v>
      </c>
      <c r="T442" t="s">
        <v>240</v>
      </c>
      <c r="U442" t="s">
        <v>410</v>
      </c>
      <c r="V442" s="60" t="str">
        <f>SpaceTypesTable[[#This Row],[Ventilation Standard]]&amp;SpaceTypesTable[[#This Row],[Ventilation Primary Space Type]]&amp;SpaceTypesTable[[#This Row],[Ventilation Secondary Space Type]]</f>
        <v>GGHC v2.2Health CareX-ray, Diagnostic and Treatment</v>
      </c>
      <c r="W442">
        <f>VLOOKUP(SpaceTypesTable[[#This Row],[Lookup]],VentilationStandardsTable[],6,FALSE)</f>
        <v>0.3</v>
      </c>
      <c r="X442">
        <f>VLOOKUP(SpaceTypesTable[[#This Row],[Lookup]],VentilationStandardsTable[],5,FALSE)</f>
        <v>0</v>
      </c>
      <c r="Y442">
        <f>VLOOKUP(SpaceTypesTable[[#This Row],[Lookup]],VentilationStandardsTable[],7,FALSE)</f>
        <v>0</v>
      </c>
      <c r="Z442">
        <v>18.579999999999998</v>
      </c>
      <c r="AA442" t="s">
        <v>1397</v>
      </c>
      <c r="AB442" t="s">
        <v>1404</v>
      </c>
      <c r="AC442">
        <v>0.22320000000000001</v>
      </c>
      <c r="AD442" t="s">
        <v>1422</v>
      </c>
      <c r="AF442" t="s">
        <v>440</v>
      </c>
      <c r="AG442" t="s">
        <v>440</v>
      </c>
      <c r="AH442" t="s">
        <v>440</v>
      </c>
      <c r="AJ442">
        <v>53.06</v>
      </c>
      <c r="AK442">
        <v>0</v>
      </c>
      <c r="AL442">
        <v>0.5</v>
      </c>
      <c r="AM442">
        <v>0</v>
      </c>
      <c r="AN442" t="s">
        <v>1351</v>
      </c>
      <c r="AO442" t="s">
        <v>1447</v>
      </c>
      <c r="AP442" t="s">
        <v>1461</v>
      </c>
      <c r="AQ442">
        <v>1</v>
      </c>
      <c r="AR442">
        <v>440</v>
      </c>
      <c r="AS442">
        <f>IF(SpaceTypesTable[[#This Row],[Service Water Heating Peak Flow Rate (gal/h)]]=0,"",SpaceTypesTable[[#This Row],[Service Water Heating Peak Flow Rate (gal/h)]]/SpaceTypesTable[[#This Row],[Service Water Heating Area (ft^2)]])</f>
        <v>2.2727272727272726E-3</v>
      </c>
      <c r="AT442">
        <v>43.3</v>
      </c>
      <c r="AU442">
        <v>0.2</v>
      </c>
      <c r="AV442">
        <v>0.05</v>
      </c>
      <c r="AW442" t="s">
        <v>1532</v>
      </c>
      <c r="AX442">
        <v>1.0000009677449364</v>
      </c>
      <c r="AY442">
        <v>440</v>
      </c>
      <c r="AZ442">
        <v>0.31</v>
      </c>
      <c r="BA442">
        <v>1</v>
      </c>
      <c r="BB442">
        <v>166.59094351052551</v>
      </c>
      <c r="BC442">
        <f>IF(ISBLANK(BB442),"",BB442/(AY442/AX442))</f>
        <v>0.37861614710924441</v>
      </c>
      <c r="BD442" t="s">
        <v>441</v>
      </c>
    </row>
    <row r="443" spans="1:56">
      <c r="A443" t="s">
        <v>1557</v>
      </c>
      <c r="B443" t="s">
        <v>260</v>
      </c>
      <c r="C443" t="s">
        <v>262</v>
      </c>
      <c r="D443" t="s">
        <v>321</v>
      </c>
      <c r="E443" t="s">
        <v>458</v>
      </c>
      <c r="F443" t="s">
        <v>438</v>
      </c>
      <c r="G443" t="s">
        <v>239</v>
      </c>
      <c r="H443" t="s">
        <v>251</v>
      </c>
      <c r="I443" t="str">
        <f>SpaceTypesTable[[#This Row],[Lighting Standard]]&amp;SpaceTypesTable[[#This Row],[Lighting Primary Space Type]]&amp;SpaceTypesTable[[#This Row],[Lighting Secondary Space Type]]</f>
        <v>ASHRAE 189.1-2009HospitalRadiology</v>
      </c>
      <c r="L443">
        <f>VLOOKUP(SpaceTypesTable[[#This Row],[LookupColumn]],InteriorLightingTable[],5,FALSE)</f>
        <v>0.36000000000000004</v>
      </c>
      <c r="O443">
        <v>0</v>
      </c>
      <c r="P443">
        <v>0.7</v>
      </c>
      <c r="Q443">
        <v>0.2</v>
      </c>
      <c r="R443" t="s">
        <v>1362</v>
      </c>
      <c r="S443" t="s">
        <v>411</v>
      </c>
      <c r="T443" t="s">
        <v>240</v>
      </c>
      <c r="U443" t="s">
        <v>410</v>
      </c>
      <c r="V443" s="60" t="str">
        <f>SpaceTypesTable[[#This Row],[Ventilation Standard]]&amp;SpaceTypesTable[[#This Row],[Ventilation Primary Space Type]]&amp;SpaceTypesTable[[#This Row],[Ventilation Secondary Space Type]]</f>
        <v>GGHC v2.2Health CareX-ray, Diagnostic and Treatment</v>
      </c>
      <c r="W443">
        <f>VLOOKUP(SpaceTypesTable[[#This Row],[Lookup]],VentilationStandardsTable[],6,FALSE)</f>
        <v>0.3</v>
      </c>
      <c r="X443">
        <f>VLOOKUP(SpaceTypesTable[[#This Row],[Lookup]],VentilationStandardsTable[],5,FALSE)</f>
        <v>0</v>
      </c>
      <c r="Y443">
        <f>VLOOKUP(SpaceTypesTable[[#This Row],[Lookup]],VentilationStandardsTable[],7,FALSE)</f>
        <v>0</v>
      </c>
      <c r="Z443">
        <v>18.579999999999998</v>
      </c>
      <c r="AA443" t="s">
        <v>1397</v>
      </c>
      <c r="AB443" t="s">
        <v>1404</v>
      </c>
      <c r="AC443">
        <v>5.9499999999999997E-2</v>
      </c>
      <c r="AD443" t="s">
        <v>1422</v>
      </c>
      <c r="AF443" t="s">
        <v>440</v>
      </c>
      <c r="AG443" t="s">
        <v>440</v>
      </c>
      <c r="AH443" t="s">
        <v>440</v>
      </c>
      <c r="AJ443">
        <v>38.630000000000003</v>
      </c>
      <c r="AK443">
        <v>0</v>
      </c>
      <c r="AL443">
        <v>0.5</v>
      </c>
      <c r="AM443">
        <v>0</v>
      </c>
      <c r="AN443" t="s">
        <v>1351</v>
      </c>
      <c r="AO443" t="s">
        <v>1447</v>
      </c>
      <c r="AP443" t="s">
        <v>1461</v>
      </c>
      <c r="AQ443">
        <v>1</v>
      </c>
      <c r="AR443">
        <v>440</v>
      </c>
      <c r="AS443">
        <f>IF(SpaceTypesTable[[#This Row],[Service Water Heating Peak Flow Rate (gal/h)]]=0,"",SpaceTypesTable[[#This Row],[Service Water Heating Peak Flow Rate (gal/h)]]/SpaceTypesTable[[#This Row],[Service Water Heating Area (ft^2)]])</f>
        <v>2.2727272727272726E-3</v>
      </c>
      <c r="AT443">
        <v>43.3</v>
      </c>
      <c r="AU443">
        <v>0.2</v>
      </c>
      <c r="AV443">
        <v>0.05</v>
      </c>
      <c r="AW443" t="s">
        <v>1532</v>
      </c>
      <c r="AX443">
        <v>1.0000009677449364</v>
      </c>
      <c r="AY443">
        <v>440</v>
      </c>
      <c r="AZ443">
        <v>0.31</v>
      </c>
      <c r="BA443">
        <v>1</v>
      </c>
      <c r="BB443">
        <v>166.59094351052551</v>
      </c>
      <c r="BC443">
        <f>IF(ISBLANK(BB443),"",BB443/(AY443/AX443))</f>
        <v>0.37861614710924441</v>
      </c>
      <c r="BD443" t="s">
        <v>441</v>
      </c>
    </row>
    <row r="444" spans="1:56">
      <c r="A444" t="s">
        <v>1557</v>
      </c>
      <c r="B444" t="s">
        <v>261</v>
      </c>
      <c r="C444" t="s">
        <v>262</v>
      </c>
      <c r="D444" t="s">
        <v>321</v>
      </c>
      <c r="E444" t="s">
        <v>458</v>
      </c>
      <c r="F444" t="s">
        <v>438</v>
      </c>
      <c r="G444" t="s">
        <v>239</v>
      </c>
      <c r="H444" t="s">
        <v>251</v>
      </c>
      <c r="I444" t="str">
        <f>SpaceTypesTable[[#This Row],[Lighting Standard]]&amp;SpaceTypesTable[[#This Row],[Lighting Primary Space Type]]&amp;SpaceTypesTable[[#This Row],[Lighting Secondary Space Type]]</f>
        <v>ASHRAE 189.1-2009HospitalRadiology</v>
      </c>
      <c r="L444">
        <f>VLOOKUP(SpaceTypesTable[[#This Row],[LookupColumn]],InteriorLightingTable[],5,FALSE)</f>
        <v>0.36000000000000004</v>
      </c>
      <c r="O444">
        <v>0</v>
      </c>
      <c r="P444">
        <v>0.7</v>
      </c>
      <c r="Q444">
        <v>0.2</v>
      </c>
      <c r="R444" s="60" t="s">
        <v>1362</v>
      </c>
      <c r="S444" t="s">
        <v>411</v>
      </c>
      <c r="T444" t="s">
        <v>240</v>
      </c>
      <c r="U444" t="s">
        <v>410</v>
      </c>
      <c r="V444" s="60" t="str">
        <f>SpaceTypesTable[[#This Row],[Ventilation Standard]]&amp;SpaceTypesTable[[#This Row],[Ventilation Primary Space Type]]&amp;SpaceTypesTable[[#This Row],[Ventilation Secondary Space Type]]</f>
        <v>GGHC v2.2Health CareX-ray, Diagnostic and Treatment</v>
      </c>
      <c r="W444">
        <f>VLOOKUP(SpaceTypesTable[[#This Row],[Lookup]],VentilationStandardsTable[],6,FALSE)</f>
        <v>0.3</v>
      </c>
      <c r="X444">
        <f>VLOOKUP(SpaceTypesTable[[#This Row],[Lookup]],VentilationStandardsTable[],5,FALSE)</f>
        <v>0</v>
      </c>
      <c r="Y444">
        <f>VLOOKUP(SpaceTypesTable[[#This Row],[Lookup]],VentilationStandardsTable[],7,FALSE)</f>
        <v>0</v>
      </c>
      <c r="Z444">
        <v>18.579999999999998</v>
      </c>
      <c r="AA444" s="60" t="s">
        <v>1397</v>
      </c>
      <c r="AB444" s="60" t="s">
        <v>1404</v>
      </c>
      <c r="AC444">
        <v>4.4600000000000001E-2</v>
      </c>
      <c r="AD444" s="60" t="s">
        <v>1422</v>
      </c>
      <c r="AF444" t="s">
        <v>440</v>
      </c>
      <c r="AG444" t="s">
        <v>440</v>
      </c>
      <c r="AH444" t="s">
        <v>440</v>
      </c>
      <c r="AJ444">
        <v>38.630000000000003</v>
      </c>
      <c r="AK444">
        <v>0</v>
      </c>
      <c r="AL444">
        <v>0.5</v>
      </c>
      <c r="AM444">
        <v>0</v>
      </c>
      <c r="AN444" s="60" t="s">
        <v>1351</v>
      </c>
      <c r="AO444" s="60" t="s">
        <v>1447</v>
      </c>
      <c r="AP444" s="60" t="s">
        <v>1461</v>
      </c>
      <c r="AQ444">
        <v>1</v>
      </c>
      <c r="AR444">
        <v>440</v>
      </c>
      <c r="AS444">
        <f>IF(SpaceTypesTable[[#This Row],[Service Water Heating Peak Flow Rate (gal/h)]]=0,"",SpaceTypesTable[[#This Row],[Service Water Heating Peak Flow Rate (gal/h)]]/SpaceTypesTable[[#This Row],[Service Water Heating Area (ft^2)]])</f>
        <v>2.2727272727272726E-3</v>
      </c>
      <c r="AT444">
        <v>43.3</v>
      </c>
      <c r="AU444">
        <v>0.2</v>
      </c>
      <c r="AV444">
        <v>0.05</v>
      </c>
      <c r="AW444" t="s">
        <v>1532</v>
      </c>
      <c r="AX444">
        <v>1.0000009677449364</v>
      </c>
      <c r="AY444">
        <v>440</v>
      </c>
      <c r="AZ444">
        <v>0.31</v>
      </c>
      <c r="BA444">
        <v>1</v>
      </c>
      <c r="BB444">
        <v>166.59094351052551</v>
      </c>
      <c r="BC444">
        <f>IF(ISBLANK(BB444),"",BB444/(AY444/AX444))</f>
        <v>0.37861614710924441</v>
      </c>
      <c r="BD444" t="s">
        <v>441</v>
      </c>
    </row>
    <row r="445" spans="1:56">
      <c r="A445" t="s">
        <v>1554</v>
      </c>
      <c r="B445" t="s">
        <v>259</v>
      </c>
      <c r="C445" t="s">
        <v>262</v>
      </c>
      <c r="D445" t="s">
        <v>321</v>
      </c>
      <c r="E445" t="s">
        <v>458</v>
      </c>
      <c r="I445" t="str">
        <f>SpaceTypesTable[[#This Row],[Lighting Standard]]&amp;SpaceTypesTable[[#This Row],[Lighting Primary Space Type]]&amp;SpaceTypesTable[[#This Row],[Lighting Secondary Space Type]]</f>
        <v/>
      </c>
      <c r="L445">
        <v>2.1</v>
      </c>
      <c r="O445">
        <v>0</v>
      </c>
      <c r="P445">
        <v>0.7</v>
      </c>
      <c r="Q445">
        <v>0.2</v>
      </c>
      <c r="R445" t="s">
        <v>1362</v>
      </c>
      <c r="S445" t="s">
        <v>411</v>
      </c>
      <c r="T445" t="s">
        <v>240</v>
      </c>
      <c r="U445" t="s">
        <v>410</v>
      </c>
      <c r="V445" s="60" t="str">
        <f>SpaceTypesTable[[#This Row],[Ventilation Standard]]&amp;SpaceTypesTable[[#This Row],[Ventilation Primary Space Type]]&amp;SpaceTypesTable[[#This Row],[Ventilation Secondary Space Type]]</f>
        <v>GGHC v2.2Health CareX-ray, Diagnostic and Treatment</v>
      </c>
      <c r="W445">
        <f>VLOOKUP(SpaceTypesTable[[#This Row],[Lookup]],VentilationStandardsTable[],6,FALSE)</f>
        <v>0.3</v>
      </c>
      <c r="X445">
        <f>VLOOKUP(SpaceTypesTable[[#This Row],[Lookup]],VentilationStandardsTable[],5,FALSE)</f>
        <v>0</v>
      </c>
      <c r="Y445">
        <f>VLOOKUP(SpaceTypesTable[[#This Row],[Lookup]],VentilationStandardsTable[],7,FALSE)</f>
        <v>0</v>
      </c>
      <c r="Z445">
        <v>18.579999999999998</v>
      </c>
      <c r="AA445" t="s">
        <v>1397</v>
      </c>
      <c r="AB445" t="s">
        <v>1404</v>
      </c>
      <c r="AC445">
        <v>0.22320000000000001</v>
      </c>
      <c r="AD445" t="s">
        <v>1422</v>
      </c>
      <c r="AF445" t="s">
        <v>440</v>
      </c>
      <c r="AG445" t="s">
        <v>440</v>
      </c>
      <c r="AH445" t="s">
        <v>440</v>
      </c>
      <c r="AJ445">
        <v>53.06</v>
      </c>
      <c r="AK445">
        <v>0</v>
      </c>
      <c r="AL445">
        <v>0.5</v>
      </c>
      <c r="AM445">
        <v>0</v>
      </c>
      <c r="AN445" t="s">
        <v>1351</v>
      </c>
      <c r="AO445" t="s">
        <v>1447</v>
      </c>
      <c r="AP445" t="s">
        <v>1461</v>
      </c>
      <c r="AQ445">
        <v>1</v>
      </c>
      <c r="AR445">
        <v>440</v>
      </c>
      <c r="AS445">
        <f>IF(SpaceTypesTable[[#This Row],[Service Water Heating Peak Flow Rate (gal/h)]]=0,"",SpaceTypesTable[[#This Row],[Service Water Heating Peak Flow Rate (gal/h)]]/SpaceTypesTable[[#This Row],[Service Water Heating Area (ft^2)]])</f>
        <v>2.2727272727272726E-3</v>
      </c>
      <c r="AT445">
        <v>43.3</v>
      </c>
      <c r="AU445">
        <v>0.2</v>
      </c>
      <c r="AV445">
        <v>0.05</v>
      </c>
      <c r="AW445" t="s">
        <v>1532</v>
      </c>
      <c r="AX445">
        <v>1.0000009677449364</v>
      </c>
      <c r="AY445">
        <v>440</v>
      </c>
      <c r="AZ445">
        <v>0.31</v>
      </c>
      <c r="BA445">
        <v>1</v>
      </c>
      <c r="BB445">
        <v>166.59094351052551</v>
      </c>
      <c r="BC445">
        <f>IF(ISBLANK(BB445),"",BB445/(AY445/AX445))</f>
        <v>0.37861614710924441</v>
      </c>
      <c r="BD445" t="s">
        <v>441</v>
      </c>
    </row>
    <row r="446" spans="1:56">
      <c r="A446" t="s">
        <v>1556</v>
      </c>
      <c r="B446" t="s">
        <v>259</v>
      </c>
      <c r="C446" t="s">
        <v>262</v>
      </c>
      <c r="D446" t="s">
        <v>277</v>
      </c>
      <c r="E446" t="s">
        <v>461</v>
      </c>
      <c r="F446" t="s">
        <v>217</v>
      </c>
      <c r="G446" t="s">
        <v>242</v>
      </c>
      <c r="H446" t="s">
        <v>336</v>
      </c>
      <c r="I446" t="str">
        <f>SpaceTypesTable[[#This Row],[Lighting Standard]]&amp;SpaceTypesTable[[#This Row],[Lighting Primary Space Type]]&amp;SpaceTypesTable[[#This Row],[Lighting Secondary Space Type]]</f>
        <v>ASHRAE 90.1-2004Active StorageFor Hospital</v>
      </c>
      <c r="L446">
        <f>VLOOKUP(SpaceTypesTable[[#This Row],[LookupColumn]],InteriorLightingTable[],5,FALSE)</f>
        <v>0.9</v>
      </c>
      <c r="O446">
        <v>0</v>
      </c>
      <c r="P446">
        <v>0.7</v>
      </c>
      <c r="Q446">
        <v>0.2</v>
      </c>
      <c r="R446" s="60" t="s">
        <v>3592</v>
      </c>
      <c r="S446" t="s">
        <v>108</v>
      </c>
      <c r="T446" t="s">
        <v>48</v>
      </c>
      <c r="U446" t="s">
        <v>51</v>
      </c>
      <c r="V446" s="60" t="str">
        <f>SpaceTypesTable[[#This Row],[Ventilation Standard]]&amp;SpaceTypesTable[[#This Row],[Ventilation Primary Space Type]]&amp;SpaceTypesTable[[#This Row],[Ventilation Secondary Space Type]]</f>
        <v>ASHRAE 62.1-1999Retail Stores, Sales Floors, and Show Room FloorsStorage rooms</v>
      </c>
      <c r="W446">
        <f>VLOOKUP(SpaceTypesTable[[#This Row],[Lookup]],VentilationStandardsTable[],6,FALSE)</f>
        <v>0.15</v>
      </c>
      <c r="X446">
        <f>VLOOKUP(SpaceTypesTable[[#This Row],[Lookup]],VentilationStandardsTable[],5,FALSE)</f>
        <v>0</v>
      </c>
      <c r="Y446">
        <f>VLOOKUP(SpaceTypesTable[[#This Row],[Lookup]],VentilationStandardsTable[],7,FALSE)</f>
        <v>0</v>
      </c>
      <c r="Z446">
        <v>0</v>
      </c>
      <c r="AA446" s="60" t="s">
        <v>3597</v>
      </c>
      <c r="AB446" s="60" t="s">
        <v>3576</v>
      </c>
      <c r="AC446">
        <v>5.9499999999999997E-2</v>
      </c>
      <c r="AD446" s="60" t="s">
        <v>3686</v>
      </c>
      <c r="AF446" t="s">
        <v>440</v>
      </c>
      <c r="AG446" t="s">
        <v>440</v>
      </c>
      <c r="AH446" t="s">
        <v>440</v>
      </c>
      <c r="AJ446">
        <v>9.9999999999999992E-2</v>
      </c>
      <c r="AK446">
        <v>0</v>
      </c>
      <c r="AL446">
        <v>0.5</v>
      </c>
      <c r="AM446">
        <v>0</v>
      </c>
      <c r="AN446" s="60" t="s">
        <v>3587</v>
      </c>
      <c r="AO446" s="60" t="s">
        <v>3679</v>
      </c>
      <c r="AP446" s="60" t="s">
        <v>3600</v>
      </c>
      <c r="AS446" t="str">
        <f>IF(SpaceTypesTable[[#This Row],[Service Water Heating Peak Flow Rate (gal/h)]]=0,"",SpaceTypesTable[[#This Row],[Service Water Heating Peak Flow Rate (gal/h)]]/SpaceTypesTable[[#This Row],[Service Water Heating Area (ft^2)]])</f>
        <v/>
      </c>
      <c r="BC446" t="str">
        <f>IF(ISBLANK(BB446),"",BB446/(AY446/AX446))</f>
        <v/>
      </c>
    </row>
    <row r="447" spans="1:56">
      <c r="A447" t="s">
        <v>1558</v>
      </c>
      <c r="B447" t="s">
        <v>259</v>
      </c>
      <c r="C447" t="s">
        <v>262</v>
      </c>
      <c r="D447" t="s">
        <v>277</v>
      </c>
      <c r="E447" t="s">
        <v>461</v>
      </c>
      <c r="F447" t="s">
        <v>218</v>
      </c>
      <c r="G447" t="s">
        <v>242</v>
      </c>
      <c r="H447" t="s">
        <v>336</v>
      </c>
      <c r="I447" t="str">
        <f>SpaceTypesTable[[#This Row],[Lighting Standard]]&amp;SpaceTypesTable[[#This Row],[Lighting Primary Space Type]]&amp;SpaceTypesTable[[#This Row],[Lighting Secondary Space Type]]</f>
        <v>ASHRAE 90.1-2007Active StorageFor Hospital</v>
      </c>
      <c r="L447">
        <f>VLOOKUP(SpaceTypesTable[[#This Row],[LookupColumn]],InteriorLightingTable[],5,FALSE)</f>
        <v>0.9</v>
      </c>
      <c r="O447">
        <v>0</v>
      </c>
      <c r="P447">
        <v>0.7</v>
      </c>
      <c r="Q447">
        <v>0.2</v>
      </c>
      <c r="R447" t="s">
        <v>3592</v>
      </c>
      <c r="S447" t="s">
        <v>109</v>
      </c>
      <c r="T447" t="s">
        <v>223</v>
      </c>
      <c r="U447" t="s">
        <v>51</v>
      </c>
      <c r="V447" s="60" t="str">
        <f>SpaceTypesTable[[#This Row],[Ventilation Standard]]&amp;SpaceTypesTable[[#This Row],[Ventilation Primary Space Type]]&amp;SpaceTypesTable[[#This Row],[Ventilation Secondary Space Type]]</f>
        <v>ASHRAE 62.1-2004GeneralStorage rooms</v>
      </c>
      <c r="W447">
        <f>VLOOKUP(SpaceTypesTable[[#This Row],[Lookup]],VentilationStandardsTable[],6,FALSE)</f>
        <v>0.12</v>
      </c>
      <c r="X447">
        <f>VLOOKUP(SpaceTypesTable[[#This Row],[Lookup]],VentilationStandardsTable[],5,FALSE)</f>
        <v>0</v>
      </c>
      <c r="Y447">
        <f>VLOOKUP(SpaceTypesTable[[#This Row],[Lookup]],VentilationStandardsTable[],7,FALSE)</f>
        <v>0</v>
      </c>
      <c r="Z447">
        <v>0</v>
      </c>
      <c r="AA447" t="s">
        <v>3597</v>
      </c>
      <c r="AB447" t="s">
        <v>3576</v>
      </c>
      <c r="AC447">
        <v>4.4600000000000001E-2</v>
      </c>
      <c r="AD447" t="s">
        <v>3686</v>
      </c>
      <c r="AF447" t="s">
        <v>440</v>
      </c>
      <c r="AG447" t="s">
        <v>440</v>
      </c>
      <c r="AH447" t="s">
        <v>440</v>
      </c>
      <c r="AJ447">
        <v>7.0000000000000048E-2</v>
      </c>
      <c r="AK447">
        <v>0</v>
      </c>
      <c r="AL447">
        <v>0.5</v>
      </c>
      <c r="AM447">
        <v>0</v>
      </c>
      <c r="AN447" t="s">
        <v>3587</v>
      </c>
      <c r="AO447" t="s">
        <v>3679</v>
      </c>
      <c r="AP447" t="s">
        <v>3600</v>
      </c>
      <c r="AS447" t="str">
        <f>IF(SpaceTypesTable[[#This Row],[Service Water Heating Peak Flow Rate (gal/h)]]=0,"",SpaceTypesTable[[#This Row],[Service Water Heating Peak Flow Rate (gal/h)]]/SpaceTypesTable[[#This Row],[Service Water Heating Area (ft^2)]])</f>
        <v/>
      </c>
      <c r="BC447" t="str">
        <f>IF(ISBLANK(BB447),"",BB447/(AY447/AX447))</f>
        <v/>
      </c>
    </row>
    <row r="448" spans="1:56">
      <c r="A448" t="s">
        <v>1619</v>
      </c>
      <c r="B448" t="s">
        <v>259</v>
      </c>
      <c r="C448" t="s">
        <v>262</v>
      </c>
      <c r="D448" t="s">
        <v>277</v>
      </c>
      <c r="E448" t="s">
        <v>461</v>
      </c>
      <c r="F448" t="s">
        <v>1601</v>
      </c>
      <c r="G448" t="s">
        <v>311</v>
      </c>
      <c r="H448" t="s">
        <v>223</v>
      </c>
      <c r="I448" t="str">
        <f>SpaceTypesTable[[#This Row],[Lighting Standard]]&amp;SpaceTypesTable[[#This Row],[Lighting Primary Space Type]]&amp;SpaceTypesTable[[#This Row],[Lighting Secondary Space Type]]</f>
        <v>ASHRAE 90.1-2010StorageGeneral</v>
      </c>
      <c r="L448">
        <f>VLOOKUP(SpaceTypesTable[[#This Row],[LookupColumn]],InteriorLightingTable[],5,FALSE)</f>
        <v>0.63</v>
      </c>
      <c r="O448">
        <v>0</v>
      </c>
      <c r="P448">
        <v>0.7</v>
      </c>
      <c r="Q448">
        <v>0.2</v>
      </c>
      <c r="R448" t="s">
        <v>3592</v>
      </c>
      <c r="S448" t="s">
        <v>110</v>
      </c>
      <c r="T448" t="s">
        <v>223</v>
      </c>
      <c r="U448" t="s">
        <v>51</v>
      </c>
      <c r="V448" s="60" t="str">
        <f>SpaceTypesTable[[#This Row],[Ventilation Standard]]&amp;SpaceTypesTable[[#This Row],[Ventilation Primary Space Type]]&amp;SpaceTypesTable[[#This Row],[Ventilation Secondary Space Type]]</f>
        <v>ASHRAE 62.1-2007GeneralStorage rooms</v>
      </c>
      <c r="W448">
        <f>VLOOKUP(SpaceTypesTable[[#This Row],[Lookup]],VentilationStandardsTable[],6,FALSE)</f>
        <v>0.12</v>
      </c>
      <c r="X448">
        <f>VLOOKUP(SpaceTypesTable[[#This Row],[Lookup]],VentilationStandardsTable[],5,FALSE)</f>
        <v>0</v>
      </c>
      <c r="Y448">
        <f>VLOOKUP(SpaceTypesTable[[#This Row],[Lookup]],VentilationStandardsTable[],7,FALSE)</f>
        <v>0</v>
      </c>
      <c r="Z448">
        <v>0</v>
      </c>
      <c r="AA448" t="s">
        <v>3597</v>
      </c>
      <c r="AB448" t="s">
        <v>3576</v>
      </c>
      <c r="AC448">
        <v>4.4600000000000001E-2</v>
      </c>
      <c r="AD448" t="s">
        <v>3686</v>
      </c>
      <c r="AF448" t="s">
        <v>440</v>
      </c>
      <c r="AG448" t="s">
        <v>440</v>
      </c>
      <c r="AH448" t="s">
        <v>440</v>
      </c>
      <c r="AJ448">
        <v>7.0000000000000048E-2</v>
      </c>
      <c r="AK448">
        <v>0</v>
      </c>
      <c r="AL448">
        <v>0.5</v>
      </c>
      <c r="AM448">
        <v>0</v>
      </c>
      <c r="AN448" t="s">
        <v>3587</v>
      </c>
      <c r="AO448" t="s">
        <v>3679</v>
      </c>
      <c r="AP448" t="s">
        <v>3600</v>
      </c>
      <c r="AS448" t="s">
        <v>440</v>
      </c>
      <c r="BC448" t="s">
        <v>440</v>
      </c>
    </row>
    <row r="449" spans="1:56">
      <c r="A449" t="s">
        <v>1555</v>
      </c>
      <c r="B449" t="s">
        <v>259</v>
      </c>
      <c r="C449" t="s">
        <v>262</v>
      </c>
      <c r="D449" t="s">
        <v>277</v>
      </c>
      <c r="E449" t="s">
        <v>461</v>
      </c>
      <c r="I449" t="str">
        <f>SpaceTypesTable[[#This Row],[Lighting Standard]]&amp;SpaceTypesTable[[#This Row],[Lighting Primary Space Type]]&amp;SpaceTypesTable[[#This Row],[Lighting Secondary Space Type]]</f>
        <v/>
      </c>
      <c r="L449">
        <v>1</v>
      </c>
      <c r="O449">
        <v>0</v>
      </c>
      <c r="P449">
        <v>0.7</v>
      </c>
      <c r="Q449">
        <v>0.2</v>
      </c>
      <c r="R449" t="s">
        <v>1362</v>
      </c>
      <c r="S449" t="s">
        <v>108</v>
      </c>
      <c r="T449" t="s">
        <v>48</v>
      </c>
      <c r="U449" t="s">
        <v>51</v>
      </c>
      <c r="V449" s="60" t="str">
        <f>SpaceTypesTable[[#This Row],[Ventilation Standard]]&amp;SpaceTypesTable[[#This Row],[Ventilation Primary Space Type]]&amp;SpaceTypesTable[[#This Row],[Ventilation Secondary Space Type]]</f>
        <v>ASHRAE 62.1-1999Retail Stores, Sales Floors, and Show Room FloorsStorage rooms</v>
      </c>
      <c r="W449">
        <f>VLOOKUP(SpaceTypesTable[[#This Row],[Lookup]],VentilationStandardsTable[],6,FALSE)</f>
        <v>0.15</v>
      </c>
      <c r="X449">
        <f>VLOOKUP(SpaceTypesTable[[#This Row],[Lookup]],VentilationStandardsTable[],5,FALSE)</f>
        <v>0</v>
      </c>
      <c r="Y449">
        <f>VLOOKUP(SpaceTypesTable[[#This Row],[Lookup]],VentilationStandardsTable[],7,FALSE)</f>
        <v>0</v>
      </c>
      <c r="Z449">
        <v>0</v>
      </c>
      <c r="AA449" t="s">
        <v>1397</v>
      </c>
      <c r="AB449" t="s">
        <v>1404</v>
      </c>
      <c r="AC449">
        <v>0.22320000000000001</v>
      </c>
      <c r="AD449" t="s">
        <v>1422</v>
      </c>
      <c r="AF449" t="s">
        <v>440</v>
      </c>
      <c r="AG449" t="s">
        <v>440</v>
      </c>
      <c r="AH449" t="s">
        <v>440</v>
      </c>
      <c r="AJ449">
        <v>9.9999999999999992E-2</v>
      </c>
      <c r="AK449">
        <v>0</v>
      </c>
      <c r="AL449">
        <v>0.5</v>
      </c>
      <c r="AM449">
        <v>0</v>
      </c>
      <c r="AN449" t="s">
        <v>1351</v>
      </c>
      <c r="AO449" t="s">
        <v>1447</v>
      </c>
      <c r="AP449" t="s">
        <v>1461</v>
      </c>
      <c r="AS449" t="str">
        <f>IF(SpaceTypesTable[[#This Row],[Service Water Heating Peak Flow Rate (gal/h)]]=0,"",SpaceTypesTable[[#This Row],[Service Water Heating Peak Flow Rate (gal/h)]]/SpaceTypesTable[[#This Row],[Service Water Heating Area (ft^2)]])</f>
        <v/>
      </c>
      <c r="BC449" t="str">
        <f>IF(ISBLANK(BB449),"",BB449/(AY449/AX449))</f>
        <v/>
      </c>
    </row>
    <row r="450" spans="1:56">
      <c r="A450" t="s">
        <v>1557</v>
      </c>
      <c r="B450" t="s">
        <v>260</v>
      </c>
      <c r="C450" t="s">
        <v>262</v>
      </c>
      <c r="D450" t="s">
        <v>277</v>
      </c>
      <c r="E450" t="s">
        <v>461</v>
      </c>
      <c r="F450" t="s">
        <v>438</v>
      </c>
      <c r="G450" t="s">
        <v>242</v>
      </c>
      <c r="H450" t="s">
        <v>336</v>
      </c>
      <c r="I450" t="str">
        <f>SpaceTypesTable[[#This Row],[Lighting Standard]]&amp;SpaceTypesTable[[#This Row],[Lighting Primary Space Type]]&amp;SpaceTypesTable[[#This Row],[Lighting Secondary Space Type]]</f>
        <v>ASHRAE 189.1-2009Active StorageFor Hospital</v>
      </c>
      <c r="L450">
        <f>VLOOKUP(SpaceTypesTable[[#This Row],[LookupColumn]],InteriorLightingTable[],5,FALSE)</f>
        <v>0.81</v>
      </c>
      <c r="O450">
        <v>0</v>
      </c>
      <c r="P450">
        <v>0.7</v>
      </c>
      <c r="Q450">
        <v>0.2</v>
      </c>
      <c r="R450" s="60" t="s">
        <v>1362</v>
      </c>
      <c r="S450" t="s">
        <v>108</v>
      </c>
      <c r="T450" t="s">
        <v>48</v>
      </c>
      <c r="U450" t="s">
        <v>51</v>
      </c>
      <c r="V450" s="60" t="str">
        <f>SpaceTypesTable[[#This Row],[Ventilation Standard]]&amp;SpaceTypesTable[[#This Row],[Ventilation Primary Space Type]]&amp;SpaceTypesTable[[#This Row],[Ventilation Secondary Space Type]]</f>
        <v>ASHRAE 62.1-1999Retail Stores, Sales Floors, and Show Room FloorsStorage rooms</v>
      </c>
      <c r="W450">
        <f>VLOOKUP(SpaceTypesTable[[#This Row],[Lookup]],VentilationStandardsTable[],6,FALSE)</f>
        <v>0.15</v>
      </c>
      <c r="X450">
        <f>VLOOKUP(SpaceTypesTable[[#This Row],[Lookup]],VentilationStandardsTable[],5,FALSE)</f>
        <v>0</v>
      </c>
      <c r="Y450">
        <f>VLOOKUP(SpaceTypesTable[[#This Row],[Lookup]],VentilationStandardsTable[],7,FALSE)</f>
        <v>0</v>
      </c>
      <c r="Z450">
        <v>0</v>
      </c>
      <c r="AA450" s="60" t="s">
        <v>1397</v>
      </c>
      <c r="AB450" s="60" t="s">
        <v>1404</v>
      </c>
      <c r="AC450">
        <v>5.9499999999999997E-2</v>
      </c>
      <c r="AD450" s="60" t="s">
        <v>1422</v>
      </c>
      <c r="AF450" t="s">
        <v>440</v>
      </c>
      <c r="AG450" t="s">
        <v>440</v>
      </c>
      <c r="AH450" t="s">
        <v>440</v>
      </c>
      <c r="AJ450">
        <v>7.0000000000000048E-2</v>
      </c>
      <c r="AK450">
        <v>0</v>
      </c>
      <c r="AL450">
        <v>0.5</v>
      </c>
      <c r="AM450">
        <v>0</v>
      </c>
      <c r="AN450" s="60" t="s">
        <v>1351</v>
      </c>
      <c r="AO450" s="60" t="s">
        <v>1447</v>
      </c>
      <c r="AP450" s="60" t="s">
        <v>1461</v>
      </c>
      <c r="AS450" t="str">
        <f>IF(SpaceTypesTable[[#This Row],[Service Water Heating Peak Flow Rate (gal/h)]]=0,"",SpaceTypesTable[[#This Row],[Service Water Heating Peak Flow Rate (gal/h)]]/SpaceTypesTable[[#This Row],[Service Water Heating Area (ft^2)]])</f>
        <v/>
      </c>
      <c r="BC450" t="str">
        <f>IF(ISBLANK(BB450),"",BB450/(AY450/AX450))</f>
        <v/>
      </c>
    </row>
    <row r="451" spans="1:56">
      <c r="A451" t="s">
        <v>1557</v>
      </c>
      <c r="B451" t="s">
        <v>261</v>
      </c>
      <c r="C451" t="s">
        <v>262</v>
      </c>
      <c r="D451" t="s">
        <v>277</v>
      </c>
      <c r="E451" t="s">
        <v>461</v>
      </c>
      <c r="F451" t="s">
        <v>438</v>
      </c>
      <c r="G451" t="s">
        <v>242</v>
      </c>
      <c r="H451" t="s">
        <v>336</v>
      </c>
      <c r="I451" t="str">
        <f>SpaceTypesTable[[#This Row],[Lighting Standard]]&amp;SpaceTypesTable[[#This Row],[Lighting Primary Space Type]]&amp;SpaceTypesTable[[#This Row],[Lighting Secondary Space Type]]</f>
        <v>ASHRAE 189.1-2009Active StorageFor Hospital</v>
      </c>
      <c r="L451">
        <f>VLOOKUP(SpaceTypesTable[[#This Row],[LookupColumn]],InteriorLightingTable[],5,FALSE)</f>
        <v>0.81</v>
      </c>
      <c r="O451">
        <v>0</v>
      </c>
      <c r="P451">
        <v>0.7</v>
      </c>
      <c r="Q451">
        <v>0.2</v>
      </c>
      <c r="R451" s="60" t="s">
        <v>1362</v>
      </c>
      <c r="S451" t="s">
        <v>108</v>
      </c>
      <c r="T451" t="s">
        <v>48</v>
      </c>
      <c r="U451" t="s">
        <v>51</v>
      </c>
      <c r="V451" s="60" t="str">
        <f>SpaceTypesTable[[#This Row],[Ventilation Standard]]&amp;SpaceTypesTable[[#This Row],[Ventilation Primary Space Type]]&amp;SpaceTypesTable[[#This Row],[Ventilation Secondary Space Type]]</f>
        <v>ASHRAE 62.1-1999Retail Stores, Sales Floors, and Show Room FloorsStorage rooms</v>
      </c>
      <c r="W451">
        <f>VLOOKUP(SpaceTypesTable[[#This Row],[Lookup]],VentilationStandardsTable[],6,FALSE)</f>
        <v>0.15</v>
      </c>
      <c r="X451">
        <f>VLOOKUP(SpaceTypesTable[[#This Row],[Lookup]],VentilationStandardsTable[],5,FALSE)</f>
        <v>0</v>
      </c>
      <c r="Y451">
        <f>VLOOKUP(SpaceTypesTable[[#This Row],[Lookup]],VentilationStandardsTable[],7,FALSE)</f>
        <v>0</v>
      </c>
      <c r="Z451">
        <v>0</v>
      </c>
      <c r="AA451" s="60" t="s">
        <v>1397</v>
      </c>
      <c r="AB451" s="60" t="s">
        <v>1404</v>
      </c>
      <c r="AC451">
        <v>4.4600000000000001E-2</v>
      </c>
      <c r="AD451" s="60" t="s">
        <v>1422</v>
      </c>
      <c r="AF451" t="s">
        <v>440</v>
      </c>
      <c r="AG451" t="s">
        <v>440</v>
      </c>
      <c r="AH451" t="s">
        <v>440</v>
      </c>
      <c r="AJ451">
        <v>7.0000000000000048E-2</v>
      </c>
      <c r="AK451">
        <v>0</v>
      </c>
      <c r="AL451">
        <v>0.5</v>
      </c>
      <c r="AM451">
        <v>0</v>
      </c>
      <c r="AN451" s="60" t="s">
        <v>1351</v>
      </c>
      <c r="AO451" s="60" t="s">
        <v>1447</v>
      </c>
      <c r="AP451" s="60" t="s">
        <v>1461</v>
      </c>
      <c r="AS451" t="str">
        <f>IF(SpaceTypesTable[[#This Row],[Service Water Heating Peak Flow Rate (gal/h)]]=0,"",SpaceTypesTable[[#This Row],[Service Water Heating Peak Flow Rate (gal/h)]]/SpaceTypesTable[[#This Row],[Service Water Heating Area (ft^2)]])</f>
        <v/>
      </c>
      <c r="BC451" t="str">
        <f>IF(ISBLANK(BB451),"",BB451/(AY451/AX451))</f>
        <v/>
      </c>
    </row>
    <row r="452" spans="1:56">
      <c r="A452" t="s">
        <v>1554</v>
      </c>
      <c r="B452" t="s">
        <v>259</v>
      </c>
      <c r="C452" t="s">
        <v>262</v>
      </c>
      <c r="D452" t="s">
        <v>277</v>
      </c>
      <c r="E452" t="s">
        <v>461</v>
      </c>
      <c r="I452" t="str">
        <f>SpaceTypesTable[[#This Row],[Lighting Standard]]&amp;SpaceTypesTable[[#This Row],[Lighting Primary Space Type]]&amp;SpaceTypesTable[[#This Row],[Lighting Secondary Space Type]]</f>
        <v/>
      </c>
      <c r="L452">
        <v>1</v>
      </c>
      <c r="O452">
        <v>0</v>
      </c>
      <c r="P452">
        <v>0.7</v>
      </c>
      <c r="Q452">
        <v>0.2</v>
      </c>
      <c r="R452" t="s">
        <v>1362</v>
      </c>
      <c r="S452" t="s">
        <v>108</v>
      </c>
      <c r="T452" t="s">
        <v>48</v>
      </c>
      <c r="U452" t="s">
        <v>51</v>
      </c>
      <c r="V452" s="60" t="str">
        <f>SpaceTypesTable[[#This Row],[Ventilation Standard]]&amp;SpaceTypesTable[[#This Row],[Ventilation Primary Space Type]]&amp;SpaceTypesTable[[#This Row],[Ventilation Secondary Space Type]]</f>
        <v>ASHRAE 62.1-1999Retail Stores, Sales Floors, and Show Room FloorsStorage rooms</v>
      </c>
      <c r="W452">
        <f>VLOOKUP(SpaceTypesTable[[#This Row],[Lookup]],VentilationStandardsTable[],6,FALSE)</f>
        <v>0.15</v>
      </c>
      <c r="X452">
        <f>VLOOKUP(SpaceTypesTable[[#This Row],[Lookup]],VentilationStandardsTable[],5,FALSE)</f>
        <v>0</v>
      </c>
      <c r="Y452">
        <f>VLOOKUP(SpaceTypesTable[[#This Row],[Lookup]],VentilationStandardsTable[],7,FALSE)</f>
        <v>0</v>
      </c>
      <c r="Z452">
        <v>0</v>
      </c>
      <c r="AA452" t="s">
        <v>1397</v>
      </c>
      <c r="AB452" t="s">
        <v>1404</v>
      </c>
      <c r="AC452">
        <v>0.22320000000000001</v>
      </c>
      <c r="AD452" t="s">
        <v>1422</v>
      </c>
      <c r="AF452" t="s">
        <v>440</v>
      </c>
      <c r="AG452" t="s">
        <v>440</v>
      </c>
      <c r="AH452" t="s">
        <v>440</v>
      </c>
      <c r="AJ452">
        <v>9.9999999999999992E-2</v>
      </c>
      <c r="AK452">
        <v>0</v>
      </c>
      <c r="AL452">
        <v>0.5</v>
      </c>
      <c r="AM452">
        <v>0</v>
      </c>
      <c r="AN452" t="s">
        <v>1351</v>
      </c>
      <c r="AO452" t="s">
        <v>1447</v>
      </c>
      <c r="AP452" t="s">
        <v>1461</v>
      </c>
      <c r="AS452" t="str">
        <f>IF(SpaceTypesTable[[#This Row],[Service Water Heating Peak Flow Rate (gal/h)]]=0,"",SpaceTypesTable[[#This Row],[Service Water Heating Peak Flow Rate (gal/h)]]/SpaceTypesTable[[#This Row],[Service Water Heating Area (ft^2)]])</f>
        <v/>
      </c>
      <c r="BC452" t="str">
        <f>IF(ISBLANK(BB452),"",BB452/(AY452/AX452))</f>
        <v/>
      </c>
    </row>
    <row r="453" spans="1:56">
      <c r="A453" t="s">
        <v>1556</v>
      </c>
      <c r="B453" t="s">
        <v>259</v>
      </c>
      <c r="C453" t="s">
        <v>262</v>
      </c>
      <c r="D453" t="s">
        <v>324</v>
      </c>
      <c r="E453" t="s">
        <v>467</v>
      </c>
      <c r="F453" t="s">
        <v>217</v>
      </c>
      <c r="G453" t="s">
        <v>347</v>
      </c>
      <c r="H453" t="s">
        <v>336</v>
      </c>
      <c r="I453" t="str">
        <f>SpaceTypesTable[[#This Row],[Lighting Standard]]&amp;SpaceTypesTable[[#This Row],[Lighting Primary Space Type]]&amp;SpaceTypesTable[[#This Row],[Lighting Secondary Space Type]]</f>
        <v>ASHRAE 90.1-2004Lounge/RecreationFor Hospital</v>
      </c>
      <c r="L453">
        <f>VLOOKUP(SpaceTypesTable[[#This Row],[LookupColumn]],InteriorLightingTable[],5,FALSE)</f>
        <v>0.8</v>
      </c>
      <c r="O453">
        <v>0</v>
      </c>
      <c r="P453">
        <v>0.7</v>
      </c>
      <c r="Q453">
        <v>0.2</v>
      </c>
      <c r="R453" s="60" t="s">
        <v>3592</v>
      </c>
      <c r="S453" t="s">
        <v>108</v>
      </c>
      <c r="T453" t="s">
        <v>412</v>
      </c>
      <c r="U453" t="s">
        <v>32</v>
      </c>
      <c r="V453" s="60" t="str">
        <f>SpaceTypesTable[[#This Row],[Ventilation Standard]]&amp;SpaceTypesTable[[#This Row],[Ventilation Primary Space Type]]&amp;SpaceTypesTable[[#This Row],[Ventilation Secondary Space Type]]</f>
        <v>ASHRAE 62.1-1999Hotels, Motels, Resorts, DormitoriesLobbies</v>
      </c>
      <c r="W453">
        <f>VLOOKUP(SpaceTypesTable[[#This Row],[Lookup]],VentilationStandardsTable[],6,FALSE)</f>
        <v>0</v>
      </c>
      <c r="X453">
        <f>VLOOKUP(SpaceTypesTable[[#This Row],[Lookup]],VentilationStandardsTable[],5,FALSE)</f>
        <v>15</v>
      </c>
      <c r="Y453">
        <f>VLOOKUP(SpaceTypesTable[[#This Row],[Lookup]],VentilationStandardsTable[],7,FALSE)</f>
        <v>0</v>
      </c>
      <c r="Z453">
        <v>13.94</v>
      </c>
      <c r="AA453" s="60" t="s">
        <v>3597</v>
      </c>
      <c r="AB453" s="60" t="s">
        <v>3576</v>
      </c>
      <c r="AC453">
        <v>5.9499999999999997E-2</v>
      </c>
      <c r="AD453" s="60" t="s">
        <v>3686</v>
      </c>
      <c r="AF453" t="s">
        <v>440</v>
      </c>
      <c r="AG453" t="s">
        <v>440</v>
      </c>
      <c r="AH453" t="s">
        <v>440</v>
      </c>
      <c r="AJ453">
        <v>3.0000000000000004</v>
      </c>
      <c r="AK453">
        <v>0</v>
      </c>
      <c r="AL453">
        <v>0.5</v>
      </c>
      <c r="AM453">
        <v>0</v>
      </c>
      <c r="AN453" s="60" t="s">
        <v>3587</v>
      </c>
      <c r="AO453" s="60" t="s">
        <v>3679</v>
      </c>
      <c r="AP453" s="60" t="s">
        <v>3600</v>
      </c>
      <c r="AS453" t="str">
        <f>IF(SpaceTypesTable[[#This Row],[Service Water Heating Peak Flow Rate (gal/h)]]=0,"",SpaceTypesTable[[#This Row],[Service Water Heating Peak Flow Rate (gal/h)]]/SpaceTypesTable[[#This Row],[Service Water Heating Area (ft^2)]])</f>
        <v/>
      </c>
      <c r="AW453" s="60"/>
      <c r="BC453" t="str">
        <f>IF(ISBLANK(BB453),"",BB453/(AY453/AX453))</f>
        <v/>
      </c>
      <c r="BD453" s="60"/>
    </row>
    <row r="454" spans="1:56">
      <c r="A454" t="s">
        <v>1558</v>
      </c>
      <c r="B454" t="s">
        <v>259</v>
      </c>
      <c r="C454" t="s">
        <v>262</v>
      </c>
      <c r="D454" t="s">
        <v>324</v>
      </c>
      <c r="E454" t="s">
        <v>467</v>
      </c>
      <c r="F454" t="s">
        <v>218</v>
      </c>
      <c r="G454" t="s">
        <v>347</v>
      </c>
      <c r="H454" s="60" t="s">
        <v>336</v>
      </c>
      <c r="I454" t="str">
        <f>SpaceTypesTable[[#This Row],[Lighting Standard]]&amp;SpaceTypesTable[[#This Row],[Lighting Primary Space Type]]&amp;SpaceTypesTable[[#This Row],[Lighting Secondary Space Type]]</f>
        <v>ASHRAE 90.1-2007Lounge/RecreationFor Hospital</v>
      </c>
      <c r="L454">
        <f>VLOOKUP(SpaceTypesTable[[#This Row],[LookupColumn]],InteriorLightingTable[],5,FALSE)</f>
        <v>0.8</v>
      </c>
      <c r="O454">
        <v>0</v>
      </c>
      <c r="P454">
        <v>0.7</v>
      </c>
      <c r="Q454">
        <v>0.2</v>
      </c>
      <c r="R454" t="s">
        <v>3592</v>
      </c>
      <c r="S454" t="s">
        <v>109</v>
      </c>
      <c r="T454" t="s">
        <v>412</v>
      </c>
      <c r="U454" t="s">
        <v>1300</v>
      </c>
      <c r="V454" s="60" t="str">
        <f>SpaceTypesTable[[#This Row],[Ventilation Standard]]&amp;SpaceTypesTable[[#This Row],[Ventilation Primary Space Type]]&amp;SpaceTypesTable[[#This Row],[Ventilation Secondary Space Type]]</f>
        <v>ASHRAE 62.1-2004Hotels, Motels, Resorts, DormitoriesLobbies/prefunction</v>
      </c>
      <c r="W454">
        <f>VLOOKUP(SpaceTypesTable[[#This Row],[Lookup]],VentilationStandardsTable[],6,FALSE)</f>
        <v>0.06</v>
      </c>
      <c r="X454">
        <f>VLOOKUP(SpaceTypesTable[[#This Row],[Lookup]],VentilationStandardsTable[],5,FALSE)</f>
        <v>7.5</v>
      </c>
      <c r="Y454">
        <f>VLOOKUP(SpaceTypesTable[[#This Row],[Lookup]],VentilationStandardsTable[],7,FALSE)</f>
        <v>0</v>
      </c>
      <c r="Z454">
        <v>13.94</v>
      </c>
      <c r="AA454" t="s">
        <v>3597</v>
      </c>
      <c r="AB454" t="s">
        <v>3576</v>
      </c>
      <c r="AC454">
        <v>4.4600000000000001E-2</v>
      </c>
      <c r="AD454" t="s">
        <v>3686</v>
      </c>
      <c r="AF454" t="s">
        <v>440</v>
      </c>
      <c r="AG454" t="s">
        <v>440</v>
      </c>
      <c r="AH454" t="s">
        <v>440</v>
      </c>
      <c r="AJ454">
        <v>2.19</v>
      </c>
      <c r="AK454">
        <v>0</v>
      </c>
      <c r="AL454">
        <v>0.5</v>
      </c>
      <c r="AM454">
        <v>0</v>
      </c>
      <c r="AN454" t="s">
        <v>3587</v>
      </c>
      <c r="AO454" t="s">
        <v>3679</v>
      </c>
      <c r="AP454" t="s">
        <v>3600</v>
      </c>
      <c r="AS454" t="str">
        <f>IF(SpaceTypesTable[[#This Row],[Service Water Heating Peak Flow Rate (gal/h)]]=0,"",SpaceTypesTable[[#This Row],[Service Water Heating Peak Flow Rate (gal/h)]]/SpaceTypesTable[[#This Row],[Service Water Heating Area (ft^2)]])</f>
        <v/>
      </c>
      <c r="BC454" t="str">
        <f>IF(ISBLANK(BB454),"",BB454/(AY454/AX454))</f>
        <v/>
      </c>
    </row>
    <row r="455" spans="1:56">
      <c r="A455" t="s">
        <v>1619</v>
      </c>
      <c r="B455" t="s">
        <v>259</v>
      </c>
      <c r="C455" t="s">
        <v>262</v>
      </c>
      <c r="D455" t="s">
        <v>324</v>
      </c>
      <c r="E455" t="s">
        <v>467</v>
      </c>
      <c r="F455" t="s">
        <v>1601</v>
      </c>
      <c r="G455" t="s">
        <v>347</v>
      </c>
      <c r="H455" t="s">
        <v>336</v>
      </c>
      <c r="I455" t="str">
        <f>SpaceTypesTable[[#This Row],[Lighting Standard]]&amp;SpaceTypesTable[[#This Row],[Lighting Primary Space Type]]&amp;SpaceTypesTable[[#This Row],[Lighting Secondary Space Type]]</f>
        <v>ASHRAE 90.1-2010Lounge/RecreationFor Hospital</v>
      </c>
      <c r="L455">
        <f>VLOOKUP(SpaceTypesTable[[#This Row],[LookupColumn]],InteriorLightingTable[],5,FALSE)</f>
        <v>1.07</v>
      </c>
      <c r="O455">
        <v>0</v>
      </c>
      <c r="P455">
        <v>0.7</v>
      </c>
      <c r="Q455">
        <v>0.2</v>
      </c>
      <c r="R455" t="s">
        <v>3592</v>
      </c>
      <c r="S455" t="s">
        <v>110</v>
      </c>
      <c r="T455" t="s">
        <v>412</v>
      </c>
      <c r="U455" t="s">
        <v>1300</v>
      </c>
      <c r="V455" s="60" t="str">
        <f>SpaceTypesTable[[#This Row],[Ventilation Standard]]&amp;SpaceTypesTable[[#This Row],[Ventilation Primary Space Type]]&amp;SpaceTypesTable[[#This Row],[Ventilation Secondary Space Type]]</f>
        <v>ASHRAE 62.1-2007Hotels, Motels, Resorts, DormitoriesLobbies/prefunction</v>
      </c>
      <c r="W455">
        <f>VLOOKUP(SpaceTypesTable[[#This Row],[Lookup]],VentilationStandardsTable[],6,FALSE)</f>
        <v>0.06</v>
      </c>
      <c r="X455">
        <f>VLOOKUP(SpaceTypesTable[[#This Row],[Lookup]],VentilationStandardsTable[],5,FALSE)</f>
        <v>7.5</v>
      </c>
      <c r="Y455">
        <f>VLOOKUP(SpaceTypesTable[[#This Row],[Lookup]],VentilationStandardsTable[],7,FALSE)</f>
        <v>0</v>
      </c>
      <c r="Z455">
        <v>13.94</v>
      </c>
      <c r="AA455" t="s">
        <v>3597</v>
      </c>
      <c r="AB455" t="s">
        <v>3576</v>
      </c>
      <c r="AC455">
        <v>4.4600000000000001E-2</v>
      </c>
      <c r="AD455" t="s">
        <v>3686</v>
      </c>
      <c r="AF455" t="s">
        <v>440</v>
      </c>
      <c r="AG455" t="s">
        <v>440</v>
      </c>
      <c r="AH455" t="s">
        <v>440</v>
      </c>
      <c r="AJ455">
        <v>2.19</v>
      </c>
      <c r="AK455">
        <v>0</v>
      </c>
      <c r="AL455">
        <v>0.5</v>
      </c>
      <c r="AM455">
        <v>0</v>
      </c>
      <c r="AN455" t="s">
        <v>3587</v>
      </c>
      <c r="AO455" t="s">
        <v>3679</v>
      </c>
      <c r="AP455" t="s">
        <v>3600</v>
      </c>
      <c r="AS455" t="s">
        <v>440</v>
      </c>
      <c r="BC455" t="s">
        <v>440</v>
      </c>
    </row>
    <row r="456" spans="1:56">
      <c r="A456" t="s">
        <v>1555</v>
      </c>
      <c r="B456" t="s">
        <v>259</v>
      </c>
      <c r="C456" t="s">
        <v>262</v>
      </c>
      <c r="D456" t="s">
        <v>324</v>
      </c>
      <c r="E456" t="s">
        <v>467</v>
      </c>
      <c r="I456" t="str">
        <f>SpaceTypesTable[[#This Row],[Lighting Standard]]&amp;SpaceTypesTable[[#This Row],[Lighting Primary Space Type]]&amp;SpaceTypesTable[[#This Row],[Lighting Secondary Space Type]]</f>
        <v/>
      </c>
      <c r="L456">
        <v>0.9</v>
      </c>
      <c r="O456">
        <v>0</v>
      </c>
      <c r="P456">
        <v>0.7</v>
      </c>
      <c r="Q456">
        <v>0.2</v>
      </c>
      <c r="R456" t="s">
        <v>1362</v>
      </c>
      <c r="S456" t="s">
        <v>108</v>
      </c>
      <c r="T456" t="s">
        <v>412</v>
      </c>
      <c r="U456" t="s">
        <v>32</v>
      </c>
      <c r="V456" s="60" t="str">
        <f>SpaceTypesTable[[#This Row],[Ventilation Standard]]&amp;SpaceTypesTable[[#This Row],[Ventilation Primary Space Type]]&amp;SpaceTypesTable[[#This Row],[Ventilation Secondary Space Type]]</f>
        <v>ASHRAE 62.1-1999Hotels, Motels, Resorts, DormitoriesLobbies</v>
      </c>
      <c r="W456">
        <f>VLOOKUP(SpaceTypesTable[[#This Row],[Lookup]],VentilationStandardsTable[],6,FALSE)</f>
        <v>0</v>
      </c>
      <c r="X456">
        <f>VLOOKUP(SpaceTypesTable[[#This Row],[Lookup]],VentilationStandardsTable[],5,FALSE)</f>
        <v>15</v>
      </c>
      <c r="Y456">
        <f>VLOOKUP(SpaceTypesTable[[#This Row],[Lookup]],VentilationStandardsTable[],7,FALSE)</f>
        <v>0</v>
      </c>
      <c r="Z456">
        <v>13.94</v>
      </c>
      <c r="AA456" t="s">
        <v>1397</v>
      </c>
      <c r="AB456" t="s">
        <v>1404</v>
      </c>
      <c r="AC456">
        <v>0.22320000000000001</v>
      </c>
      <c r="AD456" t="s">
        <v>1422</v>
      </c>
      <c r="AF456" t="s">
        <v>440</v>
      </c>
      <c r="AG456" t="s">
        <v>440</v>
      </c>
      <c r="AH456" t="s">
        <v>440</v>
      </c>
      <c r="AJ456">
        <v>3.0000000000000004</v>
      </c>
      <c r="AK456">
        <v>0</v>
      </c>
      <c r="AL456">
        <v>0.5</v>
      </c>
      <c r="AM456">
        <v>0</v>
      </c>
      <c r="AN456" t="s">
        <v>1351</v>
      </c>
      <c r="AO456" t="s">
        <v>1447</v>
      </c>
      <c r="AP456" t="s">
        <v>1461</v>
      </c>
      <c r="AS456" t="str">
        <f>IF(SpaceTypesTable[[#This Row],[Service Water Heating Peak Flow Rate (gal/h)]]=0,"",SpaceTypesTable[[#This Row],[Service Water Heating Peak Flow Rate (gal/h)]]/SpaceTypesTable[[#This Row],[Service Water Heating Area (ft^2)]])</f>
        <v/>
      </c>
      <c r="BC456" t="str">
        <f>IF(ISBLANK(BB456),"",BB456/(AY456/AX456))</f>
        <v/>
      </c>
    </row>
    <row r="457" spans="1:56">
      <c r="A457" t="s">
        <v>1557</v>
      </c>
      <c r="B457" t="s">
        <v>260</v>
      </c>
      <c r="C457" t="s">
        <v>262</v>
      </c>
      <c r="D457" t="s">
        <v>324</v>
      </c>
      <c r="E457" t="s">
        <v>467</v>
      </c>
      <c r="F457" t="s">
        <v>438</v>
      </c>
      <c r="G457" t="s">
        <v>347</v>
      </c>
      <c r="H457" t="s">
        <v>336</v>
      </c>
      <c r="I457" t="str">
        <f>SpaceTypesTable[[#This Row],[Lighting Standard]]&amp;SpaceTypesTable[[#This Row],[Lighting Primary Space Type]]&amp;SpaceTypesTable[[#This Row],[Lighting Secondary Space Type]]</f>
        <v>ASHRAE 189.1-2009Lounge/RecreationFor Hospital</v>
      </c>
      <c r="L457">
        <f>VLOOKUP(SpaceTypesTable[[#This Row],[LookupColumn]],InteriorLightingTable[],5,FALSE)</f>
        <v>0.72000000000000008</v>
      </c>
      <c r="O457">
        <v>0</v>
      </c>
      <c r="P457">
        <v>0.7</v>
      </c>
      <c r="Q457">
        <v>0.2</v>
      </c>
      <c r="R457" s="60" t="s">
        <v>1362</v>
      </c>
      <c r="S457" t="s">
        <v>108</v>
      </c>
      <c r="T457" t="s">
        <v>412</v>
      </c>
      <c r="U457" t="s">
        <v>32</v>
      </c>
      <c r="V457" s="60" t="str">
        <f>SpaceTypesTable[[#This Row],[Ventilation Standard]]&amp;SpaceTypesTable[[#This Row],[Ventilation Primary Space Type]]&amp;SpaceTypesTable[[#This Row],[Ventilation Secondary Space Type]]</f>
        <v>ASHRAE 62.1-1999Hotels, Motels, Resorts, DormitoriesLobbies</v>
      </c>
      <c r="W457">
        <f>VLOOKUP(SpaceTypesTable[[#This Row],[Lookup]],VentilationStandardsTable[],6,FALSE)</f>
        <v>0</v>
      </c>
      <c r="X457">
        <f>VLOOKUP(SpaceTypesTable[[#This Row],[Lookup]],VentilationStandardsTable[],5,FALSE)</f>
        <v>15</v>
      </c>
      <c r="Y457">
        <f>VLOOKUP(SpaceTypesTable[[#This Row],[Lookup]],VentilationStandardsTable[],7,FALSE)</f>
        <v>0</v>
      </c>
      <c r="Z457">
        <v>13.94</v>
      </c>
      <c r="AA457" s="60" t="s">
        <v>1397</v>
      </c>
      <c r="AB457" s="60" t="s">
        <v>1404</v>
      </c>
      <c r="AC457">
        <v>5.9499999999999997E-2</v>
      </c>
      <c r="AD457" s="60" t="s">
        <v>1422</v>
      </c>
      <c r="AF457" t="s">
        <v>440</v>
      </c>
      <c r="AG457" t="s">
        <v>440</v>
      </c>
      <c r="AH457" t="s">
        <v>440</v>
      </c>
      <c r="AJ457">
        <v>2.19</v>
      </c>
      <c r="AK457">
        <v>0</v>
      </c>
      <c r="AL457">
        <v>0.5</v>
      </c>
      <c r="AM457">
        <v>0</v>
      </c>
      <c r="AN457" s="60" t="s">
        <v>1351</v>
      </c>
      <c r="AO457" s="60" t="s">
        <v>1447</v>
      </c>
      <c r="AP457" s="60" t="s">
        <v>1461</v>
      </c>
      <c r="AS457" t="str">
        <f>IF(SpaceTypesTable[[#This Row],[Service Water Heating Peak Flow Rate (gal/h)]]=0,"",SpaceTypesTable[[#This Row],[Service Water Heating Peak Flow Rate (gal/h)]]/SpaceTypesTable[[#This Row],[Service Water Heating Area (ft^2)]])</f>
        <v/>
      </c>
      <c r="AW457" s="60"/>
      <c r="BC457" t="str">
        <f>IF(ISBLANK(BB457),"",BB457/(AY457/AX457))</f>
        <v/>
      </c>
      <c r="BD457" s="60"/>
    </row>
    <row r="458" spans="1:56">
      <c r="A458" t="s">
        <v>1557</v>
      </c>
      <c r="B458" t="s">
        <v>261</v>
      </c>
      <c r="C458" t="s">
        <v>262</v>
      </c>
      <c r="D458" t="s">
        <v>324</v>
      </c>
      <c r="E458" t="s">
        <v>467</v>
      </c>
      <c r="F458" t="s">
        <v>438</v>
      </c>
      <c r="G458" t="s">
        <v>347</v>
      </c>
      <c r="H458" t="s">
        <v>336</v>
      </c>
      <c r="I458" t="str">
        <f>SpaceTypesTable[[#This Row],[Lighting Standard]]&amp;SpaceTypesTable[[#This Row],[Lighting Primary Space Type]]&amp;SpaceTypesTable[[#This Row],[Lighting Secondary Space Type]]</f>
        <v>ASHRAE 189.1-2009Lounge/RecreationFor Hospital</v>
      </c>
      <c r="L458">
        <f>VLOOKUP(SpaceTypesTable[[#This Row],[LookupColumn]],InteriorLightingTable[],5,FALSE)</f>
        <v>0.72000000000000008</v>
      </c>
      <c r="O458">
        <v>0</v>
      </c>
      <c r="P458">
        <v>0.7</v>
      </c>
      <c r="Q458">
        <v>0.2</v>
      </c>
      <c r="R458" t="s">
        <v>1362</v>
      </c>
      <c r="S458" t="s">
        <v>108</v>
      </c>
      <c r="T458" t="s">
        <v>412</v>
      </c>
      <c r="U458" t="s">
        <v>32</v>
      </c>
      <c r="V458" s="60" t="str">
        <f>SpaceTypesTable[[#This Row],[Ventilation Standard]]&amp;SpaceTypesTable[[#This Row],[Ventilation Primary Space Type]]&amp;SpaceTypesTable[[#This Row],[Ventilation Secondary Space Type]]</f>
        <v>ASHRAE 62.1-1999Hotels, Motels, Resorts, DormitoriesLobbies</v>
      </c>
      <c r="W458">
        <f>VLOOKUP(SpaceTypesTable[[#This Row],[Lookup]],VentilationStandardsTable[],6,FALSE)</f>
        <v>0</v>
      </c>
      <c r="X458">
        <f>VLOOKUP(SpaceTypesTable[[#This Row],[Lookup]],VentilationStandardsTable[],5,FALSE)</f>
        <v>15</v>
      </c>
      <c r="Y458">
        <f>VLOOKUP(SpaceTypesTable[[#This Row],[Lookup]],VentilationStandardsTable[],7,FALSE)</f>
        <v>0</v>
      </c>
      <c r="Z458">
        <v>13.94</v>
      </c>
      <c r="AA458" t="s">
        <v>1397</v>
      </c>
      <c r="AB458" t="s">
        <v>1404</v>
      </c>
      <c r="AC458">
        <v>4.4600000000000001E-2</v>
      </c>
      <c r="AD458" t="s">
        <v>1422</v>
      </c>
      <c r="AF458" t="s">
        <v>440</v>
      </c>
      <c r="AG458" t="s">
        <v>440</v>
      </c>
      <c r="AH458" t="s">
        <v>440</v>
      </c>
      <c r="AJ458">
        <v>2.19</v>
      </c>
      <c r="AK458">
        <v>0</v>
      </c>
      <c r="AL458">
        <v>0.5</v>
      </c>
      <c r="AM458">
        <v>0</v>
      </c>
      <c r="AN458" t="s">
        <v>1351</v>
      </c>
      <c r="AO458" t="s">
        <v>1447</v>
      </c>
      <c r="AP458" t="s">
        <v>1461</v>
      </c>
      <c r="AS458" t="str">
        <f>IF(SpaceTypesTable[[#This Row],[Service Water Heating Peak Flow Rate (gal/h)]]=0,"",SpaceTypesTable[[#This Row],[Service Water Heating Peak Flow Rate (gal/h)]]/SpaceTypesTable[[#This Row],[Service Water Heating Area (ft^2)]])</f>
        <v/>
      </c>
      <c r="BC458" t="str">
        <f>IF(ISBLANK(BB458),"",BB458/(AY458/AX458))</f>
        <v/>
      </c>
    </row>
    <row r="459" spans="1:56">
      <c r="A459" s="60" t="s">
        <v>1554</v>
      </c>
      <c r="B459" s="60" t="s">
        <v>259</v>
      </c>
      <c r="C459" s="60" t="s">
        <v>262</v>
      </c>
      <c r="D459" s="60" t="s">
        <v>324</v>
      </c>
      <c r="E459" t="s">
        <v>467</v>
      </c>
      <c r="I459" t="str">
        <f>SpaceTypesTable[[#This Row],[Lighting Standard]]&amp;SpaceTypesTable[[#This Row],[Lighting Primary Space Type]]&amp;SpaceTypesTable[[#This Row],[Lighting Secondary Space Type]]</f>
        <v/>
      </c>
      <c r="L459">
        <v>0.9</v>
      </c>
      <c r="O459">
        <v>0</v>
      </c>
      <c r="P459">
        <v>0.7</v>
      </c>
      <c r="Q459">
        <v>0.2</v>
      </c>
      <c r="R459" s="60" t="s">
        <v>1362</v>
      </c>
      <c r="S459" t="s">
        <v>108</v>
      </c>
      <c r="T459" t="s">
        <v>412</v>
      </c>
      <c r="U459" t="s">
        <v>32</v>
      </c>
      <c r="V459" s="60" t="str">
        <f>SpaceTypesTable[[#This Row],[Ventilation Standard]]&amp;SpaceTypesTable[[#This Row],[Ventilation Primary Space Type]]&amp;SpaceTypesTable[[#This Row],[Ventilation Secondary Space Type]]</f>
        <v>ASHRAE 62.1-1999Hotels, Motels, Resorts, DormitoriesLobbies</v>
      </c>
      <c r="W459">
        <f>VLOOKUP(SpaceTypesTable[[#This Row],[Lookup]],VentilationStandardsTable[],6,FALSE)</f>
        <v>0</v>
      </c>
      <c r="X459">
        <f>VLOOKUP(SpaceTypesTable[[#This Row],[Lookup]],VentilationStandardsTable[],5,FALSE)</f>
        <v>15</v>
      </c>
      <c r="Y459">
        <f>VLOOKUP(SpaceTypesTable[[#This Row],[Lookup]],VentilationStandardsTable[],7,FALSE)</f>
        <v>0</v>
      </c>
      <c r="Z459">
        <v>13.94</v>
      </c>
      <c r="AA459" s="60" t="s">
        <v>1397</v>
      </c>
      <c r="AB459" s="60" t="s">
        <v>1404</v>
      </c>
      <c r="AC459">
        <v>0.22320000000000001</v>
      </c>
      <c r="AD459" s="60" t="s">
        <v>1422</v>
      </c>
      <c r="AF459" t="s">
        <v>440</v>
      </c>
      <c r="AG459" t="s">
        <v>440</v>
      </c>
      <c r="AH459" t="s">
        <v>440</v>
      </c>
      <c r="AJ459">
        <v>3.0000000000000004</v>
      </c>
      <c r="AK459">
        <v>0</v>
      </c>
      <c r="AL459">
        <v>0.5</v>
      </c>
      <c r="AM459">
        <v>0</v>
      </c>
      <c r="AN459" s="60" t="s">
        <v>1351</v>
      </c>
      <c r="AO459" s="60" t="s">
        <v>1447</v>
      </c>
      <c r="AP459" s="60" t="s">
        <v>1461</v>
      </c>
      <c r="AS459" t="str">
        <f>IF(SpaceTypesTable[[#This Row],[Service Water Heating Peak Flow Rate (gal/h)]]=0,"",SpaceTypesTable[[#This Row],[Service Water Heating Peak Flow Rate (gal/h)]]/SpaceTypesTable[[#This Row],[Service Water Heating Area (ft^2)]])</f>
        <v/>
      </c>
      <c r="AW459" s="60"/>
      <c r="BC459" t="str">
        <f>IF(ISBLANK(BB459),"",BB459/(AY459/AX459))</f>
        <v/>
      </c>
      <c r="BD459" s="60"/>
    </row>
    <row r="460" spans="1:56">
      <c r="A460" t="s">
        <v>1556</v>
      </c>
      <c r="B460" t="s">
        <v>259</v>
      </c>
      <c r="C460" t="s">
        <v>262</v>
      </c>
      <c r="D460" t="s">
        <v>281</v>
      </c>
      <c r="E460" t="s">
        <v>470</v>
      </c>
      <c r="F460" t="s">
        <v>217</v>
      </c>
      <c r="G460" t="s">
        <v>351</v>
      </c>
      <c r="H460" t="s">
        <v>223</v>
      </c>
      <c r="I460" t="str">
        <f>SpaceTypesTable[[#This Row],[Lighting Standard]]&amp;SpaceTypesTable[[#This Row],[Lighting Primary Space Type]]&amp;SpaceTypesTable[[#This Row],[Lighting Secondary Space Type]]</f>
        <v>ASHRAE 90.1-2004Dressing/Locker/Fitting RoomGeneral</v>
      </c>
      <c r="L460">
        <f>VLOOKUP(SpaceTypesTable[[#This Row],[LookupColumn]],InteriorLightingTable[],5,FALSE)</f>
        <v>0.6</v>
      </c>
      <c r="O460">
        <v>0</v>
      </c>
      <c r="P460">
        <v>0.7</v>
      </c>
      <c r="Q460">
        <v>0.2</v>
      </c>
      <c r="R460" t="s">
        <v>3592</v>
      </c>
      <c r="S460" t="s">
        <v>411</v>
      </c>
      <c r="T460" t="s">
        <v>240</v>
      </c>
      <c r="U460" t="s">
        <v>386</v>
      </c>
      <c r="V460" s="60" t="str">
        <f>SpaceTypesTable[[#This Row],[Ventilation Standard]]&amp;SpaceTypesTable[[#This Row],[Ventilation Primary Space Type]]&amp;SpaceTypesTable[[#This Row],[Ventilation Secondary Space Type]]</f>
        <v>GGHC v2.2Health CareLockers</v>
      </c>
      <c r="W460">
        <f>VLOOKUP(SpaceTypesTable[[#This Row],[Lookup]],VentilationStandardsTable[],6,FALSE)</f>
        <v>0.15</v>
      </c>
      <c r="X460">
        <f>VLOOKUP(SpaceTypesTable[[#This Row],[Lookup]],VentilationStandardsTable[],5,FALSE)</f>
        <v>0</v>
      </c>
      <c r="Y460">
        <f>VLOOKUP(SpaceTypesTable[[#This Row],[Lookup]],VentilationStandardsTable[],7,FALSE)</f>
        <v>0</v>
      </c>
      <c r="Z460">
        <v>13.94</v>
      </c>
      <c r="AA460" t="s">
        <v>3597</v>
      </c>
      <c r="AB460" t="s">
        <v>3576</v>
      </c>
      <c r="AC460">
        <v>5.9499999999999997E-2</v>
      </c>
      <c r="AD460" t="s">
        <v>3686</v>
      </c>
      <c r="AF460" t="s">
        <v>440</v>
      </c>
      <c r="AG460" t="s">
        <v>440</v>
      </c>
      <c r="AH460" t="s">
        <v>440</v>
      </c>
      <c r="AJ460">
        <v>3.0000000000000004</v>
      </c>
      <c r="AK460">
        <v>0</v>
      </c>
      <c r="AL460">
        <v>0.5</v>
      </c>
      <c r="AM460">
        <v>0</v>
      </c>
      <c r="AN460" t="s">
        <v>3587</v>
      </c>
      <c r="AO460" t="s">
        <v>3679</v>
      </c>
      <c r="AP460" t="s">
        <v>3600</v>
      </c>
      <c r="AS460" t="str">
        <f>IF(SpaceTypesTable[[#This Row],[Service Water Heating Peak Flow Rate (gal/h)]]=0,"",SpaceTypesTable[[#This Row],[Service Water Heating Peak Flow Rate (gal/h)]]/SpaceTypesTable[[#This Row],[Service Water Heating Area (ft^2)]])</f>
        <v/>
      </c>
      <c r="BC460" t="str">
        <f>IF(ISBLANK(BB460),"",BB460/(AY460/AX460))</f>
        <v/>
      </c>
    </row>
    <row r="461" spans="1:56">
      <c r="A461" t="s">
        <v>1558</v>
      </c>
      <c r="B461" t="s">
        <v>259</v>
      </c>
      <c r="C461" t="s">
        <v>262</v>
      </c>
      <c r="D461" t="s">
        <v>281</v>
      </c>
      <c r="E461" t="s">
        <v>470</v>
      </c>
      <c r="F461" t="s">
        <v>218</v>
      </c>
      <c r="G461" t="s">
        <v>351</v>
      </c>
      <c r="H461" t="s">
        <v>223</v>
      </c>
      <c r="I461" t="str">
        <f>SpaceTypesTable[[#This Row],[Lighting Standard]]&amp;SpaceTypesTable[[#This Row],[Lighting Primary Space Type]]&amp;SpaceTypesTable[[#This Row],[Lighting Secondary Space Type]]</f>
        <v>ASHRAE 90.1-2007Dressing/Locker/Fitting RoomGeneral</v>
      </c>
      <c r="L461">
        <f>VLOOKUP(SpaceTypesTable[[#This Row],[LookupColumn]],InteriorLightingTable[],5,FALSE)</f>
        <v>0.6</v>
      </c>
      <c r="O461">
        <v>0</v>
      </c>
      <c r="P461">
        <v>0.7</v>
      </c>
      <c r="Q461">
        <v>0.2</v>
      </c>
      <c r="R461" t="s">
        <v>3592</v>
      </c>
      <c r="S461" t="s">
        <v>411</v>
      </c>
      <c r="T461" t="s">
        <v>240</v>
      </c>
      <c r="U461" t="s">
        <v>386</v>
      </c>
      <c r="V461" s="60" t="str">
        <f>SpaceTypesTable[[#This Row],[Ventilation Standard]]&amp;SpaceTypesTable[[#This Row],[Ventilation Primary Space Type]]&amp;SpaceTypesTable[[#This Row],[Ventilation Secondary Space Type]]</f>
        <v>GGHC v2.2Health CareLockers</v>
      </c>
      <c r="W461">
        <f>VLOOKUP(SpaceTypesTable[[#This Row],[Lookup]],VentilationStandardsTable[],6,FALSE)</f>
        <v>0.15</v>
      </c>
      <c r="X461">
        <f>VLOOKUP(SpaceTypesTable[[#This Row],[Lookup]],VentilationStandardsTable[],5,FALSE)</f>
        <v>0</v>
      </c>
      <c r="Y461">
        <f>VLOOKUP(SpaceTypesTable[[#This Row],[Lookup]],VentilationStandardsTable[],7,FALSE)</f>
        <v>0</v>
      </c>
      <c r="Z461">
        <v>13.94</v>
      </c>
      <c r="AA461" t="s">
        <v>3597</v>
      </c>
      <c r="AB461" t="s">
        <v>3576</v>
      </c>
      <c r="AC461">
        <v>4.4600000000000001E-2</v>
      </c>
      <c r="AD461" t="s">
        <v>3686</v>
      </c>
      <c r="AF461" t="s">
        <v>440</v>
      </c>
      <c r="AG461" t="s">
        <v>440</v>
      </c>
      <c r="AH461" t="s">
        <v>440</v>
      </c>
      <c r="AJ461">
        <v>2.19</v>
      </c>
      <c r="AK461">
        <v>0</v>
      </c>
      <c r="AL461">
        <v>0.5</v>
      </c>
      <c r="AM461">
        <v>0</v>
      </c>
      <c r="AN461" t="s">
        <v>3587</v>
      </c>
      <c r="AO461" t="s">
        <v>3679</v>
      </c>
      <c r="AP461" t="s">
        <v>3600</v>
      </c>
      <c r="AS461" t="str">
        <f>IF(SpaceTypesTable[[#This Row],[Service Water Heating Peak Flow Rate (gal/h)]]=0,"",SpaceTypesTable[[#This Row],[Service Water Heating Peak Flow Rate (gal/h)]]/SpaceTypesTable[[#This Row],[Service Water Heating Area (ft^2)]])</f>
        <v/>
      </c>
      <c r="BC461" t="str">
        <f>IF(ISBLANK(BB461),"",BB461/(AY461/AX461))</f>
        <v/>
      </c>
    </row>
    <row r="462" spans="1:56">
      <c r="A462" s="60" t="s">
        <v>1619</v>
      </c>
      <c r="B462" s="60" t="s">
        <v>259</v>
      </c>
      <c r="C462" s="60" t="s">
        <v>262</v>
      </c>
      <c r="D462" s="60" t="s">
        <v>281</v>
      </c>
      <c r="E462" t="s">
        <v>470</v>
      </c>
      <c r="F462" t="s">
        <v>1601</v>
      </c>
      <c r="G462" t="s">
        <v>1830</v>
      </c>
      <c r="H462" t="s">
        <v>223</v>
      </c>
      <c r="I462" t="str">
        <f>SpaceTypesTable[[#This Row],[Lighting Standard]]&amp;SpaceTypesTable[[#This Row],[Lighting Primary Space Type]]&amp;SpaceTypesTable[[#This Row],[Lighting Secondary Space Type]]</f>
        <v>ASHRAE 90.1-2010Locker RoomGeneral</v>
      </c>
      <c r="L462">
        <f>VLOOKUP(SpaceTypesTable[[#This Row],[LookupColumn]],InteriorLightingTable[],5,FALSE)</f>
        <v>0.75</v>
      </c>
      <c r="O462">
        <v>0</v>
      </c>
      <c r="P462">
        <v>0.7</v>
      </c>
      <c r="Q462">
        <v>0.2</v>
      </c>
      <c r="R462" t="s">
        <v>3592</v>
      </c>
      <c r="S462" t="s">
        <v>411</v>
      </c>
      <c r="T462" t="s">
        <v>240</v>
      </c>
      <c r="U462" t="s">
        <v>386</v>
      </c>
      <c r="V462" s="60" t="str">
        <f>SpaceTypesTable[[#This Row],[Ventilation Standard]]&amp;SpaceTypesTable[[#This Row],[Ventilation Primary Space Type]]&amp;SpaceTypesTable[[#This Row],[Ventilation Secondary Space Type]]</f>
        <v>GGHC v2.2Health CareLockers</v>
      </c>
      <c r="W462">
        <f>VLOOKUP(SpaceTypesTable[[#This Row],[Lookup]],VentilationStandardsTable[],6,FALSE)</f>
        <v>0.15</v>
      </c>
      <c r="X462">
        <f>VLOOKUP(SpaceTypesTable[[#This Row],[Lookup]],VentilationStandardsTable[],5,FALSE)</f>
        <v>0</v>
      </c>
      <c r="Y462">
        <f>VLOOKUP(SpaceTypesTable[[#This Row],[Lookup]],VentilationStandardsTable[],7,FALSE)</f>
        <v>0</v>
      </c>
      <c r="Z462">
        <v>13.94</v>
      </c>
      <c r="AA462" t="s">
        <v>3597</v>
      </c>
      <c r="AB462" t="s">
        <v>3576</v>
      </c>
      <c r="AC462">
        <v>4.4600000000000001E-2</v>
      </c>
      <c r="AD462" t="s">
        <v>3686</v>
      </c>
      <c r="AF462" t="s">
        <v>440</v>
      </c>
      <c r="AG462" t="s">
        <v>440</v>
      </c>
      <c r="AH462" t="s">
        <v>440</v>
      </c>
      <c r="AJ462">
        <v>2.19</v>
      </c>
      <c r="AK462">
        <v>0</v>
      </c>
      <c r="AL462">
        <v>0.5</v>
      </c>
      <c r="AM462">
        <v>0</v>
      </c>
      <c r="AN462" t="s">
        <v>3587</v>
      </c>
      <c r="AO462" t="s">
        <v>3679</v>
      </c>
      <c r="AP462" t="s">
        <v>3600</v>
      </c>
      <c r="AS462" t="s">
        <v>440</v>
      </c>
      <c r="BC462" t="s">
        <v>440</v>
      </c>
    </row>
    <row r="463" spans="1:56">
      <c r="A463" t="s">
        <v>1555</v>
      </c>
      <c r="B463" t="s">
        <v>259</v>
      </c>
      <c r="C463" t="s">
        <v>262</v>
      </c>
      <c r="D463" t="s">
        <v>281</v>
      </c>
      <c r="E463" t="s">
        <v>470</v>
      </c>
      <c r="I463" t="str">
        <f>SpaceTypesTable[[#This Row],[Lighting Standard]]&amp;SpaceTypesTable[[#This Row],[Lighting Primary Space Type]]&amp;SpaceTypesTable[[#This Row],[Lighting Secondary Space Type]]</f>
        <v/>
      </c>
      <c r="L463">
        <v>0.9</v>
      </c>
      <c r="O463">
        <v>0</v>
      </c>
      <c r="P463">
        <v>0.7</v>
      </c>
      <c r="Q463">
        <v>0.2</v>
      </c>
      <c r="R463" s="60" t="s">
        <v>1362</v>
      </c>
      <c r="S463" t="s">
        <v>411</v>
      </c>
      <c r="T463" t="s">
        <v>240</v>
      </c>
      <c r="U463" t="s">
        <v>386</v>
      </c>
      <c r="V463" s="60" t="str">
        <f>SpaceTypesTable[[#This Row],[Ventilation Standard]]&amp;SpaceTypesTable[[#This Row],[Ventilation Primary Space Type]]&amp;SpaceTypesTable[[#This Row],[Ventilation Secondary Space Type]]</f>
        <v>GGHC v2.2Health CareLockers</v>
      </c>
      <c r="W463">
        <f>VLOOKUP(SpaceTypesTable[[#This Row],[Lookup]],VentilationStandardsTable[],6,FALSE)</f>
        <v>0.15</v>
      </c>
      <c r="X463">
        <f>VLOOKUP(SpaceTypesTable[[#This Row],[Lookup]],VentilationStandardsTable[],5,FALSE)</f>
        <v>0</v>
      </c>
      <c r="Y463">
        <f>VLOOKUP(SpaceTypesTable[[#This Row],[Lookup]],VentilationStandardsTable[],7,FALSE)</f>
        <v>0</v>
      </c>
      <c r="Z463">
        <v>13.94</v>
      </c>
      <c r="AA463" s="60" t="s">
        <v>1397</v>
      </c>
      <c r="AB463" s="60" t="s">
        <v>1404</v>
      </c>
      <c r="AC463">
        <v>0.22320000000000001</v>
      </c>
      <c r="AD463" s="60" t="s">
        <v>1422</v>
      </c>
      <c r="AF463" t="s">
        <v>440</v>
      </c>
      <c r="AG463" t="s">
        <v>440</v>
      </c>
      <c r="AH463" t="s">
        <v>440</v>
      </c>
      <c r="AJ463">
        <v>3.0000000000000004</v>
      </c>
      <c r="AK463">
        <v>0</v>
      </c>
      <c r="AL463">
        <v>0.5</v>
      </c>
      <c r="AM463">
        <v>0</v>
      </c>
      <c r="AN463" s="60" t="s">
        <v>1351</v>
      </c>
      <c r="AO463" s="60" t="s">
        <v>1447</v>
      </c>
      <c r="AP463" s="60" t="s">
        <v>1461</v>
      </c>
      <c r="AS463" t="str">
        <f>IF(SpaceTypesTable[[#This Row],[Service Water Heating Peak Flow Rate (gal/h)]]=0,"",SpaceTypesTable[[#This Row],[Service Water Heating Peak Flow Rate (gal/h)]]/SpaceTypesTable[[#This Row],[Service Water Heating Area (ft^2)]])</f>
        <v/>
      </c>
      <c r="AW463" s="60"/>
      <c r="BC463" t="str">
        <f>IF(ISBLANK(BB463),"",BB463/(AY463/AX463))</f>
        <v/>
      </c>
      <c r="BD463" s="60"/>
    </row>
    <row r="464" spans="1:56">
      <c r="A464" s="60" t="s">
        <v>1557</v>
      </c>
      <c r="B464" t="s">
        <v>260</v>
      </c>
      <c r="C464" t="s">
        <v>262</v>
      </c>
      <c r="D464" t="s">
        <v>281</v>
      </c>
      <c r="E464" t="s">
        <v>470</v>
      </c>
      <c r="F464" t="s">
        <v>438</v>
      </c>
      <c r="G464" t="s">
        <v>351</v>
      </c>
      <c r="H464" t="s">
        <v>223</v>
      </c>
      <c r="I464" t="str">
        <f>SpaceTypesTable[[#This Row],[Lighting Standard]]&amp;SpaceTypesTable[[#This Row],[Lighting Primary Space Type]]&amp;SpaceTypesTable[[#This Row],[Lighting Secondary Space Type]]</f>
        <v>ASHRAE 189.1-2009Dressing/Locker/Fitting RoomGeneral</v>
      </c>
      <c r="L464">
        <f>VLOOKUP(SpaceTypesTable[[#This Row],[LookupColumn]],InteriorLightingTable[],5,FALSE)</f>
        <v>0.54</v>
      </c>
      <c r="O464">
        <v>0</v>
      </c>
      <c r="P464">
        <v>0.7</v>
      </c>
      <c r="Q464">
        <v>0.2</v>
      </c>
      <c r="R464" t="s">
        <v>1362</v>
      </c>
      <c r="S464" t="s">
        <v>411</v>
      </c>
      <c r="T464" t="s">
        <v>240</v>
      </c>
      <c r="U464" t="s">
        <v>386</v>
      </c>
      <c r="V464" s="60" t="str">
        <f>SpaceTypesTable[[#This Row],[Ventilation Standard]]&amp;SpaceTypesTable[[#This Row],[Ventilation Primary Space Type]]&amp;SpaceTypesTable[[#This Row],[Ventilation Secondary Space Type]]</f>
        <v>GGHC v2.2Health CareLockers</v>
      </c>
      <c r="W464">
        <f>VLOOKUP(SpaceTypesTable[[#This Row],[Lookup]],VentilationStandardsTable[],6,FALSE)</f>
        <v>0.15</v>
      </c>
      <c r="X464">
        <f>VLOOKUP(SpaceTypesTable[[#This Row],[Lookup]],VentilationStandardsTable[],5,FALSE)</f>
        <v>0</v>
      </c>
      <c r="Y464">
        <f>VLOOKUP(SpaceTypesTable[[#This Row],[Lookup]],VentilationStandardsTable[],7,FALSE)</f>
        <v>0</v>
      </c>
      <c r="Z464">
        <v>13.94</v>
      </c>
      <c r="AA464" t="s">
        <v>1397</v>
      </c>
      <c r="AB464" t="s">
        <v>1404</v>
      </c>
      <c r="AC464">
        <v>5.9499999999999997E-2</v>
      </c>
      <c r="AD464" t="s">
        <v>1422</v>
      </c>
      <c r="AF464" t="s">
        <v>440</v>
      </c>
      <c r="AG464" t="s">
        <v>440</v>
      </c>
      <c r="AH464" t="s">
        <v>440</v>
      </c>
      <c r="AJ464">
        <v>2.19</v>
      </c>
      <c r="AK464">
        <v>0</v>
      </c>
      <c r="AL464">
        <v>0.5</v>
      </c>
      <c r="AM464">
        <v>0</v>
      </c>
      <c r="AN464" t="s">
        <v>1351</v>
      </c>
      <c r="AO464" t="s">
        <v>1447</v>
      </c>
      <c r="AP464" t="s">
        <v>1461</v>
      </c>
      <c r="AS464" t="str">
        <f>IF(SpaceTypesTable[[#This Row],[Service Water Heating Peak Flow Rate (gal/h)]]=0,"",SpaceTypesTable[[#This Row],[Service Water Heating Peak Flow Rate (gal/h)]]/SpaceTypesTable[[#This Row],[Service Water Heating Area (ft^2)]])</f>
        <v/>
      </c>
      <c r="BC464" t="str">
        <f>IF(ISBLANK(BB464),"",BB464/(AY464/AX464))</f>
        <v/>
      </c>
    </row>
    <row r="465" spans="1:56">
      <c r="A465" s="60" t="s">
        <v>1557</v>
      </c>
      <c r="B465" s="60" t="s">
        <v>261</v>
      </c>
      <c r="C465" s="60" t="s">
        <v>262</v>
      </c>
      <c r="D465" s="60" t="s">
        <v>281</v>
      </c>
      <c r="E465" t="s">
        <v>470</v>
      </c>
      <c r="F465" t="s">
        <v>438</v>
      </c>
      <c r="G465" t="s">
        <v>351</v>
      </c>
      <c r="H465" t="s">
        <v>223</v>
      </c>
      <c r="I465" t="str">
        <f>SpaceTypesTable[[#This Row],[Lighting Standard]]&amp;SpaceTypesTable[[#This Row],[Lighting Primary Space Type]]&amp;SpaceTypesTable[[#This Row],[Lighting Secondary Space Type]]</f>
        <v>ASHRAE 189.1-2009Dressing/Locker/Fitting RoomGeneral</v>
      </c>
      <c r="L465">
        <f>VLOOKUP(SpaceTypesTable[[#This Row],[LookupColumn]],InteriorLightingTable[],5,FALSE)</f>
        <v>0.54</v>
      </c>
      <c r="O465">
        <v>0</v>
      </c>
      <c r="P465">
        <v>0.7</v>
      </c>
      <c r="Q465">
        <v>0.2</v>
      </c>
      <c r="R465" t="s">
        <v>1362</v>
      </c>
      <c r="S465" t="s">
        <v>411</v>
      </c>
      <c r="T465" t="s">
        <v>240</v>
      </c>
      <c r="U465" t="s">
        <v>386</v>
      </c>
      <c r="V465" s="60" t="str">
        <f>SpaceTypesTable[[#This Row],[Ventilation Standard]]&amp;SpaceTypesTable[[#This Row],[Ventilation Primary Space Type]]&amp;SpaceTypesTable[[#This Row],[Ventilation Secondary Space Type]]</f>
        <v>GGHC v2.2Health CareLockers</v>
      </c>
      <c r="W465">
        <f>VLOOKUP(SpaceTypesTable[[#This Row],[Lookup]],VentilationStandardsTable[],6,FALSE)</f>
        <v>0.15</v>
      </c>
      <c r="X465">
        <f>VLOOKUP(SpaceTypesTable[[#This Row],[Lookup]],VentilationStandardsTable[],5,FALSE)</f>
        <v>0</v>
      </c>
      <c r="Y465">
        <f>VLOOKUP(SpaceTypesTable[[#This Row],[Lookup]],VentilationStandardsTable[],7,FALSE)</f>
        <v>0</v>
      </c>
      <c r="Z465">
        <v>13.94</v>
      </c>
      <c r="AA465" t="s">
        <v>1397</v>
      </c>
      <c r="AB465" t="s">
        <v>1404</v>
      </c>
      <c r="AC465">
        <v>4.4600000000000001E-2</v>
      </c>
      <c r="AD465" t="s">
        <v>1422</v>
      </c>
      <c r="AF465" t="s">
        <v>440</v>
      </c>
      <c r="AG465" t="s">
        <v>440</v>
      </c>
      <c r="AH465" t="s">
        <v>440</v>
      </c>
      <c r="AJ465">
        <v>2.19</v>
      </c>
      <c r="AK465">
        <v>0</v>
      </c>
      <c r="AL465">
        <v>0.5</v>
      </c>
      <c r="AM465">
        <v>0</v>
      </c>
      <c r="AN465" t="s">
        <v>1351</v>
      </c>
      <c r="AO465" t="s">
        <v>1447</v>
      </c>
      <c r="AP465" t="s">
        <v>1461</v>
      </c>
      <c r="AS465" t="str">
        <f>IF(SpaceTypesTable[[#This Row],[Service Water Heating Peak Flow Rate (gal/h)]]=0,"",SpaceTypesTable[[#This Row],[Service Water Heating Peak Flow Rate (gal/h)]]/SpaceTypesTable[[#This Row],[Service Water Heating Area (ft^2)]])</f>
        <v/>
      </c>
      <c r="BC465" t="str">
        <f>IF(ISBLANK(BB465),"",BB465/(AY465/AX465))</f>
        <v/>
      </c>
    </row>
    <row r="466" spans="1:56">
      <c r="A466" s="60" t="s">
        <v>1554</v>
      </c>
      <c r="B466" t="s">
        <v>259</v>
      </c>
      <c r="C466" t="s">
        <v>262</v>
      </c>
      <c r="D466" t="s">
        <v>281</v>
      </c>
      <c r="E466" t="s">
        <v>470</v>
      </c>
      <c r="I466" t="str">
        <f>SpaceTypesTable[[#This Row],[Lighting Standard]]&amp;SpaceTypesTable[[#This Row],[Lighting Primary Space Type]]&amp;SpaceTypesTable[[#This Row],[Lighting Secondary Space Type]]</f>
        <v/>
      </c>
      <c r="L466">
        <v>0.9</v>
      </c>
      <c r="O466">
        <v>0</v>
      </c>
      <c r="P466">
        <v>0.7</v>
      </c>
      <c r="Q466">
        <v>0.2</v>
      </c>
      <c r="R466" t="s">
        <v>1362</v>
      </c>
      <c r="S466" t="s">
        <v>411</v>
      </c>
      <c r="T466" t="s">
        <v>240</v>
      </c>
      <c r="U466" t="s">
        <v>386</v>
      </c>
      <c r="V466" s="60" t="str">
        <f>SpaceTypesTable[[#This Row],[Ventilation Standard]]&amp;SpaceTypesTable[[#This Row],[Ventilation Primary Space Type]]&amp;SpaceTypesTable[[#This Row],[Ventilation Secondary Space Type]]</f>
        <v>GGHC v2.2Health CareLockers</v>
      </c>
      <c r="W466">
        <f>VLOOKUP(SpaceTypesTable[[#This Row],[Lookup]],VentilationStandardsTable[],6,FALSE)</f>
        <v>0.15</v>
      </c>
      <c r="X466">
        <f>VLOOKUP(SpaceTypesTable[[#This Row],[Lookup]],VentilationStandardsTable[],5,FALSE)</f>
        <v>0</v>
      </c>
      <c r="Y466">
        <f>VLOOKUP(SpaceTypesTable[[#This Row],[Lookup]],VentilationStandardsTable[],7,FALSE)</f>
        <v>0</v>
      </c>
      <c r="Z466">
        <v>13.94</v>
      </c>
      <c r="AA466" t="s">
        <v>1397</v>
      </c>
      <c r="AB466" t="s">
        <v>1404</v>
      </c>
      <c r="AC466">
        <v>0.22320000000000001</v>
      </c>
      <c r="AD466" t="s">
        <v>1422</v>
      </c>
      <c r="AF466" t="s">
        <v>440</v>
      </c>
      <c r="AG466" t="s">
        <v>440</v>
      </c>
      <c r="AH466" t="s">
        <v>440</v>
      </c>
      <c r="AJ466">
        <v>3.0000000000000004</v>
      </c>
      <c r="AK466">
        <v>0</v>
      </c>
      <c r="AL466">
        <v>0.5</v>
      </c>
      <c r="AM466">
        <v>0</v>
      </c>
      <c r="AN466" t="s">
        <v>1351</v>
      </c>
      <c r="AO466" t="s">
        <v>1447</v>
      </c>
      <c r="AP466" t="s">
        <v>1461</v>
      </c>
      <c r="AS466" t="str">
        <f>IF(SpaceTypesTable[[#This Row],[Service Water Heating Peak Flow Rate (gal/h)]]=0,"",SpaceTypesTable[[#This Row],[Service Water Heating Peak Flow Rate (gal/h)]]/SpaceTypesTable[[#This Row],[Service Water Heating Area (ft^2)]])</f>
        <v/>
      </c>
      <c r="BC466" t="str">
        <f>IF(ISBLANK(BB466),"",BB466/(AY466/AX466))</f>
        <v/>
      </c>
    </row>
    <row r="467" spans="1:56">
      <c r="A467" t="s">
        <v>1556</v>
      </c>
      <c r="B467" t="s">
        <v>259</v>
      </c>
      <c r="C467" t="s">
        <v>262</v>
      </c>
      <c r="D467" t="s">
        <v>246</v>
      </c>
      <c r="E467" t="s">
        <v>467</v>
      </c>
      <c r="F467" t="s">
        <v>217</v>
      </c>
      <c r="G467" t="s">
        <v>246</v>
      </c>
      <c r="H467" t="s">
        <v>223</v>
      </c>
      <c r="I467" t="str">
        <f>SpaceTypesTable[[#This Row],[Lighting Standard]]&amp;SpaceTypesTable[[#This Row],[Lighting Primary Space Type]]&amp;SpaceTypesTable[[#This Row],[Lighting Secondary Space Type]]</f>
        <v>ASHRAE 90.1-2004LobbyGeneral</v>
      </c>
      <c r="L467">
        <f>VLOOKUP(SpaceTypesTable[[#This Row],[LookupColumn]],InteriorLightingTable[],5,FALSE)</f>
        <v>1.3</v>
      </c>
      <c r="O467">
        <v>0</v>
      </c>
      <c r="P467">
        <v>0.7</v>
      </c>
      <c r="Q467">
        <v>0.2</v>
      </c>
      <c r="R467" s="60" t="s">
        <v>3592</v>
      </c>
      <c r="S467" t="s">
        <v>108</v>
      </c>
      <c r="T467" t="s">
        <v>412</v>
      </c>
      <c r="U467" t="s">
        <v>32</v>
      </c>
      <c r="V467" s="60" t="str">
        <f>SpaceTypesTable[[#This Row],[Ventilation Standard]]&amp;SpaceTypesTable[[#This Row],[Ventilation Primary Space Type]]&amp;SpaceTypesTable[[#This Row],[Ventilation Secondary Space Type]]</f>
        <v>ASHRAE 62.1-1999Hotels, Motels, Resorts, DormitoriesLobbies</v>
      </c>
      <c r="W467">
        <f>VLOOKUP(SpaceTypesTable[[#This Row],[Lookup]],VentilationStandardsTable[],6,FALSE)</f>
        <v>0</v>
      </c>
      <c r="X467">
        <f>VLOOKUP(SpaceTypesTable[[#This Row],[Lookup]],VentilationStandardsTable[],5,FALSE)</f>
        <v>15</v>
      </c>
      <c r="Y467">
        <f>VLOOKUP(SpaceTypesTable[[#This Row],[Lookup]],VentilationStandardsTable[],7,FALSE)</f>
        <v>0</v>
      </c>
      <c r="Z467">
        <v>27.87</v>
      </c>
      <c r="AA467" s="60" t="s">
        <v>3597</v>
      </c>
      <c r="AB467" s="60" t="s">
        <v>3576</v>
      </c>
      <c r="AC467">
        <v>5.9499999999999997E-2</v>
      </c>
      <c r="AD467" s="60" t="s">
        <v>3686</v>
      </c>
      <c r="AF467" t="s">
        <v>440</v>
      </c>
      <c r="AG467" t="s">
        <v>440</v>
      </c>
      <c r="AH467" t="s">
        <v>440</v>
      </c>
      <c r="AJ467">
        <v>1.1000000000000001</v>
      </c>
      <c r="AK467">
        <v>0</v>
      </c>
      <c r="AL467">
        <v>0.5</v>
      </c>
      <c r="AM467">
        <v>0</v>
      </c>
      <c r="AN467" s="60" t="s">
        <v>3587</v>
      </c>
      <c r="AO467" s="60" t="s">
        <v>3679</v>
      </c>
      <c r="AP467" s="60" t="s">
        <v>3600</v>
      </c>
      <c r="AS467" t="str">
        <f>IF(SpaceTypesTable[[#This Row],[Service Water Heating Peak Flow Rate (gal/h)]]=0,"",SpaceTypesTable[[#This Row],[Service Water Heating Peak Flow Rate (gal/h)]]/SpaceTypesTable[[#This Row],[Service Water Heating Area (ft^2)]])</f>
        <v/>
      </c>
      <c r="AW467" s="60"/>
      <c r="BC467" t="str">
        <f>IF(ISBLANK(BB467),"",BB467/(AY467/AX467))</f>
        <v/>
      </c>
      <c r="BD467" s="60"/>
    </row>
    <row r="468" spans="1:56">
      <c r="A468" s="60" t="s">
        <v>1558</v>
      </c>
      <c r="B468" t="s">
        <v>259</v>
      </c>
      <c r="C468" t="s">
        <v>262</v>
      </c>
      <c r="D468" t="s">
        <v>246</v>
      </c>
      <c r="E468" t="s">
        <v>467</v>
      </c>
      <c r="F468" t="s">
        <v>218</v>
      </c>
      <c r="G468" t="s">
        <v>246</v>
      </c>
      <c r="H468" t="s">
        <v>223</v>
      </c>
      <c r="I468" t="str">
        <f>SpaceTypesTable[[#This Row],[Lighting Standard]]&amp;SpaceTypesTable[[#This Row],[Lighting Primary Space Type]]&amp;SpaceTypesTable[[#This Row],[Lighting Secondary Space Type]]</f>
        <v>ASHRAE 90.1-2007LobbyGeneral</v>
      </c>
      <c r="L468">
        <f>VLOOKUP(SpaceTypesTable[[#This Row],[LookupColumn]],InteriorLightingTable[],5,FALSE)</f>
        <v>1.3</v>
      </c>
      <c r="O468">
        <v>0</v>
      </c>
      <c r="P468">
        <v>0.7</v>
      </c>
      <c r="Q468">
        <v>0.2</v>
      </c>
      <c r="R468" t="s">
        <v>3592</v>
      </c>
      <c r="S468" t="s">
        <v>109</v>
      </c>
      <c r="T468" t="s">
        <v>1289</v>
      </c>
      <c r="U468" t="s">
        <v>1303</v>
      </c>
      <c r="V468" s="60" t="str">
        <f>SpaceTypesTable[[#This Row],[Ventilation Standard]]&amp;SpaceTypesTable[[#This Row],[Ventilation Primary Space Type]]&amp;SpaceTypesTable[[#This Row],[Ventilation Secondary Space Type]]</f>
        <v>ASHRAE 62.1-2004Office BuildingsMain entry lobbies</v>
      </c>
      <c r="W468">
        <f>VLOOKUP(SpaceTypesTable[[#This Row],[Lookup]],VentilationStandardsTable[],6,FALSE)</f>
        <v>0.06</v>
      </c>
      <c r="X468">
        <f>VLOOKUP(SpaceTypesTable[[#This Row],[Lookup]],VentilationStandardsTable[],5,FALSE)</f>
        <v>5</v>
      </c>
      <c r="Y468">
        <f>VLOOKUP(SpaceTypesTable[[#This Row],[Lookup]],VentilationStandardsTable[],7,FALSE)</f>
        <v>0</v>
      </c>
      <c r="Z468">
        <v>27.87</v>
      </c>
      <c r="AA468" t="s">
        <v>3597</v>
      </c>
      <c r="AB468" t="s">
        <v>3576</v>
      </c>
      <c r="AC468">
        <v>4.4600000000000001E-2</v>
      </c>
      <c r="AD468" t="s">
        <v>3686</v>
      </c>
      <c r="AF468" t="s">
        <v>440</v>
      </c>
      <c r="AG468" t="s">
        <v>440</v>
      </c>
      <c r="AH468" t="s">
        <v>440</v>
      </c>
      <c r="AJ468">
        <v>0.80000000000000016</v>
      </c>
      <c r="AK468">
        <v>0</v>
      </c>
      <c r="AL468">
        <v>0.5</v>
      </c>
      <c r="AM468">
        <v>0</v>
      </c>
      <c r="AN468" t="s">
        <v>3587</v>
      </c>
      <c r="AO468" t="s">
        <v>3679</v>
      </c>
      <c r="AP468" t="s">
        <v>3600</v>
      </c>
      <c r="AS468" t="str">
        <f>IF(SpaceTypesTable[[#This Row],[Service Water Heating Peak Flow Rate (gal/h)]]=0,"",SpaceTypesTable[[#This Row],[Service Water Heating Peak Flow Rate (gal/h)]]/SpaceTypesTable[[#This Row],[Service Water Heating Area (ft^2)]])</f>
        <v/>
      </c>
      <c r="BC468" t="str">
        <f>IF(ISBLANK(BB468),"",BB468/(AY468/AX468))</f>
        <v/>
      </c>
    </row>
    <row r="469" spans="1:56">
      <c r="A469" t="s">
        <v>1619</v>
      </c>
      <c r="B469" t="s">
        <v>259</v>
      </c>
      <c r="C469" t="s">
        <v>262</v>
      </c>
      <c r="D469" t="s">
        <v>246</v>
      </c>
      <c r="E469" t="s">
        <v>467</v>
      </c>
      <c r="F469" t="s">
        <v>1601</v>
      </c>
      <c r="G469" t="s">
        <v>246</v>
      </c>
      <c r="H469" t="s">
        <v>223</v>
      </c>
      <c r="I469" t="str">
        <f>SpaceTypesTable[[#This Row],[Lighting Standard]]&amp;SpaceTypesTable[[#This Row],[Lighting Primary Space Type]]&amp;SpaceTypesTable[[#This Row],[Lighting Secondary Space Type]]</f>
        <v>ASHRAE 90.1-2010LobbyGeneral</v>
      </c>
      <c r="L469">
        <f>VLOOKUP(SpaceTypesTable[[#This Row],[LookupColumn]],InteriorLightingTable[],5,FALSE)</f>
        <v>0.9</v>
      </c>
      <c r="O469">
        <v>0</v>
      </c>
      <c r="P469">
        <v>0.7</v>
      </c>
      <c r="Q469">
        <v>0.2</v>
      </c>
      <c r="R469" s="60" t="s">
        <v>3592</v>
      </c>
      <c r="S469" t="s">
        <v>110</v>
      </c>
      <c r="T469" t="s">
        <v>1289</v>
      </c>
      <c r="U469" t="s">
        <v>1303</v>
      </c>
      <c r="V469" s="60" t="str">
        <f>SpaceTypesTable[[#This Row],[Ventilation Standard]]&amp;SpaceTypesTable[[#This Row],[Ventilation Primary Space Type]]&amp;SpaceTypesTable[[#This Row],[Ventilation Secondary Space Type]]</f>
        <v>ASHRAE 62.1-2007Office BuildingsMain entry lobbies</v>
      </c>
      <c r="W469">
        <f>VLOOKUP(SpaceTypesTable[[#This Row],[Lookup]],VentilationStandardsTable[],6,FALSE)</f>
        <v>0.06</v>
      </c>
      <c r="X469">
        <f>VLOOKUP(SpaceTypesTable[[#This Row],[Lookup]],VentilationStandardsTable[],5,FALSE)</f>
        <v>5</v>
      </c>
      <c r="Y469">
        <f>VLOOKUP(SpaceTypesTable[[#This Row],[Lookup]],VentilationStandardsTable[],7,FALSE)</f>
        <v>0</v>
      </c>
      <c r="Z469">
        <v>27.87</v>
      </c>
      <c r="AA469" s="60" t="s">
        <v>3597</v>
      </c>
      <c r="AB469" s="60" t="s">
        <v>3576</v>
      </c>
      <c r="AC469">
        <v>4.4600000000000001E-2</v>
      </c>
      <c r="AD469" s="60" t="s">
        <v>3686</v>
      </c>
      <c r="AF469" t="s">
        <v>440</v>
      </c>
      <c r="AG469" t="s">
        <v>440</v>
      </c>
      <c r="AH469" t="s">
        <v>440</v>
      </c>
      <c r="AJ469">
        <v>0.80000000000000016</v>
      </c>
      <c r="AK469">
        <v>0</v>
      </c>
      <c r="AL469">
        <v>0.5</v>
      </c>
      <c r="AM469">
        <v>0</v>
      </c>
      <c r="AN469" s="60" t="s">
        <v>3587</v>
      </c>
      <c r="AO469" s="60" t="s">
        <v>3679</v>
      </c>
      <c r="AP469" s="60" t="s">
        <v>3600</v>
      </c>
      <c r="AS469" t="s">
        <v>440</v>
      </c>
      <c r="AW469" s="60"/>
      <c r="BC469" t="s">
        <v>440</v>
      </c>
      <c r="BD469" s="60"/>
    </row>
    <row r="470" spans="1:56">
      <c r="A470" t="s">
        <v>1555</v>
      </c>
      <c r="B470" t="s">
        <v>259</v>
      </c>
      <c r="C470" t="s">
        <v>262</v>
      </c>
      <c r="D470" t="s">
        <v>246</v>
      </c>
      <c r="E470" t="s">
        <v>467</v>
      </c>
      <c r="I470" t="str">
        <f>SpaceTypesTable[[#This Row],[Lighting Standard]]&amp;SpaceTypesTable[[#This Row],[Lighting Primary Space Type]]&amp;SpaceTypesTable[[#This Row],[Lighting Secondary Space Type]]</f>
        <v/>
      </c>
      <c r="L470">
        <v>1</v>
      </c>
      <c r="O470">
        <v>0</v>
      </c>
      <c r="P470">
        <v>0.7</v>
      </c>
      <c r="Q470">
        <v>0.2</v>
      </c>
      <c r="R470" t="s">
        <v>1362</v>
      </c>
      <c r="S470" t="s">
        <v>108</v>
      </c>
      <c r="T470" t="s">
        <v>412</v>
      </c>
      <c r="U470" t="s">
        <v>32</v>
      </c>
      <c r="V470" s="60" t="str">
        <f>SpaceTypesTable[[#This Row],[Ventilation Standard]]&amp;SpaceTypesTable[[#This Row],[Ventilation Primary Space Type]]&amp;SpaceTypesTable[[#This Row],[Ventilation Secondary Space Type]]</f>
        <v>ASHRAE 62.1-1999Hotels, Motels, Resorts, DormitoriesLobbies</v>
      </c>
      <c r="W470">
        <f>VLOOKUP(SpaceTypesTable[[#This Row],[Lookup]],VentilationStandardsTable[],6,FALSE)</f>
        <v>0</v>
      </c>
      <c r="X470">
        <f>VLOOKUP(SpaceTypesTable[[#This Row],[Lookup]],VentilationStandardsTable[],5,FALSE)</f>
        <v>15</v>
      </c>
      <c r="Y470">
        <f>VLOOKUP(SpaceTypesTable[[#This Row],[Lookup]],VentilationStandardsTable[],7,FALSE)</f>
        <v>0</v>
      </c>
      <c r="Z470">
        <v>27.87</v>
      </c>
      <c r="AA470" t="s">
        <v>1397</v>
      </c>
      <c r="AB470" t="s">
        <v>1404</v>
      </c>
      <c r="AC470">
        <v>0.22320000000000001</v>
      </c>
      <c r="AD470" t="s">
        <v>1422</v>
      </c>
      <c r="AF470" t="s">
        <v>440</v>
      </c>
      <c r="AG470" t="s">
        <v>440</v>
      </c>
      <c r="AH470" t="s">
        <v>440</v>
      </c>
      <c r="AJ470">
        <v>1.1000000000000001</v>
      </c>
      <c r="AK470">
        <v>0</v>
      </c>
      <c r="AL470">
        <v>0.5</v>
      </c>
      <c r="AM470">
        <v>0</v>
      </c>
      <c r="AN470" t="s">
        <v>1351</v>
      </c>
      <c r="AO470" t="s">
        <v>1447</v>
      </c>
      <c r="AP470" t="s">
        <v>1461</v>
      </c>
      <c r="AS470" t="str">
        <f>IF(SpaceTypesTable[[#This Row],[Service Water Heating Peak Flow Rate (gal/h)]]=0,"",SpaceTypesTable[[#This Row],[Service Water Heating Peak Flow Rate (gal/h)]]/SpaceTypesTable[[#This Row],[Service Water Heating Area (ft^2)]])</f>
        <v/>
      </c>
      <c r="BC470" t="str">
        <f>IF(ISBLANK(BB470),"",BB470/(AY470/AX470))</f>
        <v/>
      </c>
    </row>
    <row r="471" spans="1:56">
      <c r="A471" t="s">
        <v>1557</v>
      </c>
      <c r="B471" t="s">
        <v>260</v>
      </c>
      <c r="C471" t="s">
        <v>262</v>
      </c>
      <c r="D471" t="s">
        <v>246</v>
      </c>
      <c r="E471" t="s">
        <v>467</v>
      </c>
      <c r="F471" t="s">
        <v>438</v>
      </c>
      <c r="G471" t="s">
        <v>246</v>
      </c>
      <c r="H471" t="s">
        <v>223</v>
      </c>
      <c r="I471" t="str">
        <f>SpaceTypesTable[[#This Row],[Lighting Standard]]&amp;SpaceTypesTable[[#This Row],[Lighting Primary Space Type]]&amp;SpaceTypesTable[[#This Row],[Lighting Secondary Space Type]]</f>
        <v>ASHRAE 189.1-2009LobbyGeneral</v>
      </c>
      <c r="L471">
        <f>VLOOKUP(SpaceTypesTable[[#This Row],[LookupColumn]],InteriorLightingTable[],5,FALSE)</f>
        <v>1.1700000000000002</v>
      </c>
      <c r="O471">
        <v>0</v>
      </c>
      <c r="P471">
        <v>0.7</v>
      </c>
      <c r="Q471">
        <v>0.2</v>
      </c>
      <c r="R471" s="60" t="s">
        <v>1362</v>
      </c>
      <c r="S471" t="s">
        <v>108</v>
      </c>
      <c r="T471" t="s">
        <v>412</v>
      </c>
      <c r="U471" t="s">
        <v>32</v>
      </c>
      <c r="V471" s="60" t="str">
        <f>SpaceTypesTable[[#This Row],[Ventilation Standard]]&amp;SpaceTypesTable[[#This Row],[Ventilation Primary Space Type]]&amp;SpaceTypesTable[[#This Row],[Ventilation Secondary Space Type]]</f>
        <v>ASHRAE 62.1-1999Hotels, Motels, Resorts, DormitoriesLobbies</v>
      </c>
      <c r="W471">
        <f>VLOOKUP(SpaceTypesTable[[#This Row],[Lookup]],VentilationStandardsTable[],6,FALSE)</f>
        <v>0</v>
      </c>
      <c r="X471">
        <f>VLOOKUP(SpaceTypesTable[[#This Row],[Lookup]],VentilationStandardsTable[],5,FALSE)</f>
        <v>15</v>
      </c>
      <c r="Y471">
        <f>VLOOKUP(SpaceTypesTable[[#This Row],[Lookup]],VentilationStandardsTable[],7,FALSE)</f>
        <v>0</v>
      </c>
      <c r="Z471">
        <v>27.87</v>
      </c>
      <c r="AA471" s="60" t="s">
        <v>1397</v>
      </c>
      <c r="AB471" s="60" t="s">
        <v>1404</v>
      </c>
      <c r="AC471">
        <v>5.9499999999999997E-2</v>
      </c>
      <c r="AD471" s="60" t="s">
        <v>1422</v>
      </c>
      <c r="AF471" t="s">
        <v>440</v>
      </c>
      <c r="AG471" t="s">
        <v>440</v>
      </c>
      <c r="AH471" t="s">
        <v>440</v>
      </c>
      <c r="AJ471">
        <v>0.80000000000000016</v>
      </c>
      <c r="AK471">
        <v>0</v>
      </c>
      <c r="AL471">
        <v>0.5</v>
      </c>
      <c r="AM471">
        <v>0</v>
      </c>
      <c r="AN471" s="60" t="s">
        <v>1351</v>
      </c>
      <c r="AO471" s="60" t="s">
        <v>1447</v>
      </c>
      <c r="AP471" s="60" t="s">
        <v>1461</v>
      </c>
      <c r="AS471" t="str">
        <f>IF(SpaceTypesTable[[#This Row],[Service Water Heating Peak Flow Rate (gal/h)]]=0,"",SpaceTypesTable[[#This Row],[Service Water Heating Peak Flow Rate (gal/h)]]/SpaceTypesTable[[#This Row],[Service Water Heating Area (ft^2)]])</f>
        <v/>
      </c>
      <c r="BC471" t="str">
        <f>IF(ISBLANK(BB471),"",BB471/(AY471/AX471))</f>
        <v/>
      </c>
    </row>
    <row r="472" spans="1:56">
      <c r="A472" t="s">
        <v>1557</v>
      </c>
      <c r="B472" t="s">
        <v>261</v>
      </c>
      <c r="C472" t="s">
        <v>262</v>
      </c>
      <c r="D472" t="s">
        <v>246</v>
      </c>
      <c r="E472" t="s">
        <v>467</v>
      </c>
      <c r="F472" t="s">
        <v>438</v>
      </c>
      <c r="G472" t="s">
        <v>246</v>
      </c>
      <c r="H472" t="s">
        <v>223</v>
      </c>
      <c r="I472" t="str">
        <f>SpaceTypesTable[[#This Row],[Lighting Standard]]&amp;SpaceTypesTable[[#This Row],[Lighting Primary Space Type]]&amp;SpaceTypesTable[[#This Row],[Lighting Secondary Space Type]]</f>
        <v>ASHRAE 189.1-2009LobbyGeneral</v>
      </c>
      <c r="L472">
        <f>VLOOKUP(SpaceTypesTable[[#This Row],[LookupColumn]],InteriorLightingTable[],5,FALSE)</f>
        <v>1.1700000000000002</v>
      </c>
      <c r="O472">
        <v>0</v>
      </c>
      <c r="P472">
        <v>0.7</v>
      </c>
      <c r="Q472">
        <v>0.2</v>
      </c>
      <c r="R472" t="s">
        <v>1362</v>
      </c>
      <c r="S472" t="s">
        <v>108</v>
      </c>
      <c r="T472" t="s">
        <v>412</v>
      </c>
      <c r="U472" t="s">
        <v>32</v>
      </c>
      <c r="V472" s="60" t="str">
        <f>SpaceTypesTable[[#This Row],[Ventilation Standard]]&amp;SpaceTypesTable[[#This Row],[Ventilation Primary Space Type]]&amp;SpaceTypesTable[[#This Row],[Ventilation Secondary Space Type]]</f>
        <v>ASHRAE 62.1-1999Hotels, Motels, Resorts, DormitoriesLobbies</v>
      </c>
      <c r="W472">
        <f>VLOOKUP(SpaceTypesTable[[#This Row],[Lookup]],VentilationStandardsTable[],6,FALSE)</f>
        <v>0</v>
      </c>
      <c r="X472">
        <f>VLOOKUP(SpaceTypesTable[[#This Row],[Lookup]],VentilationStandardsTable[],5,FALSE)</f>
        <v>15</v>
      </c>
      <c r="Y472">
        <f>VLOOKUP(SpaceTypesTable[[#This Row],[Lookup]],VentilationStandardsTable[],7,FALSE)</f>
        <v>0</v>
      </c>
      <c r="Z472">
        <v>27.87</v>
      </c>
      <c r="AA472" t="s">
        <v>1397</v>
      </c>
      <c r="AB472" t="s">
        <v>1404</v>
      </c>
      <c r="AC472">
        <v>4.4600000000000001E-2</v>
      </c>
      <c r="AD472" t="s">
        <v>1422</v>
      </c>
      <c r="AF472" t="s">
        <v>440</v>
      </c>
      <c r="AG472" t="s">
        <v>440</v>
      </c>
      <c r="AH472" t="s">
        <v>440</v>
      </c>
      <c r="AJ472">
        <v>0.80000000000000016</v>
      </c>
      <c r="AK472">
        <v>0</v>
      </c>
      <c r="AL472">
        <v>0.5</v>
      </c>
      <c r="AM472">
        <v>0</v>
      </c>
      <c r="AN472" t="s">
        <v>1351</v>
      </c>
      <c r="AO472" t="s">
        <v>1447</v>
      </c>
      <c r="AP472" t="s">
        <v>1461</v>
      </c>
      <c r="AS472" t="str">
        <f>IF(SpaceTypesTable[[#This Row],[Service Water Heating Peak Flow Rate (gal/h)]]=0,"",SpaceTypesTable[[#This Row],[Service Water Heating Peak Flow Rate (gal/h)]]/SpaceTypesTable[[#This Row],[Service Water Heating Area (ft^2)]])</f>
        <v/>
      </c>
      <c r="BC472" t="str">
        <f>IF(ISBLANK(BB472),"",BB472/(AY472/AX472))</f>
        <v/>
      </c>
    </row>
    <row r="473" spans="1:56">
      <c r="A473" t="s">
        <v>1554</v>
      </c>
      <c r="B473" t="s">
        <v>259</v>
      </c>
      <c r="C473" t="s">
        <v>262</v>
      </c>
      <c r="D473" t="s">
        <v>246</v>
      </c>
      <c r="E473" t="s">
        <v>467</v>
      </c>
      <c r="I473" t="str">
        <f>SpaceTypesTable[[#This Row],[Lighting Standard]]&amp;SpaceTypesTable[[#This Row],[Lighting Primary Space Type]]&amp;SpaceTypesTable[[#This Row],[Lighting Secondary Space Type]]</f>
        <v/>
      </c>
      <c r="L473">
        <v>1</v>
      </c>
      <c r="O473">
        <v>0</v>
      </c>
      <c r="P473">
        <v>0.7</v>
      </c>
      <c r="Q473">
        <v>0.2</v>
      </c>
      <c r="R473" t="s">
        <v>1362</v>
      </c>
      <c r="S473" t="s">
        <v>108</v>
      </c>
      <c r="T473" t="s">
        <v>412</v>
      </c>
      <c r="U473" t="s">
        <v>32</v>
      </c>
      <c r="V473" s="60" t="str">
        <f>SpaceTypesTable[[#This Row],[Ventilation Standard]]&amp;SpaceTypesTable[[#This Row],[Ventilation Primary Space Type]]&amp;SpaceTypesTable[[#This Row],[Ventilation Secondary Space Type]]</f>
        <v>ASHRAE 62.1-1999Hotels, Motels, Resorts, DormitoriesLobbies</v>
      </c>
      <c r="W473">
        <f>VLOOKUP(SpaceTypesTable[[#This Row],[Lookup]],VentilationStandardsTable[],6,FALSE)</f>
        <v>0</v>
      </c>
      <c r="X473">
        <f>VLOOKUP(SpaceTypesTable[[#This Row],[Lookup]],VentilationStandardsTable[],5,FALSE)</f>
        <v>15</v>
      </c>
      <c r="Y473">
        <f>VLOOKUP(SpaceTypesTable[[#This Row],[Lookup]],VentilationStandardsTable[],7,FALSE)</f>
        <v>0</v>
      </c>
      <c r="Z473">
        <v>27.87</v>
      </c>
      <c r="AA473" t="s">
        <v>1397</v>
      </c>
      <c r="AB473" t="s">
        <v>1404</v>
      </c>
      <c r="AC473">
        <v>0.22320000000000001</v>
      </c>
      <c r="AD473" t="s">
        <v>1422</v>
      </c>
      <c r="AF473" t="s">
        <v>440</v>
      </c>
      <c r="AG473" t="s">
        <v>440</v>
      </c>
      <c r="AH473" t="s">
        <v>440</v>
      </c>
      <c r="AJ473">
        <v>1.1000000000000001</v>
      </c>
      <c r="AK473">
        <v>0</v>
      </c>
      <c r="AL473">
        <v>0.5</v>
      </c>
      <c r="AM473">
        <v>0</v>
      </c>
      <c r="AN473" t="s">
        <v>1351</v>
      </c>
      <c r="AO473" t="s">
        <v>1447</v>
      </c>
      <c r="AP473" t="s">
        <v>1461</v>
      </c>
      <c r="AS473" t="str">
        <f>IF(SpaceTypesTable[[#This Row],[Service Water Heating Peak Flow Rate (gal/h)]]=0,"",SpaceTypesTable[[#This Row],[Service Water Heating Peak Flow Rate (gal/h)]]/SpaceTypesTable[[#This Row],[Service Water Heating Area (ft^2)]])</f>
        <v/>
      </c>
      <c r="BC473" t="str">
        <f>IF(ISBLANK(BB473),"",BB473/(AY473/AX473))</f>
        <v/>
      </c>
    </row>
    <row r="474" spans="1:56">
      <c r="A474" t="s">
        <v>1555</v>
      </c>
      <c r="B474" t="s">
        <v>259</v>
      </c>
      <c r="C474" t="s">
        <v>262</v>
      </c>
      <c r="D474" t="s">
        <v>326</v>
      </c>
      <c r="E474" t="s">
        <v>466</v>
      </c>
      <c r="I474" t="str">
        <f>SpaceTypesTable[[#This Row],[Lighting Standard]]&amp;SpaceTypesTable[[#This Row],[Lighting Primary Space Type]]&amp;SpaceTypesTable[[#This Row],[Lighting Secondary Space Type]]</f>
        <v/>
      </c>
      <c r="L474">
        <v>1</v>
      </c>
      <c r="O474">
        <v>0</v>
      </c>
      <c r="P474">
        <v>0.7</v>
      </c>
      <c r="Q474">
        <v>0.2</v>
      </c>
      <c r="R474" t="s">
        <v>1362</v>
      </c>
      <c r="S474" t="s">
        <v>411</v>
      </c>
      <c r="T474" t="s">
        <v>240</v>
      </c>
      <c r="U474" t="s">
        <v>381</v>
      </c>
      <c r="V474" s="60" t="str">
        <f>SpaceTypesTable[[#This Row],[Ventilation Standard]]&amp;SpaceTypesTable[[#This Row],[Ventilation Primary Space Type]]&amp;SpaceTypesTable[[#This Row],[Ventilation Secondary Space Type]]</f>
        <v>GGHC v2.2Health CareJanitors Closet / Utility</v>
      </c>
      <c r="W474">
        <f>VLOOKUP(SpaceTypesTable[[#This Row],[Lookup]],VentilationStandardsTable[],6,FALSE)</f>
        <v>1.5</v>
      </c>
      <c r="X474">
        <f>VLOOKUP(SpaceTypesTable[[#This Row],[Lookup]],VentilationStandardsTable[],5,FALSE)</f>
        <v>0</v>
      </c>
      <c r="Y474">
        <f>VLOOKUP(SpaceTypesTable[[#This Row],[Lookup]],VentilationStandardsTable[],7,FALSE)</f>
        <v>0</v>
      </c>
      <c r="Z474">
        <v>0</v>
      </c>
      <c r="AA474" t="s">
        <v>1397</v>
      </c>
      <c r="AB474" t="s">
        <v>1404</v>
      </c>
      <c r="AC474">
        <v>0.22320000000000001</v>
      </c>
      <c r="AD474" t="s">
        <v>1422</v>
      </c>
      <c r="AF474" t="s">
        <v>440</v>
      </c>
      <c r="AG474" t="s">
        <v>440</v>
      </c>
      <c r="AH474" t="s">
        <v>440</v>
      </c>
      <c r="AJ474">
        <v>0</v>
      </c>
      <c r="AK474">
        <v>0</v>
      </c>
      <c r="AL474">
        <v>0.3</v>
      </c>
      <c r="AM474">
        <v>0.7</v>
      </c>
      <c r="AN474" t="s">
        <v>1351</v>
      </c>
      <c r="AO474" t="s">
        <v>1447</v>
      </c>
      <c r="AP474" t="s">
        <v>1461</v>
      </c>
      <c r="AS474" t="str">
        <f>IF(SpaceTypesTable[[#This Row],[Service Water Heating Peak Flow Rate (gal/h)]]=0,"",SpaceTypesTable[[#This Row],[Service Water Heating Peak Flow Rate (gal/h)]]/SpaceTypesTable[[#This Row],[Service Water Heating Area (ft^2)]])</f>
        <v/>
      </c>
      <c r="BC474" t="str">
        <f>IF(ISBLANK(BB474),"",BB474/(AY474/AX474))</f>
        <v/>
      </c>
    </row>
    <row r="475" spans="1:56">
      <c r="A475" t="s">
        <v>1557</v>
      </c>
      <c r="B475" t="s">
        <v>260</v>
      </c>
      <c r="C475" t="s">
        <v>262</v>
      </c>
      <c r="D475" t="s">
        <v>326</v>
      </c>
      <c r="E475" t="s">
        <v>466</v>
      </c>
      <c r="F475" t="s">
        <v>438</v>
      </c>
      <c r="G475" t="s">
        <v>242</v>
      </c>
      <c r="H475" t="s">
        <v>223</v>
      </c>
      <c r="I475" t="str">
        <f>SpaceTypesTable[[#This Row],[Lighting Standard]]&amp;SpaceTypesTable[[#This Row],[Lighting Primary Space Type]]&amp;SpaceTypesTable[[#This Row],[Lighting Secondary Space Type]]</f>
        <v>ASHRAE 189.1-2009Active StorageGeneral</v>
      </c>
      <c r="L475">
        <f>VLOOKUP(SpaceTypesTable[[#This Row],[LookupColumn]],InteriorLightingTable[],5,FALSE)</f>
        <v>0.72000000000000008</v>
      </c>
      <c r="O475">
        <v>0</v>
      </c>
      <c r="P475">
        <v>0.7</v>
      </c>
      <c r="Q475">
        <v>0.2</v>
      </c>
      <c r="R475" s="60" t="s">
        <v>1362</v>
      </c>
      <c r="S475" t="s">
        <v>411</v>
      </c>
      <c r="T475" t="s">
        <v>240</v>
      </c>
      <c r="U475" t="s">
        <v>381</v>
      </c>
      <c r="V475" s="60" t="str">
        <f>SpaceTypesTable[[#This Row],[Ventilation Standard]]&amp;SpaceTypesTable[[#This Row],[Ventilation Primary Space Type]]&amp;SpaceTypesTable[[#This Row],[Ventilation Secondary Space Type]]</f>
        <v>GGHC v2.2Health CareJanitors Closet / Utility</v>
      </c>
      <c r="W475">
        <f>VLOOKUP(SpaceTypesTable[[#This Row],[Lookup]],VentilationStandardsTable[],6,FALSE)</f>
        <v>1.5</v>
      </c>
      <c r="X475">
        <f>VLOOKUP(SpaceTypesTable[[#This Row],[Lookup]],VentilationStandardsTable[],5,FALSE)</f>
        <v>0</v>
      </c>
      <c r="Y475">
        <f>VLOOKUP(SpaceTypesTable[[#This Row],[Lookup]],VentilationStandardsTable[],7,FALSE)</f>
        <v>0</v>
      </c>
      <c r="Z475">
        <v>0</v>
      </c>
      <c r="AA475" s="60" t="s">
        <v>1397</v>
      </c>
      <c r="AB475" s="60" t="s">
        <v>1404</v>
      </c>
      <c r="AC475">
        <v>5.9499999999999997E-2</v>
      </c>
      <c r="AD475" s="60" t="s">
        <v>1422</v>
      </c>
      <c r="AF475" t="s">
        <v>440</v>
      </c>
      <c r="AG475" t="s">
        <v>440</v>
      </c>
      <c r="AH475" t="s">
        <v>440</v>
      </c>
      <c r="AJ475">
        <v>0</v>
      </c>
      <c r="AK475">
        <v>0</v>
      </c>
      <c r="AL475">
        <v>0.3</v>
      </c>
      <c r="AM475">
        <v>0.7</v>
      </c>
      <c r="AN475" s="60" t="s">
        <v>1351</v>
      </c>
      <c r="AO475" s="60" t="s">
        <v>1447</v>
      </c>
      <c r="AP475" s="60" t="s">
        <v>1461</v>
      </c>
      <c r="AS475" t="str">
        <f>IF(SpaceTypesTable[[#This Row],[Service Water Heating Peak Flow Rate (gal/h)]]=0,"",SpaceTypesTable[[#This Row],[Service Water Heating Peak Flow Rate (gal/h)]]/SpaceTypesTable[[#This Row],[Service Water Heating Area (ft^2)]])</f>
        <v/>
      </c>
      <c r="BC475" t="str">
        <f>IF(ISBLANK(BB475),"",BB475/(AY475/AX475))</f>
        <v/>
      </c>
    </row>
    <row r="476" spans="1:56">
      <c r="A476" t="s">
        <v>1557</v>
      </c>
      <c r="B476" t="s">
        <v>261</v>
      </c>
      <c r="C476" t="s">
        <v>262</v>
      </c>
      <c r="D476" t="s">
        <v>326</v>
      </c>
      <c r="E476" t="s">
        <v>466</v>
      </c>
      <c r="F476" t="s">
        <v>438</v>
      </c>
      <c r="G476" t="s">
        <v>242</v>
      </c>
      <c r="H476" t="s">
        <v>223</v>
      </c>
      <c r="I476" t="str">
        <f>SpaceTypesTable[[#This Row],[Lighting Standard]]&amp;SpaceTypesTable[[#This Row],[Lighting Primary Space Type]]&amp;SpaceTypesTable[[#This Row],[Lighting Secondary Space Type]]</f>
        <v>ASHRAE 189.1-2009Active StorageGeneral</v>
      </c>
      <c r="L476">
        <f>VLOOKUP(SpaceTypesTable[[#This Row],[LookupColumn]],InteriorLightingTable[],5,FALSE)</f>
        <v>0.72000000000000008</v>
      </c>
      <c r="O476">
        <v>0</v>
      </c>
      <c r="P476">
        <v>0.7</v>
      </c>
      <c r="Q476">
        <v>0.2</v>
      </c>
      <c r="R476" s="60" t="s">
        <v>1362</v>
      </c>
      <c r="S476" t="s">
        <v>411</v>
      </c>
      <c r="T476" t="s">
        <v>240</v>
      </c>
      <c r="U476" t="s">
        <v>381</v>
      </c>
      <c r="V476" s="60" t="str">
        <f>SpaceTypesTable[[#This Row],[Ventilation Standard]]&amp;SpaceTypesTable[[#This Row],[Ventilation Primary Space Type]]&amp;SpaceTypesTable[[#This Row],[Ventilation Secondary Space Type]]</f>
        <v>GGHC v2.2Health CareJanitors Closet / Utility</v>
      </c>
      <c r="W476">
        <f>VLOOKUP(SpaceTypesTable[[#This Row],[Lookup]],VentilationStandardsTable[],6,FALSE)</f>
        <v>1.5</v>
      </c>
      <c r="X476">
        <f>VLOOKUP(SpaceTypesTable[[#This Row],[Lookup]],VentilationStandardsTable[],5,FALSE)</f>
        <v>0</v>
      </c>
      <c r="Y476">
        <f>VLOOKUP(SpaceTypesTable[[#This Row],[Lookup]],VentilationStandardsTable[],7,FALSE)</f>
        <v>0</v>
      </c>
      <c r="Z476">
        <v>0</v>
      </c>
      <c r="AA476" s="60" t="s">
        <v>1397</v>
      </c>
      <c r="AB476" s="60" t="s">
        <v>1404</v>
      </c>
      <c r="AC476">
        <v>4.4600000000000001E-2</v>
      </c>
      <c r="AD476" s="60" t="s">
        <v>1422</v>
      </c>
      <c r="AF476" t="s">
        <v>440</v>
      </c>
      <c r="AG476" t="s">
        <v>440</v>
      </c>
      <c r="AH476" t="s">
        <v>440</v>
      </c>
      <c r="AJ476">
        <v>0</v>
      </c>
      <c r="AK476">
        <v>0</v>
      </c>
      <c r="AL476">
        <v>0.3</v>
      </c>
      <c r="AM476">
        <v>0.7</v>
      </c>
      <c r="AN476" s="60" t="s">
        <v>1351</v>
      </c>
      <c r="AO476" s="60" t="s">
        <v>1447</v>
      </c>
      <c r="AP476" s="60" t="s">
        <v>1461</v>
      </c>
      <c r="AS476" t="str">
        <f>IF(SpaceTypesTable[[#This Row],[Service Water Heating Peak Flow Rate (gal/h)]]=0,"",SpaceTypesTable[[#This Row],[Service Water Heating Peak Flow Rate (gal/h)]]/SpaceTypesTable[[#This Row],[Service Water Heating Area (ft^2)]])</f>
        <v/>
      </c>
      <c r="BC476" t="str">
        <f>IF(ISBLANK(BB476),"",BB476/(AY476/AX476))</f>
        <v/>
      </c>
    </row>
    <row r="477" spans="1:56">
      <c r="A477" t="s">
        <v>1554</v>
      </c>
      <c r="B477" t="s">
        <v>259</v>
      </c>
      <c r="C477" t="s">
        <v>262</v>
      </c>
      <c r="D477" t="s">
        <v>326</v>
      </c>
      <c r="E477" t="s">
        <v>466</v>
      </c>
      <c r="I477" t="str">
        <f>SpaceTypesTable[[#This Row],[Lighting Standard]]&amp;SpaceTypesTable[[#This Row],[Lighting Primary Space Type]]&amp;SpaceTypesTable[[#This Row],[Lighting Secondary Space Type]]</f>
        <v/>
      </c>
      <c r="L477">
        <v>1</v>
      </c>
      <c r="O477">
        <v>0</v>
      </c>
      <c r="P477">
        <v>0.7</v>
      </c>
      <c r="Q477">
        <v>0.2</v>
      </c>
      <c r="R477" t="s">
        <v>1362</v>
      </c>
      <c r="S477" t="s">
        <v>411</v>
      </c>
      <c r="T477" t="s">
        <v>240</v>
      </c>
      <c r="U477" t="s">
        <v>381</v>
      </c>
      <c r="V477" s="60" t="str">
        <f>SpaceTypesTable[[#This Row],[Ventilation Standard]]&amp;SpaceTypesTable[[#This Row],[Ventilation Primary Space Type]]&amp;SpaceTypesTable[[#This Row],[Ventilation Secondary Space Type]]</f>
        <v>GGHC v2.2Health CareJanitors Closet / Utility</v>
      </c>
      <c r="W477">
        <f>VLOOKUP(SpaceTypesTable[[#This Row],[Lookup]],VentilationStandardsTable[],6,FALSE)</f>
        <v>1.5</v>
      </c>
      <c r="X477">
        <f>VLOOKUP(SpaceTypesTable[[#This Row],[Lookup]],VentilationStandardsTable[],5,FALSE)</f>
        <v>0</v>
      </c>
      <c r="Y477">
        <f>VLOOKUP(SpaceTypesTable[[#This Row],[Lookup]],VentilationStandardsTable[],7,FALSE)</f>
        <v>0</v>
      </c>
      <c r="Z477">
        <v>0</v>
      </c>
      <c r="AA477" t="s">
        <v>1397</v>
      </c>
      <c r="AB477" t="s">
        <v>1404</v>
      </c>
      <c r="AC477">
        <v>0.22320000000000001</v>
      </c>
      <c r="AD477" t="s">
        <v>1422</v>
      </c>
      <c r="AF477" t="s">
        <v>440</v>
      </c>
      <c r="AG477" t="s">
        <v>440</v>
      </c>
      <c r="AH477" t="s">
        <v>440</v>
      </c>
      <c r="AJ477">
        <v>0</v>
      </c>
      <c r="AK477">
        <v>0</v>
      </c>
      <c r="AL477">
        <v>0.3</v>
      </c>
      <c r="AM477">
        <v>0.7</v>
      </c>
      <c r="AN477" t="s">
        <v>1351</v>
      </c>
      <c r="AO477" t="s">
        <v>1447</v>
      </c>
      <c r="AP477" t="s">
        <v>1461</v>
      </c>
      <c r="AS477" t="str">
        <f>IF(SpaceTypesTable[[#This Row],[Service Water Heating Peak Flow Rate (gal/h)]]=0,"",SpaceTypesTable[[#This Row],[Service Water Heating Peak Flow Rate (gal/h)]]/SpaceTypesTable[[#This Row],[Service Water Heating Area (ft^2)]])</f>
        <v/>
      </c>
      <c r="BC477" t="str">
        <f>IF(ISBLANK(BB477),"",BB477/(AY477/AX477))</f>
        <v/>
      </c>
    </row>
    <row r="478" spans="1:56">
      <c r="A478" t="s">
        <v>1556</v>
      </c>
      <c r="B478" t="s">
        <v>259</v>
      </c>
      <c r="C478" t="s">
        <v>262</v>
      </c>
      <c r="D478" t="s">
        <v>326</v>
      </c>
      <c r="E478" t="s">
        <v>466</v>
      </c>
      <c r="F478" t="s">
        <v>217</v>
      </c>
      <c r="G478" t="s">
        <v>242</v>
      </c>
      <c r="H478" t="s">
        <v>223</v>
      </c>
      <c r="I478" t="str">
        <f>SpaceTypesTable[[#This Row],[Lighting Standard]]&amp;SpaceTypesTable[[#This Row],[Lighting Primary Space Type]]&amp;SpaceTypesTable[[#This Row],[Lighting Secondary Space Type]]</f>
        <v>ASHRAE 90.1-2004Active StorageGeneral</v>
      </c>
      <c r="L478">
        <f>VLOOKUP(SpaceTypesTable[[#This Row],[LookupColumn]],InteriorLightingTable[],5,FALSE)</f>
        <v>0.8</v>
      </c>
      <c r="O478">
        <v>0</v>
      </c>
      <c r="P478">
        <v>0.7</v>
      </c>
      <c r="Q478">
        <v>0.2</v>
      </c>
      <c r="R478" s="60" t="s">
        <v>3593</v>
      </c>
      <c r="S478" t="s">
        <v>411</v>
      </c>
      <c r="T478" t="s">
        <v>240</v>
      </c>
      <c r="U478" t="s">
        <v>381</v>
      </c>
      <c r="V478" s="60" t="str">
        <f>SpaceTypesTable[[#This Row],[Ventilation Standard]]&amp;SpaceTypesTable[[#This Row],[Ventilation Primary Space Type]]&amp;SpaceTypesTable[[#This Row],[Ventilation Secondary Space Type]]</f>
        <v>GGHC v2.2Health CareJanitors Closet / Utility</v>
      </c>
      <c r="W478">
        <f>VLOOKUP(SpaceTypesTable[[#This Row],[Lookup]],VentilationStandardsTable[],6,FALSE)</f>
        <v>1.5</v>
      </c>
      <c r="X478">
        <f>VLOOKUP(SpaceTypesTable[[#This Row],[Lookup]],VentilationStandardsTable[],5,FALSE)</f>
        <v>0</v>
      </c>
      <c r="Y478">
        <f>VLOOKUP(SpaceTypesTable[[#This Row],[Lookup]],VentilationStandardsTable[],7,FALSE)</f>
        <v>0</v>
      </c>
      <c r="Z478">
        <v>0</v>
      </c>
      <c r="AA478" s="60" t="s">
        <v>3597</v>
      </c>
      <c r="AB478" s="60" t="s">
        <v>3576</v>
      </c>
      <c r="AC478">
        <v>5.9499999999999997E-2</v>
      </c>
      <c r="AD478" s="60" t="s">
        <v>3686</v>
      </c>
      <c r="AF478" t="s">
        <v>440</v>
      </c>
      <c r="AG478" t="s">
        <v>440</v>
      </c>
      <c r="AH478" t="s">
        <v>440</v>
      </c>
      <c r="AJ478">
        <v>0</v>
      </c>
      <c r="AK478">
        <v>0</v>
      </c>
      <c r="AL478">
        <v>0.3</v>
      </c>
      <c r="AM478">
        <v>0.7</v>
      </c>
      <c r="AN478" s="60" t="s">
        <v>3587</v>
      </c>
      <c r="AO478" s="60" t="s">
        <v>3679</v>
      </c>
      <c r="AP478" s="60" t="s">
        <v>3600</v>
      </c>
      <c r="AS478" t="str">
        <f>IF(SpaceTypesTable[[#This Row],[Service Water Heating Peak Flow Rate (gal/h)]]=0,"",SpaceTypesTable[[#This Row],[Service Water Heating Peak Flow Rate (gal/h)]]/SpaceTypesTable[[#This Row],[Service Water Heating Area (ft^2)]])</f>
        <v/>
      </c>
      <c r="BC478" t="str">
        <f>IF(ISBLANK(BB478),"",BB478/(AY478/AX478))</f>
        <v/>
      </c>
    </row>
    <row r="479" spans="1:56">
      <c r="A479" t="s">
        <v>1558</v>
      </c>
      <c r="B479" t="s">
        <v>259</v>
      </c>
      <c r="C479" t="s">
        <v>262</v>
      </c>
      <c r="D479" t="s">
        <v>326</v>
      </c>
      <c r="E479" t="s">
        <v>466</v>
      </c>
      <c r="F479" t="s">
        <v>218</v>
      </c>
      <c r="G479" t="s">
        <v>242</v>
      </c>
      <c r="H479" t="s">
        <v>223</v>
      </c>
      <c r="I479" t="str">
        <f>SpaceTypesTable[[#This Row],[Lighting Standard]]&amp;SpaceTypesTable[[#This Row],[Lighting Primary Space Type]]&amp;SpaceTypesTable[[#This Row],[Lighting Secondary Space Type]]</f>
        <v>ASHRAE 90.1-2007Active StorageGeneral</v>
      </c>
      <c r="L479">
        <f>VLOOKUP(SpaceTypesTable[[#This Row],[LookupColumn]],InteriorLightingTable[],5,FALSE)</f>
        <v>0.8</v>
      </c>
      <c r="O479">
        <v>0</v>
      </c>
      <c r="P479">
        <v>0.7</v>
      </c>
      <c r="Q479">
        <v>0.2</v>
      </c>
      <c r="R479" t="s">
        <v>3593</v>
      </c>
      <c r="S479" t="s">
        <v>411</v>
      </c>
      <c r="T479" t="s">
        <v>240</v>
      </c>
      <c r="U479" t="s">
        <v>381</v>
      </c>
      <c r="V479" s="60" t="str">
        <f>SpaceTypesTable[[#This Row],[Ventilation Standard]]&amp;SpaceTypesTable[[#This Row],[Ventilation Primary Space Type]]&amp;SpaceTypesTable[[#This Row],[Ventilation Secondary Space Type]]</f>
        <v>GGHC v2.2Health CareJanitors Closet / Utility</v>
      </c>
      <c r="W479">
        <f>VLOOKUP(SpaceTypesTable[[#This Row],[Lookup]],VentilationStandardsTable[],6,FALSE)</f>
        <v>1.5</v>
      </c>
      <c r="X479">
        <f>VLOOKUP(SpaceTypesTable[[#This Row],[Lookup]],VentilationStandardsTable[],5,FALSE)</f>
        <v>0</v>
      </c>
      <c r="Y479">
        <f>VLOOKUP(SpaceTypesTable[[#This Row],[Lookup]],VentilationStandardsTable[],7,FALSE)</f>
        <v>0</v>
      </c>
      <c r="Z479">
        <v>0</v>
      </c>
      <c r="AA479" t="s">
        <v>3597</v>
      </c>
      <c r="AB479" t="s">
        <v>3576</v>
      </c>
      <c r="AC479">
        <v>4.4600000000000001E-2</v>
      </c>
      <c r="AD479" t="s">
        <v>3686</v>
      </c>
      <c r="AF479" t="s">
        <v>440</v>
      </c>
      <c r="AG479" t="s">
        <v>440</v>
      </c>
      <c r="AH479" t="s">
        <v>440</v>
      </c>
      <c r="AJ479">
        <v>0</v>
      </c>
      <c r="AK479">
        <v>0</v>
      </c>
      <c r="AL479">
        <v>0.3</v>
      </c>
      <c r="AM479">
        <v>0.7</v>
      </c>
      <c r="AN479" t="s">
        <v>3587</v>
      </c>
      <c r="AO479" t="s">
        <v>3679</v>
      </c>
      <c r="AP479" t="s">
        <v>3600</v>
      </c>
      <c r="AS479" t="str">
        <f>IF(SpaceTypesTable[[#This Row],[Service Water Heating Peak Flow Rate (gal/h)]]=0,"",SpaceTypesTable[[#This Row],[Service Water Heating Peak Flow Rate (gal/h)]]/SpaceTypesTable[[#This Row],[Service Water Heating Area (ft^2)]])</f>
        <v/>
      </c>
      <c r="BC479" t="str">
        <f>IF(ISBLANK(BB479),"",BB479/(AY479/AX479))</f>
        <v/>
      </c>
    </row>
    <row r="480" spans="1:56">
      <c r="A480" t="s">
        <v>1619</v>
      </c>
      <c r="B480" t="s">
        <v>259</v>
      </c>
      <c r="C480" t="s">
        <v>262</v>
      </c>
      <c r="D480" t="s">
        <v>326</v>
      </c>
      <c r="E480" t="s">
        <v>466</v>
      </c>
      <c r="F480" t="s">
        <v>1601</v>
      </c>
      <c r="G480" t="s">
        <v>311</v>
      </c>
      <c r="H480" t="s">
        <v>223</v>
      </c>
      <c r="I480" t="str">
        <f>SpaceTypesTable[[#This Row],[Lighting Standard]]&amp;SpaceTypesTable[[#This Row],[Lighting Primary Space Type]]&amp;SpaceTypesTable[[#This Row],[Lighting Secondary Space Type]]</f>
        <v>ASHRAE 90.1-2010StorageGeneral</v>
      </c>
      <c r="L480">
        <f>VLOOKUP(SpaceTypesTable[[#This Row],[LookupColumn]],InteriorLightingTable[],5,FALSE)</f>
        <v>0.63</v>
      </c>
      <c r="O480">
        <v>0</v>
      </c>
      <c r="P480">
        <v>0.7</v>
      </c>
      <c r="Q480">
        <v>0.2</v>
      </c>
      <c r="R480" t="s">
        <v>3593</v>
      </c>
      <c r="S480" t="s">
        <v>411</v>
      </c>
      <c r="T480" t="s">
        <v>240</v>
      </c>
      <c r="U480" t="s">
        <v>381</v>
      </c>
      <c r="V480" s="60" t="str">
        <f>SpaceTypesTable[[#This Row],[Ventilation Standard]]&amp;SpaceTypesTable[[#This Row],[Ventilation Primary Space Type]]&amp;SpaceTypesTable[[#This Row],[Ventilation Secondary Space Type]]</f>
        <v>GGHC v2.2Health CareJanitors Closet / Utility</v>
      </c>
      <c r="W480">
        <f>VLOOKUP(SpaceTypesTable[[#This Row],[Lookup]],VentilationStandardsTable[],6,FALSE)</f>
        <v>1.5</v>
      </c>
      <c r="X480">
        <f>VLOOKUP(SpaceTypesTable[[#This Row],[Lookup]],VentilationStandardsTable[],5,FALSE)</f>
        <v>0</v>
      </c>
      <c r="Y480">
        <f>VLOOKUP(SpaceTypesTable[[#This Row],[Lookup]],VentilationStandardsTable[],7,FALSE)</f>
        <v>0</v>
      </c>
      <c r="Z480">
        <v>0</v>
      </c>
      <c r="AA480" t="s">
        <v>3597</v>
      </c>
      <c r="AB480" t="s">
        <v>3576</v>
      </c>
      <c r="AC480">
        <v>4.4600000000000001E-2</v>
      </c>
      <c r="AD480" t="s">
        <v>3686</v>
      </c>
      <c r="AF480" t="s">
        <v>440</v>
      </c>
      <c r="AG480" t="s">
        <v>440</v>
      </c>
      <c r="AH480" t="s">
        <v>440</v>
      </c>
      <c r="AJ480">
        <v>0</v>
      </c>
      <c r="AK480">
        <v>0</v>
      </c>
      <c r="AL480">
        <v>0.3</v>
      </c>
      <c r="AM480">
        <v>0.7</v>
      </c>
      <c r="AN480" t="s">
        <v>3587</v>
      </c>
      <c r="AO480" t="s">
        <v>3679</v>
      </c>
      <c r="AP480" t="s">
        <v>3600</v>
      </c>
      <c r="AS480" t="s">
        <v>440</v>
      </c>
      <c r="BC480" t="s">
        <v>440</v>
      </c>
    </row>
    <row r="481" spans="1:55">
      <c r="A481" t="s">
        <v>1555</v>
      </c>
      <c r="B481" t="s">
        <v>259</v>
      </c>
      <c r="C481" t="s">
        <v>262</v>
      </c>
      <c r="D481" t="s">
        <v>300</v>
      </c>
      <c r="E481" t="s">
        <v>468</v>
      </c>
      <c r="I481" t="str">
        <f>SpaceTypesTable[[#This Row],[Lighting Standard]]&amp;SpaceTypesTable[[#This Row],[Lighting Primary Space Type]]&amp;SpaceTypesTable[[#This Row],[Lighting Secondary Space Type]]</f>
        <v/>
      </c>
      <c r="L481">
        <v>1.8</v>
      </c>
      <c r="O481">
        <v>0</v>
      </c>
      <c r="P481">
        <v>0.7</v>
      </c>
      <c r="Q481">
        <v>0.2</v>
      </c>
      <c r="R481" t="s">
        <v>1362</v>
      </c>
      <c r="S481" t="s">
        <v>108</v>
      </c>
      <c r="T481" t="s">
        <v>37</v>
      </c>
      <c r="U481" t="s">
        <v>40</v>
      </c>
      <c r="V481" s="60" t="str">
        <f>SpaceTypesTable[[#This Row],[Ventilation Standard]]&amp;SpaceTypesTable[[#This Row],[Ventilation Primary Space Type]]&amp;SpaceTypesTable[[#This Row],[Ventilation Secondary Space Type]]</f>
        <v>ASHRAE 62.1-1999OfficesTelecommunication centers and data entry areas</v>
      </c>
      <c r="W481">
        <f>VLOOKUP(SpaceTypesTable[[#This Row],[Lookup]],VentilationStandardsTable[],6,FALSE)</f>
        <v>0</v>
      </c>
      <c r="X481">
        <f>VLOOKUP(SpaceTypesTable[[#This Row],[Lookup]],VentilationStandardsTable[],5,FALSE)</f>
        <v>20</v>
      </c>
      <c r="Y481">
        <f>VLOOKUP(SpaceTypesTable[[#This Row],[Lookup]],VentilationStandardsTable[],7,FALSE)</f>
        <v>0</v>
      </c>
      <c r="Z481">
        <v>4.6500000000000004</v>
      </c>
      <c r="AA481" t="s">
        <v>1397</v>
      </c>
      <c r="AB481" t="s">
        <v>1404</v>
      </c>
      <c r="AC481">
        <v>0.22320000000000001</v>
      </c>
      <c r="AD481" t="s">
        <v>1422</v>
      </c>
      <c r="AF481" t="s">
        <v>440</v>
      </c>
      <c r="AG481" t="s">
        <v>440</v>
      </c>
      <c r="AH481" t="s">
        <v>440</v>
      </c>
      <c r="AJ481">
        <v>1.1000000000000001</v>
      </c>
      <c r="AK481">
        <v>0</v>
      </c>
      <c r="AL481">
        <v>0.5</v>
      </c>
      <c r="AM481">
        <v>0</v>
      </c>
      <c r="AN481" t="s">
        <v>1351</v>
      </c>
      <c r="AO481" t="s">
        <v>1447</v>
      </c>
      <c r="AP481" t="s">
        <v>1461</v>
      </c>
      <c r="AS481" t="str">
        <f>IF(SpaceTypesTable[[#This Row],[Service Water Heating Peak Flow Rate (gal/h)]]=0,"",SpaceTypesTable[[#This Row],[Service Water Heating Peak Flow Rate (gal/h)]]/SpaceTypesTable[[#This Row],[Service Water Heating Area (ft^2)]])</f>
        <v/>
      </c>
      <c r="BC481" t="str">
        <f>IF(ISBLANK(BB481),"",BB481/(AY481/AX481))</f>
        <v/>
      </c>
    </row>
    <row r="482" spans="1:55">
      <c r="A482" t="s">
        <v>1557</v>
      </c>
      <c r="B482" t="s">
        <v>260</v>
      </c>
      <c r="C482" t="s">
        <v>262</v>
      </c>
      <c r="D482" t="s">
        <v>300</v>
      </c>
      <c r="E482" t="s">
        <v>468</v>
      </c>
      <c r="F482" t="s">
        <v>438</v>
      </c>
      <c r="G482" t="s">
        <v>350</v>
      </c>
      <c r="H482" t="s">
        <v>223</v>
      </c>
      <c r="I482" t="str">
        <f>SpaceTypesTable[[#This Row],[Lighting Standard]]&amp;SpaceTypesTable[[#This Row],[Lighting Primary Space Type]]&amp;SpaceTypesTable[[#This Row],[Lighting Secondary Space Type]]</f>
        <v>ASHRAE 189.1-2009Office-EnclosedGeneral</v>
      </c>
      <c r="L482">
        <f>VLOOKUP(SpaceTypesTable[[#This Row],[LookupColumn]],InteriorLightingTable[],5,FALSE)</f>
        <v>0.9900000000000001</v>
      </c>
      <c r="O482">
        <v>0</v>
      </c>
      <c r="P482">
        <v>0.7</v>
      </c>
      <c r="Q482">
        <v>0.2</v>
      </c>
      <c r="R482" s="60" t="s">
        <v>1362</v>
      </c>
      <c r="S482" t="s">
        <v>108</v>
      </c>
      <c r="T482" t="s">
        <v>37</v>
      </c>
      <c r="U482" t="s">
        <v>40</v>
      </c>
      <c r="V482" s="60" t="str">
        <f>SpaceTypesTable[[#This Row],[Ventilation Standard]]&amp;SpaceTypesTable[[#This Row],[Ventilation Primary Space Type]]&amp;SpaceTypesTable[[#This Row],[Ventilation Secondary Space Type]]</f>
        <v>ASHRAE 62.1-1999OfficesTelecommunication centers and data entry areas</v>
      </c>
      <c r="W482">
        <f>VLOOKUP(SpaceTypesTable[[#This Row],[Lookup]],VentilationStandardsTable[],6,FALSE)</f>
        <v>0</v>
      </c>
      <c r="X482">
        <f>VLOOKUP(SpaceTypesTable[[#This Row],[Lookup]],VentilationStandardsTable[],5,FALSE)</f>
        <v>20</v>
      </c>
      <c r="Y482">
        <f>VLOOKUP(SpaceTypesTable[[#This Row],[Lookup]],VentilationStandardsTable[],7,FALSE)</f>
        <v>0</v>
      </c>
      <c r="Z482">
        <v>4.6500000000000004</v>
      </c>
      <c r="AA482" s="60" t="s">
        <v>1397</v>
      </c>
      <c r="AB482" s="60" t="s">
        <v>1404</v>
      </c>
      <c r="AC482">
        <v>5.9499999999999997E-2</v>
      </c>
      <c r="AD482" s="60" t="s">
        <v>1422</v>
      </c>
      <c r="AF482" t="s">
        <v>440</v>
      </c>
      <c r="AG482" t="s">
        <v>440</v>
      </c>
      <c r="AH482" t="s">
        <v>440</v>
      </c>
      <c r="AJ482">
        <v>0.80000000000000016</v>
      </c>
      <c r="AK482">
        <v>0</v>
      </c>
      <c r="AL482">
        <v>0.5</v>
      </c>
      <c r="AM482">
        <v>0</v>
      </c>
      <c r="AN482" s="60" t="s">
        <v>1351</v>
      </c>
      <c r="AO482" s="60" t="s">
        <v>1447</v>
      </c>
      <c r="AP482" s="60" t="s">
        <v>1461</v>
      </c>
      <c r="AS482" t="str">
        <f>IF(SpaceTypesTable[[#This Row],[Service Water Heating Peak Flow Rate (gal/h)]]=0,"",SpaceTypesTable[[#This Row],[Service Water Heating Peak Flow Rate (gal/h)]]/SpaceTypesTable[[#This Row],[Service Water Heating Area (ft^2)]])</f>
        <v/>
      </c>
      <c r="BC482" t="str">
        <f>IF(ISBLANK(BB482),"",BB482/(AY482/AX482))</f>
        <v/>
      </c>
    </row>
    <row r="483" spans="1:55">
      <c r="A483" t="s">
        <v>1557</v>
      </c>
      <c r="B483" t="s">
        <v>261</v>
      </c>
      <c r="C483" t="s">
        <v>262</v>
      </c>
      <c r="D483" t="s">
        <v>300</v>
      </c>
      <c r="E483" t="s">
        <v>468</v>
      </c>
      <c r="F483" t="s">
        <v>438</v>
      </c>
      <c r="G483" t="s">
        <v>350</v>
      </c>
      <c r="H483" t="s">
        <v>223</v>
      </c>
      <c r="I483" t="str">
        <f>SpaceTypesTable[[#This Row],[Lighting Standard]]&amp;SpaceTypesTable[[#This Row],[Lighting Primary Space Type]]&amp;SpaceTypesTable[[#This Row],[Lighting Secondary Space Type]]</f>
        <v>ASHRAE 189.1-2009Office-EnclosedGeneral</v>
      </c>
      <c r="L483">
        <f>VLOOKUP(SpaceTypesTable[[#This Row],[LookupColumn]],InteriorLightingTable[],5,FALSE)</f>
        <v>0.9900000000000001</v>
      </c>
      <c r="O483">
        <v>0</v>
      </c>
      <c r="P483">
        <v>0.7</v>
      </c>
      <c r="Q483">
        <v>0.2</v>
      </c>
      <c r="R483" t="s">
        <v>1362</v>
      </c>
      <c r="S483" t="s">
        <v>108</v>
      </c>
      <c r="T483" t="s">
        <v>37</v>
      </c>
      <c r="U483" t="s">
        <v>40</v>
      </c>
      <c r="V483" s="60" t="str">
        <f>SpaceTypesTable[[#This Row],[Ventilation Standard]]&amp;SpaceTypesTable[[#This Row],[Ventilation Primary Space Type]]&amp;SpaceTypesTable[[#This Row],[Ventilation Secondary Space Type]]</f>
        <v>ASHRAE 62.1-1999OfficesTelecommunication centers and data entry areas</v>
      </c>
      <c r="W483">
        <f>VLOOKUP(SpaceTypesTable[[#This Row],[Lookup]],VentilationStandardsTable[],6,FALSE)</f>
        <v>0</v>
      </c>
      <c r="X483">
        <f>VLOOKUP(SpaceTypesTable[[#This Row],[Lookup]],VentilationStandardsTable[],5,FALSE)</f>
        <v>20</v>
      </c>
      <c r="Y483">
        <f>VLOOKUP(SpaceTypesTable[[#This Row],[Lookup]],VentilationStandardsTable[],7,FALSE)</f>
        <v>0</v>
      </c>
      <c r="Z483">
        <v>4.6500000000000004</v>
      </c>
      <c r="AA483" t="s">
        <v>1397</v>
      </c>
      <c r="AB483" t="s">
        <v>1404</v>
      </c>
      <c r="AC483">
        <v>4.4600000000000001E-2</v>
      </c>
      <c r="AD483" t="s">
        <v>1422</v>
      </c>
      <c r="AF483" t="s">
        <v>440</v>
      </c>
      <c r="AG483" t="s">
        <v>440</v>
      </c>
      <c r="AH483" t="s">
        <v>440</v>
      </c>
      <c r="AJ483">
        <v>0.80000000000000016</v>
      </c>
      <c r="AK483">
        <v>0</v>
      </c>
      <c r="AL483">
        <v>0.5</v>
      </c>
      <c r="AM483">
        <v>0</v>
      </c>
      <c r="AN483" t="s">
        <v>1351</v>
      </c>
      <c r="AO483" t="s">
        <v>1447</v>
      </c>
      <c r="AP483" t="s">
        <v>1461</v>
      </c>
      <c r="AS483" t="str">
        <f>IF(SpaceTypesTable[[#This Row],[Service Water Heating Peak Flow Rate (gal/h)]]=0,"",SpaceTypesTable[[#This Row],[Service Water Heating Peak Flow Rate (gal/h)]]/SpaceTypesTable[[#This Row],[Service Water Heating Area (ft^2)]])</f>
        <v/>
      </c>
      <c r="BC483" t="str">
        <f>IF(ISBLANK(BB483),"",BB483/(AY483/AX483))</f>
        <v/>
      </c>
    </row>
    <row r="484" spans="1:55">
      <c r="A484" t="s">
        <v>1554</v>
      </c>
      <c r="B484" t="s">
        <v>259</v>
      </c>
      <c r="C484" t="s">
        <v>262</v>
      </c>
      <c r="D484" t="s">
        <v>300</v>
      </c>
      <c r="E484" t="s">
        <v>468</v>
      </c>
      <c r="I484" t="str">
        <f>SpaceTypesTable[[#This Row],[Lighting Standard]]&amp;SpaceTypesTable[[#This Row],[Lighting Primary Space Type]]&amp;SpaceTypesTable[[#This Row],[Lighting Secondary Space Type]]</f>
        <v/>
      </c>
      <c r="L484">
        <v>1.8</v>
      </c>
      <c r="O484">
        <v>0</v>
      </c>
      <c r="P484">
        <v>0.7</v>
      </c>
      <c r="Q484">
        <v>0.2</v>
      </c>
      <c r="R484" s="60" t="s">
        <v>1362</v>
      </c>
      <c r="S484" t="s">
        <v>108</v>
      </c>
      <c r="T484" t="s">
        <v>37</v>
      </c>
      <c r="U484" t="s">
        <v>40</v>
      </c>
      <c r="V484" s="60" t="str">
        <f>SpaceTypesTable[[#This Row],[Ventilation Standard]]&amp;SpaceTypesTable[[#This Row],[Ventilation Primary Space Type]]&amp;SpaceTypesTable[[#This Row],[Ventilation Secondary Space Type]]</f>
        <v>ASHRAE 62.1-1999OfficesTelecommunication centers and data entry areas</v>
      </c>
      <c r="W484">
        <f>VLOOKUP(SpaceTypesTable[[#This Row],[Lookup]],VentilationStandardsTable[],6,FALSE)</f>
        <v>0</v>
      </c>
      <c r="X484">
        <f>VLOOKUP(SpaceTypesTable[[#This Row],[Lookup]],VentilationStandardsTable[],5,FALSE)</f>
        <v>20</v>
      </c>
      <c r="Y484">
        <f>VLOOKUP(SpaceTypesTable[[#This Row],[Lookup]],VentilationStandardsTable[],7,FALSE)</f>
        <v>0</v>
      </c>
      <c r="Z484">
        <v>4.6500000000000004</v>
      </c>
      <c r="AA484" s="60" t="s">
        <v>1397</v>
      </c>
      <c r="AB484" s="60" t="s">
        <v>1404</v>
      </c>
      <c r="AC484">
        <v>0.22320000000000001</v>
      </c>
      <c r="AD484" s="60" t="s">
        <v>1422</v>
      </c>
      <c r="AF484" t="s">
        <v>440</v>
      </c>
      <c r="AG484" t="s">
        <v>440</v>
      </c>
      <c r="AH484" t="s">
        <v>440</v>
      </c>
      <c r="AJ484">
        <v>1.1000000000000001</v>
      </c>
      <c r="AK484">
        <v>0</v>
      </c>
      <c r="AL484">
        <v>0.5</v>
      </c>
      <c r="AM484">
        <v>0</v>
      </c>
      <c r="AN484" s="60" t="s">
        <v>1351</v>
      </c>
      <c r="AO484" s="60" t="s">
        <v>1447</v>
      </c>
      <c r="AP484" s="60" t="s">
        <v>1461</v>
      </c>
      <c r="AS484" t="str">
        <f>IF(SpaceTypesTable[[#This Row],[Service Water Heating Peak Flow Rate (gal/h)]]=0,"",SpaceTypesTable[[#This Row],[Service Water Heating Peak Flow Rate (gal/h)]]/SpaceTypesTable[[#This Row],[Service Water Heating Area (ft^2)]])</f>
        <v/>
      </c>
      <c r="BC484" t="str">
        <f>IF(ISBLANK(BB484),"",BB484/(AY484/AX484))</f>
        <v/>
      </c>
    </row>
    <row r="485" spans="1:55">
      <c r="A485" t="s">
        <v>1558</v>
      </c>
      <c r="B485" t="s">
        <v>259</v>
      </c>
      <c r="C485" t="s">
        <v>262</v>
      </c>
      <c r="D485" t="s">
        <v>300</v>
      </c>
      <c r="E485" t="s">
        <v>468</v>
      </c>
      <c r="F485" t="s">
        <v>218</v>
      </c>
      <c r="G485" t="s">
        <v>350</v>
      </c>
      <c r="H485" t="s">
        <v>223</v>
      </c>
      <c r="I485" t="str">
        <f>SpaceTypesTable[[#This Row],[Lighting Standard]]&amp;SpaceTypesTable[[#This Row],[Lighting Primary Space Type]]&amp;SpaceTypesTable[[#This Row],[Lighting Secondary Space Type]]</f>
        <v>ASHRAE 90.1-2007Office-EnclosedGeneral</v>
      </c>
      <c r="L485">
        <f>VLOOKUP(SpaceTypesTable[[#This Row],[LookupColumn]],InteriorLightingTable[],5,FALSE)</f>
        <v>1.1000000000000001</v>
      </c>
      <c r="O485">
        <v>0</v>
      </c>
      <c r="P485">
        <v>0.7</v>
      </c>
      <c r="Q485">
        <v>0.2</v>
      </c>
      <c r="R485" t="s">
        <v>3592</v>
      </c>
      <c r="S485" t="s">
        <v>109</v>
      </c>
      <c r="T485" t="s">
        <v>1289</v>
      </c>
      <c r="U485" t="s">
        <v>1302</v>
      </c>
      <c r="V485" s="60" t="str">
        <f>SpaceTypesTable[[#This Row],[Ventilation Standard]]&amp;SpaceTypesTable[[#This Row],[Ventilation Primary Space Type]]&amp;SpaceTypesTable[[#This Row],[Ventilation Secondary Space Type]]</f>
        <v>ASHRAE 62.1-2004Office BuildingsTelephone/data entry</v>
      </c>
      <c r="W485">
        <f>VLOOKUP(SpaceTypesTable[[#This Row],[Lookup]],VentilationStandardsTable[],6,FALSE)</f>
        <v>0.06</v>
      </c>
      <c r="X485">
        <f>VLOOKUP(SpaceTypesTable[[#This Row],[Lookup]],VentilationStandardsTable[],5,FALSE)</f>
        <v>5</v>
      </c>
      <c r="Y485">
        <f>VLOOKUP(SpaceTypesTable[[#This Row],[Lookup]],VentilationStandardsTable[],7,FALSE)</f>
        <v>0</v>
      </c>
      <c r="Z485">
        <v>4.6500000000000004</v>
      </c>
      <c r="AA485" t="s">
        <v>3597</v>
      </c>
      <c r="AB485" t="s">
        <v>3576</v>
      </c>
      <c r="AC485">
        <v>4.4600000000000001E-2</v>
      </c>
      <c r="AD485" t="s">
        <v>3686</v>
      </c>
      <c r="AF485" t="s">
        <v>440</v>
      </c>
      <c r="AG485" t="s">
        <v>440</v>
      </c>
      <c r="AH485" t="s">
        <v>440</v>
      </c>
      <c r="AJ485">
        <v>0.80000000000000016</v>
      </c>
      <c r="AK485">
        <v>0</v>
      </c>
      <c r="AL485">
        <v>0.5</v>
      </c>
      <c r="AM485">
        <v>0</v>
      </c>
      <c r="AN485" t="s">
        <v>3587</v>
      </c>
      <c r="AO485" t="s">
        <v>3679</v>
      </c>
      <c r="AP485" t="s">
        <v>3600</v>
      </c>
      <c r="AS485" t="str">
        <f>IF(SpaceTypesTable[[#This Row],[Service Water Heating Peak Flow Rate (gal/h)]]=0,"",SpaceTypesTable[[#This Row],[Service Water Heating Peak Flow Rate (gal/h)]]/SpaceTypesTable[[#This Row],[Service Water Heating Area (ft^2)]])</f>
        <v/>
      </c>
      <c r="BC485" t="str">
        <f>IF(ISBLANK(BB485),"",BB485/(AY485/AX485))</f>
        <v/>
      </c>
    </row>
    <row r="486" spans="1:55">
      <c r="A486" t="s">
        <v>1556</v>
      </c>
      <c r="B486" t="s">
        <v>259</v>
      </c>
      <c r="C486" t="s">
        <v>262</v>
      </c>
      <c r="D486" t="s">
        <v>300</v>
      </c>
      <c r="E486" t="s">
        <v>468</v>
      </c>
      <c r="F486" t="s">
        <v>217</v>
      </c>
      <c r="G486" t="s">
        <v>350</v>
      </c>
      <c r="H486" t="s">
        <v>223</v>
      </c>
      <c r="I486" t="str">
        <f>SpaceTypesTable[[#This Row],[Lighting Standard]]&amp;SpaceTypesTable[[#This Row],[Lighting Primary Space Type]]&amp;SpaceTypesTable[[#This Row],[Lighting Secondary Space Type]]</f>
        <v>ASHRAE 90.1-2004Office-EnclosedGeneral</v>
      </c>
      <c r="L486">
        <f>VLOOKUP(SpaceTypesTable[[#This Row],[LookupColumn]],InteriorLightingTable[],5,FALSE)</f>
        <v>1.1000000000000001</v>
      </c>
      <c r="O486">
        <v>0</v>
      </c>
      <c r="P486">
        <v>0.7</v>
      </c>
      <c r="Q486">
        <v>0.2</v>
      </c>
      <c r="R486" t="s">
        <v>3592</v>
      </c>
      <c r="S486" t="s">
        <v>108</v>
      </c>
      <c r="T486" t="s">
        <v>37</v>
      </c>
      <c r="U486" t="s">
        <v>40</v>
      </c>
      <c r="V486" s="60" t="str">
        <f>SpaceTypesTable[[#This Row],[Ventilation Standard]]&amp;SpaceTypesTable[[#This Row],[Ventilation Primary Space Type]]&amp;SpaceTypesTable[[#This Row],[Ventilation Secondary Space Type]]</f>
        <v>ASHRAE 62.1-1999OfficesTelecommunication centers and data entry areas</v>
      </c>
      <c r="W486">
        <f>VLOOKUP(SpaceTypesTable[[#This Row],[Lookup]],VentilationStandardsTable[],6,FALSE)</f>
        <v>0</v>
      </c>
      <c r="X486">
        <f>VLOOKUP(SpaceTypesTable[[#This Row],[Lookup]],VentilationStandardsTable[],5,FALSE)</f>
        <v>20</v>
      </c>
      <c r="Y486">
        <f>VLOOKUP(SpaceTypesTable[[#This Row],[Lookup]],VentilationStandardsTable[],7,FALSE)</f>
        <v>0</v>
      </c>
      <c r="Z486">
        <v>4.6500000000000004</v>
      </c>
      <c r="AA486" t="s">
        <v>3597</v>
      </c>
      <c r="AB486" t="s">
        <v>3576</v>
      </c>
      <c r="AC486">
        <v>5.9499999999999997E-2</v>
      </c>
      <c r="AD486" t="s">
        <v>3686</v>
      </c>
      <c r="AF486" t="s">
        <v>440</v>
      </c>
      <c r="AG486" t="s">
        <v>440</v>
      </c>
      <c r="AH486" t="s">
        <v>440</v>
      </c>
      <c r="AJ486">
        <v>1.1000000000000001</v>
      </c>
      <c r="AK486">
        <v>0</v>
      </c>
      <c r="AL486">
        <v>0.5</v>
      </c>
      <c r="AM486">
        <v>0</v>
      </c>
      <c r="AN486" t="s">
        <v>3587</v>
      </c>
      <c r="AO486" t="s">
        <v>3679</v>
      </c>
      <c r="AP486" t="s">
        <v>3600</v>
      </c>
      <c r="AS486" t="str">
        <f>IF(SpaceTypesTable[[#This Row],[Service Water Heating Peak Flow Rate (gal/h)]]=0,"",SpaceTypesTable[[#This Row],[Service Water Heating Peak Flow Rate (gal/h)]]/SpaceTypesTable[[#This Row],[Service Water Heating Area (ft^2)]])</f>
        <v/>
      </c>
      <c r="BC486" t="str">
        <f>IF(ISBLANK(BB486),"",BB486/(AY486/AX486))</f>
        <v/>
      </c>
    </row>
    <row r="487" spans="1:55">
      <c r="A487" t="s">
        <v>1619</v>
      </c>
      <c r="B487" t="s">
        <v>259</v>
      </c>
      <c r="C487" t="s">
        <v>262</v>
      </c>
      <c r="D487" t="s">
        <v>300</v>
      </c>
      <c r="E487" t="s">
        <v>468</v>
      </c>
      <c r="F487" t="s">
        <v>1601</v>
      </c>
      <c r="G487" t="s">
        <v>350</v>
      </c>
      <c r="H487" t="s">
        <v>223</v>
      </c>
      <c r="I487" t="str">
        <f>SpaceTypesTable[[#This Row],[Lighting Standard]]&amp;SpaceTypesTable[[#This Row],[Lighting Primary Space Type]]&amp;SpaceTypesTable[[#This Row],[Lighting Secondary Space Type]]</f>
        <v>ASHRAE 90.1-2010Office-EnclosedGeneral</v>
      </c>
      <c r="L487">
        <f>VLOOKUP(SpaceTypesTable[[#This Row],[LookupColumn]],InteriorLightingTable[],5,FALSE)</f>
        <v>1.1100000000000001</v>
      </c>
      <c r="O487">
        <v>0</v>
      </c>
      <c r="P487">
        <v>0.7</v>
      </c>
      <c r="Q487">
        <v>0.2</v>
      </c>
      <c r="R487" t="s">
        <v>3592</v>
      </c>
      <c r="S487" t="s">
        <v>110</v>
      </c>
      <c r="T487" t="s">
        <v>1289</v>
      </c>
      <c r="U487" t="s">
        <v>1302</v>
      </c>
      <c r="V487" s="60" t="str">
        <f>SpaceTypesTable[[#This Row],[Ventilation Standard]]&amp;SpaceTypesTable[[#This Row],[Ventilation Primary Space Type]]&amp;SpaceTypesTable[[#This Row],[Ventilation Secondary Space Type]]</f>
        <v>ASHRAE 62.1-2007Office BuildingsTelephone/data entry</v>
      </c>
      <c r="W487">
        <f>VLOOKUP(SpaceTypesTable[[#This Row],[Lookup]],VentilationStandardsTable[],6,FALSE)</f>
        <v>0.06</v>
      </c>
      <c r="X487">
        <f>VLOOKUP(SpaceTypesTable[[#This Row],[Lookup]],VentilationStandardsTable[],5,FALSE)</f>
        <v>5</v>
      </c>
      <c r="Y487">
        <f>VLOOKUP(SpaceTypesTable[[#This Row],[Lookup]],VentilationStandardsTable[],7,FALSE)</f>
        <v>0</v>
      </c>
      <c r="Z487">
        <v>4.6500000000000004</v>
      </c>
      <c r="AA487" t="s">
        <v>3597</v>
      </c>
      <c r="AB487" t="s">
        <v>3576</v>
      </c>
      <c r="AC487">
        <v>4.4600000000000001E-2</v>
      </c>
      <c r="AD487" t="s">
        <v>3686</v>
      </c>
      <c r="AF487" t="s">
        <v>440</v>
      </c>
      <c r="AG487" t="s">
        <v>440</v>
      </c>
      <c r="AH487" t="s">
        <v>440</v>
      </c>
      <c r="AJ487">
        <v>0.80000000000000016</v>
      </c>
      <c r="AK487">
        <v>0</v>
      </c>
      <c r="AL487">
        <v>0.5</v>
      </c>
      <c r="AM487">
        <v>0</v>
      </c>
      <c r="AN487" t="s">
        <v>3587</v>
      </c>
      <c r="AO487" t="s">
        <v>3679</v>
      </c>
      <c r="AP487" t="s">
        <v>3600</v>
      </c>
      <c r="AS487" t="s">
        <v>440</v>
      </c>
      <c r="BC487" t="s">
        <v>440</v>
      </c>
    </row>
    <row r="488" spans="1:55">
      <c r="A488" t="s">
        <v>1555</v>
      </c>
      <c r="B488" t="s">
        <v>259</v>
      </c>
      <c r="C488" t="s">
        <v>262</v>
      </c>
      <c r="D488" t="s">
        <v>310</v>
      </c>
      <c r="E488" t="s">
        <v>457</v>
      </c>
      <c r="I488" t="str">
        <f>SpaceTypesTable[[#This Row],[Lighting Standard]]&amp;SpaceTypesTable[[#This Row],[Lighting Primary Space Type]]&amp;SpaceTypesTable[[#This Row],[Lighting Secondary Space Type]]</f>
        <v/>
      </c>
      <c r="L488">
        <v>0.80000000000000016</v>
      </c>
      <c r="O488">
        <v>0</v>
      </c>
      <c r="P488">
        <v>0.7</v>
      </c>
      <c r="Q488">
        <v>0.2</v>
      </c>
      <c r="R488" s="60" t="s">
        <v>1362</v>
      </c>
      <c r="S488" t="s">
        <v>108</v>
      </c>
      <c r="T488" t="s">
        <v>41</v>
      </c>
      <c r="U488" t="s">
        <v>42</v>
      </c>
      <c r="V488" s="60" t="str">
        <f>SpaceTypesTable[[#This Row],[Ventilation Standard]]&amp;SpaceTypesTable[[#This Row],[Ventilation Primary Space Type]]&amp;SpaceTypesTable[[#This Row],[Ventilation Secondary Space Type]]</f>
        <v>ASHRAE 62.1-1999Public SpacesCorridors and utilities</v>
      </c>
      <c r="W488">
        <f>VLOOKUP(SpaceTypesTable[[#This Row],[Lookup]],VentilationStandardsTable[],6,FALSE)</f>
        <v>0.05</v>
      </c>
      <c r="X488">
        <f>VLOOKUP(SpaceTypesTable[[#This Row],[Lookup]],VentilationStandardsTable[],5,FALSE)</f>
        <v>0</v>
      </c>
      <c r="Y488">
        <f>VLOOKUP(SpaceTypesTable[[#This Row],[Lookup]],VentilationStandardsTable[],7,FALSE)</f>
        <v>0</v>
      </c>
      <c r="Z488">
        <v>0</v>
      </c>
      <c r="AA488" s="60" t="s">
        <v>1397</v>
      </c>
      <c r="AB488" s="60" t="s">
        <v>1404</v>
      </c>
      <c r="AC488">
        <v>0.22320000000000001</v>
      </c>
      <c r="AD488" s="60" t="s">
        <v>1422</v>
      </c>
      <c r="AF488" t="s">
        <v>440</v>
      </c>
      <c r="AG488" t="s">
        <v>440</v>
      </c>
      <c r="AH488" t="s">
        <v>440</v>
      </c>
      <c r="AJ488">
        <v>0.40000000000000008</v>
      </c>
      <c r="AK488">
        <v>0</v>
      </c>
      <c r="AL488">
        <v>0.5</v>
      </c>
      <c r="AM488">
        <v>0</v>
      </c>
      <c r="AN488" s="60" t="s">
        <v>1351</v>
      </c>
      <c r="AO488" s="60" t="s">
        <v>1447</v>
      </c>
      <c r="AP488" s="60" t="s">
        <v>1461</v>
      </c>
      <c r="AS488" t="str">
        <f>IF(SpaceTypesTable[[#This Row],[Service Water Heating Peak Flow Rate (gal/h)]]=0,"",SpaceTypesTable[[#This Row],[Service Water Heating Peak Flow Rate (gal/h)]]/SpaceTypesTable[[#This Row],[Service Water Heating Area (ft^2)]])</f>
        <v/>
      </c>
      <c r="AW488" s="60"/>
      <c r="BC488" t="str">
        <f>IF(ISBLANK(BB488),"",BB488/(AY488/AX488))</f>
        <v/>
      </c>
    </row>
    <row r="489" spans="1:55">
      <c r="A489" t="s">
        <v>1557</v>
      </c>
      <c r="B489" t="s">
        <v>260</v>
      </c>
      <c r="C489" t="s">
        <v>262</v>
      </c>
      <c r="D489" t="s">
        <v>310</v>
      </c>
      <c r="E489" t="s">
        <v>457</v>
      </c>
      <c r="F489" t="s">
        <v>438</v>
      </c>
      <c r="G489" t="s">
        <v>340</v>
      </c>
      <c r="H489" t="s">
        <v>336</v>
      </c>
      <c r="I489" t="str">
        <f>SpaceTypesTable[[#This Row],[Lighting Standard]]&amp;SpaceTypesTable[[#This Row],[Lighting Primary Space Type]]&amp;SpaceTypesTable[[#This Row],[Lighting Secondary Space Type]]</f>
        <v>ASHRAE 189.1-2009Corridor/TransitionFor Hospital</v>
      </c>
      <c r="L489">
        <f>VLOOKUP(SpaceTypesTable[[#This Row],[LookupColumn]],InteriorLightingTable[],5,FALSE)</f>
        <v>0.9</v>
      </c>
      <c r="O489">
        <v>0</v>
      </c>
      <c r="P489">
        <v>0.7</v>
      </c>
      <c r="Q489">
        <v>0.2</v>
      </c>
      <c r="R489" s="60" t="s">
        <v>1362</v>
      </c>
      <c r="S489" t="s">
        <v>108</v>
      </c>
      <c r="T489" t="s">
        <v>41</v>
      </c>
      <c r="U489" t="s">
        <v>42</v>
      </c>
      <c r="V489" s="60" t="str">
        <f>SpaceTypesTable[[#This Row],[Ventilation Standard]]&amp;SpaceTypesTable[[#This Row],[Ventilation Primary Space Type]]&amp;SpaceTypesTable[[#This Row],[Ventilation Secondary Space Type]]</f>
        <v>ASHRAE 62.1-1999Public SpacesCorridors and utilities</v>
      </c>
      <c r="W489">
        <f>VLOOKUP(SpaceTypesTable[[#This Row],[Lookup]],VentilationStandardsTable[],6,FALSE)</f>
        <v>0.05</v>
      </c>
      <c r="X489">
        <f>VLOOKUP(SpaceTypesTable[[#This Row],[Lookup]],VentilationStandardsTable[],5,FALSE)</f>
        <v>0</v>
      </c>
      <c r="Y489">
        <f>VLOOKUP(SpaceTypesTable[[#This Row],[Lookup]],VentilationStandardsTable[],7,FALSE)</f>
        <v>0</v>
      </c>
      <c r="Z489">
        <v>0</v>
      </c>
      <c r="AA489" s="60" t="s">
        <v>1397</v>
      </c>
      <c r="AB489" s="60" t="s">
        <v>1404</v>
      </c>
      <c r="AC489">
        <v>5.9499999999999997E-2</v>
      </c>
      <c r="AD489" s="60" t="s">
        <v>1422</v>
      </c>
      <c r="AF489" t="s">
        <v>440</v>
      </c>
      <c r="AG489" t="s">
        <v>440</v>
      </c>
      <c r="AH489" t="s">
        <v>440</v>
      </c>
      <c r="AI489" s="60"/>
      <c r="AJ489">
        <v>0.28999999999999998</v>
      </c>
      <c r="AK489">
        <v>0</v>
      </c>
      <c r="AL489">
        <v>0.5</v>
      </c>
      <c r="AM489">
        <v>0</v>
      </c>
      <c r="AN489" s="60" t="s">
        <v>1351</v>
      </c>
      <c r="AO489" s="60" t="s">
        <v>1447</v>
      </c>
      <c r="AP489" s="60" t="s">
        <v>1461</v>
      </c>
      <c r="AS489" t="str">
        <f>IF(SpaceTypesTable[[#This Row],[Service Water Heating Peak Flow Rate (gal/h)]]=0,"",SpaceTypesTable[[#This Row],[Service Water Heating Peak Flow Rate (gal/h)]]/SpaceTypesTable[[#This Row],[Service Water Heating Area (ft^2)]])</f>
        <v/>
      </c>
      <c r="AW489" s="60"/>
      <c r="BC489" t="str">
        <f>IF(ISBLANK(BB489),"",BB489/(AY489/AX489))</f>
        <v/>
      </c>
    </row>
    <row r="490" spans="1:55">
      <c r="A490" t="s">
        <v>1557</v>
      </c>
      <c r="B490" t="s">
        <v>261</v>
      </c>
      <c r="C490" t="s">
        <v>262</v>
      </c>
      <c r="D490" t="s">
        <v>310</v>
      </c>
      <c r="E490" t="s">
        <v>457</v>
      </c>
      <c r="F490" t="s">
        <v>438</v>
      </c>
      <c r="G490" t="s">
        <v>340</v>
      </c>
      <c r="H490" t="s">
        <v>336</v>
      </c>
      <c r="I490" t="str">
        <f>SpaceTypesTable[[#This Row],[Lighting Standard]]&amp;SpaceTypesTable[[#This Row],[Lighting Primary Space Type]]&amp;SpaceTypesTable[[#This Row],[Lighting Secondary Space Type]]</f>
        <v>ASHRAE 189.1-2009Corridor/TransitionFor Hospital</v>
      </c>
      <c r="L490">
        <f>VLOOKUP(SpaceTypesTable[[#This Row],[LookupColumn]],InteriorLightingTable[],5,FALSE)</f>
        <v>0.9</v>
      </c>
      <c r="O490">
        <v>0</v>
      </c>
      <c r="P490">
        <v>0.7</v>
      </c>
      <c r="Q490">
        <v>0.2</v>
      </c>
      <c r="R490" s="60" t="s">
        <v>1362</v>
      </c>
      <c r="S490" t="s">
        <v>108</v>
      </c>
      <c r="T490" t="s">
        <v>41</v>
      </c>
      <c r="U490" t="s">
        <v>42</v>
      </c>
      <c r="V490" s="60" t="str">
        <f>SpaceTypesTable[[#This Row],[Ventilation Standard]]&amp;SpaceTypesTable[[#This Row],[Ventilation Primary Space Type]]&amp;SpaceTypesTable[[#This Row],[Ventilation Secondary Space Type]]</f>
        <v>ASHRAE 62.1-1999Public SpacesCorridors and utilities</v>
      </c>
      <c r="W490">
        <f>VLOOKUP(SpaceTypesTable[[#This Row],[Lookup]],VentilationStandardsTable[],6,FALSE)</f>
        <v>0.05</v>
      </c>
      <c r="X490">
        <f>VLOOKUP(SpaceTypesTable[[#This Row],[Lookup]],VentilationStandardsTable[],5,FALSE)</f>
        <v>0</v>
      </c>
      <c r="Y490">
        <f>VLOOKUP(SpaceTypesTable[[#This Row],[Lookup]],VentilationStandardsTable[],7,FALSE)</f>
        <v>0</v>
      </c>
      <c r="Z490">
        <v>0</v>
      </c>
      <c r="AA490" s="60" t="s">
        <v>1397</v>
      </c>
      <c r="AB490" s="60" t="s">
        <v>1404</v>
      </c>
      <c r="AC490">
        <v>4.4600000000000001E-2</v>
      </c>
      <c r="AD490" s="60" t="s">
        <v>1422</v>
      </c>
      <c r="AF490" t="s">
        <v>440</v>
      </c>
      <c r="AG490" t="s">
        <v>440</v>
      </c>
      <c r="AH490" t="s">
        <v>440</v>
      </c>
      <c r="AI490" s="60"/>
      <c r="AJ490">
        <v>0.28999999999999998</v>
      </c>
      <c r="AK490">
        <v>0</v>
      </c>
      <c r="AL490">
        <v>0.5</v>
      </c>
      <c r="AM490">
        <v>0</v>
      </c>
      <c r="AN490" s="60" t="s">
        <v>1351</v>
      </c>
      <c r="AO490" s="60" t="s">
        <v>1447</v>
      </c>
      <c r="AP490" s="60" t="s">
        <v>1461</v>
      </c>
      <c r="AS490" t="str">
        <f>IF(SpaceTypesTable[[#This Row],[Service Water Heating Peak Flow Rate (gal/h)]]=0,"",SpaceTypesTable[[#This Row],[Service Water Heating Peak Flow Rate (gal/h)]]/SpaceTypesTable[[#This Row],[Service Water Heating Area (ft^2)]])</f>
        <v/>
      </c>
      <c r="AW490" s="60"/>
      <c r="BC490" t="str">
        <f>IF(ISBLANK(BB490),"",BB490/(AY490/AX490))</f>
        <v/>
      </c>
    </row>
    <row r="491" spans="1:55">
      <c r="A491" t="s">
        <v>1554</v>
      </c>
      <c r="B491" t="s">
        <v>259</v>
      </c>
      <c r="C491" t="s">
        <v>262</v>
      </c>
      <c r="D491" t="s">
        <v>310</v>
      </c>
      <c r="E491" t="s">
        <v>457</v>
      </c>
      <c r="I491" t="str">
        <f>SpaceTypesTable[[#This Row],[Lighting Standard]]&amp;SpaceTypesTable[[#This Row],[Lighting Primary Space Type]]&amp;SpaceTypesTable[[#This Row],[Lighting Secondary Space Type]]</f>
        <v/>
      </c>
      <c r="L491">
        <v>0.80000000000000016</v>
      </c>
      <c r="O491">
        <v>0</v>
      </c>
      <c r="P491">
        <v>0.7</v>
      </c>
      <c r="Q491">
        <v>0.2</v>
      </c>
      <c r="R491" s="60" t="s">
        <v>1362</v>
      </c>
      <c r="S491" t="s">
        <v>108</v>
      </c>
      <c r="T491" t="s">
        <v>41</v>
      </c>
      <c r="U491" t="s">
        <v>42</v>
      </c>
      <c r="V491" s="60" t="str">
        <f>SpaceTypesTable[[#This Row],[Ventilation Standard]]&amp;SpaceTypesTable[[#This Row],[Ventilation Primary Space Type]]&amp;SpaceTypesTable[[#This Row],[Ventilation Secondary Space Type]]</f>
        <v>ASHRAE 62.1-1999Public SpacesCorridors and utilities</v>
      </c>
      <c r="W491">
        <f>VLOOKUP(SpaceTypesTable[[#This Row],[Lookup]],VentilationStandardsTable[],6,FALSE)</f>
        <v>0.05</v>
      </c>
      <c r="X491">
        <f>VLOOKUP(SpaceTypesTable[[#This Row],[Lookup]],VentilationStandardsTable[],5,FALSE)</f>
        <v>0</v>
      </c>
      <c r="Y491">
        <f>VLOOKUP(SpaceTypesTable[[#This Row],[Lookup]],VentilationStandardsTable[],7,FALSE)</f>
        <v>0</v>
      </c>
      <c r="Z491">
        <v>0</v>
      </c>
      <c r="AA491" s="60" t="s">
        <v>1397</v>
      </c>
      <c r="AB491" s="60" t="s">
        <v>1404</v>
      </c>
      <c r="AC491">
        <v>0.22320000000000001</v>
      </c>
      <c r="AD491" s="60" t="s">
        <v>1422</v>
      </c>
      <c r="AF491" t="s">
        <v>440</v>
      </c>
      <c r="AG491" t="s">
        <v>440</v>
      </c>
      <c r="AH491" t="s">
        <v>440</v>
      </c>
      <c r="AJ491">
        <v>0.40000000000000008</v>
      </c>
      <c r="AK491">
        <v>0</v>
      </c>
      <c r="AL491">
        <v>0.5</v>
      </c>
      <c r="AM491">
        <v>0</v>
      </c>
      <c r="AN491" s="60" t="s">
        <v>1351</v>
      </c>
      <c r="AO491" s="60" t="s">
        <v>1447</v>
      </c>
      <c r="AP491" s="60" t="s">
        <v>1461</v>
      </c>
      <c r="AS491" t="str">
        <f>IF(SpaceTypesTable[[#This Row],[Service Water Heating Peak Flow Rate (gal/h)]]=0,"",SpaceTypesTable[[#This Row],[Service Water Heating Peak Flow Rate (gal/h)]]/SpaceTypesTable[[#This Row],[Service Water Heating Area (ft^2)]])</f>
        <v/>
      </c>
      <c r="AW491" s="60"/>
      <c r="BC491" t="str">
        <f>IF(ISBLANK(BB491),"",BB491/(AY491/AX491))</f>
        <v/>
      </c>
    </row>
    <row r="492" spans="1:55">
      <c r="A492" t="s">
        <v>1558</v>
      </c>
      <c r="B492" t="s">
        <v>259</v>
      </c>
      <c r="C492" t="s">
        <v>262</v>
      </c>
      <c r="D492" t="s">
        <v>310</v>
      </c>
      <c r="E492" t="s">
        <v>457</v>
      </c>
      <c r="F492" t="s">
        <v>218</v>
      </c>
      <c r="G492" t="s">
        <v>340</v>
      </c>
      <c r="H492" t="s">
        <v>336</v>
      </c>
      <c r="I492" t="str">
        <f>SpaceTypesTable[[#This Row],[Lighting Standard]]&amp;SpaceTypesTable[[#This Row],[Lighting Primary Space Type]]&amp;SpaceTypesTable[[#This Row],[Lighting Secondary Space Type]]</f>
        <v>ASHRAE 90.1-2007Corridor/TransitionFor Hospital</v>
      </c>
      <c r="L492">
        <f>VLOOKUP(SpaceTypesTable[[#This Row],[LookupColumn]],InteriorLightingTable[],5,FALSE)</f>
        <v>1</v>
      </c>
      <c r="O492">
        <v>0</v>
      </c>
      <c r="P492">
        <v>0.7</v>
      </c>
      <c r="Q492">
        <v>0.2</v>
      </c>
      <c r="R492" s="60" t="s">
        <v>3588</v>
      </c>
      <c r="S492" t="s">
        <v>109</v>
      </c>
      <c r="T492" t="s">
        <v>223</v>
      </c>
      <c r="U492" t="s">
        <v>96</v>
      </c>
      <c r="V492" s="60" t="str">
        <f>SpaceTypesTable[[#This Row],[Ventilation Standard]]&amp;SpaceTypesTable[[#This Row],[Ventilation Primary Space Type]]&amp;SpaceTypesTable[[#This Row],[Ventilation Secondary Space Type]]</f>
        <v>ASHRAE 62.1-2004GeneralCorridors</v>
      </c>
      <c r="W492">
        <f>VLOOKUP(SpaceTypesTable[[#This Row],[Lookup]],VentilationStandardsTable[],6,FALSE)</f>
        <v>0.06</v>
      </c>
      <c r="X492">
        <f>VLOOKUP(SpaceTypesTable[[#This Row],[Lookup]],VentilationStandardsTable[],5,FALSE)</f>
        <v>0</v>
      </c>
      <c r="Y492">
        <f>VLOOKUP(SpaceTypesTable[[#This Row],[Lookup]],VentilationStandardsTable[],7,FALSE)</f>
        <v>0</v>
      </c>
      <c r="Z492">
        <v>0</v>
      </c>
      <c r="AA492" s="60" t="s">
        <v>3597</v>
      </c>
      <c r="AB492" s="60" t="s">
        <v>3576</v>
      </c>
      <c r="AC492">
        <v>4.4600000000000001E-2</v>
      </c>
      <c r="AD492" s="60" t="s">
        <v>3686</v>
      </c>
      <c r="AF492" t="s">
        <v>440</v>
      </c>
      <c r="AG492" t="s">
        <v>440</v>
      </c>
      <c r="AH492" t="s">
        <v>440</v>
      </c>
      <c r="AJ492">
        <v>0.28999999999999998</v>
      </c>
      <c r="AK492">
        <v>0</v>
      </c>
      <c r="AL492">
        <v>0.5</v>
      </c>
      <c r="AM492">
        <v>0</v>
      </c>
      <c r="AN492" s="60" t="s">
        <v>3587</v>
      </c>
      <c r="AO492" s="60" t="s">
        <v>3679</v>
      </c>
      <c r="AP492" s="60" t="s">
        <v>3600</v>
      </c>
      <c r="AS492" t="str">
        <f>IF(SpaceTypesTable[[#This Row],[Service Water Heating Peak Flow Rate (gal/h)]]=0,"",SpaceTypesTable[[#This Row],[Service Water Heating Peak Flow Rate (gal/h)]]/SpaceTypesTable[[#This Row],[Service Water Heating Area (ft^2)]])</f>
        <v/>
      </c>
      <c r="AW492" s="60"/>
      <c r="BC492" t="str">
        <f>IF(ISBLANK(BB492),"",BB492/(AY492/AX492))</f>
        <v/>
      </c>
    </row>
    <row r="493" spans="1:55">
      <c r="A493" t="s">
        <v>1556</v>
      </c>
      <c r="B493" t="s">
        <v>259</v>
      </c>
      <c r="C493" t="s">
        <v>262</v>
      </c>
      <c r="D493" t="s">
        <v>310</v>
      </c>
      <c r="E493" t="s">
        <v>457</v>
      </c>
      <c r="F493" t="s">
        <v>217</v>
      </c>
      <c r="G493" t="s">
        <v>340</v>
      </c>
      <c r="H493" t="s">
        <v>336</v>
      </c>
      <c r="I493" t="str">
        <f>SpaceTypesTable[[#This Row],[Lighting Standard]]&amp;SpaceTypesTable[[#This Row],[Lighting Primary Space Type]]&amp;SpaceTypesTable[[#This Row],[Lighting Secondary Space Type]]</f>
        <v>ASHRAE 90.1-2004Corridor/TransitionFor Hospital</v>
      </c>
      <c r="L493">
        <f>VLOOKUP(SpaceTypesTable[[#This Row],[LookupColumn]],InteriorLightingTable[],5,FALSE)</f>
        <v>1</v>
      </c>
      <c r="O493">
        <v>0</v>
      </c>
      <c r="P493">
        <v>0.7</v>
      </c>
      <c r="Q493">
        <v>0.2</v>
      </c>
      <c r="R493" s="60" t="s">
        <v>3588</v>
      </c>
      <c r="S493" t="s">
        <v>108</v>
      </c>
      <c r="T493" t="s">
        <v>41</v>
      </c>
      <c r="U493" t="s">
        <v>42</v>
      </c>
      <c r="V493" s="60" t="str">
        <f>SpaceTypesTable[[#This Row],[Ventilation Standard]]&amp;SpaceTypesTable[[#This Row],[Ventilation Primary Space Type]]&amp;SpaceTypesTable[[#This Row],[Ventilation Secondary Space Type]]</f>
        <v>ASHRAE 62.1-1999Public SpacesCorridors and utilities</v>
      </c>
      <c r="W493">
        <f>VLOOKUP(SpaceTypesTable[[#This Row],[Lookup]],VentilationStandardsTable[],6,FALSE)</f>
        <v>0.05</v>
      </c>
      <c r="X493">
        <f>VLOOKUP(SpaceTypesTable[[#This Row],[Lookup]],VentilationStandardsTable[],5,FALSE)</f>
        <v>0</v>
      </c>
      <c r="Y493">
        <f>VLOOKUP(SpaceTypesTable[[#This Row],[Lookup]],VentilationStandardsTable[],7,FALSE)</f>
        <v>0</v>
      </c>
      <c r="Z493">
        <v>0</v>
      </c>
      <c r="AA493" s="60" t="s">
        <v>3597</v>
      </c>
      <c r="AB493" s="60" t="s">
        <v>3576</v>
      </c>
      <c r="AC493">
        <v>5.9499999999999997E-2</v>
      </c>
      <c r="AD493" s="60" t="s">
        <v>3686</v>
      </c>
      <c r="AF493" t="s">
        <v>440</v>
      </c>
      <c r="AG493" t="s">
        <v>440</v>
      </c>
      <c r="AH493" t="s">
        <v>440</v>
      </c>
      <c r="AJ493">
        <v>0.40000000000000008</v>
      </c>
      <c r="AK493">
        <v>0</v>
      </c>
      <c r="AL493">
        <v>0.5</v>
      </c>
      <c r="AM493">
        <v>0</v>
      </c>
      <c r="AN493" s="60" t="s">
        <v>3587</v>
      </c>
      <c r="AO493" s="60" t="s">
        <v>3679</v>
      </c>
      <c r="AP493" s="60" t="s">
        <v>3600</v>
      </c>
      <c r="AS493" t="str">
        <f>IF(SpaceTypesTable[[#This Row],[Service Water Heating Peak Flow Rate (gal/h)]]=0,"",SpaceTypesTable[[#This Row],[Service Water Heating Peak Flow Rate (gal/h)]]/SpaceTypesTable[[#This Row],[Service Water Heating Area (ft^2)]])</f>
        <v/>
      </c>
      <c r="AW493" s="60"/>
      <c r="BC493" t="str">
        <f>IF(ISBLANK(BB493),"",BB493/(AY493/AX493))</f>
        <v/>
      </c>
    </row>
    <row r="494" spans="1:55">
      <c r="A494" t="s">
        <v>1619</v>
      </c>
      <c r="B494" t="s">
        <v>259</v>
      </c>
      <c r="C494" t="s">
        <v>262</v>
      </c>
      <c r="D494" t="s">
        <v>310</v>
      </c>
      <c r="E494" t="s">
        <v>457</v>
      </c>
      <c r="F494" t="s">
        <v>1601</v>
      </c>
      <c r="G494" t="s">
        <v>340</v>
      </c>
      <c r="H494" t="s">
        <v>336</v>
      </c>
      <c r="I494" t="str">
        <f>SpaceTypesTable[[#This Row],[Lighting Standard]]&amp;SpaceTypesTable[[#This Row],[Lighting Primary Space Type]]&amp;SpaceTypesTable[[#This Row],[Lighting Secondary Space Type]]</f>
        <v>ASHRAE 90.1-2010Corridor/TransitionFor Hospital</v>
      </c>
      <c r="L494">
        <f>VLOOKUP(SpaceTypesTable[[#This Row],[LookupColumn]],InteriorLightingTable[],5,FALSE)</f>
        <v>0.89</v>
      </c>
      <c r="O494">
        <v>0</v>
      </c>
      <c r="P494">
        <v>0.7</v>
      </c>
      <c r="Q494">
        <v>0.2</v>
      </c>
      <c r="R494" t="s">
        <v>3588</v>
      </c>
      <c r="S494" t="s">
        <v>110</v>
      </c>
      <c r="T494" t="s">
        <v>223</v>
      </c>
      <c r="U494" t="s">
        <v>96</v>
      </c>
      <c r="V494" s="60" t="str">
        <f>SpaceTypesTable[[#This Row],[Ventilation Standard]]&amp;SpaceTypesTable[[#This Row],[Ventilation Primary Space Type]]&amp;SpaceTypesTable[[#This Row],[Ventilation Secondary Space Type]]</f>
        <v>ASHRAE 62.1-2007GeneralCorridors</v>
      </c>
      <c r="W494">
        <f>VLOOKUP(SpaceTypesTable[[#This Row],[Lookup]],VentilationStandardsTable[],6,FALSE)</f>
        <v>0.06</v>
      </c>
      <c r="X494">
        <f>VLOOKUP(SpaceTypesTable[[#This Row],[Lookup]],VentilationStandardsTable[],5,FALSE)</f>
        <v>0</v>
      </c>
      <c r="Y494">
        <f>VLOOKUP(SpaceTypesTable[[#This Row],[Lookup]],VentilationStandardsTable[],7,FALSE)</f>
        <v>0</v>
      </c>
      <c r="Z494">
        <v>0</v>
      </c>
      <c r="AA494" t="s">
        <v>3597</v>
      </c>
      <c r="AB494" t="s">
        <v>3576</v>
      </c>
      <c r="AC494">
        <v>4.4600000000000001E-2</v>
      </c>
      <c r="AD494" t="s">
        <v>3686</v>
      </c>
      <c r="AF494" t="s">
        <v>440</v>
      </c>
      <c r="AG494" t="s">
        <v>440</v>
      </c>
      <c r="AH494" t="s">
        <v>440</v>
      </c>
      <c r="AJ494">
        <v>0.28999999999999998</v>
      </c>
      <c r="AK494">
        <v>0</v>
      </c>
      <c r="AL494">
        <v>0.5</v>
      </c>
      <c r="AM494">
        <v>0</v>
      </c>
      <c r="AN494" t="s">
        <v>3587</v>
      </c>
      <c r="AO494" t="s">
        <v>3679</v>
      </c>
      <c r="AP494" t="s">
        <v>3600</v>
      </c>
      <c r="AS494" t="s">
        <v>440</v>
      </c>
      <c r="BC494" t="s">
        <v>440</v>
      </c>
    </row>
    <row r="495" spans="1:55">
      <c r="A495" t="s">
        <v>1555</v>
      </c>
      <c r="B495" t="s">
        <v>259</v>
      </c>
      <c r="C495" t="s">
        <v>262</v>
      </c>
      <c r="D495" t="s">
        <v>308</v>
      </c>
      <c r="E495" t="s">
        <v>464</v>
      </c>
      <c r="I495" t="str">
        <f>SpaceTypesTable[[#This Row],[Lighting Standard]]&amp;SpaceTypesTable[[#This Row],[Lighting Primary Space Type]]&amp;SpaceTypesTable[[#This Row],[Lighting Secondary Space Type]]</f>
        <v/>
      </c>
      <c r="L495">
        <v>1.6000000000000003</v>
      </c>
      <c r="O495">
        <v>0</v>
      </c>
      <c r="P495">
        <v>0.7</v>
      </c>
      <c r="Q495">
        <v>0.2</v>
      </c>
      <c r="R495" s="60" t="s">
        <v>1362</v>
      </c>
      <c r="S495" t="s">
        <v>411</v>
      </c>
      <c r="T495" t="s">
        <v>240</v>
      </c>
      <c r="U495" t="s">
        <v>399</v>
      </c>
      <c r="V495" s="60" t="str">
        <f>SpaceTypesTable[[#This Row],[Ventilation Standard]]&amp;SpaceTypesTable[[#This Row],[Ventilation Primary Space Type]]&amp;SpaceTypesTable[[#This Row],[Ventilation Secondary Space Type]]</f>
        <v>GGHC v2.2Health CareSpecial Procedure Room, Diagnostic</v>
      </c>
      <c r="W495">
        <f>VLOOKUP(SpaceTypesTable[[#This Row],[Lookup]],VentilationStandardsTable[],6,FALSE)</f>
        <v>0.3</v>
      </c>
      <c r="X495">
        <f>VLOOKUP(SpaceTypesTable[[#This Row],[Lookup]],VentilationStandardsTable[],5,FALSE)</f>
        <v>0</v>
      </c>
      <c r="Y495">
        <f>VLOOKUP(SpaceTypesTable[[#This Row],[Lookup]],VentilationStandardsTable[],7,FALSE)</f>
        <v>0</v>
      </c>
      <c r="Z495">
        <v>18.579999999999998</v>
      </c>
      <c r="AA495" s="60" t="s">
        <v>1397</v>
      </c>
      <c r="AB495" s="60" t="s">
        <v>1404</v>
      </c>
      <c r="AC495">
        <v>0.22320000000000001</v>
      </c>
      <c r="AD495" s="60" t="s">
        <v>1422</v>
      </c>
      <c r="AF495" t="s">
        <v>440</v>
      </c>
      <c r="AG495" t="s">
        <v>440</v>
      </c>
      <c r="AH495" t="s">
        <v>440</v>
      </c>
      <c r="AJ495">
        <v>1.1000000000000001</v>
      </c>
      <c r="AK495">
        <v>0</v>
      </c>
      <c r="AL495">
        <v>0.5</v>
      </c>
      <c r="AM495">
        <v>0</v>
      </c>
      <c r="AN495" s="60" t="s">
        <v>1351</v>
      </c>
      <c r="AO495" s="60" t="s">
        <v>1447</v>
      </c>
      <c r="AP495" s="60" t="s">
        <v>1461</v>
      </c>
      <c r="AS495" t="str">
        <f>IF(SpaceTypesTable[[#This Row],[Service Water Heating Peak Flow Rate (gal/h)]]=0,"",SpaceTypesTable[[#This Row],[Service Water Heating Peak Flow Rate (gal/h)]]/SpaceTypesTable[[#This Row],[Service Water Heating Area (ft^2)]])</f>
        <v/>
      </c>
      <c r="AW495" s="60"/>
      <c r="BC495" t="str">
        <f>IF(ISBLANK(BB495),"",BB495/(AY495/AX495))</f>
        <v/>
      </c>
    </row>
    <row r="496" spans="1:55">
      <c r="A496" t="s">
        <v>1557</v>
      </c>
      <c r="B496" t="s">
        <v>260</v>
      </c>
      <c r="C496" t="s">
        <v>262</v>
      </c>
      <c r="D496" t="s">
        <v>308</v>
      </c>
      <c r="E496" t="s">
        <v>464</v>
      </c>
      <c r="F496" t="s">
        <v>438</v>
      </c>
      <c r="G496" t="s">
        <v>239</v>
      </c>
      <c r="H496" t="s">
        <v>344</v>
      </c>
      <c r="I496" t="str">
        <f>SpaceTypesTable[[#This Row],[Lighting Standard]]&amp;SpaceTypesTable[[#This Row],[Lighting Primary Space Type]]&amp;SpaceTypesTable[[#This Row],[Lighting Secondary Space Type]]</f>
        <v>ASHRAE 189.1-2009HospitalExam/Treatment</v>
      </c>
      <c r="L496">
        <f>VLOOKUP(SpaceTypesTable[[#This Row],[LookupColumn]],InteriorLightingTable[],5,FALSE)</f>
        <v>1.35</v>
      </c>
      <c r="O496">
        <v>0</v>
      </c>
      <c r="P496">
        <v>0.7</v>
      </c>
      <c r="Q496">
        <v>0.2</v>
      </c>
      <c r="R496" t="s">
        <v>1362</v>
      </c>
      <c r="S496" t="s">
        <v>411</v>
      </c>
      <c r="T496" t="s">
        <v>240</v>
      </c>
      <c r="U496" t="s">
        <v>399</v>
      </c>
      <c r="V496" s="60" t="str">
        <f>SpaceTypesTable[[#This Row],[Ventilation Standard]]&amp;SpaceTypesTable[[#This Row],[Ventilation Primary Space Type]]&amp;SpaceTypesTable[[#This Row],[Ventilation Secondary Space Type]]</f>
        <v>GGHC v2.2Health CareSpecial Procedure Room, Diagnostic</v>
      </c>
      <c r="W496">
        <f>VLOOKUP(SpaceTypesTable[[#This Row],[Lookup]],VentilationStandardsTable[],6,FALSE)</f>
        <v>0.3</v>
      </c>
      <c r="X496">
        <f>VLOOKUP(SpaceTypesTable[[#This Row],[Lookup]],VentilationStandardsTable[],5,FALSE)</f>
        <v>0</v>
      </c>
      <c r="Y496">
        <f>VLOOKUP(SpaceTypesTable[[#This Row],[Lookup]],VentilationStandardsTable[],7,FALSE)</f>
        <v>0</v>
      </c>
      <c r="Z496">
        <v>18.579999999999998</v>
      </c>
      <c r="AA496" t="s">
        <v>1397</v>
      </c>
      <c r="AB496" t="s">
        <v>1404</v>
      </c>
      <c r="AC496">
        <v>5.9499999999999997E-2</v>
      </c>
      <c r="AD496" t="s">
        <v>1422</v>
      </c>
      <c r="AF496" t="s">
        <v>440</v>
      </c>
      <c r="AG496" t="s">
        <v>440</v>
      </c>
      <c r="AH496" t="s">
        <v>440</v>
      </c>
      <c r="AJ496">
        <v>0.80000000000000016</v>
      </c>
      <c r="AK496">
        <v>0</v>
      </c>
      <c r="AL496">
        <v>0.5</v>
      </c>
      <c r="AM496">
        <v>0</v>
      </c>
      <c r="AN496" t="s">
        <v>1351</v>
      </c>
      <c r="AO496" t="s">
        <v>1447</v>
      </c>
      <c r="AP496" t="s">
        <v>1461</v>
      </c>
      <c r="AS496" t="str">
        <f>IF(SpaceTypesTable[[#This Row],[Service Water Heating Peak Flow Rate (gal/h)]]=0,"",SpaceTypesTable[[#This Row],[Service Water Heating Peak Flow Rate (gal/h)]]/SpaceTypesTable[[#This Row],[Service Water Heating Area (ft^2)]])</f>
        <v/>
      </c>
      <c r="BC496" t="str">
        <f>IF(ISBLANK(BB496),"",BB496/(AY496/AX496))</f>
        <v/>
      </c>
    </row>
    <row r="497" spans="1:55">
      <c r="A497" t="s">
        <v>1557</v>
      </c>
      <c r="B497" t="s">
        <v>261</v>
      </c>
      <c r="C497" t="s">
        <v>262</v>
      </c>
      <c r="D497" t="s">
        <v>308</v>
      </c>
      <c r="E497" t="s">
        <v>464</v>
      </c>
      <c r="F497" t="s">
        <v>438</v>
      </c>
      <c r="G497" t="s">
        <v>239</v>
      </c>
      <c r="H497" t="s">
        <v>344</v>
      </c>
      <c r="I497" t="str">
        <f>SpaceTypesTable[[#This Row],[Lighting Standard]]&amp;SpaceTypesTable[[#This Row],[Lighting Primary Space Type]]&amp;SpaceTypesTable[[#This Row],[Lighting Secondary Space Type]]</f>
        <v>ASHRAE 189.1-2009HospitalExam/Treatment</v>
      </c>
      <c r="L497">
        <f>VLOOKUP(SpaceTypesTable[[#This Row],[LookupColumn]],InteriorLightingTable[],5,FALSE)</f>
        <v>1.35</v>
      </c>
      <c r="O497">
        <v>0</v>
      </c>
      <c r="P497">
        <v>0.7</v>
      </c>
      <c r="Q497">
        <v>0.2</v>
      </c>
      <c r="R497" t="s">
        <v>1362</v>
      </c>
      <c r="S497" t="s">
        <v>411</v>
      </c>
      <c r="T497" t="s">
        <v>240</v>
      </c>
      <c r="U497" t="s">
        <v>399</v>
      </c>
      <c r="V497" s="60" t="str">
        <f>SpaceTypesTable[[#This Row],[Ventilation Standard]]&amp;SpaceTypesTable[[#This Row],[Ventilation Primary Space Type]]&amp;SpaceTypesTable[[#This Row],[Ventilation Secondary Space Type]]</f>
        <v>GGHC v2.2Health CareSpecial Procedure Room, Diagnostic</v>
      </c>
      <c r="W497">
        <f>VLOOKUP(SpaceTypesTable[[#This Row],[Lookup]],VentilationStandardsTable[],6,FALSE)</f>
        <v>0.3</v>
      </c>
      <c r="X497">
        <f>VLOOKUP(SpaceTypesTable[[#This Row],[Lookup]],VentilationStandardsTable[],5,FALSE)</f>
        <v>0</v>
      </c>
      <c r="Y497">
        <f>VLOOKUP(SpaceTypesTable[[#This Row],[Lookup]],VentilationStandardsTable[],7,FALSE)</f>
        <v>0</v>
      </c>
      <c r="Z497">
        <v>18.579999999999998</v>
      </c>
      <c r="AA497" t="s">
        <v>1397</v>
      </c>
      <c r="AB497" t="s">
        <v>1404</v>
      </c>
      <c r="AC497">
        <v>4.4600000000000001E-2</v>
      </c>
      <c r="AD497" t="s">
        <v>1422</v>
      </c>
      <c r="AF497" t="s">
        <v>440</v>
      </c>
      <c r="AG497" t="s">
        <v>440</v>
      </c>
      <c r="AH497" t="s">
        <v>440</v>
      </c>
      <c r="AJ497">
        <v>0.80000000000000016</v>
      </c>
      <c r="AK497">
        <v>0</v>
      </c>
      <c r="AL497">
        <v>0.5</v>
      </c>
      <c r="AM497">
        <v>0</v>
      </c>
      <c r="AN497" t="s">
        <v>1351</v>
      </c>
      <c r="AO497" t="s">
        <v>1447</v>
      </c>
      <c r="AP497" t="s">
        <v>1461</v>
      </c>
      <c r="AS497" t="str">
        <f>IF(SpaceTypesTable[[#This Row],[Service Water Heating Peak Flow Rate (gal/h)]]=0,"",SpaceTypesTable[[#This Row],[Service Water Heating Peak Flow Rate (gal/h)]]/SpaceTypesTable[[#This Row],[Service Water Heating Area (ft^2)]])</f>
        <v/>
      </c>
      <c r="BC497" t="str">
        <f>IF(ISBLANK(BB497),"",BB497/(AY497/AX497))</f>
        <v/>
      </c>
    </row>
    <row r="498" spans="1:55">
      <c r="A498" t="s">
        <v>1554</v>
      </c>
      <c r="B498" t="s">
        <v>259</v>
      </c>
      <c r="C498" t="s">
        <v>262</v>
      </c>
      <c r="D498" t="s">
        <v>308</v>
      </c>
      <c r="E498" t="s">
        <v>464</v>
      </c>
      <c r="I498" t="str">
        <f>SpaceTypesTable[[#This Row],[Lighting Standard]]&amp;SpaceTypesTable[[#This Row],[Lighting Primary Space Type]]&amp;SpaceTypesTable[[#This Row],[Lighting Secondary Space Type]]</f>
        <v/>
      </c>
      <c r="L498">
        <v>1.6000000000000003</v>
      </c>
      <c r="O498">
        <v>0</v>
      </c>
      <c r="P498">
        <v>0.7</v>
      </c>
      <c r="Q498">
        <v>0.2</v>
      </c>
      <c r="R498" t="s">
        <v>1362</v>
      </c>
      <c r="S498" t="s">
        <v>411</v>
      </c>
      <c r="T498" t="s">
        <v>240</v>
      </c>
      <c r="U498" t="s">
        <v>399</v>
      </c>
      <c r="V498" s="60" t="str">
        <f>SpaceTypesTable[[#This Row],[Ventilation Standard]]&amp;SpaceTypesTable[[#This Row],[Ventilation Primary Space Type]]&amp;SpaceTypesTable[[#This Row],[Ventilation Secondary Space Type]]</f>
        <v>GGHC v2.2Health CareSpecial Procedure Room, Diagnostic</v>
      </c>
      <c r="W498">
        <f>VLOOKUP(SpaceTypesTable[[#This Row],[Lookup]],VentilationStandardsTable[],6,FALSE)</f>
        <v>0.3</v>
      </c>
      <c r="X498">
        <f>VLOOKUP(SpaceTypesTable[[#This Row],[Lookup]],VentilationStandardsTable[],5,FALSE)</f>
        <v>0</v>
      </c>
      <c r="Y498">
        <f>VLOOKUP(SpaceTypesTable[[#This Row],[Lookup]],VentilationStandardsTable[],7,FALSE)</f>
        <v>0</v>
      </c>
      <c r="Z498">
        <v>18.579999999999998</v>
      </c>
      <c r="AA498" t="s">
        <v>1397</v>
      </c>
      <c r="AB498" t="s">
        <v>1404</v>
      </c>
      <c r="AC498">
        <v>0.22320000000000001</v>
      </c>
      <c r="AD498" t="s">
        <v>1422</v>
      </c>
      <c r="AF498" t="s">
        <v>440</v>
      </c>
      <c r="AG498" t="s">
        <v>440</v>
      </c>
      <c r="AH498" t="s">
        <v>440</v>
      </c>
      <c r="AJ498">
        <v>1.1000000000000001</v>
      </c>
      <c r="AK498">
        <v>0</v>
      </c>
      <c r="AL498">
        <v>0.5</v>
      </c>
      <c r="AM498">
        <v>0</v>
      </c>
      <c r="AN498" t="s">
        <v>1351</v>
      </c>
      <c r="AO498" t="s">
        <v>1447</v>
      </c>
      <c r="AP498" t="s">
        <v>1461</v>
      </c>
      <c r="AS498" t="str">
        <f>IF(SpaceTypesTable[[#This Row],[Service Water Heating Peak Flow Rate (gal/h)]]=0,"",SpaceTypesTable[[#This Row],[Service Water Heating Peak Flow Rate (gal/h)]]/SpaceTypesTable[[#This Row],[Service Water Heating Area (ft^2)]])</f>
        <v/>
      </c>
      <c r="BC498" t="str">
        <f>IF(ISBLANK(BB498),"",BB498/(AY498/AX498))</f>
        <v/>
      </c>
    </row>
    <row r="499" spans="1:55">
      <c r="A499" t="s">
        <v>1556</v>
      </c>
      <c r="B499" t="s">
        <v>259</v>
      </c>
      <c r="C499" t="s">
        <v>262</v>
      </c>
      <c r="D499" t="s">
        <v>308</v>
      </c>
      <c r="E499" t="s">
        <v>464</v>
      </c>
      <c r="F499" t="s">
        <v>217</v>
      </c>
      <c r="G499" t="s">
        <v>239</v>
      </c>
      <c r="H499" t="s">
        <v>344</v>
      </c>
      <c r="I499" t="str">
        <f>SpaceTypesTable[[#This Row],[Lighting Standard]]&amp;SpaceTypesTable[[#This Row],[Lighting Primary Space Type]]&amp;SpaceTypesTable[[#This Row],[Lighting Secondary Space Type]]</f>
        <v>ASHRAE 90.1-2004HospitalExam/Treatment</v>
      </c>
      <c r="L499">
        <f>VLOOKUP(SpaceTypesTable[[#This Row],[LookupColumn]],InteriorLightingTable[],5,FALSE)</f>
        <v>1.5</v>
      </c>
      <c r="O499">
        <v>0</v>
      </c>
      <c r="P499">
        <v>0.7</v>
      </c>
      <c r="Q499">
        <v>0.2</v>
      </c>
      <c r="R499" s="60" t="s">
        <v>3589</v>
      </c>
      <c r="S499" t="s">
        <v>411</v>
      </c>
      <c r="T499" t="s">
        <v>240</v>
      </c>
      <c r="U499" t="s">
        <v>399</v>
      </c>
      <c r="V499" s="60" t="str">
        <f>SpaceTypesTable[[#This Row],[Ventilation Standard]]&amp;SpaceTypesTable[[#This Row],[Ventilation Primary Space Type]]&amp;SpaceTypesTable[[#This Row],[Ventilation Secondary Space Type]]</f>
        <v>GGHC v2.2Health CareSpecial Procedure Room, Diagnostic</v>
      </c>
      <c r="W499">
        <f>VLOOKUP(SpaceTypesTable[[#This Row],[Lookup]],VentilationStandardsTable[],6,FALSE)</f>
        <v>0.3</v>
      </c>
      <c r="X499">
        <f>VLOOKUP(SpaceTypesTable[[#This Row],[Lookup]],VentilationStandardsTable[],5,FALSE)</f>
        <v>0</v>
      </c>
      <c r="Y499">
        <f>VLOOKUP(SpaceTypesTable[[#This Row],[Lookup]],VentilationStandardsTable[],7,FALSE)</f>
        <v>0</v>
      </c>
      <c r="Z499">
        <v>18.579999999999998</v>
      </c>
      <c r="AA499" s="60" t="s">
        <v>3597</v>
      </c>
      <c r="AB499" s="60" t="s">
        <v>3576</v>
      </c>
      <c r="AC499">
        <v>5.9499999999999997E-2</v>
      </c>
      <c r="AD499" s="60" t="s">
        <v>3686</v>
      </c>
      <c r="AF499" t="s">
        <v>440</v>
      </c>
      <c r="AG499" t="s">
        <v>440</v>
      </c>
      <c r="AH499" t="s">
        <v>440</v>
      </c>
      <c r="AJ499">
        <v>1.1000000000000001</v>
      </c>
      <c r="AK499">
        <v>0</v>
      </c>
      <c r="AL499">
        <v>0.5</v>
      </c>
      <c r="AM499">
        <v>0</v>
      </c>
      <c r="AN499" s="60" t="s">
        <v>3587</v>
      </c>
      <c r="AO499" s="60" t="s">
        <v>3679</v>
      </c>
      <c r="AP499" s="60" t="s">
        <v>3600</v>
      </c>
      <c r="AS499" t="str">
        <f>IF(SpaceTypesTable[[#This Row],[Service Water Heating Peak Flow Rate (gal/h)]]=0,"",SpaceTypesTable[[#This Row],[Service Water Heating Peak Flow Rate (gal/h)]]/SpaceTypesTable[[#This Row],[Service Water Heating Area (ft^2)]])</f>
        <v/>
      </c>
      <c r="AW499" s="60"/>
      <c r="BC499" t="str">
        <f>IF(ISBLANK(BB499),"",BB499/(AY499/AX499))</f>
        <v/>
      </c>
    </row>
    <row r="500" spans="1:55">
      <c r="A500" t="s">
        <v>1558</v>
      </c>
      <c r="B500" t="s">
        <v>259</v>
      </c>
      <c r="C500" t="s">
        <v>262</v>
      </c>
      <c r="D500" t="s">
        <v>308</v>
      </c>
      <c r="E500" t="s">
        <v>464</v>
      </c>
      <c r="F500" t="s">
        <v>218</v>
      </c>
      <c r="G500" t="s">
        <v>239</v>
      </c>
      <c r="H500" t="s">
        <v>344</v>
      </c>
      <c r="I500" t="str">
        <f>SpaceTypesTable[[#This Row],[Lighting Standard]]&amp;SpaceTypesTable[[#This Row],[Lighting Primary Space Type]]&amp;SpaceTypesTable[[#This Row],[Lighting Secondary Space Type]]</f>
        <v>ASHRAE 90.1-2007HospitalExam/Treatment</v>
      </c>
      <c r="L500">
        <f>VLOOKUP(SpaceTypesTable[[#This Row],[LookupColumn]],InteriorLightingTable[],5,FALSE)</f>
        <v>1.5</v>
      </c>
      <c r="O500">
        <v>0</v>
      </c>
      <c r="P500">
        <v>0.7</v>
      </c>
      <c r="Q500">
        <v>0.2</v>
      </c>
      <c r="R500" s="60" t="s">
        <v>3589</v>
      </c>
      <c r="S500" t="s">
        <v>411</v>
      </c>
      <c r="T500" t="s">
        <v>240</v>
      </c>
      <c r="U500" t="s">
        <v>399</v>
      </c>
      <c r="V500" s="60" t="str">
        <f>SpaceTypesTable[[#This Row],[Ventilation Standard]]&amp;SpaceTypesTable[[#This Row],[Ventilation Primary Space Type]]&amp;SpaceTypesTable[[#This Row],[Ventilation Secondary Space Type]]</f>
        <v>GGHC v2.2Health CareSpecial Procedure Room, Diagnostic</v>
      </c>
      <c r="W500">
        <f>VLOOKUP(SpaceTypesTable[[#This Row],[Lookup]],VentilationStandardsTable[],6,FALSE)</f>
        <v>0.3</v>
      </c>
      <c r="X500">
        <f>VLOOKUP(SpaceTypesTable[[#This Row],[Lookup]],VentilationStandardsTable[],5,FALSE)</f>
        <v>0</v>
      </c>
      <c r="Y500">
        <f>VLOOKUP(SpaceTypesTable[[#This Row],[Lookup]],VentilationStandardsTable[],7,FALSE)</f>
        <v>0</v>
      </c>
      <c r="Z500">
        <v>18.579999999999998</v>
      </c>
      <c r="AA500" s="60" t="s">
        <v>3597</v>
      </c>
      <c r="AB500" s="60" t="s">
        <v>3576</v>
      </c>
      <c r="AC500">
        <v>4.4600000000000001E-2</v>
      </c>
      <c r="AD500" s="60" t="s">
        <v>3686</v>
      </c>
      <c r="AF500" t="s">
        <v>440</v>
      </c>
      <c r="AG500" t="s">
        <v>440</v>
      </c>
      <c r="AH500" t="s">
        <v>440</v>
      </c>
      <c r="AJ500">
        <v>0.80000000000000016</v>
      </c>
      <c r="AK500">
        <v>0</v>
      </c>
      <c r="AL500">
        <v>0.5</v>
      </c>
      <c r="AM500">
        <v>0</v>
      </c>
      <c r="AN500" s="60" t="s">
        <v>3587</v>
      </c>
      <c r="AO500" s="60" t="s">
        <v>3679</v>
      </c>
      <c r="AP500" s="60" t="s">
        <v>3600</v>
      </c>
      <c r="AS500" t="str">
        <f>IF(SpaceTypesTable[[#This Row],[Service Water Heating Peak Flow Rate (gal/h)]]=0,"",SpaceTypesTable[[#This Row],[Service Water Heating Peak Flow Rate (gal/h)]]/SpaceTypesTable[[#This Row],[Service Water Heating Area (ft^2)]])</f>
        <v/>
      </c>
      <c r="AW500" s="60"/>
      <c r="BC500" t="str">
        <f>IF(ISBLANK(BB500),"",BB500/(AY500/AX500))</f>
        <v/>
      </c>
    </row>
    <row r="501" spans="1:55">
      <c r="A501" t="s">
        <v>1619</v>
      </c>
      <c r="B501" t="s">
        <v>259</v>
      </c>
      <c r="C501" t="s">
        <v>262</v>
      </c>
      <c r="D501" t="s">
        <v>308</v>
      </c>
      <c r="E501" t="s">
        <v>464</v>
      </c>
      <c r="F501" t="s">
        <v>1601</v>
      </c>
      <c r="G501" t="s">
        <v>239</v>
      </c>
      <c r="H501" t="s">
        <v>344</v>
      </c>
      <c r="I501" t="str">
        <f>SpaceTypesTable[[#This Row],[Lighting Standard]]&amp;SpaceTypesTable[[#This Row],[Lighting Primary Space Type]]&amp;SpaceTypesTable[[#This Row],[Lighting Secondary Space Type]]</f>
        <v>ASHRAE 90.1-2010HospitalExam/Treatment</v>
      </c>
      <c r="L501">
        <f>VLOOKUP(SpaceTypesTable[[#This Row],[LookupColumn]],InteriorLightingTable[],5,FALSE)</f>
        <v>1.66</v>
      </c>
      <c r="O501">
        <v>0</v>
      </c>
      <c r="P501">
        <v>0.7</v>
      </c>
      <c r="Q501">
        <v>0.2</v>
      </c>
      <c r="R501" t="s">
        <v>3589</v>
      </c>
      <c r="S501" t="s">
        <v>411</v>
      </c>
      <c r="T501" t="s">
        <v>240</v>
      </c>
      <c r="U501" t="s">
        <v>399</v>
      </c>
      <c r="V501" s="60" t="str">
        <f>SpaceTypesTable[[#This Row],[Ventilation Standard]]&amp;SpaceTypesTable[[#This Row],[Ventilation Primary Space Type]]&amp;SpaceTypesTable[[#This Row],[Ventilation Secondary Space Type]]</f>
        <v>GGHC v2.2Health CareSpecial Procedure Room, Diagnostic</v>
      </c>
      <c r="W501">
        <f>VLOOKUP(SpaceTypesTable[[#This Row],[Lookup]],VentilationStandardsTable[],6,FALSE)</f>
        <v>0.3</v>
      </c>
      <c r="X501">
        <f>VLOOKUP(SpaceTypesTable[[#This Row],[Lookup]],VentilationStandardsTable[],5,FALSE)</f>
        <v>0</v>
      </c>
      <c r="Y501">
        <f>VLOOKUP(SpaceTypesTable[[#This Row],[Lookup]],VentilationStandardsTable[],7,FALSE)</f>
        <v>0</v>
      </c>
      <c r="Z501">
        <v>18.579999999999998</v>
      </c>
      <c r="AA501" t="s">
        <v>3597</v>
      </c>
      <c r="AB501" t="s">
        <v>3576</v>
      </c>
      <c r="AC501">
        <v>4.4600000000000001E-2</v>
      </c>
      <c r="AD501" t="s">
        <v>3686</v>
      </c>
      <c r="AF501" t="s">
        <v>440</v>
      </c>
      <c r="AG501" t="s">
        <v>440</v>
      </c>
      <c r="AH501" t="s">
        <v>440</v>
      </c>
      <c r="AJ501">
        <v>0.80000000000000016</v>
      </c>
      <c r="AK501">
        <v>0</v>
      </c>
      <c r="AL501">
        <v>0.5</v>
      </c>
      <c r="AM501">
        <v>0</v>
      </c>
      <c r="AN501" t="s">
        <v>3587</v>
      </c>
      <c r="AO501" t="s">
        <v>3679</v>
      </c>
      <c r="AP501" t="s">
        <v>3600</v>
      </c>
      <c r="AS501" t="s">
        <v>440</v>
      </c>
      <c r="BC501" t="s">
        <v>440</v>
      </c>
    </row>
    <row r="502" spans="1:55">
      <c r="A502" t="s">
        <v>1555</v>
      </c>
      <c r="B502" t="s">
        <v>259</v>
      </c>
      <c r="C502" t="s">
        <v>262</v>
      </c>
      <c r="D502" t="s">
        <v>313</v>
      </c>
      <c r="E502" t="s">
        <v>468</v>
      </c>
      <c r="I502" t="str">
        <f>SpaceTypesTable[[#This Row],[Lighting Standard]]&amp;SpaceTypesTable[[#This Row],[Lighting Primary Space Type]]&amp;SpaceTypesTable[[#This Row],[Lighting Secondary Space Type]]</f>
        <v/>
      </c>
      <c r="L502">
        <v>0.7</v>
      </c>
      <c r="O502">
        <v>0</v>
      </c>
      <c r="P502">
        <v>0.7</v>
      </c>
      <c r="Q502">
        <v>0.2</v>
      </c>
      <c r="R502" s="60" t="s">
        <v>1362</v>
      </c>
      <c r="S502" t="s">
        <v>411</v>
      </c>
      <c r="T502" t="s">
        <v>240</v>
      </c>
      <c r="U502" t="s">
        <v>388</v>
      </c>
      <c r="V502" s="60" t="str">
        <f>SpaceTypesTable[[#This Row],[Ventilation Standard]]&amp;SpaceTypesTable[[#This Row],[Ventilation Primary Space Type]]&amp;SpaceTypesTable[[#This Row],[Ventilation Secondary Space Type]]</f>
        <v>GGHC v2.2Health CareMechanical Equipment Room</v>
      </c>
      <c r="W502">
        <f>VLOOKUP(SpaceTypesTable[[#This Row],[Lookup]],VentilationStandardsTable[],6,FALSE)</f>
        <v>0.15</v>
      </c>
      <c r="X502">
        <f>VLOOKUP(SpaceTypesTable[[#This Row],[Lookup]],VentilationStandardsTable[],5,FALSE)</f>
        <v>0</v>
      </c>
      <c r="Y502">
        <f>VLOOKUP(SpaceTypesTable[[#This Row],[Lookup]],VentilationStandardsTable[],7,FALSE)</f>
        <v>0</v>
      </c>
      <c r="Z502">
        <v>0</v>
      </c>
      <c r="AA502" s="60" t="s">
        <v>1397</v>
      </c>
      <c r="AB502" s="60" t="s">
        <v>1404</v>
      </c>
      <c r="AC502">
        <v>0.22320000000000001</v>
      </c>
      <c r="AD502" s="60" t="s">
        <v>1422</v>
      </c>
      <c r="AF502" t="s">
        <v>440</v>
      </c>
      <c r="AG502" t="s">
        <v>440</v>
      </c>
      <c r="AH502" t="s">
        <v>440</v>
      </c>
      <c r="AJ502">
        <v>5</v>
      </c>
      <c r="AK502">
        <v>0</v>
      </c>
      <c r="AL502">
        <v>0.3</v>
      </c>
      <c r="AM502">
        <v>0.7</v>
      </c>
      <c r="AN502" s="60" t="s">
        <v>1351</v>
      </c>
      <c r="AO502" s="60" t="s">
        <v>1447</v>
      </c>
      <c r="AP502" s="60" t="s">
        <v>1461</v>
      </c>
      <c r="AS502" t="str">
        <f>IF(SpaceTypesTable[[#This Row],[Service Water Heating Peak Flow Rate (gal/h)]]=0,"",SpaceTypesTable[[#This Row],[Service Water Heating Peak Flow Rate (gal/h)]]/SpaceTypesTable[[#This Row],[Service Water Heating Area (ft^2)]])</f>
        <v/>
      </c>
      <c r="AW502" s="60"/>
      <c r="BC502" t="str">
        <f>IF(ISBLANK(BB502),"",BB502/(AY502/AX502))</f>
        <v/>
      </c>
    </row>
    <row r="503" spans="1:55">
      <c r="A503" t="s">
        <v>1557</v>
      </c>
      <c r="B503" t="s">
        <v>260</v>
      </c>
      <c r="C503" t="s">
        <v>262</v>
      </c>
      <c r="D503" t="s">
        <v>313</v>
      </c>
      <c r="E503" t="s">
        <v>468</v>
      </c>
      <c r="F503" t="s">
        <v>438</v>
      </c>
      <c r="G503" t="s">
        <v>211</v>
      </c>
      <c r="H503" t="s">
        <v>223</v>
      </c>
      <c r="I503" t="str">
        <f>SpaceTypesTable[[#This Row],[Lighting Standard]]&amp;SpaceTypesTable[[#This Row],[Lighting Primary Space Type]]&amp;SpaceTypesTable[[#This Row],[Lighting Secondary Space Type]]</f>
        <v>ASHRAE 189.1-2009Electrical/MechanicalGeneral</v>
      </c>
      <c r="L503">
        <f>VLOOKUP(SpaceTypesTable[[#This Row],[LookupColumn]],InteriorLightingTable[],5,FALSE)</f>
        <v>1.35</v>
      </c>
      <c r="O503">
        <v>0</v>
      </c>
      <c r="P503">
        <v>0.7</v>
      </c>
      <c r="Q503">
        <v>0.2</v>
      </c>
      <c r="R503" t="s">
        <v>1362</v>
      </c>
      <c r="S503" t="s">
        <v>411</v>
      </c>
      <c r="T503" t="s">
        <v>240</v>
      </c>
      <c r="U503" t="s">
        <v>388</v>
      </c>
      <c r="V503" s="60" t="str">
        <f>SpaceTypesTable[[#This Row],[Ventilation Standard]]&amp;SpaceTypesTable[[#This Row],[Ventilation Primary Space Type]]&amp;SpaceTypesTable[[#This Row],[Ventilation Secondary Space Type]]</f>
        <v>GGHC v2.2Health CareMechanical Equipment Room</v>
      </c>
      <c r="W503">
        <f>VLOOKUP(SpaceTypesTable[[#This Row],[Lookup]],VentilationStandardsTable[],6,FALSE)</f>
        <v>0.15</v>
      </c>
      <c r="X503">
        <f>VLOOKUP(SpaceTypesTable[[#This Row],[Lookup]],VentilationStandardsTable[],5,FALSE)</f>
        <v>0</v>
      </c>
      <c r="Y503">
        <f>VLOOKUP(SpaceTypesTable[[#This Row],[Lookup]],VentilationStandardsTable[],7,FALSE)</f>
        <v>0</v>
      </c>
      <c r="Z503">
        <v>0</v>
      </c>
      <c r="AA503" t="s">
        <v>1397</v>
      </c>
      <c r="AB503" t="s">
        <v>1404</v>
      </c>
      <c r="AC503">
        <v>5.9499999999999997E-2</v>
      </c>
      <c r="AD503" t="s">
        <v>1422</v>
      </c>
      <c r="AF503" t="s">
        <v>440</v>
      </c>
      <c r="AG503" t="s">
        <v>440</v>
      </c>
      <c r="AH503" t="s">
        <v>440</v>
      </c>
      <c r="AJ503">
        <v>3.64</v>
      </c>
      <c r="AK503">
        <v>0</v>
      </c>
      <c r="AL503">
        <v>0.3</v>
      </c>
      <c r="AM503">
        <v>0.7</v>
      </c>
      <c r="AN503" t="s">
        <v>1351</v>
      </c>
      <c r="AO503" t="s">
        <v>1447</v>
      </c>
      <c r="AP503" t="s">
        <v>1461</v>
      </c>
      <c r="AS503" t="str">
        <f>IF(SpaceTypesTable[[#This Row],[Service Water Heating Peak Flow Rate (gal/h)]]=0,"",SpaceTypesTable[[#This Row],[Service Water Heating Peak Flow Rate (gal/h)]]/SpaceTypesTable[[#This Row],[Service Water Heating Area (ft^2)]])</f>
        <v/>
      </c>
      <c r="BC503" t="str">
        <f>IF(ISBLANK(BB503),"",BB503/(AY503/AX503))</f>
        <v/>
      </c>
    </row>
    <row r="504" spans="1:55">
      <c r="A504" t="s">
        <v>1557</v>
      </c>
      <c r="B504" t="s">
        <v>261</v>
      </c>
      <c r="C504" t="s">
        <v>262</v>
      </c>
      <c r="D504" t="s">
        <v>313</v>
      </c>
      <c r="E504" t="s">
        <v>468</v>
      </c>
      <c r="F504" t="s">
        <v>438</v>
      </c>
      <c r="G504" t="s">
        <v>211</v>
      </c>
      <c r="H504" t="s">
        <v>223</v>
      </c>
      <c r="I504" t="str">
        <f>SpaceTypesTable[[#This Row],[Lighting Standard]]&amp;SpaceTypesTable[[#This Row],[Lighting Primary Space Type]]&amp;SpaceTypesTable[[#This Row],[Lighting Secondary Space Type]]</f>
        <v>ASHRAE 189.1-2009Electrical/MechanicalGeneral</v>
      </c>
      <c r="L504">
        <f>VLOOKUP(SpaceTypesTable[[#This Row],[LookupColumn]],InteriorLightingTable[],5,FALSE)</f>
        <v>1.35</v>
      </c>
      <c r="O504">
        <v>0</v>
      </c>
      <c r="P504">
        <v>0.7</v>
      </c>
      <c r="Q504">
        <v>0.2</v>
      </c>
      <c r="R504" t="s">
        <v>1362</v>
      </c>
      <c r="S504" t="s">
        <v>411</v>
      </c>
      <c r="T504" t="s">
        <v>240</v>
      </c>
      <c r="U504" t="s">
        <v>388</v>
      </c>
      <c r="V504" s="60" t="str">
        <f>SpaceTypesTable[[#This Row],[Ventilation Standard]]&amp;SpaceTypesTable[[#This Row],[Ventilation Primary Space Type]]&amp;SpaceTypesTable[[#This Row],[Ventilation Secondary Space Type]]</f>
        <v>GGHC v2.2Health CareMechanical Equipment Room</v>
      </c>
      <c r="W504">
        <f>VLOOKUP(SpaceTypesTable[[#This Row],[Lookup]],VentilationStandardsTable[],6,FALSE)</f>
        <v>0.15</v>
      </c>
      <c r="X504">
        <f>VLOOKUP(SpaceTypesTable[[#This Row],[Lookup]],VentilationStandardsTable[],5,FALSE)</f>
        <v>0</v>
      </c>
      <c r="Y504">
        <f>VLOOKUP(SpaceTypesTable[[#This Row],[Lookup]],VentilationStandardsTable[],7,FALSE)</f>
        <v>0</v>
      </c>
      <c r="Z504">
        <v>0</v>
      </c>
      <c r="AA504" t="s">
        <v>1397</v>
      </c>
      <c r="AB504" t="s">
        <v>1404</v>
      </c>
      <c r="AC504">
        <v>4.4600000000000001E-2</v>
      </c>
      <c r="AD504" t="s">
        <v>1422</v>
      </c>
      <c r="AF504" t="s">
        <v>440</v>
      </c>
      <c r="AG504" t="s">
        <v>440</v>
      </c>
      <c r="AH504" t="s">
        <v>440</v>
      </c>
      <c r="AJ504">
        <v>3.64</v>
      </c>
      <c r="AK504">
        <v>0</v>
      </c>
      <c r="AL504">
        <v>0.3</v>
      </c>
      <c r="AM504">
        <v>0.7</v>
      </c>
      <c r="AN504" t="s">
        <v>1351</v>
      </c>
      <c r="AO504" t="s">
        <v>1447</v>
      </c>
      <c r="AP504" t="s">
        <v>1461</v>
      </c>
      <c r="AS504" t="str">
        <f>IF(SpaceTypesTable[[#This Row],[Service Water Heating Peak Flow Rate (gal/h)]]=0,"",SpaceTypesTable[[#This Row],[Service Water Heating Peak Flow Rate (gal/h)]]/SpaceTypesTable[[#This Row],[Service Water Heating Area (ft^2)]])</f>
        <v/>
      </c>
      <c r="BC504" t="str">
        <f>IF(ISBLANK(BB504),"",BB504/(AY504/AX504))</f>
        <v/>
      </c>
    </row>
    <row r="505" spans="1:55">
      <c r="A505" t="s">
        <v>1554</v>
      </c>
      <c r="B505" t="s">
        <v>259</v>
      </c>
      <c r="C505" t="s">
        <v>262</v>
      </c>
      <c r="D505" t="s">
        <v>313</v>
      </c>
      <c r="E505" t="s">
        <v>468</v>
      </c>
      <c r="I505" t="str">
        <f>SpaceTypesTable[[#This Row],[Lighting Standard]]&amp;SpaceTypesTable[[#This Row],[Lighting Primary Space Type]]&amp;SpaceTypesTable[[#This Row],[Lighting Secondary Space Type]]</f>
        <v/>
      </c>
      <c r="L505">
        <v>0.7</v>
      </c>
      <c r="O505">
        <v>0</v>
      </c>
      <c r="P505">
        <v>0.7</v>
      </c>
      <c r="Q505">
        <v>0.2</v>
      </c>
      <c r="R505" t="s">
        <v>1362</v>
      </c>
      <c r="S505" t="s">
        <v>411</v>
      </c>
      <c r="T505" t="s">
        <v>240</v>
      </c>
      <c r="U505" t="s">
        <v>388</v>
      </c>
      <c r="V505" s="60" t="str">
        <f>SpaceTypesTable[[#This Row],[Ventilation Standard]]&amp;SpaceTypesTable[[#This Row],[Ventilation Primary Space Type]]&amp;SpaceTypesTable[[#This Row],[Ventilation Secondary Space Type]]</f>
        <v>GGHC v2.2Health CareMechanical Equipment Room</v>
      </c>
      <c r="W505">
        <f>VLOOKUP(SpaceTypesTable[[#This Row],[Lookup]],VentilationStandardsTable[],6,FALSE)</f>
        <v>0.15</v>
      </c>
      <c r="X505">
        <f>VLOOKUP(SpaceTypesTable[[#This Row],[Lookup]],VentilationStandardsTable[],5,FALSE)</f>
        <v>0</v>
      </c>
      <c r="Y505">
        <f>VLOOKUP(SpaceTypesTable[[#This Row],[Lookup]],VentilationStandardsTable[],7,FALSE)</f>
        <v>0</v>
      </c>
      <c r="Z505">
        <v>0</v>
      </c>
      <c r="AA505" t="s">
        <v>1397</v>
      </c>
      <c r="AB505" t="s">
        <v>1404</v>
      </c>
      <c r="AC505">
        <v>0.22320000000000001</v>
      </c>
      <c r="AD505" t="s">
        <v>1422</v>
      </c>
      <c r="AF505" t="s">
        <v>440</v>
      </c>
      <c r="AG505" t="s">
        <v>440</v>
      </c>
      <c r="AH505" t="s">
        <v>440</v>
      </c>
      <c r="AJ505">
        <v>5</v>
      </c>
      <c r="AK505">
        <v>0</v>
      </c>
      <c r="AL505">
        <v>0.3</v>
      </c>
      <c r="AM505">
        <v>0.7</v>
      </c>
      <c r="AN505" t="s">
        <v>1351</v>
      </c>
      <c r="AO505" t="s">
        <v>1447</v>
      </c>
      <c r="AP505" t="s">
        <v>1461</v>
      </c>
      <c r="AS505" t="str">
        <f>IF(SpaceTypesTable[[#This Row],[Service Water Heating Peak Flow Rate (gal/h)]]=0,"",SpaceTypesTable[[#This Row],[Service Water Heating Peak Flow Rate (gal/h)]]/SpaceTypesTable[[#This Row],[Service Water Heating Area (ft^2)]])</f>
        <v/>
      </c>
      <c r="BC505" t="str">
        <f>IF(ISBLANK(BB505),"",BB505/(AY505/AX505))</f>
        <v/>
      </c>
    </row>
    <row r="506" spans="1:55">
      <c r="A506" t="s">
        <v>1556</v>
      </c>
      <c r="B506" t="s">
        <v>259</v>
      </c>
      <c r="C506" t="s">
        <v>262</v>
      </c>
      <c r="D506" t="s">
        <v>313</v>
      </c>
      <c r="E506" t="s">
        <v>468</v>
      </c>
      <c r="F506" t="s">
        <v>217</v>
      </c>
      <c r="G506" t="s">
        <v>211</v>
      </c>
      <c r="H506" t="s">
        <v>223</v>
      </c>
      <c r="I506" t="str">
        <f>SpaceTypesTable[[#This Row],[Lighting Standard]]&amp;SpaceTypesTable[[#This Row],[Lighting Primary Space Type]]&amp;SpaceTypesTable[[#This Row],[Lighting Secondary Space Type]]</f>
        <v>ASHRAE 90.1-2004Electrical/MechanicalGeneral</v>
      </c>
      <c r="L506">
        <f>VLOOKUP(SpaceTypesTable[[#This Row],[LookupColumn]],InteriorLightingTable[],5,FALSE)</f>
        <v>1.5</v>
      </c>
      <c r="O506">
        <v>0</v>
      </c>
      <c r="P506">
        <v>0.7</v>
      </c>
      <c r="Q506">
        <v>0.2</v>
      </c>
      <c r="R506" s="60" t="s">
        <v>3593</v>
      </c>
      <c r="S506" t="s">
        <v>411</v>
      </c>
      <c r="T506" t="s">
        <v>240</v>
      </c>
      <c r="U506" t="s">
        <v>388</v>
      </c>
      <c r="V506" s="60" t="str">
        <f>SpaceTypesTable[[#This Row],[Ventilation Standard]]&amp;SpaceTypesTable[[#This Row],[Ventilation Primary Space Type]]&amp;SpaceTypesTable[[#This Row],[Ventilation Secondary Space Type]]</f>
        <v>GGHC v2.2Health CareMechanical Equipment Room</v>
      </c>
      <c r="W506">
        <f>VLOOKUP(SpaceTypesTable[[#This Row],[Lookup]],VentilationStandardsTable[],6,FALSE)</f>
        <v>0.15</v>
      </c>
      <c r="X506">
        <f>VLOOKUP(SpaceTypesTable[[#This Row],[Lookup]],VentilationStandardsTable[],5,FALSE)</f>
        <v>0</v>
      </c>
      <c r="Y506">
        <f>VLOOKUP(SpaceTypesTable[[#This Row],[Lookup]],VentilationStandardsTable[],7,FALSE)</f>
        <v>0</v>
      </c>
      <c r="Z506">
        <v>0</v>
      </c>
      <c r="AA506" s="60" t="s">
        <v>3597</v>
      </c>
      <c r="AB506" s="60" t="s">
        <v>3576</v>
      </c>
      <c r="AC506">
        <v>5.9499999999999997E-2</v>
      </c>
      <c r="AD506" s="60" t="s">
        <v>3686</v>
      </c>
      <c r="AF506" t="s">
        <v>440</v>
      </c>
      <c r="AG506" t="s">
        <v>440</v>
      </c>
      <c r="AH506" t="s">
        <v>440</v>
      </c>
      <c r="AJ506">
        <v>5</v>
      </c>
      <c r="AK506">
        <v>0</v>
      </c>
      <c r="AL506">
        <v>0.3</v>
      </c>
      <c r="AM506">
        <v>0.7</v>
      </c>
      <c r="AN506" s="60" t="s">
        <v>3587</v>
      </c>
      <c r="AO506" s="60" t="s">
        <v>3679</v>
      </c>
      <c r="AP506" s="60" t="s">
        <v>3600</v>
      </c>
      <c r="AS506" t="str">
        <f>IF(SpaceTypesTable[[#This Row],[Service Water Heating Peak Flow Rate (gal/h)]]=0,"",SpaceTypesTable[[#This Row],[Service Water Heating Peak Flow Rate (gal/h)]]/SpaceTypesTable[[#This Row],[Service Water Heating Area (ft^2)]])</f>
        <v/>
      </c>
      <c r="AW506" s="60"/>
      <c r="BC506" t="str">
        <f>IF(ISBLANK(BB506),"",BB506/(AY506/AX506))</f>
        <v/>
      </c>
    </row>
    <row r="507" spans="1:55">
      <c r="A507" t="s">
        <v>1558</v>
      </c>
      <c r="B507" t="s">
        <v>259</v>
      </c>
      <c r="C507" t="s">
        <v>262</v>
      </c>
      <c r="D507" t="s">
        <v>313</v>
      </c>
      <c r="E507" t="s">
        <v>468</v>
      </c>
      <c r="F507" t="s">
        <v>218</v>
      </c>
      <c r="G507" t="s">
        <v>211</v>
      </c>
      <c r="H507" t="s">
        <v>223</v>
      </c>
      <c r="I507" t="str">
        <f>SpaceTypesTable[[#This Row],[Lighting Standard]]&amp;SpaceTypesTable[[#This Row],[Lighting Primary Space Type]]&amp;SpaceTypesTable[[#This Row],[Lighting Secondary Space Type]]</f>
        <v>ASHRAE 90.1-2007Electrical/MechanicalGeneral</v>
      </c>
      <c r="L507">
        <f>VLOOKUP(SpaceTypesTable[[#This Row],[LookupColumn]],InteriorLightingTable[],5,FALSE)</f>
        <v>1.5</v>
      </c>
      <c r="O507">
        <v>0</v>
      </c>
      <c r="P507">
        <v>0.7</v>
      </c>
      <c r="Q507">
        <v>0.2</v>
      </c>
      <c r="R507" s="60" t="s">
        <v>3593</v>
      </c>
      <c r="S507" t="s">
        <v>411</v>
      </c>
      <c r="T507" t="s">
        <v>240</v>
      </c>
      <c r="U507" t="s">
        <v>388</v>
      </c>
      <c r="V507" s="60" t="str">
        <f>SpaceTypesTable[[#This Row],[Ventilation Standard]]&amp;SpaceTypesTable[[#This Row],[Ventilation Primary Space Type]]&amp;SpaceTypesTable[[#This Row],[Ventilation Secondary Space Type]]</f>
        <v>GGHC v2.2Health CareMechanical Equipment Room</v>
      </c>
      <c r="W507">
        <f>VLOOKUP(SpaceTypesTable[[#This Row],[Lookup]],VentilationStandardsTable[],6,FALSE)</f>
        <v>0.15</v>
      </c>
      <c r="X507">
        <f>VLOOKUP(SpaceTypesTable[[#This Row],[Lookup]],VentilationStandardsTable[],5,FALSE)</f>
        <v>0</v>
      </c>
      <c r="Y507">
        <f>VLOOKUP(SpaceTypesTable[[#This Row],[Lookup]],VentilationStandardsTable[],7,FALSE)</f>
        <v>0</v>
      </c>
      <c r="Z507">
        <v>0</v>
      </c>
      <c r="AA507" s="60" t="s">
        <v>3597</v>
      </c>
      <c r="AB507" s="60" t="s">
        <v>3576</v>
      </c>
      <c r="AC507">
        <v>4.4600000000000001E-2</v>
      </c>
      <c r="AD507" s="60" t="s">
        <v>3686</v>
      </c>
      <c r="AF507" t="s">
        <v>440</v>
      </c>
      <c r="AG507" t="s">
        <v>440</v>
      </c>
      <c r="AH507" t="s">
        <v>440</v>
      </c>
      <c r="AJ507">
        <v>3.64</v>
      </c>
      <c r="AK507">
        <v>0</v>
      </c>
      <c r="AL507">
        <v>0.3</v>
      </c>
      <c r="AM507">
        <v>0.7</v>
      </c>
      <c r="AN507" s="60" t="s">
        <v>3587</v>
      </c>
      <c r="AO507" s="60" t="s">
        <v>3679</v>
      </c>
      <c r="AP507" s="60" t="s">
        <v>3600</v>
      </c>
      <c r="AS507" t="str">
        <f>IF(SpaceTypesTable[[#This Row],[Service Water Heating Peak Flow Rate (gal/h)]]=0,"",SpaceTypesTable[[#This Row],[Service Water Heating Peak Flow Rate (gal/h)]]/SpaceTypesTable[[#This Row],[Service Water Heating Area (ft^2)]])</f>
        <v/>
      </c>
      <c r="AW507" s="60"/>
      <c r="BC507" t="str">
        <f>IF(ISBLANK(BB507),"",BB507/(AY507/AX507))</f>
        <v/>
      </c>
    </row>
    <row r="508" spans="1:55">
      <c r="A508" t="s">
        <v>1619</v>
      </c>
      <c r="B508" t="s">
        <v>259</v>
      </c>
      <c r="C508" t="s">
        <v>262</v>
      </c>
      <c r="D508" t="s">
        <v>313</v>
      </c>
      <c r="E508" t="s">
        <v>468</v>
      </c>
      <c r="F508" t="s">
        <v>1601</v>
      </c>
      <c r="G508" t="s">
        <v>211</v>
      </c>
      <c r="H508" t="s">
        <v>223</v>
      </c>
      <c r="I508" t="str">
        <f>SpaceTypesTable[[#This Row],[Lighting Standard]]&amp;SpaceTypesTable[[#This Row],[Lighting Primary Space Type]]&amp;SpaceTypesTable[[#This Row],[Lighting Secondary Space Type]]</f>
        <v>ASHRAE 90.1-2010Electrical/MechanicalGeneral</v>
      </c>
      <c r="L508">
        <f>VLOOKUP(SpaceTypesTable[[#This Row],[LookupColumn]],InteriorLightingTable[],5,FALSE)</f>
        <v>0.95</v>
      </c>
      <c r="O508">
        <v>0</v>
      </c>
      <c r="P508">
        <v>0.7</v>
      </c>
      <c r="Q508">
        <v>0.2</v>
      </c>
      <c r="R508" t="s">
        <v>3593</v>
      </c>
      <c r="S508" t="s">
        <v>411</v>
      </c>
      <c r="T508" t="s">
        <v>240</v>
      </c>
      <c r="U508" t="s">
        <v>388</v>
      </c>
      <c r="V508" s="60" t="str">
        <f>SpaceTypesTable[[#This Row],[Ventilation Standard]]&amp;SpaceTypesTable[[#This Row],[Ventilation Primary Space Type]]&amp;SpaceTypesTable[[#This Row],[Ventilation Secondary Space Type]]</f>
        <v>GGHC v2.2Health CareMechanical Equipment Room</v>
      </c>
      <c r="W508">
        <f>VLOOKUP(SpaceTypesTable[[#This Row],[Lookup]],VentilationStandardsTable[],6,FALSE)</f>
        <v>0.15</v>
      </c>
      <c r="X508">
        <f>VLOOKUP(SpaceTypesTable[[#This Row],[Lookup]],VentilationStandardsTable[],5,FALSE)</f>
        <v>0</v>
      </c>
      <c r="Y508">
        <f>VLOOKUP(SpaceTypesTable[[#This Row],[Lookup]],VentilationStandardsTable[],7,FALSE)</f>
        <v>0</v>
      </c>
      <c r="Z508">
        <v>0</v>
      </c>
      <c r="AA508" t="s">
        <v>3597</v>
      </c>
      <c r="AB508" t="s">
        <v>3576</v>
      </c>
      <c r="AC508">
        <v>4.4600000000000001E-2</v>
      </c>
      <c r="AD508" t="s">
        <v>3686</v>
      </c>
      <c r="AF508" t="s">
        <v>440</v>
      </c>
      <c r="AG508" t="s">
        <v>440</v>
      </c>
      <c r="AH508" t="s">
        <v>440</v>
      </c>
      <c r="AJ508">
        <v>3.64</v>
      </c>
      <c r="AK508">
        <v>0</v>
      </c>
      <c r="AL508">
        <v>0.3</v>
      </c>
      <c r="AM508">
        <v>0.7</v>
      </c>
      <c r="AN508" t="s">
        <v>3587</v>
      </c>
      <c r="AO508" t="s">
        <v>3679</v>
      </c>
      <c r="AP508" t="s">
        <v>3600</v>
      </c>
      <c r="AS508" t="s">
        <v>440</v>
      </c>
      <c r="BC508" t="s">
        <v>440</v>
      </c>
    </row>
    <row r="509" spans="1:55">
      <c r="A509" t="s">
        <v>1555</v>
      </c>
      <c r="B509" t="s">
        <v>259</v>
      </c>
      <c r="C509" t="s">
        <v>262</v>
      </c>
      <c r="D509" t="s">
        <v>285</v>
      </c>
      <c r="E509" t="s">
        <v>464</v>
      </c>
      <c r="I509" t="str">
        <f>SpaceTypesTable[[#This Row],[Lighting Standard]]&amp;SpaceTypesTable[[#This Row],[Lighting Primary Space Type]]&amp;SpaceTypesTable[[#This Row],[Lighting Secondary Space Type]]</f>
        <v/>
      </c>
      <c r="L509">
        <v>1.8</v>
      </c>
      <c r="O509">
        <v>0</v>
      </c>
      <c r="P509">
        <v>0.7</v>
      </c>
      <c r="Q509">
        <v>0.2</v>
      </c>
      <c r="R509" s="60" t="s">
        <v>1362</v>
      </c>
      <c r="S509" t="s">
        <v>108</v>
      </c>
      <c r="T509" t="s">
        <v>412</v>
      </c>
      <c r="U509" t="s">
        <v>35</v>
      </c>
      <c r="V509" s="60" t="str">
        <f>SpaceTypesTable[[#This Row],[Ventilation Standard]]&amp;SpaceTypesTable[[#This Row],[Ventilation Primary Space Type]]&amp;SpaceTypesTable[[#This Row],[Ventilation Secondary Space Type]]</f>
        <v>ASHRAE 62.1-1999Hotels, Motels, Resorts, DormitoriesDormitory sleeping areas</v>
      </c>
      <c r="W509">
        <f>VLOOKUP(SpaceTypesTable[[#This Row],[Lookup]],VentilationStandardsTable[],6,FALSE)</f>
        <v>0</v>
      </c>
      <c r="X509">
        <f>VLOOKUP(SpaceTypesTable[[#This Row],[Lookup]],VentilationStandardsTable[],5,FALSE)</f>
        <v>15</v>
      </c>
      <c r="Y509">
        <f>VLOOKUP(SpaceTypesTable[[#This Row],[Lookup]],VentilationStandardsTable[],7,FALSE)</f>
        <v>0</v>
      </c>
      <c r="Z509">
        <v>4.6500000000000004</v>
      </c>
      <c r="AA509" s="60" t="s">
        <v>1397</v>
      </c>
      <c r="AB509" s="60" t="s">
        <v>1404</v>
      </c>
      <c r="AC509">
        <v>0.22320000000000001</v>
      </c>
      <c r="AD509" s="60" t="s">
        <v>1422</v>
      </c>
      <c r="AF509" t="s">
        <v>440</v>
      </c>
      <c r="AG509" t="s">
        <v>440</v>
      </c>
      <c r="AH509" t="s">
        <v>440</v>
      </c>
      <c r="AJ509">
        <v>1.1000000000000001</v>
      </c>
      <c r="AK509">
        <v>0</v>
      </c>
      <c r="AL509">
        <v>0.5</v>
      </c>
      <c r="AM509">
        <v>0</v>
      </c>
      <c r="AN509" s="60" t="s">
        <v>1351</v>
      </c>
      <c r="AO509" s="60" t="s">
        <v>1447</v>
      </c>
      <c r="AP509" s="60" t="s">
        <v>1461</v>
      </c>
      <c r="AS509" t="str">
        <f>IF(SpaceTypesTable[[#This Row],[Service Water Heating Peak Flow Rate (gal/h)]]=0,"",SpaceTypesTable[[#This Row],[Service Water Heating Peak Flow Rate (gal/h)]]/SpaceTypesTable[[#This Row],[Service Water Heating Area (ft^2)]])</f>
        <v/>
      </c>
      <c r="AW509" s="60"/>
      <c r="BC509" t="str">
        <f>IF(ISBLANK(BB509),"",BB509/(AY509/AX509))</f>
        <v/>
      </c>
    </row>
    <row r="510" spans="1:55">
      <c r="A510" t="s">
        <v>1557</v>
      </c>
      <c r="B510" t="s">
        <v>260</v>
      </c>
      <c r="C510" t="s">
        <v>262</v>
      </c>
      <c r="D510" t="s">
        <v>285</v>
      </c>
      <c r="E510" t="s">
        <v>464</v>
      </c>
      <c r="F510" t="s">
        <v>438</v>
      </c>
      <c r="G510" t="s">
        <v>351</v>
      </c>
      <c r="H510" t="s">
        <v>223</v>
      </c>
      <c r="I510" t="str">
        <f>SpaceTypesTable[[#This Row],[Lighting Standard]]&amp;SpaceTypesTable[[#This Row],[Lighting Primary Space Type]]&amp;SpaceTypesTable[[#This Row],[Lighting Secondary Space Type]]</f>
        <v>ASHRAE 189.1-2009Dressing/Locker/Fitting RoomGeneral</v>
      </c>
      <c r="L510">
        <f>VLOOKUP(SpaceTypesTable[[#This Row],[LookupColumn]],InteriorLightingTable[],5,FALSE)</f>
        <v>0.54</v>
      </c>
      <c r="O510">
        <v>0</v>
      </c>
      <c r="P510">
        <v>0.7</v>
      </c>
      <c r="Q510">
        <v>0.2</v>
      </c>
      <c r="R510" t="s">
        <v>1362</v>
      </c>
      <c r="S510" t="s">
        <v>108</v>
      </c>
      <c r="T510" t="s">
        <v>412</v>
      </c>
      <c r="U510" t="s">
        <v>35</v>
      </c>
      <c r="V510" s="60" t="str">
        <f>SpaceTypesTable[[#This Row],[Ventilation Standard]]&amp;SpaceTypesTable[[#This Row],[Ventilation Primary Space Type]]&amp;SpaceTypesTable[[#This Row],[Ventilation Secondary Space Type]]</f>
        <v>ASHRAE 62.1-1999Hotels, Motels, Resorts, DormitoriesDormitory sleeping areas</v>
      </c>
      <c r="W510">
        <f>VLOOKUP(SpaceTypesTable[[#This Row],[Lookup]],VentilationStandardsTable[],6,FALSE)</f>
        <v>0</v>
      </c>
      <c r="X510">
        <f>VLOOKUP(SpaceTypesTable[[#This Row],[Lookup]],VentilationStandardsTable[],5,FALSE)</f>
        <v>15</v>
      </c>
      <c r="Y510">
        <f>VLOOKUP(SpaceTypesTable[[#This Row],[Lookup]],VentilationStandardsTable[],7,FALSE)</f>
        <v>0</v>
      </c>
      <c r="Z510">
        <v>4.6500000000000004</v>
      </c>
      <c r="AA510" t="s">
        <v>1397</v>
      </c>
      <c r="AB510" t="s">
        <v>1404</v>
      </c>
      <c r="AC510">
        <v>5.9499999999999997E-2</v>
      </c>
      <c r="AD510" t="s">
        <v>1422</v>
      </c>
      <c r="AF510" t="s">
        <v>440</v>
      </c>
      <c r="AG510" t="s">
        <v>440</v>
      </c>
      <c r="AH510" t="s">
        <v>440</v>
      </c>
      <c r="AJ510">
        <v>0.80000000000000016</v>
      </c>
      <c r="AK510">
        <v>0</v>
      </c>
      <c r="AL510">
        <v>0.5</v>
      </c>
      <c r="AM510">
        <v>0</v>
      </c>
      <c r="AN510" t="s">
        <v>1351</v>
      </c>
      <c r="AO510" t="s">
        <v>1447</v>
      </c>
      <c r="AP510" t="s">
        <v>1461</v>
      </c>
      <c r="AS510" t="str">
        <f>IF(SpaceTypesTable[[#This Row],[Service Water Heating Peak Flow Rate (gal/h)]]=0,"",SpaceTypesTable[[#This Row],[Service Water Heating Peak Flow Rate (gal/h)]]/SpaceTypesTable[[#This Row],[Service Water Heating Area (ft^2)]])</f>
        <v/>
      </c>
      <c r="BC510" t="str">
        <f>IF(ISBLANK(BB510),"",BB510/(AY510/AX510))</f>
        <v/>
      </c>
    </row>
    <row r="511" spans="1:55">
      <c r="A511" s="60" t="s">
        <v>1557</v>
      </c>
      <c r="B511" t="s">
        <v>261</v>
      </c>
      <c r="C511" t="s">
        <v>262</v>
      </c>
      <c r="D511" t="s">
        <v>285</v>
      </c>
      <c r="E511" t="s">
        <v>464</v>
      </c>
      <c r="F511" t="s">
        <v>438</v>
      </c>
      <c r="G511" t="s">
        <v>351</v>
      </c>
      <c r="H511" t="s">
        <v>223</v>
      </c>
      <c r="I511" t="str">
        <f>SpaceTypesTable[[#This Row],[Lighting Standard]]&amp;SpaceTypesTable[[#This Row],[Lighting Primary Space Type]]&amp;SpaceTypesTable[[#This Row],[Lighting Secondary Space Type]]</f>
        <v>ASHRAE 189.1-2009Dressing/Locker/Fitting RoomGeneral</v>
      </c>
      <c r="L511">
        <f>VLOOKUP(SpaceTypesTable[[#This Row],[LookupColumn]],InteriorLightingTable[],5,FALSE)</f>
        <v>0.54</v>
      </c>
      <c r="O511">
        <v>0</v>
      </c>
      <c r="P511">
        <v>0.7</v>
      </c>
      <c r="Q511">
        <v>0.2</v>
      </c>
      <c r="R511" t="s">
        <v>1362</v>
      </c>
      <c r="S511" t="s">
        <v>108</v>
      </c>
      <c r="T511" t="s">
        <v>412</v>
      </c>
      <c r="U511" t="s">
        <v>35</v>
      </c>
      <c r="V511" s="60" t="str">
        <f>SpaceTypesTable[[#This Row],[Ventilation Standard]]&amp;SpaceTypesTable[[#This Row],[Ventilation Primary Space Type]]&amp;SpaceTypesTable[[#This Row],[Ventilation Secondary Space Type]]</f>
        <v>ASHRAE 62.1-1999Hotels, Motels, Resorts, DormitoriesDormitory sleeping areas</v>
      </c>
      <c r="W511">
        <f>VLOOKUP(SpaceTypesTable[[#This Row],[Lookup]],VentilationStandardsTable[],6,FALSE)</f>
        <v>0</v>
      </c>
      <c r="X511">
        <f>VLOOKUP(SpaceTypesTable[[#This Row],[Lookup]],VentilationStandardsTable[],5,FALSE)</f>
        <v>15</v>
      </c>
      <c r="Y511">
        <f>VLOOKUP(SpaceTypesTable[[#This Row],[Lookup]],VentilationStandardsTable[],7,FALSE)</f>
        <v>0</v>
      </c>
      <c r="Z511">
        <v>4.6500000000000004</v>
      </c>
      <c r="AA511" t="s">
        <v>1397</v>
      </c>
      <c r="AB511" t="s">
        <v>1404</v>
      </c>
      <c r="AC511">
        <v>4.4600000000000001E-2</v>
      </c>
      <c r="AD511" t="s">
        <v>1422</v>
      </c>
      <c r="AF511" t="s">
        <v>440</v>
      </c>
      <c r="AG511" t="s">
        <v>440</v>
      </c>
      <c r="AH511" t="s">
        <v>440</v>
      </c>
      <c r="AJ511">
        <v>0.80000000000000016</v>
      </c>
      <c r="AK511">
        <v>0</v>
      </c>
      <c r="AL511">
        <v>0.5</v>
      </c>
      <c r="AM511">
        <v>0</v>
      </c>
      <c r="AN511" t="s">
        <v>1351</v>
      </c>
      <c r="AO511" t="s">
        <v>1447</v>
      </c>
      <c r="AP511" t="s">
        <v>1461</v>
      </c>
      <c r="AS511" t="str">
        <f>IF(SpaceTypesTable[[#This Row],[Service Water Heating Peak Flow Rate (gal/h)]]=0,"",SpaceTypesTable[[#This Row],[Service Water Heating Peak Flow Rate (gal/h)]]/SpaceTypesTable[[#This Row],[Service Water Heating Area (ft^2)]])</f>
        <v/>
      </c>
      <c r="BC511" t="str">
        <f>IF(ISBLANK(BB511),"",BB511/(AY511/AX511))</f>
        <v/>
      </c>
    </row>
    <row r="512" spans="1:55">
      <c r="A512" s="60" t="s">
        <v>1554</v>
      </c>
      <c r="B512" t="s">
        <v>259</v>
      </c>
      <c r="C512" t="s">
        <v>262</v>
      </c>
      <c r="D512" t="s">
        <v>285</v>
      </c>
      <c r="E512" t="s">
        <v>464</v>
      </c>
      <c r="I512" t="str">
        <f>SpaceTypesTable[[#This Row],[Lighting Standard]]&amp;SpaceTypesTable[[#This Row],[Lighting Primary Space Type]]&amp;SpaceTypesTable[[#This Row],[Lighting Secondary Space Type]]</f>
        <v/>
      </c>
      <c r="L512">
        <v>1.8</v>
      </c>
      <c r="O512">
        <v>0</v>
      </c>
      <c r="P512">
        <v>0.7</v>
      </c>
      <c r="Q512">
        <v>0.2</v>
      </c>
      <c r="R512" t="s">
        <v>1362</v>
      </c>
      <c r="S512" t="s">
        <v>108</v>
      </c>
      <c r="T512" t="s">
        <v>412</v>
      </c>
      <c r="U512" t="s">
        <v>35</v>
      </c>
      <c r="V512" s="60" t="str">
        <f>SpaceTypesTable[[#This Row],[Ventilation Standard]]&amp;SpaceTypesTable[[#This Row],[Ventilation Primary Space Type]]&amp;SpaceTypesTable[[#This Row],[Ventilation Secondary Space Type]]</f>
        <v>ASHRAE 62.1-1999Hotels, Motels, Resorts, DormitoriesDormitory sleeping areas</v>
      </c>
      <c r="W512">
        <f>VLOOKUP(SpaceTypesTable[[#This Row],[Lookup]],VentilationStandardsTable[],6,FALSE)</f>
        <v>0</v>
      </c>
      <c r="X512">
        <f>VLOOKUP(SpaceTypesTable[[#This Row],[Lookup]],VentilationStandardsTable[],5,FALSE)</f>
        <v>15</v>
      </c>
      <c r="Y512">
        <f>VLOOKUP(SpaceTypesTable[[#This Row],[Lookup]],VentilationStandardsTable[],7,FALSE)</f>
        <v>0</v>
      </c>
      <c r="Z512">
        <v>4.6500000000000004</v>
      </c>
      <c r="AA512" t="s">
        <v>1397</v>
      </c>
      <c r="AB512" t="s">
        <v>1404</v>
      </c>
      <c r="AC512">
        <v>0.22320000000000001</v>
      </c>
      <c r="AD512" t="s">
        <v>1422</v>
      </c>
      <c r="AF512" t="s">
        <v>440</v>
      </c>
      <c r="AG512" t="s">
        <v>440</v>
      </c>
      <c r="AH512" t="s">
        <v>440</v>
      </c>
      <c r="AJ512">
        <v>1.1000000000000001</v>
      </c>
      <c r="AK512">
        <v>0</v>
      </c>
      <c r="AL512">
        <v>0.5</v>
      </c>
      <c r="AM512">
        <v>0</v>
      </c>
      <c r="AN512" t="s">
        <v>1351</v>
      </c>
      <c r="AO512" t="s">
        <v>1447</v>
      </c>
      <c r="AP512" t="s">
        <v>1461</v>
      </c>
      <c r="AS512" t="str">
        <f>IF(SpaceTypesTable[[#This Row],[Service Water Heating Peak Flow Rate (gal/h)]]=0,"",SpaceTypesTable[[#This Row],[Service Water Heating Peak Flow Rate (gal/h)]]/SpaceTypesTable[[#This Row],[Service Water Heating Area (ft^2)]])</f>
        <v/>
      </c>
      <c r="BC512" t="str">
        <f>IF(ISBLANK(BB512),"",BB512/(AY512/AX512))</f>
        <v/>
      </c>
    </row>
    <row r="513" spans="1:56">
      <c r="A513" s="60" t="s">
        <v>1558</v>
      </c>
      <c r="B513" t="s">
        <v>259</v>
      </c>
      <c r="C513" t="s">
        <v>262</v>
      </c>
      <c r="D513" t="s">
        <v>285</v>
      </c>
      <c r="E513" t="s">
        <v>464</v>
      </c>
      <c r="F513" t="s">
        <v>218</v>
      </c>
      <c r="G513" t="s">
        <v>351</v>
      </c>
      <c r="H513" t="s">
        <v>223</v>
      </c>
      <c r="I513" t="str">
        <f>SpaceTypesTable[[#This Row],[Lighting Standard]]&amp;SpaceTypesTable[[#This Row],[Lighting Primary Space Type]]&amp;SpaceTypesTable[[#This Row],[Lighting Secondary Space Type]]</f>
        <v>ASHRAE 90.1-2007Dressing/Locker/Fitting RoomGeneral</v>
      </c>
      <c r="L513">
        <f>VLOOKUP(SpaceTypesTable[[#This Row],[LookupColumn]],InteriorLightingTable[],5,FALSE)</f>
        <v>0.6</v>
      </c>
      <c r="O513">
        <v>0</v>
      </c>
      <c r="P513">
        <v>0.7</v>
      </c>
      <c r="Q513">
        <v>0.2</v>
      </c>
      <c r="R513" s="60" t="s">
        <v>3592</v>
      </c>
      <c r="S513" t="s">
        <v>109</v>
      </c>
      <c r="T513" t="s">
        <v>98</v>
      </c>
      <c r="U513" t="s">
        <v>99</v>
      </c>
      <c r="V513" s="60" t="str">
        <f>SpaceTypesTable[[#This Row],[Ventilation Standard]]&amp;SpaceTypesTable[[#This Row],[Ventilation Primary Space Type]]&amp;SpaceTypesTable[[#This Row],[Ventilation Secondary Space Type]]</f>
        <v>ASHRAE 62.1-2004Hospitals, Nursing and Convalescent HomesPatient rooms</v>
      </c>
      <c r="W513">
        <f>VLOOKUP(SpaceTypesTable[[#This Row],[Lookup]],VentilationStandardsTable[],6,FALSE)</f>
        <v>0</v>
      </c>
      <c r="X513">
        <f>VLOOKUP(SpaceTypesTable[[#This Row],[Lookup]],VentilationStandardsTable[],5,FALSE)</f>
        <v>25</v>
      </c>
      <c r="Y513">
        <f>VLOOKUP(SpaceTypesTable[[#This Row],[Lookup]],VentilationStandardsTable[],7,FALSE)</f>
        <v>0</v>
      </c>
      <c r="Z513">
        <v>4.6500000000000004</v>
      </c>
      <c r="AA513" s="60" t="s">
        <v>3597</v>
      </c>
      <c r="AB513" s="60" t="s">
        <v>3576</v>
      </c>
      <c r="AC513">
        <v>4.4600000000000001E-2</v>
      </c>
      <c r="AD513" s="60" t="s">
        <v>3686</v>
      </c>
      <c r="AF513" t="s">
        <v>440</v>
      </c>
      <c r="AG513" t="s">
        <v>440</v>
      </c>
      <c r="AH513" t="s">
        <v>440</v>
      </c>
      <c r="AJ513">
        <v>0.80000000000000016</v>
      </c>
      <c r="AK513">
        <v>0</v>
      </c>
      <c r="AL513">
        <v>0.5</v>
      </c>
      <c r="AM513">
        <v>0</v>
      </c>
      <c r="AN513" s="60" t="s">
        <v>3587</v>
      </c>
      <c r="AO513" s="60" t="s">
        <v>3679</v>
      </c>
      <c r="AP513" s="60" t="s">
        <v>3600</v>
      </c>
      <c r="AS513" t="str">
        <f>IF(SpaceTypesTable[[#This Row],[Service Water Heating Peak Flow Rate (gal/h)]]=0,"",SpaceTypesTable[[#This Row],[Service Water Heating Peak Flow Rate (gal/h)]]/SpaceTypesTable[[#This Row],[Service Water Heating Area (ft^2)]])</f>
        <v/>
      </c>
      <c r="AW513" s="60"/>
      <c r="BC513" t="str">
        <f>IF(ISBLANK(BB513),"",BB513/(AY513/AX513))</f>
        <v/>
      </c>
    </row>
    <row r="514" spans="1:56">
      <c r="A514" s="60" t="s">
        <v>1556</v>
      </c>
      <c r="B514" t="s">
        <v>259</v>
      </c>
      <c r="C514" t="s">
        <v>262</v>
      </c>
      <c r="D514" t="s">
        <v>285</v>
      </c>
      <c r="E514" t="s">
        <v>464</v>
      </c>
      <c r="F514" t="s">
        <v>217</v>
      </c>
      <c r="G514" t="s">
        <v>351</v>
      </c>
      <c r="H514" t="s">
        <v>223</v>
      </c>
      <c r="I514" t="str">
        <f>SpaceTypesTable[[#This Row],[Lighting Standard]]&amp;SpaceTypesTable[[#This Row],[Lighting Primary Space Type]]&amp;SpaceTypesTable[[#This Row],[Lighting Secondary Space Type]]</f>
        <v>ASHRAE 90.1-2004Dressing/Locker/Fitting RoomGeneral</v>
      </c>
      <c r="L514">
        <f>VLOOKUP(SpaceTypesTable[[#This Row],[LookupColumn]],InteriorLightingTable[],5,FALSE)</f>
        <v>0.6</v>
      </c>
      <c r="O514">
        <v>0</v>
      </c>
      <c r="P514">
        <v>0.7</v>
      </c>
      <c r="Q514">
        <v>0.2</v>
      </c>
      <c r="R514" t="s">
        <v>3592</v>
      </c>
      <c r="S514" t="s">
        <v>108</v>
      </c>
      <c r="T514" t="s">
        <v>412</v>
      </c>
      <c r="U514" t="s">
        <v>35</v>
      </c>
      <c r="V514" s="60" t="str">
        <f>SpaceTypesTable[[#This Row],[Ventilation Standard]]&amp;SpaceTypesTable[[#This Row],[Ventilation Primary Space Type]]&amp;SpaceTypesTable[[#This Row],[Ventilation Secondary Space Type]]</f>
        <v>ASHRAE 62.1-1999Hotels, Motels, Resorts, DormitoriesDormitory sleeping areas</v>
      </c>
      <c r="W514">
        <f>VLOOKUP(SpaceTypesTable[[#This Row],[Lookup]],VentilationStandardsTable[],6,FALSE)</f>
        <v>0</v>
      </c>
      <c r="X514">
        <f>VLOOKUP(SpaceTypesTable[[#This Row],[Lookup]],VentilationStandardsTable[],5,FALSE)</f>
        <v>15</v>
      </c>
      <c r="Y514">
        <f>VLOOKUP(SpaceTypesTable[[#This Row],[Lookup]],VentilationStandardsTable[],7,FALSE)</f>
        <v>0</v>
      </c>
      <c r="Z514">
        <v>4.6500000000000004</v>
      </c>
      <c r="AA514" t="s">
        <v>3597</v>
      </c>
      <c r="AB514" t="s">
        <v>3576</v>
      </c>
      <c r="AC514">
        <v>5.9499999999999997E-2</v>
      </c>
      <c r="AD514" t="s">
        <v>3686</v>
      </c>
      <c r="AF514" t="s">
        <v>440</v>
      </c>
      <c r="AG514" t="s">
        <v>440</v>
      </c>
      <c r="AH514" t="s">
        <v>440</v>
      </c>
      <c r="AJ514">
        <v>1.1000000000000001</v>
      </c>
      <c r="AK514">
        <v>0</v>
      </c>
      <c r="AL514">
        <v>0.5</v>
      </c>
      <c r="AM514">
        <v>0</v>
      </c>
      <c r="AN514" t="s">
        <v>3587</v>
      </c>
      <c r="AO514" t="s">
        <v>3679</v>
      </c>
      <c r="AP514" t="s">
        <v>3600</v>
      </c>
      <c r="AS514" t="str">
        <f>IF(SpaceTypesTable[[#This Row],[Service Water Heating Peak Flow Rate (gal/h)]]=0,"",SpaceTypesTable[[#This Row],[Service Water Heating Peak Flow Rate (gal/h)]]/SpaceTypesTable[[#This Row],[Service Water Heating Area (ft^2)]])</f>
        <v/>
      </c>
      <c r="BC514" t="str">
        <f>IF(ISBLANK(BB514),"",BB514/(AY514/AX514))</f>
        <v/>
      </c>
    </row>
    <row r="515" spans="1:56">
      <c r="A515" t="s">
        <v>1619</v>
      </c>
      <c r="B515" t="s">
        <v>259</v>
      </c>
      <c r="C515" t="s">
        <v>262</v>
      </c>
      <c r="D515" t="s">
        <v>285</v>
      </c>
      <c r="E515" t="s">
        <v>464</v>
      </c>
      <c r="F515" t="s">
        <v>1601</v>
      </c>
      <c r="G515" t="s">
        <v>1828</v>
      </c>
      <c r="H515" t="s">
        <v>1829</v>
      </c>
      <c r="I515" t="str">
        <f>SpaceTypesTable[[#This Row],[Lighting Standard]]&amp;SpaceTypesTable[[#This Row],[Lighting Primary Space Type]]&amp;SpaceTypesTable[[#This Row],[Lighting Secondary Space Type]]</f>
        <v>ASHRAE 90.1-2010Dressing/Fitting RoomFor Retail</v>
      </c>
      <c r="L515">
        <f>VLOOKUP(SpaceTypesTable[[#This Row],[LookupColumn]],InteriorLightingTable[],5,FALSE)</f>
        <v>0.87</v>
      </c>
      <c r="O515">
        <v>0</v>
      </c>
      <c r="P515">
        <v>0.7</v>
      </c>
      <c r="Q515">
        <v>0.2</v>
      </c>
      <c r="R515" s="60" t="s">
        <v>3592</v>
      </c>
      <c r="S515" t="s">
        <v>110</v>
      </c>
      <c r="T515" t="s">
        <v>98</v>
      </c>
      <c r="U515" t="s">
        <v>99</v>
      </c>
      <c r="V515" s="60" t="str">
        <f>SpaceTypesTable[[#This Row],[Ventilation Standard]]&amp;SpaceTypesTable[[#This Row],[Ventilation Primary Space Type]]&amp;SpaceTypesTable[[#This Row],[Ventilation Secondary Space Type]]</f>
        <v>ASHRAE 62.1-2007Hospitals, Nursing and Convalescent HomesPatient rooms</v>
      </c>
      <c r="W515">
        <f>VLOOKUP(SpaceTypesTable[[#This Row],[Lookup]],VentilationStandardsTable[],6,FALSE)</f>
        <v>0</v>
      </c>
      <c r="X515">
        <f>VLOOKUP(SpaceTypesTable[[#This Row],[Lookup]],VentilationStandardsTable[],5,FALSE)</f>
        <v>25</v>
      </c>
      <c r="Y515">
        <f>VLOOKUP(SpaceTypesTable[[#This Row],[Lookup]],VentilationStandardsTable[],7,FALSE)</f>
        <v>0</v>
      </c>
      <c r="Z515">
        <v>4.6500000000000004</v>
      </c>
      <c r="AA515" s="60" t="s">
        <v>3597</v>
      </c>
      <c r="AB515" s="60" t="s">
        <v>3576</v>
      </c>
      <c r="AC515">
        <v>4.4600000000000001E-2</v>
      </c>
      <c r="AD515" s="60" t="s">
        <v>3686</v>
      </c>
      <c r="AF515" t="s">
        <v>440</v>
      </c>
      <c r="AG515" t="s">
        <v>440</v>
      </c>
      <c r="AH515" t="s">
        <v>440</v>
      </c>
      <c r="AJ515">
        <v>0.80000000000000016</v>
      </c>
      <c r="AK515">
        <v>0</v>
      </c>
      <c r="AL515">
        <v>0.5</v>
      </c>
      <c r="AM515">
        <v>0</v>
      </c>
      <c r="AN515" s="60" t="s">
        <v>3587</v>
      </c>
      <c r="AO515" s="60" t="s">
        <v>3679</v>
      </c>
      <c r="AP515" s="60" t="s">
        <v>3600</v>
      </c>
      <c r="AS515" t="s">
        <v>440</v>
      </c>
      <c r="AW515" s="60"/>
      <c r="BC515" t="s">
        <v>440</v>
      </c>
    </row>
    <row r="516" spans="1:56">
      <c r="A516" t="s">
        <v>1555</v>
      </c>
      <c r="B516" t="s">
        <v>259</v>
      </c>
      <c r="C516" t="s">
        <v>262</v>
      </c>
      <c r="D516" t="s">
        <v>274</v>
      </c>
      <c r="E516" t="s">
        <v>465</v>
      </c>
      <c r="I516" t="str">
        <f>SpaceTypesTable[[#This Row],[Lighting Standard]]&amp;SpaceTypesTable[[#This Row],[Lighting Primary Space Type]]&amp;SpaceTypesTable[[#This Row],[Lighting Secondary Space Type]]</f>
        <v/>
      </c>
      <c r="L516">
        <v>1.8</v>
      </c>
      <c r="O516">
        <v>0</v>
      </c>
      <c r="P516">
        <v>0.7</v>
      </c>
      <c r="Q516">
        <v>0.2</v>
      </c>
      <c r="R516" t="s">
        <v>1362</v>
      </c>
      <c r="S516" t="s">
        <v>108</v>
      </c>
      <c r="T516" t="s">
        <v>412</v>
      </c>
      <c r="U516" t="s">
        <v>33</v>
      </c>
      <c r="V516" s="60" t="str">
        <f>SpaceTypesTable[[#This Row],[Ventilation Standard]]&amp;SpaceTypesTable[[#This Row],[Ventilation Primary Space Type]]&amp;SpaceTypesTable[[#This Row],[Ventilation Secondary Space Type]]</f>
        <v>ASHRAE 62.1-1999Hotels, Motels, Resorts, DormitoriesConference rooms</v>
      </c>
      <c r="W516">
        <f>VLOOKUP(SpaceTypesTable[[#This Row],[Lookup]],VentilationStandardsTable[],6,FALSE)</f>
        <v>0</v>
      </c>
      <c r="X516">
        <f>VLOOKUP(SpaceTypesTable[[#This Row],[Lookup]],VentilationStandardsTable[],5,FALSE)</f>
        <v>20</v>
      </c>
      <c r="Y516">
        <f>VLOOKUP(SpaceTypesTable[[#This Row],[Lookup]],VentilationStandardsTable[],7,FALSE)</f>
        <v>0</v>
      </c>
      <c r="Z516">
        <v>46.45</v>
      </c>
      <c r="AA516" t="s">
        <v>1397</v>
      </c>
      <c r="AB516" t="s">
        <v>1404</v>
      </c>
      <c r="AC516">
        <v>0.22320000000000001</v>
      </c>
      <c r="AD516" t="s">
        <v>1422</v>
      </c>
      <c r="AF516" t="s">
        <v>440</v>
      </c>
      <c r="AG516" t="s">
        <v>440</v>
      </c>
      <c r="AH516" t="s">
        <v>440</v>
      </c>
      <c r="AJ516">
        <v>1</v>
      </c>
      <c r="AK516">
        <v>0</v>
      </c>
      <c r="AL516">
        <v>0.5</v>
      </c>
      <c r="AM516">
        <v>0</v>
      </c>
      <c r="AN516" t="s">
        <v>1351</v>
      </c>
      <c r="AO516" t="s">
        <v>1447</v>
      </c>
      <c r="AP516" t="s">
        <v>1461</v>
      </c>
      <c r="AS516" t="str">
        <f>IF(SpaceTypesTable[[#This Row],[Service Water Heating Peak Flow Rate (gal/h)]]=0,"",SpaceTypesTable[[#This Row],[Service Water Heating Peak Flow Rate (gal/h)]]/SpaceTypesTable[[#This Row],[Service Water Heating Area (ft^2)]])</f>
        <v/>
      </c>
      <c r="BC516" t="str">
        <f>IF(ISBLANK(BB516),"",BB516/(AY516/AX516))</f>
        <v/>
      </c>
    </row>
    <row r="517" spans="1:56">
      <c r="A517" t="s">
        <v>1557</v>
      </c>
      <c r="B517" t="s">
        <v>260</v>
      </c>
      <c r="C517" t="s">
        <v>262</v>
      </c>
      <c r="D517" t="s">
        <v>274</v>
      </c>
      <c r="E517" t="s">
        <v>465</v>
      </c>
      <c r="F517" t="s">
        <v>438</v>
      </c>
      <c r="G517" t="s">
        <v>335</v>
      </c>
      <c r="H517" t="s">
        <v>223</v>
      </c>
      <c r="I517" t="str">
        <f>SpaceTypesTable[[#This Row],[Lighting Standard]]&amp;SpaceTypesTable[[#This Row],[Lighting Primary Space Type]]&amp;SpaceTypesTable[[#This Row],[Lighting Secondary Space Type]]</f>
        <v>ASHRAE 189.1-2009Conference/Meeting/MultipurposeGeneral</v>
      </c>
      <c r="L517">
        <f>VLOOKUP(SpaceTypesTable[[#This Row],[LookupColumn]],InteriorLightingTable[],5,FALSE)</f>
        <v>1.1700000000000002</v>
      </c>
      <c r="O517">
        <v>0</v>
      </c>
      <c r="P517">
        <v>0.7</v>
      </c>
      <c r="Q517">
        <v>0.2</v>
      </c>
      <c r="R517" t="s">
        <v>1362</v>
      </c>
      <c r="S517" t="s">
        <v>108</v>
      </c>
      <c r="T517" t="s">
        <v>412</v>
      </c>
      <c r="U517" t="s">
        <v>33</v>
      </c>
      <c r="V517" s="60" t="str">
        <f>SpaceTypesTable[[#This Row],[Ventilation Standard]]&amp;SpaceTypesTable[[#This Row],[Ventilation Primary Space Type]]&amp;SpaceTypesTable[[#This Row],[Ventilation Secondary Space Type]]</f>
        <v>ASHRAE 62.1-1999Hotels, Motels, Resorts, DormitoriesConference rooms</v>
      </c>
      <c r="W517">
        <f>VLOOKUP(SpaceTypesTable[[#This Row],[Lookup]],VentilationStandardsTable[],6,FALSE)</f>
        <v>0</v>
      </c>
      <c r="X517">
        <f>VLOOKUP(SpaceTypesTable[[#This Row],[Lookup]],VentilationStandardsTable[],5,FALSE)</f>
        <v>20</v>
      </c>
      <c r="Y517">
        <f>VLOOKUP(SpaceTypesTable[[#This Row],[Lookup]],VentilationStandardsTable[],7,FALSE)</f>
        <v>0</v>
      </c>
      <c r="Z517">
        <v>46.45</v>
      </c>
      <c r="AA517" t="s">
        <v>1397</v>
      </c>
      <c r="AB517" t="s">
        <v>1404</v>
      </c>
      <c r="AC517">
        <v>5.9499999999999997E-2</v>
      </c>
      <c r="AD517" t="s">
        <v>1422</v>
      </c>
      <c r="AF517" t="s">
        <v>440</v>
      </c>
      <c r="AG517" t="s">
        <v>440</v>
      </c>
      <c r="AH517" t="s">
        <v>440</v>
      </c>
      <c r="AJ517">
        <v>0.73</v>
      </c>
      <c r="AK517">
        <v>0</v>
      </c>
      <c r="AL517">
        <v>0.5</v>
      </c>
      <c r="AM517">
        <v>0</v>
      </c>
      <c r="AN517" t="s">
        <v>1351</v>
      </c>
      <c r="AO517" t="s">
        <v>1447</v>
      </c>
      <c r="AP517" t="s">
        <v>1461</v>
      </c>
      <c r="AS517" t="str">
        <f>IF(SpaceTypesTable[[#This Row],[Service Water Heating Peak Flow Rate (gal/h)]]=0,"",SpaceTypesTable[[#This Row],[Service Water Heating Peak Flow Rate (gal/h)]]/SpaceTypesTable[[#This Row],[Service Water Heating Area (ft^2)]])</f>
        <v/>
      </c>
      <c r="BC517" t="str">
        <f>IF(ISBLANK(BB517),"",BB517/(AY517/AX517))</f>
        <v/>
      </c>
    </row>
    <row r="518" spans="1:56">
      <c r="A518" t="s">
        <v>1557</v>
      </c>
      <c r="B518" t="s">
        <v>261</v>
      </c>
      <c r="C518" t="s">
        <v>262</v>
      </c>
      <c r="D518" t="s">
        <v>274</v>
      </c>
      <c r="E518" t="s">
        <v>465</v>
      </c>
      <c r="F518" t="s">
        <v>438</v>
      </c>
      <c r="G518" t="s">
        <v>335</v>
      </c>
      <c r="H518" t="s">
        <v>223</v>
      </c>
      <c r="I518" t="str">
        <f>SpaceTypesTable[[#This Row],[Lighting Standard]]&amp;SpaceTypesTable[[#This Row],[Lighting Primary Space Type]]&amp;SpaceTypesTable[[#This Row],[Lighting Secondary Space Type]]</f>
        <v>ASHRAE 189.1-2009Conference/Meeting/MultipurposeGeneral</v>
      </c>
      <c r="L518">
        <f>VLOOKUP(SpaceTypesTable[[#This Row],[LookupColumn]],InteriorLightingTable[],5,FALSE)</f>
        <v>1.1700000000000002</v>
      </c>
      <c r="O518">
        <v>0</v>
      </c>
      <c r="P518">
        <v>0.7</v>
      </c>
      <c r="Q518">
        <v>0.2</v>
      </c>
      <c r="R518" t="s">
        <v>1362</v>
      </c>
      <c r="S518" t="s">
        <v>108</v>
      </c>
      <c r="T518" t="s">
        <v>412</v>
      </c>
      <c r="U518" t="s">
        <v>33</v>
      </c>
      <c r="V518" s="60" t="str">
        <f>SpaceTypesTable[[#This Row],[Ventilation Standard]]&amp;SpaceTypesTable[[#This Row],[Ventilation Primary Space Type]]&amp;SpaceTypesTable[[#This Row],[Ventilation Secondary Space Type]]</f>
        <v>ASHRAE 62.1-1999Hotels, Motels, Resorts, DormitoriesConference rooms</v>
      </c>
      <c r="W518">
        <f>VLOOKUP(SpaceTypesTable[[#This Row],[Lookup]],VentilationStandardsTable[],6,FALSE)</f>
        <v>0</v>
      </c>
      <c r="X518">
        <f>VLOOKUP(SpaceTypesTable[[#This Row],[Lookup]],VentilationStandardsTable[],5,FALSE)</f>
        <v>20</v>
      </c>
      <c r="Y518">
        <f>VLOOKUP(SpaceTypesTable[[#This Row],[Lookup]],VentilationStandardsTable[],7,FALSE)</f>
        <v>0</v>
      </c>
      <c r="Z518">
        <v>46.45</v>
      </c>
      <c r="AA518" t="s">
        <v>1397</v>
      </c>
      <c r="AB518" t="s">
        <v>1404</v>
      </c>
      <c r="AC518">
        <v>4.4600000000000001E-2</v>
      </c>
      <c r="AD518" t="s">
        <v>1422</v>
      </c>
      <c r="AF518" t="s">
        <v>440</v>
      </c>
      <c r="AG518" t="s">
        <v>440</v>
      </c>
      <c r="AH518" t="s">
        <v>440</v>
      </c>
      <c r="AJ518">
        <v>0.73</v>
      </c>
      <c r="AK518">
        <v>0</v>
      </c>
      <c r="AL518">
        <v>0.5</v>
      </c>
      <c r="AM518">
        <v>0</v>
      </c>
      <c r="AN518" t="s">
        <v>1351</v>
      </c>
      <c r="AO518" t="s">
        <v>1447</v>
      </c>
      <c r="AP518" t="s">
        <v>1461</v>
      </c>
      <c r="AS518" t="str">
        <f>IF(SpaceTypesTable[[#This Row],[Service Water Heating Peak Flow Rate (gal/h)]]=0,"",SpaceTypesTable[[#This Row],[Service Water Heating Peak Flow Rate (gal/h)]]/SpaceTypesTable[[#This Row],[Service Water Heating Area (ft^2)]])</f>
        <v/>
      </c>
      <c r="BC518" t="str">
        <f>IF(ISBLANK(BB518),"",BB518/(AY518/AX518))</f>
        <v/>
      </c>
    </row>
    <row r="519" spans="1:56">
      <c r="A519" t="s">
        <v>1554</v>
      </c>
      <c r="B519" t="s">
        <v>259</v>
      </c>
      <c r="C519" t="s">
        <v>262</v>
      </c>
      <c r="D519" t="s">
        <v>274</v>
      </c>
      <c r="E519" t="s">
        <v>465</v>
      </c>
      <c r="I519" t="str">
        <f>SpaceTypesTable[[#This Row],[Lighting Standard]]&amp;SpaceTypesTable[[#This Row],[Lighting Primary Space Type]]&amp;SpaceTypesTable[[#This Row],[Lighting Secondary Space Type]]</f>
        <v/>
      </c>
      <c r="L519">
        <v>1.8</v>
      </c>
      <c r="O519">
        <v>0</v>
      </c>
      <c r="P519">
        <v>0.7</v>
      </c>
      <c r="Q519">
        <v>0.2</v>
      </c>
      <c r="R519" s="60" t="s">
        <v>1362</v>
      </c>
      <c r="S519" t="s">
        <v>108</v>
      </c>
      <c r="T519" t="s">
        <v>412</v>
      </c>
      <c r="U519" t="s">
        <v>33</v>
      </c>
      <c r="V519" s="60" t="str">
        <f>SpaceTypesTable[[#This Row],[Ventilation Standard]]&amp;SpaceTypesTable[[#This Row],[Ventilation Primary Space Type]]&amp;SpaceTypesTable[[#This Row],[Ventilation Secondary Space Type]]</f>
        <v>ASHRAE 62.1-1999Hotels, Motels, Resorts, DormitoriesConference rooms</v>
      </c>
      <c r="W519">
        <f>VLOOKUP(SpaceTypesTable[[#This Row],[Lookup]],VentilationStandardsTable[],6,FALSE)</f>
        <v>0</v>
      </c>
      <c r="X519">
        <f>VLOOKUP(SpaceTypesTable[[#This Row],[Lookup]],VentilationStandardsTable[],5,FALSE)</f>
        <v>20</v>
      </c>
      <c r="Y519">
        <f>VLOOKUP(SpaceTypesTable[[#This Row],[Lookup]],VentilationStandardsTable[],7,FALSE)</f>
        <v>0</v>
      </c>
      <c r="Z519">
        <v>46.45</v>
      </c>
      <c r="AA519" s="60" t="s">
        <v>1397</v>
      </c>
      <c r="AB519" s="60" t="s">
        <v>1404</v>
      </c>
      <c r="AC519">
        <v>0.22320000000000001</v>
      </c>
      <c r="AD519" s="60" t="s">
        <v>1422</v>
      </c>
      <c r="AF519" t="s">
        <v>440</v>
      </c>
      <c r="AG519" t="s">
        <v>440</v>
      </c>
      <c r="AH519" t="s">
        <v>440</v>
      </c>
      <c r="AJ519">
        <v>1</v>
      </c>
      <c r="AK519">
        <v>0</v>
      </c>
      <c r="AL519">
        <v>0.5</v>
      </c>
      <c r="AM519">
        <v>0</v>
      </c>
      <c r="AN519" s="60" t="s">
        <v>1351</v>
      </c>
      <c r="AO519" s="60" t="s">
        <v>1447</v>
      </c>
      <c r="AP519" s="60" t="s">
        <v>1461</v>
      </c>
      <c r="AS519" t="str">
        <f>IF(SpaceTypesTable[[#This Row],[Service Water Heating Peak Flow Rate (gal/h)]]=0,"",SpaceTypesTable[[#This Row],[Service Water Heating Peak Flow Rate (gal/h)]]/SpaceTypesTable[[#This Row],[Service Water Heating Area (ft^2)]])</f>
        <v/>
      </c>
      <c r="BC519" t="str">
        <f>IF(ISBLANK(BB519),"",BB519/(AY519/AX519))</f>
        <v/>
      </c>
      <c r="BD519" s="60"/>
    </row>
    <row r="520" spans="1:56">
      <c r="A520" t="s">
        <v>1558</v>
      </c>
      <c r="B520" t="s">
        <v>259</v>
      </c>
      <c r="C520" t="s">
        <v>262</v>
      </c>
      <c r="D520" t="s">
        <v>274</v>
      </c>
      <c r="E520" t="s">
        <v>465</v>
      </c>
      <c r="F520" t="s">
        <v>218</v>
      </c>
      <c r="G520" t="s">
        <v>335</v>
      </c>
      <c r="H520" t="s">
        <v>223</v>
      </c>
      <c r="I520" t="str">
        <f>SpaceTypesTable[[#This Row],[Lighting Standard]]&amp;SpaceTypesTable[[#This Row],[Lighting Primary Space Type]]&amp;SpaceTypesTable[[#This Row],[Lighting Secondary Space Type]]</f>
        <v>ASHRAE 90.1-2007Conference/Meeting/MultipurposeGeneral</v>
      </c>
      <c r="L520">
        <f>VLOOKUP(SpaceTypesTable[[#This Row],[LookupColumn]],InteriorLightingTable[],5,FALSE)</f>
        <v>1.3</v>
      </c>
      <c r="O520">
        <v>0</v>
      </c>
      <c r="P520">
        <v>0.7</v>
      </c>
      <c r="Q520">
        <v>0.2</v>
      </c>
      <c r="R520" s="60" t="s">
        <v>3592</v>
      </c>
      <c r="S520" t="s">
        <v>109</v>
      </c>
      <c r="T520" t="s">
        <v>223</v>
      </c>
      <c r="U520" t="s">
        <v>1297</v>
      </c>
      <c r="V520" s="60" t="str">
        <f>SpaceTypesTable[[#This Row],[Ventilation Standard]]&amp;SpaceTypesTable[[#This Row],[Ventilation Primary Space Type]]&amp;SpaceTypesTable[[#This Row],[Ventilation Secondary Space Type]]</f>
        <v>ASHRAE 62.1-2004GeneralConference/meeting</v>
      </c>
      <c r="W520">
        <f>VLOOKUP(SpaceTypesTable[[#This Row],[Lookup]],VentilationStandardsTable[],6,FALSE)</f>
        <v>0.06</v>
      </c>
      <c r="X520">
        <f>VLOOKUP(SpaceTypesTable[[#This Row],[Lookup]],VentilationStandardsTable[],5,FALSE)</f>
        <v>5</v>
      </c>
      <c r="Y520">
        <f>VLOOKUP(SpaceTypesTable[[#This Row],[Lookup]],VentilationStandardsTable[],7,FALSE)</f>
        <v>0</v>
      </c>
      <c r="Z520">
        <v>46.45</v>
      </c>
      <c r="AA520" s="60" t="s">
        <v>3597</v>
      </c>
      <c r="AB520" s="60" t="s">
        <v>3576</v>
      </c>
      <c r="AC520">
        <v>4.4600000000000001E-2</v>
      </c>
      <c r="AD520" s="60" t="s">
        <v>3686</v>
      </c>
      <c r="AF520" t="s">
        <v>440</v>
      </c>
      <c r="AG520" t="s">
        <v>440</v>
      </c>
      <c r="AH520" t="s">
        <v>440</v>
      </c>
      <c r="AJ520">
        <v>0.73</v>
      </c>
      <c r="AK520">
        <v>0</v>
      </c>
      <c r="AL520">
        <v>0.5</v>
      </c>
      <c r="AM520">
        <v>0</v>
      </c>
      <c r="AN520" s="60" t="s">
        <v>3587</v>
      </c>
      <c r="AO520" s="60" t="s">
        <v>3679</v>
      </c>
      <c r="AP520" s="60" t="s">
        <v>3600</v>
      </c>
      <c r="AS520" t="str">
        <f>IF(SpaceTypesTable[[#This Row],[Service Water Heating Peak Flow Rate (gal/h)]]=0,"",SpaceTypesTable[[#This Row],[Service Water Heating Peak Flow Rate (gal/h)]]/SpaceTypesTable[[#This Row],[Service Water Heating Area (ft^2)]])</f>
        <v/>
      </c>
      <c r="BC520" t="str">
        <f>IF(ISBLANK(BB520),"",BB520/(AY520/AX520))</f>
        <v/>
      </c>
      <c r="BD520" s="60"/>
    </row>
    <row r="521" spans="1:56">
      <c r="A521" t="s">
        <v>1556</v>
      </c>
      <c r="B521" t="s">
        <v>259</v>
      </c>
      <c r="C521" t="s">
        <v>262</v>
      </c>
      <c r="D521" s="16" t="s">
        <v>274</v>
      </c>
      <c r="E521" t="s">
        <v>465</v>
      </c>
      <c r="F521" t="s">
        <v>217</v>
      </c>
      <c r="G521" t="s">
        <v>335</v>
      </c>
      <c r="H521" t="s">
        <v>223</v>
      </c>
      <c r="I521" t="str">
        <f>SpaceTypesTable[[#This Row],[Lighting Standard]]&amp;SpaceTypesTable[[#This Row],[Lighting Primary Space Type]]&amp;SpaceTypesTable[[#This Row],[Lighting Secondary Space Type]]</f>
        <v>ASHRAE 90.1-2004Conference/Meeting/MultipurposeGeneral</v>
      </c>
      <c r="L521">
        <f>VLOOKUP(SpaceTypesTable[[#This Row],[LookupColumn]],InteriorLightingTable[],5,FALSE)</f>
        <v>1.3</v>
      </c>
      <c r="O521">
        <v>0</v>
      </c>
      <c r="P521">
        <v>0.7</v>
      </c>
      <c r="Q521">
        <v>0.2</v>
      </c>
      <c r="R521" t="s">
        <v>3592</v>
      </c>
      <c r="S521" t="s">
        <v>108</v>
      </c>
      <c r="T521" t="s">
        <v>412</v>
      </c>
      <c r="U521" t="s">
        <v>33</v>
      </c>
      <c r="V521" s="60" t="str">
        <f>SpaceTypesTable[[#This Row],[Ventilation Standard]]&amp;SpaceTypesTable[[#This Row],[Ventilation Primary Space Type]]&amp;SpaceTypesTable[[#This Row],[Ventilation Secondary Space Type]]</f>
        <v>ASHRAE 62.1-1999Hotels, Motels, Resorts, DormitoriesConference rooms</v>
      </c>
      <c r="W521">
        <f>VLOOKUP(SpaceTypesTable[[#This Row],[Lookup]],VentilationStandardsTable[],6,FALSE)</f>
        <v>0</v>
      </c>
      <c r="X521">
        <f>VLOOKUP(SpaceTypesTable[[#This Row],[Lookup]],VentilationStandardsTable[],5,FALSE)</f>
        <v>20</v>
      </c>
      <c r="Y521">
        <f>VLOOKUP(SpaceTypesTable[[#This Row],[Lookup]],VentilationStandardsTable[],7,FALSE)</f>
        <v>0</v>
      </c>
      <c r="Z521">
        <v>46.45</v>
      </c>
      <c r="AA521" t="s">
        <v>3597</v>
      </c>
      <c r="AB521" t="s">
        <v>3576</v>
      </c>
      <c r="AC521">
        <v>5.9499999999999997E-2</v>
      </c>
      <c r="AD521" t="s">
        <v>3686</v>
      </c>
      <c r="AF521" t="s">
        <v>440</v>
      </c>
      <c r="AG521" t="s">
        <v>440</v>
      </c>
      <c r="AH521" t="s">
        <v>440</v>
      </c>
      <c r="AJ521">
        <v>1</v>
      </c>
      <c r="AK521">
        <v>0</v>
      </c>
      <c r="AL521">
        <v>0.5</v>
      </c>
      <c r="AM521">
        <v>0</v>
      </c>
      <c r="AN521" t="s">
        <v>3587</v>
      </c>
      <c r="AO521" t="s">
        <v>3679</v>
      </c>
      <c r="AP521" t="s">
        <v>3600</v>
      </c>
      <c r="AS521" t="str">
        <f>IF(SpaceTypesTable[[#This Row],[Service Water Heating Peak Flow Rate (gal/h)]]=0,"",SpaceTypesTable[[#This Row],[Service Water Heating Peak Flow Rate (gal/h)]]/SpaceTypesTable[[#This Row],[Service Water Heating Area (ft^2)]])</f>
        <v/>
      </c>
      <c r="BC521" t="str">
        <f>IF(ISBLANK(BB521),"",BB521/(AY521/AX521))</f>
        <v/>
      </c>
    </row>
    <row r="522" spans="1:56">
      <c r="A522" s="60" t="s">
        <v>1619</v>
      </c>
      <c r="B522" s="60" t="s">
        <v>259</v>
      </c>
      <c r="C522" s="60" t="s">
        <v>262</v>
      </c>
      <c r="D522" s="60" t="s">
        <v>274</v>
      </c>
      <c r="E522" t="s">
        <v>465</v>
      </c>
      <c r="F522" t="s">
        <v>1601</v>
      </c>
      <c r="G522" t="s">
        <v>335</v>
      </c>
      <c r="H522" t="s">
        <v>223</v>
      </c>
      <c r="I522" t="str">
        <f>SpaceTypesTable[[#This Row],[Lighting Standard]]&amp;SpaceTypesTable[[#This Row],[Lighting Primary Space Type]]&amp;SpaceTypesTable[[#This Row],[Lighting Secondary Space Type]]</f>
        <v>ASHRAE 90.1-2010Conference/Meeting/MultipurposeGeneral</v>
      </c>
      <c r="L522">
        <f>VLOOKUP(SpaceTypesTable[[#This Row],[LookupColumn]],InteriorLightingTable[],5,FALSE)</f>
        <v>1.23</v>
      </c>
      <c r="O522">
        <v>0</v>
      </c>
      <c r="P522">
        <v>0.7</v>
      </c>
      <c r="Q522">
        <v>0.2</v>
      </c>
      <c r="R522" s="60" t="s">
        <v>3592</v>
      </c>
      <c r="S522" t="s">
        <v>110</v>
      </c>
      <c r="T522" t="s">
        <v>223</v>
      </c>
      <c r="U522" t="s">
        <v>1297</v>
      </c>
      <c r="V522" s="60" t="str">
        <f>SpaceTypesTable[[#This Row],[Ventilation Standard]]&amp;SpaceTypesTable[[#This Row],[Ventilation Primary Space Type]]&amp;SpaceTypesTable[[#This Row],[Ventilation Secondary Space Type]]</f>
        <v>ASHRAE 62.1-2007GeneralConference/meeting</v>
      </c>
      <c r="W522">
        <f>VLOOKUP(SpaceTypesTable[[#This Row],[Lookup]],VentilationStandardsTable[],6,FALSE)</f>
        <v>0.06</v>
      </c>
      <c r="X522">
        <f>VLOOKUP(SpaceTypesTable[[#This Row],[Lookup]],VentilationStandardsTable[],5,FALSE)</f>
        <v>5</v>
      </c>
      <c r="Y522">
        <f>VLOOKUP(SpaceTypesTable[[#This Row],[Lookup]],VentilationStandardsTable[],7,FALSE)</f>
        <v>0</v>
      </c>
      <c r="Z522">
        <v>46.45</v>
      </c>
      <c r="AA522" s="60" t="s">
        <v>3597</v>
      </c>
      <c r="AB522" s="60" t="s">
        <v>3576</v>
      </c>
      <c r="AC522">
        <v>4.4600000000000001E-2</v>
      </c>
      <c r="AD522" s="60" t="s">
        <v>3686</v>
      </c>
      <c r="AF522" t="s">
        <v>440</v>
      </c>
      <c r="AG522" t="s">
        <v>440</v>
      </c>
      <c r="AH522" t="s">
        <v>440</v>
      </c>
      <c r="AJ522">
        <v>0.73</v>
      </c>
      <c r="AK522">
        <v>0</v>
      </c>
      <c r="AL522">
        <v>0.5</v>
      </c>
      <c r="AM522">
        <v>0</v>
      </c>
      <c r="AN522" s="60" t="s">
        <v>3587</v>
      </c>
      <c r="AO522" s="60" t="s">
        <v>3679</v>
      </c>
      <c r="AP522" s="60" t="s">
        <v>3600</v>
      </c>
      <c r="AS522" t="s">
        <v>440</v>
      </c>
      <c r="BC522" t="s">
        <v>440</v>
      </c>
      <c r="BD522" s="60"/>
    </row>
    <row r="523" spans="1:56">
      <c r="A523" t="s">
        <v>1555</v>
      </c>
      <c r="B523" t="s">
        <v>259</v>
      </c>
      <c r="C523" s="60" t="s">
        <v>262</v>
      </c>
      <c r="D523" s="60" t="s">
        <v>291</v>
      </c>
      <c r="E523" t="s">
        <v>461</v>
      </c>
      <c r="I523" t="str">
        <f>SpaceTypesTable[[#This Row],[Lighting Standard]]&amp;SpaceTypesTable[[#This Row],[Lighting Primary Space Type]]&amp;SpaceTypesTable[[#This Row],[Lighting Secondary Space Type]]</f>
        <v/>
      </c>
      <c r="L523">
        <v>1.3</v>
      </c>
      <c r="O523">
        <v>0</v>
      </c>
      <c r="P523">
        <v>0.7</v>
      </c>
      <c r="Q523">
        <v>0.2</v>
      </c>
      <c r="R523" t="s">
        <v>1362</v>
      </c>
      <c r="S523" t="s">
        <v>411</v>
      </c>
      <c r="T523" t="s">
        <v>240</v>
      </c>
      <c r="U523" t="s">
        <v>369</v>
      </c>
      <c r="V523" s="60" t="str">
        <f>SpaceTypesTable[[#This Row],[Ventilation Standard]]&amp;SpaceTypesTable[[#This Row],[Ventilation Primary Space Type]]&amp;SpaceTypesTable[[#This Row],[Ventilation Secondary Space Type]]</f>
        <v>GGHC v2.2Health CareClean Utility / Workroom</v>
      </c>
      <c r="W523">
        <f>VLOOKUP(SpaceTypesTable[[#This Row],[Lookup]],VentilationStandardsTable[],6,FALSE)</f>
        <v>0.3</v>
      </c>
      <c r="X523">
        <f>VLOOKUP(SpaceTypesTable[[#This Row],[Lookup]],VentilationStandardsTable[],5,FALSE)</f>
        <v>0</v>
      </c>
      <c r="Y523">
        <f>VLOOKUP(SpaceTypesTable[[#This Row],[Lookup]],VentilationStandardsTable[],7,FALSE)</f>
        <v>0</v>
      </c>
      <c r="Z523">
        <v>18.579999999999998</v>
      </c>
      <c r="AA523" t="s">
        <v>1397</v>
      </c>
      <c r="AB523" t="s">
        <v>1404</v>
      </c>
      <c r="AC523">
        <v>0.22320000000000001</v>
      </c>
      <c r="AD523" t="s">
        <v>1422</v>
      </c>
      <c r="AF523" t="s">
        <v>440</v>
      </c>
      <c r="AG523" t="s">
        <v>440</v>
      </c>
      <c r="AH523" t="s">
        <v>440</v>
      </c>
      <c r="AJ523">
        <v>2</v>
      </c>
      <c r="AK523">
        <v>0</v>
      </c>
      <c r="AL523">
        <v>0.5</v>
      </c>
      <c r="AM523">
        <v>0</v>
      </c>
      <c r="AN523" t="s">
        <v>1351</v>
      </c>
      <c r="AO523" t="s">
        <v>1447</v>
      </c>
      <c r="AP523" t="s">
        <v>1461</v>
      </c>
      <c r="AS523" t="str">
        <f>IF(SpaceTypesTable[[#This Row],[Service Water Heating Peak Flow Rate (gal/h)]]=0,"",SpaceTypesTable[[#This Row],[Service Water Heating Peak Flow Rate (gal/h)]]/SpaceTypesTable[[#This Row],[Service Water Heating Area (ft^2)]])</f>
        <v/>
      </c>
      <c r="BC523" t="str">
        <f>IF(ISBLANK(BB523),"",BB523/(AY523/AX523))</f>
        <v/>
      </c>
    </row>
    <row r="524" spans="1:56">
      <c r="A524" t="s">
        <v>1557</v>
      </c>
      <c r="B524" t="s">
        <v>260</v>
      </c>
      <c r="C524" s="60" t="s">
        <v>262</v>
      </c>
      <c r="D524" s="60" t="s">
        <v>291</v>
      </c>
      <c r="E524" t="s">
        <v>461</v>
      </c>
      <c r="F524" t="s">
        <v>438</v>
      </c>
      <c r="G524" t="s">
        <v>239</v>
      </c>
      <c r="H524" t="s">
        <v>254</v>
      </c>
      <c r="I524" t="str">
        <f>SpaceTypesTable[[#This Row],[Lighting Standard]]&amp;SpaceTypesTable[[#This Row],[Lighting Primary Space Type]]&amp;SpaceTypesTable[[#This Row],[Lighting Secondary Space Type]]</f>
        <v>ASHRAE 189.1-2009HospitalMedical Supply</v>
      </c>
      <c r="L524">
        <f>VLOOKUP(SpaceTypesTable[[#This Row],[LookupColumn]],InteriorLightingTable[],5,FALSE)</f>
        <v>1.26</v>
      </c>
      <c r="O524">
        <v>0</v>
      </c>
      <c r="P524">
        <v>0.7</v>
      </c>
      <c r="Q524">
        <v>0.2</v>
      </c>
      <c r="R524" t="s">
        <v>1362</v>
      </c>
      <c r="S524" t="s">
        <v>411</v>
      </c>
      <c r="T524" t="s">
        <v>240</v>
      </c>
      <c r="U524" t="s">
        <v>369</v>
      </c>
      <c r="V524" s="60" t="str">
        <f>SpaceTypesTable[[#This Row],[Ventilation Standard]]&amp;SpaceTypesTable[[#This Row],[Ventilation Primary Space Type]]&amp;SpaceTypesTable[[#This Row],[Ventilation Secondary Space Type]]</f>
        <v>GGHC v2.2Health CareClean Utility / Workroom</v>
      </c>
      <c r="W524">
        <f>VLOOKUP(SpaceTypesTable[[#This Row],[Lookup]],VentilationStandardsTable[],6,FALSE)</f>
        <v>0.3</v>
      </c>
      <c r="X524">
        <f>VLOOKUP(SpaceTypesTable[[#This Row],[Lookup]],VentilationStandardsTable[],5,FALSE)</f>
        <v>0</v>
      </c>
      <c r="Y524">
        <f>VLOOKUP(SpaceTypesTable[[#This Row],[Lookup]],VentilationStandardsTable[],7,FALSE)</f>
        <v>0</v>
      </c>
      <c r="Z524">
        <v>18.579999999999998</v>
      </c>
      <c r="AA524" t="s">
        <v>1397</v>
      </c>
      <c r="AB524" t="s">
        <v>1404</v>
      </c>
      <c r="AC524">
        <v>5.9499999999999997E-2</v>
      </c>
      <c r="AD524" t="s">
        <v>1422</v>
      </c>
      <c r="AF524" t="s">
        <v>440</v>
      </c>
      <c r="AG524" t="s">
        <v>440</v>
      </c>
      <c r="AH524" t="s">
        <v>440</v>
      </c>
      <c r="AJ524">
        <v>1.46</v>
      </c>
      <c r="AK524">
        <v>0</v>
      </c>
      <c r="AL524">
        <v>0.5</v>
      </c>
      <c r="AM524">
        <v>0</v>
      </c>
      <c r="AN524" t="s">
        <v>1351</v>
      </c>
      <c r="AO524" t="s">
        <v>1447</v>
      </c>
      <c r="AP524" t="s">
        <v>1461</v>
      </c>
      <c r="AS524" t="str">
        <f>IF(SpaceTypesTable[[#This Row],[Service Water Heating Peak Flow Rate (gal/h)]]=0,"",SpaceTypesTable[[#This Row],[Service Water Heating Peak Flow Rate (gal/h)]]/SpaceTypesTable[[#This Row],[Service Water Heating Area (ft^2)]])</f>
        <v/>
      </c>
      <c r="BC524" t="str">
        <f>IF(ISBLANK(BB524),"",BB524/(AY524/AX524))</f>
        <v/>
      </c>
    </row>
    <row r="525" spans="1:56">
      <c r="A525" s="60" t="s">
        <v>1557</v>
      </c>
      <c r="B525" s="60" t="s">
        <v>261</v>
      </c>
      <c r="C525" s="60" t="s">
        <v>262</v>
      </c>
      <c r="D525" s="60" t="s">
        <v>291</v>
      </c>
      <c r="E525" t="s">
        <v>461</v>
      </c>
      <c r="F525" t="s">
        <v>438</v>
      </c>
      <c r="G525" t="s">
        <v>239</v>
      </c>
      <c r="H525" t="s">
        <v>254</v>
      </c>
      <c r="I525" t="str">
        <f>SpaceTypesTable[[#This Row],[Lighting Standard]]&amp;SpaceTypesTable[[#This Row],[Lighting Primary Space Type]]&amp;SpaceTypesTable[[#This Row],[Lighting Secondary Space Type]]</f>
        <v>ASHRAE 189.1-2009HospitalMedical Supply</v>
      </c>
      <c r="L525">
        <f>VLOOKUP(SpaceTypesTable[[#This Row],[LookupColumn]],InteriorLightingTable[],5,FALSE)</f>
        <v>1.26</v>
      </c>
      <c r="O525">
        <v>0</v>
      </c>
      <c r="P525">
        <v>0.7</v>
      </c>
      <c r="Q525">
        <v>0.2</v>
      </c>
      <c r="R525" t="s">
        <v>1362</v>
      </c>
      <c r="S525" t="s">
        <v>411</v>
      </c>
      <c r="T525" t="s">
        <v>240</v>
      </c>
      <c r="U525" t="s">
        <v>369</v>
      </c>
      <c r="V525" s="60" t="str">
        <f>SpaceTypesTable[[#This Row],[Ventilation Standard]]&amp;SpaceTypesTable[[#This Row],[Ventilation Primary Space Type]]&amp;SpaceTypesTable[[#This Row],[Ventilation Secondary Space Type]]</f>
        <v>GGHC v2.2Health CareClean Utility / Workroom</v>
      </c>
      <c r="W525">
        <f>VLOOKUP(SpaceTypesTable[[#This Row],[Lookup]],VentilationStandardsTable[],6,FALSE)</f>
        <v>0.3</v>
      </c>
      <c r="X525">
        <f>VLOOKUP(SpaceTypesTable[[#This Row],[Lookup]],VentilationStandardsTable[],5,FALSE)</f>
        <v>0</v>
      </c>
      <c r="Y525">
        <f>VLOOKUP(SpaceTypesTable[[#This Row],[Lookup]],VentilationStandardsTable[],7,FALSE)</f>
        <v>0</v>
      </c>
      <c r="Z525">
        <v>18.579999999999998</v>
      </c>
      <c r="AA525" t="s">
        <v>1397</v>
      </c>
      <c r="AB525" t="s">
        <v>1404</v>
      </c>
      <c r="AC525">
        <v>4.4600000000000001E-2</v>
      </c>
      <c r="AD525" t="s">
        <v>1422</v>
      </c>
      <c r="AF525" t="s">
        <v>440</v>
      </c>
      <c r="AG525" t="s">
        <v>440</v>
      </c>
      <c r="AH525" t="s">
        <v>440</v>
      </c>
      <c r="AJ525">
        <v>1.46</v>
      </c>
      <c r="AK525">
        <v>0</v>
      </c>
      <c r="AL525">
        <v>0.5</v>
      </c>
      <c r="AM525">
        <v>0</v>
      </c>
      <c r="AN525" t="s">
        <v>1351</v>
      </c>
      <c r="AO525" t="s">
        <v>1447</v>
      </c>
      <c r="AP525" t="s">
        <v>1461</v>
      </c>
      <c r="AS525" t="str">
        <f>IF(SpaceTypesTable[[#This Row],[Service Water Heating Peak Flow Rate (gal/h)]]=0,"",SpaceTypesTable[[#This Row],[Service Water Heating Peak Flow Rate (gal/h)]]/SpaceTypesTable[[#This Row],[Service Water Heating Area (ft^2)]])</f>
        <v/>
      </c>
      <c r="BC525" t="str">
        <f>IF(ISBLANK(BB525),"",BB525/(AY525/AX525))</f>
        <v/>
      </c>
    </row>
    <row r="526" spans="1:56">
      <c r="A526" s="60" t="s">
        <v>1554</v>
      </c>
      <c r="B526" s="60" t="s">
        <v>259</v>
      </c>
      <c r="C526" s="60" t="s">
        <v>262</v>
      </c>
      <c r="D526" s="60" t="s">
        <v>291</v>
      </c>
      <c r="E526" t="s">
        <v>461</v>
      </c>
      <c r="I526" t="str">
        <f>SpaceTypesTable[[#This Row],[Lighting Standard]]&amp;SpaceTypesTable[[#This Row],[Lighting Primary Space Type]]&amp;SpaceTypesTable[[#This Row],[Lighting Secondary Space Type]]</f>
        <v/>
      </c>
      <c r="L526">
        <v>1.3</v>
      </c>
      <c r="O526">
        <v>0</v>
      </c>
      <c r="P526">
        <v>0.7</v>
      </c>
      <c r="Q526">
        <v>0.2</v>
      </c>
      <c r="R526" s="60" t="s">
        <v>1362</v>
      </c>
      <c r="S526" t="s">
        <v>411</v>
      </c>
      <c r="T526" t="s">
        <v>240</v>
      </c>
      <c r="U526" t="s">
        <v>369</v>
      </c>
      <c r="V526" s="60" t="str">
        <f>SpaceTypesTable[[#This Row],[Ventilation Standard]]&amp;SpaceTypesTable[[#This Row],[Ventilation Primary Space Type]]&amp;SpaceTypesTable[[#This Row],[Ventilation Secondary Space Type]]</f>
        <v>GGHC v2.2Health CareClean Utility / Workroom</v>
      </c>
      <c r="W526">
        <f>VLOOKUP(SpaceTypesTable[[#This Row],[Lookup]],VentilationStandardsTable[],6,FALSE)</f>
        <v>0.3</v>
      </c>
      <c r="X526">
        <f>VLOOKUP(SpaceTypesTable[[#This Row],[Lookup]],VentilationStandardsTable[],5,FALSE)</f>
        <v>0</v>
      </c>
      <c r="Y526">
        <f>VLOOKUP(SpaceTypesTable[[#This Row],[Lookup]],VentilationStandardsTable[],7,FALSE)</f>
        <v>0</v>
      </c>
      <c r="Z526">
        <v>18.579999999999998</v>
      </c>
      <c r="AA526" s="60" t="s">
        <v>1397</v>
      </c>
      <c r="AB526" s="60" t="s">
        <v>1404</v>
      </c>
      <c r="AC526">
        <v>0.22320000000000001</v>
      </c>
      <c r="AD526" s="60" t="s">
        <v>1422</v>
      </c>
      <c r="AF526" t="s">
        <v>440</v>
      </c>
      <c r="AG526" t="s">
        <v>440</v>
      </c>
      <c r="AH526" t="s">
        <v>440</v>
      </c>
      <c r="AJ526">
        <v>2</v>
      </c>
      <c r="AK526">
        <v>0</v>
      </c>
      <c r="AL526">
        <v>0.5</v>
      </c>
      <c r="AM526">
        <v>0</v>
      </c>
      <c r="AN526" s="60" t="s">
        <v>1351</v>
      </c>
      <c r="AO526" s="60" t="s">
        <v>1447</v>
      </c>
      <c r="AP526" s="60" t="s">
        <v>1461</v>
      </c>
      <c r="AS526" t="str">
        <f>IF(SpaceTypesTable[[#This Row],[Service Water Heating Peak Flow Rate (gal/h)]]=0,"",SpaceTypesTable[[#This Row],[Service Water Heating Peak Flow Rate (gal/h)]]/SpaceTypesTable[[#This Row],[Service Water Heating Area (ft^2)]])</f>
        <v/>
      </c>
      <c r="BC526" t="str">
        <f>IF(ISBLANK(BB526),"",BB526/(AY526/AX526))</f>
        <v/>
      </c>
    </row>
    <row r="527" spans="1:56">
      <c r="A527" s="60" t="s">
        <v>1556</v>
      </c>
      <c r="B527" s="60" t="s">
        <v>259</v>
      </c>
      <c r="C527" s="60" t="s">
        <v>262</v>
      </c>
      <c r="D527" s="16" t="s">
        <v>291</v>
      </c>
      <c r="E527" t="s">
        <v>461</v>
      </c>
      <c r="F527" t="s">
        <v>217</v>
      </c>
      <c r="G527" t="s">
        <v>239</v>
      </c>
      <c r="H527" t="s">
        <v>254</v>
      </c>
      <c r="I527" t="str">
        <f>SpaceTypesTable[[#This Row],[Lighting Standard]]&amp;SpaceTypesTable[[#This Row],[Lighting Primary Space Type]]&amp;SpaceTypesTable[[#This Row],[Lighting Secondary Space Type]]</f>
        <v>ASHRAE 90.1-2004HospitalMedical Supply</v>
      </c>
      <c r="L527">
        <f>VLOOKUP(SpaceTypesTable[[#This Row],[LookupColumn]],InteriorLightingTable[],5,FALSE)</f>
        <v>1.4</v>
      </c>
      <c r="O527">
        <v>0</v>
      </c>
      <c r="P527">
        <v>0.7</v>
      </c>
      <c r="Q527">
        <v>0.2</v>
      </c>
      <c r="R527" t="s">
        <v>3592</v>
      </c>
      <c r="S527" t="s">
        <v>411</v>
      </c>
      <c r="T527" t="s">
        <v>240</v>
      </c>
      <c r="U527" t="s">
        <v>369</v>
      </c>
      <c r="V527" s="60" t="str">
        <f>SpaceTypesTable[[#This Row],[Ventilation Standard]]&amp;SpaceTypesTable[[#This Row],[Ventilation Primary Space Type]]&amp;SpaceTypesTable[[#This Row],[Ventilation Secondary Space Type]]</f>
        <v>GGHC v2.2Health CareClean Utility / Workroom</v>
      </c>
      <c r="W527">
        <f>VLOOKUP(SpaceTypesTable[[#This Row],[Lookup]],VentilationStandardsTable[],6,FALSE)</f>
        <v>0.3</v>
      </c>
      <c r="X527">
        <f>VLOOKUP(SpaceTypesTable[[#This Row],[Lookup]],VentilationStandardsTable[],5,FALSE)</f>
        <v>0</v>
      </c>
      <c r="Y527">
        <f>VLOOKUP(SpaceTypesTable[[#This Row],[Lookup]],VentilationStandardsTable[],7,FALSE)</f>
        <v>0</v>
      </c>
      <c r="Z527">
        <v>18.579999999999998</v>
      </c>
      <c r="AA527" t="s">
        <v>3597</v>
      </c>
      <c r="AB527" t="s">
        <v>3576</v>
      </c>
      <c r="AC527">
        <v>5.9499999999999997E-2</v>
      </c>
      <c r="AD527" t="s">
        <v>3686</v>
      </c>
      <c r="AF527" t="s">
        <v>440</v>
      </c>
      <c r="AG527" t="s">
        <v>440</v>
      </c>
      <c r="AH527" t="s">
        <v>440</v>
      </c>
      <c r="AJ527">
        <v>2</v>
      </c>
      <c r="AK527">
        <v>0</v>
      </c>
      <c r="AL527">
        <v>0.5</v>
      </c>
      <c r="AM527">
        <v>0</v>
      </c>
      <c r="AN527" t="s">
        <v>3587</v>
      </c>
      <c r="AO527" t="s">
        <v>3679</v>
      </c>
      <c r="AP527" t="s">
        <v>3600</v>
      </c>
      <c r="AS527" t="str">
        <f>IF(SpaceTypesTable[[#This Row],[Service Water Heating Peak Flow Rate (gal/h)]]=0,"",SpaceTypesTable[[#This Row],[Service Water Heating Peak Flow Rate (gal/h)]]/SpaceTypesTable[[#This Row],[Service Water Heating Area (ft^2)]])</f>
        <v/>
      </c>
      <c r="BC527" t="str">
        <f>IF(ISBLANK(BB527),"",BB527/(AY527/AX527))</f>
        <v/>
      </c>
    </row>
    <row r="528" spans="1:56">
      <c r="A528" t="s">
        <v>1558</v>
      </c>
      <c r="B528" t="s">
        <v>259</v>
      </c>
      <c r="C528" t="s">
        <v>262</v>
      </c>
      <c r="D528" t="s">
        <v>291</v>
      </c>
      <c r="E528" t="s">
        <v>461</v>
      </c>
      <c r="F528" t="s">
        <v>218</v>
      </c>
      <c r="G528" t="s">
        <v>239</v>
      </c>
      <c r="H528" t="s">
        <v>254</v>
      </c>
      <c r="I528" t="str">
        <f>SpaceTypesTable[[#This Row],[Lighting Standard]]&amp;SpaceTypesTable[[#This Row],[Lighting Primary Space Type]]&amp;SpaceTypesTable[[#This Row],[Lighting Secondary Space Type]]</f>
        <v>ASHRAE 90.1-2007HospitalMedical Supply</v>
      </c>
      <c r="L528">
        <f>VLOOKUP(SpaceTypesTable[[#This Row],[LookupColumn]],InteriorLightingTable[],5,FALSE)</f>
        <v>1.4</v>
      </c>
      <c r="O528">
        <v>0</v>
      </c>
      <c r="P528">
        <v>0.7</v>
      </c>
      <c r="Q528">
        <v>0.2</v>
      </c>
      <c r="R528" s="60" t="s">
        <v>3592</v>
      </c>
      <c r="S528" t="s">
        <v>411</v>
      </c>
      <c r="T528" t="s">
        <v>240</v>
      </c>
      <c r="U528" t="s">
        <v>369</v>
      </c>
      <c r="V528" s="60" t="str">
        <f>SpaceTypesTable[[#This Row],[Ventilation Standard]]&amp;SpaceTypesTable[[#This Row],[Ventilation Primary Space Type]]&amp;SpaceTypesTable[[#This Row],[Ventilation Secondary Space Type]]</f>
        <v>GGHC v2.2Health CareClean Utility / Workroom</v>
      </c>
      <c r="W528">
        <f>VLOOKUP(SpaceTypesTable[[#This Row],[Lookup]],VentilationStandardsTable[],6,FALSE)</f>
        <v>0.3</v>
      </c>
      <c r="X528">
        <f>VLOOKUP(SpaceTypesTable[[#This Row],[Lookup]],VentilationStandardsTable[],5,FALSE)</f>
        <v>0</v>
      </c>
      <c r="Y528">
        <f>VLOOKUP(SpaceTypesTable[[#This Row],[Lookup]],VentilationStandardsTable[],7,FALSE)</f>
        <v>0</v>
      </c>
      <c r="Z528">
        <v>18.579999999999998</v>
      </c>
      <c r="AA528" s="60" t="s">
        <v>3597</v>
      </c>
      <c r="AB528" s="60" t="s">
        <v>3576</v>
      </c>
      <c r="AC528">
        <v>4.4600000000000001E-2</v>
      </c>
      <c r="AD528" s="60" t="s">
        <v>3686</v>
      </c>
      <c r="AF528" t="s">
        <v>440</v>
      </c>
      <c r="AG528" t="s">
        <v>440</v>
      </c>
      <c r="AH528" t="s">
        <v>440</v>
      </c>
      <c r="AJ528">
        <v>1.46</v>
      </c>
      <c r="AK528">
        <v>0</v>
      </c>
      <c r="AL528">
        <v>0.5</v>
      </c>
      <c r="AM528">
        <v>0</v>
      </c>
      <c r="AN528" s="60" t="s">
        <v>3587</v>
      </c>
      <c r="AO528" s="60" t="s">
        <v>3679</v>
      </c>
      <c r="AP528" s="60" t="s">
        <v>3600</v>
      </c>
      <c r="AS528" t="str">
        <f>IF(SpaceTypesTable[[#This Row],[Service Water Heating Peak Flow Rate (gal/h)]]=0,"",SpaceTypesTable[[#This Row],[Service Water Heating Peak Flow Rate (gal/h)]]/SpaceTypesTable[[#This Row],[Service Water Heating Area (ft^2)]])</f>
        <v/>
      </c>
      <c r="BC528" t="str">
        <f>IF(ISBLANK(BB528),"",BB528/(AY528/AX528))</f>
        <v/>
      </c>
    </row>
    <row r="529" spans="1:56">
      <c r="A529" s="60" t="s">
        <v>1619</v>
      </c>
      <c r="B529" s="60" t="s">
        <v>259</v>
      </c>
      <c r="C529" s="60" t="s">
        <v>262</v>
      </c>
      <c r="D529" s="60" t="s">
        <v>291</v>
      </c>
      <c r="E529" t="s">
        <v>461</v>
      </c>
      <c r="F529" t="s">
        <v>1601</v>
      </c>
      <c r="G529" t="s">
        <v>239</v>
      </c>
      <c r="H529" t="s">
        <v>254</v>
      </c>
      <c r="I529" t="str">
        <f>SpaceTypesTable[[#This Row],[Lighting Standard]]&amp;SpaceTypesTable[[#This Row],[Lighting Primary Space Type]]&amp;SpaceTypesTable[[#This Row],[Lighting Secondary Space Type]]</f>
        <v>ASHRAE 90.1-2010HospitalMedical Supply</v>
      </c>
      <c r="L529">
        <f>VLOOKUP(SpaceTypesTable[[#This Row],[LookupColumn]],InteriorLightingTable[],5,FALSE)</f>
        <v>1.27</v>
      </c>
      <c r="O529">
        <v>0</v>
      </c>
      <c r="P529">
        <v>0.7</v>
      </c>
      <c r="Q529">
        <v>0.2</v>
      </c>
      <c r="R529" t="s">
        <v>3592</v>
      </c>
      <c r="S529" t="s">
        <v>411</v>
      </c>
      <c r="T529" t="s">
        <v>240</v>
      </c>
      <c r="U529" t="s">
        <v>369</v>
      </c>
      <c r="V529" s="60" t="str">
        <f>SpaceTypesTable[[#This Row],[Ventilation Standard]]&amp;SpaceTypesTable[[#This Row],[Ventilation Primary Space Type]]&amp;SpaceTypesTable[[#This Row],[Ventilation Secondary Space Type]]</f>
        <v>GGHC v2.2Health CareClean Utility / Workroom</v>
      </c>
      <c r="W529">
        <f>VLOOKUP(SpaceTypesTable[[#This Row],[Lookup]],VentilationStandardsTable[],6,FALSE)</f>
        <v>0.3</v>
      </c>
      <c r="X529">
        <f>VLOOKUP(SpaceTypesTable[[#This Row],[Lookup]],VentilationStandardsTable[],5,FALSE)</f>
        <v>0</v>
      </c>
      <c r="Y529">
        <f>VLOOKUP(SpaceTypesTable[[#This Row],[Lookup]],VentilationStandardsTable[],7,FALSE)</f>
        <v>0</v>
      </c>
      <c r="Z529">
        <v>18.579999999999998</v>
      </c>
      <c r="AA529" t="s">
        <v>3597</v>
      </c>
      <c r="AB529" t="s">
        <v>3576</v>
      </c>
      <c r="AC529">
        <v>4.4600000000000001E-2</v>
      </c>
      <c r="AD529" t="s">
        <v>3686</v>
      </c>
      <c r="AF529" t="s">
        <v>440</v>
      </c>
      <c r="AG529" t="s">
        <v>440</v>
      </c>
      <c r="AH529" t="s">
        <v>440</v>
      </c>
      <c r="AJ529">
        <v>1.46</v>
      </c>
      <c r="AK529">
        <v>0</v>
      </c>
      <c r="AL529">
        <v>0.5</v>
      </c>
      <c r="AM529">
        <v>0</v>
      </c>
      <c r="AN529" t="s">
        <v>3587</v>
      </c>
      <c r="AO529" t="s">
        <v>3679</v>
      </c>
      <c r="AP529" t="s">
        <v>3600</v>
      </c>
      <c r="AS529" t="s">
        <v>440</v>
      </c>
      <c r="BC529" t="s">
        <v>440</v>
      </c>
    </row>
    <row r="530" spans="1:56">
      <c r="A530" t="s">
        <v>1555</v>
      </c>
      <c r="B530" t="s">
        <v>259</v>
      </c>
      <c r="C530" s="60" t="s">
        <v>262</v>
      </c>
      <c r="D530" s="60" t="s">
        <v>289</v>
      </c>
      <c r="E530" t="s">
        <v>455</v>
      </c>
      <c r="I530" t="str">
        <f>SpaceTypesTable[[#This Row],[Lighting Standard]]&amp;SpaceTypesTable[[#This Row],[Lighting Primary Space Type]]&amp;SpaceTypesTable[[#This Row],[Lighting Secondary Space Type]]</f>
        <v/>
      </c>
      <c r="L530">
        <v>1.3</v>
      </c>
      <c r="O530">
        <v>0</v>
      </c>
      <c r="P530">
        <v>0.7</v>
      </c>
      <c r="Q530">
        <v>0.2</v>
      </c>
      <c r="R530" t="s">
        <v>1362</v>
      </c>
      <c r="S530" t="s">
        <v>108</v>
      </c>
      <c r="T530" t="s">
        <v>18</v>
      </c>
      <c r="U530" t="s">
        <v>20</v>
      </c>
      <c r="V530" s="60" t="str">
        <f>SpaceTypesTable[[#This Row],[Ventilation Standard]]&amp;SpaceTypesTable[[#This Row],[Ventilation Primary Space Type]]&amp;SpaceTypesTable[[#This Row],[Ventilation Secondary Space Type]]</f>
        <v>ASHRAE 62.1-1999Food and Beverage ServiceCafeteria, fast food</v>
      </c>
      <c r="W530">
        <f>VLOOKUP(SpaceTypesTable[[#This Row],[Lookup]],VentilationStandardsTable[],6,FALSE)</f>
        <v>0</v>
      </c>
      <c r="X530">
        <f>VLOOKUP(SpaceTypesTable[[#This Row],[Lookup]],VentilationStandardsTable[],5,FALSE)</f>
        <v>20</v>
      </c>
      <c r="Y530">
        <f>VLOOKUP(SpaceTypesTable[[#This Row],[Lookup]],VentilationStandardsTable[],7,FALSE)</f>
        <v>0</v>
      </c>
      <c r="Z530">
        <v>92.94</v>
      </c>
      <c r="AA530" t="s">
        <v>1397</v>
      </c>
      <c r="AB530" t="s">
        <v>1404</v>
      </c>
      <c r="AC530">
        <v>0.22320000000000001</v>
      </c>
      <c r="AD530" t="s">
        <v>1422</v>
      </c>
      <c r="AF530" t="s">
        <v>440</v>
      </c>
      <c r="AG530" t="s">
        <v>440</v>
      </c>
      <c r="AH530" t="s">
        <v>440</v>
      </c>
      <c r="AJ530">
        <v>1</v>
      </c>
      <c r="AK530">
        <v>0</v>
      </c>
      <c r="AL530">
        <v>0.5</v>
      </c>
      <c r="AM530">
        <v>0</v>
      </c>
      <c r="AN530" t="s">
        <v>1351</v>
      </c>
      <c r="AO530" t="s">
        <v>1447</v>
      </c>
      <c r="AP530" t="s">
        <v>1461</v>
      </c>
      <c r="AS530" t="str">
        <f>IF(SpaceTypesTable[[#This Row],[Service Water Heating Peak Flow Rate (gal/h)]]=0,"",SpaceTypesTable[[#This Row],[Service Water Heating Peak Flow Rate (gal/h)]]/SpaceTypesTable[[#This Row],[Service Water Heating Area (ft^2)]])</f>
        <v/>
      </c>
      <c r="BC530" t="str">
        <f>IF(ISBLANK(BB530),"",BB530/(AY530/AX530))</f>
        <v/>
      </c>
    </row>
    <row r="531" spans="1:56">
      <c r="A531" t="s">
        <v>1557</v>
      </c>
      <c r="B531" t="s">
        <v>260</v>
      </c>
      <c r="C531" s="60" t="s">
        <v>262</v>
      </c>
      <c r="D531" s="60" t="s">
        <v>289</v>
      </c>
      <c r="E531" t="s">
        <v>455</v>
      </c>
      <c r="F531" t="s">
        <v>438</v>
      </c>
      <c r="G531" t="s">
        <v>243</v>
      </c>
      <c r="H531" t="s">
        <v>223</v>
      </c>
      <c r="I531" t="str">
        <f>SpaceTypesTable[[#This Row],[Lighting Standard]]&amp;SpaceTypesTable[[#This Row],[Lighting Primary Space Type]]&amp;SpaceTypesTable[[#This Row],[Lighting Secondary Space Type]]</f>
        <v>ASHRAE 189.1-2009Dining AreaGeneral</v>
      </c>
      <c r="L531">
        <f>VLOOKUP(SpaceTypesTable[[#This Row],[LookupColumn]],InteriorLightingTable[],5,FALSE)</f>
        <v>0.81</v>
      </c>
      <c r="O531">
        <v>0</v>
      </c>
      <c r="P531">
        <v>0.7</v>
      </c>
      <c r="Q531">
        <v>0.2</v>
      </c>
      <c r="R531" t="s">
        <v>1362</v>
      </c>
      <c r="S531" t="s">
        <v>108</v>
      </c>
      <c r="T531" t="s">
        <v>18</v>
      </c>
      <c r="U531" t="s">
        <v>20</v>
      </c>
      <c r="V531" s="60" t="str">
        <f>SpaceTypesTable[[#This Row],[Ventilation Standard]]&amp;SpaceTypesTable[[#This Row],[Ventilation Primary Space Type]]&amp;SpaceTypesTable[[#This Row],[Ventilation Secondary Space Type]]</f>
        <v>ASHRAE 62.1-1999Food and Beverage ServiceCafeteria, fast food</v>
      </c>
      <c r="W531">
        <f>VLOOKUP(SpaceTypesTable[[#This Row],[Lookup]],VentilationStandardsTable[],6,FALSE)</f>
        <v>0</v>
      </c>
      <c r="X531">
        <f>VLOOKUP(SpaceTypesTable[[#This Row],[Lookup]],VentilationStandardsTable[],5,FALSE)</f>
        <v>20</v>
      </c>
      <c r="Y531">
        <f>VLOOKUP(SpaceTypesTable[[#This Row],[Lookup]],VentilationStandardsTable[],7,FALSE)</f>
        <v>0</v>
      </c>
      <c r="Z531">
        <v>92.94</v>
      </c>
      <c r="AA531" t="s">
        <v>1397</v>
      </c>
      <c r="AB531" t="s">
        <v>1404</v>
      </c>
      <c r="AC531">
        <v>5.9499999999999997E-2</v>
      </c>
      <c r="AD531" t="s">
        <v>1422</v>
      </c>
      <c r="AF531" t="s">
        <v>440</v>
      </c>
      <c r="AG531" t="s">
        <v>440</v>
      </c>
      <c r="AH531" t="s">
        <v>440</v>
      </c>
      <c r="AJ531">
        <v>0.73</v>
      </c>
      <c r="AK531">
        <v>0</v>
      </c>
      <c r="AL531">
        <v>0.5</v>
      </c>
      <c r="AM531">
        <v>0</v>
      </c>
      <c r="AN531" t="s">
        <v>1351</v>
      </c>
      <c r="AO531" t="s">
        <v>1447</v>
      </c>
      <c r="AP531" t="s">
        <v>1461</v>
      </c>
      <c r="AS531" t="str">
        <f>IF(SpaceTypesTable[[#This Row],[Service Water Heating Peak Flow Rate (gal/h)]]=0,"",SpaceTypesTable[[#This Row],[Service Water Heating Peak Flow Rate (gal/h)]]/SpaceTypesTable[[#This Row],[Service Water Heating Area (ft^2)]])</f>
        <v/>
      </c>
      <c r="BC531" t="str">
        <f>IF(ISBLANK(BB531),"",BB531/(AY531/AX531))</f>
        <v/>
      </c>
    </row>
    <row r="532" spans="1:56">
      <c r="A532" s="60" t="s">
        <v>1557</v>
      </c>
      <c r="B532" s="60" t="s">
        <v>261</v>
      </c>
      <c r="C532" s="60" t="s">
        <v>262</v>
      </c>
      <c r="D532" s="60" t="s">
        <v>289</v>
      </c>
      <c r="E532" t="s">
        <v>455</v>
      </c>
      <c r="F532" t="s">
        <v>438</v>
      </c>
      <c r="G532" t="s">
        <v>243</v>
      </c>
      <c r="H532" t="s">
        <v>223</v>
      </c>
      <c r="I532" t="str">
        <f>SpaceTypesTable[[#This Row],[Lighting Standard]]&amp;SpaceTypesTable[[#This Row],[Lighting Primary Space Type]]&amp;SpaceTypesTable[[#This Row],[Lighting Secondary Space Type]]</f>
        <v>ASHRAE 189.1-2009Dining AreaGeneral</v>
      </c>
      <c r="L532">
        <f>VLOOKUP(SpaceTypesTable[[#This Row],[LookupColumn]],InteriorLightingTable[],5,FALSE)</f>
        <v>0.81</v>
      </c>
      <c r="O532">
        <v>0</v>
      </c>
      <c r="P532">
        <v>0.7</v>
      </c>
      <c r="Q532">
        <v>0.2</v>
      </c>
      <c r="R532" s="60" t="s">
        <v>1362</v>
      </c>
      <c r="S532" t="s">
        <v>108</v>
      </c>
      <c r="T532" t="s">
        <v>18</v>
      </c>
      <c r="U532" t="s">
        <v>20</v>
      </c>
      <c r="V532" s="60" t="str">
        <f>SpaceTypesTable[[#This Row],[Ventilation Standard]]&amp;SpaceTypesTable[[#This Row],[Ventilation Primary Space Type]]&amp;SpaceTypesTable[[#This Row],[Ventilation Secondary Space Type]]</f>
        <v>ASHRAE 62.1-1999Food and Beverage ServiceCafeteria, fast food</v>
      </c>
      <c r="W532">
        <f>VLOOKUP(SpaceTypesTable[[#This Row],[Lookup]],VentilationStandardsTable[],6,FALSE)</f>
        <v>0</v>
      </c>
      <c r="X532">
        <f>VLOOKUP(SpaceTypesTable[[#This Row],[Lookup]],VentilationStandardsTable[],5,FALSE)</f>
        <v>20</v>
      </c>
      <c r="Y532">
        <f>VLOOKUP(SpaceTypesTable[[#This Row],[Lookup]],VentilationStandardsTable[],7,FALSE)</f>
        <v>0</v>
      </c>
      <c r="Z532">
        <v>92.94</v>
      </c>
      <c r="AA532" s="60" t="s">
        <v>1397</v>
      </c>
      <c r="AB532" s="60" t="s">
        <v>1404</v>
      </c>
      <c r="AC532">
        <v>4.4600000000000001E-2</v>
      </c>
      <c r="AD532" s="60" t="s">
        <v>1422</v>
      </c>
      <c r="AF532" t="s">
        <v>440</v>
      </c>
      <c r="AG532" t="s">
        <v>440</v>
      </c>
      <c r="AH532" t="s">
        <v>440</v>
      </c>
      <c r="AJ532">
        <v>0.73</v>
      </c>
      <c r="AK532">
        <v>0</v>
      </c>
      <c r="AL532">
        <v>0.5</v>
      </c>
      <c r="AM532">
        <v>0</v>
      </c>
      <c r="AN532" s="60" t="s">
        <v>1351</v>
      </c>
      <c r="AO532" s="60" t="s">
        <v>1447</v>
      </c>
      <c r="AP532" s="60" t="s">
        <v>1461</v>
      </c>
      <c r="AS532" t="str">
        <f>IF(SpaceTypesTable[[#This Row],[Service Water Heating Peak Flow Rate (gal/h)]]=0,"",SpaceTypesTable[[#This Row],[Service Water Heating Peak Flow Rate (gal/h)]]/SpaceTypesTable[[#This Row],[Service Water Heating Area (ft^2)]])</f>
        <v/>
      </c>
      <c r="BC532" t="str">
        <f>IF(ISBLANK(BB532),"",BB532/(AY532/AX532))</f>
        <v/>
      </c>
    </row>
    <row r="533" spans="1:56">
      <c r="A533" s="60" t="s">
        <v>1554</v>
      </c>
      <c r="B533" s="60" t="s">
        <v>259</v>
      </c>
      <c r="C533" s="60" t="s">
        <v>262</v>
      </c>
      <c r="D533" s="60" t="s">
        <v>289</v>
      </c>
      <c r="E533" t="s">
        <v>455</v>
      </c>
      <c r="I533" t="str">
        <f>SpaceTypesTable[[#This Row],[Lighting Standard]]&amp;SpaceTypesTable[[#This Row],[Lighting Primary Space Type]]&amp;SpaceTypesTable[[#This Row],[Lighting Secondary Space Type]]</f>
        <v/>
      </c>
      <c r="L533">
        <v>1.3</v>
      </c>
      <c r="O533">
        <v>0</v>
      </c>
      <c r="P533">
        <v>0.7</v>
      </c>
      <c r="Q533">
        <v>0.2</v>
      </c>
      <c r="R533" s="60" t="s">
        <v>1362</v>
      </c>
      <c r="S533" t="s">
        <v>108</v>
      </c>
      <c r="T533" t="s">
        <v>18</v>
      </c>
      <c r="U533" t="s">
        <v>20</v>
      </c>
      <c r="V533" s="60" t="str">
        <f>SpaceTypesTable[[#This Row],[Ventilation Standard]]&amp;SpaceTypesTable[[#This Row],[Ventilation Primary Space Type]]&amp;SpaceTypesTable[[#This Row],[Ventilation Secondary Space Type]]</f>
        <v>ASHRAE 62.1-1999Food and Beverage ServiceCafeteria, fast food</v>
      </c>
      <c r="W533">
        <f>VLOOKUP(SpaceTypesTable[[#This Row],[Lookup]],VentilationStandardsTable[],6,FALSE)</f>
        <v>0</v>
      </c>
      <c r="X533">
        <f>VLOOKUP(SpaceTypesTable[[#This Row],[Lookup]],VentilationStandardsTable[],5,FALSE)</f>
        <v>20</v>
      </c>
      <c r="Y533">
        <f>VLOOKUP(SpaceTypesTable[[#This Row],[Lookup]],VentilationStandardsTable[],7,FALSE)</f>
        <v>0</v>
      </c>
      <c r="Z533">
        <v>92.94</v>
      </c>
      <c r="AA533" s="60" t="s">
        <v>1397</v>
      </c>
      <c r="AB533" s="60" t="s">
        <v>1404</v>
      </c>
      <c r="AC533">
        <v>0.22320000000000001</v>
      </c>
      <c r="AD533" s="60" t="s">
        <v>1422</v>
      </c>
      <c r="AF533" t="s">
        <v>440</v>
      </c>
      <c r="AG533" t="s">
        <v>440</v>
      </c>
      <c r="AH533" t="s">
        <v>440</v>
      </c>
      <c r="AJ533">
        <v>1</v>
      </c>
      <c r="AK533">
        <v>0</v>
      </c>
      <c r="AL533">
        <v>0.5</v>
      </c>
      <c r="AM533">
        <v>0</v>
      </c>
      <c r="AN533" s="60" t="s">
        <v>1351</v>
      </c>
      <c r="AO533" s="60" t="s">
        <v>1447</v>
      </c>
      <c r="AP533" s="60" t="s">
        <v>1461</v>
      </c>
      <c r="AS533" t="str">
        <f>IF(SpaceTypesTable[[#This Row],[Service Water Heating Peak Flow Rate (gal/h)]]=0,"",SpaceTypesTable[[#This Row],[Service Water Heating Peak Flow Rate (gal/h)]]/SpaceTypesTable[[#This Row],[Service Water Heating Area (ft^2)]])</f>
        <v/>
      </c>
      <c r="BC533" t="str">
        <f>IF(ISBLANK(BB533),"",BB533/(AY533/AX533))</f>
        <v/>
      </c>
      <c r="BD533" s="60"/>
    </row>
    <row r="534" spans="1:56">
      <c r="A534" s="60" t="s">
        <v>1558</v>
      </c>
      <c r="B534" s="60" t="s">
        <v>259</v>
      </c>
      <c r="C534" s="60" t="s">
        <v>262</v>
      </c>
      <c r="D534" s="60" t="s">
        <v>289</v>
      </c>
      <c r="E534" t="s">
        <v>455</v>
      </c>
      <c r="F534" t="s">
        <v>218</v>
      </c>
      <c r="G534" t="s">
        <v>243</v>
      </c>
      <c r="H534" t="s">
        <v>223</v>
      </c>
      <c r="I534" t="str">
        <f>SpaceTypesTable[[#This Row],[Lighting Standard]]&amp;SpaceTypesTable[[#This Row],[Lighting Primary Space Type]]&amp;SpaceTypesTable[[#This Row],[Lighting Secondary Space Type]]</f>
        <v>ASHRAE 90.1-2007Dining AreaGeneral</v>
      </c>
      <c r="L534">
        <f>VLOOKUP(SpaceTypesTable[[#This Row],[LookupColumn]],InteriorLightingTable[],5,FALSE)</f>
        <v>0.9</v>
      </c>
      <c r="O534">
        <v>0</v>
      </c>
      <c r="P534">
        <v>0.7</v>
      </c>
      <c r="Q534">
        <v>0.2</v>
      </c>
      <c r="R534" s="60" t="s">
        <v>3592</v>
      </c>
      <c r="S534" t="s">
        <v>109</v>
      </c>
      <c r="T534" t="s">
        <v>18</v>
      </c>
      <c r="U534" t="s">
        <v>1577</v>
      </c>
      <c r="V534" s="60" t="str">
        <f>SpaceTypesTable[[#This Row],[Ventilation Standard]]&amp;SpaceTypesTable[[#This Row],[Ventilation Primary Space Type]]&amp;SpaceTypesTable[[#This Row],[Ventilation Secondary Space Type]]</f>
        <v>ASHRAE 62.1-2004Food and Beverage ServiceCafeteria/fast food dining</v>
      </c>
      <c r="W534">
        <f>VLOOKUP(SpaceTypesTable[[#This Row],[Lookup]],VentilationStandardsTable[],6,FALSE)</f>
        <v>0.18</v>
      </c>
      <c r="X534">
        <f>VLOOKUP(SpaceTypesTable[[#This Row],[Lookup]],VentilationStandardsTable[],5,FALSE)</f>
        <v>7.5</v>
      </c>
      <c r="Y534">
        <f>VLOOKUP(SpaceTypesTable[[#This Row],[Lookup]],VentilationStandardsTable[],7,FALSE)</f>
        <v>0</v>
      </c>
      <c r="Z534">
        <v>92.94</v>
      </c>
      <c r="AA534" s="60" t="s">
        <v>3597</v>
      </c>
      <c r="AB534" s="60" t="s">
        <v>3576</v>
      </c>
      <c r="AC534">
        <v>4.4600000000000001E-2</v>
      </c>
      <c r="AD534" s="60" t="s">
        <v>3686</v>
      </c>
      <c r="AF534" t="s">
        <v>440</v>
      </c>
      <c r="AG534" t="s">
        <v>440</v>
      </c>
      <c r="AH534" t="s">
        <v>440</v>
      </c>
      <c r="AJ534">
        <v>0.73</v>
      </c>
      <c r="AK534">
        <v>0</v>
      </c>
      <c r="AL534">
        <v>0.5</v>
      </c>
      <c r="AM534">
        <v>0</v>
      </c>
      <c r="AN534" s="60" t="s">
        <v>3587</v>
      </c>
      <c r="AO534" s="60" t="s">
        <v>3679</v>
      </c>
      <c r="AP534" s="60" t="s">
        <v>3600</v>
      </c>
      <c r="AS534" t="str">
        <f>IF(SpaceTypesTable[[#This Row],[Service Water Heating Peak Flow Rate (gal/h)]]=0,"",SpaceTypesTable[[#This Row],[Service Water Heating Peak Flow Rate (gal/h)]]/SpaceTypesTable[[#This Row],[Service Water Heating Area (ft^2)]])</f>
        <v/>
      </c>
      <c r="BC534" t="str">
        <f>IF(ISBLANK(BB534),"",BB534/(AY534/AX534))</f>
        <v/>
      </c>
      <c r="BD534" s="60"/>
    </row>
    <row r="535" spans="1:56">
      <c r="A535" s="60" t="s">
        <v>1556</v>
      </c>
      <c r="B535" s="60" t="s">
        <v>259</v>
      </c>
      <c r="C535" s="60" t="s">
        <v>262</v>
      </c>
      <c r="D535" s="16" t="s">
        <v>289</v>
      </c>
      <c r="E535" t="s">
        <v>455</v>
      </c>
      <c r="F535" t="s">
        <v>217</v>
      </c>
      <c r="G535" t="s">
        <v>243</v>
      </c>
      <c r="H535" t="s">
        <v>223</v>
      </c>
      <c r="I535" t="str">
        <f>SpaceTypesTable[[#This Row],[Lighting Standard]]&amp;SpaceTypesTable[[#This Row],[Lighting Primary Space Type]]&amp;SpaceTypesTable[[#This Row],[Lighting Secondary Space Type]]</f>
        <v>ASHRAE 90.1-2004Dining AreaGeneral</v>
      </c>
      <c r="L535">
        <f>VLOOKUP(SpaceTypesTable[[#This Row],[LookupColumn]],InteriorLightingTable[],5,FALSE)</f>
        <v>0.9</v>
      </c>
      <c r="O535">
        <v>0</v>
      </c>
      <c r="P535">
        <v>0.7</v>
      </c>
      <c r="Q535">
        <v>0.2</v>
      </c>
      <c r="R535" s="60" t="s">
        <v>3592</v>
      </c>
      <c r="S535" t="s">
        <v>108</v>
      </c>
      <c r="T535" t="s">
        <v>18</v>
      </c>
      <c r="U535" t="s">
        <v>20</v>
      </c>
      <c r="V535" s="60" t="str">
        <f>SpaceTypesTable[[#This Row],[Ventilation Standard]]&amp;SpaceTypesTable[[#This Row],[Ventilation Primary Space Type]]&amp;SpaceTypesTable[[#This Row],[Ventilation Secondary Space Type]]</f>
        <v>ASHRAE 62.1-1999Food and Beverage ServiceCafeteria, fast food</v>
      </c>
      <c r="W535">
        <f>VLOOKUP(SpaceTypesTable[[#This Row],[Lookup]],VentilationStandardsTable[],6,FALSE)</f>
        <v>0</v>
      </c>
      <c r="X535">
        <f>VLOOKUP(SpaceTypesTable[[#This Row],[Lookup]],VentilationStandardsTable[],5,FALSE)</f>
        <v>20</v>
      </c>
      <c r="Y535">
        <f>VLOOKUP(SpaceTypesTable[[#This Row],[Lookup]],VentilationStandardsTable[],7,FALSE)</f>
        <v>0</v>
      </c>
      <c r="Z535">
        <v>92.94</v>
      </c>
      <c r="AA535" s="60" t="s">
        <v>3597</v>
      </c>
      <c r="AB535" s="60" t="s">
        <v>3576</v>
      </c>
      <c r="AC535">
        <v>5.9499999999999997E-2</v>
      </c>
      <c r="AD535" s="60" t="s">
        <v>3686</v>
      </c>
      <c r="AF535" t="s">
        <v>440</v>
      </c>
      <c r="AG535" t="s">
        <v>440</v>
      </c>
      <c r="AH535" t="s">
        <v>440</v>
      </c>
      <c r="AJ535">
        <v>1</v>
      </c>
      <c r="AK535">
        <v>0</v>
      </c>
      <c r="AL535">
        <v>0.5</v>
      </c>
      <c r="AM535">
        <v>0</v>
      </c>
      <c r="AN535" s="60" t="s">
        <v>3587</v>
      </c>
      <c r="AO535" s="60" t="s">
        <v>3679</v>
      </c>
      <c r="AP535" s="60" t="s">
        <v>3600</v>
      </c>
      <c r="AS535" t="str">
        <f>IF(SpaceTypesTable[[#This Row],[Service Water Heating Peak Flow Rate (gal/h)]]=0,"",SpaceTypesTable[[#This Row],[Service Water Heating Peak Flow Rate (gal/h)]]/SpaceTypesTable[[#This Row],[Service Water Heating Area (ft^2)]])</f>
        <v/>
      </c>
      <c r="BC535" t="str">
        <f>IF(ISBLANK(BB535),"",BB535/(AY535/AX535))</f>
        <v/>
      </c>
      <c r="BD535" s="60"/>
    </row>
    <row r="536" spans="1:56">
      <c r="A536" s="60" t="s">
        <v>1619</v>
      </c>
      <c r="B536" s="60" t="s">
        <v>259</v>
      </c>
      <c r="C536" s="60" t="s">
        <v>262</v>
      </c>
      <c r="D536" s="60" t="s">
        <v>289</v>
      </c>
      <c r="E536" t="s">
        <v>455</v>
      </c>
      <c r="F536" t="s">
        <v>1601</v>
      </c>
      <c r="G536" t="s">
        <v>243</v>
      </c>
      <c r="H536" t="s">
        <v>223</v>
      </c>
      <c r="I536" t="str">
        <f>SpaceTypesTable[[#This Row],[Lighting Standard]]&amp;SpaceTypesTable[[#This Row],[Lighting Primary Space Type]]&amp;SpaceTypesTable[[#This Row],[Lighting Secondary Space Type]]</f>
        <v>ASHRAE 90.1-2010Dining AreaGeneral</v>
      </c>
      <c r="L536">
        <f>VLOOKUP(SpaceTypesTable[[#This Row],[LookupColumn]],InteriorLightingTable[],5,FALSE)</f>
        <v>0.65</v>
      </c>
      <c r="O536">
        <v>0</v>
      </c>
      <c r="P536">
        <v>0.7</v>
      </c>
      <c r="Q536">
        <v>0.2</v>
      </c>
      <c r="R536" t="s">
        <v>3592</v>
      </c>
      <c r="S536" t="s">
        <v>110</v>
      </c>
      <c r="T536" t="s">
        <v>18</v>
      </c>
      <c r="U536" t="s">
        <v>1577</v>
      </c>
      <c r="V536" s="60" t="str">
        <f>SpaceTypesTable[[#This Row],[Ventilation Standard]]&amp;SpaceTypesTable[[#This Row],[Ventilation Primary Space Type]]&amp;SpaceTypesTable[[#This Row],[Ventilation Secondary Space Type]]</f>
        <v>ASHRAE 62.1-2007Food and Beverage ServiceCafeteria/fast food dining</v>
      </c>
      <c r="W536">
        <f>VLOOKUP(SpaceTypesTable[[#This Row],[Lookup]],VentilationStandardsTable[],6,FALSE)</f>
        <v>0.18</v>
      </c>
      <c r="X536">
        <f>VLOOKUP(SpaceTypesTable[[#This Row],[Lookup]],VentilationStandardsTable[],5,FALSE)</f>
        <v>7.5</v>
      </c>
      <c r="Y536">
        <f>VLOOKUP(SpaceTypesTable[[#This Row],[Lookup]],VentilationStandardsTable[],7,FALSE)</f>
        <v>0</v>
      </c>
      <c r="Z536">
        <v>92.94</v>
      </c>
      <c r="AA536" t="s">
        <v>3597</v>
      </c>
      <c r="AB536" t="s">
        <v>3576</v>
      </c>
      <c r="AC536">
        <v>4.4600000000000001E-2</v>
      </c>
      <c r="AD536" t="s">
        <v>3686</v>
      </c>
      <c r="AF536" t="s">
        <v>440</v>
      </c>
      <c r="AG536" t="s">
        <v>440</v>
      </c>
      <c r="AH536" t="s">
        <v>440</v>
      </c>
      <c r="AJ536">
        <v>0.73</v>
      </c>
      <c r="AK536">
        <v>0</v>
      </c>
      <c r="AL536">
        <v>0.5</v>
      </c>
      <c r="AM536">
        <v>0</v>
      </c>
      <c r="AN536" t="s">
        <v>3587</v>
      </c>
      <c r="AO536" t="s">
        <v>3679</v>
      </c>
      <c r="AP536" t="s">
        <v>3600</v>
      </c>
      <c r="AS536" t="s">
        <v>440</v>
      </c>
      <c r="BC536" t="s">
        <v>440</v>
      </c>
    </row>
    <row r="537" spans="1:56">
      <c r="A537" t="s">
        <v>1555</v>
      </c>
      <c r="B537" t="s">
        <v>259</v>
      </c>
      <c r="C537" s="60" t="s">
        <v>262</v>
      </c>
      <c r="D537" s="60" t="s">
        <v>271</v>
      </c>
      <c r="E537" t="s">
        <v>461</v>
      </c>
      <c r="I537" t="str">
        <f>SpaceTypesTable[[#This Row],[Lighting Standard]]&amp;SpaceTypesTable[[#This Row],[Lighting Primary Space Type]]&amp;SpaceTypesTable[[#This Row],[Lighting Secondary Space Type]]</f>
        <v/>
      </c>
      <c r="L537">
        <v>1</v>
      </c>
      <c r="O537">
        <v>0</v>
      </c>
      <c r="P537">
        <v>0.7</v>
      </c>
      <c r="Q537">
        <v>0.2</v>
      </c>
      <c r="R537" s="60" t="s">
        <v>1362</v>
      </c>
      <c r="S537" t="s">
        <v>411</v>
      </c>
      <c r="T537" t="s">
        <v>240</v>
      </c>
      <c r="U537" t="s">
        <v>366</v>
      </c>
      <c r="V537" s="60" t="str">
        <f>SpaceTypesTable[[#This Row],[Ventilation Standard]]&amp;SpaceTypesTable[[#This Row],[Ventilation Primary Space Type]]&amp;SpaceTypesTable[[#This Row],[Ventilation Secondary Space Type]]</f>
        <v>GGHC v2.2Health CareBedpan Room</v>
      </c>
      <c r="W537">
        <f>VLOOKUP(SpaceTypesTable[[#This Row],[Lookup]],VentilationStandardsTable[],6,FALSE)</f>
        <v>0.15</v>
      </c>
      <c r="X537">
        <f>VLOOKUP(SpaceTypesTable[[#This Row],[Lookup]],VentilationStandardsTable[],5,FALSE)</f>
        <v>0</v>
      </c>
      <c r="Y537">
        <f>VLOOKUP(SpaceTypesTable[[#This Row],[Lookup]],VentilationStandardsTable[],7,FALSE)</f>
        <v>0</v>
      </c>
      <c r="Z537">
        <v>0</v>
      </c>
      <c r="AA537" s="60" t="s">
        <v>1397</v>
      </c>
      <c r="AB537" s="60" t="s">
        <v>1404</v>
      </c>
      <c r="AC537">
        <v>0.22320000000000001</v>
      </c>
      <c r="AD537" s="60" t="s">
        <v>1422</v>
      </c>
      <c r="AF537" t="s">
        <v>440</v>
      </c>
      <c r="AG537" t="s">
        <v>440</v>
      </c>
      <c r="AH537" t="s">
        <v>440</v>
      </c>
      <c r="AJ537">
        <v>9.9999999999999992E-2</v>
      </c>
      <c r="AK537">
        <v>0</v>
      </c>
      <c r="AL537">
        <v>0.5</v>
      </c>
      <c r="AM537">
        <v>0</v>
      </c>
      <c r="AN537" s="60" t="s">
        <v>1351</v>
      </c>
      <c r="AO537" s="60" t="s">
        <v>1447</v>
      </c>
      <c r="AP537" s="60" t="s">
        <v>1461</v>
      </c>
      <c r="AS537" t="str">
        <f>IF(SpaceTypesTable[[#This Row],[Service Water Heating Peak Flow Rate (gal/h)]]=0,"",SpaceTypesTable[[#This Row],[Service Water Heating Peak Flow Rate (gal/h)]]/SpaceTypesTable[[#This Row],[Service Water Heating Area (ft^2)]])</f>
        <v/>
      </c>
      <c r="AW537" s="60"/>
      <c r="BC537" t="str">
        <f>IF(ISBLANK(BB537),"",BB537/(AY537/AX537))</f>
        <v/>
      </c>
    </row>
    <row r="538" spans="1:56">
      <c r="A538" t="s">
        <v>1557</v>
      </c>
      <c r="B538" t="s">
        <v>260</v>
      </c>
      <c r="C538" s="60" t="s">
        <v>262</v>
      </c>
      <c r="D538" s="60" t="s">
        <v>271</v>
      </c>
      <c r="E538" t="s">
        <v>461</v>
      </c>
      <c r="F538" t="s">
        <v>438</v>
      </c>
      <c r="G538" t="s">
        <v>242</v>
      </c>
      <c r="H538" t="s">
        <v>336</v>
      </c>
      <c r="I538" t="str">
        <f>SpaceTypesTable[[#This Row],[Lighting Standard]]&amp;SpaceTypesTable[[#This Row],[Lighting Primary Space Type]]&amp;SpaceTypesTable[[#This Row],[Lighting Secondary Space Type]]</f>
        <v>ASHRAE 189.1-2009Active StorageFor Hospital</v>
      </c>
      <c r="L538">
        <f>VLOOKUP(SpaceTypesTable[[#This Row],[LookupColumn]],InteriorLightingTable[],5,FALSE)</f>
        <v>0.81</v>
      </c>
      <c r="O538">
        <v>0</v>
      </c>
      <c r="P538">
        <v>0.7</v>
      </c>
      <c r="Q538">
        <v>0.2</v>
      </c>
      <c r="R538" t="s">
        <v>1362</v>
      </c>
      <c r="S538" t="s">
        <v>411</v>
      </c>
      <c r="T538" t="s">
        <v>240</v>
      </c>
      <c r="U538" t="s">
        <v>366</v>
      </c>
      <c r="V538" s="60" t="str">
        <f>SpaceTypesTable[[#This Row],[Ventilation Standard]]&amp;SpaceTypesTable[[#This Row],[Ventilation Primary Space Type]]&amp;SpaceTypesTable[[#This Row],[Ventilation Secondary Space Type]]</f>
        <v>GGHC v2.2Health CareBedpan Room</v>
      </c>
      <c r="W538">
        <f>VLOOKUP(SpaceTypesTable[[#This Row],[Lookup]],VentilationStandardsTable[],6,FALSE)</f>
        <v>0.15</v>
      </c>
      <c r="X538">
        <f>VLOOKUP(SpaceTypesTable[[#This Row],[Lookup]],VentilationStandardsTable[],5,FALSE)</f>
        <v>0</v>
      </c>
      <c r="Y538">
        <f>VLOOKUP(SpaceTypesTable[[#This Row],[Lookup]],VentilationStandardsTable[],7,FALSE)</f>
        <v>0</v>
      </c>
      <c r="Z538">
        <v>0</v>
      </c>
      <c r="AA538" t="s">
        <v>1397</v>
      </c>
      <c r="AB538" t="s">
        <v>1404</v>
      </c>
      <c r="AC538">
        <v>5.9499999999999997E-2</v>
      </c>
      <c r="AD538" t="s">
        <v>1422</v>
      </c>
      <c r="AF538" t="s">
        <v>440</v>
      </c>
      <c r="AG538" t="s">
        <v>440</v>
      </c>
      <c r="AH538" t="s">
        <v>440</v>
      </c>
      <c r="AJ538">
        <v>7.0000000000000048E-2</v>
      </c>
      <c r="AK538">
        <v>0</v>
      </c>
      <c r="AL538">
        <v>0.5</v>
      </c>
      <c r="AM538">
        <v>0</v>
      </c>
      <c r="AN538" t="s">
        <v>1351</v>
      </c>
      <c r="AO538" t="s">
        <v>1447</v>
      </c>
      <c r="AP538" t="s">
        <v>1461</v>
      </c>
      <c r="AS538" t="str">
        <f>IF(SpaceTypesTable[[#This Row],[Service Water Heating Peak Flow Rate (gal/h)]]=0,"",SpaceTypesTable[[#This Row],[Service Water Heating Peak Flow Rate (gal/h)]]/SpaceTypesTable[[#This Row],[Service Water Heating Area (ft^2)]])</f>
        <v/>
      </c>
      <c r="BC538" t="str">
        <f>IF(ISBLANK(BB538),"",BB538/(AY538/AX538))</f>
        <v/>
      </c>
    </row>
    <row r="539" spans="1:56">
      <c r="A539" s="60" t="s">
        <v>1557</v>
      </c>
      <c r="B539" s="60" t="s">
        <v>261</v>
      </c>
      <c r="C539" s="60" t="s">
        <v>262</v>
      </c>
      <c r="D539" s="60" t="s">
        <v>271</v>
      </c>
      <c r="E539" t="s">
        <v>461</v>
      </c>
      <c r="F539" t="s">
        <v>438</v>
      </c>
      <c r="G539" t="s">
        <v>242</v>
      </c>
      <c r="H539" t="s">
        <v>336</v>
      </c>
      <c r="I539" t="str">
        <f>SpaceTypesTable[[#This Row],[Lighting Standard]]&amp;SpaceTypesTable[[#This Row],[Lighting Primary Space Type]]&amp;SpaceTypesTable[[#This Row],[Lighting Secondary Space Type]]</f>
        <v>ASHRAE 189.1-2009Active StorageFor Hospital</v>
      </c>
      <c r="L539">
        <f>VLOOKUP(SpaceTypesTable[[#This Row],[LookupColumn]],InteriorLightingTable[],5,FALSE)</f>
        <v>0.81</v>
      </c>
      <c r="O539">
        <v>0</v>
      </c>
      <c r="P539">
        <v>0.7</v>
      </c>
      <c r="Q539">
        <v>0.2</v>
      </c>
      <c r="R539" t="s">
        <v>1362</v>
      </c>
      <c r="S539" t="s">
        <v>411</v>
      </c>
      <c r="T539" t="s">
        <v>240</v>
      </c>
      <c r="U539" t="s">
        <v>366</v>
      </c>
      <c r="V539" s="60" t="str">
        <f>SpaceTypesTable[[#This Row],[Ventilation Standard]]&amp;SpaceTypesTable[[#This Row],[Ventilation Primary Space Type]]&amp;SpaceTypesTable[[#This Row],[Ventilation Secondary Space Type]]</f>
        <v>GGHC v2.2Health CareBedpan Room</v>
      </c>
      <c r="W539">
        <f>VLOOKUP(SpaceTypesTable[[#This Row],[Lookup]],VentilationStandardsTable[],6,FALSE)</f>
        <v>0.15</v>
      </c>
      <c r="X539">
        <f>VLOOKUP(SpaceTypesTable[[#This Row],[Lookup]],VentilationStandardsTable[],5,FALSE)</f>
        <v>0</v>
      </c>
      <c r="Y539">
        <f>VLOOKUP(SpaceTypesTable[[#This Row],[Lookup]],VentilationStandardsTable[],7,FALSE)</f>
        <v>0</v>
      </c>
      <c r="Z539">
        <v>0</v>
      </c>
      <c r="AA539" t="s">
        <v>1397</v>
      </c>
      <c r="AB539" t="s">
        <v>1404</v>
      </c>
      <c r="AC539">
        <v>4.4600000000000001E-2</v>
      </c>
      <c r="AD539" t="s">
        <v>1422</v>
      </c>
      <c r="AF539" t="s">
        <v>440</v>
      </c>
      <c r="AG539" t="s">
        <v>440</v>
      </c>
      <c r="AH539" t="s">
        <v>440</v>
      </c>
      <c r="AJ539">
        <v>7.0000000000000048E-2</v>
      </c>
      <c r="AK539">
        <v>0</v>
      </c>
      <c r="AL539">
        <v>0.5</v>
      </c>
      <c r="AM539">
        <v>0</v>
      </c>
      <c r="AN539" t="s">
        <v>1351</v>
      </c>
      <c r="AO539" t="s">
        <v>1447</v>
      </c>
      <c r="AP539" t="s">
        <v>1461</v>
      </c>
      <c r="AS539" t="str">
        <f>IF(SpaceTypesTable[[#This Row],[Service Water Heating Peak Flow Rate (gal/h)]]=0,"",SpaceTypesTable[[#This Row],[Service Water Heating Peak Flow Rate (gal/h)]]/SpaceTypesTable[[#This Row],[Service Water Heating Area (ft^2)]])</f>
        <v/>
      </c>
      <c r="BC539" t="str">
        <f>IF(ISBLANK(BB539),"",BB539/(AY539/AX539))</f>
        <v/>
      </c>
    </row>
    <row r="540" spans="1:56">
      <c r="A540" s="60" t="s">
        <v>1554</v>
      </c>
      <c r="B540" s="60" t="s">
        <v>259</v>
      </c>
      <c r="C540" s="60" t="s">
        <v>262</v>
      </c>
      <c r="D540" s="60" t="s">
        <v>271</v>
      </c>
      <c r="E540" t="s">
        <v>461</v>
      </c>
      <c r="I540" t="str">
        <f>SpaceTypesTable[[#This Row],[Lighting Standard]]&amp;SpaceTypesTable[[#This Row],[Lighting Primary Space Type]]&amp;SpaceTypesTable[[#This Row],[Lighting Secondary Space Type]]</f>
        <v/>
      </c>
      <c r="L540">
        <v>1</v>
      </c>
      <c r="O540">
        <v>0</v>
      </c>
      <c r="P540">
        <v>0.7</v>
      </c>
      <c r="Q540">
        <v>0.2</v>
      </c>
      <c r="R540" t="s">
        <v>1362</v>
      </c>
      <c r="S540" t="s">
        <v>411</v>
      </c>
      <c r="T540" t="s">
        <v>240</v>
      </c>
      <c r="U540" t="s">
        <v>366</v>
      </c>
      <c r="V540" s="60" t="str">
        <f>SpaceTypesTable[[#This Row],[Ventilation Standard]]&amp;SpaceTypesTable[[#This Row],[Ventilation Primary Space Type]]&amp;SpaceTypesTable[[#This Row],[Ventilation Secondary Space Type]]</f>
        <v>GGHC v2.2Health CareBedpan Room</v>
      </c>
      <c r="W540">
        <f>VLOOKUP(SpaceTypesTable[[#This Row],[Lookup]],VentilationStandardsTable[],6,FALSE)</f>
        <v>0.15</v>
      </c>
      <c r="X540">
        <f>VLOOKUP(SpaceTypesTable[[#This Row],[Lookup]],VentilationStandardsTable[],5,FALSE)</f>
        <v>0</v>
      </c>
      <c r="Y540">
        <f>VLOOKUP(SpaceTypesTable[[#This Row],[Lookup]],VentilationStandardsTable[],7,FALSE)</f>
        <v>0</v>
      </c>
      <c r="Z540">
        <v>0</v>
      </c>
      <c r="AA540" t="s">
        <v>1397</v>
      </c>
      <c r="AB540" t="s">
        <v>1404</v>
      </c>
      <c r="AC540">
        <v>0.22320000000000001</v>
      </c>
      <c r="AD540" t="s">
        <v>1422</v>
      </c>
      <c r="AF540" t="s">
        <v>440</v>
      </c>
      <c r="AG540" t="s">
        <v>440</v>
      </c>
      <c r="AH540" t="s">
        <v>440</v>
      </c>
      <c r="AJ540">
        <v>9.9999999999999992E-2</v>
      </c>
      <c r="AK540">
        <v>0</v>
      </c>
      <c r="AL540">
        <v>0.5</v>
      </c>
      <c r="AM540">
        <v>0</v>
      </c>
      <c r="AN540" t="s">
        <v>1351</v>
      </c>
      <c r="AO540" t="s">
        <v>1447</v>
      </c>
      <c r="AP540" t="s">
        <v>1461</v>
      </c>
      <c r="AS540" t="str">
        <f>IF(SpaceTypesTable[[#This Row],[Service Water Heating Peak Flow Rate (gal/h)]]=0,"",SpaceTypesTable[[#This Row],[Service Water Heating Peak Flow Rate (gal/h)]]/SpaceTypesTable[[#This Row],[Service Water Heating Area (ft^2)]])</f>
        <v/>
      </c>
      <c r="BC540" t="str">
        <f>IF(ISBLANK(BB540),"",BB540/(AY540/AX540))</f>
        <v/>
      </c>
    </row>
    <row r="541" spans="1:56">
      <c r="A541" s="60" t="s">
        <v>1556</v>
      </c>
      <c r="B541" s="60" t="s">
        <v>259</v>
      </c>
      <c r="C541" s="60" t="s">
        <v>262</v>
      </c>
      <c r="D541" s="16" t="s">
        <v>271</v>
      </c>
      <c r="E541" t="s">
        <v>461</v>
      </c>
      <c r="F541" t="s">
        <v>217</v>
      </c>
      <c r="G541" t="s">
        <v>242</v>
      </c>
      <c r="H541" t="s">
        <v>336</v>
      </c>
      <c r="I541" t="str">
        <f>SpaceTypesTable[[#This Row],[Lighting Standard]]&amp;SpaceTypesTable[[#This Row],[Lighting Primary Space Type]]&amp;SpaceTypesTable[[#This Row],[Lighting Secondary Space Type]]</f>
        <v>ASHRAE 90.1-2004Active StorageFor Hospital</v>
      </c>
      <c r="L541">
        <f>VLOOKUP(SpaceTypesTable[[#This Row],[LookupColumn]],InteriorLightingTable[],5,FALSE)</f>
        <v>0.9</v>
      </c>
      <c r="O541">
        <v>0</v>
      </c>
      <c r="P541">
        <v>0.7</v>
      </c>
      <c r="Q541">
        <v>0.2</v>
      </c>
      <c r="R541" s="60" t="s">
        <v>3592</v>
      </c>
      <c r="S541" t="s">
        <v>411</v>
      </c>
      <c r="T541" t="s">
        <v>240</v>
      </c>
      <c r="U541" t="s">
        <v>366</v>
      </c>
      <c r="V541" s="60" t="str">
        <f>SpaceTypesTable[[#This Row],[Ventilation Standard]]&amp;SpaceTypesTable[[#This Row],[Ventilation Primary Space Type]]&amp;SpaceTypesTable[[#This Row],[Ventilation Secondary Space Type]]</f>
        <v>GGHC v2.2Health CareBedpan Room</v>
      </c>
      <c r="W541">
        <f>VLOOKUP(SpaceTypesTable[[#This Row],[Lookup]],VentilationStandardsTable[],6,FALSE)</f>
        <v>0.15</v>
      </c>
      <c r="X541">
        <f>VLOOKUP(SpaceTypesTable[[#This Row],[Lookup]],VentilationStandardsTable[],5,FALSE)</f>
        <v>0</v>
      </c>
      <c r="Y541">
        <f>VLOOKUP(SpaceTypesTable[[#This Row],[Lookup]],VentilationStandardsTable[],7,FALSE)</f>
        <v>0</v>
      </c>
      <c r="Z541">
        <v>0</v>
      </c>
      <c r="AA541" s="60" t="s">
        <v>3597</v>
      </c>
      <c r="AB541" s="60" t="s">
        <v>3576</v>
      </c>
      <c r="AC541">
        <v>5.9499999999999997E-2</v>
      </c>
      <c r="AD541" s="60" t="s">
        <v>3686</v>
      </c>
      <c r="AF541" t="s">
        <v>440</v>
      </c>
      <c r="AG541" t="s">
        <v>440</v>
      </c>
      <c r="AH541" t="s">
        <v>440</v>
      </c>
      <c r="AJ541">
        <v>9.9999999999999992E-2</v>
      </c>
      <c r="AK541">
        <v>0</v>
      </c>
      <c r="AL541">
        <v>0.5</v>
      </c>
      <c r="AM541">
        <v>0</v>
      </c>
      <c r="AN541" s="60" t="s">
        <v>3587</v>
      </c>
      <c r="AO541" s="60" t="s">
        <v>3679</v>
      </c>
      <c r="AP541" s="60" t="s">
        <v>3600</v>
      </c>
      <c r="AS541" t="str">
        <f>IF(SpaceTypesTable[[#This Row],[Service Water Heating Peak Flow Rate (gal/h)]]=0,"",SpaceTypesTable[[#This Row],[Service Water Heating Peak Flow Rate (gal/h)]]/SpaceTypesTable[[#This Row],[Service Water Heating Area (ft^2)]])</f>
        <v/>
      </c>
      <c r="AW541" s="60"/>
      <c r="BC541" t="str">
        <f>IF(ISBLANK(BB541),"",BB541/(AY541/AX541))</f>
        <v/>
      </c>
    </row>
    <row r="542" spans="1:56">
      <c r="A542" s="60" t="s">
        <v>1558</v>
      </c>
      <c r="B542" s="60" t="s">
        <v>259</v>
      </c>
      <c r="C542" s="60" t="s">
        <v>262</v>
      </c>
      <c r="D542" s="60" t="s">
        <v>271</v>
      </c>
      <c r="E542" t="s">
        <v>461</v>
      </c>
      <c r="F542" t="s">
        <v>218</v>
      </c>
      <c r="G542" t="s">
        <v>242</v>
      </c>
      <c r="H542" t="s">
        <v>336</v>
      </c>
      <c r="I542" t="str">
        <f>SpaceTypesTable[[#This Row],[Lighting Standard]]&amp;SpaceTypesTable[[#This Row],[Lighting Primary Space Type]]&amp;SpaceTypesTable[[#This Row],[Lighting Secondary Space Type]]</f>
        <v>ASHRAE 90.1-2007Active StorageFor Hospital</v>
      </c>
      <c r="L542">
        <f>VLOOKUP(SpaceTypesTable[[#This Row],[LookupColumn]],InteriorLightingTable[],5,FALSE)</f>
        <v>0.9</v>
      </c>
      <c r="O542">
        <v>0</v>
      </c>
      <c r="P542">
        <v>0.7</v>
      </c>
      <c r="Q542">
        <v>0.2</v>
      </c>
      <c r="R542" s="60" t="s">
        <v>3592</v>
      </c>
      <c r="S542" t="s">
        <v>411</v>
      </c>
      <c r="T542" t="s">
        <v>240</v>
      </c>
      <c r="U542" t="s">
        <v>366</v>
      </c>
      <c r="V542" s="60" t="str">
        <f>SpaceTypesTable[[#This Row],[Ventilation Standard]]&amp;SpaceTypesTable[[#This Row],[Ventilation Primary Space Type]]&amp;SpaceTypesTable[[#This Row],[Ventilation Secondary Space Type]]</f>
        <v>GGHC v2.2Health CareBedpan Room</v>
      </c>
      <c r="W542">
        <f>VLOOKUP(SpaceTypesTable[[#This Row],[Lookup]],VentilationStandardsTable[],6,FALSE)</f>
        <v>0.15</v>
      </c>
      <c r="X542">
        <f>VLOOKUP(SpaceTypesTable[[#This Row],[Lookup]],VentilationStandardsTable[],5,FALSE)</f>
        <v>0</v>
      </c>
      <c r="Y542">
        <f>VLOOKUP(SpaceTypesTable[[#This Row],[Lookup]],VentilationStandardsTable[],7,FALSE)</f>
        <v>0</v>
      </c>
      <c r="Z542">
        <v>0</v>
      </c>
      <c r="AA542" s="60" t="s">
        <v>3597</v>
      </c>
      <c r="AB542" s="60" t="s">
        <v>3576</v>
      </c>
      <c r="AC542">
        <v>4.4600000000000001E-2</v>
      </c>
      <c r="AD542" s="60" t="s">
        <v>3686</v>
      </c>
      <c r="AF542" t="s">
        <v>440</v>
      </c>
      <c r="AG542" t="s">
        <v>440</v>
      </c>
      <c r="AH542" t="s">
        <v>440</v>
      </c>
      <c r="AJ542">
        <v>7.0000000000000048E-2</v>
      </c>
      <c r="AK542">
        <v>0</v>
      </c>
      <c r="AL542">
        <v>0.5</v>
      </c>
      <c r="AM542">
        <v>0</v>
      </c>
      <c r="AN542" s="60" t="s">
        <v>3587</v>
      </c>
      <c r="AO542" s="60" t="s">
        <v>3679</v>
      </c>
      <c r="AP542" s="60" t="s">
        <v>3600</v>
      </c>
      <c r="AS542" t="str">
        <f>IF(SpaceTypesTable[[#This Row],[Service Water Heating Peak Flow Rate (gal/h)]]=0,"",SpaceTypesTable[[#This Row],[Service Water Heating Peak Flow Rate (gal/h)]]/SpaceTypesTable[[#This Row],[Service Water Heating Area (ft^2)]])</f>
        <v/>
      </c>
      <c r="AW542" s="60"/>
      <c r="BC542" t="str">
        <f>IF(ISBLANK(BB542),"",BB542/(AY542/AX542))</f>
        <v/>
      </c>
    </row>
    <row r="543" spans="1:56">
      <c r="A543" t="s">
        <v>1619</v>
      </c>
      <c r="B543" t="s">
        <v>259</v>
      </c>
      <c r="C543" t="s">
        <v>262</v>
      </c>
      <c r="D543" t="s">
        <v>271</v>
      </c>
      <c r="E543" t="s">
        <v>461</v>
      </c>
      <c r="F543" t="s">
        <v>1601</v>
      </c>
      <c r="G543" t="s">
        <v>311</v>
      </c>
      <c r="H543" t="s">
        <v>223</v>
      </c>
      <c r="I543" t="str">
        <f>SpaceTypesTable[[#This Row],[Lighting Standard]]&amp;SpaceTypesTable[[#This Row],[Lighting Primary Space Type]]&amp;SpaceTypesTable[[#This Row],[Lighting Secondary Space Type]]</f>
        <v>ASHRAE 90.1-2010StorageGeneral</v>
      </c>
      <c r="L543">
        <f>VLOOKUP(SpaceTypesTable[[#This Row],[LookupColumn]],InteriorLightingTable[],5,FALSE)</f>
        <v>0.63</v>
      </c>
      <c r="O543">
        <v>0</v>
      </c>
      <c r="P543">
        <v>0.7</v>
      </c>
      <c r="Q543">
        <v>0.2</v>
      </c>
      <c r="R543" t="s">
        <v>3592</v>
      </c>
      <c r="S543" t="s">
        <v>411</v>
      </c>
      <c r="T543" t="s">
        <v>240</v>
      </c>
      <c r="U543" t="s">
        <v>366</v>
      </c>
      <c r="V543" s="60" t="str">
        <f>SpaceTypesTable[[#This Row],[Ventilation Standard]]&amp;SpaceTypesTable[[#This Row],[Ventilation Primary Space Type]]&amp;SpaceTypesTable[[#This Row],[Ventilation Secondary Space Type]]</f>
        <v>GGHC v2.2Health CareBedpan Room</v>
      </c>
      <c r="W543">
        <f>VLOOKUP(SpaceTypesTable[[#This Row],[Lookup]],VentilationStandardsTable[],6,FALSE)</f>
        <v>0.15</v>
      </c>
      <c r="X543">
        <f>VLOOKUP(SpaceTypesTable[[#This Row],[Lookup]],VentilationStandardsTable[],5,FALSE)</f>
        <v>0</v>
      </c>
      <c r="Y543">
        <f>VLOOKUP(SpaceTypesTable[[#This Row],[Lookup]],VentilationStandardsTable[],7,FALSE)</f>
        <v>0</v>
      </c>
      <c r="Z543">
        <v>0</v>
      </c>
      <c r="AA543" t="s">
        <v>3597</v>
      </c>
      <c r="AB543" s="60" t="s">
        <v>3576</v>
      </c>
      <c r="AC543">
        <v>4.4600000000000001E-2</v>
      </c>
      <c r="AD543" t="s">
        <v>3686</v>
      </c>
      <c r="AF543" t="s">
        <v>440</v>
      </c>
      <c r="AG543" t="s">
        <v>440</v>
      </c>
      <c r="AH543" t="s">
        <v>440</v>
      </c>
      <c r="AJ543">
        <v>7.0000000000000048E-2</v>
      </c>
      <c r="AK543">
        <v>0</v>
      </c>
      <c r="AL543">
        <v>0.5</v>
      </c>
      <c r="AM543">
        <v>0</v>
      </c>
      <c r="AN543" t="s">
        <v>3587</v>
      </c>
      <c r="AO543" s="60" t="s">
        <v>3679</v>
      </c>
      <c r="AP543" s="60" t="s">
        <v>3600</v>
      </c>
      <c r="AS543" t="s">
        <v>440</v>
      </c>
      <c r="BC543" t="s">
        <v>440</v>
      </c>
    </row>
    <row r="544" spans="1:56">
      <c r="A544" t="s">
        <v>1555</v>
      </c>
      <c r="B544" t="s">
        <v>259</v>
      </c>
      <c r="C544" t="s">
        <v>262</v>
      </c>
      <c r="D544" t="s">
        <v>331</v>
      </c>
      <c r="E544" t="s">
        <v>461</v>
      </c>
      <c r="I544" t="str">
        <f>SpaceTypesTable[[#This Row],[Lighting Standard]]&amp;SpaceTypesTable[[#This Row],[Lighting Primary Space Type]]&amp;SpaceTypesTable[[#This Row],[Lighting Secondary Space Type]]</f>
        <v/>
      </c>
      <c r="L544">
        <v>2.1</v>
      </c>
      <c r="O544">
        <v>0</v>
      </c>
      <c r="P544">
        <v>0.7</v>
      </c>
      <c r="Q544">
        <v>0.2</v>
      </c>
      <c r="R544" t="s">
        <v>1362</v>
      </c>
      <c r="S544" t="s">
        <v>411</v>
      </c>
      <c r="T544" t="s">
        <v>240</v>
      </c>
      <c r="U544" t="s">
        <v>361</v>
      </c>
      <c r="V544" s="60" t="str">
        <f>SpaceTypesTable[[#This Row],[Ventilation Standard]]&amp;SpaceTypesTable[[#This Row],[Ventilation Primary Space Type]]&amp;SpaceTypesTable[[#This Row],[Ventilation Secondary Space Type]]</f>
        <v>GGHC v2.2Health CareAnesthesia Storage</v>
      </c>
      <c r="W544">
        <f>VLOOKUP(SpaceTypesTable[[#This Row],[Lookup]],VentilationStandardsTable[],6,FALSE)</f>
        <v>1.2</v>
      </c>
      <c r="X544">
        <f>VLOOKUP(SpaceTypesTable[[#This Row],[Lookup]],VentilationStandardsTable[],5,FALSE)</f>
        <v>0</v>
      </c>
      <c r="Y544">
        <f>VLOOKUP(SpaceTypesTable[[#This Row],[Lookup]],VentilationStandardsTable[],7,FALSE)</f>
        <v>0</v>
      </c>
      <c r="Z544">
        <v>0</v>
      </c>
      <c r="AA544" t="s">
        <v>1397</v>
      </c>
      <c r="AB544" t="s">
        <v>1404</v>
      </c>
      <c r="AC544">
        <v>0.22320000000000001</v>
      </c>
      <c r="AD544" t="s">
        <v>1422</v>
      </c>
      <c r="AF544" t="s">
        <v>440</v>
      </c>
      <c r="AG544" t="s">
        <v>440</v>
      </c>
      <c r="AH544" t="s">
        <v>440</v>
      </c>
      <c r="AJ544">
        <v>2</v>
      </c>
      <c r="AK544">
        <v>0</v>
      </c>
      <c r="AL544">
        <v>0.5</v>
      </c>
      <c r="AM544">
        <v>0</v>
      </c>
      <c r="AN544" t="s">
        <v>1351</v>
      </c>
      <c r="AO544" t="s">
        <v>1447</v>
      </c>
      <c r="AP544" t="s">
        <v>1461</v>
      </c>
      <c r="AQ544">
        <v>1</v>
      </c>
      <c r="AR544">
        <v>108</v>
      </c>
      <c r="AS544">
        <f>IF(SpaceTypesTable[[#This Row],[Service Water Heating Peak Flow Rate (gal/h)]]=0,"",SpaceTypesTable[[#This Row],[Service Water Heating Peak Flow Rate (gal/h)]]/SpaceTypesTable[[#This Row],[Service Water Heating Area (ft^2)]])</f>
        <v>9.2592592592592587E-3</v>
      </c>
      <c r="AT544">
        <v>43.3</v>
      </c>
      <c r="AU544">
        <v>0.2</v>
      </c>
      <c r="AV544">
        <v>0.05</v>
      </c>
      <c r="AW544" t="s">
        <v>1532</v>
      </c>
      <c r="AX544">
        <v>1.3333346236599153</v>
      </c>
      <c r="AY544">
        <v>144</v>
      </c>
      <c r="AZ544">
        <v>0.31</v>
      </c>
      <c r="BA544">
        <v>1</v>
      </c>
      <c r="BB544">
        <v>54.520672421626536</v>
      </c>
      <c r="BC544">
        <f>IF(ISBLANK(BB544),"",BB544/(AY544/AX544))</f>
        <v>0.50482152947899261</v>
      </c>
      <c r="BD544" t="s">
        <v>441</v>
      </c>
    </row>
    <row r="545" spans="1:56">
      <c r="A545" t="s">
        <v>1557</v>
      </c>
      <c r="B545" t="s">
        <v>260</v>
      </c>
      <c r="C545" t="s">
        <v>262</v>
      </c>
      <c r="D545" t="s">
        <v>331</v>
      </c>
      <c r="E545" t="s">
        <v>461</v>
      </c>
      <c r="F545" t="s">
        <v>438</v>
      </c>
      <c r="G545" t="s">
        <v>239</v>
      </c>
      <c r="H545" t="s">
        <v>248</v>
      </c>
      <c r="I545" t="str">
        <f>SpaceTypesTable[[#This Row],[Lighting Standard]]&amp;SpaceTypesTable[[#This Row],[Lighting Primary Space Type]]&amp;SpaceTypesTable[[#This Row],[Lighting Secondary Space Type]]</f>
        <v>ASHRAE 189.1-2009HospitalOperating Room</v>
      </c>
      <c r="L545">
        <f>VLOOKUP(SpaceTypesTable[[#This Row],[LookupColumn]],InteriorLightingTable[],5,FALSE)</f>
        <v>1.9800000000000002</v>
      </c>
      <c r="O545">
        <v>0</v>
      </c>
      <c r="P545">
        <v>0.7</v>
      </c>
      <c r="Q545">
        <v>0.2</v>
      </c>
      <c r="R545" t="s">
        <v>1362</v>
      </c>
      <c r="S545" t="s">
        <v>411</v>
      </c>
      <c r="T545" t="s">
        <v>240</v>
      </c>
      <c r="U545" t="s">
        <v>361</v>
      </c>
      <c r="V545" s="60" t="str">
        <f>SpaceTypesTable[[#This Row],[Ventilation Standard]]&amp;SpaceTypesTable[[#This Row],[Ventilation Primary Space Type]]&amp;SpaceTypesTable[[#This Row],[Ventilation Secondary Space Type]]</f>
        <v>GGHC v2.2Health CareAnesthesia Storage</v>
      </c>
      <c r="W545">
        <f>VLOOKUP(SpaceTypesTable[[#This Row],[Lookup]],VentilationStandardsTable[],6,FALSE)</f>
        <v>1.2</v>
      </c>
      <c r="X545">
        <f>VLOOKUP(SpaceTypesTable[[#This Row],[Lookup]],VentilationStandardsTable[],5,FALSE)</f>
        <v>0</v>
      </c>
      <c r="Y545">
        <f>VLOOKUP(SpaceTypesTable[[#This Row],[Lookup]],VentilationStandardsTable[],7,FALSE)</f>
        <v>0</v>
      </c>
      <c r="Z545">
        <v>0</v>
      </c>
      <c r="AA545" s="60" t="s">
        <v>1397</v>
      </c>
      <c r="AB545" s="60" t="s">
        <v>1404</v>
      </c>
      <c r="AC545">
        <v>5.9499999999999997E-2</v>
      </c>
      <c r="AD545" s="60" t="s">
        <v>1422</v>
      </c>
      <c r="AF545" t="s">
        <v>440</v>
      </c>
      <c r="AG545" t="s">
        <v>440</v>
      </c>
      <c r="AH545" t="s">
        <v>440</v>
      </c>
      <c r="AJ545">
        <v>1.46</v>
      </c>
      <c r="AK545">
        <v>0</v>
      </c>
      <c r="AL545">
        <v>0.5</v>
      </c>
      <c r="AM545">
        <v>0</v>
      </c>
      <c r="AN545" s="60" t="s">
        <v>1351</v>
      </c>
      <c r="AO545" s="60" t="s">
        <v>1447</v>
      </c>
      <c r="AP545" s="60" t="s">
        <v>1461</v>
      </c>
      <c r="AQ545">
        <v>1</v>
      </c>
      <c r="AR545">
        <v>108</v>
      </c>
      <c r="AS545">
        <f>IF(SpaceTypesTable[[#This Row],[Service Water Heating Peak Flow Rate (gal/h)]]=0,"",SpaceTypesTable[[#This Row],[Service Water Heating Peak Flow Rate (gal/h)]]/SpaceTypesTable[[#This Row],[Service Water Heating Area (ft^2)]])</f>
        <v>9.2592592592592587E-3</v>
      </c>
      <c r="AT545">
        <v>43.3</v>
      </c>
      <c r="AU545">
        <v>0.2</v>
      </c>
      <c r="AV545">
        <v>0.05</v>
      </c>
      <c r="AW545" t="s">
        <v>1532</v>
      </c>
      <c r="AX545">
        <v>1.3333346236599153</v>
      </c>
      <c r="AY545">
        <v>144</v>
      </c>
      <c r="AZ545">
        <v>0.31</v>
      </c>
      <c r="BA545">
        <v>1</v>
      </c>
      <c r="BB545">
        <v>54.520672421626536</v>
      </c>
      <c r="BC545">
        <f>IF(ISBLANK(BB545),"",BB545/(AY545/AX545))</f>
        <v>0.50482152947899261</v>
      </c>
      <c r="BD545" t="s">
        <v>441</v>
      </c>
    </row>
    <row r="546" spans="1:56">
      <c r="A546" t="s">
        <v>1557</v>
      </c>
      <c r="B546" t="s">
        <v>261</v>
      </c>
      <c r="C546" t="s">
        <v>262</v>
      </c>
      <c r="D546" t="s">
        <v>331</v>
      </c>
      <c r="E546" t="s">
        <v>461</v>
      </c>
      <c r="F546" t="s">
        <v>438</v>
      </c>
      <c r="G546" t="s">
        <v>239</v>
      </c>
      <c r="H546" t="s">
        <v>248</v>
      </c>
      <c r="I546" t="str">
        <f>SpaceTypesTable[[#This Row],[Lighting Standard]]&amp;SpaceTypesTable[[#This Row],[Lighting Primary Space Type]]&amp;SpaceTypesTable[[#This Row],[Lighting Secondary Space Type]]</f>
        <v>ASHRAE 189.1-2009HospitalOperating Room</v>
      </c>
      <c r="L546">
        <f>VLOOKUP(SpaceTypesTable[[#This Row],[LookupColumn]],InteriorLightingTable[],5,FALSE)</f>
        <v>1.9800000000000002</v>
      </c>
      <c r="O546">
        <v>0</v>
      </c>
      <c r="P546">
        <v>0.7</v>
      </c>
      <c r="Q546">
        <v>0.2</v>
      </c>
      <c r="R546" t="s">
        <v>1362</v>
      </c>
      <c r="S546" t="s">
        <v>411</v>
      </c>
      <c r="T546" t="s">
        <v>240</v>
      </c>
      <c r="U546" t="s">
        <v>361</v>
      </c>
      <c r="V546" s="60" t="str">
        <f>SpaceTypesTable[[#This Row],[Ventilation Standard]]&amp;SpaceTypesTable[[#This Row],[Ventilation Primary Space Type]]&amp;SpaceTypesTable[[#This Row],[Ventilation Secondary Space Type]]</f>
        <v>GGHC v2.2Health CareAnesthesia Storage</v>
      </c>
      <c r="W546">
        <f>VLOOKUP(SpaceTypesTable[[#This Row],[Lookup]],VentilationStandardsTable[],6,FALSE)</f>
        <v>1.2</v>
      </c>
      <c r="X546">
        <f>VLOOKUP(SpaceTypesTable[[#This Row],[Lookup]],VentilationStandardsTable[],5,FALSE)</f>
        <v>0</v>
      </c>
      <c r="Y546">
        <f>VLOOKUP(SpaceTypesTable[[#This Row],[Lookup]],VentilationStandardsTable[],7,FALSE)</f>
        <v>0</v>
      </c>
      <c r="Z546">
        <v>0</v>
      </c>
      <c r="AA546" t="s">
        <v>1397</v>
      </c>
      <c r="AB546" t="s">
        <v>1404</v>
      </c>
      <c r="AC546">
        <v>4.4600000000000001E-2</v>
      </c>
      <c r="AD546" t="s">
        <v>1422</v>
      </c>
      <c r="AF546" t="s">
        <v>440</v>
      </c>
      <c r="AG546" t="s">
        <v>440</v>
      </c>
      <c r="AH546" t="s">
        <v>440</v>
      </c>
      <c r="AJ546">
        <v>1.46</v>
      </c>
      <c r="AK546">
        <v>0</v>
      </c>
      <c r="AL546">
        <v>0.5</v>
      </c>
      <c r="AM546">
        <v>0</v>
      </c>
      <c r="AN546" t="s">
        <v>1351</v>
      </c>
      <c r="AO546" t="s">
        <v>1447</v>
      </c>
      <c r="AP546" t="s">
        <v>1461</v>
      </c>
      <c r="AQ546">
        <v>1</v>
      </c>
      <c r="AR546">
        <v>108</v>
      </c>
      <c r="AS546">
        <f>IF(SpaceTypesTable[[#This Row],[Service Water Heating Peak Flow Rate (gal/h)]]=0,"",SpaceTypesTable[[#This Row],[Service Water Heating Peak Flow Rate (gal/h)]]/SpaceTypesTable[[#This Row],[Service Water Heating Area (ft^2)]])</f>
        <v>9.2592592592592587E-3</v>
      </c>
      <c r="AT546">
        <v>43.3</v>
      </c>
      <c r="AU546">
        <v>0.2</v>
      </c>
      <c r="AV546">
        <v>0.05</v>
      </c>
      <c r="AW546" t="s">
        <v>1532</v>
      </c>
      <c r="AX546">
        <v>1.3333346236599153</v>
      </c>
      <c r="AY546">
        <v>144</v>
      </c>
      <c r="AZ546">
        <v>0.31</v>
      </c>
      <c r="BA546">
        <v>1</v>
      </c>
      <c r="BB546">
        <v>54.520672421626536</v>
      </c>
      <c r="BC546">
        <f>IF(ISBLANK(BB546),"",BB546/(AY546/AX546))</f>
        <v>0.50482152947899261</v>
      </c>
      <c r="BD546" t="s">
        <v>441</v>
      </c>
    </row>
    <row r="547" spans="1:56">
      <c r="A547" t="s">
        <v>1554</v>
      </c>
      <c r="B547" t="s">
        <v>259</v>
      </c>
      <c r="C547" t="s">
        <v>262</v>
      </c>
      <c r="D547" t="s">
        <v>331</v>
      </c>
      <c r="E547" t="s">
        <v>461</v>
      </c>
      <c r="I547" t="str">
        <f>SpaceTypesTable[[#This Row],[Lighting Standard]]&amp;SpaceTypesTable[[#This Row],[Lighting Primary Space Type]]&amp;SpaceTypesTable[[#This Row],[Lighting Secondary Space Type]]</f>
        <v/>
      </c>
      <c r="L547">
        <v>2.1</v>
      </c>
      <c r="O547">
        <v>0</v>
      </c>
      <c r="P547">
        <v>0.7</v>
      </c>
      <c r="Q547">
        <v>0.2</v>
      </c>
      <c r="R547" t="s">
        <v>1362</v>
      </c>
      <c r="S547" t="s">
        <v>411</v>
      </c>
      <c r="T547" t="s">
        <v>240</v>
      </c>
      <c r="U547" t="s">
        <v>361</v>
      </c>
      <c r="V547" s="60" t="str">
        <f>SpaceTypesTable[[#This Row],[Ventilation Standard]]&amp;SpaceTypesTable[[#This Row],[Ventilation Primary Space Type]]&amp;SpaceTypesTable[[#This Row],[Ventilation Secondary Space Type]]</f>
        <v>GGHC v2.2Health CareAnesthesia Storage</v>
      </c>
      <c r="W547">
        <f>VLOOKUP(SpaceTypesTable[[#This Row],[Lookup]],VentilationStandardsTable[],6,FALSE)</f>
        <v>1.2</v>
      </c>
      <c r="X547">
        <f>VLOOKUP(SpaceTypesTable[[#This Row],[Lookup]],VentilationStandardsTable[],5,FALSE)</f>
        <v>0</v>
      </c>
      <c r="Y547">
        <f>VLOOKUP(SpaceTypesTable[[#This Row],[Lookup]],VentilationStandardsTable[],7,FALSE)</f>
        <v>0</v>
      </c>
      <c r="Z547">
        <v>0</v>
      </c>
      <c r="AA547" t="s">
        <v>1397</v>
      </c>
      <c r="AB547" t="s">
        <v>1404</v>
      </c>
      <c r="AC547">
        <v>0.22320000000000001</v>
      </c>
      <c r="AD547" t="s">
        <v>1422</v>
      </c>
      <c r="AF547" t="s">
        <v>440</v>
      </c>
      <c r="AG547" t="s">
        <v>440</v>
      </c>
      <c r="AH547" t="s">
        <v>440</v>
      </c>
      <c r="AJ547">
        <v>2</v>
      </c>
      <c r="AK547">
        <v>0</v>
      </c>
      <c r="AL547">
        <v>0.5</v>
      </c>
      <c r="AM547">
        <v>0</v>
      </c>
      <c r="AN547" t="s">
        <v>1351</v>
      </c>
      <c r="AO547" t="s">
        <v>1447</v>
      </c>
      <c r="AP547" t="s">
        <v>1461</v>
      </c>
      <c r="AQ547">
        <v>1</v>
      </c>
      <c r="AR547">
        <v>108</v>
      </c>
      <c r="AS547">
        <f>IF(SpaceTypesTable[[#This Row],[Service Water Heating Peak Flow Rate (gal/h)]]=0,"",SpaceTypesTable[[#This Row],[Service Water Heating Peak Flow Rate (gal/h)]]/SpaceTypesTable[[#This Row],[Service Water Heating Area (ft^2)]])</f>
        <v>9.2592592592592587E-3</v>
      </c>
      <c r="AT547">
        <v>43.3</v>
      </c>
      <c r="AU547">
        <v>0.2</v>
      </c>
      <c r="AV547">
        <v>0.05</v>
      </c>
      <c r="AW547" t="s">
        <v>1532</v>
      </c>
      <c r="AX547">
        <v>1.3333346236599153</v>
      </c>
      <c r="AY547">
        <v>144</v>
      </c>
      <c r="AZ547">
        <v>0.31</v>
      </c>
      <c r="BA547">
        <v>1</v>
      </c>
      <c r="BB547">
        <v>54.520672421626536</v>
      </c>
      <c r="BC547">
        <f>IF(ISBLANK(BB547),"",BB547/(AY547/AX547))</f>
        <v>0.50482152947899261</v>
      </c>
      <c r="BD547" t="s">
        <v>441</v>
      </c>
    </row>
    <row r="548" spans="1:56">
      <c r="A548" t="s">
        <v>1556</v>
      </c>
      <c r="B548" t="s">
        <v>259</v>
      </c>
      <c r="C548" t="s">
        <v>262</v>
      </c>
      <c r="D548" s="16" t="s">
        <v>331</v>
      </c>
      <c r="E548" t="s">
        <v>461</v>
      </c>
      <c r="F548" t="s">
        <v>217</v>
      </c>
      <c r="G548" t="s">
        <v>239</v>
      </c>
      <c r="H548" t="s">
        <v>248</v>
      </c>
      <c r="I548" t="str">
        <f>SpaceTypesTable[[#This Row],[Lighting Standard]]&amp;SpaceTypesTable[[#This Row],[Lighting Primary Space Type]]&amp;SpaceTypesTable[[#This Row],[Lighting Secondary Space Type]]</f>
        <v>ASHRAE 90.1-2004HospitalOperating Room</v>
      </c>
      <c r="L548">
        <f>VLOOKUP(SpaceTypesTable[[#This Row],[LookupColumn]],InteriorLightingTable[],5,FALSE)</f>
        <v>2.2000000000000002</v>
      </c>
      <c r="O548">
        <v>0</v>
      </c>
      <c r="P548">
        <v>0.7</v>
      </c>
      <c r="Q548">
        <v>0.2</v>
      </c>
      <c r="R548" t="s">
        <v>3592</v>
      </c>
      <c r="S548" t="s">
        <v>411</v>
      </c>
      <c r="T548" t="s">
        <v>240</v>
      </c>
      <c r="U548" t="s">
        <v>361</v>
      </c>
      <c r="V548" s="60" t="str">
        <f>SpaceTypesTable[[#This Row],[Ventilation Standard]]&amp;SpaceTypesTable[[#This Row],[Ventilation Primary Space Type]]&amp;SpaceTypesTable[[#This Row],[Ventilation Secondary Space Type]]</f>
        <v>GGHC v2.2Health CareAnesthesia Storage</v>
      </c>
      <c r="W548">
        <f>VLOOKUP(SpaceTypesTable[[#This Row],[Lookup]],VentilationStandardsTable[],6,FALSE)</f>
        <v>1.2</v>
      </c>
      <c r="X548">
        <f>VLOOKUP(SpaceTypesTable[[#This Row],[Lookup]],VentilationStandardsTable[],5,FALSE)</f>
        <v>0</v>
      </c>
      <c r="Y548">
        <f>VLOOKUP(SpaceTypesTable[[#This Row],[Lookup]],VentilationStandardsTable[],7,FALSE)</f>
        <v>0</v>
      </c>
      <c r="Z548">
        <v>0</v>
      </c>
      <c r="AA548" t="s">
        <v>3597</v>
      </c>
      <c r="AB548" t="s">
        <v>3576</v>
      </c>
      <c r="AC548">
        <v>5.9499999999999997E-2</v>
      </c>
      <c r="AD548" t="s">
        <v>3686</v>
      </c>
      <c r="AF548" t="s">
        <v>440</v>
      </c>
      <c r="AG548" t="s">
        <v>440</v>
      </c>
      <c r="AH548" t="s">
        <v>440</v>
      </c>
      <c r="AJ548">
        <v>2</v>
      </c>
      <c r="AK548">
        <v>0</v>
      </c>
      <c r="AL548">
        <v>0.5</v>
      </c>
      <c r="AM548">
        <v>0</v>
      </c>
      <c r="AN548" t="s">
        <v>3587</v>
      </c>
      <c r="AO548" t="s">
        <v>3679</v>
      </c>
      <c r="AP548" t="s">
        <v>3600</v>
      </c>
      <c r="AQ548">
        <v>1</v>
      </c>
      <c r="AR548">
        <v>108</v>
      </c>
      <c r="AS548">
        <f>IF(SpaceTypesTable[[#This Row],[Service Water Heating Peak Flow Rate (gal/h)]]=0,"",SpaceTypesTable[[#This Row],[Service Water Heating Peak Flow Rate (gal/h)]]/SpaceTypesTable[[#This Row],[Service Water Heating Area (ft^2)]])</f>
        <v>9.2592592592592587E-3</v>
      </c>
      <c r="AT548">
        <v>43.3</v>
      </c>
      <c r="AU548">
        <v>0.2</v>
      </c>
      <c r="AV548">
        <v>0.05</v>
      </c>
      <c r="AW548" t="s">
        <v>3598</v>
      </c>
      <c r="AX548">
        <v>1.3333346236599153</v>
      </c>
      <c r="AY548">
        <v>144</v>
      </c>
      <c r="AZ548">
        <v>0.31</v>
      </c>
      <c r="BA548">
        <v>1</v>
      </c>
      <c r="BB548">
        <v>54.520672421626536</v>
      </c>
      <c r="BC548">
        <f>IF(ISBLANK(BB548),"",BB548/(AY548/AX548))</f>
        <v>0.50482152947899261</v>
      </c>
      <c r="BD548" t="s">
        <v>3678</v>
      </c>
    </row>
    <row r="549" spans="1:56">
      <c r="A549" t="s">
        <v>1558</v>
      </c>
      <c r="B549" t="s">
        <v>259</v>
      </c>
      <c r="C549" t="s">
        <v>262</v>
      </c>
      <c r="D549" t="s">
        <v>331</v>
      </c>
      <c r="E549" t="s">
        <v>461</v>
      </c>
      <c r="F549" t="s">
        <v>218</v>
      </c>
      <c r="G549" t="s">
        <v>239</v>
      </c>
      <c r="H549" t="s">
        <v>248</v>
      </c>
      <c r="I549" t="str">
        <f>SpaceTypesTable[[#This Row],[Lighting Standard]]&amp;SpaceTypesTable[[#This Row],[Lighting Primary Space Type]]&amp;SpaceTypesTable[[#This Row],[Lighting Secondary Space Type]]</f>
        <v>ASHRAE 90.1-2007HospitalOperating Room</v>
      </c>
      <c r="L549">
        <f>VLOOKUP(SpaceTypesTable[[#This Row],[LookupColumn]],InteriorLightingTable[],5,FALSE)</f>
        <v>2.2000000000000002</v>
      </c>
      <c r="O549">
        <v>0</v>
      </c>
      <c r="P549">
        <v>0.7</v>
      </c>
      <c r="Q549">
        <v>0.2</v>
      </c>
      <c r="R549" t="s">
        <v>3592</v>
      </c>
      <c r="S549" t="s">
        <v>411</v>
      </c>
      <c r="T549" t="s">
        <v>240</v>
      </c>
      <c r="U549" t="s">
        <v>361</v>
      </c>
      <c r="V549" s="60" t="str">
        <f>SpaceTypesTable[[#This Row],[Ventilation Standard]]&amp;SpaceTypesTable[[#This Row],[Ventilation Primary Space Type]]&amp;SpaceTypesTable[[#This Row],[Ventilation Secondary Space Type]]</f>
        <v>GGHC v2.2Health CareAnesthesia Storage</v>
      </c>
      <c r="W549">
        <f>VLOOKUP(SpaceTypesTable[[#This Row],[Lookup]],VentilationStandardsTable[],6,FALSE)</f>
        <v>1.2</v>
      </c>
      <c r="X549">
        <f>VLOOKUP(SpaceTypesTable[[#This Row],[Lookup]],VentilationStandardsTable[],5,FALSE)</f>
        <v>0</v>
      </c>
      <c r="Y549">
        <f>VLOOKUP(SpaceTypesTable[[#This Row],[Lookup]],VentilationStandardsTable[],7,FALSE)</f>
        <v>0</v>
      </c>
      <c r="Z549">
        <v>0</v>
      </c>
      <c r="AA549" s="60" t="s">
        <v>3597</v>
      </c>
      <c r="AB549" s="60" t="s">
        <v>3576</v>
      </c>
      <c r="AC549">
        <v>4.4600000000000001E-2</v>
      </c>
      <c r="AD549" s="60" t="s">
        <v>3686</v>
      </c>
      <c r="AF549" t="s">
        <v>440</v>
      </c>
      <c r="AG549" t="s">
        <v>440</v>
      </c>
      <c r="AH549" t="s">
        <v>440</v>
      </c>
      <c r="AJ549">
        <v>1.46</v>
      </c>
      <c r="AK549">
        <v>0</v>
      </c>
      <c r="AL549">
        <v>0.5</v>
      </c>
      <c r="AM549">
        <v>0</v>
      </c>
      <c r="AN549" s="60" t="s">
        <v>3587</v>
      </c>
      <c r="AO549" s="60" t="s">
        <v>3679</v>
      </c>
      <c r="AP549" s="60" t="s">
        <v>3600</v>
      </c>
      <c r="AQ549">
        <v>1</v>
      </c>
      <c r="AR549">
        <v>108</v>
      </c>
      <c r="AS549">
        <f>IF(SpaceTypesTable[[#This Row],[Service Water Heating Peak Flow Rate (gal/h)]]=0,"",SpaceTypesTable[[#This Row],[Service Water Heating Peak Flow Rate (gal/h)]]/SpaceTypesTable[[#This Row],[Service Water Heating Area (ft^2)]])</f>
        <v>9.2592592592592587E-3</v>
      </c>
      <c r="AT549">
        <v>43.3</v>
      </c>
      <c r="AU549">
        <v>0.2</v>
      </c>
      <c r="AV549">
        <v>0.05</v>
      </c>
      <c r="AW549" t="s">
        <v>3598</v>
      </c>
      <c r="AX549">
        <v>1.3333346236599153</v>
      </c>
      <c r="AY549">
        <v>144</v>
      </c>
      <c r="AZ549">
        <v>0.31</v>
      </c>
      <c r="BA549">
        <v>1</v>
      </c>
      <c r="BB549">
        <v>54.520672421626536</v>
      </c>
      <c r="BC549">
        <f>IF(ISBLANK(BB549),"",BB549/(AY549/AX549))</f>
        <v>0.50482152947899261</v>
      </c>
      <c r="BD549" t="s">
        <v>3678</v>
      </c>
    </row>
    <row r="550" spans="1:56">
      <c r="A550" t="s">
        <v>1619</v>
      </c>
      <c r="B550" t="s">
        <v>259</v>
      </c>
      <c r="C550" t="s">
        <v>262</v>
      </c>
      <c r="D550" t="s">
        <v>331</v>
      </c>
      <c r="E550" t="s">
        <v>461</v>
      </c>
      <c r="F550" t="s">
        <v>1601</v>
      </c>
      <c r="G550" t="s">
        <v>239</v>
      </c>
      <c r="H550" t="s">
        <v>248</v>
      </c>
      <c r="I550" t="str">
        <f>SpaceTypesTable[[#This Row],[Lighting Standard]]&amp;SpaceTypesTable[[#This Row],[Lighting Primary Space Type]]&amp;SpaceTypesTable[[#This Row],[Lighting Secondary Space Type]]</f>
        <v>ASHRAE 90.1-2010HospitalOperating Room</v>
      </c>
      <c r="L550">
        <f>VLOOKUP(SpaceTypesTable[[#This Row],[LookupColumn]],InteriorLightingTable[],5,FALSE)</f>
        <v>1.89</v>
      </c>
      <c r="O550">
        <v>0</v>
      </c>
      <c r="P550">
        <v>0.7</v>
      </c>
      <c r="Q550">
        <v>0.2</v>
      </c>
      <c r="R550" t="s">
        <v>3592</v>
      </c>
      <c r="S550" t="s">
        <v>411</v>
      </c>
      <c r="T550" t="s">
        <v>240</v>
      </c>
      <c r="U550" t="s">
        <v>361</v>
      </c>
      <c r="V550" s="60" t="str">
        <f>SpaceTypesTable[[#This Row],[Ventilation Standard]]&amp;SpaceTypesTable[[#This Row],[Ventilation Primary Space Type]]&amp;SpaceTypesTable[[#This Row],[Ventilation Secondary Space Type]]</f>
        <v>GGHC v2.2Health CareAnesthesia Storage</v>
      </c>
      <c r="W550">
        <f>VLOOKUP(SpaceTypesTable[[#This Row],[Lookup]],VentilationStandardsTable[],6,FALSE)</f>
        <v>1.2</v>
      </c>
      <c r="X550">
        <f>VLOOKUP(SpaceTypesTable[[#This Row],[Lookup]],VentilationStandardsTable[],5,FALSE)</f>
        <v>0</v>
      </c>
      <c r="Y550">
        <f>VLOOKUP(SpaceTypesTable[[#This Row],[Lookup]],VentilationStandardsTable[],7,FALSE)</f>
        <v>0</v>
      </c>
      <c r="Z550">
        <v>0</v>
      </c>
      <c r="AA550" t="s">
        <v>3597</v>
      </c>
      <c r="AB550" t="s">
        <v>3576</v>
      </c>
      <c r="AC550">
        <v>4.4600000000000001E-2</v>
      </c>
      <c r="AD550" t="s">
        <v>3686</v>
      </c>
      <c r="AF550" t="s">
        <v>440</v>
      </c>
      <c r="AG550" t="s">
        <v>440</v>
      </c>
      <c r="AH550" t="s">
        <v>440</v>
      </c>
      <c r="AJ550">
        <v>1.46</v>
      </c>
      <c r="AK550">
        <v>0</v>
      </c>
      <c r="AL550">
        <v>0.5</v>
      </c>
      <c r="AM550">
        <v>0</v>
      </c>
      <c r="AN550" t="s">
        <v>3587</v>
      </c>
      <c r="AO550" t="s">
        <v>3679</v>
      </c>
      <c r="AP550" t="s">
        <v>3600</v>
      </c>
      <c r="AQ550">
        <v>1</v>
      </c>
      <c r="AR550">
        <v>108</v>
      </c>
      <c r="AS550">
        <v>9.2592592592592587E-3</v>
      </c>
      <c r="AT550">
        <v>43.3</v>
      </c>
      <c r="AU550">
        <v>0.2</v>
      </c>
      <c r="AV550">
        <v>0.05</v>
      </c>
      <c r="AW550" t="s">
        <v>3598</v>
      </c>
      <c r="AX550">
        <v>1.3333346236599153</v>
      </c>
      <c r="AY550">
        <v>144</v>
      </c>
      <c r="AZ550">
        <v>0.31</v>
      </c>
      <c r="BA550">
        <v>1</v>
      </c>
      <c r="BB550">
        <v>54.520672421626536</v>
      </c>
      <c r="BC550">
        <v>0.50482152947899261</v>
      </c>
      <c r="BD550" t="s">
        <v>3678</v>
      </c>
    </row>
    <row r="551" spans="1:56">
      <c r="A551" t="s">
        <v>1556</v>
      </c>
      <c r="B551" t="s">
        <v>259</v>
      </c>
      <c r="C551" t="s">
        <v>265</v>
      </c>
      <c r="D551" t="s">
        <v>252</v>
      </c>
      <c r="E551" t="s">
        <v>470</v>
      </c>
      <c r="F551" t="s">
        <v>217</v>
      </c>
      <c r="G551" t="s">
        <v>354</v>
      </c>
      <c r="H551" t="s">
        <v>223</v>
      </c>
      <c r="I551" t="str">
        <f>SpaceTypesTable[[#This Row],[Lighting Standard]]&amp;SpaceTypesTable[[#This Row],[Lighting Primary Space Type]]&amp;SpaceTypesTable[[#This Row],[Lighting Secondary Space Type]]</f>
        <v>ASHRAE 90.1-2004RestroomsGeneral</v>
      </c>
      <c r="L551">
        <f>VLOOKUP(SpaceTypesTable[[#This Row],[LookupColumn]],InteriorLightingTable[],5,FALSE)</f>
        <v>0.9</v>
      </c>
      <c r="O551">
        <v>0</v>
      </c>
      <c r="P551">
        <v>0.37</v>
      </c>
      <c r="Q551">
        <v>0.2</v>
      </c>
      <c r="R551" t="s">
        <v>3939</v>
      </c>
      <c r="S551" t="s">
        <v>108</v>
      </c>
      <c r="T551" t="s">
        <v>41</v>
      </c>
      <c r="U551" t="s">
        <v>43</v>
      </c>
      <c r="V551" s="60" t="str">
        <f>SpaceTypesTable[[#This Row],[Ventilation Standard]]&amp;SpaceTypesTable[[#This Row],[Ventilation Primary Space Type]]&amp;SpaceTypesTable[[#This Row],[Ventilation Secondary Space Type]]</f>
        <v>ASHRAE 62.1-1999Public SpacesPublic restrooms (Assume 12 toilet/625 ft^2)</v>
      </c>
      <c r="W551">
        <f>VLOOKUP(SpaceTypesTable[[#This Row],[Lookup]],VentilationStandardsTable[],6,FALSE)</f>
        <v>0.96</v>
      </c>
      <c r="X551">
        <f>VLOOKUP(SpaceTypesTable[[#This Row],[Lookup]],VentilationStandardsTable[],5,FALSE)</f>
        <v>0</v>
      </c>
      <c r="Y551">
        <f>VLOOKUP(SpaceTypesTable[[#This Row],[Lookup]],VentilationStandardsTable[],7,FALSE)</f>
        <v>0</v>
      </c>
      <c r="Z551">
        <v>9.2899999999999991</v>
      </c>
      <c r="AA551" s="60" t="s">
        <v>3939</v>
      </c>
      <c r="AB551" s="60" t="s">
        <v>3930</v>
      </c>
      <c r="AC551">
        <v>5.9499999999999997E-2</v>
      </c>
      <c r="AD551" s="60" t="s">
        <v>3991</v>
      </c>
      <c r="AF551" t="s">
        <v>440</v>
      </c>
      <c r="AG551" t="s">
        <v>440</v>
      </c>
      <c r="AH551" t="s">
        <v>440</v>
      </c>
      <c r="AJ551">
        <v>0.37</v>
      </c>
      <c r="AK551">
        <v>0</v>
      </c>
      <c r="AL551">
        <v>0.5</v>
      </c>
      <c r="AM551">
        <v>0</v>
      </c>
      <c r="AN551" s="60" t="s">
        <v>3938</v>
      </c>
      <c r="AO551" s="60" t="s">
        <v>3978</v>
      </c>
      <c r="AP551" s="60" t="s">
        <v>3956</v>
      </c>
      <c r="AQ551">
        <v>56.5</v>
      </c>
      <c r="AR551">
        <v>2045</v>
      </c>
      <c r="AS551">
        <f>IF(SpaceTypesTable[[#This Row],[Service Water Heating Peak Flow Rate (gal/h)]]=0,"",SpaceTypesTable[[#This Row],[Service Water Heating Peak Flow Rate (gal/h)]]/SpaceTypesTable[[#This Row],[Service Water Heating Area (ft^2)]])</f>
        <v>2.762836185819071E-2</v>
      </c>
      <c r="AT551">
        <v>43.3</v>
      </c>
      <c r="AU551">
        <v>0.2</v>
      </c>
      <c r="AV551">
        <v>0.05</v>
      </c>
      <c r="AW551" t="s">
        <v>3952</v>
      </c>
      <c r="AX551">
        <v>0.29337830496772599</v>
      </c>
      <c r="AY551">
        <v>600</v>
      </c>
      <c r="AZ551">
        <v>0.33800000000000002</v>
      </c>
      <c r="BA551">
        <v>0.5</v>
      </c>
      <c r="BB551">
        <v>104.17534794566214</v>
      </c>
      <c r="BC551">
        <f>IF(ISBLANK(BB551),"",BB551/(AY551/AX551))</f>
        <v>5.0937978332869061E-2</v>
      </c>
    </row>
    <row r="552" spans="1:56">
      <c r="A552" t="s">
        <v>1558</v>
      </c>
      <c r="B552" t="s">
        <v>259</v>
      </c>
      <c r="C552" t="s">
        <v>265</v>
      </c>
      <c r="D552" t="s">
        <v>252</v>
      </c>
      <c r="E552" t="s">
        <v>470</v>
      </c>
      <c r="F552" t="s">
        <v>218</v>
      </c>
      <c r="G552" t="s">
        <v>354</v>
      </c>
      <c r="H552" t="s">
        <v>223</v>
      </c>
      <c r="I552" t="str">
        <f>SpaceTypesTable[[#This Row],[Lighting Standard]]&amp;SpaceTypesTable[[#This Row],[Lighting Primary Space Type]]&amp;SpaceTypesTable[[#This Row],[Lighting Secondary Space Type]]</f>
        <v>ASHRAE 90.1-2007RestroomsGeneral</v>
      </c>
      <c r="L552">
        <f>VLOOKUP(SpaceTypesTable[[#This Row],[LookupColumn]],InteriorLightingTable[],5,FALSE)</f>
        <v>0.9</v>
      </c>
      <c r="O552">
        <v>0</v>
      </c>
      <c r="P552">
        <v>0.37</v>
      </c>
      <c r="Q552">
        <v>0.2</v>
      </c>
      <c r="R552" t="s">
        <v>3939</v>
      </c>
      <c r="S552" t="s">
        <v>109</v>
      </c>
      <c r="T552" t="s">
        <v>223</v>
      </c>
      <c r="U552" t="s">
        <v>96</v>
      </c>
      <c r="V552" s="60" t="str">
        <f>SpaceTypesTable[[#This Row],[Ventilation Standard]]&amp;SpaceTypesTable[[#This Row],[Ventilation Primary Space Type]]&amp;SpaceTypesTable[[#This Row],[Ventilation Secondary Space Type]]</f>
        <v>ASHRAE 62.1-2004GeneralCorridors</v>
      </c>
      <c r="W552">
        <f>VLOOKUP(SpaceTypesTable[[#This Row],[Lookup]],VentilationStandardsTable[],6,FALSE)</f>
        <v>0.06</v>
      </c>
      <c r="X552">
        <f>VLOOKUP(SpaceTypesTable[[#This Row],[Lookup]],VentilationStandardsTable[],5,FALSE)</f>
        <v>0</v>
      </c>
      <c r="Y552">
        <f>VLOOKUP(SpaceTypesTable[[#This Row],[Lookup]],VentilationStandardsTable[],7,FALSE)</f>
        <v>0</v>
      </c>
      <c r="Z552">
        <v>9.2899999999999991</v>
      </c>
      <c r="AA552" t="s">
        <v>3939</v>
      </c>
      <c r="AB552" t="s">
        <v>3930</v>
      </c>
      <c r="AC552">
        <v>4.4600000000000001E-2</v>
      </c>
      <c r="AD552" t="s">
        <v>3991</v>
      </c>
      <c r="AF552" t="s">
        <v>440</v>
      </c>
      <c r="AG552" t="s">
        <v>440</v>
      </c>
      <c r="AH552" t="s">
        <v>440</v>
      </c>
      <c r="AJ552">
        <v>0.27</v>
      </c>
      <c r="AK552">
        <v>0</v>
      </c>
      <c r="AL552">
        <v>0.5</v>
      </c>
      <c r="AM552">
        <v>0</v>
      </c>
      <c r="AN552" t="s">
        <v>3938</v>
      </c>
      <c r="AO552" t="s">
        <v>3978</v>
      </c>
      <c r="AP552" t="s">
        <v>3956</v>
      </c>
      <c r="AQ552">
        <v>56.5</v>
      </c>
      <c r="AR552">
        <v>2045</v>
      </c>
      <c r="AS552">
        <f>IF(SpaceTypesTable[[#This Row],[Service Water Heating Peak Flow Rate (gal/h)]]=0,"",SpaceTypesTable[[#This Row],[Service Water Heating Peak Flow Rate (gal/h)]]/SpaceTypesTable[[#This Row],[Service Water Heating Area (ft^2)]])</f>
        <v>2.762836185819071E-2</v>
      </c>
      <c r="AT552">
        <v>43.3</v>
      </c>
      <c r="AU552">
        <v>0.2</v>
      </c>
      <c r="AV552">
        <v>0.05</v>
      </c>
      <c r="AW552" t="s">
        <v>3952</v>
      </c>
      <c r="AX552">
        <v>0.29337830496772599</v>
      </c>
      <c r="AY552">
        <v>600</v>
      </c>
      <c r="AZ552">
        <v>0.33800000000000002</v>
      </c>
      <c r="BA552">
        <v>0.5</v>
      </c>
      <c r="BB552">
        <v>104.17534794566214</v>
      </c>
      <c r="BC552">
        <f>IF(ISBLANK(BB552),"",BB552/(AY552/AX552))</f>
        <v>5.0937978332869061E-2</v>
      </c>
    </row>
    <row r="553" spans="1:56">
      <c r="A553" t="s">
        <v>1619</v>
      </c>
      <c r="B553" t="s">
        <v>259</v>
      </c>
      <c r="C553" t="s">
        <v>265</v>
      </c>
      <c r="D553" t="s">
        <v>252</v>
      </c>
      <c r="E553" t="s">
        <v>470</v>
      </c>
      <c r="F553" t="s">
        <v>1601</v>
      </c>
      <c r="G553" t="s">
        <v>354</v>
      </c>
      <c r="H553" t="s">
        <v>223</v>
      </c>
      <c r="I553" t="str">
        <f>SpaceTypesTable[[#This Row],[Lighting Standard]]&amp;SpaceTypesTable[[#This Row],[Lighting Primary Space Type]]&amp;SpaceTypesTable[[#This Row],[Lighting Secondary Space Type]]</f>
        <v>ASHRAE 90.1-2010RestroomsGeneral</v>
      </c>
      <c r="L553">
        <f>VLOOKUP(SpaceTypesTable[[#This Row],[LookupColumn]],InteriorLightingTable[],5,FALSE)</f>
        <v>0.98</v>
      </c>
      <c r="O553">
        <v>0</v>
      </c>
      <c r="P553">
        <v>0.37</v>
      </c>
      <c r="Q553">
        <v>0.2</v>
      </c>
      <c r="R553" t="s">
        <v>3939</v>
      </c>
      <c r="S553" t="s">
        <v>110</v>
      </c>
      <c r="T553" t="s">
        <v>223</v>
      </c>
      <c r="U553" t="s">
        <v>96</v>
      </c>
      <c r="V553" s="60" t="str">
        <f>SpaceTypesTable[[#This Row],[Ventilation Standard]]&amp;SpaceTypesTable[[#This Row],[Ventilation Primary Space Type]]&amp;SpaceTypesTable[[#This Row],[Ventilation Secondary Space Type]]</f>
        <v>ASHRAE 62.1-2007GeneralCorridors</v>
      </c>
      <c r="W553">
        <f>VLOOKUP(SpaceTypesTable[[#This Row],[Lookup]],VentilationStandardsTable[],6,FALSE)</f>
        <v>0.06</v>
      </c>
      <c r="X553">
        <f>VLOOKUP(SpaceTypesTable[[#This Row],[Lookup]],VentilationStandardsTable[],5,FALSE)</f>
        <v>0</v>
      </c>
      <c r="Y553">
        <f>VLOOKUP(SpaceTypesTable[[#This Row],[Lookup]],VentilationStandardsTable[],7,FALSE)</f>
        <v>0</v>
      </c>
      <c r="Z553">
        <v>9.2899999999999991</v>
      </c>
      <c r="AA553" t="s">
        <v>3939</v>
      </c>
      <c r="AB553" t="s">
        <v>3930</v>
      </c>
      <c r="AC553">
        <v>4.4600000000000001E-2</v>
      </c>
      <c r="AD553" t="s">
        <v>3991</v>
      </c>
      <c r="AF553" t="s">
        <v>440</v>
      </c>
      <c r="AG553" t="s">
        <v>440</v>
      </c>
      <c r="AH553" t="s">
        <v>440</v>
      </c>
      <c r="AJ553">
        <v>0.27</v>
      </c>
      <c r="AK553">
        <v>0</v>
      </c>
      <c r="AL553">
        <v>0.5</v>
      </c>
      <c r="AM553">
        <v>0</v>
      </c>
      <c r="AN553" t="s">
        <v>3938</v>
      </c>
      <c r="AO553" t="s">
        <v>3978</v>
      </c>
      <c r="AP553" t="s">
        <v>3956</v>
      </c>
      <c r="AQ553">
        <v>56.5</v>
      </c>
      <c r="AR553">
        <v>2045</v>
      </c>
      <c r="AS553">
        <v>2.762836185819071E-2</v>
      </c>
      <c r="AT553">
        <v>43.3</v>
      </c>
      <c r="AU553">
        <v>0.2</v>
      </c>
      <c r="AV553">
        <v>0.05</v>
      </c>
      <c r="AW553" t="s">
        <v>3952</v>
      </c>
      <c r="AX553">
        <v>0.29337830496772599</v>
      </c>
      <c r="AY553">
        <v>600</v>
      </c>
      <c r="AZ553">
        <v>0.33800000000000002</v>
      </c>
      <c r="BA553">
        <v>0.5</v>
      </c>
      <c r="BB553">
        <v>104.17534794566214</v>
      </c>
      <c r="BC553">
        <v>5.0937978332869061E-2</v>
      </c>
    </row>
    <row r="554" spans="1:56">
      <c r="A554" t="s">
        <v>1555</v>
      </c>
      <c r="B554" t="s">
        <v>259</v>
      </c>
      <c r="C554" t="s">
        <v>265</v>
      </c>
      <c r="D554" t="s">
        <v>252</v>
      </c>
      <c r="E554" t="s">
        <v>470</v>
      </c>
      <c r="I554" t="str">
        <f>SpaceTypesTable[[#This Row],[Lighting Standard]]&amp;SpaceTypesTable[[#This Row],[Lighting Primary Space Type]]&amp;SpaceTypesTable[[#This Row],[Lighting Secondary Space Type]]</f>
        <v/>
      </c>
      <c r="L554">
        <v>0.9</v>
      </c>
      <c r="O554">
        <v>0</v>
      </c>
      <c r="P554">
        <v>0.37</v>
      </c>
      <c r="Q554">
        <v>0.2</v>
      </c>
      <c r="R554" t="s">
        <v>1363</v>
      </c>
      <c r="S554" t="s">
        <v>108</v>
      </c>
      <c r="T554" t="s">
        <v>41</v>
      </c>
      <c r="U554" t="s">
        <v>43</v>
      </c>
      <c r="V554" s="60" t="str">
        <f>SpaceTypesTable[[#This Row],[Ventilation Standard]]&amp;SpaceTypesTable[[#This Row],[Ventilation Primary Space Type]]&amp;SpaceTypesTable[[#This Row],[Ventilation Secondary Space Type]]</f>
        <v>ASHRAE 62.1-1999Public SpacesPublic restrooms (Assume 12 toilet/625 ft^2)</v>
      </c>
      <c r="W554">
        <f>VLOOKUP(SpaceTypesTable[[#This Row],[Lookup]],VentilationStandardsTable[],6,FALSE)</f>
        <v>0.96</v>
      </c>
      <c r="X554">
        <f>VLOOKUP(SpaceTypesTable[[#This Row],[Lookup]],VentilationStandardsTable[],5,FALSE)</f>
        <v>0</v>
      </c>
      <c r="Y554">
        <f>VLOOKUP(SpaceTypesTable[[#This Row],[Lookup]],VentilationStandardsTable[],7,FALSE)</f>
        <v>0</v>
      </c>
      <c r="Z554">
        <v>9.2899999999999991</v>
      </c>
      <c r="AA554" t="s">
        <v>1394</v>
      </c>
      <c r="AB554" t="s">
        <v>1514</v>
      </c>
      <c r="AC554">
        <v>0.22320000000000001</v>
      </c>
      <c r="AD554" t="s">
        <v>1423</v>
      </c>
      <c r="AF554" t="s">
        <v>440</v>
      </c>
      <c r="AG554" t="s">
        <v>440</v>
      </c>
      <c r="AH554" t="s">
        <v>440</v>
      </c>
      <c r="AJ554">
        <v>0.37</v>
      </c>
      <c r="AK554">
        <v>0</v>
      </c>
      <c r="AL554">
        <v>0.5</v>
      </c>
      <c r="AM554">
        <v>0</v>
      </c>
      <c r="AN554" t="s">
        <v>1480</v>
      </c>
      <c r="AO554" t="s">
        <v>1499</v>
      </c>
      <c r="AP554" t="s">
        <v>1524</v>
      </c>
      <c r="AQ554">
        <v>56.5</v>
      </c>
      <c r="AR554">
        <v>2045</v>
      </c>
      <c r="AS554">
        <f>IF(SpaceTypesTable[[#This Row],[Service Water Heating Peak Flow Rate (gal/h)]]=0,"",SpaceTypesTable[[#This Row],[Service Water Heating Peak Flow Rate (gal/h)]]/SpaceTypesTable[[#This Row],[Service Water Heating Area (ft^2)]])</f>
        <v>2.762836185819071E-2</v>
      </c>
      <c r="AT554">
        <v>43.3</v>
      </c>
      <c r="AU554">
        <v>0.2</v>
      </c>
      <c r="AV554">
        <v>0.05</v>
      </c>
      <c r="AW554" t="s">
        <v>1533</v>
      </c>
      <c r="AX554">
        <v>0.29337830496772599</v>
      </c>
      <c r="AY554">
        <v>600</v>
      </c>
      <c r="AZ554">
        <v>0.33800000000000002</v>
      </c>
      <c r="BA554">
        <v>0.5</v>
      </c>
      <c r="BB554">
        <v>104.17534794566214</v>
      </c>
      <c r="BC554">
        <f>IF(ISBLANK(BB554),"",BB554/(AY554/AX554))</f>
        <v>5.0937978332869061E-2</v>
      </c>
    </row>
    <row r="555" spans="1:56">
      <c r="A555" t="s">
        <v>1557</v>
      </c>
      <c r="B555" t="s">
        <v>260</v>
      </c>
      <c r="C555" t="s">
        <v>265</v>
      </c>
      <c r="D555" t="s">
        <v>252</v>
      </c>
      <c r="E555" t="s">
        <v>470</v>
      </c>
      <c r="F555" t="s">
        <v>438</v>
      </c>
      <c r="G555" t="s">
        <v>354</v>
      </c>
      <c r="H555" t="s">
        <v>223</v>
      </c>
      <c r="I555" t="str">
        <f>SpaceTypesTable[[#This Row],[Lighting Standard]]&amp;SpaceTypesTable[[#This Row],[Lighting Primary Space Type]]&amp;SpaceTypesTable[[#This Row],[Lighting Secondary Space Type]]</f>
        <v>ASHRAE 189.1-2009RestroomsGeneral</v>
      </c>
      <c r="L555">
        <f>VLOOKUP(SpaceTypesTable[[#This Row],[LookupColumn]],InteriorLightingTable[],5,FALSE)</f>
        <v>0.81</v>
      </c>
      <c r="O555">
        <v>0</v>
      </c>
      <c r="P555">
        <v>0.37</v>
      </c>
      <c r="Q555">
        <v>0.2</v>
      </c>
      <c r="R555" t="s">
        <v>1363</v>
      </c>
      <c r="S555" t="s">
        <v>108</v>
      </c>
      <c r="T555" t="s">
        <v>41</v>
      </c>
      <c r="U555" t="s">
        <v>43</v>
      </c>
      <c r="V555" s="60" t="str">
        <f>SpaceTypesTable[[#This Row],[Ventilation Standard]]&amp;SpaceTypesTable[[#This Row],[Ventilation Primary Space Type]]&amp;SpaceTypesTable[[#This Row],[Ventilation Secondary Space Type]]</f>
        <v>ASHRAE 62.1-1999Public SpacesPublic restrooms (Assume 12 toilet/625 ft^2)</v>
      </c>
      <c r="W555">
        <f>VLOOKUP(SpaceTypesTable[[#This Row],[Lookup]],VentilationStandardsTable[],6,FALSE)</f>
        <v>0.96</v>
      </c>
      <c r="X555">
        <f>VLOOKUP(SpaceTypesTable[[#This Row],[Lookup]],VentilationStandardsTable[],5,FALSE)</f>
        <v>0</v>
      </c>
      <c r="Y555">
        <f>VLOOKUP(SpaceTypesTable[[#This Row],[Lookup]],VentilationStandardsTable[],7,FALSE)</f>
        <v>0</v>
      </c>
      <c r="Z555">
        <v>9.2899999999999991</v>
      </c>
      <c r="AA555" s="60" t="s">
        <v>1394</v>
      </c>
      <c r="AB555" s="60" t="s">
        <v>1514</v>
      </c>
      <c r="AC555">
        <v>5.9499999999999997E-2</v>
      </c>
      <c r="AD555" s="60" t="s">
        <v>1423</v>
      </c>
      <c r="AF555" t="s">
        <v>440</v>
      </c>
      <c r="AG555" t="s">
        <v>440</v>
      </c>
      <c r="AH555" t="s">
        <v>440</v>
      </c>
      <c r="AJ555">
        <v>0.27</v>
      </c>
      <c r="AK555">
        <v>0</v>
      </c>
      <c r="AL555">
        <v>0.5</v>
      </c>
      <c r="AM555">
        <v>0</v>
      </c>
      <c r="AN555" s="60" t="s">
        <v>1480</v>
      </c>
      <c r="AO555" s="60" t="s">
        <v>1499</v>
      </c>
      <c r="AP555" s="60" t="s">
        <v>1524</v>
      </c>
      <c r="AQ555">
        <v>56.5</v>
      </c>
      <c r="AR555">
        <v>2045</v>
      </c>
      <c r="AS555">
        <f>IF(SpaceTypesTable[[#This Row],[Service Water Heating Peak Flow Rate (gal/h)]]=0,"",SpaceTypesTable[[#This Row],[Service Water Heating Peak Flow Rate (gal/h)]]/SpaceTypesTable[[#This Row],[Service Water Heating Area (ft^2)]])</f>
        <v>2.762836185819071E-2</v>
      </c>
      <c r="AT555">
        <v>43.3</v>
      </c>
      <c r="AU555">
        <v>0.2</v>
      </c>
      <c r="AV555">
        <v>0.05</v>
      </c>
      <c r="AW555" t="s">
        <v>1533</v>
      </c>
      <c r="AX555">
        <v>0.29337830496772599</v>
      </c>
      <c r="AY555">
        <v>600</v>
      </c>
      <c r="AZ555">
        <v>0.33800000000000002</v>
      </c>
      <c r="BA555">
        <v>0.5</v>
      </c>
      <c r="BB555">
        <v>104.17534794566214</v>
      </c>
      <c r="BC555">
        <f>IF(ISBLANK(BB555),"",BB555/(AY555/AX555))</f>
        <v>5.0937978332869061E-2</v>
      </c>
    </row>
    <row r="556" spans="1:56">
      <c r="A556" t="s">
        <v>1557</v>
      </c>
      <c r="B556" t="s">
        <v>261</v>
      </c>
      <c r="C556" t="s">
        <v>265</v>
      </c>
      <c r="D556" t="s">
        <v>252</v>
      </c>
      <c r="E556" t="s">
        <v>470</v>
      </c>
      <c r="F556" t="s">
        <v>438</v>
      </c>
      <c r="G556" t="s">
        <v>354</v>
      </c>
      <c r="H556" t="s">
        <v>223</v>
      </c>
      <c r="I556" t="str">
        <f>SpaceTypesTable[[#This Row],[Lighting Standard]]&amp;SpaceTypesTable[[#This Row],[Lighting Primary Space Type]]&amp;SpaceTypesTable[[#This Row],[Lighting Secondary Space Type]]</f>
        <v>ASHRAE 189.1-2009RestroomsGeneral</v>
      </c>
      <c r="L556">
        <f>VLOOKUP(SpaceTypesTable[[#This Row],[LookupColumn]],InteriorLightingTable[],5,FALSE)</f>
        <v>0.81</v>
      </c>
      <c r="O556">
        <v>0</v>
      </c>
      <c r="P556">
        <v>0.37</v>
      </c>
      <c r="Q556">
        <v>0.2</v>
      </c>
      <c r="R556" t="s">
        <v>1363</v>
      </c>
      <c r="S556" t="s">
        <v>108</v>
      </c>
      <c r="T556" t="s">
        <v>41</v>
      </c>
      <c r="U556" t="s">
        <v>43</v>
      </c>
      <c r="V556" s="60" t="str">
        <f>SpaceTypesTable[[#This Row],[Ventilation Standard]]&amp;SpaceTypesTable[[#This Row],[Ventilation Primary Space Type]]&amp;SpaceTypesTable[[#This Row],[Ventilation Secondary Space Type]]</f>
        <v>ASHRAE 62.1-1999Public SpacesPublic restrooms (Assume 12 toilet/625 ft^2)</v>
      </c>
      <c r="W556">
        <f>VLOOKUP(SpaceTypesTable[[#This Row],[Lookup]],VentilationStandardsTable[],6,FALSE)</f>
        <v>0.96</v>
      </c>
      <c r="X556">
        <f>VLOOKUP(SpaceTypesTable[[#This Row],[Lookup]],VentilationStandardsTable[],5,FALSE)</f>
        <v>0</v>
      </c>
      <c r="Y556">
        <f>VLOOKUP(SpaceTypesTable[[#This Row],[Lookup]],VentilationStandardsTable[],7,FALSE)</f>
        <v>0</v>
      </c>
      <c r="Z556">
        <v>9.2899999999999991</v>
      </c>
      <c r="AA556" s="60" t="s">
        <v>1394</v>
      </c>
      <c r="AB556" s="60" t="s">
        <v>1514</v>
      </c>
      <c r="AC556">
        <v>4.4600000000000001E-2</v>
      </c>
      <c r="AD556" s="60" t="s">
        <v>1423</v>
      </c>
      <c r="AF556" t="s">
        <v>440</v>
      </c>
      <c r="AG556" t="s">
        <v>440</v>
      </c>
      <c r="AH556" t="s">
        <v>440</v>
      </c>
      <c r="AJ556">
        <v>0.27</v>
      </c>
      <c r="AK556">
        <v>0</v>
      </c>
      <c r="AL556">
        <v>0.5</v>
      </c>
      <c r="AM556">
        <v>0</v>
      </c>
      <c r="AN556" s="60" t="s">
        <v>1480</v>
      </c>
      <c r="AO556" s="60" t="s">
        <v>1499</v>
      </c>
      <c r="AP556" s="60" t="s">
        <v>1524</v>
      </c>
      <c r="AQ556">
        <v>56.5</v>
      </c>
      <c r="AR556">
        <v>2045</v>
      </c>
      <c r="AS556">
        <f>IF(SpaceTypesTable[[#This Row],[Service Water Heating Peak Flow Rate (gal/h)]]=0,"",SpaceTypesTable[[#This Row],[Service Water Heating Peak Flow Rate (gal/h)]]/SpaceTypesTable[[#This Row],[Service Water Heating Area (ft^2)]])</f>
        <v>2.762836185819071E-2</v>
      </c>
      <c r="AT556">
        <v>43.3</v>
      </c>
      <c r="AU556">
        <v>0.2</v>
      </c>
      <c r="AV556">
        <v>0.05</v>
      </c>
      <c r="AW556" t="s">
        <v>1533</v>
      </c>
      <c r="AX556">
        <v>0.29337830496772599</v>
      </c>
      <c r="AY556">
        <v>600</v>
      </c>
      <c r="AZ556">
        <v>0.33800000000000002</v>
      </c>
      <c r="BA556">
        <v>0.5</v>
      </c>
      <c r="BB556">
        <v>104.17534794566214</v>
      </c>
      <c r="BC556">
        <f>IF(ISBLANK(BB556),"",BB556/(AY556/AX556))</f>
        <v>5.0937978332869061E-2</v>
      </c>
    </row>
    <row r="557" spans="1:56">
      <c r="A557" t="s">
        <v>1554</v>
      </c>
      <c r="B557" t="s">
        <v>259</v>
      </c>
      <c r="C557" t="s">
        <v>265</v>
      </c>
      <c r="D557" t="s">
        <v>252</v>
      </c>
      <c r="E557" t="s">
        <v>470</v>
      </c>
      <c r="I557" t="str">
        <f>SpaceTypesTable[[#This Row],[Lighting Standard]]&amp;SpaceTypesTable[[#This Row],[Lighting Primary Space Type]]&amp;SpaceTypesTable[[#This Row],[Lighting Secondary Space Type]]</f>
        <v/>
      </c>
      <c r="L557">
        <v>1.08</v>
      </c>
      <c r="O557">
        <v>0</v>
      </c>
      <c r="P557">
        <v>0.37</v>
      </c>
      <c r="Q557">
        <v>0.2</v>
      </c>
      <c r="R557" t="s">
        <v>1363</v>
      </c>
      <c r="S557" t="s">
        <v>108</v>
      </c>
      <c r="T557" t="s">
        <v>41</v>
      </c>
      <c r="U557" t="s">
        <v>43</v>
      </c>
      <c r="V557" s="60" t="str">
        <f>SpaceTypesTable[[#This Row],[Ventilation Standard]]&amp;SpaceTypesTable[[#This Row],[Ventilation Primary Space Type]]&amp;SpaceTypesTable[[#This Row],[Ventilation Secondary Space Type]]</f>
        <v>ASHRAE 62.1-1999Public SpacesPublic restrooms (Assume 12 toilet/625 ft^2)</v>
      </c>
      <c r="W557">
        <f>VLOOKUP(SpaceTypesTable[[#This Row],[Lookup]],VentilationStandardsTable[],6,FALSE)</f>
        <v>0.96</v>
      </c>
      <c r="X557">
        <f>VLOOKUP(SpaceTypesTable[[#This Row],[Lookup]],VentilationStandardsTable[],5,FALSE)</f>
        <v>0</v>
      </c>
      <c r="Y557">
        <f>VLOOKUP(SpaceTypesTable[[#This Row],[Lookup]],VentilationStandardsTable[],7,FALSE)</f>
        <v>0</v>
      </c>
      <c r="Z557">
        <v>9.2899999999999991</v>
      </c>
      <c r="AA557" t="s">
        <v>1394</v>
      </c>
      <c r="AB557" t="s">
        <v>1514</v>
      </c>
      <c r="AC557">
        <v>0.22320000000000001</v>
      </c>
      <c r="AD557" t="s">
        <v>1423</v>
      </c>
      <c r="AF557" t="s">
        <v>440</v>
      </c>
      <c r="AG557" t="s">
        <v>440</v>
      </c>
      <c r="AH557" t="s">
        <v>440</v>
      </c>
      <c r="AJ557">
        <v>0.37</v>
      </c>
      <c r="AK557">
        <v>0</v>
      </c>
      <c r="AL557">
        <v>0.5</v>
      </c>
      <c r="AM557">
        <v>0</v>
      </c>
      <c r="AN557" t="s">
        <v>1480</v>
      </c>
      <c r="AO557" t="s">
        <v>1499</v>
      </c>
      <c r="AP557" t="s">
        <v>1524</v>
      </c>
      <c r="AQ557">
        <v>56.5</v>
      </c>
      <c r="AR557">
        <v>2045</v>
      </c>
      <c r="AS557">
        <f>IF(SpaceTypesTable[[#This Row],[Service Water Heating Peak Flow Rate (gal/h)]]=0,"",SpaceTypesTable[[#This Row],[Service Water Heating Peak Flow Rate (gal/h)]]/SpaceTypesTable[[#This Row],[Service Water Heating Area (ft^2)]])</f>
        <v>2.762836185819071E-2</v>
      </c>
      <c r="AT557">
        <v>43.3</v>
      </c>
      <c r="AU557">
        <v>0.2</v>
      </c>
      <c r="AV557">
        <v>0.05</v>
      </c>
      <c r="AW557" t="s">
        <v>1533</v>
      </c>
      <c r="AX557">
        <v>0.29337830496772599</v>
      </c>
      <c r="AY557">
        <v>600</v>
      </c>
      <c r="AZ557">
        <v>0.33800000000000002</v>
      </c>
      <c r="BA557">
        <v>0.5</v>
      </c>
      <c r="BB557">
        <v>104.17534794566214</v>
      </c>
      <c r="BC557">
        <f>IF(ISBLANK(BB557),"",BB557/(AY557/AX557))</f>
        <v>5.0937978332869061E-2</v>
      </c>
    </row>
    <row r="558" spans="1:56">
      <c r="A558" t="s">
        <v>1555</v>
      </c>
      <c r="B558" t="s">
        <v>259</v>
      </c>
      <c r="C558" t="s">
        <v>265</v>
      </c>
      <c r="D558" t="s">
        <v>222</v>
      </c>
      <c r="E558" t="s">
        <v>462</v>
      </c>
      <c r="I558" t="str">
        <f>SpaceTypesTable[[#This Row],[Lighting Standard]]&amp;SpaceTypesTable[[#This Row],[Lighting Primary Space Type]]&amp;SpaceTypesTable[[#This Row],[Lighting Secondary Space Type]]</f>
        <v/>
      </c>
      <c r="L558">
        <v>1.89</v>
      </c>
      <c r="O558">
        <v>0</v>
      </c>
      <c r="P558">
        <v>0.37</v>
      </c>
      <c r="Q558">
        <v>0.2</v>
      </c>
      <c r="R558" t="s">
        <v>1363</v>
      </c>
      <c r="S558" t="s">
        <v>108</v>
      </c>
      <c r="T558" t="s">
        <v>37</v>
      </c>
      <c r="U558" t="s">
        <v>435</v>
      </c>
      <c r="V558" s="60" t="str">
        <f>SpaceTypesTable[[#This Row],[Ventilation Standard]]&amp;SpaceTypesTable[[#This Row],[Ventilation Primary Space Type]]&amp;SpaceTypesTable[[#This Row],[Ventilation Secondary Space Type]]</f>
        <v>ASHRAE 62.1-1999OfficesOffice Space</v>
      </c>
      <c r="W558">
        <f>VLOOKUP(SpaceTypesTable[[#This Row],[Lookup]],VentilationStandardsTable[],6,FALSE)</f>
        <v>0</v>
      </c>
      <c r="X558">
        <f>VLOOKUP(SpaceTypesTable[[#This Row],[Lookup]],VentilationStandardsTable[],5,FALSE)</f>
        <v>20</v>
      </c>
      <c r="Y558">
        <f>VLOOKUP(SpaceTypesTable[[#This Row],[Lookup]],VentilationStandardsTable[],7,FALSE)</f>
        <v>0</v>
      </c>
      <c r="Z558">
        <v>4.6500000000000004</v>
      </c>
      <c r="AA558" s="60" t="s">
        <v>1394</v>
      </c>
      <c r="AB558" s="60" t="s">
        <v>1514</v>
      </c>
      <c r="AC558">
        <v>0.22320000000000001</v>
      </c>
      <c r="AD558" s="60" t="s">
        <v>1423</v>
      </c>
      <c r="AF558" t="s">
        <v>440</v>
      </c>
      <c r="AG558" t="s">
        <v>440</v>
      </c>
      <c r="AH558" t="s">
        <v>440</v>
      </c>
      <c r="AJ558">
        <v>1</v>
      </c>
      <c r="AK558">
        <v>0</v>
      </c>
      <c r="AL558">
        <v>0.5</v>
      </c>
      <c r="AM558">
        <v>0</v>
      </c>
      <c r="AN558" s="60" t="s">
        <v>1480</v>
      </c>
      <c r="AO558" s="60" t="s">
        <v>1448</v>
      </c>
      <c r="AP558" s="60" t="s">
        <v>1462</v>
      </c>
      <c r="AS558" t="str">
        <f>IF(SpaceTypesTable[[#This Row],[Service Water Heating Peak Flow Rate (gal/h)]]=0,"",SpaceTypesTable[[#This Row],[Service Water Heating Peak Flow Rate (gal/h)]]/SpaceTypesTable[[#This Row],[Service Water Heating Area (ft^2)]])</f>
        <v/>
      </c>
      <c r="BC558" t="str">
        <f>IF(ISBLANK(BB558),"",BB558/(AY558/AX558))</f>
        <v/>
      </c>
    </row>
    <row r="559" spans="1:56">
      <c r="A559" t="s">
        <v>1557</v>
      </c>
      <c r="B559" t="s">
        <v>260</v>
      </c>
      <c r="C559" t="s">
        <v>265</v>
      </c>
      <c r="D559" t="s">
        <v>222</v>
      </c>
      <c r="E559" t="s">
        <v>462</v>
      </c>
      <c r="F559" t="s">
        <v>438</v>
      </c>
      <c r="G559" t="s">
        <v>350</v>
      </c>
      <c r="H559" t="s">
        <v>223</v>
      </c>
      <c r="I559" t="str">
        <f>SpaceTypesTable[[#This Row],[Lighting Standard]]&amp;SpaceTypesTable[[#This Row],[Lighting Primary Space Type]]&amp;SpaceTypesTable[[#This Row],[Lighting Secondary Space Type]]</f>
        <v>ASHRAE 189.1-2009Office-EnclosedGeneral</v>
      </c>
      <c r="L559">
        <f>VLOOKUP(SpaceTypesTable[[#This Row],[LookupColumn]],InteriorLightingTable[],5,FALSE)</f>
        <v>0.9900000000000001</v>
      </c>
      <c r="O559">
        <v>0</v>
      </c>
      <c r="P559">
        <v>0.37</v>
      </c>
      <c r="Q559">
        <v>0.2</v>
      </c>
      <c r="R559" t="s">
        <v>1363</v>
      </c>
      <c r="S559" t="s">
        <v>108</v>
      </c>
      <c r="T559" t="s">
        <v>37</v>
      </c>
      <c r="U559" t="s">
        <v>435</v>
      </c>
      <c r="V559" s="60" t="str">
        <f>SpaceTypesTable[[#This Row],[Ventilation Standard]]&amp;SpaceTypesTable[[#This Row],[Ventilation Primary Space Type]]&amp;SpaceTypesTable[[#This Row],[Ventilation Secondary Space Type]]</f>
        <v>ASHRAE 62.1-1999OfficesOffice Space</v>
      </c>
      <c r="W559">
        <f>VLOOKUP(SpaceTypesTable[[#This Row],[Lookup]],VentilationStandardsTable[],6,FALSE)</f>
        <v>0</v>
      </c>
      <c r="X559">
        <f>VLOOKUP(SpaceTypesTable[[#This Row],[Lookup]],VentilationStandardsTable[],5,FALSE)</f>
        <v>20</v>
      </c>
      <c r="Y559">
        <f>VLOOKUP(SpaceTypesTable[[#This Row],[Lookup]],VentilationStandardsTable[],7,FALSE)</f>
        <v>0</v>
      </c>
      <c r="Z559">
        <v>4.6500000000000004</v>
      </c>
      <c r="AA559" t="s">
        <v>1394</v>
      </c>
      <c r="AB559" t="s">
        <v>1514</v>
      </c>
      <c r="AC559">
        <v>5.9499999999999997E-2</v>
      </c>
      <c r="AD559" t="s">
        <v>1423</v>
      </c>
      <c r="AF559" t="s">
        <v>440</v>
      </c>
      <c r="AG559" t="s">
        <v>440</v>
      </c>
      <c r="AH559" t="s">
        <v>440</v>
      </c>
      <c r="AJ559">
        <v>0.73</v>
      </c>
      <c r="AK559">
        <v>0</v>
      </c>
      <c r="AL559">
        <v>0.5</v>
      </c>
      <c r="AM559">
        <v>0</v>
      </c>
      <c r="AN559" t="s">
        <v>1480</v>
      </c>
      <c r="AO559" t="s">
        <v>1448</v>
      </c>
      <c r="AP559" t="s">
        <v>1462</v>
      </c>
      <c r="AS559" t="str">
        <f>IF(SpaceTypesTable[[#This Row],[Service Water Heating Peak Flow Rate (gal/h)]]=0,"",SpaceTypesTable[[#This Row],[Service Water Heating Peak Flow Rate (gal/h)]]/SpaceTypesTable[[#This Row],[Service Water Heating Area (ft^2)]])</f>
        <v/>
      </c>
      <c r="BC559" t="str">
        <f>IF(ISBLANK(BB559),"",BB559/(AY559/AX559))</f>
        <v/>
      </c>
    </row>
    <row r="560" spans="1:56">
      <c r="A560" t="s">
        <v>1557</v>
      </c>
      <c r="B560" t="s">
        <v>261</v>
      </c>
      <c r="C560" t="s">
        <v>265</v>
      </c>
      <c r="D560" t="s">
        <v>222</v>
      </c>
      <c r="E560" t="s">
        <v>462</v>
      </c>
      <c r="F560" t="s">
        <v>438</v>
      </c>
      <c r="G560" t="s">
        <v>350</v>
      </c>
      <c r="H560" t="s">
        <v>223</v>
      </c>
      <c r="I560" t="str">
        <f>SpaceTypesTable[[#This Row],[Lighting Standard]]&amp;SpaceTypesTable[[#This Row],[Lighting Primary Space Type]]&amp;SpaceTypesTable[[#This Row],[Lighting Secondary Space Type]]</f>
        <v>ASHRAE 189.1-2009Office-EnclosedGeneral</v>
      </c>
      <c r="L560">
        <f>VLOOKUP(SpaceTypesTable[[#This Row],[LookupColumn]],InteriorLightingTable[],5,FALSE)</f>
        <v>0.9900000000000001</v>
      </c>
      <c r="O560">
        <v>0</v>
      </c>
      <c r="P560">
        <v>0.37</v>
      </c>
      <c r="Q560">
        <v>0.2</v>
      </c>
      <c r="R560" t="s">
        <v>1363</v>
      </c>
      <c r="S560" t="s">
        <v>108</v>
      </c>
      <c r="T560" t="s">
        <v>37</v>
      </c>
      <c r="U560" t="s">
        <v>435</v>
      </c>
      <c r="V560" s="60" t="str">
        <f>SpaceTypesTable[[#This Row],[Ventilation Standard]]&amp;SpaceTypesTable[[#This Row],[Ventilation Primary Space Type]]&amp;SpaceTypesTable[[#This Row],[Ventilation Secondary Space Type]]</f>
        <v>ASHRAE 62.1-1999OfficesOffice Space</v>
      </c>
      <c r="W560">
        <f>VLOOKUP(SpaceTypesTable[[#This Row],[Lookup]],VentilationStandardsTable[],6,FALSE)</f>
        <v>0</v>
      </c>
      <c r="X560">
        <f>VLOOKUP(SpaceTypesTable[[#This Row],[Lookup]],VentilationStandardsTable[],5,FALSE)</f>
        <v>20</v>
      </c>
      <c r="Y560">
        <f>VLOOKUP(SpaceTypesTable[[#This Row],[Lookup]],VentilationStandardsTable[],7,FALSE)</f>
        <v>0</v>
      </c>
      <c r="Z560">
        <v>4.6500000000000004</v>
      </c>
      <c r="AA560" t="s">
        <v>1394</v>
      </c>
      <c r="AB560" t="s">
        <v>1514</v>
      </c>
      <c r="AC560">
        <v>4.4600000000000001E-2</v>
      </c>
      <c r="AD560" t="s">
        <v>1423</v>
      </c>
      <c r="AF560" t="s">
        <v>440</v>
      </c>
      <c r="AG560" t="s">
        <v>440</v>
      </c>
      <c r="AH560" t="s">
        <v>440</v>
      </c>
      <c r="AJ560">
        <v>0.73</v>
      </c>
      <c r="AK560">
        <v>0</v>
      </c>
      <c r="AL560">
        <v>0.5</v>
      </c>
      <c r="AM560">
        <v>0</v>
      </c>
      <c r="AN560" t="s">
        <v>1480</v>
      </c>
      <c r="AO560" t="s">
        <v>1448</v>
      </c>
      <c r="AP560" t="s">
        <v>1462</v>
      </c>
      <c r="AS560" t="str">
        <f>IF(SpaceTypesTable[[#This Row],[Service Water Heating Peak Flow Rate (gal/h)]]=0,"",SpaceTypesTable[[#This Row],[Service Water Heating Peak Flow Rate (gal/h)]]/SpaceTypesTable[[#This Row],[Service Water Heating Area (ft^2)]])</f>
        <v/>
      </c>
      <c r="BC560" t="str">
        <f>IF(ISBLANK(BB560),"",BB560/(AY560/AX560))</f>
        <v/>
      </c>
    </row>
    <row r="561" spans="1:56">
      <c r="A561" t="s">
        <v>1554</v>
      </c>
      <c r="B561" t="s">
        <v>259</v>
      </c>
      <c r="C561" t="s">
        <v>265</v>
      </c>
      <c r="D561" t="s">
        <v>222</v>
      </c>
      <c r="E561" t="s">
        <v>462</v>
      </c>
      <c r="I561" t="str">
        <f>SpaceTypesTable[[#This Row],[Lighting Standard]]&amp;SpaceTypesTable[[#This Row],[Lighting Primary Space Type]]&amp;SpaceTypesTable[[#This Row],[Lighting Secondary Space Type]]</f>
        <v/>
      </c>
      <c r="L561">
        <v>2.9</v>
      </c>
      <c r="O561">
        <v>0</v>
      </c>
      <c r="P561">
        <v>0.37</v>
      </c>
      <c r="Q561">
        <v>0.2</v>
      </c>
      <c r="R561" t="s">
        <v>1363</v>
      </c>
      <c r="S561" t="s">
        <v>108</v>
      </c>
      <c r="T561" t="s">
        <v>37</v>
      </c>
      <c r="U561" t="s">
        <v>435</v>
      </c>
      <c r="V561" s="60" t="str">
        <f>SpaceTypesTable[[#This Row],[Ventilation Standard]]&amp;SpaceTypesTable[[#This Row],[Ventilation Primary Space Type]]&amp;SpaceTypesTable[[#This Row],[Ventilation Secondary Space Type]]</f>
        <v>ASHRAE 62.1-1999OfficesOffice Space</v>
      </c>
      <c r="W561">
        <f>VLOOKUP(SpaceTypesTable[[#This Row],[Lookup]],VentilationStandardsTable[],6,FALSE)</f>
        <v>0</v>
      </c>
      <c r="X561">
        <f>VLOOKUP(SpaceTypesTable[[#This Row],[Lookup]],VentilationStandardsTable[],5,FALSE)</f>
        <v>20</v>
      </c>
      <c r="Y561">
        <f>VLOOKUP(SpaceTypesTable[[#This Row],[Lookup]],VentilationStandardsTable[],7,FALSE)</f>
        <v>0</v>
      </c>
      <c r="Z561">
        <v>4.6500000000000004</v>
      </c>
      <c r="AA561" t="s">
        <v>1394</v>
      </c>
      <c r="AB561" t="s">
        <v>1514</v>
      </c>
      <c r="AC561">
        <v>0.22320000000000001</v>
      </c>
      <c r="AD561" t="s">
        <v>1423</v>
      </c>
      <c r="AF561" t="s">
        <v>440</v>
      </c>
      <c r="AG561" t="s">
        <v>440</v>
      </c>
      <c r="AH561" t="s">
        <v>440</v>
      </c>
      <c r="AJ561">
        <v>1</v>
      </c>
      <c r="AK561">
        <v>0</v>
      </c>
      <c r="AL561">
        <v>0.5</v>
      </c>
      <c r="AM561">
        <v>0</v>
      </c>
      <c r="AN561" t="s">
        <v>1480</v>
      </c>
      <c r="AO561" t="s">
        <v>1448</v>
      </c>
      <c r="AP561" t="s">
        <v>1462</v>
      </c>
      <c r="AS561" t="str">
        <f>IF(SpaceTypesTable[[#This Row],[Service Water Heating Peak Flow Rate (gal/h)]]=0,"",SpaceTypesTable[[#This Row],[Service Water Heating Peak Flow Rate (gal/h)]]/SpaceTypesTable[[#This Row],[Service Water Heating Area (ft^2)]])</f>
        <v/>
      </c>
      <c r="BC561" t="str">
        <f>IF(ISBLANK(BB561),"",BB561/(AY561/AX561))</f>
        <v/>
      </c>
    </row>
    <row r="562" spans="1:56">
      <c r="A562" t="s">
        <v>1556</v>
      </c>
      <c r="B562" t="s">
        <v>259</v>
      </c>
      <c r="C562" t="s">
        <v>265</v>
      </c>
      <c r="D562" t="s">
        <v>222</v>
      </c>
      <c r="E562" t="s">
        <v>462</v>
      </c>
      <c r="F562" t="s">
        <v>217</v>
      </c>
      <c r="G562" t="s">
        <v>350</v>
      </c>
      <c r="H562" t="s">
        <v>223</v>
      </c>
      <c r="I562" t="str">
        <f>SpaceTypesTable[[#This Row],[Lighting Standard]]&amp;SpaceTypesTable[[#This Row],[Lighting Primary Space Type]]&amp;SpaceTypesTable[[#This Row],[Lighting Secondary Space Type]]</f>
        <v>ASHRAE 90.1-2004Office-EnclosedGeneral</v>
      </c>
      <c r="L562">
        <f>VLOOKUP(SpaceTypesTable[[#This Row],[LookupColumn]],InteriorLightingTable[],5,FALSE)</f>
        <v>1.1000000000000001</v>
      </c>
      <c r="O562">
        <v>0</v>
      </c>
      <c r="P562">
        <v>0.37</v>
      </c>
      <c r="Q562">
        <v>0.2</v>
      </c>
      <c r="R562" t="s">
        <v>3946</v>
      </c>
      <c r="S562" t="s">
        <v>108</v>
      </c>
      <c r="T562" t="s">
        <v>37</v>
      </c>
      <c r="U562" t="s">
        <v>435</v>
      </c>
      <c r="V562" s="60" t="str">
        <f>SpaceTypesTable[[#This Row],[Ventilation Standard]]&amp;SpaceTypesTable[[#This Row],[Ventilation Primary Space Type]]&amp;SpaceTypesTable[[#This Row],[Ventilation Secondary Space Type]]</f>
        <v>ASHRAE 62.1-1999OfficesOffice Space</v>
      </c>
      <c r="W562">
        <f>VLOOKUP(SpaceTypesTable[[#This Row],[Lookup]],VentilationStandardsTable[],6,FALSE)</f>
        <v>0</v>
      </c>
      <c r="X562">
        <f>VLOOKUP(SpaceTypesTable[[#This Row],[Lookup]],VentilationStandardsTable[],5,FALSE)</f>
        <v>20</v>
      </c>
      <c r="Y562">
        <f>VLOOKUP(SpaceTypesTable[[#This Row],[Lookup]],VentilationStandardsTable[],7,FALSE)</f>
        <v>0</v>
      </c>
      <c r="Z562">
        <v>4.6500000000000004</v>
      </c>
      <c r="AA562" s="60" t="s">
        <v>3945</v>
      </c>
      <c r="AB562" s="60" t="s">
        <v>3930</v>
      </c>
      <c r="AC562">
        <v>5.9499999999999997E-2</v>
      </c>
      <c r="AD562" s="60" t="s">
        <v>3991</v>
      </c>
      <c r="AF562" t="s">
        <v>440</v>
      </c>
      <c r="AG562" t="s">
        <v>440</v>
      </c>
      <c r="AH562" t="s">
        <v>440</v>
      </c>
      <c r="AJ562">
        <v>1</v>
      </c>
      <c r="AK562">
        <v>0</v>
      </c>
      <c r="AL562">
        <v>0.5</v>
      </c>
      <c r="AM562">
        <v>0</v>
      </c>
      <c r="AN562" s="60" t="s">
        <v>3938</v>
      </c>
      <c r="AO562" s="60" t="s">
        <v>3978</v>
      </c>
      <c r="AP562" s="60" t="s">
        <v>3956</v>
      </c>
      <c r="AS562" t="str">
        <f>IF(SpaceTypesTable[[#This Row],[Service Water Heating Peak Flow Rate (gal/h)]]=0,"",SpaceTypesTable[[#This Row],[Service Water Heating Peak Flow Rate (gal/h)]]/SpaceTypesTable[[#This Row],[Service Water Heating Area (ft^2)]])</f>
        <v/>
      </c>
      <c r="BC562" t="str">
        <f>IF(ISBLANK(BB562),"",BB562/(AY562/AX562))</f>
        <v/>
      </c>
    </row>
    <row r="563" spans="1:56">
      <c r="A563" t="s">
        <v>1558</v>
      </c>
      <c r="B563" t="s">
        <v>259</v>
      </c>
      <c r="C563" t="s">
        <v>265</v>
      </c>
      <c r="D563" t="s">
        <v>222</v>
      </c>
      <c r="E563" t="s">
        <v>462</v>
      </c>
      <c r="F563" t="s">
        <v>218</v>
      </c>
      <c r="G563" t="s">
        <v>350</v>
      </c>
      <c r="H563" t="s">
        <v>223</v>
      </c>
      <c r="I563" t="str">
        <f>SpaceTypesTable[[#This Row],[Lighting Standard]]&amp;SpaceTypesTable[[#This Row],[Lighting Primary Space Type]]&amp;SpaceTypesTable[[#This Row],[Lighting Secondary Space Type]]</f>
        <v>ASHRAE 90.1-2007Office-EnclosedGeneral</v>
      </c>
      <c r="L563">
        <f>VLOOKUP(SpaceTypesTable[[#This Row],[LookupColumn]],InteriorLightingTable[],5,FALSE)</f>
        <v>1.1000000000000001</v>
      </c>
      <c r="O563">
        <v>0</v>
      </c>
      <c r="P563">
        <v>0.37</v>
      </c>
      <c r="Q563">
        <v>0.2</v>
      </c>
      <c r="R563" s="60" t="s">
        <v>3946</v>
      </c>
      <c r="S563" t="s">
        <v>109</v>
      </c>
      <c r="T563" t="s">
        <v>1289</v>
      </c>
      <c r="U563" t="s">
        <v>38</v>
      </c>
      <c r="V563" s="60" t="str">
        <f>SpaceTypesTable[[#This Row],[Ventilation Standard]]&amp;SpaceTypesTable[[#This Row],[Ventilation Primary Space Type]]&amp;SpaceTypesTable[[#This Row],[Ventilation Secondary Space Type]]</f>
        <v>ASHRAE 62.1-2004Office BuildingsOffice space</v>
      </c>
      <c r="W563">
        <f>VLOOKUP(SpaceTypesTable[[#This Row],[Lookup]],VentilationStandardsTable[],6,FALSE)</f>
        <v>0.06</v>
      </c>
      <c r="X563">
        <f>VLOOKUP(SpaceTypesTable[[#This Row],[Lookup]],VentilationStandardsTable[],5,FALSE)</f>
        <v>5</v>
      </c>
      <c r="Y563">
        <f>VLOOKUP(SpaceTypesTable[[#This Row],[Lookup]],VentilationStandardsTable[],7,FALSE)</f>
        <v>0</v>
      </c>
      <c r="Z563">
        <v>4.6500000000000004</v>
      </c>
      <c r="AA563" s="60" t="s">
        <v>3945</v>
      </c>
      <c r="AB563" s="60" t="s">
        <v>3930</v>
      </c>
      <c r="AC563">
        <v>4.4600000000000001E-2</v>
      </c>
      <c r="AD563" s="60" t="s">
        <v>3991</v>
      </c>
      <c r="AF563" t="s">
        <v>440</v>
      </c>
      <c r="AG563" t="s">
        <v>440</v>
      </c>
      <c r="AH563" t="s">
        <v>440</v>
      </c>
      <c r="AJ563">
        <v>0.73</v>
      </c>
      <c r="AK563">
        <v>0</v>
      </c>
      <c r="AL563">
        <v>0.5</v>
      </c>
      <c r="AM563">
        <v>0</v>
      </c>
      <c r="AN563" s="60" t="s">
        <v>3938</v>
      </c>
      <c r="AO563" s="60" t="s">
        <v>3978</v>
      </c>
      <c r="AP563" s="60" t="s">
        <v>3956</v>
      </c>
      <c r="AS563" t="str">
        <f>IF(SpaceTypesTable[[#This Row],[Service Water Heating Peak Flow Rate (gal/h)]]=0,"",SpaceTypesTable[[#This Row],[Service Water Heating Peak Flow Rate (gal/h)]]/SpaceTypesTable[[#This Row],[Service Water Heating Area (ft^2)]])</f>
        <v/>
      </c>
      <c r="BC563" t="str">
        <f>IF(ISBLANK(BB563),"",BB563/(AY563/AX563))</f>
        <v/>
      </c>
    </row>
    <row r="564" spans="1:56">
      <c r="A564" t="s">
        <v>1619</v>
      </c>
      <c r="B564" t="s">
        <v>259</v>
      </c>
      <c r="C564" t="s">
        <v>265</v>
      </c>
      <c r="D564" t="s">
        <v>222</v>
      </c>
      <c r="E564" t="s">
        <v>462</v>
      </c>
      <c r="F564" t="s">
        <v>1601</v>
      </c>
      <c r="G564" t="s">
        <v>350</v>
      </c>
      <c r="H564" t="s">
        <v>223</v>
      </c>
      <c r="I564" t="str">
        <f>SpaceTypesTable[[#This Row],[Lighting Standard]]&amp;SpaceTypesTable[[#This Row],[Lighting Primary Space Type]]&amp;SpaceTypesTable[[#This Row],[Lighting Secondary Space Type]]</f>
        <v>ASHRAE 90.1-2010Office-EnclosedGeneral</v>
      </c>
      <c r="L564">
        <f>VLOOKUP(SpaceTypesTable[[#This Row],[LookupColumn]],InteriorLightingTable[],5,FALSE)</f>
        <v>1.1100000000000001</v>
      </c>
      <c r="O564">
        <v>0</v>
      </c>
      <c r="P564">
        <v>0.37</v>
      </c>
      <c r="Q564">
        <v>0.2</v>
      </c>
      <c r="R564" t="s">
        <v>3946</v>
      </c>
      <c r="S564" t="s">
        <v>110</v>
      </c>
      <c r="T564" t="s">
        <v>1289</v>
      </c>
      <c r="U564" t="s">
        <v>38</v>
      </c>
      <c r="V564" s="60" t="str">
        <f>SpaceTypesTable[[#This Row],[Ventilation Standard]]&amp;SpaceTypesTable[[#This Row],[Ventilation Primary Space Type]]&amp;SpaceTypesTable[[#This Row],[Ventilation Secondary Space Type]]</f>
        <v>ASHRAE 62.1-2007Office BuildingsOffice space</v>
      </c>
      <c r="W564">
        <f>VLOOKUP(SpaceTypesTable[[#This Row],[Lookup]],VentilationStandardsTable[],6,FALSE)</f>
        <v>0.06</v>
      </c>
      <c r="X564">
        <f>VLOOKUP(SpaceTypesTable[[#This Row],[Lookup]],VentilationStandardsTable[],5,FALSE)</f>
        <v>5</v>
      </c>
      <c r="Y564">
        <f>VLOOKUP(SpaceTypesTable[[#This Row],[Lookup]],VentilationStandardsTable[],7,FALSE)</f>
        <v>0</v>
      </c>
      <c r="Z564">
        <v>4.6500000000000004</v>
      </c>
      <c r="AA564" t="s">
        <v>3945</v>
      </c>
      <c r="AB564" t="s">
        <v>3930</v>
      </c>
      <c r="AC564">
        <v>4.4600000000000001E-2</v>
      </c>
      <c r="AD564" t="s">
        <v>3991</v>
      </c>
      <c r="AF564" t="s">
        <v>440</v>
      </c>
      <c r="AG564" t="s">
        <v>440</v>
      </c>
      <c r="AH564" t="s">
        <v>440</v>
      </c>
      <c r="AJ564">
        <v>0.73</v>
      </c>
      <c r="AK564">
        <v>0</v>
      </c>
      <c r="AL564">
        <v>0.5</v>
      </c>
      <c r="AM564">
        <v>0</v>
      </c>
      <c r="AN564" t="s">
        <v>3938</v>
      </c>
      <c r="AO564" t="s">
        <v>3978</v>
      </c>
      <c r="AP564" t="s">
        <v>3956</v>
      </c>
      <c r="AS564" t="s">
        <v>440</v>
      </c>
      <c r="BC564" t="s">
        <v>440</v>
      </c>
    </row>
    <row r="565" spans="1:56">
      <c r="A565" t="s">
        <v>1555</v>
      </c>
      <c r="B565" t="s">
        <v>259</v>
      </c>
      <c r="C565" t="s">
        <v>265</v>
      </c>
      <c r="D565" t="s">
        <v>278</v>
      </c>
      <c r="E565" t="s">
        <v>468</v>
      </c>
      <c r="I565" t="str">
        <f>SpaceTypesTable[[#This Row],[Lighting Standard]]&amp;SpaceTypesTable[[#This Row],[Lighting Primary Space Type]]&amp;SpaceTypesTable[[#This Row],[Lighting Secondary Space Type]]</f>
        <v/>
      </c>
      <c r="L565">
        <v>0.77</v>
      </c>
      <c r="O565">
        <v>0</v>
      </c>
      <c r="P565">
        <v>0.37</v>
      </c>
      <c r="Q565">
        <v>0.2</v>
      </c>
      <c r="R565" s="60" t="s">
        <v>1363</v>
      </c>
      <c r="S565" t="s">
        <v>108</v>
      </c>
      <c r="T565" t="s">
        <v>41</v>
      </c>
      <c r="U565" t="s">
        <v>42</v>
      </c>
      <c r="V565" s="60" t="str">
        <f>SpaceTypesTable[[#This Row],[Ventilation Standard]]&amp;SpaceTypesTable[[#This Row],[Ventilation Primary Space Type]]&amp;SpaceTypesTable[[#This Row],[Ventilation Secondary Space Type]]</f>
        <v>ASHRAE 62.1-1999Public SpacesCorridors and utilities</v>
      </c>
      <c r="W565">
        <f>VLOOKUP(SpaceTypesTable[[#This Row],[Lookup]],VentilationStandardsTable[],6,FALSE)</f>
        <v>0.05</v>
      </c>
      <c r="X565">
        <f>VLOOKUP(SpaceTypesTable[[#This Row],[Lookup]],VentilationStandardsTable[],5,FALSE)</f>
        <v>0</v>
      </c>
      <c r="Y565">
        <f>VLOOKUP(SpaceTypesTable[[#This Row],[Lookup]],VentilationStandardsTable[],7,FALSE)</f>
        <v>0</v>
      </c>
      <c r="Z565">
        <v>0.93</v>
      </c>
      <c r="AA565" s="60" t="s">
        <v>1394</v>
      </c>
      <c r="AB565" s="60" t="s">
        <v>1514</v>
      </c>
      <c r="AC565">
        <v>0.22320000000000001</v>
      </c>
      <c r="AD565" s="60" t="s">
        <v>1423</v>
      </c>
      <c r="AF565" t="s">
        <v>440</v>
      </c>
      <c r="AG565" t="s">
        <v>440</v>
      </c>
      <c r="AH565" t="s">
        <v>440</v>
      </c>
      <c r="AJ565">
        <v>0.37</v>
      </c>
      <c r="AK565">
        <v>0</v>
      </c>
      <c r="AL565">
        <v>0.5</v>
      </c>
      <c r="AM565">
        <v>0</v>
      </c>
      <c r="AN565" s="60" t="s">
        <v>1480</v>
      </c>
      <c r="AO565" s="60" t="s">
        <v>1499</v>
      </c>
      <c r="AP565" s="60" t="s">
        <v>1524</v>
      </c>
      <c r="AS565" t="str">
        <f>IF(SpaceTypesTable[[#This Row],[Service Water Heating Peak Flow Rate (gal/h)]]=0,"",SpaceTypesTable[[#This Row],[Service Water Heating Peak Flow Rate (gal/h)]]/SpaceTypesTable[[#This Row],[Service Water Heating Area (ft^2)]])</f>
        <v/>
      </c>
      <c r="BC565" t="str">
        <f>IF(ISBLANK(BB565),"",BB565/(AY565/AX565))</f>
        <v/>
      </c>
    </row>
    <row r="566" spans="1:56">
      <c r="A566" t="s">
        <v>1557</v>
      </c>
      <c r="B566" t="s">
        <v>260</v>
      </c>
      <c r="C566" t="s">
        <v>265</v>
      </c>
      <c r="D566" t="s">
        <v>278</v>
      </c>
      <c r="E566" t="s">
        <v>468</v>
      </c>
      <c r="F566" t="s">
        <v>438</v>
      </c>
      <c r="G566" t="s">
        <v>211</v>
      </c>
      <c r="H566" t="s">
        <v>223</v>
      </c>
      <c r="I566" t="str">
        <f>SpaceTypesTable[[#This Row],[Lighting Standard]]&amp;SpaceTypesTable[[#This Row],[Lighting Primary Space Type]]&amp;SpaceTypesTable[[#This Row],[Lighting Secondary Space Type]]</f>
        <v>ASHRAE 189.1-2009Electrical/MechanicalGeneral</v>
      </c>
      <c r="L566">
        <f>VLOOKUP(SpaceTypesTable[[#This Row],[LookupColumn]],InteriorLightingTable[],5,FALSE)</f>
        <v>1.35</v>
      </c>
      <c r="O566">
        <v>0</v>
      </c>
      <c r="P566">
        <v>0.37</v>
      </c>
      <c r="Q566">
        <v>0.2</v>
      </c>
      <c r="R566" t="s">
        <v>1363</v>
      </c>
      <c r="S566" t="s">
        <v>108</v>
      </c>
      <c r="T566" t="s">
        <v>41</v>
      </c>
      <c r="U566" t="s">
        <v>42</v>
      </c>
      <c r="V566" s="60" t="str">
        <f>SpaceTypesTable[[#This Row],[Ventilation Standard]]&amp;SpaceTypesTable[[#This Row],[Ventilation Primary Space Type]]&amp;SpaceTypesTable[[#This Row],[Ventilation Secondary Space Type]]</f>
        <v>ASHRAE 62.1-1999Public SpacesCorridors and utilities</v>
      </c>
      <c r="W566">
        <f>VLOOKUP(SpaceTypesTable[[#This Row],[Lookup]],VentilationStandardsTable[],6,FALSE)</f>
        <v>0.05</v>
      </c>
      <c r="X566">
        <f>VLOOKUP(SpaceTypesTable[[#This Row],[Lookup]],VentilationStandardsTable[],5,FALSE)</f>
        <v>0</v>
      </c>
      <c r="Y566">
        <f>VLOOKUP(SpaceTypesTable[[#This Row],[Lookup]],VentilationStandardsTable[],7,FALSE)</f>
        <v>0</v>
      </c>
      <c r="Z566">
        <v>0.93</v>
      </c>
      <c r="AA566" t="s">
        <v>1394</v>
      </c>
      <c r="AB566" t="s">
        <v>1514</v>
      </c>
      <c r="AC566">
        <v>5.9499999999999997E-2</v>
      </c>
      <c r="AD566" t="s">
        <v>1423</v>
      </c>
      <c r="AF566" t="s">
        <v>440</v>
      </c>
      <c r="AG566" t="s">
        <v>440</v>
      </c>
      <c r="AH566" t="s">
        <v>440</v>
      </c>
      <c r="AJ566">
        <v>0.27</v>
      </c>
      <c r="AK566">
        <v>0</v>
      </c>
      <c r="AL566">
        <v>0.5</v>
      </c>
      <c r="AM566">
        <v>0</v>
      </c>
      <c r="AN566" t="s">
        <v>1480</v>
      </c>
      <c r="AO566" t="s">
        <v>1499</v>
      </c>
      <c r="AP566" t="s">
        <v>1524</v>
      </c>
      <c r="AS566" t="str">
        <f>IF(SpaceTypesTable[[#This Row],[Service Water Heating Peak Flow Rate (gal/h)]]=0,"",SpaceTypesTable[[#This Row],[Service Water Heating Peak Flow Rate (gal/h)]]/SpaceTypesTable[[#This Row],[Service Water Heating Area (ft^2)]])</f>
        <v/>
      </c>
      <c r="BC566" t="str">
        <f>IF(ISBLANK(BB566),"",BB566/(AY566/AX566))</f>
        <v/>
      </c>
    </row>
    <row r="567" spans="1:56">
      <c r="A567" t="s">
        <v>1557</v>
      </c>
      <c r="B567" t="s">
        <v>261</v>
      </c>
      <c r="C567" t="s">
        <v>265</v>
      </c>
      <c r="D567" t="s">
        <v>278</v>
      </c>
      <c r="E567" t="s">
        <v>468</v>
      </c>
      <c r="F567" t="s">
        <v>438</v>
      </c>
      <c r="G567" t="s">
        <v>211</v>
      </c>
      <c r="H567" t="s">
        <v>223</v>
      </c>
      <c r="I567" t="str">
        <f>SpaceTypesTable[[#This Row],[Lighting Standard]]&amp;SpaceTypesTable[[#This Row],[Lighting Primary Space Type]]&amp;SpaceTypesTable[[#This Row],[Lighting Secondary Space Type]]</f>
        <v>ASHRAE 189.1-2009Electrical/MechanicalGeneral</v>
      </c>
      <c r="L567">
        <f>VLOOKUP(SpaceTypesTable[[#This Row],[LookupColumn]],InteriorLightingTable[],5,FALSE)</f>
        <v>1.35</v>
      </c>
      <c r="O567">
        <v>0</v>
      </c>
      <c r="P567">
        <v>0.37</v>
      </c>
      <c r="Q567">
        <v>0.2</v>
      </c>
      <c r="R567" t="s">
        <v>1363</v>
      </c>
      <c r="S567" t="s">
        <v>108</v>
      </c>
      <c r="T567" t="s">
        <v>41</v>
      </c>
      <c r="U567" t="s">
        <v>42</v>
      </c>
      <c r="V567" s="60" t="str">
        <f>SpaceTypesTable[[#This Row],[Ventilation Standard]]&amp;SpaceTypesTable[[#This Row],[Ventilation Primary Space Type]]&amp;SpaceTypesTable[[#This Row],[Ventilation Secondary Space Type]]</f>
        <v>ASHRAE 62.1-1999Public SpacesCorridors and utilities</v>
      </c>
      <c r="W567">
        <f>VLOOKUP(SpaceTypesTable[[#This Row],[Lookup]],VentilationStandardsTable[],6,FALSE)</f>
        <v>0.05</v>
      </c>
      <c r="X567">
        <f>VLOOKUP(SpaceTypesTable[[#This Row],[Lookup]],VentilationStandardsTable[],5,FALSE)</f>
        <v>0</v>
      </c>
      <c r="Y567">
        <f>VLOOKUP(SpaceTypesTable[[#This Row],[Lookup]],VentilationStandardsTable[],7,FALSE)</f>
        <v>0</v>
      </c>
      <c r="Z567">
        <v>0.93</v>
      </c>
      <c r="AA567" t="s">
        <v>1394</v>
      </c>
      <c r="AB567" t="s">
        <v>1514</v>
      </c>
      <c r="AC567">
        <v>4.4600000000000001E-2</v>
      </c>
      <c r="AD567" t="s">
        <v>1423</v>
      </c>
      <c r="AF567" t="s">
        <v>440</v>
      </c>
      <c r="AG567" t="s">
        <v>440</v>
      </c>
      <c r="AH567" t="s">
        <v>440</v>
      </c>
      <c r="AJ567">
        <v>0.27</v>
      </c>
      <c r="AK567">
        <v>0</v>
      </c>
      <c r="AL567">
        <v>0.5</v>
      </c>
      <c r="AM567">
        <v>0</v>
      </c>
      <c r="AN567" t="s">
        <v>1480</v>
      </c>
      <c r="AO567" t="s">
        <v>1499</v>
      </c>
      <c r="AP567" t="s">
        <v>1524</v>
      </c>
      <c r="AS567" t="str">
        <f>IF(SpaceTypesTable[[#This Row],[Service Water Heating Peak Flow Rate (gal/h)]]=0,"",SpaceTypesTable[[#This Row],[Service Water Heating Peak Flow Rate (gal/h)]]/SpaceTypesTable[[#This Row],[Service Water Heating Area (ft^2)]])</f>
        <v/>
      </c>
      <c r="BC567" t="str">
        <f>IF(ISBLANK(BB567),"",BB567/(AY567/AX567))</f>
        <v/>
      </c>
    </row>
    <row r="568" spans="1:56">
      <c r="A568" t="s">
        <v>1554</v>
      </c>
      <c r="B568" t="s">
        <v>259</v>
      </c>
      <c r="C568" t="s">
        <v>265</v>
      </c>
      <c r="D568" t="s">
        <v>278</v>
      </c>
      <c r="E568" t="s">
        <v>468</v>
      </c>
      <c r="I568" t="str">
        <f>SpaceTypesTable[[#This Row],[Lighting Standard]]&amp;SpaceTypesTable[[#This Row],[Lighting Primary Space Type]]&amp;SpaceTypesTable[[#This Row],[Lighting Secondary Space Type]]</f>
        <v/>
      </c>
      <c r="L568">
        <v>0.6</v>
      </c>
      <c r="O568">
        <v>0</v>
      </c>
      <c r="P568">
        <v>0.37</v>
      </c>
      <c r="Q568">
        <v>0.2</v>
      </c>
      <c r="R568" t="s">
        <v>1363</v>
      </c>
      <c r="S568" t="s">
        <v>108</v>
      </c>
      <c r="T568" t="s">
        <v>41</v>
      </c>
      <c r="U568" t="s">
        <v>42</v>
      </c>
      <c r="V568" s="60" t="str">
        <f>SpaceTypesTable[[#This Row],[Ventilation Standard]]&amp;SpaceTypesTable[[#This Row],[Ventilation Primary Space Type]]&amp;SpaceTypesTable[[#This Row],[Ventilation Secondary Space Type]]</f>
        <v>ASHRAE 62.1-1999Public SpacesCorridors and utilities</v>
      </c>
      <c r="W568">
        <f>VLOOKUP(SpaceTypesTable[[#This Row],[Lookup]],VentilationStandardsTable[],6,FALSE)</f>
        <v>0.05</v>
      </c>
      <c r="X568">
        <f>VLOOKUP(SpaceTypesTable[[#This Row],[Lookup]],VentilationStandardsTable[],5,FALSE)</f>
        <v>0</v>
      </c>
      <c r="Y568">
        <f>VLOOKUP(SpaceTypesTable[[#This Row],[Lookup]],VentilationStandardsTable[],7,FALSE)</f>
        <v>0</v>
      </c>
      <c r="Z568">
        <v>0.93</v>
      </c>
      <c r="AA568" t="s">
        <v>1394</v>
      </c>
      <c r="AB568" t="s">
        <v>1514</v>
      </c>
      <c r="AC568">
        <v>0.22320000000000001</v>
      </c>
      <c r="AD568" t="s">
        <v>1423</v>
      </c>
      <c r="AF568" t="s">
        <v>440</v>
      </c>
      <c r="AG568" t="s">
        <v>440</v>
      </c>
      <c r="AH568" t="s">
        <v>440</v>
      </c>
      <c r="AJ568">
        <v>0.37</v>
      </c>
      <c r="AK568">
        <v>0</v>
      </c>
      <c r="AL568">
        <v>0.5</v>
      </c>
      <c r="AM568">
        <v>0</v>
      </c>
      <c r="AN568" t="s">
        <v>1480</v>
      </c>
      <c r="AO568" t="s">
        <v>1499</v>
      </c>
      <c r="AP568" t="s">
        <v>1524</v>
      </c>
      <c r="AS568" t="str">
        <f>IF(SpaceTypesTable[[#This Row],[Service Water Heating Peak Flow Rate (gal/h)]]=0,"",SpaceTypesTable[[#This Row],[Service Water Heating Peak Flow Rate (gal/h)]]/SpaceTypesTable[[#This Row],[Service Water Heating Area (ft^2)]])</f>
        <v/>
      </c>
      <c r="BC568" t="str">
        <f>IF(ISBLANK(BB568),"",BB568/(AY568/AX568))</f>
        <v/>
      </c>
    </row>
    <row r="569" spans="1:56">
      <c r="A569" t="s">
        <v>1556</v>
      </c>
      <c r="B569" t="s">
        <v>259</v>
      </c>
      <c r="C569" t="s">
        <v>265</v>
      </c>
      <c r="D569" t="s">
        <v>278</v>
      </c>
      <c r="E569" t="s">
        <v>468</v>
      </c>
      <c r="F569" t="s">
        <v>217</v>
      </c>
      <c r="G569" t="s">
        <v>211</v>
      </c>
      <c r="H569" t="s">
        <v>223</v>
      </c>
      <c r="I569" t="str">
        <f>SpaceTypesTable[[#This Row],[Lighting Standard]]&amp;SpaceTypesTable[[#This Row],[Lighting Primary Space Type]]&amp;SpaceTypesTable[[#This Row],[Lighting Secondary Space Type]]</f>
        <v>ASHRAE 90.1-2004Electrical/MechanicalGeneral</v>
      </c>
      <c r="L569">
        <f>VLOOKUP(SpaceTypesTable[[#This Row],[LookupColumn]],InteriorLightingTable[],5,FALSE)</f>
        <v>1.5</v>
      </c>
      <c r="O569">
        <v>0</v>
      </c>
      <c r="P569">
        <v>0.37</v>
      </c>
      <c r="Q569">
        <v>0.2</v>
      </c>
      <c r="R569" s="60" t="s">
        <v>3946</v>
      </c>
      <c r="S569" t="s">
        <v>108</v>
      </c>
      <c r="T569" t="s">
        <v>41</v>
      </c>
      <c r="U569" t="s">
        <v>42</v>
      </c>
      <c r="V569" s="60" t="str">
        <f>SpaceTypesTable[[#This Row],[Ventilation Standard]]&amp;SpaceTypesTable[[#This Row],[Ventilation Primary Space Type]]&amp;SpaceTypesTable[[#This Row],[Ventilation Secondary Space Type]]</f>
        <v>ASHRAE 62.1-1999Public SpacesCorridors and utilities</v>
      </c>
      <c r="W569">
        <f>VLOOKUP(SpaceTypesTable[[#This Row],[Lookup]],VentilationStandardsTable[],6,FALSE)</f>
        <v>0.05</v>
      </c>
      <c r="X569">
        <f>VLOOKUP(SpaceTypesTable[[#This Row],[Lookup]],VentilationStandardsTable[],5,FALSE)</f>
        <v>0</v>
      </c>
      <c r="Y569">
        <f>VLOOKUP(SpaceTypesTable[[#This Row],[Lookup]],VentilationStandardsTable[],7,FALSE)</f>
        <v>0</v>
      </c>
      <c r="Z569">
        <v>0.93</v>
      </c>
      <c r="AA569" s="60" t="s">
        <v>3946</v>
      </c>
      <c r="AB569" s="60" t="s">
        <v>3930</v>
      </c>
      <c r="AC569">
        <v>5.9499999999999997E-2</v>
      </c>
      <c r="AD569" s="60" t="s">
        <v>3991</v>
      </c>
      <c r="AF569" t="s">
        <v>440</v>
      </c>
      <c r="AG569" t="s">
        <v>440</v>
      </c>
      <c r="AH569" t="s">
        <v>440</v>
      </c>
      <c r="AJ569">
        <v>0.37</v>
      </c>
      <c r="AK569">
        <v>0</v>
      </c>
      <c r="AL569">
        <v>0.5</v>
      </c>
      <c r="AM569">
        <v>0</v>
      </c>
      <c r="AN569" s="60" t="s">
        <v>3938</v>
      </c>
      <c r="AO569" s="60" t="s">
        <v>3978</v>
      </c>
      <c r="AP569" s="60" t="s">
        <v>3956</v>
      </c>
      <c r="AS569" t="str">
        <f>IF(SpaceTypesTable[[#This Row],[Service Water Heating Peak Flow Rate (gal/h)]]=0,"",SpaceTypesTable[[#This Row],[Service Water Heating Peak Flow Rate (gal/h)]]/SpaceTypesTable[[#This Row],[Service Water Heating Area (ft^2)]])</f>
        <v/>
      </c>
      <c r="BC569" t="str">
        <f>IF(ISBLANK(BB569),"",BB569/(AY569/AX569))</f>
        <v/>
      </c>
    </row>
    <row r="570" spans="1:56">
      <c r="A570" t="s">
        <v>1558</v>
      </c>
      <c r="B570" t="s">
        <v>259</v>
      </c>
      <c r="C570" t="s">
        <v>265</v>
      </c>
      <c r="D570" t="s">
        <v>278</v>
      </c>
      <c r="E570" t="s">
        <v>468</v>
      </c>
      <c r="F570" t="s">
        <v>218</v>
      </c>
      <c r="G570" t="s">
        <v>211</v>
      </c>
      <c r="H570" t="s">
        <v>223</v>
      </c>
      <c r="I570" t="str">
        <f>SpaceTypesTable[[#This Row],[Lighting Standard]]&amp;SpaceTypesTable[[#This Row],[Lighting Primary Space Type]]&amp;SpaceTypesTable[[#This Row],[Lighting Secondary Space Type]]</f>
        <v>ASHRAE 90.1-2007Electrical/MechanicalGeneral</v>
      </c>
      <c r="L570">
        <f>VLOOKUP(SpaceTypesTable[[#This Row],[LookupColumn]],InteriorLightingTable[],5,FALSE)</f>
        <v>1.5</v>
      </c>
      <c r="O570">
        <v>0</v>
      </c>
      <c r="P570">
        <v>0.37</v>
      </c>
      <c r="Q570">
        <v>0.2</v>
      </c>
      <c r="R570" s="60" t="s">
        <v>3946</v>
      </c>
      <c r="S570" t="s">
        <v>109</v>
      </c>
      <c r="T570" t="s">
        <v>223</v>
      </c>
      <c r="U570" t="s">
        <v>51</v>
      </c>
      <c r="V570" s="60" t="str">
        <f>SpaceTypesTable[[#This Row],[Ventilation Standard]]&amp;SpaceTypesTable[[#This Row],[Ventilation Primary Space Type]]&amp;SpaceTypesTable[[#This Row],[Ventilation Secondary Space Type]]</f>
        <v>ASHRAE 62.1-2004GeneralStorage rooms</v>
      </c>
      <c r="W570">
        <f>VLOOKUP(SpaceTypesTable[[#This Row],[Lookup]],VentilationStandardsTable[],6,FALSE)</f>
        <v>0.12</v>
      </c>
      <c r="X570">
        <f>VLOOKUP(SpaceTypesTable[[#This Row],[Lookup]],VentilationStandardsTable[],5,FALSE)</f>
        <v>0</v>
      </c>
      <c r="Y570">
        <f>VLOOKUP(SpaceTypesTable[[#This Row],[Lookup]],VentilationStandardsTable[],7,FALSE)</f>
        <v>0</v>
      </c>
      <c r="Z570">
        <v>0.93</v>
      </c>
      <c r="AA570" s="60" t="s">
        <v>3946</v>
      </c>
      <c r="AB570" s="60" t="s">
        <v>3930</v>
      </c>
      <c r="AC570">
        <v>4.4600000000000001E-2</v>
      </c>
      <c r="AD570" s="60" t="s">
        <v>3991</v>
      </c>
      <c r="AF570" t="s">
        <v>440</v>
      </c>
      <c r="AG570" t="s">
        <v>440</v>
      </c>
      <c r="AH570" t="s">
        <v>440</v>
      </c>
      <c r="AJ570">
        <v>0.27</v>
      </c>
      <c r="AK570">
        <v>0</v>
      </c>
      <c r="AL570">
        <v>0.5</v>
      </c>
      <c r="AM570">
        <v>0</v>
      </c>
      <c r="AN570" s="60" t="s">
        <v>3938</v>
      </c>
      <c r="AO570" s="60" t="s">
        <v>3978</v>
      </c>
      <c r="AP570" s="60" t="s">
        <v>3956</v>
      </c>
      <c r="AS570" t="str">
        <f>IF(SpaceTypesTable[[#This Row],[Service Water Heating Peak Flow Rate (gal/h)]]=0,"",SpaceTypesTable[[#This Row],[Service Water Heating Peak Flow Rate (gal/h)]]/SpaceTypesTable[[#This Row],[Service Water Heating Area (ft^2)]])</f>
        <v/>
      </c>
      <c r="BC570" t="str">
        <f>IF(ISBLANK(BB570),"",BB570/(AY570/AX570))</f>
        <v/>
      </c>
    </row>
    <row r="571" spans="1:56">
      <c r="A571" t="s">
        <v>1619</v>
      </c>
      <c r="B571" t="s">
        <v>259</v>
      </c>
      <c r="C571" t="s">
        <v>265</v>
      </c>
      <c r="D571" t="s">
        <v>278</v>
      </c>
      <c r="E571" t="s">
        <v>468</v>
      </c>
      <c r="F571" t="s">
        <v>1601</v>
      </c>
      <c r="G571" t="s">
        <v>211</v>
      </c>
      <c r="H571" t="s">
        <v>223</v>
      </c>
      <c r="I571" t="str">
        <f>SpaceTypesTable[[#This Row],[Lighting Standard]]&amp;SpaceTypesTable[[#This Row],[Lighting Primary Space Type]]&amp;SpaceTypesTable[[#This Row],[Lighting Secondary Space Type]]</f>
        <v>ASHRAE 90.1-2010Electrical/MechanicalGeneral</v>
      </c>
      <c r="L571">
        <f>VLOOKUP(SpaceTypesTable[[#This Row],[LookupColumn]],InteriorLightingTable[],5,FALSE)</f>
        <v>0.95</v>
      </c>
      <c r="O571">
        <v>0</v>
      </c>
      <c r="P571">
        <v>0.37</v>
      </c>
      <c r="Q571">
        <v>0.2</v>
      </c>
      <c r="R571" t="s">
        <v>3946</v>
      </c>
      <c r="S571" t="s">
        <v>110</v>
      </c>
      <c r="T571" t="s">
        <v>223</v>
      </c>
      <c r="U571" t="s">
        <v>51</v>
      </c>
      <c r="V571" s="60" t="str">
        <f>SpaceTypesTable[[#This Row],[Ventilation Standard]]&amp;SpaceTypesTable[[#This Row],[Ventilation Primary Space Type]]&amp;SpaceTypesTable[[#This Row],[Ventilation Secondary Space Type]]</f>
        <v>ASHRAE 62.1-2007GeneralStorage rooms</v>
      </c>
      <c r="W571">
        <f>VLOOKUP(SpaceTypesTable[[#This Row],[Lookup]],VentilationStandardsTable[],6,FALSE)</f>
        <v>0.12</v>
      </c>
      <c r="X571">
        <f>VLOOKUP(SpaceTypesTable[[#This Row],[Lookup]],VentilationStandardsTable[],5,FALSE)</f>
        <v>0</v>
      </c>
      <c r="Y571">
        <f>VLOOKUP(SpaceTypesTable[[#This Row],[Lookup]],VentilationStandardsTable[],7,FALSE)</f>
        <v>0</v>
      </c>
      <c r="Z571">
        <v>0.93</v>
      </c>
      <c r="AA571" t="s">
        <v>3946</v>
      </c>
      <c r="AB571" t="s">
        <v>3930</v>
      </c>
      <c r="AC571">
        <v>4.4600000000000001E-2</v>
      </c>
      <c r="AD571" t="s">
        <v>3991</v>
      </c>
      <c r="AF571" t="s">
        <v>440</v>
      </c>
      <c r="AG571" t="s">
        <v>440</v>
      </c>
      <c r="AH571" t="s">
        <v>440</v>
      </c>
      <c r="AJ571">
        <v>0.27</v>
      </c>
      <c r="AK571">
        <v>0</v>
      </c>
      <c r="AL571">
        <v>0.5</v>
      </c>
      <c r="AM571">
        <v>0</v>
      </c>
      <c r="AN571" t="s">
        <v>3938</v>
      </c>
      <c r="AO571" t="s">
        <v>3978</v>
      </c>
      <c r="AP571" t="s">
        <v>3956</v>
      </c>
      <c r="AS571" t="s">
        <v>440</v>
      </c>
      <c r="BC571" t="s">
        <v>440</v>
      </c>
    </row>
    <row r="572" spans="1:56">
      <c r="A572" t="s">
        <v>1555</v>
      </c>
      <c r="B572" t="s">
        <v>259</v>
      </c>
      <c r="C572" t="s">
        <v>265</v>
      </c>
      <c r="D572" t="s">
        <v>246</v>
      </c>
      <c r="E572" t="s">
        <v>467</v>
      </c>
      <c r="I572" t="str">
        <f>SpaceTypesTable[[#This Row],[Lighting Standard]]&amp;SpaceTypesTable[[#This Row],[Lighting Primary Space Type]]&amp;SpaceTypesTable[[#This Row],[Lighting Secondary Space Type]]</f>
        <v/>
      </c>
      <c r="L572">
        <v>1.1399999999999999</v>
      </c>
      <c r="O572">
        <v>0</v>
      </c>
      <c r="P572">
        <v>0.37</v>
      </c>
      <c r="Q572">
        <v>0.2</v>
      </c>
      <c r="R572" s="60" t="s">
        <v>1363</v>
      </c>
      <c r="S572" t="s">
        <v>108</v>
      </c>
      <c r="T572" t="s">
        <v>89</v>
      </c>
      <c r="U572" t="s">
        <v>96</v>
      </c>
      <c r="V572" s="60" t="str">
        <f>SpaceTypesTable[[#This Row],[Ventilation Standard]]&amp;SpaceTypesTable[[#This Row],[Ventilation Primary Space Type]]&amp;SpaceTypesTable[[#This Row],[Ventilation Secondary Space Type]]</f>
        <v>ASHRAE 62.1-1999EducationCorridors</v>
      </c>
      <c r="W572">
        <f>VLOOKUP(SpaceTypesTable[[#This Row],[Lookup]],VentilationStandardsTable[],6,FALSE)</f>
        <v>0.1</v>
      </c>
      <c r="X572">
        <f>VLOOKUP(SpaceTypesTable[[#This Row],[Lookup]],VentilationStandardsTable[],5,FALSE)</f>
        <v>0</v>
      </c>
      <c r="Y572">
        <f>VLOOKUP(SpaceTypesTable[[#This Row],[Lookup]],VentilationStandardsTable[],7,FALSE)</f>
        <v>0</v>
      </c>
      <c r="Z572">
        <v>0</v>
      </c>
      <c r="AA572" s="60" t="s">
        <v>1394</v>
      </c>
      <c r="AB572" s="60" t="s">
        <v>1514</v>
      </c>
      <c r="AC572">
        <v>0.22320000000000001</v>
      </c>
      <c r="AD572" s="60" t="s">
        <v>1423</v>
      </c>
      <c r="AF572" t="s">
        <v>440</v>
      </c>
      <c r="AG572" t="s">
        <v>440</v>
      </c>
      <c r="AH572" t="s">
        <v>440</v>
      </c>
      <c r="AJ572">
        <v>0.37</v>
      </c>
      <c r="AK572">
        <v>0</v>
      </c>
      <c r="AL572">
        <v>0.5</v>
      </c>
      <c r="AM572">
        <v>0</v>
      </c>
      <c r="AN572" s="60" t="s">
        <v>1480</v>
      </c>
      <c r="AO572" s="60" t="s">
        <v>1448</v>
      </c>
      <c r="AP572" s="60" t="s">
        <v>1462</v>
      </c>
      <c r="AS572" t="str">
        <f>IF(SpaceTypesTable[[#This Row],[Service Water Heating Peak Flow Rate (gal/h)]]=0,"",SpaceTypesTable[[#This Row],[Service Water Heating Peak Flow Rate (gal/h)]]/SpaceTypesTable[[#This Row],[Service Water Heating Area (ft^2)]])</f>
        <v/>
      </c>
      <c r="AW572" s="60"/>
      <c r="BC572" t="str">
        <f>IF(ISBLANK(BB572),"",BB572/(AY572/AX572))</f>
        <v/>
      </c>
      <c r="BD572" s="60"/>
    </row>
    <row r="573" spans="1:56">
      <c r="A573" t="s">
        <v>1557</v>
      </c>
      <c r="B573" t="s">
        <v>260</v>
      </c>
      <c r="C573" t="s">
        <v>265</v>
      </c>
      <c r="D573" t="s">
        <v>246</v>
      </c>
      <c r="E573" t="s">
        <v>467</v>
      </c>
      <c r="F573" t="s">
        <v>438</v>
      </c>
      <c r="G573" t="s">
        <v>246</v>
      </c>
      <c r="H573" t="s">
        <v>223</v>
      </c>
      <c r="I573" t="str">
        <f>SpaceTypesTable[[#This Row],[Lighting Standard]]&amp;SpaceTypesTable[[#This Row],[Lighting Primary Space Type]]&amp;SpaceTypesTable[[#This Row],[Lighting Secondary Space Type]]</f>
        <v>ASHRAE 189.1-2009LobbyGeneral</v>
      </c>
      <c r="L573">
        <f>VLOOKUP(SpaceTypesTable[[#This Row],[LookupColumn]],InteriorLightingTable[],5,FALSE)</f>
        <v>1.1700000000000002</v>
      </c>
      <c r="O573">
        <v>0</v>
      </c>
      <c r="P573">
        <v>0.37</v>
      </c>
      <c r="Q573">
        <v>0.2</v>
      </c>
      <c r="R573" t="s">
        <v>1363</v>
      </c>
      <c r="S573" t="s">
        <v>108</v>
      </c>
      <c r="T573" t="s">
        <v>89</v>
      </c>
      <c r="U573" t="s">
        <v>96</v>
      </c>
      <c r="V573" s="60" t="str">
        <f>SpaceTypesTable[[#This Row],[Ventilation Standard]]&amp;SpaceTypesTable[[#This Row],[Ventilation Primary Space Type]]&amp;SpaceTypesTable[[#This Row],[Ventilation Secondary Space Type]]</f>
        <v>ASHRAE 62.1-1999EducationCorridors</v>
      </c>
      <c r="W573">
        <f>VLOOKUP(SpaceTypesTable[[#This Row],[Lookup]],VentilationStandardsTable[],6,FALSE)</f>
        <v>0.1</v>
      </c>
      <c r="X573">
        <f>VLOOKUP(SpaceTypesTable[[#This Row],[Lookup]],VentilationStandardsTable[],5,FALSE)</f>
        <v>0</v>
      </c>
      <c r="Y573">
        <f>VLOOKUP(SpaceTypesTable[[#This Row],[Lookup]],VentilationStandardsTable[],7,FALSE)</f>
        <v>0</v>
      </c>
      <c r="Z573">
        <v>0</v>
      </c>
      <c r="AA573" t="s">
        <v>1394</v>
      </c>
      <c r="AB573" t="s">
        <v>1514</v>
      </c>
      <c r="AC573">
        <v>5.9499999999999997E-2</v>
      </c>
      <c r="AD573" t="s">
        <v>1423</v>
      </c>
      <c r="AF573" t="s">
        <v>440</v>
      </c>
      <c r="AG573" t="s">
        <v>440</v>
      </c>
      <c r="AH573" t="s">
        <v>440</v>
      </c>
      <c r="AJ573">
        <v>0.27</v>
      </c>
      <c r="AK573">
        <v>0</v>
      </c>
      <c r="AL573">
        <v>0.5</v>
      </c>
      <c r="AM573">
        <v>0</v>
      </c>
      <c r="AN573" t="s">
        <v>1480</v>
      </c>
      <c r="AO573" t="s">
        <v>1448</v>
      </c>
      <c r="AP573" t="s">
        <v>1462</v>
      </c>
      <c r="AS573" t="str">
        <f>IF(SpaceTypesTable[[#This Row],[Service Water Heating Peak Flow Rate (gal/h)]]=0,"",SpaceTypesTable[[#This Row],[Service Water Heating Peak Flow Rate (gal/h)]]/SpaceTypesTable[[#This Row],[Service Water Heating Area (ft^2)]])</f>
        <v/>
      </c>
      <c r="BC573" t="str">
        <f>IF(ISBLANK(BB573),"",BB573/(AY573/AX573))</f>
        <v/>
      </c>
    </row>
    <row r="574" spans="1:56">
      <c r="A574" t="s">
        <v>1557</v>
      </c>
      <c r="B574" t="s">
        <v>261</v>
      </c>
      <c r="C574" t="s">
        <v>265</v>
      </c>
      <c r="D574" t="s">
        <v>246</v>
      </c>
      <c r="E574" t="s">
        <v>467</v>
      </c>
      <c r="F574" t="s">
        <v>438</v>
      </c>
      <c r="G574" t="s">
        <v>246</v>
      </c>
      <c r="H574" t="s">
        <v>223</v>
      </c>
      <c r="I574" t="str">
        <f>SpaceTypesTable[[#This Row],[Lighting Standard]]&amp;SpaceTypesTable[[#This Row],[Lighting Primary Space Type]]&amp;SpaceTypesTable[[#This Row],[Lighting Secondary Space Type]]</f>
        <v>ASHRAE 189.1-2009LobbyGeneral</v>
      </c>
      <c r="L574">
        <f>VLOOKUP(SpaceTypesTable[[#This Row],[LookupColumn]],InteriorLightingTable[],5,FALSE)</f>
        <v>1.1700000000000002</v>
      </c>
      <c r="O574">
        <v>0</v>
      </c>
      <c r="P574">
        <v>0.37</v>
      </c>
      <c r="Q574">
        <v>0.2</v>
      </c>
      <c r="R574" t="s">
        <v>1363</v>
      </c>
      <c r="S574" t="s">
        <v>108</v>
      </c>
      <c r="T574" t="s">
        <v>89</v>
      </c>
      <c r="U574" t="s">
        <v>96</v>
      </c>
      <c r="V574" s="60" t="str">
        <f>SpaceTypesTable[[#This Row],[Ventilation Standard]]&amp;SpaceTypesTable[[#This Row],[Ventilation Primary Space Type]]&amp;SpaceTypesTable[[#This Row],[Ventilation Secondary Space Type]]</f>
        <v>ASHRAE 62.1-1999EducationCorridors</v>
      </c>
      <c r="W574">
        <f>VLOOKUP(SpaceTypesTable[[#This Row],[Lookup]],VentilationStandardsTable[],6,FALSE)</f>
        <v>0.1</v>
      </c>
      <c r="X574">
        <f>VLOOKUP(SpaceTypesTable[[#This Row],[Lookup]],VentilationStandardsTable[],5,FALSE)</f>
        <v>0</v>
      </c>
      <c r="Y574">
        <f>VLOOKUP(SpaceTypesTable[[#This Row],[Lookup]],VentilationStandardsTable[],7,FALSE)</f>
        <v>0</v>
      </c>
      <c r="Z574">
        <v>0</v>
      </c>
      <c r="AA574" t="s">
        <v>1394</v>
      </c>
      <c r="AB574" t="s">
        <v>1514</v>
      </c>
      <c r="AC574">
        <v>4.4600000000000001E-2</v>
      </c>
      <c r="AD574" t="s">
        <v>1423</v>
      </c>
      <c r="AF574" t="s">
        <v>440</v>
      </c>
      <c r="AG574" t="s">
        <v>440</v>
      </c>
      <c r="AH574" t="s">
        <v>440</v>
      </c>
      <c r="AJ574">
        <v>0.27</v>
      </c>
      <c r="AK574">
        <v>0</v>
      </c>
      <c r="AL574">
        <v>0.5</v>
      </c>
      <c r="AM574">
        <v>0</v>
      </c>
      <c r="AN574" t="s">
        <v>1480</v>
      </c>
      <c r="AO574" t="s">
        <v>1448</v>
      </c>
      <c r="AP574" t="s">
        <v>1462</v>
      </c>
      <c r="AS574" t="str">
        <f>IF(SpaceTypesTable[[#This Row],[Service Water Heating Peak Flow Rate (gal/h)]]=0,"",SpaceTypesTable[[#This Row],[Service Water Heating Peak Flow Rate (gal/h)]]/SpaceTypesTable[[#This Row],[Service Water Heating Area (ft^2)]])</f>
        <v/>
      </c>
      <c r="BC574" t="str">
        <f>IF(ISBLANK(BB574),"",BB574/(AY574/AX574))</f>
        <v/>
      </c>
    </row>
    <row r="575" spans="1:56">
      <c r="A575" t="s">
        <v>1554</v>
      </c>
      <c r="B575" t="s">
        <v>259</v>
      </c>
      <c r="C575" t="s">
        <v>265</v>
      </c>
      <c r="D575" t="s">
        <v>246</v>
      </c>
      <c r="E575" t="s">
        <v>467</v>
      </c>
      <c r="I575" t="str">
        <f>SpaceTypesTable[[#This Row],[Lighting Standard]]&amp;SpaceTypesTable[[#This Row],[Lighting Primary Space Type]]&amp;SpaceTypesTable[[#This Row],[Lighting Secondary Space Type]]</f>
        <v/>
      </c>
      <c r="L575">
        <v>1.3200000000000003</v>
      </c>
      <c r="O575">
        <v>0</v>
      </c>
      <c r="P575">
        <v>0.37</v>
      </c>
      <c r="Q575">
        <v>0.2</v>
      </c>
      <c r="R575" t="s">
        <v>1363</v>
      </c>
      <c r="S575" t="s">
        <v>108</v>
      </c>
      <c r="T575" t="s">
        <v>89</v>
      </c>
      <c r="U575" t="s">
        <v>96</v>
      </c>
      <c r="V575" s="60" t="str">
        <f>SpaceTypesTable[[#This Row],[Ventilation Standard]]&amp;SpaceTypesTable[[#This Row],[Ventilation Primary Space Type]]&amp;SpaceTypesTable[[#This Row],[Ventilation Secondary Space Type]]</f>
        <v>ASHRAE 62.1-1999EducationCorridors</v>
      </c>
      <c r="W575">
        <f>VLOOKUP(SpaceTypesTable[[#This Row],[Lookup]],VentilationStandardsTable[],6,FALSE)</f>
        <v>0.1</v>
      </c>
      <c r="X575">
        <f>VLOOKUP(SpaceTypesTable[[#This Row],[Lookup]],VentilationStandardsTable[],5,FALSE)</f>
        <v>0</v>
      </c>
      <c r="Y575">
        <f>VLOOKUP(SpaceTypesTable[[#This Row],[Lookup]],VentilationStandardsTable[],7,FALSE)</f>
        <v>0</v>
      </c>
      <c r="Z575">
        <v>0</v>
      </c>
      <c r="AA575" t="s">
        <v>1394</v>
      </c>
      <c r="AB575" t="s">
        <v>1514</v>
      </c>
      <c r="AC575">
        <v>0.22320000000000001</v>
      </c>
      <c r="AD575" t="s">
        <v>1423</v>
      </c>
      <c r="AF575" t="s">
        <v>440</v>
      </c>
      <c r="AG575" t="s">
        <v>440</v>
      </c>
      <c r="AH575" t="s">
        <v>440</v>
      </c>
      <c r="AJ575">
        <v>0.37</v>
      </c>
      <c r="AK575">
        <v>0</v>
      </c>
      <c r="AL575">
        <v>0.5</v>
      </c>
      <c r="AM575">
        <v>0</v>
      </c>
      <c r="AN575" t="s">
        <v>1480</v>
      </c>
      <c r="AO575" t="s">
        <v>1448</v>
      </c>
      <c r="AP575" t="s">
        <v>1462</v>
      </c>
      <c r="AS575" t="str">
        <f>IF(SpaceTypesTable[[#This Row],[Service Water Heating Peak Flow Rate (gal/h)]]=0,"",SpaceTypesTable[[#This Row],[Service Water Heating Peak Flow Rate (gal/h)]]/SpaceTypesTable[[#This Row],[Service Water Heating Area (ft^2)]])</f>
        <v/>
      </c>
      <c r="BC575" t="str">
        <f>IF(ISBLANK(BB575),"",BB575/(AY575/AX575))</f>
        <v/>
      </c>
    </row>
    <row r="576" spans="1:56">
      <c r="A576" t="s">
        <v>1558</v>
      </c>
      <c r="B576" t="s">
        <v>259</v>
      </c>
      <c r="C576" t="s">
        <v>265</v>
      </c>
      <c r="D576" t="s">
        <v>246</v>
      </c>
      <c r="E576" t="s">
        <v>467</v>
      </c>
      <c r="F576" t="s">
        <v>218</v>
      </c>
      <c r="G576" t="s">
        <v>246</v>
      </c>
      <c r="H576" t="s">
        <v>223</v>
      </c>
      <c r="I576" t="str">
        <f>SpaceTypesTable[[#This Row],[Lighting Standard]]&amp;SpaceTypesTable[[#This Row],[Lighting Primary Space Type]]&amp;SpaceTypesTable[[#This Row],[Lighting Secondary Space Type]]</f>
        <v>ASHRAE 90.1-2007LobbyGeneral</v>
      </c>
      <c r="L576">
        <f>VLOOKUP(SpaceTypesTable[[#This Row],[LookupColumn]],InteriorLightingTable[],5,FALSE)</f>
        <v>1.3</v>
      </c>
      <c r="O576">
        <v>0</v>
      </c>
      <c r="P576">
        <v>0.37</v>
      </c>
      <c r="Q576">
        <v>0.2</v>
      </c>
      <c r="R576" s="60" t="s">
        <v>3944</v>
      </c>
      <c r="S576" t="s">
        <v>109</v>
      </c>
      <c r="T576" t="s">
        <v>223</v>
      </c>
      <c r="U576" t="s">
        <v>96</v>
      </c>
      <c r="V576" s="60" t="str">
        <f>SpaceTypesTable[[#This Row],[Ventilation Standard]]&amp;SpaceTypesTable[[#This Row],[Ventilation Primary Space Type]]&amp;SpaceTypesTable[[#This Row],[Ventilation Secondary Space Type]]</f>
        <v>ASHRAE 62.1-2004GeneralCorridors</v>
      </c>
      <c r="W576">
        <f>VLOOKUP(SpaceTypesTable[[#This Row],[Lookup]],VentilationStandardsTable[],6,FALSE)</f>
        <v>0.06</v>
      </c>
      <c r="X576">
        <f>VLOOKUP(SpaceTypesTable[[#This Row],[Lookup]],VentilationStandardsTable[],5,FALSE)</f>
        <v>0</v>
      </c>
      <c r="Y576">
        <f>VLOOKUP(SpaceTypesTable[[#This Row],[Lookup]],VentilationStandardsTable[],7,FALSE)</f>
        <v>0</v>
      </c>
      <c r="Z576">
        <v>0</v>
      </c>
      <c r="AA576" s="60" t="s">
        <v>3944</v>
      </c>
      <c r="AB576" s="60" t="s">
        <v>3930</v>
      </c>
      <c r="AC576">
        <v>4.4600000000000001E-2</v>
      </c>
      <c r="AD576" s="60" t="s">
        <v>3991</v>
      </c>
      <c r="AF576" t="s">
        <v>440</v>
      </c>
      <c r="AG576" t="s">
        <v>440</v>
      </c>
      <c r="AH576" t="s">
        <v>440</v>
      </c>
      <c r="AI576" s="60"/>
      <c r="AJ576">
        <v>0.27</v>
      </c>
      <c r="AK576">
        <v>0</v>
      </c>
      <c r="AL576">
        <v>0.5</v>
      </c>
      <c r="AM576">
        <v>0</v>
      </c>
      <c r="AN576" s="60" t="s">
        <v>3938</v>
      </c>
      <c r="AO576" s="60" t="s">
        <v>3978</v>
      </c>
      <c r="AP576" s="60" t="s">
        <v>3956</v>
      </c>
      <c r="AS576" t="str">
        <f>IF(SpaceTypesTable[[#This Row],[Service Water Heating Peak Flow Rate (gal/h)]]=0,"",SpaceTypesTable[[#This Row],[Service Water Heating Peak Flow Rate (gal/h)]]/SpaceTypesTable[[#This Row],[Service Water Heating Area (ft^2)]])</f>
        <v/>
      </c>
      <c r="AW576" s="60"/>
      <c r="BC576" t="str">
        <f>IF(ISBLANK(BB576),"",BB576/(AY576/AX576))</f>
        <v/>
      </c>
      <c r="BD576" s="60"/>
    </row>
    <row r="577" spans="1:56">
      <c r="A577" t="s">
        <v>1556</v>
      </c>
      <c r="B577" t="s">
        <v>259</v>
      </c>
      <c r="C577" t="s">
        <v>265</v>
      </c>
      <c r="D577" t="s">
        <v>246</v>
      </c>
      <c r="E577" t="s">
        <v>467</v>
      </c>
      <c r="F577" t="s">
        <v>217</v>
      </c>
      <c r="G577" t="s">
        <v>246</v>
      </c>
      <c r="H577" t="s">
        <v>223</v>
      </c>
      <c r="I577" t="str">
        <f>SpaceTypesTable[[#This Row],[Lighting Standard]]&amp;SpaceTypesTable[[#This Row],[Lighting Primary Space Type]]&amp;SpaceTypesTable[[#This Row],[Lighting Secondary Space Type]]</f>
        <v>ASHRAE 90.1-2004LobbyGeneral</v>
      </c>
      <c r="L577">
        <f>VLOOKUP(SpaceTypesTable[[#This Row],[LookupColumn]],InteriorLightingTable[],5,FALSE)</f>
        <v>1.3</v>
      </c>
      <c r="O577">
        <v>0</v>
      </c>
      <c r="P577">
        <v>0.37</v>
      </c>
      <c r="Q577">
        <v>0.2</v>
      </c>
      <c r="R577" s="60" t="s">
        <v>3944</v>
      </c>
      <c r="S577" t="s">
        <v>108</v>
      </c>
      <c r="T577" t="s">
        <v>89</v>
      </c>
      <c r="U577" t="s">
        <v>96</v>
      </c>
      <c r="V577" s="60" t="str">
        <f>SpaceTypesTable[[#This Row],[Ventilation Standard]]&amp;SpaceTypesTable[[#This Row],[Ventilation Primary Space Type]]&amp;SpaceTypesTable[[#This Row],[Ventilation Secondary Space Type]]</f>
        <v>ASHRAE 62.1-1999EducationCorridors</v>
      </c>
      <c r="W577">
        <f>VLOOKUP(SpaceTypesTable[[#This Row],[Lookup]],VentilationStandardsTable[],6,FALSE)</f>
        <v>0.1</v>
      </c>
      <c r="X577">
        <f>VLOOKUP(SpaceTypesTable[[#This Row],[Lookup]],VentilationStandardsTable[],5,FALSE)</f>
        <v>0</v>
      </c>
      <c r="Y577">
        <f>VLOOKUP(SpaceTypesTable[[#This Row],[Lookup]],VentilationStandardsTable[],7,FALSE)</f>
        <v>0</v>
      </c>
      <c r="Z577">
        <v>0</v>
      </c>
      <c r="AA577" s="60" t="s">
        <v>3944</v>
      </c>
      <c r="AB577" s="60" t="s">
        <v>3930</v>
      </c>
      <c r="AC577">
        <v>5.9499999999999997E-2</v>
      </c>
      <c r="AD577" s="60" t="s">
        <v>3991</v>
      </c>
      <c r="AF577" t="s">
        <v>440</v>
      </c>
      <c r="AG577" t="s">
        <v>440</v>
      </c>
      <c r="AH577" t="s">
        <v>440</v>
      </c>
      <c r="AI577" s="60"/>
      <c r="AJ577">
        <v>0.37</v>
      </c>
      <c r="AK577">
        <v>0</v>
      </c>
      <c r="AL577">
        <v>0.5</v>
      </c>
      <c r="AM577">
        <v>0</v>
      </c>
      <c r="AN577" s="60" t="s">
        <v>3938</v>
      </c>
      <c r="AO577" s="60" t="s">
        <v>3978</v>
      </c>
      <c r="AP577" s="60" t="s">
        <v>3956</v>
      </c>
      <c r="AS577" t="str">
        <f>IF(SpaceTypesTable[[#This Row],[Service Water Heating Peak Flow Rate (gal/h)]]=0,"",SpaceTypesTable[[#This Row],[Service Water Heating Peak Flow Rate (gal/h)]]/SpaceTypesTable[[#This Row],[Service Water Heating Area (ft^2)]])</f>
        <v/>
      </c>
      <c r="AW577" s="60"/>
      <c r="BC577" t="str">
        <f>IF(ISBLANK(BB577),"",BB577/(AY577/AX577))</f>
        <v/>
      </c>
      <c r="BD577" s="60"/>
    </row>
    <row r="578" spans="1:56">
      <c r="A578" t="s">
        <v>1619</v>
      </c>
      <c r="B578" t="s">
        <v>259</v>
      </c>
      <c r="C578" t="s">
        <v>265</v>
      </c>
      <c r="D578" t="s">
        <v>246</v>
      </c>
      <c r="E578" t="s">
        <v>467</v>
      </c>
      <c r="F578" t="s">
        <v>1601</v>
      </c>
      <c r="G578" t="s">
        <v>246</v>
      </c>
      <c r="H578" t="s">
        <v>223</v>
      </c>
      <c r="I578" t="str">
        <f>SpaceTypesTable[[#This Row],[Lighting Standard]]&amp;SpaceTypesTable[[#This Row],[Lighting Primary Space Type]]&amp;SpaceTypesTable[[#This Row],[Lighting Secondary Space Type]]</f>
        <v>ASHRAE 90.1-2010LobbyGeneral</v>
      </c>
      <c r="L578">
        <f>VLOOKUP(SpaceTypesTable[[#This Row],[LookupColumn]],InteriorLightingTable[],5,FALSE)</f>
        <v>0.9</v>
      </c>
      <c r="O578">
        <v>0</v>
      </c>
      <c r="P578">
        <v>0.37</v>
      </c>
      <c r="Q578">
        <v>0.2</v>
      </c>
      <c r="R578" t="s">
        <v>3944</v>
      </c>
      <c r="S578" t="s">
        <v>110</v>
      </c>
      <c r="T578" t="s">
        <v>223</v>
      </c>
      <c r="U578" t="s">
        <v>96</v>
      </c>
      <c r="V578" s="60" t="str">
        <f>SpaceTypesTable[[#This Row],[Ventilation Standard]]&amp;SpaceTypesTable[[#This Row],[Ventilation Primary Space Type]]&amp;SpaceTypesTable[[#This Row],[Ventilation Secondary Space Type]]</f>
        <v>ASHRAE 62.1-2007GeneralCorridors</v>
      </c>
      <c r="W578">
        <f>VLOOKUP(SpaceTypesTable[[#This Row],[Lookup]],VentilationStandardsTable[],6,FALSE)</f>
        <v>0.06</v>
      </c>
      <c r="X578">
        <f>VLOOKUP(SpaceTypesTable[[#This Row],[Lookup]],VentilationStandardsTable[],5,FALSE)</f>
        <v>0</v>
      </c>
      <c r="Y578">
        <f>VLOOKUP(SpaceTypesTable[[#This Row],[Lookup]],VentilationStandardsTable[],7,FALSE)</f>
        <v>0</v>
      </c>
      <c r="Z578">
        <v>0</v>
      </c>
      <c r="AA578" t="s">
        <v>3944</v>
      </c>
      <c r="AB578" t="s">
        <v>3930</v>
      </c>
      <c r="AC578">
        <v>4.4600000000000001E-2</v>
      </c>
      <c r="AD578" t="s">
        <v>3991</v>
      </c>
      <c r="AF578" t="s">
        <v>440</v>
      </c>
      <c r="AG578" t="s">
        <v>440</v>
      </c>
      <c r="AH578" t="s">
        <v>440</v>
      </c>
      <c r="AJ578">
        <v>0.27</v>
      </c>
      <c r="AK578">
        <v>0</v>
      </c>
      <c r="AL578">
        <v>0.5</v>
      </c>
      <c r="AM578">
        <v>0</v>
      </c>
      <c r="AN578" t="s">
        <v>3938</v>
      </c>
      <c r="AO578" t="s">
        <v>3978</v>
      </c>
      <c r="AP578" t="s">
        <v>3956</v>
      </c>
      <c r="AS578" t="s">
        <v>440</v>
      </c>
      <c r="BC578" t="s">
        <v>440</v>
      </c>
    </row>
    <row r="579" spans="1:56">
      <c r="A579" t="s">
        <v>1555</v>
      </c>
      <c r="B579" t="s">
        <v>259</v>
      </c>
      <c r="C579" t="s">
        <v>265</v>
      </c>
      <c r="D579" t="s">
        <v>204</v>
      </c>
      <c r="E579" t="s">
        <v>465</v>
      </c>
      <c r="I579" t="str">
        <f>SpaceTypesTable[[#This Row],[Lighting Standard]]&amp;SpaceTypesTable[[#This Row],[Lighting Primary Space Type]]&amp;SpaceTypesTable[[#This Row],[Lighting Secondary Space Type]]</f>
        <v/>
      </c>
      <c r="L579">
        <v>2.11</v>
      </c>
      <c r="O579">
        <v>0</v>
      </c>
      <c r="P579">
        <v>0.37</v>
      </c>
      <c r="Q579">
        <v>0.2</v>
      </c>
      <c r="R579" s="60" t="s">
        <v>1363</v>
      </c>
      <c r="S579" t="s">
        <v>108</v>
      </c>
      <c r="T579" t="s">
        <v>89</v>
      </c>
      <c r="U579" t="s">
        <v>94</v>
      </c>
      <c r="V579" s="60" t="str">
        <f>SpaceTypesTable[[#This Row],[Ventilation Standard]]&amp;SpaceTypesTable[[#This Row],[Ventilation Primary Space Type]]&amp;SpaceTypesTable[[#This Row],[Ventilation Secondary Space Type]]</f>
        <v>ASHRAE 62.1-1999EducationLibraries</v>
      </c>
      <c r="W579">
        <f>VLOOKUP(SpaceTypesTable[[#This Row],[Lookup]],VentilationStandardsTable[],6,FALSE)</f>
        <v>0</v>
      </c>
      <c r="X579">
        <f>VLOOKUP(SpaceTypesTable[[#This Row],[Lookup]],VentilationStandardsTable[],5,FALSE)</f>
        <v>15</v>
      </c>
      <c r="Y579">
        <f>VLOOKUP(SpaceTypesTable[[#This Row],[Lookup]],VentilationStandardsTable[],7,FALSE)</f>
        <v>0</v>
      </c>
      <c r="Z579">
        <v>21.36</v>
      </c>
      <c r="AA579" s="60" t="s">
        <v>1394</v>
      </c>
      <c r="AB579" s="60" t="s">
        <v>1514</v>
      </c>
      <c r="AC579">
        <v>0.22320000000000001</v>
      </c>
      <c r="AD579" s="60" t="s">
        <v>1423</v>
      </c>
      <c r="AF579" t="s">
        <v>440</v>
      </c>
      <c r="AG579" t="s">
        <v>440</v>
      </c>
      <c r="AH579" t="s">
        <v>440</v>
      </c>
      <c r="AJ579">
        <v>1.39</v>
      </c>
      <c r="AK579">
        <v>0</v>
      </c>
      <c r="AL579">
        <v>0.5</v>
      </c>
      <c r="AM579">
        <v>0</v>
      </c>
      <c r="AN579" s="60" t="s">
        <v>1480</v>
      </c>
      <c r="AO579" s="60" t="s">
        <v>1448</v>
      </c>
      <c r="AP579" s="60" t="s">
        <v>1462</v>
      </c>
      <c r="AS579" t="str">
        <f>IF(SpaceTypesTable[[#This Row],[Service Water Heating Peak Flow Rate (gal/h)]]=0,"",SpaceTypesTable[[#This Row],[Service Water Heating Peak Flow Rate (gal/h)]]/SpaceTypesTable[[#This Row],[Service Water Heating Area (ft^2)]])</f>
        <v/>
      </c>
      <c r="BC579" t="str">
        <f>IF(ISBLANK(BB579),"",BB579/(AY579/AX579))</f>
        <v/>
      </c>
    </row>
    <row r="580" spans="1:56">
      <c r="A580" t="s">
        <v>1557</v>
      </c>
      <c r="B580" t="s">
        <v>260</v>
      </c>
      <c r="C580" t="s">
        <v>265</v>
      </c>
      <c r="D580" t="s">
        <v>204</v>
      </c>
      <c r="E580" t="s">
        <v>465</v>
      </c>
      <c r="F580" t="s">
        <v>438</v>
      </c>
      <c r="G580" t="s">
        <v>204</v>
      </c>
      <c r="H580" t="s">
        <v>353</v>
      </c>
      <c r="I580" t="str">
        <f>SpaceTypesTable[[#This Row],[Lighting Standard]]&amp;SpaceTypesTable[[#This Row],[Lighting Primary Space Type]]&amp;SpaceTypesTable[[#This Row],[Lighting Secondary Space Type]]</f>
        <v>ASHRAE 189.1-2009LibraryReading Area</v>
      </c>
      <c r="L580">
        <f>VLOOKUP(SpaceTypesTable[[#This Row],[LookupColumn]],InteriorLightingTable[],5,FALSE)</f>
        <v>1.08</v>
      </c>
      <c r="O580">
        <v>0</v>
      </c>
      <c r="P580">
        <v>0.37</v>
      </c>
      <c r="Q580">
        <v>0.2</v>
      </c>
      <c r="R580" t="s">
        <v>1363</v>
      </c>
      <c r="S580" t="s">
        <v>108</v>
      </c>
      <c r="T580" t="s">
        <v>89</v>
      </c>
      <c r="U580" t="s">
        <v>94</v>
      </c>
      <c r="V580" s="60" t="str">
        <f>SpaceTypesTable[[#This Row],[Ventilation Standard]]&amp;SpaceTypesTable[[#This Row],[Ventilation Primary Space Type]]&amp;SpaceTypesTable[[#This Row],[Ventilation Secondary Space Type]]</f>
        <v>ASHRAE 62.1-1999EducationLibraries</v>
      </c>
      <c r="W580">
        <f>VLOOKUP(SpaceTypesTable[[#This Row],[Lookup]],VentilationStandardsTable[],6,FALSE)</f>
        <v>0</v>
      </c>
      <c r="X580">
        <f>VLOOKUP(SpaceTypesTable[[#This Row],[Lookup]],VentilationStandardsTable[],5,FALSE)</f>
        <v>15</v>
      </c>
      <c r="Y580">
        <f>VLOOKUP(SpaceTypesTable[[#This Row],[Lookup]],VentilationStandardsTable[],7,FALSE)</f>
        <v>0</v>
      </c>
      <c r="Z580">
        <v>21.36</v>
      </c>
      <c r="AA580" t="s">
        <v>1394</v>
      </c>
      <c r="AB580" t="s">
        <v>1514</v>
      </c>
      <c r="AC580">
        <v>5.9499999999999997E-2</v>
      </c>
      <c r="AD580" t="s">
        <v>1423</v>
      </c>
      <c r="AF580" t="s">
        <v>440</v>
      </c>
      <c r="AG580" t="s">
        <v>440</v>
      </c>
      <c r="AH580" t="s">
        <v>440</v>
      </c>
      <c r="AJ580">
        <v>1.02</v>
      </c>
      <c r="AK580">
        <v>0</v>
      </c>
      <c r="AL580">
        <v>0.5</v>
      </c>
      <c r="AM580">
        <v>0</v>
      </c>
      <c r="AN580" t="s">
        <v>1480</v>
      </c>
      <c r="AO580" t="s">
        <v>1448</v>
      </c>
      <c r="AP580" t="s">
        <v>1462</v>
      </c>
      <c r="AS580" t="str">
        <f>IF(SpaceTypesTable[[#This Row],[Service Water Heating Peak Flow Rate (gal/h)]]=0,"",SpaceTypesTable[[#This Row],[Service Water Heating Peak Flow Rate (gal/h)]]/SpaceTypesTable[[#This Row],[Service Water Heating Area (ft^2)]])</f>
        <v/>
      </c>
      <c r="BC580" t="str">
        <f>IF(ISBLANK(BB580),"",BB580/(AY580/AX580))</f>
        <v/>
      </c>
    </row>
    <row r="581" spans="1:56">
      <c r="A581" t="s">
        <v>1557</v>
      </c>
      <c r="B581" t="s">
        <v>261</v>
      </c>
      <c r="C581" t="s">
        <v>265</v>
      </c>
      <c r="D581" t="s">
        <v>204</v>
      </c>
      <c r="E581" t="s">
        <v>465</v>
      </c>
      <c r="F581" t="s">
        <v>438</v>
      </c>
      <c r="G581" t="s">
        <v>204</v>
      </c>
      <c r="H581" t="s">
        <v>353</v>
      </c>
      <c r="I581" t="str">
        <f>SpaceTypesTable[[#This Row],[Lighting Standard]]&amp;SpaceTypesTable[[#This Row],[Lighting Primary Space Type]]&amp;SpaceTypesTable[[#This Row],[Lighting Secondary Space Type]]</f>
        <v>ASHRAE 189.1-2009LibraryReading Area</v>
      </c>
      <c r="L581">
        <f>VLOOKUP(SpaceTypesTable[[#This Row],[LookupColumn]],InteriorLightingTable[],5,FALSE)</f>
        <v>1.08</v>
      </c>
      <c r="O581">
        <v>0</v>
      </c>
      <c r="P581">
        <v>0.37</v>
      </c>
      <c r="Q581">
        <v>0.2</v>
      </c>
      <c r="R581" t="s">
        <v>1363</v>
      </c>
      <c r="S581" t="s">
        <v>108</v>
      </c>
      <c r="T581" t="s">
        <v>89</v>
      </c>
      <c r="U581" t="s">
        <v>94</v>
      </c>
      <c r="V581" s="60" t="str">
        <f>SpaceTypesTable[[#This Row],[Ventilation Standard]]&amp;SpaceTypesTable[[#This Row],[Ventilation Primary Space Type]]&amp;SpaceTypesTable[[#This Row],[Ventilation Secondary Space Type]]</f>
        <v>ASHRAE 62.1-1999EducationLibraries</v>
      </c>
      <c r="W581">
        <f>VLOOKUP(SpaceTypesTable[[#This Row],[Lookup]],VentilationStandardsTable[],6,FALSE)</f>
        <v>0</v>
      </c>
      <c r="X581">
        <f>VLOOKUP(SpaceTypesTable[[#This Row],[Lookup]],VentilationStandardsTable[],5,FALSE)</f>
        <v>15</v>
      </c>
      <c r="Y581">
        <f>VLOOKUP(SpaceTypesTable[[#This Row],[Lookup]],VentilationStandardsTable[],7,FALSE)</f>
        <v>0</v>
      </c>
      <c r="Z581">
        <v>21.36</v>
      </c>
      <c r="AA581" t="s">
        <v>1394</v>
      </c>
      <c r="AB581" t="s">
        <v>1514</v>
      </c>
      <c r="AC581">
        <v>4.4600000000000001E-2</v>
      </c>
      <c r="AD581" t="s">
        <v>1423</v>
      </c>
      <c r="AF581" t="s">
        <v>440</v>
      </c>
      <c r="AG581" t="s">
        <v>440</v>
      </c>
      <c r="AH581" t="s">
        <v>440</v>
      </c>
      <c r="AJ581">
        <v>1.02</v>
      </c>
      <c r="AK581">
        <v>0</v>
      </c>
      <c r="AL581">
        <v>0.5</v>
      </c>
      <c r="AM581">
        <v>0</v>
      </c>
      <c r="AN581" t="s">
        <v>1480</v>
      </c>
      <c r="AO581" t="s">
        <v>1448</v>
      </c>
      <c r="AP581" t="s">
        <v>1462</v>
      </c>
      <c r="AS581" t="str">
        <f>IF(SpaceTypesTable[[#This Row],[Service Water Heating Peak Flow Rate (gal/h)]]=0,"",SpaceTypesTable[[#This Row],[Service Water Heating Peak Flow Rate (gal/h)]]/SpaceTypesTable[[#This Row],[Service Water Heating Area (ft^2)]])</f>
        <v/>
      </c>
      <c r="BC581" t="str">
        <f>IF(ISBLANK(BB581),"",BB581/(AY581/AX581))</f>
        <v/>
      </c>
    </row>
    <row r="582" spans="1:56">
      <c r="A582" t="s">
        <v>1554</v>
      </c>
      <c r="B582" t="s">
        <v>259</v>
      </c>
      <c r="C582" t="s">
        <v>265</v>
      </c>
      <c r="D582" t="s">
        <v>204</v>
      </c>
      <c r="E582" t="s">
        <v>465</v>
      </c>
      <c r="I582" t="str">
        <f>SpaceTypesTable[[#This Row],[Lighting Standard]]&amp;SpaceTypesTable[[#This Row],[Lighting Primary Space Type]]&amp;SpaceTypesTable[[#This Row],[Lighting Secondary Space Type]]</f>
        <v/>
      </c>
      <c r="L582">
        <v>2.9000000000000004</v>
      </c>
      <c r="O582">
        <v>0</v>
      </c>
      <c r="P582">
        <v>0.37</v>
      </c>
      <c r="Q582">
        <v>0.2</v>
      </c>
      <c r="R582" t="s">
        <v>1363</v>
      </c>
      <c r="S582" t="s">
        <v>108</v>
      </c>
      <c r="T582" t="s">
        <v>89</v>
      </c>
      <c r="U582" t="s">
        <v>94</v>
      </c>
      <c r="V582" s="60" t="str">
        <f>SpaceTypesTable[[#This Row],[Ventilation Standard]]&amp;SpaceTypesTable[[#This Row],[Ventilation Primary Space Type]]&amp;SpaceTypesTable[[#This Row],[Ventilation Secondary Space Type]]</f>
        <v>ASHRAE 62.1-1999EducationLibraries</v>
      </c>
      <c r="W582">
        <f>VLOOKUP(SpaceTypesTable[[#This Row],[Lookup]],VentilationStandardsTable[],6,FALSE)</f>
        <v>0</v>
      </c>
      <c r="X582">
        <f>VLOOKUP(SpaceTypesTable[[#This Row],[Lookup]],VentilationStandardsTable[],5,FALSE)</f>
        <v>15</v>
      </c>
      <c r="Y582">
        <f>VLOOKUP(SpaceTypesTable[[#This Row],[Lookup]],VentilationStandardsTable[],7,FALSE)</f>
        <v>0</v>
      </c>
      <c r="Z582">
        <v>21.36</v>
      </c>
      <c r="AA582" t="s">
        <v>1394</v>
      </c>
      <c r="AB582" t="s">
        <v>1514</v>
      </c>
      <c r="AC582">
        <v>0.22320000000000001</v>
      </c>
      <c r="AD582" t="s">
        <v>1423</v>
      </c>
      <c r="AF582" t="s">
        <v>440</v>
      </c>
      <c r="AG582" t="s">
        <v>440</v>
      </c>
      <c r="AH582" t="s">
        <v>440</v>
      </c>
      <c r="AJ582">
        <v>1.39</v>
      </c>
      <c r="AK582">
        <v>0</v>
      </c>
      <c r="AL582">
        <v>0.5</v>
      </c>
      <c r="AM582">
        <v>0</v>
      </c>
      <c r="AN582" t="s">
        <v>1480</v>
      </c>
      <c r="AO582" t="s">
        <v>1448</v>
      </c>
      <c r="AP582" t="s">
        <v>1462</v>
      </c>
      <c r="AS582" t="str">
        <f>IF(SpaceTypesTable[[#This Row],[Service Water Heating Peak Flow Rate (gal/h)]]=0,"",SpaceTypesTable[[#This Row],[Service Water Heating Peak Flow Rate (gal/h)]]/SpaceTypesTable[[#This Row],[Service Water Heating Area (ft^2)]])</f>
        <v/>
      </c>
      <c r="BC582" t="str">
        <f>IF(ISBLANK(BB582),"",BB582/(AY582/AX582))</f>
        <v/>
      </c>
    </row>
    <row r="583" spans="1:56">
      <c r="A583" t="s">
        <v>1558</v>
      </c>
      <c r="B583" t="s">
        <v>259</v>
      </c>
      <c r="C583" t="s">
        <v>265</v>
      </c>
      <c r="D583" t="s">
        <v>204</v>
      </c>
      <c r="E583" t="s">
        <v>465</v>
      </c>
      <c r="F583" t="s">
        <v>218</v>
      </c>
      <c r="G583" t="s">
        <v>204</v>
      </c>
      <c r="H583" t="s">
        <v>353</v>
      </c>
      <c r="I583" t="str">
        <f>SpaceTypesTable[[#This Row],[Lighting Standard]]&amp;SpaceTypesTable[[#This Row],[Lighting Primary Space Type]]&amp;SpaceTypesTable[[#This Row],[Lighting Secondary Space Type]]</f>
        <v>ASHRAE 90.1-2007LibraryReading Area</v>
      </c>
      <c r="L583">
        <f>VLOOKUP(SpaceTypesTable[[#This Row],[LookupColumn]],InteriorLightingTable[],5,FALSE)</f>
        <v>1.2</v>
      </c>
      <c r="O583">
        <v>0</v>
      </c>
      <c r="P583">
        <v>0.37</v>
      </c>
      <c r="Q583">
        <v>0.2</v>
      </c>
      <c r="R583" s="60" t="s">
        <v>3943</v>
      </c>
      <c r="S583" t="s">
        <v>109</v>
      </c>
      <c r="T583" t="s">
        <v>1288</v>
      </c>
      <c r="U583" t="s">
        <v>1571</v>
      </c>
      <c r="V583" s="60" t="str">
        <f>SpaceTypesTable[[#This Row],[Ventilation Standard]]&amp;SpaceTypesTable[[#This Row],[Ventilation Primary Space Type]]&amp;SpaceTypesTable[[#This Row],[Ventilation Secondary Space Type]]</f>
        <v>ASHRAE 62.1-2004Educational FacilitiesMedia center</v>
      </c>
      <c r="W583">
        <f>VLOOKUP(SpaceTypesTable[[#This Row],[Lookup]],VentilationStandardsTable[],6,FALSE)</f>
        <v>0.12</v>
      </c>
      <c r="X583">
        <f>VLOOKUP(SpaceTypesTable[[#This Row],[Lookup]],VentilationStandardsTable[],5,FALSE)</f>
        <v>10</v>
      </c>
      <c r="Y583">
        <f>VLOOKUP(SpaceTypesTable[[#This Row],[Lookup]],VentilationStandardsTable[],7,FALSE)</f>
        <v>0</v>
      </c>
      <c r="Z583">
        <v>21.36</v>
      </c>
      <c r="AA583" s="60" t="s">
        <v>3943</v>
      </c>
      <c r="AB583" s="60" t="s">
        <v>3930</v>
      </c>
      <c r="AC583">
        <v>4.4600000000000001E-2</v>
      </c>
      <c r="AD583" s="60" t="s">
        <v>3991</v>
      </c>
      <c r="AF583" t="s">
        <v>440</v>
      </c>
      <c r="AG583" t="s">
        <v>440</v>
      </c>
      <c r="AH583" t="s">
        <v>440</v>
      </c>
      <c r="AJ583">
        <v>1.02</v>
      </c>
      <c r="AK583">
        <v>0</v>
      </c>
      <c r="AL583">
        <v>0.5</v>
      </c>
      <c r="AM583">
        <v>0</v>
      </c>
      <c r="AN583" s="60" t="s">
        <v>3938</v>
      </c>
      <c r="AO583" s="60" t="s">
        <v>3978</v>
      </c>
      <c r="AP583" s="60" t="s">
        <v>3956</v>
      </c>
      <c r="AS583" t="str">
        <f>IF(SpaceTypesTable[[#This Row],[Service Water Heating Peak Flow Rate (gal/h)]]=0,"",SpaceTypesTable[[#This Row],[Service Water Heating Peak Flow Rate (gal/h)]]/SpaceTypesTable[[#This Row],[Service Water Heating Area (ft^2)]])</f>
        <v/>
      </c>
      <c r="BC583" t="str">
        <f>IF(ISBLANK(BB583),"",BB583/(AY583/AX583))</f>
        <v/>
      </c>
    </row>
    <row r="584" spans="1:56">
      <c r="A584" t="s">
        <v>1556</v>
      </c>
      <c r="B584" t="s">
        <v>259</v>
      </c>
      <c r="C584" t="s">
        <v>265</v>
      </c>
      <c r="D584" t="s">
        <v>204</v>
      </c>
      <c r="E584" t="s">
        <v>465</v>
      </c>
      <c r="F584" t="s">
        <v>217</v>
      </c>
      <c r="G584" t="s">
        <v>204</v>
      </c>
      <c r="H584" t="s">
        <v>353</v>
      </c>
      <c r="I584" t="str">
        <f>SpaceTypesTable[[#This Row],[Lighting Standard]]&amp;SpaceTypesTable[[#This Row],[Lighting Primary Space Type]]&amp;SpaceTypesTable[[#This Row],[Lighting Secondary Space Type]]</f>
        <v>ASHRAE 90.1-2004LibraryReading Area</v>
      </c>
      <c r="L584">
        <f>VLOOKUP(SpaceTypesTable[[#This Row],[LookupColumn]],InteriorLightingTable[],5,FALSE)</f>
        <v>1.2</v>
      </c>
      <c r="O584">
        <v>0</v>
      </c>
      <c r="P584">
        <v>0.37</v>
      </c>
      <c r="Q584">
        <v>0.2</v>
      </c>
      <c r="R584" t="s">
        <v>3943</v>
      </c>
      <c r="S584" t="s">
        <v>108</v>
      </c>
      <c r="T584" t="s">
        <v>89</v>
      </c>
      <c r="U584" t="s">
        <v>94</v>
      </c>
      <c r="V584" s="60" t="str">
        <f>SpaceTypesTable[[#This Row],[Ventilation Standard]]&amp;SpaceTypesTable[[#This Row],[Ventilation Primary Space Type]]&amp;SpaceTypesTable[[#This Row],[Ventilation Secondary Space Type]]</f>
        <v>ASHRAE 62.1-1999EducationLibraries</v>
      </c>
      <c r="W584">
        <f>VLOOKUP(SpaceTypesTable[[#This Row],[Lookup]],VentilationStandardsTable[],6,FALSE)</f>
        <v>0</v>
      </c>
      <c r="X584">
        <f>VLOOKUP(SpaceTypesTable[[#This Row],[Lookup]],VentilationStandardsTable[],5,FALSE)</f>
        <v>15</v>
      </c>
      <c r="Y584">
        <f>VLOOKUP(SpaceTypesTable[[#This Row],[Lookup]],VentilationStandardsTable[],7,FALSE)</f>
        <v>0</v>
      </c>
      <c r="Z584">
        <v>21.36</v>
      </c>
      <c r="AA584" t="s">
        <v>3943</v>
      </c>
      <c r="AB584" t="s">
        <v>3930</v>
      </c>
      <c r="AC584">
        <v>5.9499999999999997E-2</v>
      </c>
      <c r="AD584" t="s">
        <v>3991</v>
      </c>
      <c r="AE584">
        <v>0</v>
      </c>
      <c r="AF584" t="s">
        <v>440</v>
      </c>
      <c r="AG584" t="s">
        <v>440</v>
      </c>
      <c r="AH584" t="s">
        <v>440</v>
      </c>
      <c r="AJ584">
        <v>1.39</v>
      </c>
      <c r="AK584">
        <v>0</v>
      </c>
      <c r="AL584">
        <v>0.5</v>
      </c>
      <c r="AM584">
        <v>0</v>
      </c>
      <c r="AN584" t="s">
        <v>3938</v>
      </c>
      <c r="AO584" t="s">
        <v>3978</v>
      </c>
      <c r="AP584" t="s">
        <v>3956</v>
      </c>
      <c r="AS584" t="str">
        <f>IF(SpaceTypesTable[[#This Row],[Service Water Heating Peak Flow Rate (gal/h)]]=0,"",SpaceTypesTable[[#This Row],[Service Water Heating Peak Flow Rate (gal/h)]]/SpaceTypesTable[[#This Row],[Service Water Heating Area (ft^2)]])</f>
        <v/>
      </c>
      <c r="BC584" t="str">
        <f>IF(ISBLANK(BB584),"",BB584/(AY584/AX584))</f>
        <v/>
      </c>
    </row>
    <row r="585" spans="1:56">
      <c r="A585" t="s">
        <v>1619</v>
      </c>
      <c r="B585" t="s">
        <v>259</v>
      </c>
      <c r="C585" t="s">
        <v>265</v>
      </c>
      <c r="D585" t="s">
        <v>204</v>
      </c>
      <c r="E585" t="s">
        <v>465</v>
      </c>
      <c r="F585" t="s">
        <v>1601</v>
      </c>
      <c r="G585" t="s">
        <v>204</v>
      </c>
      <c r="H585" t="s">
        <v>353</v>
      </c>
      <c r="I585" t="str">
        <f>SpaceTypesTable[[#This Row],[Lighting Standard]]&amp;SpaceTypesTable[[#This Row],[Lighting Primary Space Type]]&amp;SpaceTypesTable[[#This Row],[Lighting Secondary Space Type]]</f>
        <v>ASHRAE 90.1-2010LibraryReading Area</v>
      </c>
      <c r="L585">
        <f>VLOOKUP(SpaceTypesTable[[#This Row],[LookupColumn]],InteriorLightingTable[],5,FALSE)</f>
        <v>0.93</v>
      </c>
      <c r="O585">
        <v>0</v>
      </c>
      <c r="P585">
        <v>0.37</v>
      </c>
      <c r="Q585">
        <v>0.2</v>
      </c>
      <c r="R585" s="60" t="s">
        <v>3943</v>
      </c>
      <c r="S585" t="s">
        <v>110</v>
      </c>
      <c r="T585" t="s">
        <v>1288</v>
      </c>
      <c r="U585" t="s">
        <v>1571</v>
      </c>
      <c r="V585" s="60" t="str">
        <f>SpaceTypesTable[[#This Row],[Ventilation Standard]]&amp;SpaceTypesTable[[#This Row],[Ventilation Primary Space Type]]&amp;SpaceTypesTable[[#This Row],[Ventilation Secondary Space Type]]</f>
        <v>ASHRAE 62.1-2007Educational FacilitiesMedia center</v>
      </c>
      <c r="W585">
        <f>VLOOKUP(SpaceTypesTable[[#This Row],[Lookup]],VentilationStandardsTable[],6,FALSE)</f>
        <v>0.12</v>
      </c>
      <c r="X585">
        <f>VLOOKUP(SpaceTypesTable[[#This Row],[Lookup]],VentilationStandardsTable[],5,FALSE)</f>
        <v>10</v>
      </c>
      <c r="Y585">
        <f>VLOOKUP(SpaceTypesTable[[#This Row],[Lookup]],VentilationStandardsTable[],7,FALSE)</f>
        <v>0</v>
      </c>
      <c r="Z585">
        <v>21.36</v>
      </c>
      <c r="AA585" s="60" t="s">
        <v>3943</v>
      </c>
      <c r="AB585" s="60" t="s">
        <v>3930</v>
      </c>
      <c r="AC585">
        <v>4.4600000000000001E-2</v>
      </c>
      <c r="AD585" s="60" t="s">
        <v>3991</v>
      </c>
      <c r="AF585" t="s">
        <v>440</v>
      </c>
      <c r="AG585" t="s">
        <v>440</v>
      </c>
      <c r="AH585" t="s">
        <v>440</v>
      </c>
      <c r="AJ585">
        <v>1.02</v>
      </c>
      <c r="AK585">
        <v>0</v>
      </c>
      <c r="AL585">
        <v>0.5</v>
      </c>
      <c r="AM585">
        <v>0</v>
      </c>
      <c r="AN585" s="60" t="s">
        <v>3938</v>
      </c>
      <c r="AO585" s="60" t="s">
        <v>3978</v>
      </c>
      <c r="AP585" s="60" t="s">
        <v>3956</v>
      </c>
      <c r="AS585" t="s">
        <v>440</v>
      </c>
      <c r="BC585" t="s">
        <v>440</v>
      </c>
    </row>
    <row r="586" spans="1:56">
      <c r="A586" t="s">
        <v>1555</v>
      </c>
      <c r="B586" t="s">
        <v>259</v>
      </c>
      <c r="C586" t="s">
        <v>265</v>
      </c>
      <c r="D586" t="s">
        <v>276</v>
      </c>
      <c r="E586" t="s">
        <v>456</v>
      </c>
      <c r="I586" t="str">
        <f>SpaceTypesTable[[#This Row],[Lighting Standard]]&amp;SpaceTypesTable[[#This Row],[Lighting Primary Space Type]]&amp;SpaceTypesTable[[#This Row],[Lighting Secondary Space Type]]</f>
        <v/>
      </c>
      <c r="L586">
        <v>1.6000000000000003</v>
      </c>
      <c r="O586">
        <v>0</v>
      </c>
      <c r="P586">
        <v>0.37</v>
      </c>
      <c r="Q586">
        <v>0.2</v>
      </c>
      <c r="R586" t="s">
        <v>1363</v>
      </c>
      <c r="S586" t="s">
        <v>108</v>
      </c>
      <c r="T586" t="s">
        <v>18</v>
      </c>
      <c r="U586" t="s">
        <v>22</v>
      </c>
      <c r="V586" s="60" t="str">
        <f>SpaceTypesTable[[#This Row],[Ventilation Standard]]&amp;SpaceTypesTable[[#This Row],[Ventilation Primary Space Type]]&amp;SpaceTypesTable[[#This Row],[Ventilation Secondary Space Type]]</f>
        <v>ASHRAE 62.1-1999Food and Beverage ServiceKitchens (cooking)</v>
      </c>
      <c r="W586">
        <f>VLOOKUP(SpaceTypesTable[[#This Row],[Lookup]],VentilationStandardsTable[],6,FALSE)</f>
        <v>0</v>
      </c>
      <c r="X586">
        <f>VLOOKUP(SpaceTypesTable[[#This Row],[Lookup]],VentilationStandardsTable[],5,FALSE)</f>
        <v>15</v>
      </c>
      <c r="Y586">
        <f>VLOOKUP(SpaceTypesTable[[#This Row],[Lookup]],VentilationStandardsTable[],7,FALSE)</f>
        <v>0</v>
      </c>
      <c r="Z586">
        <v>13.93</v>
      </c>
      <c r="AA586" t="s">
        <v>1394</v>
      </c>
      <c r="AB586" t="s">
        <v>1514</v>
      </c>
      <c r="AC586">
        <v>0.22320000000000001</v>
      </c>
      <c r="AD586" t="s">
        <v>1423</v>
      </c>
      <c r="AE586">
        <v>302.60000000000002</v>
      </c>
      <c r="AF586">
        <v>0.1</v>
      </c>
      <c r="AG586">
        <v>0.2</v>
      </c>
      <c r="AH586">
        <v>0.7</v>
      </c>
      <c r="AI586" t="s">
        <v>1435</v>
      </c>
      <c r="AJ586">
        <v>17.7</v>
      </c>
      <c r="AK586">
        <v>0.25</v>
      </c>
      <c r="AL586">
        <v>0.3</v>
      </c>
      <c r="AM586">
        <v>0.2</v>
      </c>
      <c r="AN586" t="s">
        <v>1507</v>
      </c>
      <c r="AO586" t="s">
        <v>1499</v>
      </c>
      <c r="AP586" t="s">
        <v>1524</v>
      </c>
      <c r="AQ586">
        <v>100</v>
      </c>
      <c r="AR586">
        <v>1808</v>
      </c>
      <c r="AS586">
        <f>IF(SpaceTypesTable[[#This Row],[Service Water Heating Peak Flow Rate (gal/h)]]=0,"",SpaceTypesTable[[#This Row],[Service Water Heating Peak Flow Rate (gal/h)]]/SpaceTypesTable[[#This Row],[Service Water Heating Area (ft^2)]])</f>
        <v>5.5309734513274339E-2</v>
      </c>
      <c r="AT586">
        <v>49</v>
      </c>
      <c r="AU586">
        <v>0.2</v>
      </c>
      <c r="AV586">
        <v>0.05</v>
      </c>
      <c r="AW586" t="s">
        <v>1533</v>
      </c>
      <c r="AX586">
        <v>0.7</v>
      </c>
      <c r="AY586">
        <v>3300</v>
      </c>
      <c r="AZ586">
        <v>0.33800000000000002</v>
      </c>
      <c r="BA586">
        <v>0.5</v>
      </c>
      <c r="BB586">
        <v>572.96441370114178</v>
      </c>
      <c r="BC586">
        <f>IF(ISBLANK(BB586),"",BB586/(AY586/AX586))</f>
        <v>0.12153790593660582</v>
      </c>
      <c r="BD586" t="s">
        <v>1508</v>
      </c>
    </row>
    <row r="587" spans="1:56">
      <c r="A587" t="s">
        <v>1557</v>
      </c>
      <c r="B587" t="s">
        <v>260</v>
      </c>
      <c r="C587" t="s">
        <v>265</v>
      </c>
      <c r="D587" t="s">
        <v>276</v>
      </c>
      <c r="E587" t="s">
        <v>456</v>
      </c>
      <c r="F587" t="s">
        <v>438</v>
      </c>
      <c r="G587" t="s">
        <v>138</v>
      </c>
      <c r="H587" t="s">
        <v>223</v>
      </c>
      <c r="I587" t="str">
        <f>SpaceTypesTable[[#This Row],[Lighting Standard]]&amp;SpaceTypesTable[[#This Row],[Lighting Primary Space Type]]&amp;SpaceTypesTable[[#This Row],[Lighting Secondary Space Type]]</f>
        <v>ASHRAE 189.1-2009Food PreparationGeneral</v>
      </c>
      <c r="L587">
        <f>VLOOKUP(SpaceTypesTable[[#This Row],[LookupColumn]],InteriorLightingTable[],5,FALSE)</f>
        <v>1.08</v>
      </c>
      <c r="O587">
        <v>0</v>
      </c>
      <c r="P587">
        <v>0.37</v>
      </c>
      <c r="Q587">
        <v>0.2</v>
      </c>
      <c r="R587" t="s">
        <v>1363</v>
      </c>
      <c r="S587" t="s">
        <v>108</v>
      </c>
      <c r="T587" t="s">
        <v>18</v>
      </c>
      <c r="U587" t="s">
        <v>22</v>
      </c>
      <c r="V587" s="60" t="str">
        <f>SpaceTypesTable[[#This Row],[Ventilation Standard]]&amp;SpaceTypesTable[[#This Row],[Ventilation Primary Space Type]]&amp;SpaceTypesTable[[#This Row],[Ventilation Secondary Space Type]]</f>
        <v>ASHRAE 62.1-1999Food and Beverage ServiceKitchens (cooking)</v>
      </c>
      <c r="W587">
        <f>VLOOKUP(SpaceTypesTable[[#This Row],[Lookup]],VentilationStandardsTable[],6,FALSE)</f>
        <v>0</v>
      </c>
      <c r="X587">
        <f>VLOOKUP(SpaceTypesTable[[#This Row],[Lookup]],VentilationStandardsTable[],5,FALSE)</f>
        <v>15</v>
      </c>
      <c r="Y587">
        <f>VLOOKUP(SpaceTypesTable[[#This Row],[Lookup]],VentilationStandardsTable[],7,FALSE)</f>
        <v>0</v>
      </c>
      <c r="Z587">
        <v>13.93</v>
      </c>
      <c r="AA587" t="s">
        <v>1394</v>
      </c>
      <c r="AB587" t="s">
        <v>1514</v>
      </c>
      <c r="AC587">
        <v>5.9499999999999997E-2</v>
      </c>
      <c r="AD587" t="s">
        <v>1423</v>
      </c>
      <c r="AE587">
        <v>220.5</v>
      </c>
      <c r="AF587">
        <v>0.1</v>
      </c>
      <c r="AG587">
        <v>0.2</v>
      </c>
      <c r="AH587">
        <v>0.7</v>
      </c>
      <c r="AI587" t="s">
        <v>1435</v>
      </c>
      <c r="AJ587">
        <v>13.130000000000003</v>
      </c>
      <c r="AK587">
        <v>0.25</v>
      </c>
      <c r="AL587">
        <v>0.3</v>
      </c>
      <c r="AM587">
        <v>0.2</v>
      </c>
      <c r="AN587" t="s">
        <v>1507</v>
      </c>
      <c r="AO587" t="s">
        <v>1499</v>
      </c>
      <c r="AP587" t="s">
        <v>1524</v>
      </c>
      <c r="AQ587">
        <v>100</v>
      </c>
      <c r="AR587">
        <v>1808</v>
      </c>
      <c r="AS587">
        <f>IF(SpaceTypesTable[[#This Row],[Service Water Heating Peak Flow Rate (gal/h)]]=0,"",SpaceTypesTable[[#This Row],[Service Water Heating Peak Flow Rate (gal/h)]]/SpaceTypesTable[[#This Row],[Service Water Heating Area (ft^2)]])</f>
        <v>5.5309734513274339E-2</v>
      </c>
      <c r="AT587">
        <v>49</v>
      </c>
      <c r="AU587">
        <v>0.2</v>
      </c>
      <c r="AV587">
        <v>0.05</v>
      </c>
      <c r="AW587" t="s">
        <v>1533</v>
      </c>
      <c r="AX587">
        <v>0.7</v>
      </c>
      <c r="AY587">
        <v>3300</v>
      </c>
      <c r="AZ587">
        <v>0.33800000000000002</v>
      </c>
      <c r="BA587">
        <v>0.5</v>
      </c>
      <c r="BB587">
        <v>572.96441370114178</v>
      </c>
      <c r="BC587">
        <f>IF(ISBLANK(BB587),"",BB587/(AY587/AX587))</f>
        <v>0.12153790593660582</v>
      </c>
      <c r="BD587" t="s">
        <v>1508</v>
      </c>
    </row>
    <row r="588" spans="1:56">
      <c r="A588" t="s">
        <v>1557</v>
      </c>
      <c r="B588" t="s">
        <v>261</v>
      </c>
      <c r="C588" t="s">
        <v>265</v>
      </c>
      <c r="D588" t="s">
        <v>276</v>
      </c>
      <c r="E588" t="s">
        <v>456</v>
      </c>
      <c r="F588" t="s">
        <v>438</v>
      </c>
      <c r="G588" t="s">
        <v>138</v>
      </c>
      <c r="H588" t="s">
        <v>223</v>
      </c>
      <c r="I588" t="str">
        <f>SpaceTypesTable[[#This Row],[Lighting Standard]]&amp;SpaceTypesTable[[#This Row],[Lighting Primary Space Type]]&amp;SpaceTypesTable[[#This Row],[Lighting Secondary Space Type]]</f>
        <v>ASHRAE 189.1-2009Food PreparationGeneral</v>
      </c>
      <c r="L588">
        <f>VLOOKUP(SpaceTypesTable[[#This Row],[LookupColumn]],InteriorLightingTable[],5,FALSE)</f>
        <v>1.08</v>
      </c>
      <c r="O588">
        <v>0</v>
      </c>
      <c r="P588">
        <v>0.37</v>
      </c>
      <c r="Q588">
        <v>0.2</v>
      </c>
      <c r="R588" t="s">
        <v>1363</v>
      </c>
      <c r="S588" t="s">
        <v>108</v>
      </c>
      <c r="T588" t="s">
        <v>18</v>
      </c>
      <c r="U588" t="s">
        <v>22</v>
      </c>
      <c r="V588" s="60" t="str">
        <f>SpaceTypesTable[[#This Row],[Ventilation Standard]]&amp;SpaceTypesTable[[#This Row],[Ventilation Primary Space Type]]&amp;SpaceTypesTable[[#This Row],[Ventilation Secondary Space Type]]</f>
        <v>ASHRAE 62.1-1999Food and Beverage ServiceKitchens (cooking)</v>
      </c>
      <c r="W588">
        <f>VLOOKUP(SpaceTypesTable[[#This Row],[Lookup]],VentilationStandardsTable[],6,FALSE)</f>
        <v>0</v>
      </c>
      <c r="X588">
        <f>VLOOKUP(SpaceTypesTable[[#This Row],[Lookup]],VentilationStandardsTable[],5,FALSE)</f>
        <v>15</v>
      </c>
      <c r="Y588">
        <f>VLOOKUP(SpaceTypesTable[[#This Row],[Lookup]],VentilationStandardsTable[],7,FALSE)</f>
        <v>0</v>
      </c>
      <c r="Z588">
        <v>13.93</v>
      </c>
      <c r="AA588" t="s">
        <v>1394</v>
      </c>
      <c r="AB588" t="s">
        <v>1514</v>
      </c>
      <c r="AC588">
        <v>4.4600000000000001E-2</v>
      </c>
      <c r="AD588" t="s">
        <v>1423</v>
      </c>
      <c r="AE588">
        <v>220.5</v>
      </c>
      <c r="AF588">
        <v>0.1</v>
      </c>
      <c r="AG588">
        <v>0.2</v>
      </c>
      <c r="AH588">
        <v>0.7</v>
      </c>
      <c r="AI588" t="s">
        <v>1435</v>
      </c>
      <c r="AJ588">
        <v>13.130000000000003</v>
      </c>
      <c r="AK588">
        <v>0.25</v>
      </c>
      <c r="AL588">
        <v>0.3</v>
      </c>
      <c r="AM588">
        <v>0.2</v>
      </c>
      <c r="AN588" t="s">
        <v>1507</v>
      </c>
      <c r="AO588" t="s">
        <v>1499</v>
      </c>
      <c r="AP588" t="s">
        <v>1524</v>
      </c>
      <c r="AQ588">
        <v>100</v>
      </c>
      <c r="AR588">
        <v>1808</v>
      </c>
      <c r="AS588">
        <f>IF(SpaceTypesTable[[#This Row],[Service Water Heating Peak Flow Rate (gal/h)]]=0,"",SpaceTypesTable[[#This Row],[Service Water Heating Peak Flow Rate (gal/h)]]/SpaceTypesTable[[#This Row],[Service Water Heating Area (ft^2)]])</f>
        <v>5.5309734513274339E-2</v>
      </c>
      <c r="AT588">
        <v>49</v>
      </c>
      <c r="AU588">
        <v>0.2</v>
      </c>
      <c r="AV588">
        <v>0.05</v>
      </c>
      <c r="AW588" t="s">
        <v>1533</v>
      </c>
      <c r="AX588">
        <v>0.7</v>
      </c>
      <c r="AY588">
        <v>3300</v>
      </c>
      <c r="AZ588">
        <v>0.33800000000000002</v>
      </c>
      <c r="BA588">
        <v>0.5</v>
      </c>
      <c r="BB588">
        <v>572.96441370114178</v>
      </c>
      <c r="BC588">
        <f>IF(ISBLANK(BB588),"",BB588/(AY588/AX588))</f>
        <v>0.12153790593660582</v>
      </c>
      <c r="BD588" t="s">
        <v>1508</v>
      </c>
    </row>
    <row r="589" spans="1:56">
      <c r="A589" t="s">
        <v>1554</v>
      </c>
      <c r="B589" t="s">
        <v>259</v>
      </c>
      <c r="C589" t="s">
        <v>265</v>
      </c>
      <c r="D589" t="s">
        <v>276</v>
      </c>
      <c r="E589" t="s">
        <v>456</v>
      </c>
      <c r="I589" t="str">
        <f>SpaceTypesTable[[#This Row],[Lighting Standard]]&amp;SpaceTypesTable[[#This Row],[Lighting Primary Space Type]]&amp;SpaceTypesTable[[#This Row],[Lighting Secondary Space Type]]</f>
        <v/>
      </c>
      <c r="L589">
        <v>2.2400000000000002</v>
      </c>
      <c r="O589">
        <v>0</v>
      </c>
      <c r="P589">
        <v>0.37</v>
      </c>
      <c r="Q589">
        <v>0.2</v>
      </c>
      <c r="R589" s="60" t="s">
        <v>1363</v>
      </c>
      <c r="S589" t="s">
        <v>108</v>
      </c>
      <c r="T589" t="s">
        <v>18</v>
      </c>
      <c r="U589" t="s">
        <v>22</v>
      </c>
      <c r="V589" s="60" t="str">
        <f>SpaceTypesTable[[#This Row],[Ventilation Standard]]&amp;SpaceTypesTable[[#This Row],[Ventilation Primary Space Type]]&amp;SpaceTypesTable[[#This Row],[Ventilation Secondary Space Type]]</f>
        <v>ASHRAE 62.1-1999Food and Beverage ServiceKitchens (cooking)</v>
      </c>
      <c r="W589">
        <f>VLOOKUP(SpaceTypesTable[[#This Row],[Lookup]],VentilationStandardsTable[],6,FALSE)</f>
        <v>0</v>
      </c>
      <c r="X589">
        <f>VLOOKUP(SpaceTypesTable[[#This Row],[Lookup]],VentilationStandardsTable[],5,FALSE)</f>
        <v>15</v>
      </c>
      <c r="Y589">
        <f>VLOOKUP(SpaceTypesTable[[#This Row],[Lookup]],VentilationStandardsTable[],7,FALSE)</f>
        <v>0</v>
      </c>
      <c r="Z589">
        <v>13.93</v>
      </c>
      <c r="AA589" s="60" t="s">
        <v>1394</v>
      </c>
      <c r="AB589" s="60" t="s">
        <v>1514</v>
      </c>
      <c r="AC589">
        <v>0.22320000000000001</v>
      </c>
      <c r="AD589" s="60" t="s">
        <v>1423</v>
      </c>
      <c r="AE589">
        <v>302.60000000000002</v>
      </c>
      <c r="AF589">
        <v>0.1</v>
      </c>
      <c r="AG589">
        <v>0.2</v>
      </c>
      <c r="AH589">
        <v>0.7</v>
      </c>
      <c r="AI589" t="s">
        <v>1435</v>
      </c>
      <c r="AJ589">
        <v>17.7</v>
      </c>
      <c r="AK589">
        <v>0.25</v>
      </c>
      <c r="AL589">
        <v>0.3</v>
      </c>
      <c r="AM589">
        <v>0.2</v>
      </c>
      <c r="AN589" s="60" t="s">
        <v>1507</v>
      </c>
      <c r="AO589" s="60" t="s">
        <v>1499</v>
      </c>
      <c r="AP589" s="60" t="s">
        <v>1524</v>
      </c>
      <c r="AQ589">
        <v>100</v>
      </c>
      <c r="AR589">
        <v>1808</v>
      </c>
      <c r="AS589">
        <f>IF(SpaceTypesTable[[#This Row],[Service Water Heating Peak Flow Rate (gal/h)]]=0,"",SpaceTypesTable[[#This Row],[Service Water Heating Peak Flow Rate (gal/h)]]/SpaceTypesTable[[#This Row],[Service Water Heating Area (ft^2)]])</f>
        <v>5.5309734513274339E-2</v>
      </c>
      <c r="AT589">
        <v>49</v>
      </c>
      <c r="AU589">
        <v>0.2</v>
      </c>
      <c r="AV589">
        <v>0.05</v>
      </c>
      <c r="AW589" t="s">
        <v>1533</v>
      </c>
      <c r="AX589">
        <v>0.7</v>
      </c>
      <c r="AY589">
        <v>3300</v>
      </c>
      <c r="AZ589">
        <v>0.33800000000000002</v>
      </c>
      <c r="BA589">
        <v>0.5</v>
      </c>
      <c r="BB589">
        <v>572.96441370114178</v>
      </c>
      <c r="BC589">
        <f>IF(ISBLANK(BB589),"",BB589/(AY589/AX589))</f>
        <v>0.12153790593660582</v>
      </c>
      <c r="BD589" t="s">
        <v>1508</v>
      </c>
    </row>
    <row r="590" spans="1:56">
      <c r="A590" t="s">
        <v>1558</v>
      </c>
      <c r="B590" t="s">
        <v>259</v>
      </c>
      <c r="C590" t="s">
        <v>265</v>
      </c>
      <c r="D590" t="s">
        <v>276</v>
      </c>
      <c r="E590" t="s">
        <v>456</v>
      </c>
      <c r="F590" t="s">
        <v>218</v>
      </c>
      <c r="G590" t="s">
        <v>138</v>
      </c>
      <c r="H590" t="s">
        <v>223</v>
      </c>
      <c r="I590" t="str">
        <f>SpaceTypesTable[[#This Row],[Lighting Standard]]&amp;SpaceTypesTable[[#This Row],[Lighting Primary Space Type]]&amp;SpaceTypesTable[[#This Row],[Lighting Secondary Space Type]]</f>
        <v>ASHRAE 90.1-2007Food PreparationGeneral</v>
      </c>
      <c r="L590">
        <f>VLOOKUP(SpaceTypesTable[[#This Row],[LookupColumn]],InteriorLightingTable[],5,FALSE)</f>
        <v>1.2</v>
      </c>
      <c r="O590">
        <v>0</v>
      </c>
      <c r="P590">
        <v>0.37</v>
      </c>
      <c r="Q590">
        <v>0.2</v>
      </c>
      <c r="R590" t="s">
        <v>3946</v>
      </c>
      <c r="S590" t="s">
        <v>109</v>
      </c>
      <c r="T590" t="s">
        <v>18</v>
      </c>
      <c r="U590" t="s">
        <v>1577</v>
      </c>
      <c r="V590" s="60" t="str">
        <f>SpaceTypesTable[[#This Row],[Ventilation Standard]]&amp;SpaceTypesTable[[#This Row],[Ventilation Primary Space Type]]&amp;SpaceTypesTable[[#This Row],[Ventilation Secondary Space Type]]</f>
        <v>ASHRAE 62.1-2004Food and Beverage ServiceCafeteria/fast food dining</v>
      </c>
      <c r="W590">
        <f>VLOOKUP(SpaceTypesTable[[#This Row],[Lookup]],VentilationStandardsTable[],6,FALSE)</f>
        <v>0.18</v>
      </c>
      <c r="X590">
        <f>VLOOKUP(SpaceTypesTable[[#This Row],[Lookup]],VentilationStandardsTable[],5,FALSE)</f>
        <v>7.5</v>
      </c>
      <c r="Y590">
        <f>VLOOKUP(SpaceTypesTable[[#This Row],[Lookup]],VentilationStandardsTable[],7,FALSE)</f>
        <v>0</v>
      </c>
      <c r="Z590">
        <v>13.93</v>
      </c>
      <c r="AA590" t="s">
        <v>3946</v>
      </c>
      <c r="AB590" t="s">
        <v>3930</v>
      </c>
      <c r="AC590">
        <v>4.4600000000000001E-2</v>
      </c>
      <c r="AD590" t="s">
        <v>3991</v>
      </c>
      <c r="AE590">
        <v>220.5</v>
      </c>
      <c r="AF590">
        <v>0.1</v>
      </c>
      <c r="AG590">
        <v>0.2</v>
      </c>
      <c r="AH590">
        <v>0.7</v>
      </c>
      <c r="AI590" t="s">
        <v>3995</v>
      </c>
      <c r="AJ590">
        <v>13.130000000000003</v>
      </c>
      <c r="AK590">
        <v>0.25</v>
      </c>
      <c r="AL590">
        <v>0.3</v>
      </c>
      <c r="AM590">
        <v>0.2</v>
      </c>
      <c r="AN590" t="s">
        <v>3993</v>
      </c>
      <c r="AO590" t="s">
        <v>3978</v>
      </c>
      <c r="AP590" t="s">
        <v>3956</v>
      </c>
      <c r="AQ590">
        <v>100</v>
      </c>
      <c r="AR590">
        <v>1808</v>
      </c>
      <c r="AS590">
        <f>IF(SpaceTypesTable[[#This Row],[Service Water Heating Peak Flow Rate (gal/h)]]=0,"",SpaceTypesTable[[#This Row],[Service Water Heating Peak Flow Rate (gal/h)]]/SpaceTypesTable[[#This Row],[Service Water Heating Area (ft^2)]])</f>
        <v>5.5309734513274339E-2</v>
      </c>
      <c r="AT590">
        <v>49</v>
      </c>
      <c r="AU590">
        <v>0.2</v>
      </c>
      <c r="AV590">
        <v>0.05</v>
      </c>
      <c r="AW590" t="s">
        <v>3952</v>
      </c>
      <c r="AX590">
        <v>0.7</v>
      </c>
      <c r="AY590">
        <v>3300</v>
      </c>
      <c r="AZ590">
        <v>0.33800000000000002</v>
      </c>
      <c r="BA590">
        <v>0.5</v>
      </c>
      <c r="BB590">
        <v>572.96441370114178</v>
      </c>
      <c r="BC590">
        <f>IF(ISBLANK(BB590),"",BB590/(AY590/AX590))</f>
        <v>0.12153790593660582</v>
      </c>
      <c r="BD590" t="s">
        <v>3994</v>
      </c>
    </row>
    <row r="591" spans="1:56">
      <c r="A591" t="s">
        <v>1556</v>
      </c>
      <c r="B591" t="s">
        <v>259</v>
      </c>
      <c r="C591" t="s">
        <v>265</v>
      </c>
      <c r="D591" t="s">
        <v>276</v>
      </c>
      <c r="E591" t="s">
        <v>456</v>
      </c>
      <c r="F591" t="s">
        <v>217</v>
      </c>
      <c r="G591" t="s">
        <v>138</v>
      </c>
      <c r="H591" t="s">
        <v>223</v>
      </c>
      <c r="I591" t="str">
        <f>SpaceTypesTable[[#This Row],[Lighting Standard]]&amp;SpaceTypesTable[[#This Row],[Lighting Primary Space Type]]&amp;SpaceTypesTable[[#This Row],[Lighting Secondary Space Type]]</f>
        <v>ASHRAE 90.1-2004Food PreparationGeneral</v>
      </c>
      <c r="L591">
        <f>VLOOKUP(SpaceTypesTable[[#This Row],[LookupColumn]],InteriorLightingTable[],5,FALSE)</f>
        <v>1.2</v>
      </c>
      <c r="O591">
        <v>0</v>
      </c>
      <c r="P591">
        <v>0.37</v>
      </c>
      <c r="Q591">
        <v>0.2</v>
      </c>
      <c r="R591" s="60" t="s">
        <v>3946</v>
      </c>
      <c r="S591" t="s">
        <v>108</v>
      </c>
      <c r="T591" t="s">
        <v>18</v>
      </c>
      <c r="U591" t="s">
        <v>22</v>
      </c>
      <c r="V591" s="60" t="str">
        <f>SpaceTypesTable[[#This Row],[Ventilation Standard]]&amp;SpaceTypesTable[[#This Row],[Ventilation Primary Space Type]]&amp;SpaceTypesTable[[#This Row],[Ventilation Secondary Space Type]]</f>
        <v>ASHRAE 62.1-1999Food and Beverage ServiceKitchens (cooking)</v>
      </c>
      <c r="W591">
        <f>VLOOKUP(SpaceTypesTable[[#This Row],[Lookup]],VentilationStandardsTable[],6,FALSE)</f>
        <v>0</v>
      </c>
      <c r="X591">
        <f>VLOOKUP(SpaceTypesTable[[#This Row],[Lookup]],VentilationStandardsTable[],5,FALSE)</f>
        <v>15</v>
      </c>
      <c r="Y591">
        <f>VLOOKUP(SpaceTypesTable[[#This Row],[Lookup]],VentilationStandardsTable[],7,FALSE)</f>
        <v>0</v>
      </c>
      <c r="Z591">
        <v>13.93</v>
      </c>
      <c r="AA591" s="60" t="s">
        <v>3946</v>
      </c>
      <c r="AB591" s="60" t="s">
        <v>3930</v>
      </c>
      <c r="AC591">
        <v>5.9499999999999997E-2</v>
      </c>
      <c r="AD591" s="60" t="s">
        <v>3991</v>
      </c>
      <c r="AE591">
        <v>302.60000000000002</v>
      </c>
      <c r="AF591">
        <v>0.1</v>
      </c>
      <c r="AG591">
        <v>0.2</v>
      </c>
      <c r="AH591">
        <v>0.7</v>
      </c>
      <c r="AI591" t="s">
        <v>3995</v>
      </c>
      <c r="AJ591">
        <v>17.7</v>
      </c>
      <c r="AK591">
        <v>0.25</v>
      </c>
      <c r="AL591">
        <v>0.3</v>
      </c>
      <c r="AM591">
        <v>0.2</v>
      </c>
      <c r="AN591" s="60" t="s">
        <v>3993</v>
      </c>
      <c r="AO591" s="60" t="s">
        <v>3978</v>
      </c>
      <c r="AP591" s="60" t="s">
        <v>3956</v>
      </c>
      <c r="AQ591">
        <v>100</v>
      </c>
      <c r="AR591">
        <v>1808</v>
      </c>
      <c r="AS591">
        <f>IF(SpaceTypesTable[[#This Row],[Service Water Heating Peak Flow Rate (gal/h)]]=0,"",SpaceTypesTable[[#This Row],[Service Water Heating Peak Flow Rate (gal/h)]]/SpaceTypesTable[[#This Row],[Service Water Heating Area (ft^2)]])</f>
        <v>5.5309734513274339E-2</v>
      </c>
      <c r="AT591">
        <v>49</v>
      </c>
      <c r="AU591">
        <v>0.2</v>
      </c>
      <c r="AV591">
        <v>0.05</v>
      </c>
      <c r="AW591" t="s">
        <v>3952</v>
      </c>
      <c r="AX591">
        <v>0.7</v>
      </c>
      <c r="AY591">
        <v>3300</v>
      </c>
      <c r="AZ591">
        <v>0.33800000000000002</v>
      </c>
      <c r="BA591">
        <v>0.5</v>
      </c>
      <c r="BB591">
        <v>572.96441370114178</v>
      </c>
      <c r="BC591">
        <f>IF(ISBLANK(BB591),"",BB591/(AY591/AX591))</f>
        <v>0.12153790593660582</v>
      </c>
      <c r="BD591" t="s">
        <v>3994</v>
      </c>
    </row>
    <row r="592" spans="1:56">
      <c r="A592" t="s">
        <v>1619</v>
      </c>
      <c r="B592" t="s">
        <v>259</v>
      </c>
      <c r="C592" t="s">
        <v>265</v>
      </c>
      <c r="D592" t="s">
        <v>276</v>
      </c>
      <c r="E592" t="s">
        <v>456</v>
      </c>
      <c r="F592" t="s">
        <v>1601</v>
      </c>
      <c r="G592" t="s">
        <v>138</v>
      </c>
      <c r="H592" t="s">
        <v>223</v>
      </c>
      <c r="I592" t="str">
        <f>SpaceTypesTable[[#This Row],[Lighting Standard]]&amp;SpaceTypesTable[[#This Row],[Lighting Primary Space Type]]&amp;SpaceTypesTable[[#This Row],[Lighting Secondary Space Type]]</f>
        <v>ASHRAE 90.1-2010Food PreparationGeneral</v>
      </c>
      <c r="L592">
        <f>VLOOKUP(SpaceTypesTable[[#This Row],[LookupColumn]],InteriorLightingTable[],5,FALSE)</f>
        <v>0.99</v>
      </c>
      <c r="O592">
        <v>0</v>
      </c>
      <c r="P592">
        <v>0.37</v>
      </c>
      <c r="Q592">
        <v>0.2</v>
      </c>
      <c r="R592" t="s">
        <v>3946</v>
      </c>
      <c r="S592" t="s">
        <v>110</v>
      </c>
      <c r="T592" t="s">
        <v>18</v>
      </c>
      <c r="U592" t="s">
        <v>1577</v>
      </c>
      <c r="V592" s="60" t="str">
        <f>SpaceTypesTable[[#This Row],[Ventilation Standard]]&amp;SpaceTypesTable[[#This Row],[Ventilation Primary Space Type]]&amp;SpaceTypesTable[[#This Row],[Ventilation Secondary Space Type]]</f>
        <v>ASHRAE 62.1-2007Food and Beverage ServiceCafeteria/fast food dining</v>
      </c>
      <c r="W592">
        <f>VLOOKUP(SpaceTypesTable[[#This Row],[Lookup]],VentilationStandardsTable[],6,FALSE)</f>
        <v>0.18</v>
      </c>
      <c r="X592">
        <f>VLOOKUP(SpaceTypesTable[[#This Row],[Lookup]],VentilationStandardsTable[],5,FALSE)</f>
        <v>7.5</v>
      </c>
      <c r="Y592">
        <f>VLOOKUP(SpaceTypesTable[[#This Row],[Lookup]],VentilationStandardsTable[],7,FALSE)</f>
        <v>0</v>
      </c>
      <c r="Z592">
        <v>13.93</v>
      </c>
      <c r="AA592" t="s">
        <v>3946</v>
      </c>
      <c r="AB592" t="s">
        <v>3930</v>
      </c>
      <c r="AC592">
        <v>4.4600000000000001E-2</v>
      </c>
      <c r="AD592" t="s">
        <v>3991</v>
      </c>
      <c r="AE592">
        <v>220.5</v>
      </c>
      <c r="AF592">
        <v>0.1</v>
      </c>
      <c r="AG592">
        <v>0.2</v>
      </c>
      <c r="AH592">
        <v>0.7</v>
      </c>
      <c r="AI592" t="s">
        <v>3995</v>
      </c>
      <c r="AJ592">
        <v>13.130000000000003</v>
      </c>
      <c r="AK592">
        <v>0.25</v>
      </c>
      <c r="AL592">
        <v>0.3</v>
      </c>
      <c r="AM592">
        <v>0.2</v>
      </c>
      <c r="AN592" t="s">
        <v>3993</v>
      </c>
      <c r="AO592" t="s">
        <v>3978</v>
      </c>
      <c r="AP592" t="s">
        <v>3956</v>
      </c>
      <c r="AQ592">
        <v>100</v>
      </c>
      <c r="AR592">
        <v>1808</v>
      </c>
      <c r="AS592">
        <v>5.5309734513274339E-2</v>
      </c>
      <c r="AT592">
        <v>49</v>
      </c>
      <c r="AU592">
        <v>0.2</v>
      </c>
      <c r="AV592">
        <v>0.05</v>
      </c>
      <c r="AW592" t="s">
        <v>3952</v>
      </c>
      <c r="AX592">
        <v>0.7</v>
      </c>
      <c r="AY592">
        <v>3300</v>
      </c>
      <c r="AZ592">
        <v>0.33800000000000002</v>
      </c>
      <c r="BA592">
        <v>0.5</v>
      </c>
      <c r="BB592">
        <v>572.96441370114178</v>
      </c>
      <c r="BC592">
        <v>0.12153790593660582</v>
      </c>
      <c r="BD592" t="s">
        <v>3994</v>
      </c>
    </row>
    <row r="593" spans="1:55">
      <c r="A593" t="s">
        <v>1555</v>
      </c>
      <c r="B593" t="s">
        <v>259</v>
      </c>
      <c r="C593" t="s">
        <v>265</v>
      </c>
      <c r="D593" t="s">
        <v>301</v>
      </c>
      <c r="E593" t="s">
        <v>463</v>
      </c>
      <c r="I593" t="str">
        <f>SpaceTypesTable[[#This Row],[Lighting Standard]]&amp;SpaceTypesTable[[#This Row],[Lighting Primary Space Type]]&amp;SpaceTypesTable[[#This Row],[Lighting Secondary Space Type]]</f>
        <v/>
      </c>
      <c r="L593">
        <v>1.07</v>
      </c>
      <c r="O593">
        <v>0</v>
      </c>
      <c r="P593">
        <v>0.37</v>
      </c>
      <c r="Q593">
        <v>0.2</v>
      </c>
      <c r="R593" t="s">
        <v>1363</v>
      </c>
      <c r="S593" t="s">
        <v>108</v>
      </c>
      <c r="T593" t="s">
        <v>64</v>
      </c>
      <c r="U593" t="s">
        <v>71</v>
      </c>
      <c r="V593" s="60" t="str">
        <f>SpaceTypesTable[[#This Row],[Ventilation Standard]]&amp;SpaceTypesTable[[#This Row],[Ventilation Primary Space Type]]&amp;SpaceTypesTable[[#This Row],[Ventilation Secondary Space Type]]</f>
        <v>ASHRAE 62.1-1999Sports and AmusementPlaying floors (gymnasium)</v>
      </c>
      <c r="W593">
        <f>VLOOKUP(SpaceTypesTable[[#This Row],[Lookup]],VentilationStandardsTable[],6,FALSE)</f>
        <v>0</v>
      </c>
      <c r="X593">
        <f>VLOOKUP(SpaceTypesTable[[#This Row],[Lookup]],VentilationStandardsTable[],5,FALSE)</f>
        <v>20</v>
      </c>
      <c r="Y593">
        <f>VLOOKUP(SpaceTypesTable[[#This Row],[Lookup]],VentilationStandardsTable[],7,FALSE)</f>
        <v>0</v>
      </c>
      <c r="Z593">
        <v>27.9</v>
      </c>
      <c r="AA593" t="s">
        <v>1395</v>
      </c>
      <c r="AB593" t="s">
        <v>1514</v>
      </c>
      <c r="AC593">
        <v>0.22320000000000001</v>
      </c>
      <c r="AD593" t="s">
        <v>1423</v>
      </c>
      <c r="AF593" t="s">
        <v>440</v>
      </c>
      <c r="AG593" t="s">
        <v>440</v>
      </c>
      <c r="AH593" t="s">
        <v>440</v>
      </c>
      <c r="AJ593">
        <v>0.46</v>
      </c>
      <c r="AK593">
        <v>0</v>
      </c>
      <c r="AL593">
        <v>0.5</v>
      </c>
      <c r="AM593">
        <v>0</v>
      </c>
      <c r="AN593" t="s">
        <v>1480</v>
      </c>
      <c r="AO593" t="s">
        <v>1448</v>
      </c>
      <c r="AP593" t="s">
        <v>1462</v>
      </c>
      <c r="AS593" t="str">
        <f>IF(SpaceTypesTable[[#This Row],[Service Water Heating Peak Flow Rate (gal/h)]]=0,"",SpaceTypesTable[[#This Row],[Service Water Heating Peak Flow Rate (gal/h)]]/SpaceTypesTable[[#This Row],[Service Water Heating Area (ft^2)]])</f>
        <v/>
      </c>
      <c r="BC593" t="str">
        <f>IF(ISBLANK(BB593),"",BB593/(AY593/AX593))</f>
        <v/>
      </c>
    </row>
    <row r="594" spans="1:55">
      <c r="A594" t="s">
        <v>1557</v>
      </c>
      <c r="B594" t="s">
        <v>260</v>
      </c>
      <c r="C594" t="s">
        <v>265</v>
      </c>
      <c r="D594" t="s">
        <v>301</v>
      </c>
      <c r="E594" t="s">
        <v>463</v>
      </c>
      <c r="F594" t="s">
        <v>438</v>
      </c>
      <c r="G594" t="s">
        <v>345</v>
      </c>
      <c r="H594" t="s">
        <v>348</v>
      </c>
      <c r="I594" t="str">
        <f>SpaceTypesTable[[#This Row],[Lighting Standard]]&amp;SpaceTypesTable[[#This Row],[Lighting Primary Space Type]]&amp;SpaceTypesTable[[#This Row],[Lighting Secondary Space Type]]</f>
        <v>ASHRAE 189.1-2009Gymnasium/Exercise CenterPlaying Area</v>
      </c>
      <c r="L594">
        <f>VLOOKUP(SpaceTypesTable[[#This Row],[LookupColumn]],InteriorLightingTable[],5,FALSE)</f>
        <v>1.26</v>
      </c>
      <c r="O594">
        <v>0</v>
      </c>
      <c r="P594">
        <v>0.37</v>
      </c>
      <c r="Q594">
        <v>0.2</v>
      </c>
      <c r="R594" t="s">
        <v>1363</v>
      </c>
      <c r="S594" t="s">
        <v>108</v>
      </c>
      <c r="T594" t="s">
        <v>64</v>
      </c>
      <c r="U594" t="s">
        <v>71</v>
      </c>
      <c r="V594" s="60" t="str">
        <f>SpaceTypesTable[[#This Row],[Ventilation Standard]]&amp;SpaceTypesTable[[#This Row],[Ventilation Primary Space Type]]&amp;SpaceTypesTable[[#This Row],[Ventilation Secondary Space Type]]</f>
        <v>ASHRAE 62.1-1999Sports and AmusementPlaying floors (gymnasium)</v>
      </c>
      <c r="W594">
        <f>VLOOKUP(SpaceTypesTable[[#This Row],[Lookup]],VentilationStandardsTable[],6,FALSE)</f>
        <v>0</v>
      </c>
      <c r="X594">
        <f>VLOOKUP(SpaceTypesTable[[#This Row],[Lookup]],VentilationStandardsTable[],5,FALSE)</f>
        <v>20</v>
      </c>
      <c r="Y594">
        <f>VLOOKUP(SpaceTypesTable[[#This Row],[Lookup]],VentilationStandardsTable[],7,FALSE)</f>
        <v>0</v>
      </c>
      <c r="Z594">
        <v>27.9</v>
      </c>
      <c r="AA594" t="s">
        <v>1395</v>
      </c>
      <c r="AB594" t="s">
        <v>1514</v>
      </c>
      <c r="AC594">
        <v>5.9499999999999997E-2</v>
      </c>
      <c r="AD594" t="s">
        <v>1423</v>
      </c>
      <c r="AF594" t="s">
        <v>440</v>
      </c>
      <c r="AG594" t="s">
        <v>440</v>
      </c>
      <c r="AH594" t="s">
        <v>440</v>
      </c>
      <c r="AJ594">
        <v>0.34000000000000008</v>
      </c>
      <c r="AK594">
        <v>0</v>
      </c>
      <c r="AL594">
        <v>0.5</v>
      </c>
      <c r="AM594">
        <v>0</v>
      </c>
      <c r="AN594" t="s">
        <v>1480</v>
      </c>
      <c r="AO594" t="s">
        <v>1448</v>
      </c>
      <c r="AP594" t="s">
        <v>1462</v>
      </c>
      <c r="AS594" t="str">
        <f>IF(SpaceTypesTable[[#This Row],[Service Water Heating Peak Flow Rate (gal/h)]]=0,"",SpaceTypesTable[[#This Row],[Service Water Heating Peak Flow Rate (gal/h)]]/SpaceTypesTable[[#This Row],[Service Water Heating Area (ft^2)]])</f>
        <v/>
      </c>
      <c r="BC594" t="str">
        <f>IF(ISBLANK(BB594),"",BB594/(AY594/AX594))</f>
        <v/>
      </c>
    </row>
    <row r="595" spans="1:55">
      <c r="A595" t="s">
        <v>1557</v>
      </c>
      <c r="B595" t="s">
        <v>261</v>
      </c>
      <c r="C595" t="s">
        <v>265</v>
      </c>
      <c r="D595" t="s">
        <v>301</v>
      </c>
      <c r="E595" t="s">
        <v>463</v>
      </c>
      <c r="F595" t="s">
        <v>438</v>
      </c>
      <c r="G595" t="s">
        <v>345</v>
      </c>
      <c r="H595" t="s">
        <v>348</v>
      </c>
      <c r="I595" t="str">
        <f>SpaceTypesTable[[#This Row],[Lighting Standard]]&amp;SpaceTypesTable[[#This Row],[Lighting Primary Space Type]]&amp;SpaceTypesTable[[#This Row],[Lighting Secondary Space Type]]</f>
        <v>ASHRAE 189.1-2009Gymnasium/Exercise CenterPlaying Area</v>
      </c>
      <c r="L595">
        <f>VLOOKUP(SpaceTypesTable[[#This Row],[LookupColumn]],InteriorLightingTable[],5,FALSE)</f>
        <v>1.26</v>
      </c>
      <c r="O595">
        <v>0</v>
      </c>
      <c r="P595">
        <v>0.37</v>
      </c>
      <c r="Q595">
        <v>0.2</v>
      </c>
      <c r="R595" s="60" t="s">
        <v>1363</v>
      </c>
      <c r="S595" t="s">
        <v>108</v>
      </c>
      <c r="T595" t="s">
        <v>64</v>
      </c>
      <c r="U595" t="s">
        <v>71</v>
      </c>
      <c r="V595" s="60" t="str">
        <f>SpaceTypesTable[[#This Row],[Ventilation Standard]]&amp;SpaceTypesTable[[#This Row],[Ventilation Primary Space Type]]&amp;SpaceTypesTable[[#This Row],[Ventilation Secondary Space Type]]</f>
        <v>ASHRAE 62.1-1999Sports and AmusementPlaying floors (gymnasium)</v>
      </c>
      <c r="W595">
        <f>VLOOKUP(SpaceTypesTable[[#This Row],[Lookup]],VentilationStandardsTable[],6,FALSE)</f>
        <v>0</v>
      </c>
      <c r="X595">
        <f>VLOOKUP(SpaceTypesTable[[#This Row],[Lookup]],VentilationStandardsTable[],5,FALSE)</f>
        <v>20</v>
      </c>
      <c r="Y595">
        <f>VLOOKUP(SpaceTypesTable[[#This Row],[Lookup]],VentilationStandardsTable[],7,FALSE)</f>
        <v>0</v>
      </c>
      <c r="Z595">
        <v>27.9</v>
      </c>
      <c r="AA595" s="60" t="s">
        <v>1395</v>
      </c>
      <c r="AB595" s="60" t="s">
        <v>1514</v>
      </c>
      <c r="AC595">
        <v>4.4600000000000001E-2</v>
      </c>
      <c r="AD595" s="60" t="s">
        <v>1423</v>
      </c>
      <c r="AF595" t="s">
        <v>440</v>
      </c>
      <c r="AG595" t="s">
        <v>440</v>
      </c>
      <c r="AH595" t="s">
        <v>440</v>
      </c>
      <c r="AJ595">
        <v>0.34000000000000008</v>
      </c>
      <c r="AK595">
        <v>0</v>
      </c>
      <c r="AL595">
        <v>0.5</v>
      </c>
      <c r="AM595">
        <v>0</v>
      </c>
      <c r="AN595" s="60" t="s">
        <v>1480</v>
      </c>
      <c r="AO595" s="60" t="s">
        <v>1448</v>
      </c>
      <c r="AP595" s="60" t="s">
        <v>1462</v>
      </c>
      <c r="AS595" t="str">
        <f>IF(SpaceTypesTable[[#This Row],[Service Water Heating Peak Flow Rate (gal/h)]]=0,"",SpaceTypesTable[[#This Row],[Service Water Heating Peak Flow Rate (gal/h)]]/SpaceTypesTable[[#This Row],[Service Water Heating Area (ft^2)]])</f>
        <v/>
      </c>
      <c r="BC595" t="str">
        <f>IF(ISBLANK(BB595),"",BB595/(AY595/AX595))</f>
        <v/>
      </c>
    </row>
    <row r="596" spans="1:55">
      <c r="A596" t="s">
        <v>1554</v>
      </c>
      <c r="B596" t="s">
        <v>259</v>
      </c>
      <c r="C596" t="s">
        <v>265</v>
      </c>
      <c r="D596" t="s">
        <v>301</v>
      </c>
      <c r="E596" t="s">
        <v>463</v>
      </c>
      <c r="I596" t="str">
        <f>SpaceTypesTable[[#This Row],[Lighting Standard]]&amp;SpaceTypesTable[[#This Row],[Lighting Primary Space Type]]&amp;SpaceTypesTable[[#This Row],[Lighting Secondary Space Type]]</f>
        <v/>
      </c>
      <c r="L596">
        <v>0.80000000000000016</v>
      </c>
      <c r="O596">
        <v>0</v>
      </c>
      <c r="P596">
        <v>0.37</v>
      </c>
      <c r="Q596">
        <v>0.2</v>
      </c>
      <c r="R596" t="s">
        <v>1363</v>
      </c>
      <c r="S596" t="s">
        <v>108</v>
      </c>
      <c r="T596" t="s">
        <v>64</v>
      </c>
      <c r="U596" t="s">
        <v>71</v>
      </c>
      <c r="V596" s="60" t="str">
        <f>SpaceTypesTable[[#This Row],[Ventilation Standard]]&amp;SpaceTypesTable[[#This Row],[Ventilation Primary Space Type]]&amp;SpaceTypesTable[[#This Row],[Ventilation Secondary Space Type]]</f>
        <v>ASHRAE 62.1-1999Sports and AmusementPlaying floors (gymnasium)</v>
      </c>
      <c r="W596">
        <f>VLOOKUP(SpaceTypesTable[[#This Row],[Lookup]],VentilationStandardsTable[],6,FALSE)</f>
        <v>0</v>
      </c>
      <c r="X596">
        <f>VLOOKUP(SpaceTypesTable[[#This Row],[Lookup]],VentilationStandardsTable[],5,FALSE)</f>
        <v>20</v>
      </c>
      <c r="Y596">
        <f>VLOOKUP(SpaceTypesTable[[#This Row],[Lookup]],VentilationStandardsTable[],7,FALSE)</f>
        <v>0</v>
      </c>
      <c r="Z596">
        <v>27.9</v>
      </c>
      <c r="AA596" t="s">
        <v>1395</v>
      </c>
      <c r="AB596" t="s">
        <v>1514</v>
      </c>
      <c r="AC596">
        <v>0.22320000000000001</v>
      </c>
      <c r="AD596" t="s">
        <v>1423</v>
      </c>
      <c r="AF596" t="s">
        <v>440</v>
      </c>
      <c r="AG596" t="s">
        <v>440</v>
      </c>
      <c r="AH596" t="s">
        <v>440</v>
      </c>
      <c r="AJ596">
        <v>0.46</v>
      </c>
      <c r="AK596">
        <v>0</v>
      </c>
      <c r="AL596">
        <v>0.5</v>
      </c>
      <c r="AM596">
        <v>0</v>
      </c>
      <c r="AN596" t="s">
        <v>1480</v>
      </c>
      <c r="AO596" t="s">
        <v>1448</v>
      </c>
      <c r="AP596" t="s">
        <v>1462</v>
      </c>
      <c r="AS596" t="str">
        <f>IF(SpaceTypesTable[[#This Row],[Service Water Heating Peak Flow Rate (gal/h)]]=0,"",SpaceTypesTable[[#This Row],[Service Water Heating Peak Flow Rate (gal/h)]]/SpaceTypesTable[[#This Row],[Service Water Heating Area (ft^2)]])</f>
        <v/>
      </c>
      <c r="BC596" t="str">
        <f>IF(ISBLANK(BB596),"",BB596/(AY596/AX596))</f>
        <v/>
      </c>
    </row>
    <row r="597" spans="1:55">
      <c r="A597" t="s">
        <v>1558</v>
      </c>
      <c r="B597" t="s">
        <v>259</v>
      </c>
      <c r="C597" t="s">
        <v>265</v>
      </c>
      <c r="D597" t="s">
        <v>301</v>
      </c>
      <c r="E597" t="s">
        <v>463</v>
      </c>
      <c r="F597" t="s">
        <v>218</v>
      </c>
      <c r="G597" t="s">
        <v>345</v>
      </c>
      <c r="H597" t="s">
        <v>348</v>
      </c>
      <c r="I597" t="str">
        <f>SpaceTypesTable[[#This Row],[Lighting Standard]]&amp;SpaceTypesTable[[#This Row],[Lighting Primary Space Type]]&amp;SpaceTypesTable[[#This Row],[Lighting Secondary Space Type]]</f>
        <v>ASHRAE 90.1-2007Gymnasium/Exercise CenterPlaying Area</v>
      </c>
      <c r="L597">
        <f>VLOOKUP(SpaceTypesTable[[#This Row],[LookupColumn]],InteriorLightingTable[],5,FALSE)</f>
        <v>1.4</v>
      </c>
      <c r="O597">
        <v>0</v>
      </c>
      <c r="P597">
        <v>0.37</v>
      </c>
      <c r="Q597">
        <v>0.2</v>
      </c>
      <c r="R597" s="60" t="s">
        <v>3942</v>
      </c>
      <c r="S597" t="s">
        <v>109</v>
      </c>
      <c r="T597" t="s">
        <v>1567</v>
      </c>
      <c r="U597" t="s">
        <v>1599</v>
      </c>
      <c r="V597" s="60" t="str">
        <f>SpaceTypesTable[[#This Row],[Ventilation Standard]]&amp;SpaceTypesTable[[#This Row],[Ventilation Primary Space Type]]&amp;SpaceTypesTable[[#This Row],[Ventilation Secondary Space Type]]</f>
        <v>ASHRAE 62.1-2004Sports and EntertainmentGym, stadium (play area)</v>
      </c>
      <c r="W597">
        <f>VLOOKUP(SpaceTypesTable[[#This Row],[Lookup]],VentilationStandardsTable[],6,FALSE)</f>
        <v>0.3</v>
      </c>
      <c r="X597">
        <f>VLOOKUP(SpaceTypesTable[[#This Row],[Lookup]],VentilationStandardsTable[],5,FALSE)</f>
        <v>0</v>
      </c>
      <c r="Y597">
        <f>VLOOKUP(SpaceTypesTable[[#This Row],[Lookup]],VentilationStandardsTable[],7,FALSE)</f>
        <v>0</v>
      </c>
      <c r="Z597">
        <v>27.9</v>
      </c>
      <c r="AA597" s="60" t="s">
        <v>3942</v>
      </c>
      <c r="AB597" s="60" t="s">
        <v>3930</v>
      </c>
      <c r="AC597">
        <v>4.4600000000000001E-2</v>
      </c>
      <c r="AD597" s="60" t="s">
        <v>3991</v>
      </c>
      <c r="AF597" t="s">
        <v>440</v>
      </c>
      <c r="AG597" t="s">
        <v>440</v>
      </c>
      <c r="AH597" t="s">
        <v>440</v>
      </c>
      <c r="AJ597">
        <v>0.34000000000000008</v>
      </c>
      <c r="AK597">
        <v>0</v>
      </c>
      <c r="AL597">
        <v>0.5</v>
      </c>
      <c r="AM597">
        <v>0</v>
      </c>
      <c r="AN597" s="60" t="s">
        <v>3938</v>
      </c>
      <c r="AO597" s="60" t="s">
        <v>3978</v>
      </c>
      <c r="AP597" s="60" t="s">
        <v>3956</v>
      </c>
      <c r="AS597" t="str">
        <f>IF(SpaceTypesTable[[#This Row],[Service Water Heating Peak Flow Rate (gal/h)]]=0,"",SpaceTypesTable[[#This Row],[Service Water Heating Peak Flow Rate (gal/h)]]/SpaceTypesTable[[#This Row],[Service Water Heating Area (ft^2)]])</f>
        <v/>
      </c>
      <c r="BC597" t="str">
        <f>IF(ISBLANK(BB597),"",BB597/(AY597/AX597))</f>
        <v/>
      </c>
    </row>
    <row r="598" spans="1:55">
      <c r="A598" t="s">
        <v>1556</v>
      </c>
      <c r="B598" t="s">
        <v>259</v>
      </c>
      <c r="C598" t="s">
        <v>265</v>
      </c>
      <c r="D598" t="s">
        <v>301</v>
      </c>
      <c r="E598" t="s">
        <v>463</v>
      </c>
      <c r="F598" t="s">
        <v>217</v>
      </c>
      <c r="G598" t="s">
        <v>345</v>
      </c>
      <c r="H598" t="s">
        <v>348</v>
      </c>
      <c r="I598" t="str">
        <f>SpaceTypesTable[[#This Row],[Lighting Standard]]&amp;SpaceTypesTable[[#This Row],[Lighting Primary Space Type]]&amp;SpaceTypesTable[[#This Row],[Lighting Secondary Space Type]]</f>
        <v>ASHRAE 90.1-2004Gymnasium/Exercise CenterPlaying Area</v>
      </c>
      <c r="L598">
        <f>VLOOKUP(SpaceTypesTable[[#This Row],[LookupColumn]],InteriorLightingTable[],5,FALSE)</f>
        <v>1.4</v>
      </c>
      <c r="O598">
        <v>0</v>
      </c>
      <c r="P598">
        <v>0.37</v>
      </c>
      <c r="Q598">
        <v>0.2</v>
      </c>
      <c r="R598" t="s">
        <v>3942</v>
      </c>
      <c r="S598" t="s">
        <v>108</v>
      </c>
      <c r="T598" t="s">
        <v>64</v>
      </c>
      <c r="U598" t="s">
        <v>71</v>
      </c>
      <c r="V598" s="60" t="str">
        <f>SpaceTypesTable[[#This Row],[Ventilation Standard]]&amp;SpaceTypesTable[[#This Row],[Ventilation Primary Space Type]]&amp;SpaceTypesTable[[#This Row],[Ventilation Secondary Space Type]]</f>
        <v>ASHRAE 62.1-1999Sports and AmusementPlaying floors (gymnasium)</v>
      </c>
      <c r="W598">
        <f>VLOOKUP(SpaceTypesTable[[#This Row],[Lookup]],VentilationStandardsTable[],6,FALSE)</f>
        <v>0</v>
      </c>
      <c r="X598">
        <f>VLOOKUP(SpaceTypesTable[[#This Row],[Lookup]],VentilationStandardsTable[],5,FALSE)</f>
        <v>20</v>
      </c>
      <c r="Y598">
        <f>VLOOKUP(SpaceTypesTable[[#This Row],[Lookup]],VentilationStandardsTable[],7,FALSE)</f>
        <v>0</v>
      </c>
      <c r="Z598">
        <v>27.9</v>
      </c>
      <c r="AA598" t="s">
        <v>3942</v>
      </c>
      <c r="AB598" t="s">
        <v>3930</v>
      </c>
      <c r="AC598">
        <v>5.9499999999999997E-2</v>
      </c>
      <c r="AD598" t="s">
        <v>3991</v>
      </c>
      <c r="AF598" t="s">
        <v>440</v>
      </c>
      <c r="AG598" t="s">
        <v>440</v>
      </c>
      <c r="AH598" t="s">
        <v>440</v>
      </c>
      <c r="AJ598">
        <v>0.46</v>
      </c>
      <c r="AK598">
        <v>0</v>
      </c>
      <c r="AL598">
        <v>0.5</v>
      </c>
      <c r="AM598">
        <v>0</v>
      </c>
      <c r="AN598" t="s">
        <v>3938</v>
      </c>
      <c r="AO598" t="s">
        <v>3978</v>
      </c>
      <c r="AP598" t="s">
        <v>3956</v>
      </c>
      <c r="AS598" t="str">
        <f>IF(SpaceTypesTable[[#This Row],[Service Water Heating Peak Flow Rate (gal/h)]]=0,"",SpaceTypesTable[[#This Row],[Service Water Heating Peak Flow Rate (gal/h)]]/SpaceTypesTable[[#This Row],[Service Water Heating Area (ft^2)]])</f>
        <v/>
      </c>
      <c r="BC598" t="str">
        <f>IF(ISBLANK(BB598),"",BB598/(AY598/AX598))</f>
        <v/>
      </c>
    </row>
    <row r="599" spans="1:55">
      <c r="A599" t="s">
        <v>1619</v>
      </c>
      <c r="B599" t="s">
        <v>259</v>
      </c>
      <c r="C599" t="s">
        <v>265</v>
      </c>
      <c r="D599" t="s">
        <v>301</v>
      </c>
      <c r="E599" t="s">
        <v>463</v>
      </c>
      <c r="F599" t="s">
        <v>1601</v>
      </c>
      <c r="G599" t="s">
        <v>1832</v>
      </c>
      <c r="H599" t="s">
        <v>348</v>
      </c>
      <c r="I599" t="str">
        <f>SpaceTypesTable[[#This Row],[Lighting Standard]]&amp;SpaceTypesTable[[#This Row],[Lighting Primary Space Type]]&amp;SpaceTypesTable[[#This Row],[Lighting Secondary Space Type]]</f>
        <v>ASHRAE 90.1-2010Gymnasium/Fitness CenterPlaying Area</v>
      </c>
      <c r="L599">
        <f>VLOOKUP(SpaceTypesTable[[#This Row],[LookupColumn]],InteriorLightingTable[],5,FALSE)</f>
        <v>1.2</v>
      </c>
      <c r="O599">
        <v>0</v>
      </c>
      <c r="P599">
        <v>0.37</v>
      </c>
      <c r="Q599">
        <v>0.2</v>
      </c>
      <c r="R599" t="s">
        <v>3942</v>
      </c>
      <c r="S599" t="s">
        <v>110</v>
      </c>
      <c r="T599" t="s">
        <v>1567</v>
      </c>
      <c r="U599" t="s">
        <v>1599</v>
      </c>
      <c r="V599" s="60" t="str">
        <f>SpaceTypesTable[[#This Row],[Ventilation Standard]]&amp;SpaceTypesTable[[#This Row],[Ventilation Primary Space Type]]&amp;SpaceTypesTable[[#This Row],[Ventilation Secondary Space Type]]</f>
        <v>ASHRAE 62.1-2007Sports and EntertainmentGym, stadium (play area)</v>
      </c>
      <c r="W599">
        <f>VLOOKUP(SpaceTypesTable[[#This Row],[Lookup]],VentilationStandardsTable[],6,FALSE)</f>
        <v>0.3</v>
      </c>
      <c r="X599">
        <f>VLOOKUP(SpaceTypesTable[[#This Row],[Lookup]],VentilationStandardsTable[],5,FALSE)</f>
        <v>0</v>
      </c>
      <c r="Y599">
        <f>VLOOKUP(SpaceTypesTable[[#This Row],[Lookup]],VentilationStandardsTable[],7,FALSE)</f>
        <v>0</v>
      </c>
      <c r="Z599">
        <v>27.9</v>
      </c>
      <c r="AA599" t="s">
        <v>3942</v>
      </c>
      <c r="AB599" t="s">
        <v>3930</v>
      </c>
      <c r="AC599">
        <v>4.4600000000000001E-2</v>
      </c>
      <c r="AD599" t="s">
        <v>3991</v>
      </c>
      <c r="AF599" t="s">
        <v>440</v>
      </c>
      <c r="AG599" t="s">
        <v>440</v>
      </c>
      <c r="AH599" t="s">
        <v>440</v>
      </c>
      <c r="AJ599">
        <v>0.34000000000000008</v>
      </c>
      <c r="AK599">
        <v>0</v>
      </c>
      <c r="AL599">
        <v>0.5</v>
      </c>
      <c r="AM599">
        <v>0</v>
      </c>
      <c r="AN599" t="s">
        <v>3938</v>
      </c>
      <c r="AO599" t="s">
        <v>3978</v>
      </c>
      <c r="AP599" t="s">
        <v>3956</v>
      </c>
      <c r="AS599" t="s">
        <v>440</v>
      </c>
      <c r="BC599" t="s">
        <v>440</v>
      </c>
    </row>
    <row r="600" spans="1:55">
      <c r="A600" t="s">
        <v>1555</v>
      </c>
      <c r="B600" t="s">
        <v>259</v>
      </c>
      <c r="C600" t="s">
        <v>265</v>
      </c>
      <c r="D600" t="s">
        <v>273</v>
      </c>
      <c r="E600" t="s">
        <v>457</v>
      </c>
      <c r="I600" t="str">
        <f>SpaceTypesTable[[#This Row],[Lighting Standard]]&amp;SpaceTypesTable[[#This Row],[Lighting Primary Space Type]]&amp;SpaceTypesTable[[#This Row],[Lighting Secondary Space Type]]</f>
        <v/>
      </c>
      <c r="L600">
        <v>0.9</v>
      </c>
      <c r="O600">
        <v>0</v>
      </c>
      <c r="P600">
        <v>0.37</v>
      </c>
      <c r="Q600">
        <v>0.2</v>
      </c>
      <c r="R600" t="s">
        <v>1363</v>
      </c>
      <c r="S600" t="s">
        <v>108</v>
      </c>
      <c r="T600" t="s">
        <v>89</v>
      </c>
      <c r="U600" t="s">
        <v>96</v>
      </c>
      <c r="V600" s="60" t="str">
        <f>SpaceTypesTable[[#This Row],[Ventilation Standard]]&amp;SpaceTypesTable[[#This Row],[Ventilation Primary Space Type]]&amp;SpaceTypesTable[[#This Row],[Ventilation Secondary Space Type]]</f>
        <v>ASHRAE 62.1-1999EducationCorridors</v>
      </c>
      <c r="W600">
        <f>VLOOKUP(SpaceTypesTable[[#This Row],[Lookup]],VentilationStandardsTable[],6,FALSE)</f>
        <v>0.1</v>
      </c>
      <c r="X600">
        <f>VLOOKUP(SpaceTypesTable[[#This Row],[Lookup]],VentilationStandardsTable[],5,FALSE)</f>
        <v>0</v>
      </c>
      <c r="Y600">
        <f>VLOOKUP(SpaceTypesTable[[#This Row],[Lookup]],VentilationStandardsTable[],7,FALSE)</f>
        <v>0</v>
      </c>
      <c r="Z600">
        <v>9.2899999999999991</v>
      </c>
      <c r="AA600" t="s">
        <v>1394</v>
      </c>
      <c r="AB600" t="s">
        <v>1514</v>
      </c>
      <c r="AC600">
        <v>0.22320000000000001</v>
      </c>
      <c r="AD600" t="s">
        <v>1423</v>
      </c>
      <c r="AF600" t="s">
        <v>440</v>
      </c>
      <c r="AG600" t="s">
        <v>440</v>
      </c>
      <c r="AH600" t="s">
        <v>440</v>
      </c>
      <c r="AJ600">
        <v>0.37</v>
      </c>
      <c r="AK600">
        <v>0</v>
      </c>
      <c r="AL600">
        <v>0.5</v>
      </c>
      <c r="AM600">
        <v>0</v>
      </c>
      <c r="AN600" t="s">
        <v>1480</v>
      </c>
      <c r="AO600" t="s">
        <v>1499</v>
      </c>
      <c r="AP600" t="s">
        <v>1524</v>
      </c>
      <c r="AS600" t="str">
        <f>IF(SpaceTypesTable[[#This Row],[Service Water Heating Peak Flow Rate (gal/h)]]=0,"",SpaceTypesTable[[#This Row],[Service Water Heating Peak Flow Rate (gal/h)]]/SpaceTypesTable[[#This Row],[Service Water Heating Area (ft^2)]])</f>
        <v/>
      </c>
      <c r="BC600" t="str">
        <f>IF(ISBLANK(BB600),"",BB600/(AY600/AX600))</f>
        <v/>
      </c>
    </row>
    <row r="601" spans="1:55">
      <c r="A601" t="s">
        <v>1557</v>
      </c>
      <c r="B601" t="s">
        <v>260</v>
      </c>
      <c r="C601" t="s">
        <v>265</v>
      </c>
      <c r="D601" t="s">
        <v>273</v>
      </c>
      <c r="E601" t="s">
        <v>457</v>
      </c>
      <c r="F601" t="s">
        <v>438</v>
      </c>
      <c r="G601" t="s">
        <v>340</v>
      </c>
      <c r="H601" t="s">
        <v>223</v>
      </c>
      <c r="I601" t="str">
        <f>SpaceTypesTable[[#This Row],[Lighting Standard]]&amp;SpaceTypesTable[[#This Row],[Lighting Primary Space Type]]&amp;SpaceTypesTable[[#This Row],[Lighting Secondary Space Type]]</f>
        <v>ASHRAE 189.1-2009Corridor/TransitionGeneral</v>
      </c>
      <c r="L601">
        <f>VLOOKUP(SpaceTypesTable[[#This Row],[LookupColumn]],InteriorLightingTable[],5,FALSE)</f>
        <v>0.45</v>
      </c>
      <c r="O601">
        <v>0</v>
      </c>
      <c r="P601">
        <v>0.37</v>
      </c>
      <c r="Q601">
        <v>0.2</v>
      </c>
      <c r="R601" s="60" t="s">
        <v>1363</v>
      </c>
      <c r="S601" t="s">
        <v>108</v>
      </c>
      <c r="T601" t="s">
        <v>89</v>
      </c>
      <c r="U601" t="s">
        <v>96</v>
      </c>
      <c r="V601" s="60" t="str">
        <f>SpaceTypesTable[[#This Row],[Ventilation Standard]]&amp;SpaceTypesTable[[#This Row],[Ventilation Primary Space Type]]&amp;SpaceTypesTable[[#This Row],[Ventilation Secondary Space Type]]</f>
        <v>ASHRAE 62.1-1999EducationCorridors</v>
      </c>
      <c r="W601">
        <f>VLOOKUP(SpaceTypesTable[[#This Row],[Lookup]],VentilationStandardsTable[],6,FALSE)</f>
        <v>0.1</v>
      </c>
      <c r="X601">
        <f>VLOOKUP(SpaceTypesTable[[#This Row],[Lookup]],VentilationStandardsTable[],5,FALSE)</f>
        <v>0</v>
      </c>
      <c r="Y601">
        <f>VLOOKUP(SpaceTypesTable[[#This Row],[Lookup]],VentilationStandardsTable[],7,FALSE)</f>
        <v>0</v>
      </c>
      <c r="Z601">
        <v>9.2899999999999991</v>
      </c>
      <c r="AA601" s="60" t="s">
        <v>1394</v>
      </c>
      <c r="AB601" s="60" t="s">
        <v>1514</v>
      </c>
      <c r="AC601">
        <v>5.9499999999999997E-2</v>
      </c>
      <c r="AD601" s="60" t="s">
        <v>1423</v>
      </c>
      <c r="AF601" t="s">
        <v>440</v>
      </c>
      <c r="AG601" t="s">
        <v>440</v>
      </c>
      <c r="AH601" t="s">
        <v>440</v>
      </c>
      <c r="AJ601">
        <v>0.27</v>
      </c>
      <c r="AK601">
        <v>0</v>
      </c>
      <c r="AL601">
        <v>0.5</v>
      </c>
      <c r="AM601">
        <v>0</v>
      </c>
      <c r="AN601" s="60" t="s">
        <v>1480</v>
      </c>
      <c r="AO601" s="60" t="s">
        <v>1499</v>
      </c>
      <c r="AP601" s="60" t="s">
        <v>1524</v>
      </c>
      <c r="AS601" t="str">
        <f>IF(SpaceTypesTable[[#This Row],[Service Water Heating Peak Flow Rate (gal/h)]]=0,"",SpaceTypesTable[[#This Row],[Service Water Heating Peak Flow Rate (gal/h)]]/SpaceTypesTable[[#This Row],[Service Water Heating Area (ft^2)]])</f>
        <v/>
      </c>
      <c r="BC601" t="str">
        <f>IF(ISBLANK(BB601),"",BB601/(AY601/AX601))</f>
        <v/>
      </c>
    </row>
    <row r="602" spans="1:55">
      <c r="A602" t="s">
        <v>1557</v>
      </c>
      <c r="B602" t="s">
        <v>261</v>
      </c>
      <c r="C602" t="s">
        <v>265</v>
      </c>
      <c r="D602" t="s">
        <v>273</v>
      </c>
      <c r="E602" t="s">
        <v>457</v>
      </c>
      <c r="F602" t="s">
        <v>438</v>
      </c>
      <c r="G602" t="s">
        <v>340</v>
      </c>
      <c r="H602" t="s">
        <v>223</v>
      </c>
      <c r="I602" t="str">
        <f>SpaceTypesTable[[#This Row],[Lighting Standard]]&amp;SpaceTypesTable[[#This Row],[Lighting Primary Space Type]]&amp;SpaceTypesTable[[#This Row],[Lighting Secondary Space Type]]</f>
        <v>ASHRAE 189.1-2009Corridor/TransitionGeneral</v>
      </c>
      <c r="L602">
        <f>VLOOKUP(SpaceTypesTable[[#This Row],[LookupColumn]],InteriorLightingTable[],5,FALSE)</f>
        <v>0.45</v>
      </c>
      <c r="O602">
        <v>0</v>
      </c>
      <c r="P602">
        <v>0.37</v>
      </c>
      <c r="Q602">
        <v>0.2</v>
      </c>
      <c r="R602" s="60" t="s">
        <v>1363</v>
      </c>
      <c r="S602" t="s">
        <v>108</v>
      </c>
      <c r="T602" t="s">
        <v>89</v>
      </c>
      <c r="U602" t="s">
        <v>96</v>
      </c>
      <c r="V602" s="60" t="str">
        <f>SpaceTypesTable[[#This Row],[Ventilation Standard]]&amp;SpaceTypesTable[[#This Row],[Ventilation Primary Space Type]]&amp;SpaceTypesTable[[#This Row],[Ventilation Secondary Space Type]]</f>
        <v>ASHRAE 62.1-1999EducationCorridors</v>
      </c>
      <c r="W602">
        <f>VLOOKUP(SpaceTypesTable[[#This Row],[Lookup]],VentilationStandardsTable[],6,FALSE)</f>
        <v>0.1</v>
      </c>
      <c r="X602">
        <f>VLOOKUP(SpaceTypesTable[[#This Row],[Lookup]],VentilationStandardsTable[],5,FALSE)</f>
        <v>0</v>
      </c>
      <c r="Y602">
        <f>VLOOKUP(SpaceTypesTable[[#This Row],[Lookup]],VentilationStandardsTable[],7,FALSE)</f>
        <v>0</v>
      </c>
      <c r="Z602">
        <v>9.2899999999999991</v>
      </c>
      <c r="AA602" s="60" t="s">
        <v>1394</v>
      </c>
      <c r="AB602" s="60" t="s">
        <v>1514</v>
      </c>
      <c r="AC602">
        <v>4.4600000000000001E-2</v>
      </c>
      <c r="AD602" s="60" t="s">
        <v>1423</v>
      </c>
      <c r="AF602" t="s">
        <v>440</v>
      </c>
      <c r="AG602" t="s">
        <v>440</v>
      </c>
      <c r="AH602" t="s">
        <v>440</v>
      </c>
      <c r="AJ602">
        <v>0.27</v>
      </c>
      <c r="AK602">
        <v>0</v>
      </c>
      <c r="AL602">
        <v>0.5</v>
      </c>
      <c r="AM602">
        <v>0</v>
      </c>
      <c r="AN602" s="60" t="s">
        <v>1480</v>
      </c>
      <c r="AO602" s="60" t="s">
        <v>1499</v>
      </c>
      <c r="AP602" s="60" t="s">
        <v>1524</v>
      </c>
      <c r="AS602" t="str">
        <f>IF(SpaceTypesTable[[#This Row],[Service Water Heating Peak Flow Rate (gal/h)]]=0,"",SpaceTypesTable[[#This Row],[Service Water Heating Peak Flow Rate (gal/h)]]/SpaceTypesTable[[#This Row],[Service Water Heating Area (ft^2)]])</f>
        <v/>
      </c>
      <c r="BC602" t="str">
        <f>IF(ISBLANK(BB602),"",BB602/(AY602/AX602))</f>
        <v/>
      </c>
    </row>
    <row r="603" spans="1:55">
      <c r="A603" t="s">
        <v>1554</v>
      </c>
      <c r="B603" t="s">
        <v>259</v>
      </c>
      <c r="C603" t="s">
        <v>265</v>
      </c>
      <c r="D603" t="s">
        <v>273</v>
      </c>
      <c r="E603" t="s">
        <v>457</v>
      </c>
      <c r="I603" t="str">
        <f>SpaceTypesTable[[#This Row],[Lighting Standard]]&amp;SpaceTypesTable[[#This Row],[Lighting Primary Space Type]]&amp;SpaceTypesTable[[#This Row],[Lighting Secondary Space Type]]</f>
        <v/>
      </c>
      <c r="L603">
        <v>0.7</v>
      </c>
      <c r="O603">
        <v>0</v>
      </c>
      <c r="P603">
        <v>0.37</v>
      </c>
      <c r="Q603">
        <v>0.2</v>
      </c>
      <c r="R603" t="s">
        <v>1363</v>
      </c>
      <c r="S603" t="s">
        <v>108</v>
      </c>
      <c r="T603" t="s">
        <v>89</v>
      </c>
      <c r="U603" t="s">
        <v>96</v>
      </c>
      <c r="V603" s="60" t="str">
        <f>SpaceTypesTable[[#This Row],[Ventilation Standard]]&amp;SpaceTypesTable[[#This Row],[Ventilation Primary Space Type]]&amp;SpaceTypesTable[[#This Row],[Ventilation Secondary Space Type]]</f>
        <v>ASHRAE 62.1-1999EducationCorridors</v>
      </c>
      <c r="W603">
        <f>VLOOKUP(SpaceTypesTable[[#This Row],[Lookup]],VentilationStandardsTable[],6,FALSE)</f>
        <v>0.1</v>
      </c>
      <c r="X603">
        <f>VLOOKUP(SpaceTypesTable[[#This Row],[Lookup]],VentilationStandardsTable[],5,FALSE)</f>
        <v>0</v>
      </c>
      <c r="Y603">
        <f>VLOOKUP(SpaceTypesTable[[#This Row],[Lookup]],VentilationStandardsTable[],7,FALSE)</f>
        <v>0</v>
      </c>
      <c r="Z603">
        <v>9.2899999999999991</v>
      </c>
      <c r="AA603" t="s">
        <v>1394</v>
      </c>
      <c r="AB603" t="s">
        <v>1514</v>
      </c>
      <c r="AC603">
        <v>0.22320000000000001</v>
      </c>
      <c r="AD603" t="s">
        <v>1423</v>
      </c>
      <c r="AF603" t="s">
        <v>440</v>
      </c>
      <c r="AG603" t="s">
        <v>440</v>
      </c>
      <c r="AH603" t="s">
        <v>440</v>
      </c>
      <c r="AJ603">
        <v>0.37</v>
      </c>
      <c r="AK603">
        <v>0</v>
      </c>
      <c r="AL603">
        <v>0.5</v>
      </c>
      <c r="AM603">
        <v>0</v>
      </c>
      <c r="AN603" t="s">
        <v>1480</v>
      </c>
      <c r="AO603" t="s">
        <v>1499</v>
      </c>
      <c r="AP603" t="s">
        <v>1524</v>
      </c>
      <c r="AS603" t="str">
        <f>IF(SpaceTypesTable[[#This Row],[Service Water Heating Peak Flow Rate (gal/h)]]=0,"",SpaceTypesTable[[#This Row],[Service Water Heating Peak Flow Rate (gal/h)]]/SpaceTypesTable[[#This Row],[Service Water Heating Area (ft^2)]])</f>
        <v/>
      </c>
      <c r="BC603" t="str">
        <f>IF(ISBLANK(BB603),"",BB603/(AY603/AX603))</f>
        <v/>
      </c>
    </row>
    <row r="604" spans="1:55">
      <c r="A604" t="s">
        <v>1558</v>
      </c>
      <c r="B604" t="s">
        <v>259</v>
      </c>
      <c r="C604" t="s">
        <v>265</v>
      </c>
      <c r="D604" t="s">
        <v>273</v>
      </c>
      <c r="E604" t="s">
        <v>457</v>
      </c>
      <c r="F604" t="s">
        <v>218</v>
      </c>
      <c r="G604" t="s">
        <v>340</v>
      </c>
      <c r="H604" t="s">
        <v>223</v>
      </c>
      <c r="I604" t="str">
        <f>SpaceTypesTable[[#This Row],[Lighting Standard]]&amp;SpaceTypesTable[[#This Row],[Lighting Primary Space Type]]&amp;SpaceTypesTable[[#This Row],[Lighting Secondary Space Type]]</f>
        <v>ASHRAE 90.1-2007Corridor/TransitionGeneral</v>
      </c>
      <c r="L604">
        <f>VLOOKUP(SpaceTypesTable[[#This Row],[LookupColumn]],InteriorLightingTable[],5,FALSE)</f>
        <v>0.5</v>
      </c>
      <c r="O604">
        <v>0</v>
      </c>
      <c r="P604">
        <v>0.37</v>
      </c>
      <c r="Q604">
        <v>0.2</v>
      </c>
      <c r="R604" s="60" t="s">
        <v>3941</v>
      </c>
      <c r="S604" t="s">
        <v>109</v>
      </c>
      <c r="T604" t="s">
        <v>223</v>
      </c>
      <c r="U604" t="s">
        <v>96</v>
      </c>
      <c r="V604" s="60" t="str">
        <f>SpaceTypesTable[[#This Row],[Ventilation Standard]]&amp;SpaceTypesTable[[#This Row],[Ventilation Primary Space Type]]&amp;SpaceTypesTable[[#This Row],[Ventilation Secondary Space Type]]</f>
        <v>ASHRAE 62.1-2004GeneralCorridors</v>
      </c>
      <c r="W604">
        <f>VLOOKUP(SpaceTypesTable[[#This Row],[Lookup]],VentilationStandardsTable[],6,FALSE)</f>
        <v>0.06</v>
      </c>
      <c r="X604">
        <f>VLOOKUP(SpaceTypesTable[[#This Row],[Lookup]],VentilationStandardsTable[],5,FALSE)</f>
        <v>0</v>
      </c>
      <c r="Y604">
        <f>VLOOKUP(SpaceTypesTable[[#This Row],[Lookup]],VentilationStandardsTable[],7,FALSE)</f>
        <v>0</v>
      </c>
      <c r="Z604">
        <v>9.2899999999999991</v>
      </c>
      <c r="AA604" s="60" t="s">
        <v>3941</v>
      </c>
      <c r="AB604" s="60" t="s">
        <v>3930</v>
      </c>
      <c r="AC604">
        <v>4.4600000000000001E-2</v>
      </c>
      <c r="AD604" s="60" t="s">
        <v>3991</v>
      </c>
      <c r="AF604" t="s">
        <v>440</v>
      </c>
      <c r="AG604" t="s">
        <v>440</v>
      </c>
      <c r="AH604" t="s">
        <v>440</v>
      </c>
      <c r="AJ604">
        <v>0.27</v>
      </c>
      <c r="AK604">
        <v>0</v>
      </c>
      <c r="AL604">
        <v>0.5</v>
      </c>
      <c r="AM604">
        <v>0</v>
      </c>
      <c r="AN604" s="60" t="s">
        <v>3938</v>
      </c>
      <c r="AO604" s="60" t="s">
        <v>3978</v>
      </c>
      <c r="AP604" s="60" t="s">
        <v>3956</v>
      </c>
      <c r="AS604" t="str">
        <f>IF(SpaceTypesTable[[#This Row],[Service Water Heating Peak Flow Rate (gal/h)]]=0,"",SpaceTypesTable[[#This Row],[Service Water Heating Peak Flow Rate (gal/h)]]/SpaceTypesTable[[#This Row],[Service Water Heating Area (ft^2)]])</f>
        <v/>
      </c>
      <c r="BC604" t="str">
        <f>IF(ISBLANK(BB604),"",BB604/(AY604/AX604))</f>
        <v/>
      </c>
    </row>
    <row r="605" spans="1:55">
      <c r="A605" t="s">
        <v>1556</v>
      </c>
      <c r="B605" t="s">
        <v>259</v>
      </c>
      <c r="C605" t="s">
        <v>265</v>
      </c>
      <c r="D605" t="s">
        <v>273</v>
      </c>
      <c r="E605" t="s">
        <v>457</v>
      </c>
      <c r="F605" t="s">
        <v>217</v>
      </c>
      <c r="G605" t="s">
        <v>340</v>
      </c>
      <c r="H605" t="s">
        <v>223</v>
      </c>
      <c r="I605" t="str">
        <f>SpaceTypesTable[[#This Row],[Lighting Standard]]&amp;SpaceTypesTable[[#This Row],[Lighting Primary Space Type]]&amp;SpaceTypesTable[[#This Row],[Lighting Secondary Space Type]]</f>
        <v>ASHRAE 90.1-2004Corridor/TransitionGeneral</v>
      </c>
      <c r="L605">
        <f>VLOOKUP(SpaceTypesTable[[#This Row],[LookupColumn]],InteriorLightingTable[],5,FALSE)</f>
        <v>0.5</v>
      </c>
      <c r="O605">
        <v>0</v>
      </c>
      <c r="P605">
        <v>0.37</v>
      </c>
      <c r="Q605">
        <v>0.2</v>
      </c>
      <c r="R605" t="s">
        <v>3941</v>
      </c>
      <c r="S605" t="s">
        <v>108</v>
      </c>
      <c r="T605" t="s">
        <v>89</v>
      </c>
      <c r="U605" t="s">
        <v>96</v>
      </c>
      <c r="V605" s="60" t="str">
        <f>SpaceTypesTable[[#This Row],[Ventilation Standard]]&amp;SpaceTypesTable[[#This Row],[Ventilation Primary Space Type]]&amp;SpaceTypesTable[[#This Row],[Ventilation Secondary Space Type]]</f>
        <v>ASHRAE 62.1-1999EducationCorridors</v>
      </c>
      <c r="W605">
        <f>VLOOKUP(SpaceTypesTable[[#This Row],[Lookup]],VentilationStandardsTable[],6,FALSE)</f>
        <v>0.1</v>
      </c>
      <c r="X605">
        <f>VLOOKUP(SpaceTypesTable[[#This Row],[Lookup]],VentilationStandardsTable[],5,FALSE)</f>
        <v>0</v>
      </c>
      <c r="Y605">
        <f>VLOOKUP(SpaceTypesTable[[#This Row],[Lookup]],VentilationStandardsTable[],7,FALSE)</f>
        <v>0</v>
      </c>
      <c r="Z605">
        <v>9.2899999999999991</v>
      </c>
      <c r="AA605" t="s">
        <v>3941</v>
      </c>
      <c r="AB605" t="s">
        <v>3930</v>
      </c>
      <c r="AC605">
        <v>5.9499999999999997E-2</v>
      </c>
      <c r="AD605" t="s">
        <v>3991</v>
      </c>
      <c r="AF605" t="s">
        <v>440</v>
      </c>
      <c r="AG605" t="s">
        <v>440</v>
      </c>
      <c r="AH605" t="s">
        <v>440</v>
      </c>
      <c r="AJ605">
        <v>0.37</v>
      </c>
      <c r="AK605">
        <v>0</v>
      </c>
      <c r="AL605">
        <v>0.5</v>
      </c>
      <c r="AM605">
        <v>0</v>
      </c>
      <c r="AN605" t="s">
        <v>3938</v>
      </c>
      <c r="AO605" t="s">
        <v>3978</v>
      </c>
      <c r="AP605" t="s">
        <v>3956</v>
      </c>
      <c r="AS605" t="str">
        <f>IF(SpaceTypesTable[[#This Row],[Service Water Heating Peak Flow Rate (gal/h)]]=0,"",SpaceTypesTable[[#This Row],[Service Water Heating Peak Flow Rate (gal/h)]]/SpaceTypesTable[[#This Row],[Service Water Heating Area (ft^2)]])</f>
        <v/>
      </c>
      <c r="BC605" t="str">
        <f>IF(ISBLANK(BB605),"",BB605/(AY605/AX605))</f>
        <v/>
      </c>
    </row>
    <row r="606" spans="1:55">
      <c r="A606" s="60" t="s">
        <v>1619</v>
      </c>
      <c r="B606" s="60" t="s">
        <v>259</v>
      </c>
      <c r="C606" s="60" t="s">
        <v>265</v>
      </c>
      <c r="D606" s="60" t="s">
        <v>273</v>
      </c>
      <c r="E606" t="s">
        <v>457</v>
      </c>
      <c r="F606" t="s">
        <v>1601</v>
      </c>
      <c r="G606" t="s">
        <v>340</v>
      </c>
      <c r="H606" t="s">
        <v>223</v>
      </c>
      <c r="I606" t="str">
        <f>SpaceTypesTable[[#This Row],[Lighting Standard]]&amp;SpaceTypesTable[[#This Row],[Lighting Primary Space Type]]&amp;SpaceTypesTable[[#This Row],[Lighting Secondary Space Type]]</f>
        <v>ASHRAE 90.1-2010Corridor/TransitionGeneral</v>
      </c>
      <c r="L606">
        <f>VLOOKUP(SpaceTypesTable[[#This Row],[LookupColumn]],InteriorLightingTable[],5,FALSE)</f>
        <v>0.66</v>
      </c>
      <c r="O606">
        <v>0</v>
      </c>
      <c r="P606">
        <v>0.37</v>
      </c>
      <c r="Q606">
        <v>0.2</v>
      </c>
      <c r="R606" t="s">
        <v>3941</v>
      </c>
      <c r="S606" t="s">
        <v>110</v>
      </c>
      <c r="T606" t="s">
        <v>223</v>
      </c>
      <c r="U606" t="s">
        <v>96</v>
      </c>
      <c r="V606" s="60" t="str">
        <f>SpaceTypesTable[[#This Row],[Ventilation Standard]]&amp;SpaceTypesTable[[#This Row],[Ventilation Primary Space Type]]&amp;SpaceTypesTable[[#This Row],[Ventilation Secondary Space Type]]</f>
        <v>ASHRAE 62.1-2007GeneralCorridors</v>
      </c>
      <c r="W606">
        <f>VLOOKUP(SpaceTypesTable[[#This Row],[Lookup]],VentilationStandardsTable[],6,FALSE)</f>
        <v>0.06</v>
      </c>
      <c r="X606">
        <f>VLOOKUP(SpaceTypesTable[[#This Row],[Lookup]],VentilationStandardsTable[],5,FALSE)</f>
        <v>0</v>
      </c>
      <c r="Y606">
        <f>VLOOKUP(SpaceTypesTable[[#This Row],[Lookup]],VentilationStandardsTable[],7,FALSE)</f>
        <v>0</v>
      </c>
      <c r="Z606">
        <v>9.2899999999999991</v>
      </c>
      <c r="AA606" t="s">
        <v>3941</v>
      </c>
      <c r="AB606" t="s">
        <v>3930</v>
      </c>
      <c r="AC606">
        <v>4.4600000000000001E-2</v>
      </c>
      <c r="AD606" t="s">
        <v>3991</v>
      </c>
      <c r="AF606" t="s">
        <v>440</v>
      </c>
      <c r="AG606" t="s">
        <v>440</v>
      </c>
      <c r="AH606" t="s">
        <v>440</v>
      </c>
      <c r="AJ606">
        <v>0.27</v>
      </c>
      <c r="AK606">
        <v>0</v>
      </c>
      <c r="AL606">
        <v>0.5</v>
      </c>
      <c r="AM606">
        <v>0</v>
      </c>
      <c r="AN606" t="s">
        <v>3938</v>
      </c>
      <c r="AO606" t="s">
        <v>3978</v>
      </c>
      <c r="AP606" t="s">
        <v>3956</v>
      </c>
      <c r="AS606" t="s">
        <v>440</v>
      </c>
      <c r="BC606" t="s">
        <v>440</v>
      </c>
    </row>
    <row r="607" spans="1:55">
      <c r="A607" t="s">
        <v>1555</v>
      </c>
      <c r="B607" t="s">
        <v>259</v>
      </c>
      <c r="C607" s="60" t="s">
        <v>265</v>
      </c>
      <c r="D607" s="60" t="s">
        <v>90</v>
      </c>
      <c r="E607" t="s">
        <v>462</v>
      </c>
      <c r="I607" t="str">
        <f>SpaceTypesTable[[#This Row],[Lighting Standard]]&amp;SpaceTypesTable[[#This Row],[Lighting Primary Space Type]]&amp;SpaceTypesTable[[#This Row],[Lighting Secondary Space Type]]</f>
        <v/>
      </c>
      <c r="L607">
        <v>2</v>
      </c>
      <c r="O607">
        <v>0</v>
      </c>
      <c r="P607">
        <v>0.37</v>
      </c>
      <c r="Q607">
        <v>0.2</v>
      </c>
      <c r="R607" t="s">
        <v>1363</v>
      </c>
      <c r="S607" t="s">
        <v>108</v>
      </c>
      <c r="T607" t="s">
        <v>89</v>
      </c>
      <c r="U607" t="s">
        <v>90</v>
      </c>
      <c r="V607" s="60" t="str">
        <f>SpaceTypesTable[[#This Row],[Ventilation Standard]]&amp;SpaceTypesTable[[#This Row],[Ventilation Primary Space Type]]&amp;SpaceTypesTable[[#This Row],[Ventilation Secondary Space Type]]</f>
        <v>ASHRAE 62.1-1999EducationClassroom</v>
      </c>
      <c r="W607">
        <f>VLOOKUP(SpaceTypesTable[[#This Row],[Lookup]],VentilationStandardsTable[],6,FALSE)</f>
        <v>0</v>
      </c>
      <c r="X607">
        <f>VLOOKUP(SpaceTypesTable[[#This Row],[Lookup]],VentilationStandardsTable[],5,FALSE)</f>
        <v>15</v>
      </c>
      <c r="Y607">
        <f>VLOOKUP(SpaceTypesTable[[#This Row],[Lookup]],VentilationStandardsTable[],7,FALSE)</f>
        <v>0</v>
      </c>
      <c r="Z607">
        <v>23.22</v>
      </c>
      <c r="AA607" t="s">
        <v>1394</v>
      </c>
      <c r="AB607" t="s">
        <v>1514</v>
      </c>
      <c r="AC607">
        <v>0.22320000000000001</v>
      </c>
      <c r="AD607" t="s">
        <v>1423</v>
      </c>
      <c r="AF607" t="s">
        <v>440</v>
      </c>
      <c r="AG607" t="s">
        <v>440</v>
      </c>
      <c r="AH607" t="s">
        <v>440</v>
      </c>
      <c r="AJ607">
        <v>1.39</v>
      </c>
      <c r="AK607">
        <v>0</v>
      </c>
      <c r="AL607">
        <v>0.5</v>
      </c>
      <c r="AM607">
        <v>0</v>
      </c>
      <c r="AN607" t="s">
        <v>1480</v>
      </c>
      <c r="AO607" t="s">
        <v>1448</v>
      </c>
      <c r="AP607" t="s">
        <v>1462</v>
      </c>
      <c r="AS607" t="str">
        <f>IF(SpaceTypesTable[[#This Row],[Service Water Heating Peak Flow Rate (gal/h)]]=0,"",SpaceTypesTable[[#This Row],[Service Water Heating Peak Flow Rate (gal/h)]]/SpaceTypesTable[[#This Row],[Service Water Heating Area (ft^2)]])</f>
        <v/>
      </c>
      <c r="BC607" t="str">
        <f>IF(ISBLANK(BB607),"",BB607/(AY607/AX607))</f>
        <v/>
      </c>
    </row>
    <row r="608" spans="1:55">
      <c r="A608" t="s">
        <v>1557</v>
      </c>
      <c r="B608" t="s">
        <v>260</v>
      </c>
      <c r="C608" s="60" t="s">
        <v>265</v>
      </c>
      <c r="D608" s="60" t="s">
        <v>90</v>
      </c>
      <c r="E608" t="s">
        <v>462</v>
      </c>
      <c r="F608" t="s">
        <v>438</v>
      </c>
      <c r="G608" t="s">
        <v>339</v>
      </c>
      <c r="H608" t="s">
        <v>223</v>
      </c>
      <c r="I608" t="str">
        <f>SpaceTypesTable[[#This Row],[Lighting Standard]]&amp;SpaceTypesTable[[#This Row],[Lighting Primary Space Type]]&amp;SpaceTypesTable[[#This Row],[Lighting Secondary Space Type]]</f>
        <v>ASHRAE 189.1-2009Classroom/Lecture/TrainingGeneral</v>
      </c>
      <c r="L608">
        <f>VLOOKUP(SpaceTypesTable[[#This Row],[LookupColumn]],InteriorLightingTable[],5,FALSE)</f>
        <v>1.26</v>
      </c>
      <c r="O608">
        <v>0</v>
      </c>
      <c r="P608">
        <v>0.37</v>
      </c>
      <c r="Q608">
        <v>0.2</v>
      </c>
      <c r="R608" s="60" t="s">
        <v>1363</v>
      </c>
      <c r="S608" t="s">
        <v>108</v>
      </c>
      <c r="T608" t="s">
        <v>89</v>
      </c>
      <c r="U608" t="s">
        <v>90</v>
      </c>
      <c r="V608" s="60" t="str">
        <f>SpaceTypesTable[[#This Row],[Ventilation Standard]]&amp;SpaceTypesTable[[#This Row],[Ventilation Primary Space Type]]&amp;SpaceTypesTable[[#This Row],[Ventilation Secondary Space Type]]</f>
        <v>ASHRAE 62.1-1999EducationClassroom</v>
      </c>
      <c r="W608">
        <f>VLOOKUP(SpaceTypesTable[[#This Row],[Lookup]],VentilationStandardsTable[],6,FALSE)</f>
        <v>0</v>
      </c>
      <c r="X608">
        <f>VLOOKUP(SpaceTypesTable[[#This Row],[Lookup]],VentilationStandardsTable[],5,FALSE)</f>
        <v>15</v>
      </c>
      <c r="Y608">
        <f>VLOOKUP(SpaceTypesTable[[#This Row],[Lookup]],VentilationStandardsTable[],7,FALSE)</f>
        <v>0</v>
      </c>
      <c r="Z608">
        <v>23.22</v>
      </c>
      <c r="AA608" s="60" t="s">
        <v>1394</v>
      </c>
      <c r="AB608" s="60" t="s">
        <v>1514</v>
      </c>
      <c r="AC608">
        <v>5.9499999999999997E-2</v>
      </c>
      <c r="AD608" s="60" t="s">
        <v>1423</v>
      </c>
      <c r="AF608" t="s">
        <v>440</v>
      </c>
      <c r="AG608" t="s">
        <v>440</v>
      </c>
      <c r="AH608" t="s">
        <v>440</v>
      </c>
      <c r="AJ608">
        <v>1.02</v>
      </c>
      <c r="AK608">
        <v>0</v>
      </c>
      <c r="AL608">
        <v>0.5</v>
      </c>
      <c r="AM608">
        <v>0</v>
      </c>
      <c r="AN608" s="60" t="s">
        <v>1480</v>
      </c>
      <c r="AO608" s="60" t="s">
        <v>1448</v>
      </c>
      <c r="AP608" s="60" t="s">
        <v>1462</v>
      </c>
      <c r="AS608" t="str">
        <f>IF(SpaceTypesTable[[#This Row],[Service Water Heating Peak Flow Rate (gal/h)]]=0,"",SpaceTypesTable[[#This Row],[Service Water Heating Peak Flow Rate (gal/h)]]/SpaceTypesTable[[#This Row],[Service Water Heating Area (ft^2)]])</f>
        <v/>
      </c>
      <c r="BC608" t="str">
        <f>IF(ISBLANK(BB608),"",BB608/(AY608/AX608))</f>
        <v/>
      </c>
    </row>
    <row r="609" spans="1:56">
      <c r="A609" s="60" t="s">
        <v>1557</v>
      </c>
      <c r="B609" s="60" t="s">
        <v>261</v>
      </c>
      <c r="C609" s="60" t="s">
        <v>265</v>
      </c>
      <c r="D609" s="60" t="s">
        <v>90</v>
      </c>
      <c r="E609" t="s">
        <v>462</v>
      </c>
      <c r="F609" t="s">
        <v>438</v>
      </c>
      <c r="G609" t="s">
        <v>339</v>
      </c>
      <c r="H609" t="s">
        <v>223</v>
      </c>
      <c r="I609" t="str">
        <f>SpaceTypesTable[[#This Row],[Lighting Standard]]&amp;SpaceTypesTable[[#This Row],[Lighting Primary Space Type]]&amp;SpaceTypesTable[[#This Row],[Lighting Secondary Space Type]]</f>
        <v>ASHRAE 189.1-2009Classroom/Lecture/TrainingGeneral</v>
      </c>
      <c r="L609">
        <f>VLOOKUP(SpaceTypesTable[[#This Row],[LookupColumn]],InteriorLightingTable[],5,FALSE)</f>
        <v>1.26</v>
      </c>
      <c r="O609">
        <v>0</v>
      </c>
      <c r="P609">
        <v>0.37</v>
      </c>
      <c r="Q609">
        <v>0.2</v>
      </c>
      <c r="R609" t="s">
        <v>1363</v>
      </c>
      <c r="S609" t="s">
        <v>108</v>
      </c>
      <c r="T609" t="s">
        <v>89</v>
      </c>
      <c r="U609" t="s">
        <v>90</v>
      </c>
      <c r="V609" s="60" t="str">
        <f>SpaceTypesTable[[#This Row],[Ventilation Standard]]&amp;SpaceTypesTable[[#This Row],[Ventilation Primary Space Type]]&amp;SpaceTypesTable[[#This Row],[Ventilation Secondary Space Type]]</f>
        <v>ASHRAE 62.1-1999EducationClassroom</v>
      </c>
      <c r="W609">
        <f>VLOOKUP(SpaceTypesTable[[#This Row],[Lookup]],VentilationStandardsTable[],6,FALSE)</f>
        <v>0</v>
      </c>
      <c r="X609">
        <f>VLOOKUP(SpaceTypesTable[[#This Row],[Lookup]],VentilationStandardsTable[],5,FALSE)</f>
        <v>15</v>
      </c>
      <c r="Y609">
        <f>VLOOKUP(SpaceTypesTable[[#This Row],[Lookup]],VentilationStandardsTable[],7,FALSE)</f>
        <v>0</v>
      </c>
      <c r="Z609">
        <v>23.22</v>
      </c>
      <c r="AA609" t="s">
        <v>1394</v>
      </c>
      <c r="AB609" t="s">
        <v>1514</v>
      </c>
      <c r="AC609">
        <v>4.4600000000000001E-2</v>
      </c>
      <c r="AD609" t="s">
        <v>1423</v>
      </c>
      <c r="AF609" t="s">
        <v>440</v>
      </c>
      <c r="AG609" t="s">
        <v>440</v>
      </c>
      <c r="AH609" t="s">
        <v>440</v>
      </c>
      <c r="AJ609">
        <v>1.02</v>
      </c>
      <c r="AK609">
        <v>0</v>
      </c>
      <c r="AL609">
        <v>0.5</v>
      </c>
      <c r="AM609">
        <v>0</v>
      </c>
      <c r="AN609" t="s">
        <v>1480</v>
      </c>
      <c r="AO609" t="s">
        <v>1448</v>
      </c>
      <c r="AP609" t="s">
        <v>1462</v>
      </c>
      <c r="AS609" t="str">
        <f>IF(SpaceTypesTable[[#This Row],[Service Water Heating Peak Flow Rate (gal/h)]]=0,"",SpaceTypesTable[[#This Row],[Service Water Heating Peak Flow Rate (gal/h)]]/SpaceTypesTable[[#This Row],[Service Water Heating Area (ft^2)]])</f>
        <v/>
      </c>
      <c r="BC609" t="str">
        <f>IF(ISBLANK(BB609),"",BB609/(AY609/AX609))</f>
        <v/>
      </c>
    </row>
    <row r="610" spans="1:56">
      <c r="A610" s="60" t="s">
        <v>1554</v>
      </c>
      <c r="B610" s="60" t="s">
        <v>259</v>
      </c>
      <c r="C610" s="60" t="s">
        <v>265</v>
      </c>
      <c r="D610" s="60" t="s">
        <v>90</v>
      </c>
      <c r="E610" t="s">
        <v>462</v>
      </c>
      <c r="I610" t="str">
        <f>SpaceTypesTable[[#This Row],[Lighting Standard]]&amp;SpaceTypesTable[[#This Row],[Lighting Primary Space Type]]&amp;SpaceTypesTable[[#This Row],[Lighting Secondary Space Type]]</f>
        <v/>
      </c>
      <c r="L610">
        <v>2.9000000000000004</v>
      </c>
      <c r="O610">
        <v>0</v>
      </c>
      <c r="P610">
        <v>0.37</v>
      </c>
      <c r="Q610">
        <v>0.2</v>
      </c>
      <c r="R610" s="60" t="s">
        <v>1363</v>
      </c>
      <c r="S610" t="s">
        <v>108</v>
      </c>
      <c r="T610" t="s">
        <v>89</v>
      </c>
      <c r="U610" t="s">
        <v>90</v>
      </c>
      <c r="V610" s="60" t="str">
        <f>SpaceTypesTable[[#This Row],[Ventilation Standard]]&amp;SpaceTypesTable[[#This Row],[Ventilation Primary Space Type]]&amp;SpaceTypesTable[[#This Row],[Ventilation Secondary Space Type]]</f>
        <v>ASHRAE 62.1-1999EducationClassroom</v>
      </c>
      <c r="W610">
        <f>VLOOKUP(SpaceTypesTable[[#This Row],[Lookup]],VentilationStandardsTable[],6,FALSE)</f>
        <v>0</v>
      </c>
      <c r="X610">
        <f>VLOOKUP(SpaceTypesTable[[#This Row],[Lookup]],VentilationStandardsTable[],5,FALSE)</f>
        <v>15</v>
      </c>
      <c r="Y610">
        <f>VLOOKUP(SpaceTypesTable[[#This Row],[Lookup]],VentilationStandardsTable[],7,FALSE)</f>
        <v>0</v>
      </c>
      <c r="Z610">
        <v>23.22</v>
      </c>
      <c r="AA610" s="60" t="s">
        <v>1394</v>
      </c>
      <c r="AB610" s="60" t="s">
        <v>1514</v>
      </c>
      <c r="AC610">
        <v>0.22320000000000001</v>
      </c>
      <c r="AD610" s="60" t="s">
        <v>1423</v>
      </c>
      <c r="AF610" t="s">
        <v>440</v>
      </c>
      <c r="AG610" t="s">
        <v>440</v>
      </c>
      <c r="AH610" t="s">
        <v>440</v>
      </c>
      <c r="AJ610">
        <v>1.39</v>
      </c>
      <c r="AK610">
        <v>0</v>
      </c>
      <c r="AL610">
        <v>0.5</v>
      </c>
      <c r="AM610">
        <v>0</v>
      </c>
      <c r="AN610" s="60" t="s">
        <v>1480</v>
      </c>
      <c r="AO610" s="60" t="s">
        <v>1448</v>
      </c>
      <c r="AP610" s="60" t="s">
        <v>1462</v>
      </c>
      <c r="AS610" t="str">
        <f>IF(SpaceTypesTable[[#This Row],[Service Water Heating Peak Flow Rate (gal/h)]]=0,"",SpaceTypesTable[[#This Row],[Service Water Heating Peak Flow Rate (gal/h)]]/SpaceTypesTable[[#This Row],[Service Water Heating Area (ft^2)]])</f>
        <v/>
      </c>
      <c r="BC610" t="str">
        <f>IF(ISBLANK(BB610),"",BB610/(AY610/AX610))</f>
        <v/>
      </c>
    </row>
    <row r="611" spans="1:56">
      <c r="A611" s="60" t="s">
        <v>1558</v>
      </c>
      <c r="B611" s="60" t="s">
        <v>259</v>
      </c>
      <c r="C611" s="60" t="s">
        <v>265</v>
      </c>
      <c r="D611" s="60" t="s">
        <v>90</v>
      </c>
      <c r="E611" t="s">
        <v>462</v>
      </c>
      <c r="F611" t="s">
        <v>218</v>
      </c>
      <c r="G611" t="s">
        <v>339</v>
      </c>
      <c r="H611" t="s">
        <v>223</v>
      </c>
      <c r="I611" t="str">
        <f>SpaceTypesTable[[#This Row],[Lighting Standard]]&amp;SpaceTypesTable[[#This Row],[Lighting Primary Space Type]]&amp;SpaceTypesTable[[#This Row],[Lighting Secondary Space Type]]</f>
        <v>ASHRAE 90.1-2007Classroom/Lecture/TrainingGeneral</v>
      </c>
      <c r="L611">
        <f>VLOOKUP(SpaceTypesTable[[#This Row],[LookupColumn]],InteriorLightingTable[],5,FALSE)</f>
        <v>1.4</v>
      </c>
      <c r="O611">
        <v>0</v>
      </c>
      <c r="P611">
        <v>0.37</v>
      </c>
      <c r="Q611">
        <v>0.2</v>
      </c>
      <c r="R611" t="s">
        <v>3940</v>
      </c>
      <c r="S611" t="s">
        <v>109</v>
      </c>
      <c r="T611" t="s">
        <v>1288</v>
      </c>
      <c r="U611" t="s">
        <v>1568</v>
      </c>
      <c r="V611" s="60" t="str">
        <f>SpaceTypesTable[[#This Row],[Ventilation Standard]]&amp;SpaceTypesTable[[#This Row],[Ventilation Primary Space Type]]&amp;SpaceTypesTable[[#This Row],[Ventilation Secondary Space Type]]</f>
        <v>ASHRAE 62.1-2004Educational FacilitiesClassrooms (ages 5-8)</v>
      </c>
      <c r="W611">
        <f>VLOOKUP(SpaceTypesTable[[#This Row],[Lookup]],VentilationStandardsTable[],6,FALSE)</f>
        <v>0.12</v>
      </c>
      <c r="X611">
        <f>VLOOKUP(SpaceTypesTable[[#This Row],[Lookup]],VentilationStandardsTable[],5,FALSE)</f>
        <v>10</v>
      </c>
      <c r="Y611">
        <f>VLOOKUP(SpaceTypesTable[[#This Row],[Lookup]],VentilationStandardsTable[],7,FALSE)</f>
        <v>0</v>
      </c>
      <c r="Z611">
        <v>23.22</v>
      </c>
      <c r="AA611" t="s">
        <v>3940</v>
      </c>
      <c r="AB611" t="s">
        <v>3930</v>
      </c>
      <c r="AC611">
        <v>4.4600000000000001E-2</v>
      </c>
      <c r="AD611" t="s">
        <v>3991</v>
      </c>
      <c r="AF611" t="s">
        <v>440</v>
      </c>
      <c r="AG611" t="s">
        <v>440</v>
      </c>
      <c r="AH611" t="s">
        <v>440</v>
      </c>
      <c r="AJ611">
        <v>1.02</v>
      </c>
      <c r="AK611">
        <v>0</v>
      </c>
      <c r="AL611">
        <v>0.5</v>
      </c>
      <c r="AM611">
        <v>0</v>
      </c>
      <c r="AN611" t="s">
        <v>3938</v>
      </c>
      <c r="AO611" t="s">
        <v>3978</v>
      </c>
      <c r="AP611" t="s">
        <v>3956</v>
      </c>
      <c r="AS611" t="str">
        <f>IF(SpaceTypesTable[[#This Row],[Service Water Heating Peak Flow Rate (gal/h)]]=0,"",SpaceTypesTable[[#This Row],[Service Water Heating Peak Flow Rate (gal/h)]]/SpaceTypesTable[[#This Row],[Service Water Heating Area (ft^2)]])</f>
        <v/>
      </c>
      <c r="BC611" t="str">
        <f>IF(ISBLANK(BB611),"",BB611/(AY611/AX611))</f>
        <v/>
      </c>
    </row>
    <row r="612" spans="1:56">
      <c r="A612" s="60" t="s">
        <v>1556</v>
      </c>
      <c r="B612" s="60" t="s">
        <v>259</v>
      </c>
      <c r="C612" s="60" t="s">
        <v>265</v>
      </c>
      <c r="D612" s="60" t="s">
        <v>90</v>
      </c>
      <c r="E612" t="s">
        <v>462</v>
      </c>
      <c r="F612" t="s">
        <v>217</v>
      </c>
      <c r="G612" t="s">
        <v>339</v>
      </c>
      <c r="H612" t="s">
        <v>223</v>
      </c>
      <c r="I612" t="str">
        <f>SpaceTypesTable[[#This Row],[Lighting Standard]]&amp;SpaceTypesTable[[#This Row],[Lighting Primary Space Type]]&amp;SpaceTypesTable[[#This Row],[Lighting Secondary Space Type]]</f>
        <v>ASHRAE 90.1-2004Classroom/Lecture/TrainingGeneral</v>
      </c>
      <c r="L612">
        <f>VLOOKUP(SpaceTypesTable[[#This Row],[LookupColumn]],InteriorLightingTable[],5,FALSE)</f>
        <v>1.4</v>
      </c>
      <c r="O612">
        <v>0</v>
      </c>
      <c r="P612">
        <v>0.37</v>
      </c>
      <c r="Q612">
        <v>0.2</v>
      </c>
      <c r="R612" t="s">
        <v>3940</v>
      </c>
      <c r="S612" t="s">
        <v>108</v>
      </c>
      <c r="T612" t="s">
        <v>89</v>
      </c>
      <c r="U612" t="s">
        <v>90</v>
      </c>
      <c r="V612" s="60" t="str">
        <f>SpaceTypesTable[[#This Row],[Ventilation Standard]]&amp;SpaceTypesTable[[#This Row],[Ventilation Primary Space Type]]&amp;SpaceTypesTable[[#This Row],[Ventilation Secondary Space Type]]</f>
        <v>ASHRAE 62.1-1999EducationClassroom</v>
      </c>
      <c r="W612">
        <f>VLOOKUP(SpaceTypesTable[[#This Row],[Lookup]],VentilationStandardsTable[],6,FALSE)</f>
        <v>0</v>
      </c>
      <c r="X612">
        <f>VLOOKUP(SpaceTypesTable[[#This Row],[Lookup]],VentilationStandardsTable[],5,FALSE)</f>
        <v>15</v>
      </c>
      <c r="Y612">
        <f>VLOOKUP(SpaceTypesTable[[#This Row],[Lookup]],VentilationStandardsTable[],7,FALSE)</f>
        <v>0</v>
      </c>
      <c r="Z612">
        <v>23.22</v>
      </c>
      <c r="AA612" t="s">
        <v>3940</v>
      </c>
      <c r="AB612" t="s">
        <v>3930</v>
      </c>
      <c r="AC612">
        <v>5.9499999999999997E-2</v>
      </c>
      <c r="AD612" t="s">
        <v>3991</v>
      </c>
      <c r="AF612" t="s">
        <v>440</v>
      </c>
      <c r="AG612" t="s">
        <v>440</v>
      </c>
      <c r="AH612" t="s">
        <v>440</v>
      </c>
      <c r="AJ612">
        <v>1.39</v>
      </c>
      <c r="AK612">
        <v>0</v>
      </c>
      <c r="AL612">
        <v>0.5</v>
      </c>
      <c r="AM612">
        <v>0</v>
      </c>
      <c r="AN612" t="s">
        <v>3938</v>
      </c>
      <c r="AO612" t="s">
        <v>3978</v>
      </c>
      <c r="AP612" t="s">
        <v>3956</v>
      </c>
      <c r="AS612" t="str">
        <f>IF(SpaceTypesTable[[#This Row],[Service Water Heating Peak Flow Rate (gal/h)]]=0,"",SpaceTypesTable[[#This Row],[Service Water Heating Peak Flow Rate (gal/h)]]/SpaceTypesTable[[#This Row],[Service Water Heating Area (ft^2)]])</f>
        <v/>
      </c>
      <c r="BC612" t="str">
        <f>IF(ISBLANK(BB612),"",BB612/(AY612/AX612))</f>
        <v/>
      </c>
    </row>
    <row r="613" spans="1:56">
      <c r="A613" s="60" t="s">
        <v>1619</v>
      </c>
      <c r="B613" s="60" t="s">
        <v>259</v>
      </c>
      <c r="C613" s="60" t="s">
        <v>265</v>
      </c>
      <c r="D613" s="60" t="s">
        <v>90</v>
      </c>
      <c r="E613" t="s">
        <v>462</v>
      </c>
      <c r="F613" t="s">
        <v>1601</v>
      </c>
      <c r="G613" t="s">
        <v>339</v>
      </c>
      <c r="H613" t="s">
        <v>223</v>
      </c>
      <c r="I613" t="str">
        <f>SpaceTypesTable[[#This Row],[Lighting Standard]]&amp;SpaceTypesTable[[#This Row],[Lighting Primary Space Type]]&amp;SpaceTypesTable[[#This Row],[Lighting Secondary Space Type]]</f>
        <v>ASHRAE 90.1-2010Classroom/Lecture/TrainingGeneral</v>
      </c>
      <c r="L613">
        <f>VLOOKUP(SpaceTypesTable[[#This Row],[LookupColumn]],InteriorLightingTable[],5,FALSE)</f>
        <v>1.24</v>
      </c>
      <c r="O613">
        <v>0</v>
      </c>
      <c r="P613">
        <v>0.37</v>
      </c>
      <c r="Q613">
        <v>0.2</v>
      </c>
      <c r="R613" t="s">
        <v>3940</v>
      </c>
      <c r="S613" t="s">
        <v>110</v>
      </c>
      <c r="T613" t="s">
        <v>1288</v>
      </c>
      <c r="U613" t="s">
        <v>1568</v>
      </c>
      <c r="V613" s="60" t="str">
        <f>SpaceTypesTable[[#This Row],[Ventilation Standard]]&amp;SpaceTypesTable[[#This Row],[Ventilation Primary Space Type]]&amp;SpaceTypesTable[[#This Row],[Ventilation Secondary Space Type]]</f>
        <v>ASHRAE 62.1-2007Educational FacilitiesClassrooms (ages 5-8)</v>
      </c>
      <c r="W613">
        <f>VLOOKUP(SpaceTypesTable[[#This Row],[Lookup]],VentilationStandardsTable[],6,FALSE)</f>
        <v>0.12</v>
      </c>
      <c r="X613">
        <f>VLOOKUP(SpaceTypesTable[[#This Row],[Lookup]],VentilationStandardsTable[],5,FALSE)</f>
        <v>10</v>
      </c>
      <c r="Y613">
        <f>VLOOKUP(SpaceTypesTable[[#This Row],[Lookup]],VentilationStandardsTable[],7,FALSE)</f>
        <v>0</v>
      </c>
      <c r="Z613">
        <v>23.22</v>
      </c>
      <c r="AA613" t="s">
        <v>3940</v>
      </c>
      <c r="AB613" t="s">
        <v>3930</v>
      </c>
      <c r="AC613">
        <v>4.4600000000000001E-2</v>
      </c>
      <c r="AD613" t="s">
        <v>3991</v>
      </c>
      <c r="AF613" t="s">
        <v>440</v>
      </c>
      <c r="AG613" t="s">
        <v>440</v>
      </c>
      <c r="AH613" t="s">
        <v>440</v>
      </c>
      <c r="AJ613">
        <v>1.02</v>
      </c>
      <c r="AK613">
        <v>0</v>
      </c>
      <c r="AL613">
        <v>0.5</v>
      </c>
      <c r="AM613">
        <v>0</v>
      </c>
      <c r="AN613" t="s">
        <v>3938</v>
      </c>
      <c r="AO613" t="s">
        <v>3978</v>
      </c>
      <c r="AP613" t="s">
        <v>3956</v>
      </c>
      <c r="AS613" t="s">
        <v>440</v>
      </c>
      <c r="BC613" t="s">
        <v>440</v>
      </c>
    </row>
    <row r="614" spans="1:56">
      <c r="A614" t="s">
        <v>1555</v>
      </c>
      <c r="B614" t="s">
        <v>259</v>
      </c>
      <c r="C614" s="60" t="s">
        <v>265</v>
      </c>
      <c r="D614" s="60" t="s">
        <v>304</v>
      </c>
      <c r="E614" t="s">
        <v>455</v>
      </c>
      <c r="I614" t="str">
        <f>SpaceTypesTable[[#This Row],[Lighting Standard]]&amp;SpaceTypesTable[[#This Row],[Lighting Primary Space Type]]&amp;SpaceTypesTable[[#This Row],[Lighting Secondary Space Type]]</f>
        <v/>
      </c>
      <c r="L614">
        <v>1.4</v>
      </c>
      <c r="O614">
        <v>0</v>
      </c>
      <c r="P614">
        <v>0.37</v>
      </c>
      <c r="Q614">
        <v>0.2</v>
      </c>
      <c r="R614" s="60" t="s">
        <v>1363</v>
      </c>
      <c r="S614" t="s">
        <v>108</v>
      </c>
      <c r="T614" t="s">
        <v>18</v>
      </c>
      <c r="U614" t="s">
        <v>20</v>
      </c>
      <c r="V614" s="60" t="str">
        <f>SpaceTypesTable[[#This Row],[Ventilation Standard]]&amp;SpaceTypesTable[[#This Row],[Ventilation Primary Space Type]]&amp;SpaceTypesTable[[#This Row],[Ventilation Secondary Space Type]]</f>
        <v>ASHRAE 62.1-1999Food and Beverage ServiceCafeteria, fast food</v>
      </c>
      <c r="W614">
        <f>VLOOKUP(SpaceTypesTable[[#This Row],[Lookup]],VentilationStandardsTable[],6,FALSE)</f>
        <v>0</v>
      </c>
      <c r="X614">
        <f>VLOOKUP(SpaceTypesTable[[#This Row],[Lookup]],VentilationStandardsTable[],5,FALSE)</f>
        <v>20</v>
      </c>
      <c r="Y614">
        <f>VLOOKUP(SpaceTypesTable[[#This Row],[Lookup]],VentilationStandardsTable[],7,FALSE)</f>
        <v>0</v>
      </c>
      <c r="Z614">
        <v>66.67</v>
      </c>
      <c r="AA614" s="60" t="s">
        <v>1396</v>
      </c>
      <c r="AB614" s="60" t="s">
        <v>1514</v>
      </c>
      <c r="AC614">
        <v>0.22320000000000001</v>
      </c>
      <c r="AD614" s="60" t="s">
        <v>1423</v>
      </c>
      <c r="AF614" t="s">
        <v>440</v>
      </c>
      <c r="AG614" t="s">
        <v>440</v>
      </c>
      <c r="AH614" t="s">
        <v>440</v>
      </c>
      <c r="AJ614">
        <v>2.36</v>
      </c>
      <c r="AK614">
        <v>0</v>
      </c>
      <c r="AL614">
        <v>0.5</v>
      </c>
      <c r="AM614">
        <v>0</v>
      </c>
      <c r="AN614" s="60" t="s">
        <v>1480</v>
      </c>
      <c r="AO614" s="60" t="s">
        <v>1448</v>
      </c>
      <c r="AP614" s="60" t="s">
        <v>1462</v>
      </c>
      <c r="AS614" t="str">
        <f>IF(SpaceTypesTable[[#This Row],[Service Water Heating Peak Flow Rate (gal/h)]]=0,"",SpaceTypesTable[[#This Row],[Service Water Heating Peak Flow Rate (gal/h)]]/SpaceTypesTable[[#This Row],[Service Water Heating Area (ft^2)]])</f>
        <v/>
      </c>
      <c r="AW614" s="60"/>
      <c r="BC614" t="str">
        <f>IF(ISBLANK(BB614),"",BB614/(AY614/AX614))</f>
        <v/>
      </c>
    </row>
    <row r="615" spans="1:56">
      <c r="A615" t="s">
        <v>1557</v>
      </c>
      <c r="B615" t="s">
        <v>260</v>
      </c>
      <c r="C615" s="60" t="s">
        <v>265</v>
      </c>
      <c r="D615" s="60" t="s">
        <v>304</v>
      </c>
      <c r="E615" t="s">
        <v>455</v>
      </c>
      <c r="F615" t="s">
        <v>438</v>
      </c>
      <c r="G615" t="s">
        <v>243</v>
      </c>
      <c r="H615" t="s">
        <v>223</v>
      </c>
      <c r="I615" t="str">
        <f>SpaceTypesTable[[#This Row],[Lighting Standard]]&amp;SpaceTypesTable[[#This Row],[Lighting Primary Space Type]]&amp;SpaceTypesTable[[#This Row],[Lighting Secondary Space Type]]</f>
        <v>ASHRAE 189.1-2009Dining AreaGeneral</v>
      </c>
      <c r="L615">
        <f>VLOOKUP(SpaceTypesTable[[#This Row],[LookupColumn]],InteriorLightingTable[],5,FALSE)</f>
        <v>0.81</v>
      </c>
      <c r="O615">
        <v>0</v>
      </c>
      <c r="P615">
        <v>0.37</v>
      </c>
      <c r="Q615">
        <v>0.2</v>
      </c>
      <c r="R615" t="s">
        <v>1363</v>
      </c>
      <c r="S615" t="s">
        <v>108</v>
      </c>
      <c r="T615" t="s">
        <v>18</v>
      </c>
      <c r="U615" t="s">
        <v>20</v>
      </c>
      <c r="V615" s="60" t="str">
        <f>SpaceTypesTable[[#This Row],[Ventilation Standard]]&amp;SpaceTypesTable[[#This Row],[Ventilation Primary Space Type]]&amp;SpaceTypesTable[[#This Row],[Ventilation Secondary Space Type]]</f>
        <v>ASHRAE 62.1-1999Food and Beverage ServiceCafeteria, fast food</v>
      </c>
      <c r="W615">
        <f>VLOOKUP(SpaceTypesTable[[#This Row],[Lookup]],VentilationStandardsTable[],6,FALSE)</f>
        <v>0</v>
      </c>
      <c r="X615">
        <f>VLOOKUP(SpaceTypesTable[[#This Row],[Lookup]],VentilationStandardsTable[],5,FALSE)</f>
        <v>20</v>
      </c>
      <c r="Y615">
        <f>VLOOKUP(SpaceTypesTable[[#This Row],[Lookup]],VentilationStandardsTable[],7,FALSE)</f>
        <v>0</v>
      </c>
      <c r="Z615">
        <v>66.67</v>
      </c>
      <c r="AA615" t="s">
        <v>1396</v>
      </c>
      <c r="AB615" t="s">
        <v>1514</v>
      </c>
      <c r="AC615">
        <v>5.9499999999999997E-2</v>
      </c>
      <c r="AD615" t="s">
        <v>1423</v>
      </c>
      <c r="AF615" t="s">
        <v>440</v>
      </c>
      <c r="AG615" t="s">
        <v>440</v>
      </c>
      <c r="AH615" t="s">
        <v>440</v>
      </c>
      <c r="AJ615">
        <v>1.72</v>
      </c>
      <c r="AK615">
        <v>0</v>
      </c>
      <c r="AL615">
        <v>0.5</v>
      </c>
      <c r="AM615">
        <v>0</v>
      </c>
      <c r="AN615" t="s">
        <v>1480</v>
      </c>
      <c r="AO615" t="s">
        <v>1448</v>
      </c>
      <c r="AP615" t="s">
        <v>1462</v>
      </c>
      <c r="AS615" t="str">
        <f>IF(SpaceTypesTable[[#This Row],[Service Water Heating Peak Flow Rate (gal/h)]]=0,"",SpaceTypesTable[[#This Row],[Service Water Heating Peak Flow Rate (gal/h)]]/SpaceTypesTable[[#This Row],[Service Water Heating Area (ft^2)]])</f>
        <v/>
      </c>
      <c r="BC615" t="str">
        <f>IF(ISBLANK(BB615),"",BB615/(AY615/AX615))</f>
        <v/>
      </c>
    </row>
    <row r="616" spans="1:56">
      <c r="A616" s="60" t="s">
        <v>1557</v>
      </c>
      <c r="B616" s="60" t="s">
        <v>261</v>
      </c>
      <c r="C616" s="60" t="s">
        <v>265</v>
      </c>
      <c r="D616" s="60" t="s">
        <v>304</v>
      </c>
      <c r="E616" t="s">
        <v>455</v>
      </c>
      <c r="F616" t="s">
        <v>438</v>
      </c>
      <c r="G616" t="s">
        <v>243</v>
      </c>
      <c r="H616" t="s">
        <v>223</v>
      </c>
      <c r="I616" t="str">
        <f>SpaceTypesTable[[#This Row],[Lighting Standard]]&amp;SpaceTypesTable[[#This Row],[Lighting Primary Space Type]]&amp;SpaceTypesTable[[#This Row],[Lighting Secondary Space Type]]</f>
        <v>ASHRAE 189.1-2009Dining AreaGeneral</v>
      </c>
      <c r="L616">
        <f>VLOOKUP(SpaceTypesTable[[#This Row],[LookupColumn]],InteriorLightingTable[],5,FALSE)</f>
        <v>0.81</v>
      </c>
      <c r="O616">
        <v>0</v>
      </c>
      <c r="P616">
        <v>0.37</v>
      </c>
      <c r="Q616">
        <v>0.2</v>
      </c>
      <c r="R616" s="60" t="s">
        <v>1363</v>
      </c>
      <c r="S616" t="s">
        <v>108</v>
      </c>
      <c r="T616" t="s">
        <v>18</v>
      </c>
      <c r="U616" t="s">
        <v>20</v>
      </c>
      <c r="V616" s="60" t="str">
        <f>SpaceTypesTable[[#This Row],[Ventilation Standard]]&amp;SpaceTypesTable[[#This Row],[Ventilation Primary Space Type]]&amp;SpaceTypesTable[[#This Row],[Ventilation Secondary Space Type]]</f>
        <v>ASHRAE 62.1-1999Food and Beverage ServiceCafeteria, fast food</v>
      </c>
      <c r="W616">
        <f>VLOOKUP(SpaceTypesTable[[#This Row],[Lookup]],VentilationStandardsTable[],6,FALSE)</f>
        <v>0</v>
      </c>
      <c r="X616">
        <f>VLOOKUP(SpaceTypesTable[[#This Row],[Lookup]],VentilationStandardsTable[],5,FALSE)</f>
        <v>20</v>
      </c>
      <c r="Y616">
        <f>VLOOKUP(SpaceTypesTable[[#This Row],[Lookup]],VentilationStandardsTable[],7,FALSE)</f>
        <v>0</v>
      </c>
      <c r="Z616">
        <v>66.67</v>
      </c>
      <c r="AA616" s="60" t="s">
        <v>1396</v>
      </c>
      <c r="AB616" s="60" t="s">
        <v>1514</v>
      </c>
      <c r="AC616">
        <v>4.4600000000000001E-2</v>
      </c>
      <c r="AD616" s="60" t="s">
        <v>1423</v>
      </c>
      <c r="AF616" t="s">
        <v>440</v>
      </c>
      <c r="AG616" t="s">
        <v>440</v>
      </c>
      <c r="AH616" t="s">
        <v>440</v>
      </c>
      <c r="AJ616">
        <v>1.72</v>
      </c>
      <c r="AK616">
        <v>0</v>
      </c>
      <c r="AL616">
        <v>0.5</v>
      </c>
      <c r="AM616">
        <v>0</v>
      </c>
      <c r="AN616" s="60" t="s">
        <v>1480</v>
      </c>
      <c r="AO616" s="60" t="s">
        <v>1448</v>
      </c>
      <c r="AP616" s="60" t="s">
        <v>1462</v>
      </c>
      <c r="AS616" t="str">
        <f>IF(SpaceTypesTable[[#This Row],[Service Water Heating Peak Flow Rate (gal/h)]]=0,"",SpaceTypesTable[[#This Row],[Service Water Heating Peak Flow Rate (gal/h)]]/SpaceTypesTable[[#This Row],[Service Water Heating Area (ft^2)]])</f>
        <v/>
      </c>
      <c r="AW616" s="60"/>
      <c r="BC616" t="str">
        <f>IF(ISBLANK(BB616),"",BB616/(AY616/AX616))</f>
        <v/>
      </c>
    </row>
    <row r="617" spans="1:56">
      <c r="A617" s="60" t="s">
        <v>1554</v>
      </c>
      <c r="B617" s="60" t="s">
        <v>259</v>
      </c>
      <c r="C617" s="60" t="s">
        <v>265</v>
      </c>
      <c r="D617" s="60" t="s">
        <v>304</v>
      </c>
      <c r="E617" t="s">
        <v>455</v>
      </c>
      <c r="I617" t="str">
        <f>SpaceTypesTable[[#This Row],[Lighting Standard]]&amp;SpaceTypesTable[[#This Row],[Lighting Primary Space Type]]&amp;SpaceTypesTable[[#This Row],[Lighting Secondary Space Type]]</f>
        <v/>
      </c>
      <c r="L617">
        <v>3.7000000000000006</v>
      </c>
      <c r="O617">
        <v>0</v>
      </c>
      <c r="P617">
        <v>0.37</v>
      </c>
      <c r="Q617">
        <v>0.2</v>
      </c>
      <c r="R617" t="s">
        <v>1363</v>
      </c>
      <c r="S617" t="s">
        <v>108</v>
      </c>
      <c r="T617" t="s">
        <v>18</v>
      </c>
      <c r="U617" t="s">
        <v>20</v>
      </c>
      <c r="V617" s="60" t="str">
        <f>SpaceTypesTable[[#This Row],[Ventilation Standard]]&amp;SpaceTypesTable[[#This Row],[Ventilation Primary Space Type]]&amp;SpaceTypesTable[[#This Row],[Ventilation Secondary Space Type]]</f>
        <v>ASHRAE 62.1-1999Food and Beverage ServiceCafeteria, fast food</v>
      </c>
      <c r="W617">
        <f>VLOOKUP(SpaceTypesTable[[#This Row],[Lookup]],VentilationStandardsTable[],6,FALSE)</f>
        <v>0</v>
      </c>
      <c r="X617">
        <f>VLOOKUP(SpaceTypesTable[[#This Row],[Lookup]],VentilationStandardsTable[],5,FALSE)</f>
        <v>20</v>
      </c>
      <c r="Y617">
        <f>VLOOKUP(SpaceTypesTable[[#This Row],[Lookup]],VentilationStandardsTable[],7,FALSE)</f>
        <v>0</v>
      </c>
      <c r="Z617">
        <v>66.67</v>
      </c>
      <c r="AA617" t="s">
        <v>1396</v>
      </c>
      <c r="AB617" t="s">
        <v>1514</v>
      </c>
      <c r="AC617">
        <v>0.22320000000000001</v>
      </c>
      <c r="AD617" t="s">
        <v>1423</v>
      </c>
      <c r="AF617" t="s">
        <v>440</v>
      </c>
      <c r="AG617" t="s">
        <v>440</v>
      </c>
      <c r="AH617" t="s">
        <v>440</v>
      </c>
      <c r="AJ617">
        <v>2.36</v>
      </c>
      <c r="AK617">
        <v>0</v>
      </c>
      <c r="AL617">
        <v>0.5</v>
      </c>
      <c r="AM617">
        <v>0</v>
      </c>
      <c r="AN617" t="s">
        <v>1480</v>
      </c>
      <c r="AO617" t="s">
        <v>1448</v>
      </c>
      <c r="AP617" t="s">
        <v>1462</v>
      </c>
      <c r="AS617" t="str">
        <f>IF(SpaceTypesTable[[#This Row],[Service Water Heating Peak Flow Rate (gal/h)]]=0,"",SpaceTypesTable[[#This Row],[Service Water Heating Peak Flow Rate (gal/h)]]/SpaceTypesTable[[#This Row],[Service Water Heating Area (ft^2)]])</f>
        <v/>
      </c>
      <c r="BC617" t="str">
        <f>IF(ISBLANK(BB617),"",BB617/(AY617/AX617))</f>
        <v/>
      </c>
    </row>
    <row r="618" spans="1:56">
      <c r="A618" s="60" t="s">
        <v>1558</v>
      </c>
      <c r="B618" s="60" t="s">
        <v>259</v>
      </c>
      <c r="C618" s="60" t="s">
        <v>265</v>
      </c>
      <c r="D618" s="60" t="s">
        <v>304</v>
      </c>
      <c r="E618" t="s">
        <v>455</v>
      </c>
      <c r="F618" t="s">
        <v>218</v>
      </c>
      <c r="G618" t="s">
        <v>243</v>
      </c>
      <c r="H618" t="s">
        <v>223</v>
      </c>
      <c r="I618" t="str">
        <f>SpaceTypesTable[[#This Row],[Lighting Standard]]&amp;SpaceTypesTable[[#This Row],[Lighting Primary Space Type]]&amp;SpaceTypesTable[[#This Row],[Lighting Secondary Space Type]]</f>
        <v>ASHRAE 90.1-2007Dining AreaGeneral</v>
      </c>
      <c r="L618">
        <f>VLOOKUP(SpaceTypesTable[[#This Row],[LookupColumn]],InteriorLightingTable[],5,FALSE)</f>
        <v>0.9</v>
      </c>
      <c r="O618">
        <v>0</v>
      </c>
      <c r="P618">
        <v>0.37</v>
      </c>
      <c r="Q618">
        <v>0.2</v>
      </c>
      <c r="R618" t="s">
        <v>3946</v>
      </c>
      <c r="S618" t="s">
        <v>109</v>
      </c>
      <c r="T618" t="s">
        <v>18</v>
      </c>
      <c r="U618" t="s">
        <v>1577</v>
      </c>
      <c r="V618" s="60" t="str">
        <f>SpaceTypesTable[[#This Row],[Ventilation Standard]]&amp;SpaceTypesTable[[#This Row],[Ventilation Primary Space Type]]&amp;SpaceTypesTable[[#This Row],[Ventilation Secondary Space Type]]</f>
        <v>ASHRAE 62.1-2004Food and Beverage ServiceCafeteria/fast food dining</v>
      </c>
      <c r="W618">
        <f>VLOOKUP(SpaceTypesTable[[#This Row],[Lookup]],VentilationStandardsTable[],6,FALSE)</f>
        <v>0.18</v>
      </c>
      <c r="X618">
        <f>VLOOKUP(SpaceTypesTable[[#This Row],[Lookup]],VentilationStandardsTable[],5,FALSE)</f>
        <v>7.5</v>
      </c>
      <c r="Y618">
        <f>VLOOKUP(SpaceTypesTable[[#This Row],[Lookup]],VentilationStandardsTable[],7,FALSE)</f>
        <v>0</v>
      </c>
      <c r="Z618">
        <v>66.67</v>
      </c>
      <c r="AA618" t="s">
        <v>3948</v>
      </c>
      <c r="AB618" t="s">
        <v>3930</v>
      </c>
      <c r="AC618">
        <v>4.4600000000000001E-2</v>
      </c>
      <c r="AD618" t="s">
        <v>3991</v>
      </c>
      <c r="AF618" t="s">
        <v>440</v>
      </c>
      <c r="AG618" t="s">
        <v>440</v>
      </c>
      <c r="AH618" t="s">
        <v>440</v>
      </c>
      <c r="AJ618">
        <v>1.72</v>
      </c>
      <c r="AK618">
        <v>0</v>
      </c>
      <c r="AL618">
        <v>0.5</v>
      </c>
      <c r="AM618">
        <v>0</v>
      </c>
      <c r="AN618" t="s">
        <v>3938</v>
      </c>
      <c r="AO618" t="s">
        <v>3978</v>
      </c>
      <c r="AP618" t="s">
        <v>3956</v>
      </c>
      <c r="AS618" t="str">
        <f>IF(SpaceTypesTable[[#This Row],[Service Water Heating Peak Flow Rate (gal/h)]]=0,"",SpaceTypesTable[[#This Row],[Service Water Heating Peak Flow Rate (gal/h)]]/SpaceTypesTable[[#This Row],[Service Water Heating Area (ft^2)]])</f>
        <v/>
      </c>
      <c r="BC618" t="str">
        <f>IF(ISBLANK(BB618),"",BB618/(AY618/AX618))</f>
        <v/>
      </c>
    </row>
    <row r="619" spans="1:56">
      <c r="A619" s="60" t="s">
        <v>1556</v>
      </c>
      <c r="B619" s="60" t="s">
        <v>259</v>
      </c>
      <c r="C619" s="60" t="s">
        <v>265</v>
      </c>
      <c r="D619" s="60" t="s">
        <v>304</v>
      </c>
      <c r="E619" t="s">
        <v>455</v>
      </c>
      <c r="F619" t="s">
        <v>217</v>
      </c>
      <c r="G619" t="s">
        <v>243</v>
      </c>
      <c r="H619" t="s">
        <v>223</v>
      </c>
      <c r="I619" t="str">
        <f>SpaceTypesTable[[#This Row],[Lighting Standard]]&amp;SpaceTypesTable[[#This Row],[Lighting Primary Space Type]]&amp;SpaceTypesTable[[#This Row],[Lighting Secondary Space Type]]</f>
        <v>ASHRAE 90.1-2004Dining AreaGeneral</v>
      </c>
      <c r="L619">
        <f>VLOOKUP(SpaceTypesTable[[#This Row],[LookupColumn]],InteriorLightingTable[],5,FALSE)</f>
        <v>0.9</v>
      </c>
      <c r="O619">
        <v>0</v>
      </c>
      <c r="P619">
        <v>0.37</v>
      </c>
      <c r="Q619">
        <v>0.2</v>
      </c>
      <c r="R619" t="s">
        <v>3946</v>
      </c>
      <c r="S619" t="s">
        <v>108</v>
      </c>
      <c r="T619" t="s">
        <v>18</v>
      </c>
      <c r="U619" t="s">
        <v>20</v>
      </c>
      <c r="V619" s="60" t="str">
        <f>SpaceTypesTable[[#This Row],[Ventilation Standard]]&amp;SpaceTypesTable[[#This Row],[Ventilation Primary Space Type]]&amp;SpaceTypesTable[[#This Row],[Ventilation Secondary Space Type]]</f>
        <v>ASHRAE 62.1-1999Food and Beverage ServiceCafeteria, fast food</v>
      </c>
      <c r="W619">
        <f>VLOOKUP(SpaceTypesTable[[#This Row],[Lookup]],VentilationStandardsTable[],6,FALSE)</f>
        <v>0</v>
      </c>
      <c r="X619">
        <f>VLOOKUP(SpaceTypesTable[[#This Row],[Lookup]],VentilationStandardsTable[],5,FALSE)</f>
        <v>20</v>
      </c>
      <c r="Y619">
        <f>VLOOKUP(SpaceTypesTable[[#This Row],[Lookup]],VentilationStandardsTable[],7,FALSE)</f>
        <v>0</v>
      </c>
      <c r="Z619">
        <v>66.67</v>
      </c>
      <c r="AA619" t="s">
        <v>3948</v>
      </c>
      <c r="AB619" t="s">
        <v>3930</v>
      </c>
      <c r="AC619">
        <v>5.9499999999999997E-2</v>
      </c>
      <c r="AD619" t="s">
        <v>3991</v>
      </c>
      <c r="AF619" t="s">
        <v>440</v>
      </c>
      <c r="AG619" t="s">
        <v>440</v>
      </c>
      <c r="AH619" t="s">
        <v>440</v>
      </c>
      <c r="AJ619">
        <v>2.36</v>
      </c>
      <c r="AK619">
        <v>0</v>
      </c>
      <c r="AL619">
        <v>0.5</v>
      </c>
      <c r="AM619">
        <v>0</v>
      </c>
      <c r="AN619" t="s">
        <v>3938</v>
      </c>
      <c r="AO619" t="s">
        <v>3978</v>
      </c>
      <c r="AP619" t="s">
        <v>3956</v>
      </c>
      <c r="AS619" t="str">
        <f>IF(SpaceTypesTable[[#This Row],[Service Water Heating Peak Flow Rate (gal/h)]]=0,"",SpaceTypesTable[[#This Row],[Service Water Heating Peak Flow Rate (gal/h)]]/SpaceTypesTable[[#This Row],[Service Water Heating Area (ft^2)]])</f>
        <v/>
      </c>
      <c r="BC619" t="str">
        <f>IF(ISBLANK(BB619),"",BB619/(AY619/AX619))</f>
        <v/>
      </c>
    </row>
    <row r="620" spans="1:56">
      <c r="A620" s="60" t="s">
        <v>1619</v>
      </c>
      <c r="B620" s="60" t="s">
        <v>259</v>
      </c>
      <c r="C620" s="60" t="s">
        <v>265</v>
      </c>
      <c r="D620" s="60" t="s">
        <v>304</v>
      </c>
      <c r="E620" t="s">
        <v>455</v>
      </c>
      <c r="F620" t="s">
        <v>1601</v>
      </c>
      <c r="G620" t="s">
        <v>243</v>
      </c>
      <c r="H620" t="s">
        <v>223</v>
      </c>
      <c r="I620" t="str">
        <f>SpaceTypesTable[[#This Row],[Lighting Standard]]&amp;SpaceTypesTable[[#This Row],[Lighting Primary Space Type]]&amp;SpaceTypesTable[[#This Row],[Lighting Secondary Space Type]]</f>
        <v>ASHRAE 90.1-2010Dining AreaGeneral</v>
      </c>
      <c r="L620">
        <f>VLOOKUP(SpaceTypesTable[[#This Row],[LookupColumn]],InteriorLightingTable[],5,FALSE)</f>
        <v>0.65</v>
      </c>
      <c r="O620">
        <v>0</v>
      </c>
      <c r="P620">
        <v>0.37</v>
      </c>
      <c r="Q620">
        <v>0.2</v>
      </c>
      <c r="R620" s="60" t="s">
        <v>3946</v>
      </c>
      <c r="S620" t="s">
        <v>110</v>
      </c>
      <c r="T620" t="s">
        <v>18</v>
      </c>
      <c r="U620" t="s">
        <v>1577</v>
      </c>
      <c r="V620" s="60" t="str">
        <f>SpaceTypesTable[[#This Row],[Ventilation Standard]]&amp;SpaceTypesTable[[#This Row],[Ventilation Primary Space Type]]&amp;SpaceTypesTable[[#This Row],[Ventilation Secondary Space Type]]</f>
        <v>ASHRAE 62.1-2007Food and Beverage ServiceCafeteria/fast food dining</v>
      </c>
      <c r="W620">
        <f>VLOOKUP(SpaceTypesTable[[#This Row],[Lookup]],VentilationStandardsTable[],6,FALSE)</f>
        <v>0.18</v>
      </c>
      <c r="X620">
        <f>VLOOKUP(SpaceTypesTable[[#This Row],[Lookup]],VentilationStandardsTable[],5,FALSE)</f>
        <v>7.5</v>
      </c>
      <c r="Y620">
        <f>VLOOKUP(SpaceTypesTable[[#This Row],[Lookup]],VentilationStandardsTable[],7,FALSE)</f>
        <v>0</v>
      </c>
      <c r="Z620">
        <v>66.67</v>
      </c>
      <c r="AA620" s="60" t="s">
        <v>3948</v>
      </c>
      <c r="AB620" s="60" t="s">
        <v>3930</v>
      </c>
      <c r="AC620">
        <v>4.4600000000000001E-2</v>
      </c>
      <c r="AD620" s="60" t="s">
        <v>3991</v>
      </c>
      <c r="AF620" t="s">
        <v>440</v>
      </c>
      <c r="AG620" t="s">
        <v>440</v>
      </c>
      <c r="AH620" t="s">
        <v>440</v>
      </c>
      <c r="AJ620">
        <v>1.72</v>
      </c>
      <c r="AK620">
        <v>0</v>
      </c>
      <c r="AL620">
        <v>0.5</v>
      </c>
      <c r="AM620">
        <v>0</v>
      </c>
      <c r="AN620" s="60" t="s">
        <v>3938</v>
      </c>
      <c r="AO620" s="60" t="s">
        <v>3978</v>
      </c>
      <c r="AP620" s="60" t="s">
        <v>3956</v>
      </c>
      <c r="AS620" t="s">
        <v>440</v>
      </c>
      <c r="AW620" s="60"/>
      <c r="BC620" t="s">
        <v>440</v>
      </c>
    </row>
    <row r="621" spans="1:56">
      <c r="A621" t="s">
        <v>1555</v>
      </c>
      <c r="B621" t="s">
        <v>259</v>
      </c>
      <c r="C621" s="60" t="s">
        <v>269</v>
      </c>
      <c r="D621" s="60" t="s">
        <v>276</v>
      </c>
      <c r="E621" t="s">
        <v>456</v>
      </c>
      <c r="I621" t="str">
        <f>SpaceTypesTable[[#This Row],[Lighting Standard]]&amp;SpaceTypesTable[[#This Row],[Lighting Primary Space Type]]&amp;SpaceTypesTable[[#This Row],[Lighting Secondary Space Type]]</f>
        <v/>
      </c>
      <c r="L621">
        <v>1.55</v>
      </c>
      <c r="O621">
        <v>0</v>
      </c>
      <c r="P621">
        <v>0.7</v>
      </c>
      <c r="Q621">
        <v>0.2</v>
      </c>
      <c r="R621" t="s">
        <v>1364</v>
      </c>
      <c r="S621" t="s">
        <v>108</v>
      </c>
      <c r="T621" t="s">
        <v>18</v>
      </c>
      <c r="U621" t="s">
        <v>22</v>
      </c>
      <c r="V621" s="60" t="str">
        <f>SpaceTypesTable[[#This Row],[Ventilation Standard]]&amp;SpaceTypesTable[[#This Row],[Ventilation Primary Space Type]]&amp;SpaceTypesTable[[#This Row],[Ventilation Secondary Space Type]]</f>
        <v>ASHRAE 62.1-1999Food and Beverage ServiceKitchens (cooking)</v>
      </c>
      <c r="W621">
        <f>VLOOKUP(SpaceTypesTable[[#This Row],[Lookup]],VentilationStandardsTable[],6,FALSE)</f>
        <v>0</v>
      </c>
      <c r="X621">
        <f>VLOOKUP(SpaceTypesTable[[#This Row],[Lookup]],VentilationStandardsTable[],5,FALSE)</f>
        <v>15</v>
      </c>
      <c r="Y621">
        <f>VLOOKUP(SpaceTypesTable[[#This Row],[Lookup]],VentilationStandardsTable[],7,FALSE)</f>
        <v>0</v>
      </c>
      <c r="Z621">
        <v>5</v>
      </c>
      <c r="AA621" t="s">
        <v>1393</v>
      </c>
      <c r="AB621" t="s">
        <v>1515</v>
      </c>
      <c r="AC621">
        <v>0.22320000000000001</v>
      </c>
      <c r="AD621" t="s">
        <v>1424</v>
      </c>
      <c r="AE621">
        <v>409.6</v>
      </c>
      <c r="AF621">
        <v>0.1</v>
      </c>
      <c r="AG621">
        <v>0.2</v>
      </c>
      <c r="AH621">
        <v>0.7</v>
      </c>
      <c r="AI621" t="s">
        <v>1434</v>
      </c>
      <c r="AJ621">
        <v>28</v>
      </c>
      <c r="AK621">
        <v>0.25</v>
      </c>
      <c r="AL621">
        <v>0.3</v>
      </c>
      <c r="AM621">
        <v>0.3</v>
      </c>
      <c r="AN621" t="s">
        <v>1481</v>
      </c>
      <c r="AO621" t="s">
        <v>1488</v>
      </c>
      <c r="AP621" t="s">
        <v>1471</v>
      </c>
      <c r="AQ621">
        <v>40</v>
      </c>
      <c r="AR621">
        <v>1250</v>
      </c>
      <c r="AS621">
        <f>IF(SpaceTypesTable[[#This Row],[Service Water Heating Peak Flow Rate (gal/h)]]=0,"",SpaceTypesTable[[#This Row],[Service Water Heating Peak Flow Rate (gal/h)]]/SpaceTypesTable[[#This Row],[Service Water Heating Area (ft^2)]])</f>
        <v>3.2000000000000001E-2</v>
      </c>
      <c r="AT621">
        <v>49</v>
      </c>
      <c r="AU621">
        <v>0.2</v>
      </c>
      <c r="AV621">
        <v>0.05</v>
      </c>
      <c r="AW621" t="s">
        <v>1534</v>
      </c>
      <c r="AX621">
        <v>0.7</v>
      </c>
      <c r="AY621">
        <v>3300</v>
      </c>
      <c r="AZ621">
        <v>0.33800000000000002</v>
      </c>
      <c r="BA621">
        <v>0.502411575562701</v>
      </c>
      <c r="BB621">
        <v>575.72790765789978</v>
      </c>
      <c r="BC621">
        <f>IF(ISBLANK(BB621),"",BB621/(AY621/AX621))</f>
        <v>0.12212410162440297</v>
      </c>
      <c r="BD621" t="s">
        <v>1509</v>
      </c>
    </row>
    <row r="622" spans="1:56">
      <c r="A622" t="s">
        <v>1557</v>
      </c>
      <c r="B622" t="s">
        <v>260</v>
      </c>
      <c r="C622" s="60" t="s">
        <v>269</v>
      </c>
      <c r="D622" s="60" t="s">
        <v>276</v>
      </c>
      <c r="E622" t="s">
        <v>456</v>
      </c>
      <c r="F622" t="s">
        <v>438</v>
      </c>
      <c r="G622" t="s">
        <v>138</v>
      </c>
      <c r="H622" t="s">
        <v>223</v>
      </c>
      <c r="I622" t="str">
        <f>SpaceTypesTable[[#This Row],[Lighting Standard]]&amp;SpaceTypesTable[[#This Row],[Lighting Primary Space Type]]&amp;SpaceTypesTable[[#This Row],[Lighting Secondary Space Type]]</f>
        <v>ASHRAE 189.1-2009Food PreparationGeneral</v>
      </c>
      <c r="L622">
        <f>VLOOKUP(SpaceTypesTable[[#This Row],[LookupColumn]],InteriorLightingTable[],5,FALSE)</f>
        <v>1.08</v>
      </c>
      <c r="O622">
        <v>0</v>
      </c>
      <c r="P622">
        <v>0.7</v>
      </c>
      <c r="Q622">
        <v>0.2</v>
      </c>
      <c r="R622" s="60" t="s">
        <v>1364</v>
      </c>
      <c r="S622" t="s">
        <v>108</v>
      </c>
      <c r="T622" t="s">
        <v>18</v>
      </c>
      <c r="U622" t="s">
        <v>22</v>
      </c>
      <c r="V622" s="60" t="str">
        <f>SpaceTypesTable[[#This Row],[Ventilation Standard]]&amp;SpaceTypesTable[[#This Row],[Ventilation Primary Space Type]]&amp;SpaceTypesTable[[#This Row],[Ventilation Secondary Space Type]]</f>
        <v>ASHRAE 62.1-1999Food and Beverage ServiceKitchens (cooking)</v>
      </c>
      <c r="W622">
        <f>VLOOKUP(SpaceTypesTable[[#This Row],[Lookup]],VentilationStandardsTable[],6,FALSE)</f>
        <v>0</v>
      </c>
      <c r="X622">
        <f>VLOOKUP(SpaceTypesTable[[#This Row],[Lookup]],VentilationStandardsTable[],5,FALSE)</f>
        <v>15</v>
      </c>
      <c r="Y622">
        <f>VLOOKUP(SpaceTypesTable[[#This Row],[Lookup]],VentilationStandardsTable[],7,FALSE)</f>
        <v>0</v>
      </c>
      <c r="Z622">
        <v>5</v>
      </c>
      <c r="AA622" t="s">
        <v>1393</v>
      </c>
      <c r="AB622" s="60" t="s">
        <v>1515</v>
      </c>
      <c r="AC622">
        <v>5.9499999999999997E-2</v>
      </c>
      <c r="AD622" t="s">
        <v>1424</v>
      </c>
      <c r="AE622">
        <v>298.60000000000002</v>
      </c>
      <c r="AF622">
        <v>0.1</v>
      </c>
      <c r="AG622">
        <v>0.2</v>
      </c>
      <c r="AH622">
        <v>0.7</v>
      </c>
      <c r="AI622" t="s">
        <v>1434</v>
      </c>
      <c r="AJ622">
        <v>20.400008783354682</v>
      </c>
      <c r="AK622">
        <v>0.25</v>
      </c>
      <c r="AL622">
        <v>0.3</v>
      </c>
      <c r="AM622">
        <v>0.3</v>
      </c>
      <c r="AN622" t="s">
        <v>1481</v>
      </c>
      <c r="AO622" s="60" t="s">
        <v>1488</v>
      </c>
      <c r="AP622" s="60" t="s">
        <v>1471</v>
      </c>
      <c r="AQ622">
        <v>40</v>
      </c>
      <c r="AR622">
        <v>1250</v>
      </c>
      <c r="AS622">
        <f>IF(SpaceTypesTable[[#This Row],[Service Water Heating Peak Flow Rate (gal/h)]]=0,"",SpaceTypesTable[[#This Row],[Service Water Heating Peak Flow Rate (gal/h)]]/SpaceTypesTable[[#This Row],[Service Water Heating Area (ft^2)]])</f>
        <v>3.2000000000000001E-2</v>
      </c>
      <c r="AT622">
        <v>49</v>
      </c>
      <c r="AU622">
        <v>0.2</v>
      </c>
      <c r="AV622">
        <v>0.05</v>
      </c>
      <c r="AW622" t="s">
        <v>1534</v>
      </c>
      <c r="AX622">
        <v>0.7</v>
      </c>
      <c r="AY622">
        <v>3300</v>
      </c>
      <c r="AZ622">
        <v>0.33800000000000002</v>
      </c>
      <c r="BA622">
        <v>0.502411575562701</v>
      </c>
      <c r="BB622">
        <v>575.72790765789978</v>
      </c>
      <c r="BC622">
        <f>IF(ISBLANK(BB622),"",BB622/(AY622/AX622))</f>
        <v>0.12212410162440297</v>
      </c>
      <c r="BD622" t="s">
        <v>1509</v>
      </c>
    </row>
    <row r="623" spans="1:56">
      <c r="A623" s="60" t="s">
        <v>1557</v>
      </c>
      <c r="B623" s="60" t="s">
        <v>261</v>
      </c>
      <c r="C623" s="60" t="s">
        <v>269</v>
      </c>
      <c r="D623" s="60" t="s">
        <v>276</v>
      </c>
      <c r="E623" t="s">
        <v>456</v>
      </c>
      <c r="F623" t="s">
        <v>438</v>
      </c>
      <c r="G623" t="s">
        <v>138</v>
      </c>
      <c r="H623" t="s">
        <v>223</v>
      </c>
      <c r="I623" t="str">
        <f>SpaceTypesTable[[#This Row],[Lighting Standard]]&amp;SpaceTypesTable[[#This Row],[Lighting Primary Space Type]]&amp;SpaceTypesTable[[#This Row],[Lighting Secondary Space Type]]</f>
        <v>ASHRAE 189.1-2009Food PreparationGeneral</v>
      </c>
      <c r="L623">
        <f>VLOOKUP(SpaceTypesTable[[#This Row],[LookupColumn]],InteriorLightingTable[],5,FALSE)</f>
        <v>1.08</v>
      </c>
      <c r="O623">
        <v>0</v>
      </c>
      <c r="P623">
        <v>0.7</v>
      </c>
      <c r="Q623">
        <v>0.2</v>
      </c>
      <c r="R623" t="s">
        <v>1364</v>
      </c>
      <c r="S623" t="s">
        <v>108</v>
      </c>
      <c r="T623" t="s">
        <v>18</v>
      </c>
      <c r="U623" t="s">
        <v>22</v>
      </c>
      <c r="V623" s="60" t="str">
        <f>SpaceTypesTable[[#This Row],[Ventilation Standard]]&amp;SpaceTypesTable[[#This Row],[Ventilation Primary Space Type]]&amp;SpaceTypesTable[[#This Row],[Ventilation Secondary Space Type]]</f>
        <v>ASHRAE 62.1-1999Food and Beverage ServiceKitchens (cooking)</v>
      </c>
      <c r="W623">
        <f>VLOOKUP(SpaceTypesTable[[#This Row],[Lookup]],VentilationStandardsTable[],6,FALSE)</f>
        <v>0</v>
      </c>
      <c r="X623">
        <f>VLOOKUP(SpaceTypesTable[[#This Row],[Lookup]],VentilationStandardsTable[],5,FALSE)</f>
        <v>15</v>
      </c>
      <c r="Y623">
        <f>VLOOKUP(SpaceTypesTable[[#This Row],[Lookup]],VentilationStandardsTable[],7,FALSE)</f>
        <v>0</v>
      </c>
      <c r="Z623">
        <v>5</v>
      </c>
      <c r="AA623" t="s">
        <v>1393</v>
      </c>
      <c r="AB623" t="s">
        <v>1515</v>
      </c>
      <c r="AC623">
        <v>4.4600000000000001E-2</v>
      </c>
      <c r="AD623" t="s">
        <v>1424</v>
      </c>
      <c r="AE623">
        <v>298.60000000000002</v>
      </c>
      <c r="AF623">
        <v>0.1</v>
      </c>
      <c r="AG623">
        <v>0.2</v>
      </c>
      <c r="AH623">
        <v>0.7</v>
      </c>
      <c r="AI623" t="s">
        <v>1434</v>
      </c>
      <c r="AJ623">
        <v>20.400008783354682</v>
      </c>
      <c r="AK623">
        <v>0.25</v>
      </c>
      <c r="AL623">
        <v>0.3</v>
      </c>
      <c r="AM623">
        <v>0.3</v>
      </c>
      <c r="AN623" t="s">
        <v>1481</v>
      </c>
      <c r="AO623" t="s">
        <v>1488</v>
      </c>
      <c r="AP623" t="s">
        <v>1471</v>
      </c>
      <c r="AQ623">
        <v>40</v>
      </c>
      <c r="AR623">
        <v>1250</v>
      </c>
      <c r="AS623">
        <f>IF(SpaceTypesTable[[#This Row],[Service Water Heating Peak Flow Rate (gal/h)]]=0,"",SpaceTypesTable[[#This Row],[Service Water Heating Peak Flow Rate (gal/h)]]/SpaceTypesTable[[#This Row],[Service Water Heating Area (ft^2)]])</f>
        <v>3.2000000000000001E-2</v>
      </c>
      <c r="AT623">
        <v>49</v>
      </c>
      <c r="AU623">
        <v>0.2</v>
      </c>
      <c r="AV623">
        <v>0.05</v>
      </c>
      <c r="AW623" t="s">
        <v>1534</v>
      </c>
      <c r="AX623">
        <v>0.7</v>
      </c>
      <c r="AY623">
        <v>3300</v>
      </c>
      <c r="AZ623">
        <v>0.33800000000000002</v>
      </c>
      <c r="BA623">
        <v>0.502411575562701</v>
      </c>
      <c r="BB623">
        <v>575.72790765789978</v>
      </c>
      <c r="BC623">
        <f>IF(ISBLANK(BB623),"",BB623/(AY623/AX623))</f>
        <v>0.12212410162440297</v>
      </c>
      <c r="BD623" t="s">
        <v>1509</v>
      </c>
    </row>
    <row r="624" spans="1:56">
      <c r="A624" s="60" t="s">
        <v>1554</v>
      </c>
      <c r="B624" s="60" t="s">
        <v>259</v>
      </c>
      <c r="C624" s="60" t="s">
        <v>269</v>
      </c>
      <c r="D624" s="60" t="s">
        <v>276</v>
      </c>
      <c r="E624" t="s">
        <v>456</v>
      </c>
      <c r="I624" t="str">
        <f>SpaceTypesTable[[#This Row],[Lighting Standard]]&amp;SpaceTypesTable[[#This Row],[Lighting Primary Space Type]]&amp;SpaceTypesTable[[#This Row],[Lighting Secondary Space Type]]</f>
        <v/>
      </c>
      <c r="L624">
        <v>2.2400000000000002</v>
      </c>
      <c r="O624">
        <v>0</v>
      </c>
      <c r="P624">
        <v>0.7</v>
      </c>
      <c r="Q624">
        <v>0.2</v>
      </c>
      <c r="R624" t="s">
        <v>1364</v>
      </c>
      <c r="S624" t="s">
        <v>108</v>
      </c>
      <c r="T624" t="s">
        <v>18</v>
      </c>
      <c r="U624" t="s">
        <v>22</v>
      </c>
      <c r="V624" s="60" t="str">
        <f>SpaceTypesTable[[#This Row],[Ventilation Standard]]&amp;SpaceTypesTable[[#This Row],[Ventilation Primary Space Type]]&amp;SpaceTypesTable[[#This Row],[Ventilation Secondary Space Type]]</f>
        <v>ASHRAE 62.1-1999Food and Beverage ServiceKitchens (cooking)</v>
      </c>
      <c r="W624">
        <f>VLOOKUP(SpaceTypesTable[[#This Row],[Lookup]],VentilationStandardsTable[],6,FALSE)</f>
        <v>0</v>
      </c>
      <c r="X624">
        <f>VLOOKUP(SpaceTypesTable[[#This Row],[Lookup]],VentilationStandardsTable[],5,FALSE)</f>
        <v>15</v>
      </c>
      <c r="Y624">
        <f>VLOOKUP(SpaceTypesTable[[#This Row],[Lookup]],VentilationStandardsTable[],7,FALSE)</f>
        <v>0</v>
      </c>
      <c r="Z624">
        <v>5</v>
      </c>
      <c r="AA624" t="s">
        <v>1393</v>
      </c>
      <c r="AB624" t="s">
        <v>1515</v>
      </c>
      <c r="AC624">
        <v>0.22320000000000001</v>
      </c>
      <c r="AD624" t="s">
        <v>1424</v>
      </c>
      <c r="AE624">
        <v>409.6</v>
      </c>
      <c r="AF624">
        <v>0.1</v>
      </c>
      <c r="AG624">
        <v>0.2</v>
      </c>
      <c r="AH624">
        <v>0.7</v>
      </c>
      <c r="AI624" t="s">
        <v>1434</v>
      </c>
      <c r="AJ624">
        <v>28</v>
      </c>
      <c r="AK624">
        <v>0.25</v>
      </c>
      <c r="AL624">
        <v>0.3</v>
      </c>
      <c r="AM624">
        <v>0.3</v>
      </c>
      <c r="AN624" t="s">
        <v>1481</v>
      </c>
      <c r="AO624" t="s">
        <v>1488</v>
      </c>
      <c r="AP624" t="s">
        <v>1471</v>
      </c>
      <c r="AQ624">
        <v>40</v>
      </c>
      <c r="AR624">
        <v>1250</v>
      </c>
      <c r="AS624">
        <f>IF(SpaceTypesTable[[#This Row],[Service Water Heating Peak Flow Rate (gal/h)]]=0,"",SpaceTypesTable[[#This Row],[Service Water Heating Peak Flow Rate (gal/h)]]/SpaceTypesTable[[#This Row],[Service Water Heating Area (ft^2)]])</f>
        <v>3.2000000000000001E-2</v>
      </c>
      <c r="AT624">
        <v>49</v>
      </c>
      <c r="AU624">
        <v>0.2</v>
      </c>
      <c r="AV624">
        <v>0.05</v>
      </c>
      <c r="AW624" t="s">
        <v>1534</v>
      </c>
      <c r="AX624">
        <v>0.7</v>
      </c>
      <c r="AY624">
        <v>3300</v>
      </c>
      <c r="AZ624">
        <v>0.33800000000000002</v>
      </c>
      <c r="BA624">
        <v>0.502411575562701</v>
      </c>
      <c r="BB624">
        <v>575.72790765789978</v>
      </c>
      <c r="BC624">
        <f>IF(ISBLANK(BB624),"",BB624/(AY624/AX624))</f>
        <v>0.12212410162440297</v>
      </c>
      <c r="BD624" t="s">
        <v>1509</v>
      </c>
    </row>
    <row r="625" spans="1:56">
      <c r="A625" s="60" t="s">
        <v>1558</v>
      </c>
      <c r="B625" s="60" t="s">
        <v>259</v>
      </c>
      <c r="C625" s="60" t="s">
        <v>269</v>
      </c>
      <c r="D625" s="60" t="s">
        <v>276</v>
      </c>
      <c r="E625" t="s">
        <v>456</v>
      </c>
      <c r="F625" t="s">
        <v>218</v>
      </c>
      <c r="G625" t="s">
        <v>138</v>
      </c>
      <c r="H625" t="s">
        <v>223</v>
      </c>
      <c r="I625" t="str">
        <f>SpaceTypesTable[[#This Row],[Lighting Standard]]&amp;SpaceTypesTable[[#This Row],[Lighting Primary Space Type]]&amp;SpaceTypesTable[[#This Row],[Lighting Secondary Space Type]]</f>
        <v>ASHRAE 90.1-2007Food PreparationGeneral</v>
      </c>
      <c r="L625">
        <f>VLOOKUP(SpaceTypesTable[[#This Row],[LookupColumn]],InteriorLightingTable[],5,FALSE)</f>
        <v>1.2</v>
      </c>
      <c r="O625">
        <v>0</v>
      </c>
      <c r="P625">
        <v>0.7</v>
      </c>
      <c r="Q625">
        <v>0.2</v>
      </c>
      <c r="R625" t="s">
        <v>3712</v>
      </c>
      <c r="S625" t="s">
        <v>109</v>
      </c>
      <c r="T625" t="s">
        <v>18</v>
      </c>
      <c r="U625" t="s">
        <v>1577</v>
      </c>
      <c r="V625" s="60" t="str">
        <f>SpaceTypesTable[[#This Row],[Ventilation Standard]]&amp;SpaceTypesTable[[#This Row],[Ventilation Primary Space Type]]&amp;SpaceTypesTable[[#This Row],[Ventilation Secondary Space Type]]</f>
        <v>ASHRAE 62.1-2004Food and Beverage ServiceCafeteria/fast food dining</v>
      </c>
      <c r="W625">
        <f>VLOOKUP(SpaceTypesTable[[#This Row],[Lookup]],VentilationStandardsTable[],6,FALSE)</f>
        <v>0.18</v>
      </c>
      <c r="X625">
        <f>VLOOKUP(SpaceTypesTable[[#This Row],[Lookup]],VentilationStandardsTable[],5,FALSE)</f>
        <v>7.5</v>
      </c>
      <c r="Y625">
        <f>VLOOKUP(SpaceTypesTable[[#This Row],[Lookup]],VentilationStandardsTable[],7,FALSE)</f>
        <v>0</v>
      </c>
      <c r="Z625">
        <v>5</v>
      </c>
      <c r="AA625" t="s">
        <v>3714</v>
      </c>
      <c r="AB625" t="s">
        <v>3705</v>
      </c>
      <c r="AC625">
        <v>4.4600000000000001E-2</v>
      </c>
      <c r="AD625" t="s">
        <v>3756</v>
      </c>
      <c r="AE625">
        <v>298.60000000000002</v>
      </c>
      <c r="AF625">
        <v>0.1</v>
      </c>
      <c r="AG625">
        <v>0.2</v>
      </c>
      <c r="AH625">
        <v>0.7</v>
      </c>
      <c r="AI625" t="s">
        <v>3730</v>
      </c>
      <c r="AJ625">
        <v>20.400008783354682</v>
      </c>
      <c r="AK625">
        <v>0.25</v>
      </c>
      <c r="AL625">
        <v>0.3</v>
      </c>
      <c r="AM625">
        <v>0.3</v>
      </c>
      <c r="AN625" t="s">
        <v>3709</v>
      </c>
      <c r="AO625" t="s">
        <v>3733</v>
      </c>
      <c r="AP625" t="s">
        <v>3716</v>
      </c>
      <c r="AQ625">
        <v>40</v>
      </c>
      <c r="AR625">
        <v>1250</v>
      </c>
      <c r="AS625">
        <f>IF(SpaceTypesTable[[#This Row],[Service Water Heating Peak Flow Rate (gal/h)]]=0,"",SpaceTypesTable[[#This Row],[Service Water Heating Peak Flow Rate (gal/h)]]/SpaceTypesTable[[#This Row],[Service Water Heating Area (ft^2)]])</f>
        <v>3.2000000000000001E-2</v>
      </c>
      <c r="AT625">
        <v>49</v>
      </c>
      <c r="AU625">
        <v>0.2</v>
      </c>
      <c r="AV625">
        <v>0.05</v>
      </c>
      <c r="AW625" t="s">
        <v>3715</v>
      </c>
      <c r="AX625">
        <v>0.7</v>
      </c>
      <c r="AY625">
        <v>3300</v>
      </c>
      <c r="AZ625">
        <v>0.33800000000000002</v>
      </c>
      <c r="BA625">
        <v>0.502411575562701</v>
      </c>
      <c r="BB625">
        <v>575.72790765789978</v>
      </c>
      <c r="BC625">
        <f>IF(ISBLANK(BB625),"",BB625/(AY625/AX625))</f>
        <v>0.12212410162440297</v>
      </c>
      <c r="BD625" t="s">
        <v>3731</v>
      </c>
    </row>
    <row r="626" spans="1:56">
      <c r="A626" s="60" t="s">
        <v>1556</v>
      </c>
      <c r="B626" s="60" t="s">
        <v>259</v>
      </c>
      <c r="C626" s="60" t="s">
        <v>269</v>
      </c>
      <c r="D626" s="60" t="s">
        <v>276</v>
      </c>
      <c r="E626" t="s">
        <v>456</v>
      </c>
      <c r="F626" t="s">
        <v>217</v>
      </c>
      <c r="G626" t="s">
        <v>138</v>
      </c>
      <c r="H626" t="s">
        <v>223</v>
      </c>
      <c r="I626" t="str">
        <f>SpaceTypesTable[[#This Row],[Lighting Standard]]&amp;SpaceTypesTable[[#This Row],[Lighting Primary Space Type]]&amp;SpaceTypesTable[[#This Row],[Lighting Secondary Space Type]]</f>
        <v>ASHRAE 90.1-2004Food PreparationGeneral</v>
      </c>
      <c r="L626">
        <f>VLOOKUP(SpaceTypesTable[[#This Row],[LookupColumn]],InteriorLightingTable[],5,FALSE)</f>
        <v>1.2</v>
      </c>
      <c r="O626">
        <v>0</v>
      </c>
      <c r="P626">
        <v>0.7</v>
      </c>
      <c r="Q626">
        <v>0.2</v>
      </c>
      <c r="R626" s="60" t="s">
        <v>3712</v>
      </c>
      <c r="S626" t="s">
        <v>108</v>
      </c>
      <c r="T626" t="s">
        <v>18</v>
      </c>
      <c r="U626" t="s">
        <v>22</v>
      </c>
      <c r="V626" s="60" t="str">
        <f>SpaceTypesTable[[#This Row],[Ventilation Standard]]&amp;SpaceTypesTable[[#This Row],[Ventilation Primary Space Type]]&amp;SpaceTypesTable[[#This Row],[Ventilation Secondary Space Type]]</f>
        <v>ASHRAE 62.1-1999Food and Beverage ServiceKitchens (cooking)</v>
      </c>
      <c r="W626">
        <f>VLOOKUP(SpaceTypesTable[[#This Row],[Lookup]],VentilationStandardsTable[],6,FALSE)</f>
        <v>0</v>
      </c>
      <c r="X626">
        <f>VLOOKUP(SpaceTypesTable[[#This Row],[Lookup]],VentilationStandardsTable[],5,FALSE)</f>
        <v>15</v>
      </c>
      <c r="Y626">
        <f>VLOOKUP(SpaceTypesTable[[#This Row],[Lookup]],VentilationStandardsTable[],7,FALSE)</f>
        <v>0</v>
      </c>
      <c r="Z626">
        <v>5</v>
      </c>
      <c r="AA626" s="60" t="s">
        <v>3714</v>
      </c>
      <c r="AB626" s="60" t="s">
        <v>3705</v>
      </c>
      <c r="AC626">
        <v>5.9499999999999997E-2</v>
      </c>
      <c r="AD626" s="60" t="s">
        <v>3756</v>
      </c>
      <c r="AE626">
        <v>409.6</v>
      </c>
      <c r="AF626">
        <v>0.1</v>
      </c>
      <c r="AG626">
        <v>0.2</v>
      </c>
      <c r="AH626">
        <v>0.7</v>
      </c>
      <c r="AI626" t="s">
        <v>3730</v>
      </c>
      <c r="AJ626">
        <v>28</v>
      </c>
      <c r="AK626">
        <v>0.25</v>
      </c>
      <c r="AL626">
        <v>0.3</v>
      </c>
      <c r="AM626">
        <v>0.3</v>
      </c>
      <c r="AN626" s="60" t="s">
        <v>3709</v>
      </c>
      <c r="AO626" s="60" t="s">
        <v>3733</v>
      </c>
      <c r="AP626" s="60" t="s">
        <v>3716</v>
      </c>
      <c r="AQ626">
        <v>40</v>
      </c>
      <c r="AR626">
        <v>1250</v>
      </c>
      <c r="AS626">
        <f>IF(SpaceTypesTable[[#This Row],[Service Water Heating Peak Flow Rate (gal/h)]]=0,"",SpaceTypesTable[[#This Row],[Service Water Heating Peak Flow Rate (gal/h)]]/SpaceTypesTable[[#This Row],[Service Water Heating Area (ft^2)]])</f>
        <v>3.2000000000000001E-2</v>
      </c>
      <c r="AT626">
        <v>49</v>
      </c>
      <c r="AU626">
        <v>0.2</v>
      </c>
      <c r="AV626">
        <v>0.05</v>
      </c>
      <c r="AW626" t="s">
        <v>3715</v>
      </c>
      <c r="AX626">
        <v>0.7</v>
      </c>
      <c r="AY626">
        <v>3300</v>
      </c>
      <c r="AZ626">
        <v>0.33800000000000002</v>
      </c>
      <c r="BA626">
        <v>0.502411575562701</v>
      </c>
      <c r="BB626">
        <v>575.72790765789978</v>
      </c>
      <c r="BC626">
        <f>IF(ISBLANK(BB626),"",BB626/(AY626/AX626))</f>
        <v>0.12212410162440297</v>
      </c>
      <c r="BD626" t="s">
        <v>3731</v>
      </c>
    </row>
    <row r="627" spans="1:56">
      <c r="A627" s="60" t="s">
        <v>1619</v>
      </c>
      <c r="B627" s="60" t="s">
        <v>259</v>
      </c>
      <c r="C627" s="60" t="s">
        <v>269</v>
      </c>
      <c r="D627" s="60" t="s">
        <v>276</v>
      </c>
      <c r="E627" s="60" t="s">
        <v>456</v>
      </c>
      <c r="F627" s="60" t="s">
        <v>1601</v>
      </c>
      <c r="G627" t="s">
        <v>138</v>
      </c>
      <c r="H627" t="s">
        <v>223</v>
      </c>
      <c r="I627" t="str">
        <f>SpaceTypesTable[[#This Row],[Lighting Standard]]&amp;SpaceTypesTable[[#This Row],[Lighting Primary Space Type]]&amp;SpaceTypesTable[[#This Row],[Lighting Secondary Space Type]]</f>
        <v>ASHRAE 90.1-2010Food PreparationGeneral</v>
      </c>
      <c r="L627">
        <f>VLOOKUP(SpaceTypesTable[[#This Row],[LookupColumn]],InteriorLightingTable[],5,FALSE)</f>
        <v>0.99</v>
      </c>
      <c r="O627">
        <v>0</v>
      </c>
      <c r="P627">
        <v>0.7</v>
      </c>
      <c r="Q627">
        <v>0.2</v>
      </c>
      <c r="R627" s="60" t="s">
        <v>3712</v>
      </c>
      <c r="S627" s="60" t="s">
        <v>110</v>
      </c>
      <c r="T627" t="s">
        <v>18</v>
      </c>
      <c r="U627" t="s">
        <v>1577</v>
      </c>
      <c r="V627" s="60" t="str">
        <f>SpaceTypesTable[[#This Row],[Ventilation Standard]]&amp;SpaceTypesTable[[#This Row],[Ventilation Primary Space Type]]&amp;SpaceTypesTable[[#This Row],[Ventilation Secondary Space Type]]</f>
        <v>ASHRAE 62.1-2007Food and Beverage ServiceCafeteria/fast food dining</v>
      </c>
      <c r="W627">
        <f>VLOOKUP(SpaceTypesTable[[#This Row],[Lookup]],VentilationStandardsTable[],6,FALSE)</f>
        <v>0.18</v>
      </c>
      <c r="X627">
        <f>VLOOKUP(SpaceTypesTable[[#This Row],[Lookup]],VentilationStandardsTable[],5,FALSE)</f>
        <v>7.5</v>
      </c>
      <c r="Y627">
        <f>VLOOKUP(SpaceTypesTable[[#This Row],[Lookup]],VentilationStandardsTable[],7,FALSE)</f>
        <v>0</v>
      </c>
      <c r="Z627" s="60">
        <v>5</v>
      </c>
      <c r="AA627" s="60" t="s">
        <v>3714</v>
      </c>
      <c r="AB627" s="60" t="s">
        <v>3705</v>
      </c>
      <c r="AC627" s="60">
        <v>4.4600000000000001E-2</v>
      </c>
      <c r="AD627" s="60" t="s">
        <v>3756</v>
      </c>
      <c r="AE627" s="60">
        <v>298.60000000000002</v>
      </c>
      <c r="AF627">
        <v>0.1</v>
      </c>
      <c r="AG627">
        <v>0.2</v>
      </c>
      <c r="AH627">
        <v>0.7</v>
      </c>
      <c r="AI627" t="s">
        <v>3730</v>
      </c>
      <c r="AJ627" s="60">
        <v>20.400008783354682</v>
      </c>
      <c r="AK627">
        <v>0.25</v>
      </c>
      <c r="AL627">
        <v>0.3</v>
      </c>
      <c r="AM627">
        <v>0.3</v>
      </c>
      <c r="AN627" s="60" t="s">
        <v>3709</v>
      </c>
      <c r="AO627" s="60" t="s">
        <v>3733</v>
      </c>
      <c r="AP627" s="60" t="s">
        <v>3716</v>
      </c>
      <c r="AQ627" s="60">
        <v>40</v>
      </c>
      <c r="AR627" s="60">
        <v>1250</v>
      </c>
      <c r="AS627" s="60">
        <v>3.2000000000000001E-2</v>
      </c>
      <c r="AT627" s="60">
        <v>49</v>
      </c>
      <c r="AU627" s="60">
        <v>0.2</v>
      </c>
      <c r="AV627" s="60">
        <v>0.05</v>
      </c>
      <c r="AW627" t="s">
        <v>3715</v>
      </c>
      <c r="AX627" s="60">
        <v>0.7</v>
      </c>
      <c r="AY627" s="60">
        <v>3300</v>
      </c>
      <c r="AZ627" s="60">
        <v>0.33800000000000002</v>
      </c>
      <c r="BA627" s="60">
        <v>0.502411575562701</v>
      </c>
      <c r="BB627" s="60">
        <v>575.72790765789978</v>
      </c>
      <c r="BC627" s="60">
        <v>0.12212410162440297</v>
      </c>
      <c r="BD627" s="60" t="s">
        <v>3731</v>
      </c>
    </row>
    <row r="628" spans="1:56">
      <c r="A628" t="s">
        <v>1555</v>
      </c>
      <c r="B628" t="s">
        <v>259</v>
      </c>
      <c r="C628" s="60" t="s">
        <v>269</v>
      </c>
      <c r="D628" s="60" t="s">
        <v>283</v>
      </c>
      <c r="E628" t="s">
        <v>455</v>
      </c>
      <c r="I628" t="str">
        <f>SpaceTypesTable[[#This Row],[Lighting Standard]]&amp;SpaceTypesTable[[#This Row],[Lighting Primary Space Type]]&amp;SpaceTypesTable[[#This Row],[Lighting Secondary Space Type]]</f>
        <v/>
      </c>
      <c r="L628">
        <v>1.44</v>
      </c>
      <c r="O628">
        <v>0</v>
      </c>
      <c r="P628">
        <v>0.37</v>
      </c>
      <c r="Q628">
        <v>0.2</v>
      </c>
      <c r="R628" s="60" t="s">
        <v>1364</v>
      </c>
      <c r="S628" t="s">
        <v>108</v>
      </c>
      <c r="T628" t="s">
        <v>18</v>
      </c>
      <c r="U628" t="s">
        <v>20</v>
      </c>
      <c r="V628" s="60" t="str">
        <f>SpaceTypesTable[[#This Row],[Ventilation Standard]]&amp;SpaceTypesTable[[#This Row],[Ventilation Primary Space Type]]&amp;SpaceTypesTable[[#This Row],[Ventilation Secondary Space Type]]</f>
        <v>ASHRAE 62.1-1999Food and Beverage ServiceCafeteria, fast food</v>
      </c>
      <c r="W628">
        <f>VLOOKUP(SpaceTypesTable[[#This Row],[Lookup]],VentilationStandardsTable[],6,FALSE)</f>
        <v>0</v>
      </c>
      <c r="X628">
        <f>VLOOKUP(SpaceTypesTable[[#This Row],[Lookup]],VentilationStandardsTable[],5,FALSE)</f>
        <v>20</v>
      </c>
      <c r="Y628">
        <f>VLOOKUP(SpaceTypesTable[[#This Row],[Lookup]],VentilationStandardsTable[],7,FALSE)</f>
        <v>0</v>
      </c>
      <c r="Z628">
        <v>67</v>
      </c>
      <c r="AA628" s="60" t="s">
        <v>1393</v>
      </c>
      <c r="AB628" s="60" t="s">
        <v>1515</v>
      </c>
      <c r="AC628">
        <v>0.22320000000000001</v>
      </c>
      <c r="AD628" s="60" t="s">
        <v>1424</v>
      </c>
      <c r="AF628" t="s">
        <v>440</v>
      </c>
      <c r="AG628" t="s">
        <v>440</v>
      </c>
      <c r="AH628" t="s">
        <v>440</v>
      </c>
      <c r="AJ628">
        <v>12</v>
      </c>
      <c r="AK628">
        <v>0.25</v>
      </c>
      <c r="AL628">
        <v>0.3</v>
      </c>
      <c r="AM628">
        <v>0</v>
      </c>
      <c r="AN628" s="60" t="s">
        <v>1481</v>
      </c>
      <c r="AO628" s="60" t="s">
        <v>1449</v>
      </c>
      <c r="AP628" s="60" t="s">
        <v>1463</v>
      </c>
      <c r="AS628" t="str">
        <f>IF(SpaceTypesTable[[#This Row],[Service Water Heating Peak Flow Rate (gal/h)]]=0,"",SpaceTypesTable[[#This Row],[Service Water Heating Peak Flow Rate (gal/h)]]/SpaceTypesTable[[#This Row],[Service Water Heating Area (ft^2)]])</f>
        <v/>
      </c>
      <c r="AW628" s="60"/>
      <c r="BC628" t="str">
        <f>IF(ISBLANK(BB628),"",BB628/(AY628/AX628))</f>
        <v/>
      </c>
      <c r="BD628" s="60"/>
    </row>
    <row r="629" spans="1:56">
      <c r="A629" t="s">
        <v>1557</v>
      </c>
      <c r="B629" t="s">
        <v>260</v>
      </c>
      <c r="C629" s="60" t="s">
        <v>269</v>
      </c>
      <c r="D629" s="60" t="s">
        <v>283</v>
      </c>
      <c r="E629" t="s">
        <v>455</v>
      </c>
      <c r="F629" t="s">
        <v>438</v>
      </c>
      <c r="G629" t="s">
        <v>243</v>
      </c>
      <c r="H629" t="s">
        <v>341</v>
      </c>
      <c r="I629" t="str">
        <f>SpaceTypesTable[[#This Row],[Lighting Standard]]&amp;SpaceTypesTable[[#This Row],[Lighting Primary Space Type]]&amp;SpaceTypesTable[[#This Row],[Lighting Secondary Space Type]]</f>
        <v>ASHRAE 189.1-2009Dining AreaFor Family Dining</v>
      </c>
      <c r="L629">
        <f>VLOOKUP(SpaceTypesTable[[#This Row],[LookupColumn]],InteriorLightingTable[],5,FALSE)</f>
        <v>1.8900000000000001</v>
      </c>
      <c r="O629">
        <v>0</v>
      </c>
      <c r="P629">
        <v>0.37</v>
      </c>
      <c r="Q629">
        <v>0.2</v>
      </c>
      <c r="R629" s="60" t="s">
        <v>1364</v>
      </c>
      <c r="S629" t="s">
        <v>108</v>
      </c>
      <c r="T629" t="s">
        <v>18</v>
      </c>
      <c r="U629" t="s">
        <v>20</v>
      </c>
      <c r="V629" s="60" t="str">
        <f>SpaceTypesTable[[#This Row],[Ventilation Standard]]&amp;SpaceTypesTable[[#This Row],[Ventilation Primary Space Type]]&amp;SpaceTypesTable[[#This Row],[Ventilation Secondary Space Type]]</f>
        <v>ASHRAE 62.1-1999Food and Beverage ServiceCafeteria, fast food</v>
      </c>
      <c r="W629">
        <f>VLOOKUP(SpaceTypesTable[[#This Row],[Lookup]],VentilationStandardsTable[],6,FALSE)</f>
        <v>0</v>
      </c>
      <c r="X629">
        <f>VLOOKUP(SpaceTypesTable[[#This Row],[Lookup]],VentilationStandardsTable[],5,FALSE)</f>
        <v>20</v>
      </c>
      <c r="Y629">
        <f>VLOOKUP(SpaceTypesTable[[#This Row],[Lookup]],VentilationStandardsTable[],7,FALSE)</f>
        <v>0</v>
      </c>
      <c r="Z629">
        <v>67</v>
      </c>
      <c r="AA629" s="60" t="s">
        <v>1393</v>
      </c>
      <c r="AB629" s="60" t="s">
        <v>1515</v>
      </c>
      <c r="AC629">
        <v>5.9499999999999997E-2</v>
      </c>
      <c r="AD629" s="60" t="s">
        <v>1424</v>
      </c>
      <c r="AF629" t="s">
        <v>440</v>
      </c>
      <c r="AG629" t="s">
        <v>440</v>
      </c>
      <c r="AH629" t="s">
        <v>440</v>
      </c>
      <c r="AI629" s="60"/>
      <c r="AJ629">
        <v>8.7400037630647009</v>
      </c>
      <c r="AK629">
        <v>0.25</v>
      </c>
      <c r="AL629">
        <v>0.3</v>
      </c>
      <c r="AM629">
        <v>0</v>
      </c>
      <c r="AN629" s="60" t="s">
        <v>1481</v>
      </c>
      <c r="AO629" s="60" t="s">
        <v>1449</v>
      </c>
      <c r="AP629" s="60" t="s">
        <v>1463</v>
      </c>
      <c r="AS629" t="str">
        <f>IF(SpaceTypesTable[[#This Row],[Service Water Heating Peak Flow Rate (gal/h)]]=0,"",SpaceTypesTable[[#This Row],[Service Water Heating Peak Flow Rate (gal/h)]]/SpaceTypesTable[[#This Row],[Service Water Heating Area (ft^2)]])</f>
        <v/>
      </c>
      <c r="AW629" s="60"/>
      <c r="BC629" t="str">
        <f>IF(ISBLANK(BB629),"",BB629/(AY629/AX629))</f>
        <v/>
      </c>
      <c r="BD629" s="60"/>
    </row>
    <row r="630" spans="1:56">
      <c r="A630" s="60" t="s">
        <v>1557</v>
      </c>
      <c r="B630" s="60" t="s">
        <v>261</v>
      </c>
      <c r="C630" s="60" t="s">
        <v>269</v>
      </c>
      <c r="D630" s="60" t="s">
        <v>283</v>
      </c>
      <c r="E630" t="s">
        <v>455</v>
      </c>
      <c r="F630" t="s">
        <v>438</v>
      </c>
      <c r="G630" t="s">
        <v>243</v>
      </c>
      <c r="H630" t="s">
        <v>341</v>
      </c>
      <c r="I630" t="str">
        <f>SpaceTypesTable[[#This Row],[Lighting Standard]]&amp;SpaceTypesTable[[#This Row],[Lighting Primary Space Type]]&amp;SpaceTypesTable[[#This Row],[Lighting Secondary Space Type]]</f>
        <v>ASHRAE 189.1-2009Dining AreaFor Family Dining</v>
      </c>
      <c r="L630">
        <f>VLOOKUP(SpaceTypesTable[[#This Row],[LookupColumn]],InteriorLightingTable[],5,FALSE)</f>
        <v>1.8900000000000001</v>
      </c>
      <c r="O630">
        <v>0</v>
      </c>
      <c r="P630">
        <v>0.37</v>
      </c>
      <c r="Q630">
        <v>0.2</v>
      </c>
      <c r="R630" s="60" t="s">
        <v>1364</v>
      </c>
      <c r="S630" t="s">
        <v>108</v>
      </c>
      <c r="T630" t="s">
        <v>18</v>
      </c>
      <c r="U630" t="s">
        <v>20</v>
      </c>
      <c r="V630" s="60" t="str">
        <f>SpaceTypesTable[[#This Row],[Ventilation Standard]]&amp;SpaceTypesTable[[#This Row],[Ventilation Primary Space Type]]&amp;SpaceTypesTable[[#This Row],[Ventilation Secondary Space Type]]</f>
        <v>ASHRAE 62.1-1999Food and Beverage ServiceCafeteria, fast food</v>
      </c>
      <c r="W630">
        <f>VLOOKUP(SpaceTypesTable[[#This Row],[Lookup]],VentilationStandardsTable[],6,FALSE)</f>
        <v>0</v>
      </c>
      <c r="X630">
        <f>VLOOKUP(SpaceTypesTable[[#This Row],[Lookup]],VentilationStandardsTable[],5,FALSE)</f>
        <v>20</v>
      </c>
      <c r="Y630">
        <f>VLOOKUP(SpaceTypesTable[[#This Row],[Lookup]],VentilationStandardsTable[],7,FALSE)</f>
        <v>0</v>
      </c>
      <c r="Z630">
        <v>67</v>
      </c>
      <c r="AA630" s="60" t="s">
        <v>1393</v>
      </c>
      <c r="AB630" s="60" t="s">
        <v>1515</v>
      </c>
      <c r="AC630">
        <v>4.4600000000000001E-2</v>
      </c>
      <c r="AD630" s="60" t="s">
        <v>1424</v>
      </c>
      <c r="AF630" t="s">
        <v>440</v>
      </c>
      <c r="AG630" t="s">
        <v>440</v>
      </c>
      <c r="AH630" t="s">
        <v>440</v>
      </c>
      <c r="AI630" s="60"/>
      <c r="AJ630">
        <v>8.7400037630647009</v>
      </c>
      <c r="AK630">
        <v>0.25</v>
      </c>
      <c r="AL630">
        <v>0.3</v>
      </c>
      <c r="AM630">
        <v>0</v>
      </c>
      <c r="AN630" s="60" t="s">
        <v>1481</v>
      </c>
      <c r="AO630" s="60" t="s">
        <v>1449</v>
      </c>
      <c r="AP630" s="60" t="s">
        <v>1463</v>
      </c>
      <c r="AS630" t="str">
        <f>IF(SpaceTypesTable[[#This Row],[Service Water Heating Peak Flow Rate (gal/h)]]=0,"",SpaceTypesTable[[#This Row],[Service Water Heating Peak Flow Rate (gal/h)]]/SpaceTypesTable[[#This Row],[Service Water Heating Area (ft^2)]])</f>
        <v/>
      </c>
      <c r="AW630" s="60"/>
      <c r="BC630" t="str">
        <f>IF(ISBLANK(BB630),"",BB630/(AY630/AX630))</f>
        <v/>
      </c>
      <c r="BD630" s="60"/>
    </row>
    <row r="631" spans="1:56">
      <c r="A631" s="60" t="s">
        <v>1554</v>
      </c>
      <c r="B631" s="60" t="s">
        <v>259</v>
      </c>
      <c r="C631" s="60" t="s">
        <v>269</v>
      </c>
      <c r="D631" s="60" t="s">
        <v>283</v>
      </c>
      <c r="E631" t="s">
        <v>455</v>
      </c>
      <c r="I631" t="str">
        <f>SpaceTypesTable[[#This Row],[Lighting Standard]]&amp;SpaceTypesTable[[#This Row],[Lighting Primary Space Type]]&amp;SpaceTypesTable[[#This Row],[Lighting Secondary Space Type]]</f>
        <v/>
      </c>
      <c r="L631">
        <v>3.7</v>
      </c>
      <c r="O631">
        <v>0</v>
      </c>
      <c r="P631">
        <v>0.37</v>
      </c>
      <c r="Q631">
        <v>0.2</v>
      </c>
      <c r="R631" s="60" t="s">
        <v>1364</v>
      </c>
      <c r="S631" t="s">
        <v>108</v>
      </c>
      <c r="T631" t="s">
        <v>18</v>
      </c>
      <c r="U631" t="s">
        <v>20</v>
      </c>
      <c r="V631" s="60" t="str">
        <f>SpaceTypesTable[[#This Row],[Ventilation Standard]]&amp;SpaceTypesTable[[#This Row],[Ventilation Primary Space Type]]&amp;SpaceTypesTable[[#This Row],[Ventilation Secondary Space Type]]</f>
        <v>ASHRAE 62.1-1999Food and Beverage ServiceCafeteria, fast food</v>
      </c>
      <c r="W631">
        <f>VLOOKUP(SpaceTypesTable[[#This Row],[Lookup]],VentilationStandardsTable[],6,FALSE)</f>
        <v>0</v>
      </c>
      <c r="X631">
        <f>VLOOKUP(SpaceTypesTable[[#This Row],[Lookup]],VentilationStandardsTable[],5,FALSE)</f>
        <v>20</v>
      </c>
      <c r="Y631">
        <f>VLOOKUP(SpaceTypesTable[[#This Row],[Lookup]],VentilationStandardsTable[],7,FALSE)</f>
        <v>0</v>
      </c>
      <c r="Z631">
        <v>67</v>
      </c>
      <c r="AA631" s="60" t="s">
        <v>1393</v>
      </c>
      <c r="AB631" s="60" t="s">
        <v>1515</v>
      </c>
      <c r="AC631">
        <v>0.22320000000000001</v>
      </c>
      <c r="AD631" t="s">
        <v>1424</v>
      </c>
      <c r="AF631" t="s">
        <v>440</v>
      </c>
      <c r="AG631" t="s">
        <v>440</v>
      </c>
      <c r="AH631" t="s">
        <v>440</v>
      </c>
      <c r="AJ631">
        <v>12</v>
      </c>
      <c r="AK631">
        <v>0.25</v>
      </c>
      <c r="AL631">
        <v>0.3</v>
      </c>
      <c r="AM631">
        <v>0</v>
      </c>
      <c r="AN631" t="s">
        <v>1481</v>
      </c>
      <c r="AO631" s="60" t="s">
        <v>1449</v>
      </c>
      <c r="AP631" s="60" t="s">
        <v>1463</v>
      </c>
      <c r="AS631" t="str">
        <f>IF(SpaceTypesTable[[#This Row],[Service Water Heating Peak Flow Rate (gal/h)]]=0,"",SpaceTypesTable[[#This Row],[Service Water Heating Peak Flow Rate (gal/h)]]/SpaceTypesTable[[#This Row],[Service Water Heating Area (ft^2)]])</f>
        <v/>
      </c>
      <c r="BC631" t="str">
        <f>IF(ISBLANK(BB631),"",BB631/(AY631/AX631))</f>
        <v/>
      </c>
    </row>
    <row r="632" spans="1:56">
      <c r="A632" s="60" t="s">
        <v>1558</v>
      </c>
      <c r="B632" s="60" t="s">
        <v>259</v>
      </c>
      <c r="C632" s="60" t="s">
        <v>269</v>
      </c>
      <c r="D632" s="60" t="s">
        <v>283</v>
      </c>
      <c r="E632" t="s">
        <v>455</v>
      </c>
      <c r="F632" t="s">
        <v>218</v>
      </c>
      <c r="G632" t="s">
        <v>243</v>
      </c>
      <c r="H632" t="s">
        <v>341</v>
      </c>
      <c r="I632" t="str">
        <f>SpaceTypesTable[[#This Row],[Lighting Standard]]&amp;SpaceTypesTable[[#This Row],[Lighting Primary Space Type]]&amp;SpaceTypesTable[[#This Row],[Lighting Secondary Space Type]]</f>
        <v>ASHRAE 90.1-2007Dining AreaFor Family Dining</v>
      </c>
      <c r="L632">
        <f>VLOOKUP(SpaceTypesTable[[#This Row],[LookupColumn]],InteriorLightingTable[],5,FALSE)</f>
        <v>2.1</v>
      </c>
      <c r="O632">
        <v>0</v>
      </c>
      <c r="P632">
        <v>0.37</v>
      </c>
      <c r="Q632">
        <v>0.2</v>
      </c>
      <c r="R632" s="60" t="s">
        <v>3710</v>
      </c>
      <c r="S632" t="s">
        <v>109</v>
      </c>
      <c r="T632" t="s">
        <v>18</v>
      </c>
      <c r="U632" t="s">
        <v>1577</v>
      </c>
      <c r="V632" s="60" t="str">
        <f>SpaceTypesTable[[#This Row],[Ventilation Standard]]&amp;SpaceTypesTable[[#This Row],[Ventilation Primary Space Type]]&amp;SpaceTypesTable[[#This Row],[Ventilation Secondary Space Type]]</f>
        <v>ASHRAE 62.1-2004Food and Beverage ServiceCafeteria/fast food dining</v>
      </c>
      <c r="W632">
        <f>VLOOKUP(SpaceTypesTable[[#This Row],[Lookup]],VentilationStandardsTable[],6,FALSE)</f>
        <v>0.18</v>
      </c>
      <c r="X632">
        <f>VLOOKUP(SpaceTypesTable[[#This Row],[Lookup]],VentilationStandardsTable[],5,FALSE)</f>
        <v>7.5</v>
      </c>
      <c r="Y632">
        <f>VLOOKUP(SpaceTypesTable[[#This Row],[Lookup]],VentilationStandardsTable[],7,FALSE)</f>
        <v>0</v>
      </c>
      <c r="Z632">
        <v>67</v>
      </c>
      <c r="AA632" s="60" t="s">
        <v>3714</v>
      </c>
      <c r="AB632" s="60" t="s">
        <v>3705</v>
      </c>
      <c r="AC632">
        <v>4.4600000000000001E-2</v>
      </c>
      <c r="AD632" s="60" t="s">
        <v>3756</v>
      </c>
      <c r="AF632" t="s">
        <v>440</v>
      </c>
      <c r="AG632" t="s">
        <v>440</v>
      </c>
      <c r="AH632" t="s">
        <v>440</v>
      </c>
      <c r="AJ632">
        <v>8.7400037630647009</v>
      </c>
      <c r="AK632">
        <v>0.25</v>
      </c>
      <c r="AL632">
        <v>0.3</v>
      </c>
      <c r="AM632">
        <v>0</v>
      </c>
      <c r="AN632" s="60" t="s">
        <v>3709</v>
      </c>
      <c r="AO632" s="60" t="s">
        <v>3735</v>
      </c>
      <c r="AP632" s="60" t="s">
        <v>3719</v>
      </c>
      <c r="AS632" t="str">
        <f>IF(SpaceTypesTable[[#This Row],[Service Water Heating Peak Flow Rate (gal/h)]]=0,"",SpaceTypesTable[[#This Row],[Service Water Heating Peak Flow Rate (gal/h)]]/SpaceTypesTable[[#This Row],[Service Water Heating Area (ft^2)]])</f>
        <v/>
      </c>
      <c r="BC632" t="str">
        <f>IF(ISBLANK(BB632),"",BB632/(AY632/AX632))</f>
        <v/>
      </c>
    </row>
    <row r="633" spans="1:56">
      <c r="A633" s="60" t="s">
        <v>1556</v>
      </c>
      <c r="B633" s="60" t="s">
        <v>259</v>
      </c>
      <c r="C633" s="60" t="s">
        <v>269</v>
      </c>
      <c r="D633" s="60" t="s">
        <v>283</v>
      </c>
      <c r="E633" t="s">
        <v>455</v>
      </c>
      <c r="F633" t="s">
        <v>217</v>
      </c>
      <c r="G633" t="s">
        <v>243</v>
      </c>
      <c r="H633" t="s">
        <v>341</v>
      </c>
      <c r="I633" t="str">
        <f>SpaceTypesTable[[#This Row],[Lighting Standard]]&amp;SpaceTypesTable[[#This Row],[Lighting Primary Space Type]]&amp;SpaceTypesTable[[#This Row],[Lighting Secondary Space Type]]</f>
        <v>ASHRAE 90.1-2004Dining AreaFor Family Dining</v>
      </c>
      <c r="L633">
        <f>VLOOKUP(SpaceTypesTable[[#This Row],[LookupColumn]],InteriorLightingTable[],5,FALSE)</f>
        <v>2.1</v>
      </c>
      <c r="O633">
        <v>0</v>
      </c>
      <c r="P633">
        <v>0.37</v>
      </c>
      <c r="Q633">
        <v>0.2</v>
      </c>
      <c r="R633" t="s">
        <v>3710</v>
      </c>
      <c r="S633" t="s">
        <v>108</v>
      </c>
      <c r="T633" t="s">
        <v>18</v>
      </c>
      <c r="U633" t="s">
        <v>20</v>
      </c>
      <c r="V633" s="60" t="str">
        <f>SpaceTypesTable[[#This Row],[Ventilation Standard]]&amp;SpaceTypesTable[[#This Row],[Ventilation Primary Space Type]]&amp;SpaceTypesTable[[#This Row],[Ventilation Secondary Space Type]]</f>
        <v>ASHRAE 62.1-1999Food and Beverage ServiceCafeteria, fast food</v>
      </c>
      <c r="W633">
        <f>VLOOKUP(SpaceTypesTable[[#This Row],[Lookup]],VentilationStandardsTable[],6,FALSE)</f>
        <v>0</v>
      </c>
      <c r="X633">
        <f>VLOOKUP(SpaceTypesTable[[#This Row],[Lookup]],VentilationStandardsTable[],5,FALSE)</f>
        <v>20</v>
      </c>
      <c r="Y633">
        <f>VLOOKUP(SpaceTypesTable[[#This Row],[Lookup]],VentilationStandardsTable[],7,FALSE)</f>
        <v>0</v>
      </c>
      <c r="Z633">
        <v>67</v>
      </c>
      <c r="AA633" s="60" t="s">
        <v>3714</v>
      </c>
      <c r="AB633" s="60" t="s">
        <v>3705</v>
      </c>
      <c r="AC633">
        <v>5.9499999999999997E-2</v>
      </c>
      <c r="AD633" s="60" t="s">
        <v>3756</v>
      </c>
      <c r="AF633" t="s">
        <v>440</v>
      </c>
      <c r="AG633" t="s">
        <v>440</v>
      </c>
      <c r="AH633" t="s">
        <v>440</v>
      </c>
      <c r="AJ633">
        <v>12</v>
      </c>
      <c r="AK633">
        <v>0.25</v>
      </c>
      <c r="AL633">
        <v>0.3</v>
      </c>
      <c r="AM633">
        <v>0</v>
      </c>
      <c r="AN633" s="60" t="s">
        <v>3709</v>
      </c>
      <c r="AO633" s="60" t="s">
        <v>3735</v>
      </c>
      <c r="AP633" s="60" t="s">
        <v>3719</v>
      </c>
      <c r="AS633" t="str">
        <f>IF(SpaceTypesTable[[#This Row],[Service Water Heating Peak Flow Rate (gal/h)]]=0,"",SpaceTypesTable[[#This Row],[Service Water Heating Peak Flow Rate (gal/h)]]/SpaceTypesTable[[#This Row],[Service Water Heating Area (ft^2)]])</f>
        <v/>
      </c>
      <c r="BC633" t="str">
        <f>IF(ISBLANK(BB633),"",BB633/(AY633/AX633))</f>
        <v/>
      </c>
    </row>
    <row r="634" spans="1:56">
      <c r="A634" s="60" t="s">
        <v>1619</v>
      </c>
      <c r="B634" t="s">
        <v>259</v>
      </c>
      <c r="C634" t="s">
        <v>269</v>
      </c>
      <c r="D634" t="s">
        <v>283</v>
      </c>
      <c r="E634" t="s">
        <v>455</v>
      </c>
      <c r="F634" t="s">
        <v>1601</v>
      </c>
      <c r="G634" t="s">
        <v>243</v>
      </c>
      <c r="H634" t="s">
        <v>341</v>
      </c>
      <c r="I634" t="str">
        <f>SpaceTypesTable[[#This Row],[Lighting Standard]]&amp;SpaceTypesTable[[#This Row],[Lighting Primary Space Type]]&amp;SpaceTypesTable[[#This Row],[Lighting Secondary Space Type]]</f>
        <v>ASHRAE 90.1-2010Dining AreaFor Family Dining</v>
      </c>
      <c r="L634">
        <f>VLOOKUP(SpaceTypesTable[[#This Row],[LookupColumn]],InteriorLightingTable[],5,FALSE)</f>
        <v>0.89</v>
      </c>
      <c r="O634">
        <v>0</v>
      </c>
      <c r="P634">
        <v>0.37</v>
      </c>
      <c r="Q634">
        <v>0.2</v>
      </c>
      <c r="R634" t="s">
        <v>3710</v>
      </c>
      <c r="S634" t="s">
        <v>110</v>
      </c>
      <c r="T634" t="s">
        <v>18</v>
      </c>
      <c r="U634" t="s">
        <v>1577</v>
      </c>
      <c r="V634" s="60" t="str">
        <f>SpaceTypesTable[[#This Row],[Ventilation Standard]]&amp;SpaceTypesTable[[#This Row],[Ventilation Primary Space Type]]&amp;SpaceTypesTable[[#This Row],[Ventilation Secondary Space Type]]</f>
        <v>ASHRAE 62.1-2007Food and Beverage ServiceCafeteria/fast food dining</v>
      </c>
      <c r="W634">
        <f>VLOOKUP(SpaceTypesTable[[#This Row],[Lookup]],VentilationStandardsTable[],6,FALSE)</f>
        <v>0.18</v>
      </c>
      <c r="X634">
        <f>VLOOKUP(SpaceTypesTable[[#This Row],[Lookup]],VentilationStandardsTable[],5,FALSE)</f>
        <v>7.5</v>
      </c>
      <c r="Y634">
        <f>VLOOKUP(SpaceTypesTable[[#This Row],[Lookup]],VentilationStandardsTable[],7,FALSE)</f>
        <v>0</v>
      </c>
      <c r="Z634">
        <v>67</v>
      </c>
      <c r="AA634" t="s">
        <v>3714</v>
      </c>
      <c r="AB634" t="s">
        <v>3705</v>
      </c>
      <c r="AC634">
        <v>4.4600000000000001E-2</v>
      </c>
      <c r="AD634" t="s">
        <v>3756</v>
      </c>
      <c r="AF634" t="s">
        <v>440</v>
      </c>
      <c r="AG634" t="s">
        <v>440</v>
      </c>
      <c r="AH634" t="s">
        <v>440</v>
      </c>
      <c r="AJ634">
        <v>8.7400037630647009</v>
      </c>
      <c r="AK634">
        <v>0.25</v>
      </c>
      <c r="AL634">
        <v>0.3</v>
      </c>
      <c r="AM634">
        <v>0</v>
      </c>
      <c r="AN634" t="s">
        <v>3709</v>
      </c>
      <c r="AO634" t="s">
        <v>3735</v>
      </c>
      <c r="AP634" t="s">
        <v>3719</v>
      </c>
      <c r="AS634" t="s">
        <v>440</v>
      </c>
      <c r="BC634" t="s">
        <v>440</v>
      </c>
    </row>
    <row r="635" spans="1:56">
      <c r="A635" s="60" t="s">
        <v>1556</v>
      </c>
      <c r="B635" t="s">
        <v>259</v>
      </c>
      <c r="C635" t="s">
        <v>238</v>
      </c>
      <c r="D635" t="s">
        <v>238</v>
      </c>
      <c r="E635" t="s">
        <v>469</v>
      </c>
      <c r="F635" t="s">
        <v>217</v>
      </c>
      <c r="G635" t="s">
        <v>227</v>
      </c>
      <c r="H635" t="s">
        <v>253</v>
      </c>
      <c r="I635" t="str">
        <f>SpaceTypesTable[[#This Row],[Lighting Standard]]&amp;SpaceTypesTable[[#This Row],[Lighting Primary Space Type]]&amp;SpaceTypesTable[[#This Row],[Lighting Secondary Space Type]]</f>
        <v>ASHRAE 90.1-2004Retail (not including accent lighting)Sales Area</v>
      </c>
      <c r="L635">
        <f>VLOOKUP(SpaceTypesTable[[#This Row],[LookupColumn]],InteriorLightingTable[],5,FALSE)</f>
        <v>1.7</v>
      </c>
      <c r="O635">
        <v>0</v>
      </c>
      <c r="P635">
        <v>0.7</v>
      </c>
      <c r="Q635">
        <v>0.2</v>
      </c>
      <c r="R635" t="s">
        <v>3829</v>
      </c>
      <c r="S635" t="s">
        <v>108</v>
      </c>
      <c r="T635" t="s">
        <v>56</v>
      </c>
      <c r="U635" t="s">
        <v>61</v>
      </c>
      <c r="V635" s="60" t="str">
        <f>SpaceTypesTable[[#This Row],[Ventilation Standard]]&amp;SpaceTypesTable[[#This Row],[Ventilation Primary Space Type]]&amp;SpaceTypesTable[[#This Row],[Ventilation Secondary Space Type]]</f>
        <v>ASHRAE 62.1-1999Specialty ShopsClothiers, furniture</v>
      </c>
      <c r="W635">
        <f>VLOOKUP(SpaceTypesTable[[#This Row],[Lookup]],VentilationStandardsTable[],6,FALSE)</f>
        <v>0.3</v>
      </c>
      <c r="X635">
        <f>VLOOKUP(SpaceTypesTable[[#This Row],[Lookup]],VentilationStandardsTable[],5,FALSE)</f>
        <v>0</v>
      </c>
      <c r="Y635">
        <f>VLOOKUP(SpaceTypesTable[[#This Row],[Lookup]],VentilationStandardsTable[],7,FALSE)</f>
        <v>0</v>
      </c>
      <c r="Z635">
        <v>15</v>
      </c>
      <c r="AA635" t="s">
        <v>3830</v>
      </c>
      <c r="AB635" t="s">
        <v>3820</v>
      </c>
      <c r="AC635">
        <v>5.9499999999999997E-2</v>
      </c>
      <c r="AD635" t="s">
        <v>3863</v>
      </c>
      <c r="AF635" t="s">
        <v>440</v>
      </c>
      <c r="AG635" t="s">
        <v>440</v>
      </c>
      <c r="AH635" t="s">
        <v>440</v>
      </c>
      <c r="AJ635">
        <v>0.3</v>
      </c>
      <c r="AK635">
        <v>0</v>
      </c>
      <c r="AL635">
        <v>0.5</v>
      </c>
      <c r="AM635">
        <v>0</v>
      </c>
      <c r="AN635" t="s">
        <v>3891</v>
      </c>
      <c r="AO635" t="s">
        <v>3854</v>
      </c>
      <c r="AP635" t="s">
        <v>3832</v>
      </c>
      <c r="AS635" t="str">
        <f>IF(SpaceTypesTable[[#This Row],[Service Water Heating Peak Flow Rate (gal/h)]]=0,"",SpaceTypesTable[[#This Row],[Service Water Heating Peak Flow Rate (gal/h)]]/SpaceTypesTable[[#This Row],[Service Water Heating Area (ft^2)]])</f>
        <v/>
      </c>
      <c r="BC635" t="str">
        <f>IF(ISBLANK(BB635),"",BB635/(AY635/AX635))</f>
        <v/>
      </c>
    </row>
    <row r="636" spans="1:56">
      <c r="A636" s="60" t="s">
        <v>1558</v>
      </c>
      <c r="B636" t="s">
        <v>259</v>
      </c>
      <c r="C636" t="s">
        <v>238</v>
      </c>
      <c r="D636" t="s">
        <v>238</v>
      </c>
      <c r="E636" t="s">
        <v>469</v>
      </c>
      <c r="F636" t="s">
        <v>218</v>
      </c>
      <c r="G636" t="s">
        <v>227</v>
      </c>
      <c r="H636" t="s">
        <v>253</v>
      </c>
      <c r="I636" t="str">
        <f>SpaceTypesTable[[#This Row],[Lighting Standard]]&amp;SpaceTypesTable[[#This Row],[Lighting Primary Space Type]]&amp;SpaceTypesTable[[#This Row],[Lighting Secondary Space Type]]</f>
        <v>ASHRAE 90.1-2007Retail (not including accent lighting)Sales Area</v>
      </c>
      <c r="L636">
        <f>VLOOKUP(SpaceTypesTable[[#This Row],[LookupColumn]],InteriorLightingTable[],5,FALSE)</f>
        <v>1.7</v>
      </c>
      <c r="O636">
        <v>0</v>
      </c>
      <c r="P636">
        <v>0.7</v>
      </c>
      <c r="Q636">
        <v>0.2</v>
      </c>
      <c r="R636" t="s">
        <v>3829</v>
      </c>
      <c r="S636" t="s">
        <v>109</v>
      </c>
      <c r="T636" t="s">
        <v>238</v>
      </c>
      <c r="U636" t="s">
        <v>237</v>
      </c>
      <c r="V636" s="60" t="str">
        <f>SpaceTypesTable[[#This Row],[Ventilation Standard]]&amp;SpaceTypesTable[[#This Row],[Ventilation Primary Space Type]]&amp;SpaceTypesTable[[#This Row],[Ventilation Secondary Space Type]]</f>
        <v>ASHRAE 62.1-2004RetailGeneral Sales</v>
      </c>
      <c r="W636">
        <f>VLOOKUP(SpaceTypesTable[[#This Row],[Lookup]],VentilationStandardsTable[],6,FALSE)</f>
        <v>0.12</v>
      </c>
      <c r="X636">
        <f>VLOOKUP(SpaceTypesTable[[#This Row],[Lookup]],VentilationStandardsTable[],5,FALSE)</f>
        <v>7.5</v>
      </c>
      <c r="Y636">
        <f>VLOOKUP(SpaceTypesTable[[#This Row],[Lookup]],VentilationStandardsTable[],7,FALSE)</f>
        <v>0</v>
      </c>
      <c r="Z636">
        <v>15</v>
      </c>
      <c r="AA636" t="s">
        <v>3830</v>
      </c>
      <c r="AB636" t="s">
        <v>3820</v>
      </c>
      <c r="AC636">
        <v>4.4600000000000001E-2</v>
      </c>
      <c r="AD636" t="s">
        <v>3863</v>
      </c>
      <c r="AF636" t="s">
        <v>440</v>
      </c>
      <c r="AG636" t="s">
        <v>440</v>
      </c>
      <c r="AH636" t="s">
        <v>440</v>
      </c>
      <c r="AJ636">
        <v>0.22000009472245247</v>
      </c>
      <c r="AK636">
        <v>0</v>
      </c>
      <c r="AL636">
        <v>0.5</v>
      </c>
      <c r="AM636">
        <v>0</v>
      </c>
      <c r="AN636" t="s">
        <v>3891</v>
      </c>
      <c r="AO636" t="s">
        <v>3854</v>
      </c>
      <c r="AP636" t="s">
        <v>3832</v>
      </c>
      <c r="AS636" t="str">
        <f>IF(SpaceTypesTable[[#This Row],[Service Water Heating Peak Flow Rate (gal/h)]]=0,"",SpaceTypesTable[[#This Row],[Service Water Heating Peak Flow Rate (gal/h)]]/SpaceTypesTable[[#This Row],[Service Water Heating Area (ft^2)]])</f>
        <v/>
      </c>
      <c r="BC636" t="str">
        <f>IF(ISBLANK(BB636),"",BB636/(AY636/AX636))</f>
        <v/>
      </c>
    </row>
    <row r="637" spans="1:56">
      <c r="A637" t="s">
        <v>1619</v>
      </c>
      <c r="B637" t="s">
        <v>259</v>
      </c>
      <c r="C637" t="s">
        <v>238</v>
      </c>
      <c r="D637" t="s">
        <v>238</v>
      </c>
      <c r="E637" t="s">
        <v>469</v>
      </c>
      <c r="F637" t="s">
        <v>1601</v>
      </c>
      <c r="G637" t="s">
        <v>253</v>
      </c>
      <c r="H637" t="s">
        <v>223</v>
      </c>
      <c r="I637" t="str">
        <f>SpaceTypesTable[[#This Row],[Lighting Standard]]&amp;SpaceTypesTable[[#This Row],[Lighting Primary Space Type]]&amp;SpaceTypesTable[[#This Row],[Lighting Secondary Space Type]]</f>
        <v>ASHRAE 90.1-2010Sales AreaGeneral</v>
      </c>
      <c r="L637">
        <f>VLOOKUP(SpaceTypesTable[[#This Row],[LookupColumn]],InteriorLightingTable[],5,FALSE)</f>
        <v>1.68</v>
      </c>
      <c r="O637">
        <v>0</v>
      </c>
      <c r="P637">
        <v>0.7</v>
      </c>
      <c r="Q637">
        <v>0.2</v>
      </c>
      <c r="R637" s="60" t="s">
        <v>3829</v>
      </c>
      <c r="S637" t="s">
        <v>110</v>
      </c>
      <c r="T637" t="s">
        <v>238</v>
      </c>
      <c r="U637" t="s">
        <v>237</v>
      </c>
      <c r="V637" s="60" t="str">
        <f>SpaceTypesTable[[#This Row],[Ventilation Standard]]&amp;SpaceTypesTable[[#This Row],[Ventilation Primary Space Type]]&amp;SpaceTypesTable[[#This Row],[Ventilation Secondary Space Type]]</f>
        <v>ASHRAE 62.1-2007RetailGeneral Sales</v>
      </c>
      <c r="W637">
        <f>VLOOKUP(SpaceTypesTable[[#This Row],[Lookup]],VentilationStandardsTable[],6,FALSE)</f>
        <v>0.12</v>
      </c>
      <c r="X637">
        <f>VLOOKUP(SpaceTypesTable[[#This Row],[Lookup]],VentilationStandardsTable[],5,FALSE)</f>
        <v>7.5</v>
      </c>
      <c r="Y637">
        <f>VLOOKUP(SpaceTypesTable[[#This Row],[Lookup]],VentilationStandardsTable[],7,FALSE)</f>
        <v>0</v>
      </c>
      <c r="Z637">
        <v>15</v>
      </c>
      <c r="AA637" s="60" t="s">
        <v>3830</v>
      </c>
      <c r="AB637" s="60" t="s">
        <v>3820</v>
      </c>
      <c r="AC637">
        <v>4.4600000000000001E-2</v>
      </c>
      <c r="AD637" s="60" t="s">
        <v>3863</v>
      </c>
      <c r="AF637" t="s">
        <v>440</v>
      </c>
      <c r="AG637" t="s">
        <v>440</v>
      </c>
      <c r="AH637" t="s">
        <v>440</v>
      </c>
      <c r="AJ637">
        <v>0.22000009472245247</v>
      </c>
      <c r="AK637">
        <v>0</v>
      </c>
      <c r="AL637">
        <v>0.5</v>
      </c>
      <c r="AM637">
        <v>0</v>
      </c>
      <c r="AN637" s="60" t="s">
        <v>3891</v>
      </c>
      <c r="AO637" s="60" t="s">
        <v>3854</v>
      </c>
      <c r="AP637" s="60" t="s">
        <v>3832</v>
      </c>
      <c r="AS637" t="s">
        <v>440</v>
      </c>
      <c r="BC637" t="s">
        <v>440</v>
      </c>
    </row>
    <row r="638" spans="1:56">
      <c r="A638" s="60" t="s">
        <v>1555</v>
      </c>
      <c r="B638" t="s">
        <v>259</v>
      </c>
      <c r="C638" t="s">
        <v>238</v>
      </c>
      <c r="D638" t="s">
        <v>238</v>
      </c>
      <c r="E638" t="s">
        <v>469</v>
      </c>
      <c r="I638" t="str">
        <f>SpaceTypesTable[[#This Row],[Lighting Standard]]&amp;SpaceTypesTable[[#This Row],[Lighting Primary Space Type]]&amp;SpaceTypesTable[[#This Row],[Lighting Secondary Space Type]]</f>
        <v/>
      </c>
      <c r="L638">
        <v>3.37</v>
      </c>
      <c r="O638">
        <v>0</v>
      </c>
      <c r="P638">
        <v>0.7</v>
      </c>
      <c r="Q638">
        <v>0.2</v>
      </c>
      <c r="R638" t="s">
        <v>1365</v>
      </c>
      <c r="S638" t="s">
        <v>108</v>
      </c>
      <c r="T638" t="s">
        <v>56</v>
      </c>
      <c r="U638" t="s">
        <v>61</v>
      </c>
      <c r="V638" s="60" t="str">
        <f>SpaceTypesTable[[#This Row],[Ventilation Standard]]&amp;SpaceTypesTable[[#This Row],[Ventilation Primary Space Type]]&amp;SpaceTypesTable[[#This Row],[Ventilation Secondary Space Type]]</f>
        <v>ASHRAE 62.1-1999Specialty ShopsClothiers, furniture</v>
      </c>
      <c r="W638">
        <f>VLOOKUP(SpaceTypesTable[[#This Row],[Lookup]],VentilationStandardsTable[],6,FALSE)</f>
        <v>0.3</v>
      </c>
      <c r="X638">
        <f>VLOOKUP(SpaceTypesTable[[#This Row],[Lookup]],VentilationStandardsTable[],5,FALSE)</f>
        <v>0</v>
      </c>
      <c r="Y638">
        <f>VLOOKUP(SpaceTypesTable[[#This Row],[Lookup]],VentilationStandardsTable[],7,FALSE)</f>
        <v>0</v>
      </c>
      <c r="Z638">
        <v>15</v>
      </c>
      <c r="AA638" t="s">
        <v>1392</v>
      </c>
      <c r="AB638" t="s">
        <v>1516</v>
      </c>
      <c r="AC638">
        <v>0.22320000000000001</v>
      </c>
      <c r="AD638" t="s">
        <v>1425</v>
      </c>
      <c r="AF638" t="s">
        <v>440</v>
      </c>
      <c r="AG638" t="s">
        <v>440</v>
      </c>
      <c r="AH638" t="s">
        <v>440</v>
      </c>
      <c r="AJ638">
        <v>0.3</v>
      </c>
      <c r="AK638">
        <v>0</v>
      </c>
      <c r="AL638">
        <v>0.5</v>
      </c>
      <c r="AM638">
        <v>0</v>
      </c>
      <c r="AN638" t="s">
        <v>1482</v>
      </c>
      <c r="AO638" t="s">
        <v>1450</v>
      </c>
      <c r="AP638" t="s">
        <v>1464</v>
      </c>
      <c r="AS638" t="str">
        <f>IF(SpaceTypesTable[[#This Row],[Service Water Heating Peak Flow Rate (gal/h)]]=0,"",SpaceTypesTable[[#This Row],[Service Water Heating Peak Flow Rate (gal/h)]]/SpaceTypesTable[[#This Row],[Service Water Heating Area (ft^2)]])</f>
        <v/>
      </c>
      <c r="BC638" t="str">
        <f>IF(ISBLANK(BB638),"",BB638/(AY638/AX638))</f>
        <v/>
      </c>
    </row>
    <row r="639" spans="1:56">
      <c r="A639" t="s">
        <v>1557</v>
      </c>
      <c r="B639" t="s">
        <v>260</v>
      </c>
      <c r="C639" t="s">
        <v>238</v>
      </c>
      <c r="D639" t="s">
        <v>238</v>
      </c>
      <c r="E639" t="s">
        <v>469</v>
      </c>
      <c r="F639" t="s">
        <v>438</v>
      </c>
      <c r="G639" t="s">
        <v>227</v>
      </c>
      <c r="H639" t="s">
        <v>253</v>
      </c>
      <c r="I639" t="str">
        <f>SpaceTypesTable[[#This Row],[Lighting Standard]]&amp;SpaceTypesTable[[#This Row],[Lighting Primary Space Type]]&amp;SpaceTypesTable[[#This Row],[Lighting Secondary Space Type]]</f>
        <v>ASHRAE 189.1-2009Retail (not including accent lighting)Sales Area</v>
      </c>
      <c r="L639">
        <f>VLOOKUP(SpaceTypesTable[[#This Row],[LookupColumn]],InteriorLightingTable[],5,FALSE)</f>
        <v>1.53</v>
      </c>
      <c r="O639">
        <v>0</v>
      </c>
      <c r="P639">
        <v>0.7</v>
      </c>
      <c r="Q639">
        <v>0.2</v>
      </c>
      <c r="R639" s="60" t="s">
        <v>1365</v>
      </c>
      <c r="S639" t="s">
        <v>108</v>
      </c>
      <c r="T639" t="s">
        <v>56</v>
      </c>
      <c r="U639" t="s">
        <v>61</v>
      </c>
      <c r="V639" s="60" t="str">
        <f>SpaceTypesTable[[#This Row],[Ventilation Standard]]&amp;SpaceTypesTable[[#This Row],[Ventilation Primary Space Type]]&amp;SpaceTypesTable[[#This Row],[Ventilation Secondary Space Type]]</f>
        <v>ASHRAE 62.1-1999Specialty ShopsClothiers, furniture</v>
      </c>
      <c r="W639">
        <f>VLOOKUP(SpaceTypesTable[[#This Row],[Lookup]],VentilationStandardsTable[],6,FALSE)</f>
        <v>0.3</v>
      </c>
      <c r="X639">
        <f>VLOOKUP(SpaceTypesTable[[#This Row],[Lookup]],VentilationStandardsTable[],5,FALSE)</f>
        <v>0</v>
      </c>
      <c r="Y639">
        <f>VLOOKUP(SpaceTypesTable[[#This Row],[Lookup]],VentilationStandardsTable[],7,FALSE)</f>
        <v>0</v>
      </c>
      <c r="Z639">
        <v>15</v>
      </c>
      <c r="AA639" s="60" t="s">
        <v>1392</v>
      </c>
      <c r="AB639" s="60" t="s">
        <v>1516</v>
      </c>
      <c r="AC639">
        <v>5.9499999999999997E-2</v>
      </c>
      <c r="AD639" s="60" t="s">
        <v>1425</v>
      </c>
      <c r="AF639" t="s">
        <v>440</v>
      </c>
      <c r="AG639" t="s">
        <v>440</v>
      </c>
      <c r="AH639" t="s">
        <v>440</v>
      </c>
      <c r="AJ639">
        <v>0.22000009472245247</v>
      </c>
      <c r="AK639">
        <v>0</v>
      </c>
      <c r="AL639">
        <v>0.5</v>
      </c>
      <c r="AM639">
        <v>0</v>
      </c>
      <c r="AN639" s="60" t="s">
        <v>1482</v>
      </c>
      <c r="AO639" s="60" t="s">
        <v>1450</v>
      </c>
      <c r="AP639" s="60" t="s">
        <v>1464</v>
      </c>
      <c r="AS639" t="str">
        <f>IF(SpaceTypesTable[[#This Row],[Service Water Heating Peak Flow Rate (gal/h)]]=0,"",SpaceTypesTable[[#This Row],[Service Water Heating Peak Flow Rate (gal/h)]]/SpaceTypesTable[[#This Row],[Service Water Heating Area (ft^2)]])</f>
        <v/>
      </c>
      <c r="BC639" t="str">
        <f>IF(ISBLANK(BB639),"",BB639/(AY639/AX639))</f>
        <v/>
      </c>
    </row>
    <row r="640" spans="1:56">
      <c r="A640" t="s">
        <v>1557</v>
      </c>
      <c r="B640" t="s">
        <v>261</v>
      </c>
      <c r="C640" t="s">
        <v>238</v>
      </c>
      <c r="D640" t="s">
        <v>238</v>
      </c>
      <c r="E640" t="s">
        <v>469</v>
      </c>
      <c r="F640" t="s">
        <v>438</v>
      </c>
      <c r="G640" t="s">
        <v>227</v>
      </c>
      <c r="H640" t="s">
        <v>253</v>
      </c>
      <c r="I640" t="str">
        <f>SpaceTypesTable[[#This Row],[Lighting Standard]]&amp;SpaceTypesTable[[#This Row],[Lighting Primary Space Type]]&amp;SpaceTypesTable[[#This Row],[Lighting Secondary Space Type]]</f>
        <v>ASHRAE 189.1-2009Retail (not including accent lighting)Sales Area</v>
      </c>
      <c r="L640">
        <f>VLOOKUP(SpaceTypesTable[[#This Row],[LookupColumn]],InteriorLightingTable[],5,FALSE)</f>
        <v>1.53</v>
      </c>
      <c r="O640">
        <v>0</v>
      </c>
      <c r="P640">
        <v>0.7</v>
      </c>
      <c r="Q640">
        <v>0.2</v>
      </c>
      <c r="R640" s="60" t="s">
        <v>1365</v>
      </c>
      <c r="S640" t="s">
        <v>108</v>
      </c>
      <c r="T640" t="s">
        <v>56</v>
      </c>
      <c r="U640" t="s">
        <v>61</v>
      </c>
      <c r="V640" s="60" t="str">
        <f>SpaceTypesTable[[#This Row],[Ventilation Standard]]&amp;SpaceTypesTable[[#This Row],[Ventilation Primary Space Type]]&amp;SpaceTypesTable[[#This Row],[Ventilation Secondary Space Type]]</f>
        <v>ASHRAE 62.1-1999Specialty ShopsClothiers, furniture</v>
      </c>
      <c r="W640">
        <f>VLOOKUP(SpaceTypesTable[[#This Row],[Lookup]],VentilationStandardsTable[],6,FALSE)</f>
        <v>0.3</v>
      </c>
      <c r="X640">
        <f>VLOOKUP(SpaceTypesTable[[#This Row],[Lookup]],VentilationStandardsTable[],5,FALSE)</f>
        <v>0</v>
      </c>
      <c r="Y640">
        <f>VLOOKUP(SpaceTypesTable[[#This Row],[Lookup]],VentilationStandardsTable[],7,FALSE)</f>
        <v>0</v>
      </c>
      <c r="Z640">
        <v>15</v>
      </c>
      <c r="AA640" s="60" t="s">
        <v>1392</v>
      </c>
      <c r="AB640" s="60" t="s">
        <v>1516</v>
      </c>
      <c r="AC640">
        <v>4.4600000000000001E-2</v>
      </c>
      <c r="AD640" s="60" t="s">
        <v>1425</v>
      </c>
      <c r="AF640" t="s">
        <v>440</v>
      </c>
      <c r="AG640" t="s">
        <v>440</v>
      </c>
      <c r="AH640" t="s">
        <v>440</v>
      </c>
      <c r="AJ640">
        <v>0.22000009472245247</v>
      </c>
      <c r="AK640">
        <v>0</v>
      </c>
      <c r="AL640">
        <v>0.5</v>
      </c>
      <c r="AM640">
        <v>0</v>
      </c>
      <c r="AN640" s="60" t="s">
        <v>1482</v>
      </c>
      <c r="AO640" s="60" t="s">
        <v>1450</v>
      </c>
      <c r="AP640" s="60" t="s">
        <v>1464</v>
      </c>
      <c r="AS640" t="str">
        <f>IF(SpaceTypesTable[[#This Row],[Service Water Heating Peak Flow Rate (gal/h)]]=0,"",SpaceTypesTable[[#This Row],[Service Water Heating Peak Flow Rate (gal/h)]]/SpaceTypesTable[[#This Row],[Service Water Heating Area (ft^2)]])</f>
        <v/>
      </c>
      <c r="BC640" t="str">
        <f>IF(ISBLANK(BB640),"",BB640/(AY640/AX640))</f>
        <v/>
      </c>
    </row>
    <row r="641" spans="1:55">
      <c r="A641" s="60" t="s">
        <v>1554</v>
      </c>
      <c r="B641" t="s">
        <v>259</v>
      </c>
      <c r="C641" t="s">
        <v>238</v>
      </c>
      <c r="D641" t="s">
        <v>238</v>
      </c>
      <c r="E641" t="s">
        <v>469</v>
      </c>
      <c r="I641" t="str">
        <f>SpaceTypesTable[[#This Row],[Lighting Standard]]&amp;SpaceTypesTable[[#This Row],[Lighting Primary Space Type]]&amp;SpaceTypesTable[[#This Row],[Lighting Secondary Space Type]]</f>
        <v/>
      </c>
      <c r="L641">
        <v>5.04</v>
      </c>
      <c r="O641">
        <v>0</v>
      </c>
      <c r="P641">
        <v>0.7</v>
      </c>
      <c r="Q641">
        <v>0.2</v>
      </c>
      <c r="R641" t="s">
        <v>1365</v>
      </c>
      <c r="S641" t="s">
        <v>108</v>
      </c>
      <c r="T641" t="s">
        <v>56</v>
      </c>
      <c r="U641" t="s">
        <v>61</v>
      </c>
      <c r="V641" s="60" t="str">
        <f>SpaceTypesTable[[#This Row],[Ventilation Standard]]&amp;SpaceTypesTable[[#This Row],[Ventilation Primary Space Type]]&amp;SpaceTypesTable[[#This Row],[Ventilation Secondary Space Type]]</f>
        <v>ASHRAE 62.1-1999Specialty ShopsClothiers, furniture</v>
      </c>
      <c r="W641">
        <f>VLOOKUP(SpaceTypesTable[[#This Row],[Lookup]],VentilationStandardsTable[],6,FALSE)</f>
        <v>0.3</v>
      </c>
      <c r="X641">
        <f>VLOOKUP(SpaceTypesTable[[#This Row],[Lookup]],VentilationStandardsTable[],5,FALSE)</f>
        <v>0</v>
      </c>
      <c r="Y641">
        <f>VLOOKUP(SpaceTypesTable[[#This Row],[Lookup]],VentilationStandardsTable[],7,FALSE)</f>
        <v>0</v>
      </c>
      <c r="Z641">
        <v>15</v>
      </c>
      <c r="AA641" t="s">
        <v>1392</v>
      </c>
      <c r="AB641" t="s">
        <v>1516</v>
      </c>
      <c r="AC641">
        <v>0.22320000000000001</v>
      </c>
      <c r="AD641" t="s">
        <v>1425</v>
      </c>
      <c r="AF641" t="s">
        <v>440</v>
      </c>
      <c r="AG641" t="s">
        <v>440</v>
      </c>
      <c r="AH641" t="s">
        <v>440</v>
      </c>
      <c r="AJ641">
        <v>0.3</v>
      </c>
      <c r="AK641">
        <v>0</v>
      </c>
      <c r="AL641">
        <v>0.5</v>
      </c>
      <c r="AM641">
        <v>0</v>
      </c>
      <c r="AN641" t="s">
        <v>1482</v>
      </c>
      <c r="AO641" t="s">
        <v>1450</v>
      </c>
      <c r="AP641" t="s">
        <v>1464</v>
      </c>
      <c r="AS641" t="str">
        <f>IF(SpaceTypesTable[[#This Row],[Service Water Heating Peak Flow Rate (gal/h)]]=0,"",SpaceTypesTable[[#This Row],[Service Water Heating Peak Flow Rate (gal/h)]]/SpaceTypesTable[[#This Row],[Service Water Heating Area (ft^2)]])</f>
        <v/>
      </c>
      <c r="BC641" t="str">
        <f>IF(ISBLANK(BB641),"",BB641/(AY641/AX641))</f>
        <v/>
      </c>
    </row>
    <row r="642" spans="1:55">
      <c r="A642" s="60" t="s">
        <v>1556</v>
      </c>
      <c r="B642" t="s">
        <v>259</v>
      </c>
      <c r="C642" t="s">
        <v>238</v>
      </c>
      <c r="D642" t="s">
        <v>302</v>
      </c>
      <c r="E642" t="s">
        <v>469</v>
      </c>
      <c r="F642" t="s">
        <v>217</v>
      </c>
      <c r="G642" t="s">
        <v>227</v>
      </c>
      <c r="H642" t="s">
        <v>253</v>
      </c>
      <c r="I642" t="str">
        <f>SpaceTypesTable[[#This Row],[Lighting Standard]]&amp;SpaceTypesTable[[#This Row],[Lighting Primary Space Type]]&amp;SpaceTypesTable[[#This Row],[Lighting Secondary Space Type]]</f>
        <v>ASHRAE 90.1-2004Retail (not including accent lighting)Sales Area</v>
      </c>
      <c r="L642">
        <f>VLOOKUP(SpaceTypesTable[[#This Row],[LookupColumn]],InteriorLightingTable[],5,FALSE)</f>
        <v>1.7</v>
      </c>
      <c r="O642">
        <v>0</v>
      </c>
      <c r="P642">
        <v>0.7</v>
      </c>
      <c r="Q642">
        <v>0.2</v>
      </c>
      <c r="R642" s="60" t="s">
        <v>3828</v>
      </c>
      <c r="S642" t="s">
        <v>108</v>
      </c>
      <c r="T642" t="s">
        <v>48</v>
      </c>
      <c r="U642" t="s">
        <v>49</v>
      </c>
      <c r="V642" s="60" t="str">
        <f>SpaceTypesTable[[#This Row],[Ventilation Standard]]&amp;SpaceTypesTable[[#This Row],[Ventilation Primary Space Type]]&amp;SpaceTypesTable[[#This Row],[Ventilation Secondary Space Type]]</f>
        <v>ASHRAE 62.1-1999Retail Stores, Sales Floors, and Show Room FloorsBasement and street</v>
      </c>
      <c r="W642">
        <f>VLOOKUP(SpaceTypesTable[[#This Row],[Lookup]],VentilationStandardsTable[],6,FALSE)</f>
        <v>0.3</v>
      </c>
      <c r="X642">
        <f>VLOOKUP(SpaceTypesTable[[#This Row],[Lookup]],VentilationStandardsTable[],5,FALSE)</f>
        <v>0</v>
      </c>
      <c r="Y642">
        <f>VLOOKUP(SpaceTypesTable[[#This Row],[Lookup]],VentilationStandardsTable[],7,FALSE)</f>
        <v>0</v>
      </c>
      <c r="Z642">
        <v>15</v>
      </c>
      <c r="AA642" s="60" t="s">
        <v>3830</v>
      </c>
      <c r="AB642" s="60" t="s">
        <v>3820</v>
      </c>
      <c r="AC642">
        <v>5.9499999999999997E-2</v>
      </c>
      <c r="AD642" s="60" t="s">
        <v>3863</v>
      </c>
      <c r="AF642" t="s">
        <v>440</v>
      </c>
      <c r="AG642" t="s">
        <v>440</v>
      </c>
      <c r="AH642" t="s">
        <v>440</v>
      </c>
      <c r="AJ642">
        <v>2</v>
      </c>
      <c r="AK642">
        <v>0</v>
      </c>
      <c r="AL642">
        <v>0.5</v>
      </c>
      <c r="AM642">
        <v>0</v>
      </c>
      <c r="AN642" s="60" t="s">
        <v>3891</v>
      </c>
      <c r="AO642" s="60" t="s">
        <v>3854</v>
      </c>
      <c r="AP642" s="60" t="s">
        <v>3832</v>
      </c>
      <c r="AS642" t="str">
        <f>IF(SpaceTypesTable[[#This Row],[Service Water Heating Peak Flow Rate (gal/h)]]=0,"",SpaceTypesTable[[#This Row],[Service Water Heating Peak Flow Rate (gal/h)]]/SpaceTypesTable[[#This Row],[Service Water Heating Area (ft^2)]])</f>
        <v/>
      </c>
      <c r="BC642" t="str">
        <f>IF(ISBLANK(BB642),"",BB642/(AY642/AX642))</f>
        <v/>
      </c>
    </row>
    <row r="643" spans="1:55">
      <c r="A643" s="60" t="s">
        <v>1558</v>
      </c>
      <c r="B643" t="s">
        <v>259</v>
      </c>
      <c r="C643" t="s">
        <v>238</v>
      </c>
      <c r="D643" t="s">
        <v>302</v>
      </c>
      <c r="E643" t="s">
        <v>469</v>
      </c>
      <c r="F643" t="s">
        <v>218</v>
      </c>
      <c r="G643" t="s">
        <v>227</v>
      </c>
      <c r="H643" t="s">
        <v>253</v>
      </c>
      <c r="I643" t="str">
        <f>SpaceTypesTable[[#This Row],[Lighting Standard]]&amp;SpaceTypesTable[[#This Row],[Lighting Primary Space Type]]&amp;SpaceTypesTable[[#This Row],[Lighting Secondary Space Type]]</f>
        <v>ASHRAE 90.1-2007Retail (not including accent lighting)Sales Area</v>
      </c>
      <c r="L643">
        <f>VLOOKUP(SpaceTypesTable[[#This Row],[LookupColumn]],InteriorLightingTable[],5,FALSE)</f>
        <v>1.7</v>
      </c>
      <c r="O643">
        <v>0</v>
      </c>
      <c r="P643">
        <v>0.7</v>
      </c>
      <c r="Q643">
        <v>0.2</v>
      </c>
      <c r="R643" t="s">
        <v>3828</v>
      </c>
      <c r="S643" t="s">
        <v>109</v>
      </c>
      <c r="T643" t="s">
        <v>238</v>
      </c>
      <c r="U643" t="s">
        <v>237</v>
      </c>
      <c r="V643" s="60" t="str">
        <f>SpaceTypesTable[[#This Row],[Ventilation Standard]]&amp;SpaceTypesTable[[#This Row],[Ventilation Primary Space Type]]&amp;SpaceTypesTable[[#This Row],[Ventilation Secondary Space Type]]</f>
        <v>ASHRAE 62.1-2004RetailGeneral Sales</v>
      </c>
      <c r="W643">
        <f>VLOOKUP(SpaceTypesTable[[#This Row],[Lookup]],VentilationStandardsTable[],6,FALSE)</f>
        <v>0.12</v>
      </c>
      <c r="X643">
        <f>VLOOKUP(SpaceTypesTable[[#This Row],[Lookup]],VentilationStandardsTable[],5,FALSE)</f>
        <v>7.5</v>
      </c>
      <c r="Y643">
        <f>VLOOKUP(SpaceTypesTable[[#This Row],[Lookup]],VentilationStandardsTable[],7,FALSE)</f>
        <v>0</v>
      </c>
      <c r="Z643">
        <v>15</v>
      </c>
      <c r="AA643" t="s">
        <v>3830</v>
      </c>
      <c r="AB643" t="s">
        <v>3820</v>
      </c>
      <c r="AC643">
        <v>4.4600000000000001E-2</v>
      </c>
      <c r="AD643" t="s">
        <v>3863</v>
      </c>
      <c r="AF643" t="s">
        <v>440</v>
      </c>
      <c r="AG643" t="s">
        <v>440</v>
      </c>
      <c r="AH643" t="s">
        <v>440</v>
      </c>
      <c r="AJ643">
        <v>1.4500006243070729</v>
      </c>
      <c r="AK643">
        <v>0</v>
      </c>
      <c r="AL643">
        <v>0.5</v>
      </c>
      <c r="AM643">
        <v>0</v>
      </c>
      <c r="AN643" t="s">
        <v>3891</v>
      </c>
      <c r="AO643" t="s">
        <v>3854</v>
      </c>
      <c r="AP643" t="s">
        <v>3832</v>
      </c>
      <c r="AS643" t="str">
        <f>IF(SpaceTypesTable[[#This Row],[Service Water Heating Peak Flow Rate (gal/h)]]=0,"",SpaceTypesTable[[#This Row],[Service Water Heating Peak Flow Rate (gal/h)]]/SpaceTypesTable[[#This Row],[Service Water Heating Area (ft^2)]])</f>
        <v/>
      </c>
      <c r="BC643" t="str">
        <f>IF(ISBLANK(BB643),"",BB643/(AY643/AX643))</f>
        <v/>
      </c>
    </row>
    <row r="644" spans="1:55">
      <c r="A644" s="60" t="s">
        <v>1619</v>
      </c>
      <c r="B644" t="s">
        <v>259</v>
      </c>
      <c r="C644" t="s">
        <v>238</v>
      </c>
      <c r="D644" t="s">
        <v>302</v>
      </c>
      <c r="E644" t="s">
        <v>469</v>
      </c>
      <c r="F644" t="s">
        <v>1601</v>
      </c>
      <c r="G644" t="s">
        <v>253</v>
      </c>
      <c r="H644" t="s">
        <v>223</v>
      </c>
      <c r="I644" t="str">
        <f>SpaceTypesTable[[#This Row],[Lighting Standard]]&amp;SpaceTypesTable[[#This Row],[Lighting Primary Space Type]]&amp;SpaceTypesTable[[#This Row],[Lighting Secondary Space Type]]</f>
        <v>ASHRAE 90.1-2010Sales AreaGeneral</v>
      </c>
      <c r="L644">
        <f>VLOOKUP(SpaceTypesTable[[#This Row],[LookupColumn]],InteriorLightingTable[],5,FALSE)</f>
        <v>1.68</v>
      </c>
      <c r="O644">
        <v>0</v>
      </c>
      <c r="P644">
        <v>0.7</v>
      </c>
      <c r="Q644">
        <v>0.2</v>
      </c>
      <c r="R644" t="s">
        <v>3828</v>
      </c>
      <c r="S644" t="s">
        <v>110</v>
      </c>
      <c r="T644" t="s">
        <v>238</v>
      </c>
      <c r="U644" t="s">
        <v>237</v>
      </c>
      <c r="V644" s="60" t="str">
        <f>SpaceTypesTable[[#This Row],[Ventilation Standard]]&amp;SpaceTypesTable[[#This Row],[Ventilation Primary Space Type]]&amp;SpaceTypesTable[[#This Row],[Ventilation Secondary Space Type]]</f>
        <v>ASHRAE 62.1-2007RetailGeneral Sales</v>
      </c>
      <c r="W644">
        <f>VLOOKUP(SpaceTypesTable[[#This Row],[Lookup]],VentilationStandardsTable[],6,FALSE)</f>
        <v>0.12</v>
      </c>
      <c r="X644">
        <f>VLOOKUP(SpaceTypesTable[[#This Row],[Lookup]],VentilationStandardsTable[],5,FALSE)</f>
        <v>7.5</v>
      </c>
      <c r="Y644">
        <f>VLOOKUP(SpaceTypesTable[[#This Row],[Lookup]],VentilationStandardsTable[],7,FALSE)</f>
        <v>0</v>
      </c>
      <c r="Z644">
        <v>15</v>
      </c>
      <c r="AA644" t="s">
        <v>3830</v>
      </c>
      <c r="AB644" t="s">
        <v>3820</v>
      </c>
      <c r="AC644">
        <v>4.4600000000000001E-2</v>
      </c>
      <c r="AD644" t="s">
        <v>3863</v>
      </c>
      <c r="AF644" t="s">
        <v>440</v>
      </c>
      <c r="AG644" t="s">
        <v>440</v>
      </c>
      <c r="AH644" t="s">
        <v>440</v>
      </c>
      <c r="AJ644">
        <v>1.4500006243070729</v>
      </c>
      <c r="AK644">
        <v>0</v>
      </c>
      <c r="AL644">
        <v>0.5</v>
      </c>
      <c r="AM644">
        <v>0</v>
      </c>
      <c r="AN644" t="s">
        <v>3891</v>
      </c>
      <c r="AO644" t="s">
        <v>3854</v>
      </c>
      <c r="AP644" t="s">
        <v>3832</v>
      </c>
      <c r="AS644" t="s">
        <v>440</v>
      </c>
      <c r="BC644" t="s">
        <v>440</v>
      </c>
    </row>
    <row r="645" spans="1:55">
      <c r="A645" t="s">
        <v>1555</v>
      </c>
      <c r="B645" t="s">
        <v>259</v>
      </c>
      <c r="C645" t="s">
        <v>238</v>
      </c>
      <c r="D645" t="s">
        <v>302</v>
      </c>
      <c r="E645" t="s">
        <v>469</v>
      </c>
      <c r="I645" t="str">
        <f>SpaceTypesTable[[#This Row],[Lighting Standard]]&amp;SpaceTypesTable[[#This Row],[Lighting Primary Space Type]]&amp;SpaceTypesTable[[#This Row],[Lighting Secondary Space Type]]</f>
        <v/>
      </c>
      <c r="L645">
        <v>3.37</v>
      </c>
      <c r="O645">
        <v>0</v>
      </c>
      <c r="P645">
        <v>0.7</v>
      </c>
      <c r="Q645">
        <v>0.2</v>
      </c>
      <c r="R645" t="s">
        <v>1365</v>
      </c>
      <c r="S645" t="s">
        <v>108</v>
      </c>
      <c r="T645" t="s">
        <v>48</v>
      </c>
      <c r="U645" t="s">
        <v>49</v>
      </c>
      <c r="V645" s="60" t="str">
        <f>SpaceTypesTable[[#This Row],[Ventilation Standard]]&amp;SpaceTypesTable[[#This Row],[Ventilation Primary Space Type]]&amp;SpaceTypesTable[[#This Row],[Ventilation Secondary Space Type]]</f>
        <v>ASHRAE 62.1-1999Retail Stores, Sales Floors, and Show Room FloorsBasement and street</v>
      </c>
      <c r="W645">
        <f>VLOOKUP(SpaceTypesTable[[#This Row],[Lookup]],VentilationStandardsTable[],6,FALSE)</f>
        <v>0.3</v>
      </c>
      <c r="X645">
        <f>VLOOKUP(SpaceTypesTable[[#This Row],[Lookup]],VentilationStandardsTable[],5,FALSE)</f>
        <v>0</v>
      </c>
      <c r="Y645">
        <f>VLOOKUP(SpaceTypesTable[[#This Row],[Lookup]],VentilationStandardsTable[],7,FALSE)</f>
        <v>0</v>
      </c>
      <c r="Z645">
        <v>15</v>
      </c>
      <c r="AA645" t="s">
        <v>1392</v>
      </c>
      <c r="AB645" t="s">
        <v>1516</v>
      </c>
      <c r="AC645">
        <v>0.22320000000000001</v>
      </c>
      <c r="AD645" t="s">
        <v>1425</v>
      </c>
      <c r="AF645" t="s">
        <v>440</v>
      </c>
      <c r="AG645" t="s">
        <v>440</v>
      </c>
      <c r="AH645" t="s">
        <v>440</v>
      </c>
      <c r="AJ645">
        <v>2</v>
      </c>
      <c r="AK645">
        <v>0</v>
      </c>
      <c r="AL645">
        <v>0.5</v>
      </c>
      <c r="AM645">
        <v>0</v>
      </c>
      <c r="AN645" t="s">
        <v>1482</v>
      </c>
      <c r="AO645" t="s">
        <v>1450</v>
      </c>
      <c r="AP645" t="s">
        <v>1464</v>
      </c>
      <c r="AS645" t="str">
        <f>IF(SpaceTypesTable[[#This Row],[Service Water Heating Peak Flow Rate (gal/h)]]=0,"",SpaceTypesTable[[#This Row],[Service Water Heating Peak Flow Rate (gal/h)]]/SpaceTypesTable[[#This Row],[Service Water Heating Area (ft^2)]])</f>
        <v/>
      </c>
      <c r="BC645" t="str">
        <f>IF(ISBLANK(BB645),"",BB645/(AY645/AX645))</f>
        <v/>
      </c>
    </row>
    <row r="646" spans="1:55">
      <c r="A646" t="s">
        <v>1557</v>
      </c>
      <c r="B646" t="s">
        <v>260</v>
      </c>
      <c r="C646" t="s">
        <v>238</v>
      </c>
      <c r="D646" t="s">
        <v>302</v>
      </c>
      <c r="E646" t="s">
        <v>469</v>
      </c>
      <c r="F646" t="s">
        <v>438</v>
      </c>
      <c r="G646" t="s">
        <v>227</v>
      </c>
      <c r="H646" t="s">
        <v>253</v>
      </c>
      <c r="I646" t="str">
        <f>SpaceTypesTable[[#This Row],[Lighting Standard]]&amp;SpaceTypesTable[[#This Row],[Lighting Primary Space Type]]&amp;SpaceTypesTable[[#This Row],[Lighting Secondary Space Type]]</f>
        <v>ASHRAE 189.1-2009Retail (not including accent lighting)Sales Area</v>
      </c>
      <c r="L646">
        <f>VLOOKUP(SpaceTypesTable[[#This Row],[LookupColumn]],InteriorLightingTable[],5,FALSE)</f>
        <v>1.53</v>
      </c>
      <c r="O646">
        <v>0</v>
      </c>
      <c r="P646">
        <v>0.7</v>
      </c>
      <c r="Q646">
        <v>0.2</v>
      </c>
      <c r="R646" s="60" t="s">
        <v>1365</v>
      </c>
      <c r="S646" t="s">
        <v>108</v>
      </c>
      <c r="T646" t="s">
        <v>48</v>
      </c>
      <c r="U646" t="s">
        <v>49</v>
      </c>
      <c r="V646" s="60" t="str">
        <f>SpaceTypesTable[[#This Row],[Ventilation Standard]]&amp;SpaceTypesTable[[#This Row],[Ventilation Primary Space Type]]&amp;SpaceTypesTable[[#This Row],[Ventilation Secondary Space Type]]</f>
        <v>ASHRAE 62.1-1999Retail Stores, Sales Floors, and Show Room FloorsBasement and street</v>
      </c>
      <c r="W646">
        <f>VLOOKUP(SpaceTypesTable[[#This Row],[Lookup]],VentilationStandardsTable[],6,FALSE)</f>
        <v>0.3</v>
      </c>
      <c r="X646">
        <f>VLOOKUP(SpaceTypesTable[[#This Row],[Lookup]],VentilationStandardsTable[],5,FALSE)</f>
        <v>0</v>
      </c>
      <c r="Y646">
        <f>VLOOKUP(SpaceTypesTable[[#This Row],[Lookup]],VentilationStandardsTable[],7,FALSE)</f>
        <v>0</v>
      </c>
      <c r="Z646">
        <v>15</v>
      </c>
      <c r="AA646" s="60" t="s">
        <v>1392</v>
      </c>
      <c r="AB646" s="60" t="s">
        <v>1516</v>
      </c>
      <c r="AC646">
        <v>5.9499999999999997E-2</v>
      </c>
      <c r="AD646" s="60" t="s">
        <v>1425</v>
      </c>
      <c r="AF646" t="s">
        <v>440</v>
      </c>
      <c r="AG646" t="s">
        <v>440</v>
      </c>
      <c r="AH646" t="s">
        <v>440</v>
      </c>
      <c r="AJ646">
        <v>1.4500006243070729</v>
      </c>
      <c r="AK646">
        <v>0</v>
      </c>
      <c r="AL646">
        <v>0.5</v>
      </c>
      <c r="AM646">
        <v>0</v>
      </c>
      <c r="AN646" s="60" t="s">
        <v>1482</v>
      </c>
      <c r="AO646" s="60" t="s">
        <v>1450</v>
      </c>
      <c r="AP646" s="60" t="s">
        <v>1464</v>
      </c>
      <c r="AS646" t="str">
        <f>IF(SpaceTypesTable[[#This Row],[Service Water Heating Peak Flow Rate (gal/h)]]=0,"",SpaceTypesTable[[#This Row],[Service Water Heating Peak Flow Rate (gal/h)]]/SpaceTypesTable[[#This Row],[Service Water Heating Area (ft^2)]])</f>
        <v/>
      </c>
      <c r="BC646" t="str">
        <f>IF(ISBLANK(BB646),"",BB646/(AY646/AX646))</f>
        <v/>
      </c>
    </row>
    <row r="647" spans="1:55">
      <c r="A647" t="s">
        <v>1557</v>
      </c>
      <c r="B647" t="s">
        <v>261</v>
      </c>
      <c r="C647" t="s">
        <v>238</v>
      </c>
      <c r="D647" t="s">
        <v>302</v>
      </c>
      <c r="E647" t="s">
        <v>469</v>
      </c>
      <c r="F647" t="s">
        <v>438</v>
      </c>
      <c r="G647" t="s">
        <v>227</v>
      </c>
      <c r="H647" t="s">
        <v>253</v>
      </c>
      <c r="I647" t="str">
        <f>SpaceTypesTable[[#This Row],[Lighting Standard]]&amp;SpaceTypesTable[[#This Row],[Lighting Primary Space Type]]&amp;SpaceTypesTable[[#This Row],[Lighting Secondary Space Type]]</f>
        <v>ASHRAE 189.1-2009Retail (not including accent lighting)Sales Area</v>
      </c>
      <c r="L647">
        <f>VLOOKUP(SpaceTypesTable[[#This Row],[LookupColumn]],InteriorLightingTable[],5,FALSE)</f>
        <v>1.53</v>
      </c>
      <c r="O647">
        <v>0</v>
      </c>
      <c r="P647">
        <v>0.7</v>
      </c>
      <c r="Q647">
        <v>0.2</v>
      </c>
      <c r="R647" t="s">
        <v>1365</v>
      </c>
      <c r="S647" t="s">
        <v>108</v>
      </c>
      <c r="T647" t="s">
        <v>48</v>
      </c>
      <c r="U647" t="s">
        <v>49</v>
      </c>
      <c r="V647" s="60" t="str">
        <f>SpaceTypesTable[[#This Row],[Ventilation Standard]]&amp;SpaceTypesTable[[#This Row],[Ventilation Primary Space Type]]&amp;SpaceTypesTable[[#This Row],[Ventilation Secondary Space Type]]</f>
        <v>ASHRAE 62.1-1999Retail Stores, Sales Floors, and Show Room FloorsBasement and street</v>
      </c>
      <c r="W647">
        <f>VLOOKUP(SpaceTypesTable[[#This Row],[Lookup]],VentilationStandardsTable[],6,FALSE)</f>
        <v>0.3</v>
      </c>
      <c r="X647">
        <f>VLOOKUP(SpaceTypesTable[[#This Row],[Lookup]],VentilationStandardsTable[],5,FALSE)</f>
        <v>0</v>
      </c>
      <c r="Y647">
        <f>VLOOKUP(SpaceTypesTable[[#This Row],[Lookup]],VentilationStandardsTable[],7,FALSE)</f>
        <v>0</v>
      </c>
      <c r="Z647">
        <v>15</v>
      </c>
      <c r="AA647" t="s">
        <v>1392</v>
      </c>
      <c r="AB647" t="s">
        <v>1516</v>
      </c>
      <c r="AC647">
        <v>4.4600000000000001E-2</v>
      </c>
      <c r="AD647" t="s">
        <v>1425</v>
      </c>
      <c r="AF647" t="s">
        <v>440</v>
      </c>
      <c r="AG647" t="s">
        <v>440</v>
      </c>
      <c r="AH647" t="s">
        <v>440</v>
      </c>
      <c r="AJ647">
        <v>1.4500006243070729</v>
      </c>
      <c r="AK647">
        <v>0</v>
      </c>
      <c r="AL647">
        <v>0.5</v>
      </c>
      <c r="AM647">
        <v>0</v>
      </c>
      <c r="AN647" t="s">
        <v>1482</v>
      </c>
      <c r="AO647" t="s">
        <v>1450</v>
      </c>
      <c r="AP647" t="s">
        <v>1464</v>
      </c>
      <c r="AS647" t="str">
        <f>IF(SpaceTypesTable[[#This Row],[Service Water Heating Peak Flow Rate (gal/h)]]=0,"",SpaceTypesTable[[#This Row],[Service Water Heating Peak Flow Rate (gal/h)]]/SpaceTypesTable[[#This Row],[Service Water Heating Area (ft^2)]])</f>
        <v/>
      </c>
      <c r="BC647" t="str">
        <f>IF(ISBLANK(BB647),"",BB647/(AY647/AX647))</f>
        <v/>
      </c>
    </row>
    <row r="648" spans="1:55">
      <c r="A648" t="s">
        <v>1554</v>
      </c>
      <c r="B648" t="s">
        <v>259</v>
      </c>
      <c r="C648" t="s">
        <v>238</v>
      </c>
      <c r="D648" t="s">
        <v>302</v>
      </c>
      <c r="E648" t="s">
        <v>469</v>
      </c>
      <c r="I648" t="str">
        <f>SpaceTypesTable[[#This Row],[Lighting Standard]]&amp;SpaceTypesTable[[#This Row],[Lighting Primary Space Type]]&amp;SpaceTypesTable[[#This Row],[Lighting Secondary Space Type]]</f>
        <v/>
      </c>
      <c r="L648">
        <v>5.04</v>
      </c>
      <c r="O648">
        <v>0</v>
      </c>
      <c r="P648">
        <v>0.7</v>
      </c>
      <c r="Q648">
        <v>0.2</v>
      </c>
      <c r="R648" s="60" t="s">
        <v>1365</v>
      </c>
      <c r="S648" t="s">
        <v>108</v>
      </c>
      <c r="T648" t="s">
        <v>48</v>
      </c>
      <c r="U648" t="s">
        <v>49</v>
      </c>
      <c r="V648" s="60" t="str">
        <f>SpaceTypesTable[[#This Row],[Ventilation Standard]]&amp;SpaceTypesTable[[#This Row],[Ventilation Primary Space Type]]&amp;SpaceTypesTable[[#This Row],[Ventilation Secondary Space Type]]</f>
        <v>ASHRAE 62.1-1999Retail Stores, Sales Floors, and Show Room FloorsBasement and street</v>
      </c>
      <c r="W648">
        <f>VLOOKUP(SpaceTypesTable[[#This Row],[Lookup]],VentilationStandardsTable[],6,FALSE)</f>
        <v>0.3</v>
      </c>
      <c r="X648">
        <f>VLOOKUP(SpaceTypesTable[[#This Row],[Lookup]],VentilationStandardsTable[],5,FALSE)</f>
        <v>0</v>
      </c>
      <c r="Y648">
        <f>VLOOKUP(SpaceTypesTable[[#This Row],[Lookup]],VentilationStandardsTable[],7,FALSE)</f>
        <v>0</v>
      </c>
      <c r="Z648">
        <v>15</v>
      </c>
      <c r="AA648" s="60" t="s">
        <v>1392</v>
      </c>
      <c r="AB648" s="60" t="s">
        <v>1516</v>
      </c>
      <c r="AC648">
        <v>0.22320000000000001</v>
      </c>
      <c r="AD648" s="60" t="s">
        <v>1425</v>
      </c>
      <c r="AF648" t="s">
        <v>440</v>
      </c>
      <c r="AG648" t="s">
        <v>440</v>
      </c>
      <c r="AH648" t="s">
        <v>440</v>
      </c>
      <c r="AJ648">
        <v>2</v>
      </c>
      <c r="AK648">
        <v>0</v>
      </c>
      <c r="AL648">
        <v>0.5</v>
      </c>
      <c r="AM648">
        <v>0</v>
      </c>
      <c r="AN648" s="60" t="s">
        <v>1482</v>
      </c>
      <c r="AO648" s="60" t="s">
        <v>1450</v>
      </c>
      <c r="AP648" s="60" t="s">
        <v>1464</v>
      </c>
      <c r="AS648" t="str">
        <f>IF(SpaceTypesTable[[#This Row],[Service Water Heating Peak Flow Rate (gal/h)]]=0,"",SpaceTypesTable[[#This Row],[Service Water Heating Peak Flow Rate (gal/h)]]/SpaceTypesTable[[#This Row],[Service Water Heating Area (ft^2)]])</f>
        <v/>
      </c>
      <c r="BC648" t="str">
        <f>IF(ISBLANK(BB648),"",BB648/(AY648/AX648))</f>
        <v/>
      </c>
    </row>
    <row r="649" spans="1:55">
      <c r="A649" t="s">
        <v>1555</v>
      </c>
      <c r="B649" t="s">
        <v>259</v>
      </c>
      <c r="C649" t="s">
        <v>238</v>
      </c>
      <c r="D649" t="s">
        <v>317</v>
      </c>
      <c r="E649" t="s">
        <v>457</v>
      </c>
      <c r="I649" t="str">
        <f>SpaceTypesTable[[#This Row],[Lighting Standard]]&amp;SpaceTypesTable[[#This Row],[Lighting Primary Space Type]]&amp;SpaceTypesTable[[#This Row],[Lighting Secondary Space Type]]</f>
        <v/>
      </c>
      <c r="L649">
        <v>3.37</v>
      </c>
      <c r="O649">
        <v>0</v>
      </c>
      <c r="P649">
        <v>0.7</v>
      </c>
      <c r="Q649">
        <v>0.2</v>
      </c>
      <c r="R649" t="s">
        <v>1365</v>
      </c>
      <c r="S649" t="s">
        <v>108</v>
      </c>
      <c r="T649" t="s">
        <v>48</v>
      </c>
      <c r="U649" t="s">
        <v>49</v>
      </c>
      <c r="V649" s="60" t="str">
        <f>SpaceTypesTable[[#This Row],[Ventilation Standard]]&amp;SpaceTypesTable[[#This Row],[Ventilation Primary Space Type]]&amp;SpaceTypesTable[[#This Row],[Ventilation Secondary Space Type]]</f>
        <v>ASHRAE 62.1-1999Retail Stores, Sales Floors, and Show Room FloorsBasement and street</v>
      </c>
      <c r="W649">
        <f>VLOOKUP(SpaceTypesTable[[#This Row],[Lookup]],VentilationStandardsTable[],6,FALSE)</f>
        <v>0.3</v>
      </c>
      <c r="X649">
        <f>VLOOKUP(SpaceTypesTable[[#This Row],[Lookup]],VentilationStandardsTable[],5,FALSE)</f>
        <v>0</v>
      </c>
      <c r="Y649">
        <f>VLOOKUP(SpaceTypesTable[[#This Row],[Lookup]],VentilationStandardsTable[],7,FALSE)</f>
        <v>0</v>
      </c>
      <c r="Z649">
        <v>15</v>
      </c>
      <c r="AA649" t="s">
        <v>1392</v>
      </c>
      <c r="AB649" t="s">
        <v>1516</v>
      </c>
      <c r="AC649">
        <v>0.22320000000000001</v>
      </c>
      <c r="AD649" t="s">
        <v>1425</v>
      </c>
      <c r="AF649" t="s">
        <v>440</v>
      </c>
      <c r="AG649" t="s">
        <v>440</v>
      </c>
      <c r="AH649" t="s">
        <v>440</v>
      </c>
      <c r="AJ649">
        <v>0</v>
      </c>
      <c r="AK649">
        <v>0</v>
      </c>
      <c r="AL649">
        <v>0.5</v>
      </c>
      <c r="AM649">
        <v>0</v>
      </c>
      <c r="AN649" t="s">
        <v>1482</v>
      </c>
      <c r="AO649" t="s">
        <v>1450</v>
      </c>
      <c r="AP649" t="s">
        <v>1464</v>
      </c>
      <c r="AS649" t="str">
        <f>IF(SpaceTypesTable[[#This Row],[Service Water Heating Peak Flow Rate (gal/h)]]=0,"",SpaceTypesTable[[#This Row],[Service Water Heating Peak Flow Rate (gal/h)]]/SpaceTypesTable[[#This Row],[Service Water Heating Area (ft^2)]])</f>
        <v/>
      </c>
      <c r="BC649" t="str">
        <f>IF(ISBLANK(BB649),"",BB649/(AY649/AX649))</f>
        <v/>
      </c>
    </row>
    <row r="650" spans="1:55">
      <c r="A650" t="s">
        <v>1557</v>
      </c>
      <c r="B650" t="s">
        <v>260</v>
      </c>
      <c r="C650" t="s">
        <v>238</v>
      </c>
      <c r="D650" t="s">
        <v>317</v>
      </c>
      <c r="E650" t="s">
        <v>457</v>
      </c>
      <c r="F650" t="s">
        <v>438</v>
      </c>
      <c r="G650" t="s">
        <v>227</v>
      </c>
      <c r="H650" t="s">
        <v>342</v>
      </c>
      <c r="I650" t="str">
        <f>SpaceTypesTable[[#This Row],[Lighting Standard]]&amp;SpaceTypesTable[[#This Row],[Lighting Primary Space Type]]&amp;SpaceTypesTable[[#This Row],[Lighting Secondary Space Type]]</f>
        <v>ASHRAE 189.1-2009Retail (not including accent lighting)Mall Concourse</v>
      </c>
      <c r="L650">
        <f>VLOOKUP(SpaceTypesTable[[#This Row],[LookupColumn]],InteriorLightingTable[],5,FALSE)</f>
        <v>1.53</v>
      </c>
      <c r="O650">
        <v>0</v>
      </c>
      <c r="P650">
        <v>0.7</v>
      </c>
      <c r="Q650">
        <v>0.2</v>
      </c>
      <c r="R650" t="s">
        <v>1365</v>
      </c>
      <c r="S650" t="s">
        <v>108</v>
      </c>
      <c r="T650" t="s">
        <v>48</v>
      </c>
      <c r="U650" t="s">
        <v>49</v>
      </c>
      <c r="V650" s="60" t="str">
        <f>SpaceTypesTable[[#This Row],[Ventilation Standard]]&amp;SpaceTypesTable[[#This Row],[Ventilation Primary Space Type]]&amp;SpaceTypesTable[[#This Row],[Ventilation Secondary Space Type]]</f>
        <v>ASHRAE 62.1-1999Retail Stores, Sales Floors, and Show Room FloorsBasement and street</v>
      </c>
      <c r="W650">
        <f>VLOOKUP(SpaceTypesTable[[#This Row],[Lookup]],VentilationStandardsTable[],6,FALSE)</f>
        <v>0.3</v>
      </c>
      <c r="X650">
        <f>VLOOKUP(SpaceTypesTable[[#This Row],[Lookup]],VentilationStandardsTable[],5,FALSE)</f>
        <v>0</v>
      </c>
      <c r="Y650">
        <f>VLOOKUP(SpaceTypesTable[[#This Row],[Lookup]],VentilationStandardsTable[],7,FALSE)</f>
        <v>0</v>
      </c>
      <c r="Z650">
        <v>15</v>
      </c>
      <c r="AA650" t="s">
        <v>1392</v>
      </c>
      <c r="AB650" t="s">
        <v>1516</v>
      </c>
      <c r="AC650">
        <v>5.9499999999999997E-2</v>
      </c>
      <c r="AD650" t="s">
        <v>1425</v>
      </c>
      <c r="AF650" t="s">
        <v>440</v>
      </c>
      <c r="AG650" t="s">
        <v>440</v>
      </c>
      <c r="AH650" t="s">
        <v>440</v>
      </c>
      <c r="AJ650">
        <v>0</v>
      </c>
      <c r="AK650">
        <v>0</v>
      </c>
      <c r="AL650">
        <v>0.5</v>
      </c>
      <c r="AM650">
        <v>0</v>
      </c>
      <c r="AN650" t="s">
        <v>1482</v>
      </c>
      <c r="AO650" t="s">
        <v>1450</v>
      </c>
      <c r="AP650" t="s">
        <v>1464</v>
      </c>
      <c r="AS650" t="str">
        <f>IF(SpaceTypesTable[[#This Row],[Service Water Heating Peak Flow Rate (gal/h)]]=0,"",SpaceTypesTable[[#This Row],[Service Water Heating Peak Flow Rate (gal/h)]]/SpaceTypesTable[[#This Row],[Service Water Heating Area (ft^2)]])</f>
        <v/>
      </c>
      <c r="BC650" t="str">
        <f>IF(ISBLANK(BB650),"",BB650/(AY650/AX650))</f>
        <v/>
      </c>
    </row>
    <row r="651" spans="1:55">
      <c r="A651" t="s">
        <v>1557</v>
      </c>
      <c r="B651" t="s">
        <v>261</v>
      </c>
      <c r="C651" t="s">
        <v>238</v>
      </c>
      <c r="D651" t="s">
        <v>317</v>
      </c>
      <c r="E651" t="s">
        <v>457</v>
      </c>
      <c r="F651" t="s">
        <v>438</v>
      </c>
      <c r="G651" t="s">
        <v>227</v>
      </c>
      <c r="H651" t="s">
        <v>342</v>
      </c>
      <c r="I651" t="str">
        <f>SpaceTypesTable[[#This Row],[Lighting Standard]]&amp;SpaceTypesTable[[#This Row],[Lighting Primary Space Type]]&amp;SpaceTypesTable[[#This Row],[Lighting Secondary Space Type]]</f>
        <v>ASHRAE 189.1-2009Retail (not including accent lighting)Mall Concourse</v>
      </c>
      <c r="L651">
        <f>VLOOKUP(SpaceTypesTable[[#This Row],[LookupColumn]],InteriorLightingTable[],5,FALSE)</f>
        <v>1.53</v>
      </c>
      <c r="O651">
        <v>0</v>
      </c>
      <c r="P651">
        <v>0.7</v>
      </c>
      <c r="Q651">
        <v>0.2</v>
      </c>
      <c r="R651" t="s">
        <v>1365</v>
      </c>
      <c r="S651" t="s">
        <v>108</v>
      </c>
      <c r="T651" t="s">
        <v>48</v>
      </c>
      <c r="U651" t="s">
        <v>49</v>
      </c>
      <c r="V651" s="60" t="str">
        <f>SpaceTypesTable[[#This Row],[Ventilation Standard]]&amp;SpaceTypesTable[[#This Row],[Ventilation Primary Space Type]]&amp;SpaceTypesTable[[#This Row],[Ventilation Secondary Space Type]]</f>
        <v>ASHRAE 62.1-1999Retail Stores, Sales Floors, and Show Room FloorsBasement and street</v>
      </c>
      <c r="W651">
        <f>VLOOKUP(SpaceTypesTable[[#This Row],[Lookup]],VentilationStandardsTable[],6,FALSE)</f>
        <v>0.3</v>
      </c>
      <c r="X651">
        <f>VLOOKUP(SpaceTypesTable[[#This Row],[Lookup]],VentilationStandardsTable[],5,FALSE)</f>
        <v>0</v>
      </c>
      <c r="Y651">
        <f>VLOOKUP(SpaceTypesTable[[#This Row],[Lookup]],VentilationStandardsTable[],7,FALSE)</f>
        <v>0</v>
      </c>
      <c r="Z651">
        <v>15</v>
      </c>
      <c r="AA651" t="s">
        <v>1392</v>
      </c>
      <c r="AB651" t="s">
        <v>1516</v>
      </c>
      <c r="AC651">
        <v>4.4600000000000001E-2</v>
      </c>
      <c r="AD651" t="s">
        <v>1425</v>
      </c>
      <c r="AF651" t="s">
        <v>440</v>
      </c>
      <c r="AG651" t="s">
        <v>440</v>
      </c>
      <c r="AH651" t="s">
        <v>440</v>
      </c>
      <c r="AJ651">
        <v>0</v>
      </c>
      <c r="AK651">
        <v>0</v>
      </c>
      <c r="AL651">
        <v>0.5</v>
      </c>
      <c r="AM651">
        <v>0</v>
      </c>
      <c r="AN651" t="s">
        <v>1482</v>
      </c>
      <c r="AO651" t="s">
        <v>1450</v>
      </c>
      <c r="AP651" t="s">
        <v>1464</v>
      </c>
      <c r="AS651" t="str">
        <f>IF(SpaceTypesTable[[#This Row],[Service Water Heating Peak Flow Rate (gal/h)]]=0,"",SpaceTypesTable[[#This Row],[Service Water Heating Peak Flow Rate (gal/h)]]/SpaceTypesTable[[#This Row],[Service Water Heating Area (ft^2)]])</f>
        <v/>
      </c>
      <c r="BC651" t="str">
        <f>IF(ISBLANK(BB651),"",BB651/(AY651/AX651))</f>
        <v/>
      </c>
    </row>
    <row r="652" spans="1:55">
      <c r="A652" t="s">
        <v>1554</v>
      </c>
      <c r="B652" t="s">
        <v>259</v>
      </c>
      <c r="C652" t="s">
        <v>238</v>
      </c>
      <c r="D652" t="s">
        <v>317</v>
      </c>
      <c r="E652" t="s">
        <v>457</v>
      </c>
      <c r="I652" t="str">
        <f>SpaceTypesTable[[#This Row],[Lighting Standard]]&amp;SpaceTypesTable[[#This Row],[Lighting Primary Space Type]]&amp;SpaceTypesTable[[#This Row],[Lighting Secondary Space Type]]</f>
        <v/>
      </c>
      <c r="L652">
        <v>5.04</v>
      </c>
      <c r="O652">
        <v>0</v>
      </c>
      <c r="P652">
        <v>0.7</v>
      </c>
      <c r="Q652">
        <v>0.2</v>
      </c>
      <c r="R652" s="60" t="s">
        <v>1365</v>
      </c>
      <c r="S652" t="s">
        <v>108</v>
      </c>
      <c r="T652" t="s">
        <v>48</v>
      </c>
      <c r="U652" t="s">
        <v>49</v>
      </c>
      <c r="V652" s="60" t="str">
        <f>SpaceTypesTable[[#This Row],[Ventilation Standard]]&amp;SpaceTypesTable[[#This Row],[Ventilation Primary Space Type]]&amp;SpaceTypesTable[[#This Row],[Ventilation Secondary Space Type]]</f>
        <v>ASHRAE 62.1-1999Retail Stores, Sales Floors, and Show Room FloorsBasement and street</v>
      </c>
      <c r="W652">
        <f>VLOOKUP(SpaceTypesTable[[#This Row],[Lookup]],VentilationStandardsTable[],6,FALSE)</f>
        <v>0.3</v>
      </c>
      <c r="X652">
        <f>VLOOKUP(SpaceTypesTable[[#This Row],[Lookup]],VentilationStandardsTable[],5,FALSE)</f>
        <v>0</v>
      </c>
      <c r="Y652">
        <f>VLOOKUP(SpaceTypesTable[[#This Row],[Lookup]],VentilationStandardsTable[],7,FALSE)</f>
        <v>0</v>
      </c>
      <c r="Z652">
        <v>15</v>
      </c>
      <c r="AA652" s="60" t="s">
        <v>1392</v>
      </c>
      <c r="AB652" s="60" t="s">
        <v>1516</v>
      </c>
      <c r="AC652">
        <v>0.22320000000000001</v>
      </c>
      <c r="AD652" s="60" t="s">
        <v>1425</v>
      </c>
      <c r="AF652" t="s">
        <v>440</v>
      </c>
      <c r="AG652" t="s">
        <v>440</v>
      </c>
      <c r="AH652" t="s">
        <v>440</v>
      </c>
      <c r="AJ652">
        <v>0</v>
      </c>
      <c r="AK652">
        <v>0</v>
      </c>
      <c r="AL652">
        <v>0.5</v>
      </c>
      <c r="AM652">
        <v>0</v>
      </c>
      <c r="AN652" s="60" t="s">
        <v>1482</v>
      </c>
      <c r="AO652" s="60" t="s">
        <v>1450</v>
      </c>
      <c r="AP652" s="60" t="s">
        <v>1464</v>
      </c>
      <c r="AS652" t="str">
        <f>IF(SpaceTypesTable[[#This Row],[Service Water Heating Peak Flow Rate (gal/h)]]=0,"",SpaceTypesTable[[#This Row],[Service Water Heating Peak Flow Rate (gal/h)]]/SpaceTypesTable[[#This Row],[Service Water Heating Area (ft^2)]])</f>
        <v/>
      </c>
      <c r="BC652" t="str">
        <f>IF(ISBLANK(BB652),"",BB652/(AY652/AX652))</f>
        <v/>
      </c>
    </row>
    <row r="653" spans="1:55">
      <c r="A653" t="s">
        <v>1558</v>
      </c>
      <c r="B653" t="s">
        <v>259</v>
      </c>
      <c r="C653" t="s">
        <v>238</v>
      </c>
      <c r="D653" t="s">
        <v>317</v>
      </c>
      <c r="E653" t="s">
        <v>457</v>
      </c>
      <c r="F653" t="s">
        <v>218</v>
      </c>
      <c r="G653" t="s">
        <v>227</v>
      </c>
      <c r="H653" t="s">
        <v>342</v>
      </c>
      <c r="I653" t="str">
        <f>SpaceTypesTable[[#This Row],[Lighting Standard]]&amp;SpaceTypesTable[[#This Row],[Lighting Primary Space Type]]&amp;SpaceTypesTable[[#This Row],[Lighting Secondary Space Type]]</f>
        <v>ASHRAE 90.1-2007Retail (not including accent lighting)Mall Concourse</v>
      </c>
      <c r="L653">
        <f>VLOOKUP(SpaceTypesTable[[#This Row],[LookupColumn]],InteriorLightingTable[],5,FALSE)</f>
        <v>1.7</v>
      </c>
      <c r="O653">
        <v>0</v>
      </c>
      <c r="P653">
        <v>0.7</v>
      </c>
      <c r="Q653">
        <v>0.2</v>
      </c>
      <c r="R653" s="60" t="s">
        <v>3827</v>
      </c>
      <c r="S653" t="s">
        <v>109</v>
      </c>
      <c r="T653" t="s">
        <v>238</v>
      </c>
      <c r="U653" t="s">
        <v>237</v>
      </c>
      <c r="V653" s="60" t="str">
        <f>SpaceTypesTable[[#This Row],[Ventilation Standard]]&amp;SpaceTypesTable[[#This Row],[Ventilation Primary Space Type]]&amp;SpaceTypesTable[[#This Row],[Ventilation Secondary Space Type]]</f>
        <v>ASHRAE 62.1-2004RetailGeneral Sales</v>
      </c>
      <c r="W653">
        <f>VLOOKUP(SpaceTypesTable[[#This Row],[Lookup]],VentilationStandardsTable[],6,FALSE)</f>
        <v>0.12</v>
      </c>
      <c r="X653">
        <f>VLOOKUP(SpaceTypesTable[[#This Row],[Lookup]],VentilationStandardsTable[],5,FALSE)</f>
        <v>7.5</v>
      </c>
      <c r="Y653">
        <f>VLOOKUP(SpaceTypesTable[[#This Row],[Lookup]],VentilationStandardsTable[],7,FALSE)</f>
        <v>0</v>
      </c>
      <c r="Z653">
        <v>15</v>
      </c>
      <c r="AA653" s="60" t="s">
        <v>3830</v>
      </c>
      <c r="AB653" s="60" t="s">
        <v>3820</v>
      </c>
      <c r="AC653">
        <v>4.4600000000000001E-2</v>
      </c>
      <c r="AD653" s="60" t="s">
        <v>3863</v>
      </c>
      <c r="AF653" t="s">
        <v>440</v>
      </c>
      <c r="AG653" t="s">
        <v>440</v>
      </c>
      <c r="AH653" t="s">
        <v>440</v>
      </c>
      <c r="AJ653">
        <v>0</v>
      </c>
      <c r="AK653">
        <v>0</v>
      </c>
      <c r="AL653">
        <v>0.5</v>
      </c>
      <c r="AM653">
        <v>0</v>
      </c>
      <c r="AN653" s="60" t="s">
        <v>3891</v>
      </c>
      <c r="AO653" s="60" t="s">
        <v>3854</v>
      </c>
      <c r="AP653" s="60" t="s">
        <v>3832</v>
      </c>
      <c r="AS653" t="str">
        <f>IF(SpaceTypesTable[[#This Row],[Service Water Heating Peak Flow Rate (gal/h)]]=0,"",SpaceTypesTable[[#This Row],[Service Water Heating Peak Flow Rate (gal/h)]]/SpaceTypesTable[[#This Row],[Service Water Heating Area (ft^2)]])</f>
        <v/>
      </c>
      <c r="BC653" t="str">
        <f>IF(ISBLANK(BB653),"",BB653/(AY653/AX653))</f>
        <v/>
      </c>
    </row>
    <row r="654" spans="1:55">
      <c r="A654" t="s">
        <v>1556</v>
      </c>
      <c r="B654" t="s">
        <v>259</v>
      </c>
      <c r="C654" t="s">
        <v>238</v>
      </c>
      <c r="D654" t="s">
        <v>317</v>
      </c>
      <c r="E654" t="s">
        <v>457</v>
      </c>
      <c r="F654" t="s">
        <v>217</v>
      </c>
      <c r="G654" t="s">
        <v>227</v>
      </c>
      <c r="H654" t="s">
        <v>342</v>
      </c>
      <c r="I654" t="str">
        <f>SpaceTypesTable[[#This Row],[Lighting Standard]]&amp;SpaceTypesTable[[#This Row],[Lighting Primary Space Type]]&amp;SpaceTypesTable[[#This Row],[Lighting Secondary Space Type]]</f>
        <v>ASHRAE 90.1-2004Retail (not including accent lighting)Mall Concourse</v>
      </c>
      <c r="L654">
        <f>VLOOKUP(SpaceTypesTable[[#This Row],[LookupColumn]],InteriorLightingTable[],5,FALSE)</f>
        <v>1.7</v>
      </c>
      <c r="O654">
        <v>0</v>
      </c>
      <c r="P654">
        <v>0.7</v>
      </c>
      <c r="Q654">
        <v>0.2</v>
      </c>
      <c r="R654" s="60" t="s">
        <v>3827</v>
      </c>
      <c r="S654" t="s">
        <v>108</v>
      </c>
      <c r="T654" t="s">
        <v>48</v>
      </c>
      <c r="U654" t="s">
        <v>49</v>
      </c>
      <c r="V654" s="60" t="str">
        <f>SpaceTypesTable[[#This Row],[Ventilation Standard]]&amp;SpaceTypesTable[[#This Row],[Ventilation Primary Space Type]]&amp;SpaceTypesTable[[#This Row],[Ventilation Secondary Space Type]]</f>
        <v>ASHRAE 62.1-1999Retail Stores, Sales Floors, and Show Room FloorsBasement and street</v>
      </c>
      <c r="W654">
        <f>VLOOKUP(SpaceTypesTable[[#This Row],[Lookup]],VentilationStandardsTable[],6,FALSE)</f>
        <v>0.3</v>
      </c>
      <c r="X654">
        <f>VLOOKUP(SpaceTypesTable[[#This Row],[Lookup]],VentilationStandardsTable[],5,FALSE)</f>
        <v>0</v>
      </c>
      <c r="Y654">
        <f>VLOOKUP(SpaceTypesTable[[#This Row],[Lookup]],VentilationStandardsTable[],7,FALSE)</f>
        <v>0</v>
      </c>
      <c r="Z654">
        <v>15</v>
      </c>
      <c r="AA654" s="60" t="s">
        <v>3830</v>
      </c>
      <c r="AB654" s="60" t="s">
        <v>3820</v>
      </c>
      <c r="AC654">
        <v>5.9499999999999997E-2</v>
      </c>
      <c r="AD654" s="60" t="s">
        <v>3863</v>
      </c>
      <c r="AF654" t="s">
        <v>440</v>
      </c>
      <c r="AG654" t="s">
        <v>440</v>
      </c>
      <c r="AH654" t="s">
        <v>440</v>
      </c>
      <c r="AJ654">
        <v>0</v>
      </c>
      <c r="AK654">
        <v>0</v>
      </c>
      <c r="AL654">
        <v>0.5</v>
      </c>
      <c r="AM654">
        <v>0</v>
      </c>
      <c r="AN654" s="60" t="s">
        <v>3891</v>
      </c>
      <c r="AO654" s="60" t="s">
        <v>3854</v>
      </c>
      <c r="AP654" s="60" t="s">
        <v>3832</v>
      </c>
      <c r="AS654" t="str">
        <f>IF(SpaceTypesTable[[#This Row],[Service Water Heating Peak Flow Rate (gal/h)]]=0,"",SpaceTypesTable[[#This Row],[Service Water Heating Peak Flow Rate (gal/h)]]/SpaceTypesTable[[#This Row],[Service Water Heating Area (ft^2)]])</f>
        <v/>
      </c>
      <c r="BC654" t="str">
        <f>IF(ISBLANK(BB654),"",BB654/(AY654/AX654))</f>
        <v/>
      </c>
    </row>
    <row r="655" spans="1:55">
      <c r="A655" t="s">
        <v>1619</v>
      </c>
      <c r="B655" t="s">
        <v>259</v>
      </c>
      <c r="C655" t="s">
        <v>238</v>
      </c>
      <c r="D655" t="s">
        <v>317</v>
      </c>
      <c r="E655" t="s">
        <v>457</v>
      </c>
      <c r="F655" t="s">
        <v>1601</v>
      </c>
      <c r="G655" t="s">
        <v>238</v>
      </c>
      <c r="H655" t="s">
        <v>342</v>
      </c>
      <c r="I655" t="str">
        <f>SpaceTypesTable[[#This Row],[Lighting Standard]]&amp;SpaceTypesTable[[#This Row],[Lighting Primary Space Type]]&amp;SpaceTypesTable[[#This Row],[Lighting Secondary Space Type]]</f>
        <v>ASHRAE 90.1-2010RetailMall Concourse</v>
      </c>
      <c r="L655">
        <f>VLOOKUP(SpaceTypesTable[[#This Row],[LookupColumn]],InteriorLightingTable[],5,FALSE)</f>
        <v>1.1000000000000001</v>
      </c>
      <c r="O655">
        <v>0</v>
      </c>
      <c r="P655">
        <v>0.7</v>
      </c>
      <c r="Q655">
        <v>0.2</v>
      </c>
      <c r="R655" t="s">
        <v>3827</v>
      </c>
      <c r="S655" t="s">
        <v>110</v>
      </c>
      <c r="T655" t="s">
        <v>238</v>
      </c>
      <c r="U655" t="s">
        <v>237</v>
      </c>
      <c r="V655" s="60" t="str">
        <f>SpaceTypesTable[[#This Row],[Ventilation Standard]]&amp;SpaceTypesTable[[#This Row],[Ventilation Primary Space Type]]&amp;SpaceTypesTable[[#This Row],[Ventilation Secondary Space Type]]</f>
        <v>ASHRAE 62.1-2007RetailGeneral Sales</v>
      </c>
      <c r="W655">
        <f>VLOOKUP(SpaceTypesTable[[#This Row],[Lookup]],VentilationStandardsTable[],6,FALSE)</f>
        <v>0.12</v>
      </c>
      <c r="X655">
        <f>VLOOKUP(SpaceTypesTable[[#This Row],[Lookup]],VentilationStandardsTable[],5,FALSE)</f>
        <v>7.5</v>
      </c>
      <c r="Y655">
        <f>VLOOKUP(SpaceTypesTable[[#This Row],[Lookup]],VentilationStandardsTable[],7,FALSE)</f>
        <v>0</v>
      </c>
      <c r="Z655">
        <v>15</v>
      </c>
      <c r="AA655" t="s">
        <v>3830</v>
      </c>
      <c r="AB655" t="s">
        <v>3820</v>
      </c>
      <c r="AC655">
        <v>4.4600000000000001E-2</v>
      </c>
      <c r="AD655" t="s">
        <v>3863</v>
      </c>
      <c r="AF655" t="s">
        <v>440</v>
      </c>
      <c r="AG655" t="s">
        <v>440</v>
      </c>
      <c r="AH655" t="s">
        <v>440</v>
      </c>
      <c r="AJ655">
        <v>0</v>
      </c>
      <c r="AK655">
        <v>0</v>
      </c>
      <c r="AL655">
        <v>0.5</v>
      </c>
      <c r="AM655">
        <v>0</v>
      </c>
      <c r="AN655" t="s">
        <v>3891</v>
      </c>
      <c r="AO655" t="s">
        <v>3854</v>
      </c>
      <c r="AP655" t="s">
        <v>3832</v>
      </c>
      <c r="AS655" t="s">
        <v>440</v>
      </c>
      <c r="BC655" t="s">
        <v>440</v>
      </c>
    </row>
    <row r="656" spans="1:55">
      <c r="A656" t="s">
        <v>1555</v>
      </c>
      <c r="B656" t="s">
        <v>259</v>
      </c>
      <c r="C656" t="s">
        <v>238</v>
      </c>
      <c r="D656" t="s">
        <v>322</v>
      </c>
      <c r="E656" t="s">
        <v>466</v>
      </c>
      <c r="I656" t="str">
        <f>SpaceTypesTable[[#This Row],[Lighting Standard]]&amp;SpaceTypesTable[[#This Row],[Lighting Primary Space Type]]&amp;SpaceTypesTable[[#This Row],[Lighting Secondary Space Type]]</f>
        <v/>
      </c>
      <c r="L656">
        <v>1.17</v>
      </c>
      <c r="O656">
        <v>0</v>
      </c>
      <c r="P656">
        <v>0.7</v>
      </c>
      <c r="Q656">
        <v>0.2</v>
      </c>
      <c r="R656" t="s">
        <v>1365</v>
      </c>
      <c r="S656" t="s">
        <v>108</v>
      </c>
      <c r="T656" t="s">
        <v>48</v>
      </c>
      <c r="U656" t="s">
        <v>51</v>
      </c>
      <c r="V656" s="60" t="str">
        <f>SpaceTypesTable[[#This Row],[Ventilation Standard]]&amp;SpaceTypesTable[[#This Row],[Ventilation Primary Space Type]]&amp;SpaceTypesTable[[#This Row],[Ventilation Secondary Space Type]]</f>
        <v>ASHRAE 62.1-1999Retail Stores, Sales Floors, and Show Room FloorsStorage rooms</v>
      </c>
      <c r="W656">
        <f>VLOOKUP(SpaceTypesTable[[#This Row],[Lookup]],VentilationStandardsTable[],6,FALSE)</f>
        <v>0.15</v>
      </c>
      <c r="X656">
        <f>VLOOKUP(SpaceTypesTable[[#This Row],[Lookup]],VentilationStandardsTable[],5,FALSE)</f>
        <v>0</v>
      </c>
      <c r="Y656">
        <f>VLOOKUP(SpaceTypesTable[[#This Row],[Lookup]],VentilationStandardsTable[],7,FALSE)</f>
        <v>0</v>
      </c>
      <c r="Z656">
        <v>3.33</v>
      </c>
      <c r="AA656" t="s">
        <v>1392</v>
      </c>
      <c r="AB656" s="60" t="s">
        <v>1516</v>
      </c>
      <c r="AC656">
        <v>0.22320000000000001</v>
      </c>
      <c r="AD656" t="s">
        <v>1425</v>
      </c>
      <c r="AF656" t="s">
        <v>440</v>
      </c>
      <c r="AG656" t="s">
        <v>440</v>
      </c>
      <c r="AH656" t="s">
        <v>440</v>
      </c>
      <c r="AJ656">
        <v>0.75</v>
      </c>
      <c r="AK656">
        <v>0</v>
      </c>
      <c r="AL656">
        <v>0.5</v>
      </c>
      <c r="AM656">
        <v>0</v>
      </c>
      <c r="AN656" t="s">
        <v>1482</v>
      </c>
      <c r="AO656" s="60" t="s">
        <v>1450</v>
      </c>
      <c r="AP656" s="60" t="s">
        <v>1464</v>
      </c>
      <c r="AS656" t="str">
        <f>IF(SpaceTypesTable[[#This Row],[Service Water Heating Peak Flow Rate (gal/h)]]=0,"",SpaceTypesTable[[#This Row],[Service Water Heating Peak Flow Rate (gal/h)]]/SpaceTypesTable[[#This Row],[Service Water Heating Area (ft^2)]])</f>
        <v/>
      </c>
      <c r="BC656" t="str">
        <f>IF(ISBLANK(BB656),"",BB656/(AY656/AX656))</f>
        <v/>
      </c>
    </row>
    <row r="657" spans="1:56">
      <c r="A657" t="s">
        <v>1557</v>
      </c>
      <c r="B657" t="s">
        <v>260</v>
      </c>
      <c r="C657" t="s">
        <v>238</v>
      </c>
      <c r="D657" t="s">
        <v>322</v>
      </c>
      <c r="E657" t="s">
        <v>466</v>
      </c>
      <c r="F657" t="s">
        <v>438</v>
      </c>
      <c r="G657" t="s">
        <v>242</v>
      </c>
      <c r="H657" t="s">
        <v>223</v>
      </c>
      <c r="I657" t="str">
        <f>SpaceTypesTable[[#This Row],[Lighting Standard]]&amp;SpaceTypesTable[[#This Row],[Lighting Primary Space Type]]&amp;SpaceTypesTable[[#This Row],[Lighting Secondary Space Type]]</f>
        <v>ASHRAE 189.1-2009Active StorageGeneral</v>
      </c>
      <c r="L657">
        <f>VLOOKUP(SpaceTypesTable[[#This Row],[LookupColumn]],InteriorLightingTable[],5,FALSE)</f>
        <v>0.72000000000000008</v>
      </c>
      <c r="O657">
        <v>0</v>
      </c>
      <c r="P657">
        <v>0.7</v>
      </c>
      <c r="Q657">
        <v>0.2</v>
      </c>
      <c r="R657" t="s">
        <v>1365</v>
      </c>
      <c r="S657" t="s">
        <v>108</v>
      </c>
      <c r="T657" t="s">
        <v>48</v>
      </c>
      <c r="U657" t="s">
        <v>51</v>
      </c>
      <c r="V657" s="60" t="str">
        <f>SpaceTypesTable[[#This Row],[Ventilation Standard]]&amp;SpaceTypesTable[[#This Row],[Ventilation Primary Space Type]]&amp;SpaceTypesTable[[#This Row],[Ventilation Secondary Space Type]]</f>
        <v>ASHRAE 62.1-1999Retail Stores, Sales Floors, and Show Room FloorsStorage rooms</v>
      </c>
      <c r="W657">
        <f>VLOOKUP(SpaceTypesTable[[#This Row],[Lookup]],VentilationStandardsTable[],6,FALSE)</f>
        <v>0.15</v>
      </c>
      <c r="X657">
        <f>VLOOKUP(SpaceTypesTable[[#This Row],[Lookup]],VentilationStandardsTable[],5,FALSE)</f>
        <v>0</v>
      </c>
      <c r="Y657">
        <f>VLOOKUP(SpaceTypesTable[[#This Row],[Lookup]],VentilationStandardsTable[],7,FALSE)</f>
        <v>0</v>
      </c>
      <c r="Z657">
        <v>3.33</v>
      </c>
      <c r="AA657" t="s">
        <v>1392</v>
      </c>
      <c r="AB657" t="s">
        <v>1516</v>
      </c>
      <c r="AC657">
        <v>5.9499999999999997E-2</v>
      </c>
      <c r="AD657" t="s">
        <v>1425</v>
      </c>
      <c r="AF657" t="s">
        <v>440</v>
      </c>
      <c r="AG657" t="s">
        <v>440</v>
      </c>
      <c r="AH657" t="s">
        <v>440</v>
      </c>
      <c r="AJ657">
        <v>0.54600000000000004</v>
      </c>
      <c r="AK657">
        <v>0</v>
      </c>
      <c r="AL657">
        <v>0.5</v>
      </c>
      <c r="AM657">
        <v>0</v>
      </c>
      <c r="AN657" t="s">
        <v>1482</v>
      </c>
      <c r="AO657" t="s">
        <v>1450</v>
      </c>
      <c r="AP657" t="s">
        <v>1464</v>
      </c>
      <c r="AS657" t="str">
        <f>IF(SpaceTypesTable[[#This Row],[Service Water Heating Peak Flow Rate (gal/h)]]=0,"",SpaceTypesTable[[#This Row],[Service Water Heating Peak Flow Rate (gal/h)]]/SpaceTypesTable[[#This Row],[Service Water Heating Area (ft^2)]])</f>
        <v/>
      </c>
      <c r="BC657" t="str">
        <f>IF(ISBLANK(BB657),"",BB657/(AY657/AX657))</f>
        <v/>
      </c>
    </row>
    <row r="658" spans="1:56">
      <c r="A658" t="s">
        <v>1557</v>
      </c>
      <c r="B658" t="s">
        <v>261</v>
      </c>
      <c r="C658" t="s">
        <v>238</v>
      </c>
      <c r="D658" t="s">
        <v>322</v>
      </c>
      <c r="E658" t="s">
        <v>466</v>
      </c>
      <c r="F658" t="s">
        <v>438</v>
      </c>
      <c r="G658" t="s">
        <v>242</v>
      </c>
      <c r="H658" t="s">
        <v>223</v>
      </c>
      <c r="I658" t="str">
        <f>SpaceTypesTable[[#This Row],[Lighting Standard]]&amp;SpaceTypesTable[[#This Row],[Lighting Primary Space Type]]&amp;SpaceTypesTable[[#This Row],[Lighting Secondary Space Type]]</f>
        <v>ASHRAE 189.1-2009Active StorageGeneral</v>
      </c>
      <c r="L658">
        <f>VLOOKUP(SpaceTypesTable[[#This Row],[LookupColumn]],InteriorLightingTable[],5,FALSE)</f>
        <v>0.72000000000000008</v>
      </c>
      <c r="O658">
        <v>0</v>
      </c>
      <c r="P658">
        <v>0.7</v>
      </c>
      <c r="Q658">
        <v>0.2</v>
      </c>
      <c r="R658" t="s">
        <v>1365</v>
      </c>
      <c r="S658" t="s">
        <v>108</v>
      </c>
      <c r="T658" t="s">
        <v>48</v>
      </c>
      <c r="U658" t="s">
        <v>51</v>
      </c>
      <c r="V658" s="60" t="str">
        <f>SpaceTypesTable[[#This Row],[Ventilation Standard]]&amp;SpaceTypesTable[[#This Row],[Ventilation Primary Space Type]]&amp;SpaceTypesTable[[#This Row],[Ventilation Secondary Space Type]]</f>
        <v>ASHRAE 62.1-1999Retail Stores, Sales Floors, and Show Room FloorsStorage rooms</v>
      </c>
      <c r="W658">
        <f>VLOOKUP(SpaceTypesTable[[#This Row],[Lookup]],VentilationStandardsTable[],6,FALSE)</f>
        <v>0.15</v>
      </c>
      <c r="X658">
        <f>VLOOKUP(SpaceTypesTable[[#This Row],[Lookup]],VentilationStandardsTable[],5,FALSE)</f>
        <v>0</v>
      </c>
      <c r="Y658">
        <f>VLOOKUP(SpaceTypesTable[[#This Row],[Lookup]],VentilationStandardsTable[],7,FALSE)</f>
        <v>0</v>
      </c>
      <c r="Z658">
        <v>3.33</v>
      </c>
      <c r="AA658" t="s">
        <v>1392</v>
      </c>
      <c r="AB658" t="s">
        <v>1516</v>
      </c>
      <c r="AC658">
        <v>4.4600000000000001E-2</v>
      </c>
      <c r="AD658" t="s">
        <v>1425</v>
      </c>
      <c r="AF658" t="s">
        <v>440</v>
      </c>
      <c r="AG658" t="s">
        <v>440</v>
      </c>
      <c r="AH658" t="s">
        <v>440</v>
      </c>
      <c r="AJ658">
        <v>0.54600000000000004</v>
      </c>
      <c r="AK658">
        <v>0</v>
      </c>
      <c r="AL658">
        <v>0.5</v>
      </c>
      <c r="AM658">
        <v>0</v>
      </c>
      <c r="AN658" t="s">
        <v>1482</v>
      </c>
      <c r="AO658" t="s">
        <v>1450</v>
      </c>
      <c r="AP658" t="s">
        <v>1464</v>
      </c>
      <c r="AS658" t="str">
        <f>IF(SpaceTypesTable[[#This Row],[Service Water Heating Peak Flow Rate (gal/h)]]=0,"",SpaceTypesTable[[#This Row],[Service Water Heating Peak Flow Rate (gal/h)]]/SpaceTypesTable[[#This Row],[Service Water Heating Area (ft^2)]])</f>
        <v/>
      </c>
      <c r="BC658" t="str">
        <f>IF(ISBLANK(BB658),"",BB658/(AY658/AX658))</f>
        <v/>
      </c>
    </row>
    <row r="659" spans="1:56">
      <c r="A659" t="s">
        <v>1554</v>
      </c>
      <c r="B659" t="s">
        <v>259</v>
      </c>
      <c r="C659" t="s">
        <v>238</v>
      </c>
      <c r="D659" t="s">
        <v>322</v>
      </c>
      <c r="E659" t="s">
        <v>466</v>
      </c>
      <c r="I659" t="str">
        <f>SpaceTypesTable[[#This Row],[Lighting Standard]]&amp;SpaceTypesTable[[#This Row],[Lighting Primary Space Type]]&amp;SpaceTypesTable[[#This Row],[Lighting Secondary Space Type]]</f>
        <v/>
      </c>
      <c r="L659">
        <v>0.77</v>
      </c>
      <c r="O659">
        <v>0</v>
      </c>
      <c r="P659">
        <v>0.7</v>
      </c>
      <c r="Q659">
        <v>0.2</v>
      </c>
      <c r="R659" t="s">
        <v>1365</v>
      </c>
      <c r="S659" t="s">
        <v>108</v>
      </c>
      <c r="T659" t="s">
        <v>48</v>
      </c>
      <c r="U659" t="s">
        <v>51</v>
      </c>
      <c r="V659" s="60" t="str">
        <f>SpaceTypesTable[[#This Row],[Ventilation Standard]]&amp;SpaceTypesTable[[#This Row],[Ventilation Primary Space Type]]&amp;SpaceTypesTable[[#This Row],[Ventilation Secondary Space Type]]</f>
        <v>ASHRAE 62.1-1999Retail Stores, Sales Floors, and Show Room FloorsStorage rooms</v>
      </c>
      <c r="W659">
        <f>VLOOKUP(SpaceTypesTable[[#This Row],[Lookup]],VentilationStandardsTable[],6,FALSE)</f>
        <v>0.15</v>
      </c>
      <c r="X659">
        <f>VLOOKUP(SpaceTypesTable[[#This Row],[Lookup]],VentilationStandardsTable[],5,FALSE)</f>
        <v>0</v>
      </c>
      <c r="Y659">
        <f>VLOOKUP(SpaceTypesTable[[#This Row],[Lookup]],VentilationStandardsTable[],7,FALSE)</f>
        <v>0</v>
      </c>
      <c r="Z659">
        <v>3.33</v>
      </c>
      <c r="AA659" t="s">
        <v>1392</v>
      </c>
      <c r="AB659" t="s">
        <v>1516</v>
      </c>
      <c r="AC659">
        <v>0.22320000000000001</v>
      </c>
      <c r="AD659" t="s">
        <v>1425</v>
      </c>
      <c r="AF659" t="s">
        <v>440</v>
      </c>
      <c r="AG659" t="s">
        <v>440</v>
      </c>
      <c r="AH659" t="s">
        <v>440</v>
      </c>
      <c r="AJ659">
        <v>0.75</v>
      </c>
      <c r="AK659">
        <v>0</v>
      </c>
      <c r="AL659">
        <v>0.5</v>
      </c>
      <c r="AM659">
        <v>0</v>
      </c>
      <c r="AN659" t="s">
        <v>1482</v>
      </c>
      <c r="AO659" t="s">
        <v>1450</v>
      </c>
      <c r="AP659" t="s">
        <v>1464</v>
      </c>
      <c r="AS659" t="str">
        <f>IF(SpaceTypesTable[[#This Row],[Service Water Heating Peak Flow Rate (gal/h)]]=0,"",SpaceTypesTable[[#This Row],[Service Water Heating Peak Flow Rate (gal/h)]]/SpaceTypesTable[[#This Row],[Service Water Heating Area (ft^2)]])</f>
        <v/>
      </c>
      <c r="BC659" t="str">
        <f>IF(ISBLANK(BB659),"",BB659/(AY659/AX659))</f>
        <v/>
      </c>
    </row>
    <row r="660" spans="1:56">
      <c r="A660" t="s">
        <v>1558</v>
      </c>
      <c r="B660" t="s">
        <v>259</v>
      </c>
      <c r="C660" t="s">
        <v>238</v>
      </c>
      <c r="D660" t="s">
        <v>322</v>
      </c>
      <c r="E660" t="s">
        <v>466</v>
      </c>
      <c r="F660" t="s">
        <v>218</v>
      </c>
      <c r="G660" t="s">
        <v>242</v>
      </c>
      <c r="H660" t="s">
        <v>223</v>
      </c>
      <c r="I660" t="str">
        <f>SpaceTypesTable[[#This Row],[Lighting Standard]]&amp;SpaceTypesTable[[#This Row],[Lighting Primary Space Type]]&amp;SpaceTypesTable[[#This Row],[Lighting Secondary Space Type]]</f>
        <v>ASHRAE 90.1-2007Active StorageGeneral</v>
      </c>
      <c r="L660">
        <f>VLOOKUP(SpaceTypesTable[[#This Row],[LookupColumn]],InteriorLightingTable[],5,FALSE)</f>
        <v>0.8</v>
      </c>
      <c r="O660">
        <v>0</v>
      </c>
      <c r="P660">
        <v>0.7</v>
      </c>
      <c r="Q660">
        <v>0.2</v>
      </c>
      <c r="R660" t="s">
        <v>3826</v>
      </c>
      <c r="S660" t="s">
        <v>109</v>
      </c>
      <c r="T660" t="s">
        <v>223</v>
      </c>
      <c r="U660" t="s">
        <v>51</v>
      </c>
      <c r="V660" s="60" t="str">
        <f>SpaceTypesTable[[#This Row],[Ventilation Standard]]&amp;SpaceTypesTable[[#This Row],[Ventilation Primary Space Type]]&amp;SpaceTypesTable[[#This Row],[Ventilation Secondary Space Type]]</f>
        <v>ASHRAE 62.1-2004GeneralStorage rooms</v>
      </c>
      <c r="W660">
        <f>VLOOKUP(SpaceTypesTable[[#This Row],[Lookup]],VentilationStandardsTable[],6,FALSE)</f>
        <v>0.12</v>
      </c>
      <c r="X660">
        <f>VLOOKUP(SpaceTypesTable[[#This Row],[Lookup]],VentilationStandardsTable[],5,FALSE)</f>
        <v>0</v>
      </c>
      <c r="Y660">
        <f>VLOOKUP(SpaceTypesTable[[#This Row],[Lookup]],VentilationStandardsTable[],7,FALSE)</f>
        <v>0</v>
      </c>
      <c r="Z660">
        <v>3.33</v>
      </c>
      <c r="AA660" s="60" t="s">
        <v>3830</v>
      </c>
      <c r="AB660" s="60" t="s">
        <v>3820</v>
      </c>
      <c r="AC660">
        <v>4.4600000000000001E-2</v>
      </c>
      <c r="AD660" s="60" t="s">
        <v>3863</v>
      </c>
      <c r="AF660" t="s">
        <v>440</v>
      </c>
      <c r="AG660" t="s">
        <v>440</v>
      </c>
      <c r="AH660" t="s">
        <v>440</v>
      </c>
      <c r="AJ660">
        <v>0.54600000000000004</v>
      </c>
      <c r="AK660">
        <v>0</v>
      </c>
      <c r="AL660">
        <v>0.5</v>
      </c>
      <c r="AM660">
        <v>0</v>
      </c>
      <c r="AN660" s="60" t="s">
        <v>3891</v>
      </c>
      <c r="AO660" s="60" t="s">
        <v>3854</v>
      </c>
      <c r="AP660" s="60" t="s">
        <v>3832</v>
      </c>
      <c r="AS660" t="str">
        <f>IF(SpaceTypesTable[[#This Row],[Service Water Heating Peak Flow Rate (gal/h)]]=0,"",SpaceTypesTable[[#This Row],[Service Water Heating Peak Flow Rate (gal/h)]]/SpaceTypesTable[[#This Row],[Service Water Heating Area (ft^2)]])</f>
        <v/>
      </c>
      <c r="BC660" t="str">
        <f>IF(ISBLANK(BB660),"",BB660/(AY660/AX660))</f>
        <v/>
      </c>
    </row>
    <row r="661" spans="1:56">
      <c r="A661" t="s">
        <v>1556</v>
      </c>
      <c r="B661" t="s">
        <v>259</v>
      </c>
      <c r="C661" t="s">
        <v>238</v>
      </c>
      <c r="D661" t="s">
        <v>322</v>
      </c>
      <c r="E661" t="s">
        <v>466</v>
      </c>
      <c r="F661" t="s">
        <v>217</v>
      </c>
      <c r="G661" t="s">
        <v>242</v>
      </c>
      <c r="H661" t="s">
        <v>223</v>
      </c>
      <c r="I661" t="str">
        <f>SpaceTypesTable[[#This Row],[Lighting Standard]]&amp;SpaceTypesTable[[#This Row],[Lighting Primary Space Type]]&amp;SpaceTypesTable[[#This Row],[Lighting Secondary Space Type]]</f>
        <v>ASHRAE 90.1-2004Active StorageGeneral</v>
      </c>
      <c r="L661">
        <f>VLOOKUP(SpaceTypesTable[[#This Row],[LookupColumn]],InteriorLightingTable[],5,FALSE)</f>
        <v>0.8</v>
      </c>
      <c r="O661">
        <v>0</v>
      </c>
      <c r="P661">
        <v>0.7</v>
      </c>
      <c r="Q661">
        <v>0.2</v>
      </c>
      <c r="R661" t="s">
        <v>3826</v>
      </c>
      <c r="S661" t="s">
        <v>108</v>
      </c>
      <c r="T661" t="s">
        <v>48</v>
      </c>
      <c r="U661" t="s">
        <v>51</v>
      </c>
      <c r="V661" s="60" t="str">
        <f>SpaceTypesTable[[#This Row],[Ventilation Standard]]&amp;SpaceTypesTable[[#This Row],[Ventilation Primary Space Type]]&amp;SpaceTypesTable[[#This Row],[Ventilation Secondary Space Type]]</f>
        <v>ASHRAE 62.1-1999Retail Stores, Sales Floors, and Show Room FloorsStorage rooms</v>
      </c>
      <c r="W661">
        <f>VLOOKUP(SpaceTypesTable[[#This Row],[Lookup]],VentilationStandardsTable[],6,FALSE)</f>
        <v>0.15</v>
      </c>
      <c r="X661">
        <f>VLOOKUP(SpaceTypesTable[[#This Row],[Lookup]],VentilationStandardsTable[],5,FALSE)</f>
        <v>0</v>
      </c>
      <c r="Y661">
        <f>VLOOKUP(SpaceTypesTable[[#This Row],[Lookup]],VentilationStandardsTable[],7,FALSE)</f>
        <v>0</v>
      </c>
      <c r="Z661">
        <v>3.33</v>
      </c>
      <c r="AA661" s="60" t="s">
        <v>3830</v>
      </c>
      <c r="AB661" s="60" t="s">
        <v>3820</v>
      </c>
      <c r="AC661">
        <v>5.9499999999999997E-2</v>
      </c>
      <c r="AD661" s="60" t="s">
        <v>3863</v>
      </c>
      <c r="AF661" t="s">
        <v>440</v>
      </c>
      <c r="AG661" t="s">
        <v>440</v>
      </c>
      <c r="AH661" t="s">
        <v>440</v>
      </c>
      <c r="AJ661">
        <v>0.75</v>
      </c>
      <c r="AK661">
        <v>0</v>
      </c>
      <c r="AL661">
        <v>0.5</v>
      </c>
      <c r="AM661">
        <v>0</v>
      </c>
      <c r="AN661" s="60" t="s">
        <v>3891</v>
      </c>
      <c r="AO661" s="60" t="s">
        <v>3854</v>
      </c>
      <c r="AP661" s="60" t="s">
        <v>3832</v>
      </c>
      <c r="AS661" t="str">
        <f>IF(SpaceTypesTable[[#This Row],[Service Water Heating Peak Flow Rate (gal/h)]]=0,"",SpaceTypesTable[[#This Row],[Service Water Heating Peak Flow Rate (gal/h)]]/SpaceTypesTable[[#This Row],[Service Water Heating Area (ft^2)]])</f>
        <v/>
      </c>
      <c r="BC661" t="str">
        <f>IF(ISBLANK(BB661),"",BB661/(AY661/AX661))</f>
        <v/>
      </c>
    </row>
    <row r="662" spans="1:56">
      <c r="A662" t="s">
        <v>1619</v>
      </c>
      <c r="B662" t="s">
        <v>259</v>
      </c>
      <c r="C662" t="s">
        <v>238</v>
      </c>
      <c r="D662" t="s">
        <v>322</v>
      </c>
      <c r="E662" t="s">
        <v>466</v>
      </c>
      <c r="F662" t="s">
        <v>1601</v>
      </c>
      <c r="G662" t="s">
        <v>311</v>
      </c>
      <c r="H662" t="s">
        <v>223</v>
      </c>
      <c r="I662" t="str">
        <f>SpaceTypesTable[[#This Row],[Lighting Standard]]&amp;SpaceTypesTable[[#This Row],[Lighting Primary Space Type]]&amp;SpaceTypesTable[[#This Row],[Lighting Secondary Space Type]]</f>
        <v>ASHRAE 90.1-2010StorageGeneral</v>
      </c>
      <c r="L662">
        <f>VLOOKUP(SpaceTypesTable[[#This Row],[LookupColumn]],InteriorLightingTable[],5,FALSE)</f>
        <v>0.63</v>
      </c>
      <c r="O662">
        <v>0</v>
      </c>
      <c r="P662">
        <v>0.7</v>
      </c>
      <c r="Q662">
        <v>0.2</v>
      </c>
      <c r="R662" t="s">
        <v>3826</v>
      </c>
      <c r="S662" t="s">
        <v>110</v>
      </c>
      <c r="T662" t="s">
        <v>223</v>
      </c>
      <c r="U662" t="s">
        <v>51</v>
      </c>
      <c r="V662" s="60" t="str">
        <f>SpaceTypesTable[[#This Row],[Ventilation Standard]]&amp;SpaceTypesTable[[#This Row],[Ventilation Primary Space Type]]&amp;SpaceTypesTable[[#This Row],[Ventilation Secondary Space Type]]</f>
        <v>ASHRAE 62.1-2007GeneralStorage rooms</v>
      </c>
      <c r="W662">
        <f>VLOOKUP(SpaceTypesTable[[#This Row],[Lookup]],VentilationStandardsTable[],6,FALSE)</f>
        <v>0.12</v>
      </c>
      <c r="X662">
        <f>VLOOKUP(SpaceTypesTable[[#This Row],[Lookup]],VentilationStandardsTable[],5,FALSE)</f>
        <v>0</v>
      </c>
      <c r="Y662">
        <f>VLOOKUP(SpaceTypesTable[[#This Row],[Lookup]],VentilationStandardsTable[],7,FALSE)</f>
        <v>0</v>
      </c>
      <c r="Z662">
        <v>3.33</v>
      </c>
      <c r="AA662" t="s">
        <v>3830</v>
      </c>
      <c r="AB662" t="s">
        <v>3820</v>
      </c>
      <c r="AC662">
        <v>4.4600000000000001E-2</v>
      </c>
      <c r="AD662" t="s">
        <v>3863</v>
      </c>
      <c r="AF662" t="s">
        <v>440</v>
      </c>
      <c r="AG662" t="s">
        <v>440</v>
      </c>
      <c r="AH662" t="s">
        <v>440</v>
      </c>
      <c r="AJ662">
        <v>0.54600000000000004</v>
      </c>
      <c r="AK662">
        <v>0</v>
      </c>
      <c r="AL662">
        <v>0.5</v>
      </c>
      <c r="AM662">
        <v>0</v>
      </c>
      <c r="AN662" t="s">
        <v>3891</v>
      </c>
      <c r="AO662" t="s">
        <v>3854</v>
      </c>
      <c r="AP662" t="s">
        <v>3832</v>
      </c>
      <c r="AS662" t="s">
        <v>440</v>
      </c>
      <c r="BC662" t="s">
        <v>440</v>
      </c>
    </row>
    <row r="663" spans="1:56">
      <c r="A663" t="s">
        <v>1556</v>
      </c>
      <c r="B663" t="s">
        <v>259</v>
      </c>
      <c r="C663" t="s">
        <v>268</v>
      </c>
      <c r="D663" t="s">
        <v>252</v>
      </c>
      <c r="E663" t="s">
        <v>470</v>
      </c>
      <c r="F663" t="s">
        <v>217</v>
      </c>
      <c r="G663" t="s">
        <v>354</v>
      </c>
      <c r="H663" t="s">
        <v>223</v>
      </c>
      <c r="I663" t="str">
        <f>SpaceTypesTable[[#This Row],[Lighting Standard]]&amp;SpaceTypesTable[[#This Row],[Lighting Primary Space Type]]&amp;SpaceTypesTable[[#This Row],[Lighting Secondary Space Type]]</f>
        <v>ASHRAE 90.1-2004RestroomsGeneral</v>
      </c>
      <c r="L663">
        <f>VLOOKUP(SpaceTypesTable[[#This Row],[LookupColumn]],InteriorLightingTable[],5,FALSE)</f>
        <v>0.9</v>
      </c>
      <c r="O663">
        <v>0</v>
      </c>
      <c r="P663">
        <v>0.37</v>
      </c>
      <c r="Q663">
        <v>0.2</v>
      </c>
      <c r="R663" t="s">
        <v>4029</v>
      </c>
      <c r="S663" t="s">
        <v>108</v>
      </c>
      <c r="T663" t="s">
        <v>41</v>
      </c>
      <c r="U663" t="s">
        <v>43</v>
      </c>
      <c r="V663" s="60" t="str">
        <f>SpaceTypesTable[[#This Row],[Ventilation Standard]]&amp;SpaceTypesTable[[#This Row],[Ventilation Primary Space Type]]&amp;SpaceTypesTable[[#This Row],[Ventilation Secondary Space Type]]</f>
        <v>ASHRAE 62.1-1999Public SpacesPublic restrooms (Assume 12 toilet/625 ft^2)</v>
      </c>
      <c r="W663">
        <f>VLOOKUP(SpaceTypesTable[[#This Row],[Lookup]],VentilationStandardsTable[],6,FALSE)</f>
        <v>0.96</v>
      </c>
      <c r="X663">
        <f>VLOOKUP(SpaceTypesTable[[#This Row],[Lookup]],VentilationStandardsTable[],5,FALSE)</f>
        <v>0</v>
      </c>
      <c r="Y663">
        <f>VLOOKUP(SpaceTypesTable[[#This Row],[Lookup]],VentilationStandardsTable[],7,FALSE)</f>
        <v>0</v>
      </c>
      <c r="Z663">
        <v>9.2899999999999991</v>
      </c>
      <c r="AA663" s="60" t="s">
        <v>4037</v>
      </c>
      <c r="AB663" s="60" t="s">
        <v>4015</v>
      </c>
      <c r="AC663">
        <v>5.9499999999999997E-2</v>
      </c>
      <c r="AD663" s="60" t="s">
        <v>4083</v>
      </c>
      <c r="AF663" t="s">
        <v>440</v>
      </c>
      <c r="AG663" t="s">
        <v>440</v>
      </c>
      <c r="AH663" t="s">
        <v>440</v>
      </c>
      <c r="AJ663">
        <v>0.37</v>
      </c>
      <c r="AK663">
        <v>0</v>
      </c>
      <c r="AL663">
        <v>0.5</v>
      </c>
      <c r="AM663">
        <v>0</v>
      </c>
      <c r="AN663" s="60" t="s">
        <v>4028</v>
      </c>
      <c r="AO663" s="60" t="s">
        <v>4069</v>
      </c>
      <c r="AP663" s="60" t="s">
        <v>4046</v>
      </c>
      <c r="AQ663">
        <v>52.2</v>
      </c>
      <c r="AR663">
        <v>2260</v>
      </c>
      <c r="AS663">
        <f>IF(SpaceTypesTable[[#This Row],[Service Water Heating Peak Flow Rate (gal/h)]]=0,"",SpaceTypesTable[[#This Row],[Service Water Heating Peak Flow Rate (gal/h)]]/SpaceTypesTable[[#This Row],[Service Water Heating Area (ft^2)]])</f>
        <v>2.3097345132743363E-2</v>
      </c>
      <c r="AT663">
        <v>43.3</v>
      </c>
      <c r="AU663">
        <v>0.2</v>
      </c>
      <c r="AV663">
        <v>0.05</v>
      </c>
      <c r="AW663" t="s">
        <v>4043</v>
      </c>
      <c r="AX663">
        <v>0.2812153843741127</v>
      </c>
      <c r="AY663">
        <v>635.66459793154741</v>
      </c>
      <c r="AZ663">
        <v>0.33800000000000002</v>
      </c>
      <c r="BA663">
        <v>0.5</v>
      </c>
      <c r="BB663">
        <v>110.36763444376396</v>
      </c>
      <c r="BC663">
        <f>IF(ISBLANK(BB663),"",BB663/(AY663/AX663))</f>
        <v>4.8826184191410514E-2</v>
      </c>
    </row>
    <row r="664" spans="1:56">
      <c r="A664" t="s">
        <v>1558</v>
      </c>
      <c r="B664" t="s">
        <v>259</v>
      </c>
      <c r="C664" t="s">
        <v>268</v>
      </c>
      <c r="D664" t="s">
        <v>252</v>
      </c>
      <c r="E664" t="s">
        <v>470</v>
      </c>
      <c r="F664" t="s">
        <v>218</v>
      </c>
      <c r="G664" t="s">
        <v>354</v>
      </c>
      <c r="H664" t="s">
        <v>223</v>
      </c>
      <c r="I664" t="str">
        <f>SpaceTypesTable[[#This Row],[Lighting Standard]]&amp;SpaceTypesTable[[#This Row],[Lighting Primary Space Type]]&amp;SpaceTypesTable[[#This Row],[Lighting Secondary Space Type]]</f>
        <v>ASHRAE 90.1-2007RestroomsGeneral</v>
      </c>
      <c r="L664">
        <f>VLOOKUP(SpaceTypesTable[[#This Row],[LookupColumn]],InteriorLightingTable[],5,FALSE)</f>
        <v>0.9</v>
      </c>
      <c r="O664">
        <v>0</v>
      </c>
      <c r="P664">
        <v>0.37</v>
      </c>
      <c r="Q664">
        <v>0.2</v>
      </c>
      <c r="R664" t="s">
        <v>4029</v>
      </c>
      <c r="S664" t="s">
        <v>109</v>
      </c>
      <c r="T664" t="s">
        <v>223</v>
      </c>
      <c r="U664" t="s">
        <v>96</v>
      </c>
      <c r="V664" s="60" t="str">
        <f>SpaceTypesTable[[#This Row],[Ventilation Standard]]&amp;SpaceTypesTable[[#This Row],[Ventilation Primary Space Type]]&amp;SpaceTypesTable[[#This Row],[Ventilation Secondary Space Type]]</f>
        <v>ASHRAE 62.1-2004GeneralCorridors</v>
      </c>
      <c r="W664">
        <f>VLOOKUP(SpaceTypesTable[[#This Row],[Lookup]],VentilationStandardsTable[],6,FALSE)</f>
        <v>0.06</v>
      </c>
      <c r="X664">
        <f>VLOOKUP(SpaceTypesTable[[#This Row],[Lookup]],VentilationStandardsTable[],5,FALSE)</f>
        <v>0</v>
      </c>
      <c r="Y664">
        <f>VLOOKUP(SpaceTypesTable[[#This Row],[Lookup]],VentilationStandardsTable[],7,FALSE)</f>
        <v>0</v>
      </c>
      <c r="Z664">
        <v>9.2899999999999991</v>
      </c>
      <c r="AA664" t="s">
        <v>4037</v>
      </c>
      <c r="AB664" t="s">
        <v>4015</v>
      </c>
      <c r="AC664">
        <v>4.4600000000000001E-2</v>
      </c>
      <c r="AD664" t="s">
        <v>4083</v>
      </c>
      <c r="AF664" t="s">
        <v>440</v>
      </c>
      <c r="AG664" t="s">
        <v>440</v>
      </c>
      <c r="AH664" t="s">
        <v>440</v>
      </c>
      <c r="AJ664">
        <v>0.27</v>
      </c>
      <c r="AK664">
        <v>0</v>
      </c>
      <c r="AL664">
        <v>0.5</v>
      </c>
      <c r="AM664">
        <v>0</v>
      </c>
      <c r="AN664" t="s">
        <v>4028</v>
      </c>
      <c r="AO664" t="s">
        <v>4069</v>
      </c>
      <c r="AP664" t="s">
        <v>4046</v>
      </c>
      <c r="AQ664">
        <v>52.2</v>
      </c>
      <c r="AR664">
        <v>2260</v>
      </c>
      <c r="AS664">
        <f>IF(SpaceTypesTable[[#This Row],[Service Water Heating Peak Flow Rate (gal/h)]]=0,"",SpaceTypesTable[[#This Row],[Service Water Heating Peak Flow Rate (gal/h)]]/SpaceTypesTable[[#This Row],[Service Water Heating Area (ft^2)]])</f>
        <v>2.3097345132743363E-2</v>
      </c>
      <c r="AT664">
        <v>43.3</v>
      </c>
      <c r="AU664">
        <v>0.2</v>
      </c>
      <c r="AV664">
        <v>0.05</v>
      </c>
      <c r="AW664" t="s">
        <v>4043</v>
      </c>
      <c r="AX664">
        <v>0.2812153843741127</v>
      </c>
      <c r="AY664">
        <v>635.66459793154741</v>
      </c>
      <c r="AZ664">
        <v>0.33800000000000002</v>
      </c>
      <c r="BA664">
        <v>0.5</v>
      </c>
      <c r="BB664">
        <v>110.36763444376396</v>
      </c>
      <c r="BC664">
        <f>IF(ISBLANK(BB664),"",BB664/(AY664/AX664))</f>
        <v>4.8826184191410514E-2</v>
      </c>
    </row>
    <row r="665" spans="1:56">
      <c r="A665" t="s">
        <v>1619</v>
      </c>
      <c r="B665" t="s">
        <v>259</v>
      </c>
      <c r="C665" t="s">
        <v>268</v>
      </c>
      <c r="D665" t="s">
        <v>252</v>
      </c>
      <c r="E665" t="s">
        <v>470</v>
      </c>
      <c r="F665" t="s">
        <v>1601</v>
      </c>
      <c r="G665" t="s">
        <v>354</v>
      </c>
      <c r="H665" t="s">
        <v>223</v>
      </c>
      <c r="I665" t="str">
        <f>SpaceTypesTable[[#This Row],[Lighting Standard]]&amp;SpaceTypesTable[[#This Row],[Lighting Primary Space Type]]&amp;SpaceTypesTable[[#This Row],[Lighting Secondary Space Type]]</f>
        <v>ASHRAE 90.1-2010RestroomsGeneral</v>
      </c>
      <c r="L665">
        <f>VLOOKUP(SpaceTypesTable[[#This Row],[LookupColumn]],InteriorLightingTable[],5,FALSE)</f>
        <v>0.98</v>
      </c>
      <c r="O665">
        <v>0</v>
      </c>
      <c r="P665">
        <v>0.37</v>
      </c>
      <c r="Q665">
        <v>0.2</v>
      </c>
      <c r="R665" t="s">
        <v>4029</v>
      </c>
      <c r="S665" t="s">
        <v>110</v>
      </c>
      <c r="T665" t="s">
        <v>223</v>
      </c>
      <c r="U665" t="s">
        <v>96</v>
      </c>
      <c r="V665" s="60" t="str">
        <f>SpaceTypesTable[[#This Row],[Ventilation Standard]]&amp;SpaceTypesTable[[#This Row],[Ventilation Primary Space Type]]&amp;SpaceTypesTable[[#This Row],[Ventilation Secondary Space Type]]</f>
        <v>ASHRAE 62.1-2007GeneralCorridors</v>
      </c>
      <c r="W665">
        <f>VLOOKUP(SpaceTypesTable[[#This Row],[Lookup]],VentilationStandardsTable[],6,FALSE)</f>
        <v>0.06</v>
      </c>
      <c r="X665">
        <f>VLOOKUP(SpaceTypesTable[[#This Row],[Lookup]],VentilationStandardsTable[],5,FALSE)</f>
        <v>0</v>
      </c>
      <c r="Y665">
        <f>VLOOKUP(SpaceTypesTable[[#This Row],[Lookup]],VentilationStandardsTable[],7,FALSE)</f>
        <v>0</v>
      </c>
      <c r="Z665">
        <v>9.2899999999999991</v>
      </c>
      <c r="AA665" t="s">
        <v>4037</v>
      </c>
      <c r="AB665" t="s">
        <v>4015</v>
      </c>
      <c r="AC665">
        <v>4.4600000000000001E-2</v>
      </c>
      <c r="AD665" t="s">
        <v>4083</v>
      </c>
      <c r="AF665" t="s">
        <v>440</v>
      </c>
      <c r="AG665" t="s">
        <v>440</v>
      </c>
      <c r="AH665" t="s">
        <v>440</v>
      </c>
      <c r="AJ665">
        <v>0.27</v>
      </c>
      <c r="AK665">
        <v>0</v>
      </c>
      <c r="AL665">
        <v>0.5</v>
      </c>
      <c r="AM665">
        <v>0</v>
      </c>
      <c r="AN665" t="s">
        <v>4028</v>
      </c>
      <c r="AO665" t="s">
        <v>4076</v>
      </c>
      <c r="AP665" t="s">
        <v>4047</v>
      </c>
      <c r="AQ665">
        <v>52.2</v>
      </c>
      <c r="AR665">
        <v>2260</v>
      </c>
      <c r="AS665">
        <v>2.3097345132743363E-2</v>
      </c>
      <c r="AT665">
        <v>43.3</v>
      </c>
      <c r="AU665">
        <v>0.2</v>
      </c>
      <c r="AV665">
        <v>0.05</v>
      </c>
      <c r="AW665" t="s">
        <v>4043</v>
      </c>
      <c r="AX665">
        <v>0.2812153843741127</v>
      </c>
      <c r="AY665">
        <v>635.66459793154741</v>
      </c>
      <c r="AZ665">
        <v>0.33800000000000002</v>
      </c>
      <c r="BA665">
        <v>0.5</v>
      </c>
      <c r="BB665">
        <v>110.36763444376396</v>
      </c>
      <c r="BC665">
        <v>4.8826184191410514E-2</v>
      </c>
    </row>
    <row r="666" spans="1:56">
      <c r="A666" t="s">
        <v>1555</v>
      </c>
      <c r="B666" t="s">
        <v>259</v>
      </c>
      <c r="C666" t="s">
        <v>268</v>
      </c>
      <c r="D666" t="s">
        <v>252</v>
      </c>
      <c r="E666" t="s">
        <v>470</v>
      </c>
      <c r="I666" t="str">
        <f>SpaceTypesTable[[#This Row],[Lighting Standard]]&amp;SpaceTypesTable[[#This Row],[Lighting Primary Space Type]]&amp;SpaceTypesTable[[#This Row],[Lighting Secondary Space Type]]</f>
        <v/>
      </c>
      <c r="L666">
        <v>0.89000000000000012</v>
      </c>
      <c r="O666">
        <v>0</v>
      </c>
      <c r="P666">
        <v>0.37</v>
      </c>
      <c r="Q666">
        <v>0.2</v>
      </c>
      <c r="R666" t="s">
        <v>1366</v>
      </c>
      <c r="S666" t="s">
        <v>108</v>
      </c>
      <c r="T666" t="s">
        <v>41</v>
      </c>
      <c r="U666" t="s">
        <v>43</v>
      </c>
      <c r="V666" s="60" t="str">
        <f>SpaceTypesTable[[#This Row],[Ventilation Standard]]&amp;SpaceTypesTable[[#This Row],[Ventilation Primary Space Type]]&amp;SpaceTypesTable[[#This Row],[Ventilation Secondary Space Type]]</f>
        <v>ASHRAE 62.1-1999Public SpacesPublic restrooms (Assume 12 toilet/625 ft^2)</v>
      </c>
      <c r="W666">
        <f>VLOOKUP(SpaceTypesTable[[#This Row],[Lookup]],VentilationStandardsTable[],6,FALSE)</f>
        <v>0.96</v>
      </c>
      <c r="X666">
        <f>VLOOKUP(SpaceTypesTable[[#This Row],[Lookup]],VentilationStandardsTable[],5,FALSE)</f>
        <v>0</v>
      </c>
      <c r="Y666">
        <f>VLOOKUP(SpaceTypesTable[[#This Row],[Lookup]],VentilationStandardsTable[],7,FALSE)</f>
        <v>0</v>
      </c>
      <c r="Z666">
        <v>9.2899999999999991</v>
      </c>
      <c r="AA666" t="s">
        <v>1388</v>
      </c>
      <c r="AB666" t="s">
        <v>1517</v>
      </c>
      <c r="AC666">
        <v>0.22320000000000001</v>
      </c>
      <c r="AD666" t="s">
        <v>1426</v>
      </c>
      <c r="AF666" t="s">
        <v>440</v>
      </c>
      <c r="AG666" t="s">
        <v>440</v>
      </c>
      <c r="AH666" t="s">
        <v>440</v>
      </c>
      <c r="AJ666">
        <v>0.37</v>
      </c>
      <c r="AK666">
        <v>0</v>
      </c>
      <c r="AL666">
        <v>0.5</v>
      </c>
      <c r="AM666">
        <v>0</v>
      </c>
      <c r="AN666" t="s">
        <v>1483</v>
      </c>
      <c r="AO666" t="s">
        <v>1489</v>
      </c>
      <c r="AP666" t="s">
        <v>1472</v>
      </c>
      <c r="AQ666">
        <v>52.2</v>
      </c>
      <c r="AR666">
        <v>2260</v>
      </c>
      <c r="AS666">
        <f>IF(SpaceTypesTable[[#This Row],[Service Water Heating Peak Flow Rate (gal/h)]]=0,"",SpaceTypesTable[[#This Row],[Service Water Heating Peak Flow Rate (gal/h)]]/SpaceTypesTable[[#This Row],[Service Water Heating Area (ft^2)]])</f>
        <v>2.3097345132743363E-2</v>
      </c>
      <c r="AT666">
        <v>43.3</v>
      </c>
      <c r="AU666">
        <v>0.2</v>
      </c>
      <c r="AV666">
        <v>0.05</v>
      </c>
      <c r="AW666" t="s">
        <v>1536</v>
      </c>
      <c r="AX666">
        <v>0.2812153843741127</v>
      </c>
      <c r="AY666">
        <v>635.66459793154741</v>
      </c>
      <c r="AZ666">
        <v>0.33800000000000002</v>
      </c>
      <c r="BA666">
        <v>0.5</v>
      </c>
      <c r="BB666">
        <v>110.36763444376396</v>
      </c>
      <c r="BC666">
        <f>IF(ISBLANK(BB666),"",BB666/(AY666/AX666))</f>
        <v>4.8826184191410514E-2</v>
      </c>
    </row>
    <row r="667" spans="1:56">
      <c r="A667" t="s">
        <v>1557</v>
      </c>
      <c r="B667" t="s">
        <v>260</v>
      </c>
      <c r="C667" t="s">
        <v>268</v>
      </c>
      <c r="D667" t="s">
        <v>252</v>
      </c>
      <c r="E667" t="s">
        <v>470</v>
      </c>
      <c r="F667" t="s">
        <v>438</v>
      </c>
      <c r="G667" t="s">
        <v>354</v>
      </c>
      <c r="H667" t="s">
        <v>223</v>
      </c>
      <c r="I667" t="str">
        <f>SpaceTypesTable[[#This Row],[Lighting Standard]]&amp;SpaceTypesTable[[#This Row],[Lighting Primary Space Type]]&amp;SpaceTypesTable[[#This Row],[Lighting Secondary Space Type]]</f>
        <v>ASHRAE 189.1-2009RestroomsGeneral</v>
      </c>
      <c r="L667">
        <f>VLOOKUP(SpaceTypesTable[[#This Row],[LookupColumn]],InteriorLightingTable[],5,FALSE)</f>
        <v>0.81</v>
      </c>
      <c r="O667">
        <v>0</v>
      </c>
      <c r="P667">
        <v>0.37</v>
      </c>
      <c r="Q667">
        <v>0.2</v>
      </c>
      <c r="R667" t="s">
        <v>1366</v>
      </c>
      <c r="S667" t="s">
        <v>108</v>
      </c>
      <c r="T667" t="s">
        <v>41</v>
      </c>
      <c r="U667" t="s">
        <v>43</v>
      </c>
      <c r="V667" s="60" t="str">
        <f>SpaceTypesTable[[#This Row],[Ventilation Standard]]&amp;SpaceTypesTable[[#This Row],[Ventilation Primary Space Type]]&amp;SpaceTypesTable[[#This Row],[Ventilation Secondary Space Type]]</f>
        <v>ASHRAE 62.1-1999Public SpacesPublic restrooms (Assume 12 toilet/625 ft^2)</v>
      </c>
      <c r="W667">
        <f>VLOOKUP(SpaceTypesTable[[#This Row],[Lookup]],VentilationStandardsTable[],6,FALSE)</f>
        <v>0.96</v>
      </c>
      <c r="X667">
        <f>VLOOKUP(SpaceTypesTable[[#This Row],[Lookup]],VentilationStandardsTable[],5,FALSE)</f>
        <v>0</v>
      </c>
      <c r="Y667">
        <f>VLOOKUP(SpaceTypesTable[[#This Row],[Lookup]],VentilationStandardsTable[],7,FALSE)</f>
        <v>0</v>
      </c>
      <c r="Z667">
        <v>9.2899999999999991</v>
      </c>
      <c r="AA667" s="60" t="s">
        <v>1388</v>
      </c>
      <c r="AB667" s="60" t="s">
        <v>1517</v>
      </c>
      <c r="AC667">
        <v>5.9499999999999997E-2</v>
      </c>
      <c r="AD667" s="60" t="s">
        <v>1426</v>
      </c>
      <c r="AF667" t="s">
        <v>440</v>
      </c>
      <c r="AG667" t="s">
        <v>440</v>
      </c>
      <c r="AH667" t="s">
        <v>440</v>
      </c>
      <c r="AJ667">
        <v>0.27</v>
      </c>
      <c r="AK667">
        <v>0</v>
      </c>
      <c r="AL667">
        <v>0.5</v>
      </c>
      <c r="AM667">
        <v>0</v>
      </c>
      <c r="AN667" s="60" t="s">
        <v>1483</v>
      </c>
      <c r="AO667" s="60" t="s">
        <v>1489</v>
      </c>
      <c r="AP667" s="60" t="s">
        <v>1472</v>
      </c>
      <c r="AQ667">
        <v>52.2</v>
      </c>
      <c r="AR667">
        <v>2260</v>
      </c>
      <c r="AS667">
        <f>IF(SpaceTypesTable[[#This Row],[Service Water Heating Peak Flow Rate (gal/h)]]=0,"",SpaceTypesTable[[#This Row],[Service Water Heating Peak Flow Rate (gal/h)]]/SpaceTypesTable[[#This Row],[Service Water Heating Area (ft^2)]])</f>
        <v>2.3097345132743363E-2</v>
      </c>
      <c r="AT667">
        <v>43.3</v>
      </c>
      <c r="AU667">
        <v>0.2</v>
      </c>
      <c r="AV667">
        <v>0.05</v>
      </c>
      <c r="AW667" t="s">
        <v>1536</v>
      </c>
      <c r="AX667">
        <v>0.2812153843741127</v>
      </c>
      <c r="AY667">
        <v>635.66459793154741</v>
      </c>
      <c r="AZ667">
        <v>0.33800000000000002</v>
      </c>
      <c r="BA667">
        <v>0.5</v>
      </c>
      <c r="BB667">
        <v>110.36763444376396</v>
      </c>
      <c r="BC667">
        <f>IF(ISBLANK(BB667),"",BB667/(AY667/AX667))</f>
        <v>4.8826184191410514E-2</v>
      </c>
    </row>
    <row r="668" spans="1:56">
      <c r="A668" t="s">
        <v>1557</v>
      </c>
      <c r="B668" t="s">
        <v>261</v>
      </c>
      <c r="C668" t="s">
        <v>268</v>
      </c>
      <c r="D668" t="s">
        <v>252</v>
      </c>
      <c r="E668" t="s">
        <v>470</v>
      </c>
      <c r="F668" t="s">
        <v>438</v>
      </c>
      <c r="G668" t="s">
        <v>354</v>
      </c>
      <c r="H668" t="s">
        <v>223</v>
      </c>
      <c r="I668" t="str">
        <f>SpaceTypesTable[[#This Row],[Lighting Standard]]&amp;SpaceTypesTable[[#This Row],[Lighting Primary Space Type]]&amp;SpaceTypesTable[[#This Row],[Lighting Secondary Space Type]]</f>
        <v>ASHRAE 189.1-2009RestroomsGeneral</v>
      </c>
      <c r="L668">
        <f>VLOOKUP(SpaceTypesTable[[#This Row],[LookupColumn]],InteriorLightingTable[],5,FALSE)</f>
        <v>0.81</v>
      </c>
      <c r="O668">
        <v>0</v>
      </c>
      <c r="P668">
        <v>0.37</v>
      </c>
      <c r="Q668">
        <v>0.2</v>
      </c>
      <c r="R668" t="s">
        <v>1366</v>
      </c>
      <c r="S668" t="s">
        <v>108</v>
      </c>
      <c r="T668" t="s">
        <v>41</v>
      </c>
      <c r="U668" t="s">
        <v>43</v>
      </c>
      <c r="V668" s="60" t="str">
        <f>SpaceTypesTable[[#This Row],[Ventilation Standard]]&amp;SpaceTypesTable[[#This Row],[Ventilation Primary Space Type]]&amp;SpaceTypesTable[[#This Row],[Ventilation Secondary Space Type]]</f>
        <v>ASHRAE 62.1-1999Public SpacesPublic restrooms (Assume 12 toilet/625 ft^2)</v>
      </c>
      <c r="W668">
        <f>VLOOKUP(SpaceTypesTable[[#This Row],[Lookup]],VentilationStandardsTable[],6,FALSE)</f>
        <v>0.96</v>
      </c>
      <c r="X668">
        <f>VLOOKUP(SpaceTypesTable[[#This Row],[Lookup]],VentilationStandardsTable[],5,FALSE)</f>
        <v>0</v>
      </c>
      <c r="Y668">
        <f>VLOOKUP(SpaceTypesTable[[#This Row],[Lookup]],VentilationStandardsTable[],7,FALSE)</f>
        <v>0</v>
      </c>
      <c r="Z668">
        <v>9.2899999999999991</v>
      </c>
      <c r="AA668" s="60" t="s">
        <v>1388</v>
      </c>
      <c r="AB668" s="60" t="s">
        <v>1517</v>
      </c>
      <c r="AC668">
        <v>4.4600000000000001E-2</v>
      </c>
      <c r="AD668" s="60" t="s">
        <v>1426</v>
      </c>
      <c r="AF668" t="s">
        <v>440</v>
      </c>
      <c r="AG668" t="s">
        <v>440</v>
      </c>
      <c r="AH668" t="s">
        <v>440</v>
      </c>
      <c r="AJ668">
        <v>0.27</v>
      </c>
      <c r="AK668">
        <v>0</v>
      </c>
      <c r="AL668">
        <v>0.5</v>
      </c>
      <c r="AM668">
        <v>0</v>
      </c>
      <c r="AN668" s="60" t="s">
        <v>1483</v>
      </c>
      <c r="AO668" s="60" t="s">
        <v>1489</v>
      </c>
      <c r="AP668" s="60" t="s">
        <v>1472</v>
      </c>
      <c r="AQ668">
        <v>52.2</v>
      </c>
      <c r="AR668">
        <v>2260</v>
      </c>
      <c r="AS668">
        <f>IF(SpaceTypesTable[[#This Row],[Service Water Heating Peak Flow Rate (gal/h)]]=0,"",SpaceTypesTable[[#This Row],[Service Water Heating Peak Flow Rate (gal/h)]]/SpaceTypesTable[[#This Row],[Service Water Heating Area (ft^2)]])</f>
        <v>2.3097345132743363E-2</v>
      </c>
      <c r="AT668">
        <v>43.3</v>
      </c>
      <c r="AU668">
        <v>0.2</v>
      </c>
      <c r="AV668">
        <v>0.05</v>
      </c>
      <c r="AW668" t="s">
        <v>1536</v>
      </c>
      <c r="AX668">
        <v>0.2812153843741127</v>
      </c>
      <c r="AY668">
        <v>635.66459793154741</v>
      </c>
      <c r="AZ668">
        <v>0.33800000000000002</v>
      </c>
      <c r="BA668">
        <v>0.5</v>
      </c>
      <c r="BB668">
        <v>110.36763444376396</v>
      </c>
      <c r="BC668">
        <f>IF(ISBLANK(BB668),"",BB668/(AY668/AX668))</f>
        <v>4.8826184191410514E-2</v>
      </c>
    </row>
    <row r="669" spans="1:56">
      <c r="A669" t="s">
        <v>1554</v>
      </c>
      <c r="B669" t="s">
        <v>259</v>
      </c>
      <c r="C669" t="s">
        <v>268</v>
      </c>
      <c r="D669" t="s">
        <v>252</v>
      </c>
      <c r="E669" t="s">
        <v>470</v>
      </c>
      <c r="I669" t="str">
        <f>SpaceTypesTable[[#This Row],[Lighting Standard]]&amp;SpaceTypesTable[[#This Row],[Lighting Primary Space Type]]&amp;SpaceTypesTable[[#This Row],[Lighting Secondary Space Type]]</f>
        <v/>
      </c>
      <c r="L669">
        <v>1.08</v>
      </c>
      <c r="O669">
        <v>0</v>
      </c>
      <c r="P669">
        <v>0.37</v>
      </c>
      <c r="Q669">
        <v>0.2</v>
      </c>
      <c r="R669" t="s">
        <v>1366</v>
      </c>
      <c r="S669" t="s">
        <v>108</v>
      </c>
      <c r="T669" t="s">
        <v>41</v>
      </c>
      <c r="U669" t="s">
        <v>43</v>
      </c>
      <c r="V669" s="60" t="str">
        <f>SpaceTypesTable[[#This Row],[Ventilation Standard]]&amp;SpaceTypesTable[[#This Row],[Ventilation Primary Space Type]]&amp;SpaceTypesTable[[#This Row],[Ventilation Secondary Space Type]]</f>
        <v>ASHRAE 62.1-1999Public SpacesPublic restrooms (Assume 12 toilet/625 ft^2)</v>
      </c>
      <c r="W669">
        <f>VLOOKUP(SpaceTypesTable[[#This Row],[Lookup]],VentilationStandardsTable[],6,FALSE)</f>
        <v>0.96</v>
      </c>
      <c r="X669">
        <f>VLOOKUP(SpaceTypesTable[[#This Row],[Lookup]],VentilationStandardsTable[],5,FALSE)</f>
        <v>0</v>
      </c>
      <c r="Y669">
        <f>VLOOKUP(SpaceTypesTable[[#This Row],[Lookup]],VentilationStandardsTable[],7,FALSE)</f>
        <v>0</v>
      </c>
      <c r="Z669">
        <v>9.2899999999999991</v>
      </c>
      <c r="AA669" t="s">
        <v>1388</v>
      </c>
      <c r="AB669" t="s">
        <v>1517</v>
      </c>
      <c r="AC669">
        <v>0.22320000000000001</v>
      </c>
      <c r="AD669" t="s">
        <v>1426</v>
      </c>
      <c r="AF669" t="s">
        <v>440</v>
      </c>
      <c r="AG669" t="s">
        <v>440</v>
      </c>
      <c r="AH669" t="s">
        <v>440</v>
      </c>
      <c r="AJ669">
        <v>0.37</v>
      </c>
      <c r="AK669">
        <v>0</v>
      </c>
      <c r="AL669">
        <v>0.5</v>
      </c>
      <c r="AM669">
        <v>0</v>
      </c>
      <c r="AN669" t="s">
        <v>1483</v>
      </c>
      <c r="AO669" t="s">
        <v>1489</v>
      </c>
      <c r="AP669" t="s">
        <v>1472</v>
      </c>
      <c r="AQ669">
        <v>52.2</v>
      </c>
      <c r="AR669">
        <v>2260</v>
      </c>
      <c r="AS669">
        <f>IF(SpaceTypesTable[[#This Row],[Service Water Heating Peak Flow Rate (gal/h)]]=0,"",SpaceTypesTable[[#This Row],[Service Water Heating Peak Flow Rate (gal/h)]]/SpaceTypesTable[[#This Row],[Service Water Heating Area (ft^2)]])</f>
        <v>2.3097345132743363E-2</v>
      </c>
      <c r="AT669">
        <v>43.3</v>
      </c>
      <c r="AU669">
        <v>0.2</v>
      </c>
      <c r="AV669">
        <v>0.05</v>
      </c>
      <c r="AW669" t="s">
        <v>1536</v>
      </c>
      <c r="AX669">
        <v>0.2812153843741127</v>
      </c>
      <c r="AY669">
        <v>635.66459793154741</v>
      </c>
      <c r="AZ669">
        <v>0.33800000000000002</v>
      </c>
      <c r="BA669">
        <v>0.5</v>
      </c>
      <c r="BB669">
        <v>110.36763444376396</v>
      </c>
      <c r="BC669">
        <f>IF(ISBLANK(BB669),"",BB669/(AY669/AX669))</f>
        <v>4.8826184191410514E-2</v>
      </c>
    </row>
    <row r="670" spans="1:56">
      <c r="A670" t="s">
        <v>1555</v>
      </c>
      <c r="B670" t="s">
        <v>259</v>
      </c>
      <c r="C670" t="s">
        <v>268</v>
      </c>
      <c r="D670" t="s">
        <v>222</v>
      </c>
      <c r="E670" t="s">
        <v>462</v>
      </c>
      <c r="I670" t="str">
        <f>SpaceTypesTable[[#This Row],[Lighting Standard]]&amp;SpaceTypesTable[[#This Row],[Lighting Primary Space Type]]&amp;SpaceTypesTable[[#This Row],[Lighting Secondary Space Type]]</f>
        <v/>
      </c>
      <c r="L670">
        <v>1.87</v>
      </c>
      <c r="O670">
        <v>0</v>
      </c>
      <c r="P670">
        <v>0.37</v>
      </c>
      <c r="Q670">
        <v>0.2</v>
      </c>
      <c r="R670" t="s">
        <v>1366</v>
      </c>
      <c r="S670" t="s">
        <v>108</v>
      </c>
      <c r="T670" t="s">
        <v>37</v>
      </c>
      <c r="U670" t="s">
        <v>435</v>
      </c>
      <c r="V670" s="60" t="str">
        <f>SpaceTypesTable[[#This Row],[Ventilation Standard]]&amp;SpaceTypesTable[[#This Row],[Ventilation Primary Space Type]]&amp;SpaceTypesTable[[#This Row],[Ventilation Secondary Space Type]]</f>
        <v>ASHRAE 62.1-1999OfficesOffice Space</v>
      </c>
      <c r="W670">
        <f>VLOOKUP(SpaceTypesTable[[#This Row],[Lookup]],VentilationStandardsTable[],6,FALSE)</f>
        <v>0</v>
      </c>
      <c r="X670">
        <f>VLOOKUP(SpaceTypesTable[[#This Row],[Lookup]],VentilationStandardsTable[],5,FALSE)</f>
        <v>20</v>
      </c>
      <c r="Y670">
        <f>VLOOKUP(SpaceTypesTable[[#This Row],[Lookup]],VentilationStandardsTable[],7,FALSE)</f>
        <v>0</v>
      </c>
      <c r="Z670">
        <v>4.6500000000000004</v>
      </c>
      <c r="AA670" s="60" t="s">
        <v>1389</v>
      </c>
      <c r="AB670" s="60" t="s">
        <v>1517</v>
      </c>
      <c r="AC670">
        <v>0.22320000000000001</v>
      </c>
      <c r="AD670" s="60" t="s">
        <v>1426</v>
      </c>
      <c r="AF670" t="s">
        <v>440</v>
      </c>
      <c r="AG670" t="s">
        <v>440</v>
      </c>
      <c r="AH670" t="s">
        <v>440</v>
      </c>
      <c r="AJ670">
        <v>1</v>
      </c>
      <c r="AK670">
        <v>0</v>
      </c>
      <c r="AL670">
        <v>0.5</v>
      </c>
      <c r="AM670">
        <v>0</v>
      </c>
      <c r="AN670" s="60" t="s">
        <v>1483</v>
      </c>
      <c r="AO670" s="60" t="s">
        <v>1451</v>
      </c>
      <c r="AP670" s="60" t="s">
        <v>1465</v>
      </c>
      <c r="AS670" t="str">
        <f>IF(SpaceTypesTable[[#This Row],[Service Water Heating Peak Flow Rate (gal/h)]]=0,"",SpaceTypesTable[[#This Row],[Service Water Heating Peak Flow Rate (gal/h)]]/SpaceTypesTable[[#This Row],[Service Water Heating Area (ft^2)]])</f>
        <v/>
      </c>
      <c r="BC670" t="str">
        <f>IF(ISBLANK(BB670),"",BB670/(AY670/AX670))</f>
        <v/>
      </c>
    </row>
    <row r="671" spans="1:56">
      <c r="A671" t="s">
        <v>1557</v>
      </c>
      <c r="B671" t="s">
        <v>260</v>
      </c>
      <c r="C671" t="s">
        <v>268</v>
      </c>
      <c r="D671" t="s">
        <v>222</v>
      </c>
      <c r="E671" t="s">
        <v>462</v>
      </c>
      <c r="F671" t="s">
        <v>438</v>
      </c>
      <c r="G671" t="s">
        <v>350</v>
      </c>
      <c r="H671" t="s">
        <v>223</v>
      </c>
      <c r="I671" t="str">
        <f>SpaceTypesTable[[#This Row],[Lighting Standard]]&amp;SpaceTypesTable[[#This Row],[Lighting Primary Space Type]]&amp;SpaceTypesTable[[#This Row],[Lighting Secondary Space Type]]</f>
        <v>ASHRAE 189.1-2009Office-EnclosedGeneral</v>
      </c>
      <c r="L671">
        <f>VLOOKUP(SpaceTypesTable[[#This Row],[LookupColumn]],InteriorLightingTable[],5,FALSE)</f>
        <v>0.9900000000000001</v>
      </c>
      <c r="O671">
        <v>0</v>
      </c>
      <c r="P671">
        <v>0.37</v>
      </c>
      <c r="Q671">
        <v>0.2</v>
      </c>
      <c r="R671" t="s">
        <v>1366</v>
      </c>
      <c r="S671" t="s">
        <v>108</v>
      </c>
      <c r="T671" t="s">
        <v>37</v>
      </c>
      <c r="U671" t="s">
        <v>435</v>
      </c>
      <c r="V671" s="60" t="str">
        <f>SpaceTypesTable[[#This Row],[Ventilation Standard]]&amp;SpaceTypesTable[[#This Row],[Ventilation Primary Space Type]]&amp;SpaceTypesTable[[#This Row],[Ventilation Secondary Space Type]]</f>
        <v>ASHRAE 62.1-1999OfficesOffice Space</v>
      </c>
      <c r="W671">
        <f>VLOOKUP(SpaceTypesTable[[#This Row],[Lookup]],VentilationStandardsTable[],6,FALSE)</f>
        <v>0</v>
      </c>
      <c r="X671">
        <f>VLOOKUP(SpaceTypesTable[[#This Row],[Lookup]],VentilationStandardsTable[],5,FALSE)</f>
        <v>20</v>
      </c>
      <c r="Y671">
        <f>VLOOKUP(SpaceTypesTable[[#This Row],[Lookup]],VentilationStandardsTable[],7,FALSE)</f>
        <v>0</v>
      </c>
      <c r="Z671">
        <v>4.6500000000000004</v>
      </c>
      <c r="AA671" t="s">
        <v>1389</v>
      </c>
      <c r="AB671" t="s">
        <v>1517</v>
      </c>
      <c r="AC671">
        <v>5.9499999999999997E-2</v>
      </c>
      <c r="AD671" t="s">
        <v>1426</v>
      </c>
      <c r="AF671" t="s">
        <v>440</v>
      </c>
      <c r="AG671" t="s">
        <v>440</v>
      </c>
      <c r="AH671" t="s">
        <v>440</v>
      </c>
      <c r="AJ671">
        <v>0.73</v>
      </c>
      <c r="AK671">
        <v>0</v>
      </c>
      <c r="AL671">
        <v>0.5</v>
      </c>
      <c r="AM671">
        <v>0</v>
      </c>
      <c r="AN671" t="s">
        <v>1483</v>
      </c>
      <c r="AO671" t="s">
        <v>1451</v>
      </c>
      <c r="AP671" t="s">
        <v>1465</v>
      </c>
      <c r="AS671" t="str">
        <f>IF(SpaceTypesTable[[#This Row],[Service Water Heating Peak Flow Rate (gal/h)]]=0,"",SpaceTypesTable[[#This Row],[Service Water Heating Peak Flow Rate (gal/h)]]/SpaceTypesTable[[#This Row],[Service Water Heating Area (ft^2)]])</f>
        <v/>
      </c>
      <c r="BC671" t="str">
        <f>IF(ISBLANK(BB671),"",BB671/(AY671/AX671))</f>
        <v/>
      </c>
    </row>
    <row r="672" spans="1:56">
      <c r="A672" t="s">
        <v>1557</v>
      </c>
      <c r="B672" t="s">
        <v>261</v>
      </c>
      <c r="C672" t="s">
        <v>268</v>
      </c>
      <c r="D672" t="s">
        <v>222</v>
      </c>
      <c r="E672" t="s">
        <v>462</v>
      </c>
      <c r="F672" t="s">
        <v>438</v>
      </c>
      <c r="G672" t="s">
        <v>350</v>
      </c>
      <c r="H672" t="s">
        <v>223</v>
      </c>
      <c r="I672" t="str">
        <f>SpaceTypesTable[[#This Row],[Lighting Standard]]&amp;SpaceTypesTable[[#This Row],[Lighting Primary Space Type]]&amp;SpaceTypesTable[[#This Row],[Lighting Secondary Space Type]]</f>
        <v>ASHRAE 189.1-2009Office-EnclosedGeneral</v>
      </c>
      <c r="L672">
        <f>VLOOKUP(SpaceTypesTable[[#This Row],[LookupColumn]],InteriorLightingTable[],5,FALSE)</f>
        <v>0.9900000000000001</v>
      </c>
      <c r="O672">
        <v>0</v>
      </c>
      <c r="P672">
        <v>0.37</v>
      </c>
      <c r="Q672">
        <v>0.2</v>
      </c>
      <c r="R672" t="s">
        <v>1366</v>
      </c>
      <c r="S672" t="s">
        <v>108</v>
      </c>
      <c r="T672" t="s">
        <v>37</v>
      </c>
      <c r="U672" t="s">
        <v>435</v>
      </c>
      <c r="V672" s="60" t="str">
        <f>SpaceTypesTable[[#This Row],[Ventilation Standard]]&amp;SpaceTypesTable[[#This Row],[Ventilation Primary Space Type]]&amp;SpaceTypesTable[[#This Row],[Ventilation Secondary Space Type]]</f>
        <v>ASHRAE 62.1-1999OfficesOffice Space</v>
      </c>
      <c r="W672">
        <f>VLOOKUP(SpaceTypesTable[[#This Row],[Lookup]],VentilationStandardsTable[],6,FALSE)</f>
        <v>0</v>
      </c>
      <c r="X672">
        <f>VLOOKUP(SpaceTypesTable[[#This Row],[Lookup]],VentilationStandardsTable[],5,FALSE)</f>
        <v>20</v>
      </c>
      <c r="Y672">
        <f>VLOOKUP(SpaceTypesTable[[#This Row],[Lookup]],VentilationStandardsTable[],7,FALSE)</f>
        <v>0</v>
      </c>
      <c r="Z672">
        <v>4.6500000000000004</v>
      </c>
      <c r="AA672" t="s">
        <v>1389</v>
      </c>
      <c r="AB672" t="s">
        <v>1517</v>
      </c>
      <c r="AC672">
        <v>4.4600000000000001E-2</v>
      </c>
      <c r="AD672" t="s">
        <v>1426</v>
      </c>
      <c r="AF672" t="s">
        <v>440</v>
      </c>
      <c r="AG672" t="s">
        <v>440</v>
      </c>
      <c r="AH672" t="s">
        <v>440</v>
      </c>
      <c r="AJ672">
        <v>0.73</v>
      </c>
      <c r="AK672">
        <v>0</v>
      </c>
      <c r="AL672">
        <v>0.5</v>
      </c>
      <c r="AM672">
        <v>0</v>
      </c>
      <c r="AN672" t="s">
        <v>1483</v>
      </c>
      <c r="AO672" t="s">
        <v>1451</v>
      </c>
      <c r="AP672" t="s">
        <v>1465</v>
      </c>
      <c r="AS672" t="str">
        <f>IF(SpaceTypesTable[[#This Row],[Service Water Heating Peak Flow Rate (gal/h)]]=0,"",SpaceTypesTable[[#This Row],[Service Water Heating Peak Flow Rate (gal/h)]]/SpaceTypesTable[[#This Row],[Service Water Heating Area (ft^2)]])</f>
        <v/>
      </c>
      <c r="BC672" t="str">
        <f>IF(ISBLANK(BB672),"",BB672/(AY672/AX672))</f>
        <v/>
      </c>
    </row>
    <row r="673" spans="1:55">
      <c r="A673" t="s">
        <v>1554</v>
      </c>
      <c r="B673" t="s">
        <v>259</v>
      </c>
      <c r="C673" t="s">
        <v>268</v>
      </c>
      <c r="D673" t="s">
        <v>222</v>
      </c>
      <c r="E673" t="s">
        <v>462</v>
      </c>
      <c r="I673" t="str">
        <f>SpaceTypesTable[[#This Row],[Lighting Standard]]&amp;SpaceTypesTable[[#This Row],[Lighting Primary Space Type]]&amp;SpaceTypesTable[[#This Row],[Lighting Secondary Space Type]]</f>
        <v/>
      </c>
      <c r="L673">
        <v>2.9000000000000004</v>
      </c>
      <c r="O673">
        <v>0</v>
      </c>
      <c r="P673">
        <v>0.37</v>
      </c>
      <c r="Q673">
        <v>0.2</v>
      </c>
      <c r="R673" t="s">
        <v>1366</v>
      </c>
      <c r="S673" t="s">
        <v>108</v>
      </c>
      <c r="T673" t="s">
        <v>37</v>
      </c>
      <c r="U673" t="s">
        <v>435</v>
      </c>
      <c r="V673" s="60" t="str">
        <f>SpaceTypesTable[[#This Row],[Ventilation Standard]]&amp;SpaceTypesTable[[#This Row],[Ventilation Primary Space Type]]&amp;SpaceTypesTable[[#This Row],[Ventilation Secondary Space Type]]</f>
        <v>ASHRAE 62.1-1999OfficesOffice Space</v>
      </c>
      <c r="W673">
        <f>VLOOKUP(SpaceTypesTable[[#This Row],[Lookup]],VentilationStandardsTable[],6,FALSE)</f>
        <v>0</v>
      </c>
      <c r="X673">
        <f>VLOOKUP(SpaceTypesTable[[#This Row],[Lookup]],VentilationStandardsTable[],5,FALSE)</f>
        <v>20</v>
      </c>
      <c r="Y673">
        <f>VLOOKUP(SpaceTypesTable[[#This Row],[Lookup]],VentilationStandardsTable[],7,FALSE)</f>
        <v>0</v>
      </c>
      <c r="Z673">
        <v>4.6500000000000004</v>
      </c>
      <c r="AA673" t="s">
        <v>1389</v>
      </c>
      <c r="AB673" t="s">
        <v>1517</v>
      </c>
      <c r="AC673">
        <v>0.22320000000000001</v>
      </c>
      <c r="AD673" t="s">
        <v>1426</v>
      </c>
      <c r="AF673" t="s">
        <v>440</v>
      </c>
      <c r="AG673" t="s">
        <v>440</v>
      </c>
      <c r="AH673" t="s">
        <v>440</v>
      </c>
      <c r="AJ673">
        <v>1</v>
      </c>
      <c r="AK673">
        <v>0</v>
      </c>
      <c r="AL673">
        <v>0.5</v>
      </c>
      <c r="AM673">
        <v>0</v>
      </c>
      <c r="AN673" t="s">
        <v>1483</v>
      </c>
      <c r="AO673" t="s">
        <v>1451</v>
      </c>
      <c r="AP673" t="s">
        <v>1465</v>
      </c>
      <c r="AS673" t="str">
        <f>IF(SpaceTypesTable[[#This Row],[Service Water Heating Peak Flow Rate (gal/h)]]=0,"",SpaceTypesTable[[#This Row],[Service Water Heating Peak Flow Rate (gal/h)]]/SpaceTypesTable[[#This Row],[Service Water Heating Area (ft^2)]])</f>
        <v/>
      </c>
      <c r="BC673" t="str">
        <f>IF(ISBLANK(BB673),"",BB673/(AY673/AX673))</f>
        <v/>
      </c>
    </row>
    <row r="674" spans="1:55">
      <c r="A674" t="s">
        <v>1558</v>
      </c>
      <c r="B674" t="s">
        <v>259</v>
      </c>
      <c r="C674" t="s">
        <v>268</v>
      </c>
      <c r="D674" t="s">
        <v>222</v>
      </c>
      <c r="E674" t="s">
        <v>462</v>
      </c>
      <c r="F674" t="s">
        <v>218</v>
      </c>
      <c r="G674" t="s">
        <v>350</v>
      </c>
      <c r="H674" t="s">
        <v>223</v>
      </c>
      <c r="I674" t="str">
        <f>SpaceTypesTable[[#This Row],[Lighting Standard]]&amp;SpaceTypesTable[[#This Row],[Lighting Primary Space Type]]&amp;SpaceTypesTable[[#This Row],[Lighting Secondary Space Type]]</f>
        <v>ASHRAE 90.1-2007Office-EnclosedGeneral</v>
      </c>
      <c r="L674">
        <f>VLOOKUP(SpaceTypesTable[[#This Row],[LookupColumn]],InteriorLightingTable[],5,FALSE)</f>
        <v>1.1000000000000001</v>
      </c>
      <c r="O674">
        <v>0</v>
      </c>
      <c r="P674">
        <v>0.37</v>
      </c>
      <c r="Q674">
        <v>0.2</v>
      </c>
      <c r="R674" t="s">
        <v>4035</v>
      </c>
      <c r="S674" t="s">
        <v>109</v>
      </c>
      <c r="T674" t="s">
        <v>1289</v>
      </c>
      <c r="U674" t="s">
        <v>38</v>
      </c>
      <c r="V674" s="60" t="str">
        <f>SpaceTypesTable[[#This Row],[Ventilation Standard]]&amp;SpaceTypesTable[[#This Row],[Ventilation Primary Space Type]]&amp;SpaceTypesTable[[#This Row],[Ventilation Secondary Space Type]]</f>
        <v>ASHRAE 62.1-2004Office BuildingsOffice space</v>
      </c>
      <c r="W674">
        <f>VLOOKUP(SpaceTypesTable[[#This Row],[Lookup]],VentilationStandardsTable[],6,FALSE)</f>
        <v>0.06</v>
      </c>
      <c r="X674">
        <f>VLOOKUP(SpaceTypesTable[[#This Row],[Lookup]],VentilationStandardsTable[],5,FALSE)</f>
        <v>5</v>
      </c>
      <c r="Y674">
        <f>VLOOKUP(SpaceTypesTable[[#This Row],[Lookup]],VentilationStandardsTable[],7,FALSE)</f>
        <v>0</v>
      </c>
      <c r="Z674">
        <v>4.6500000000000004</v>
      </c>
      <c r="AA674" s="60" t="s">
        <v>4042</v>
      </c>
      <c r="AB674" s="60" t="s">
        <v>4015</v>
      </c>
      <c r="AC674">
        <v>4.4600000000000001E-2</v>
      </c>
      <c r="AD674" s="60" t="s">
        <v>4083</v>
      </c>
      <c r="AF674" t="s">
        <v>440</v>
      </c>
      <c r="AG674" t="s">
        <v>440</v>
      </c>
      <c r="AH674" t="s">
        <v>440</v>
      </c>
      <c r="AJ674">
        <v>0.73</v>
      </c>
      <c r="AK674">
        <v>0</v>
      </c>
      <c r="AL674">
        <v>0.5</v>
      </c>
      <c r="AM674">
        <v>0</v>
      </c>
      <c r="AN674" s="60" t="s">
        <v>4028</v>
      </c>
      <c r="AO674" s="60" t="s">
        <v>4069</v>
      </c>
      <c r="AP674" s="60" t="s">
        <v>4046</v>
      </c>
      <c r="AS674" t="str">
        <f>IF(SpaceTypesTable[[#This Row],[Service Water Heating Peak Flow Rate (gal/h)]]=0,"",SpaceTypesTable[[#This Row],[Service Water Heating Peak Flow Rate (gal/h)]]/SpaceTypesTable[[#This Row],[Service Water Heating Area (ft^2)]])</f>
        <v/>
      </c>
      <c r="BC674" t="str">
        <f>IF(ISBLANK(BB674),"",BB674/(AY674/AX674))</f>
        <v/>
      </c>
    </row>
    <row r="675" spans="1:55">
      <c r="A675" t="s">
        <v>1556</v>
      </c>
      <c r="B675" t="s">
        <v>259</v>
      </c>
      <c r="C675" t="s">
        <v>268</v>
      </c>
      <c r="D675" t="s">
        <v>222</v>
      </c>
      <c r="E675" t="s">
        <v>462</v>
      </c>
      <c r="F675" t="s">
        <v>217</v>
      </c>
      <c r="G675" t="s">
        <v>350</v>
      </c>
      <c r="H675" t="s">
        <v>223</v>
      </c>
      <c r="I675" t="str">
        <f>SpaceTypesTable[[#This Row],[Lighting Standard]]&amp;SpaceTypesTable[[#This Row],[Lighting Primary Space Type]]&amp;SpaceTypesTable[[#This Row],[Lighting Secondary Space Type]]</f>
        <v>ASHRAE 90.1-2004Office-EnclosedGeneral</v>
      </c>
      <c r="L675">
        <f>VLOOKUP(SpaceTypesTable[[#This Row],[LookupColumn]],InteriorLightingTable[],5,FALSE)</f>
        <v>1.1000000000000001</v>
      </c>
      <c r="O675">
        <v>0</v>
      </c>
      <c r="P675">
        <v>0.37</v>
      </c>
      <c r="Q675">
        <v>0.2</v>
      </c>
      <c r="R675" t="s">
        <v>4035</v>
      </c>
      <c r="S675" t="s">
        <v>108</v>
      </c>
      <c r="T675" t="s">
        <v>37</v>
      </c>
      <c r="U675" t="s">
        <v>435</v>
      </c>
      <c r="V675" s="60" t="str">
        <f>SpaceTypesTable[[#This Row],[Ventilation Standard]]&amp;SpaceTypesTable[[#This Row],[Ventilation Primary Space Type]]&amp;SpaceTypesTable[[#This Row],[Ventilation Secondary Space Type]]</f>
        <v>ASHRAE 62.1-1999OfficesOffice Space</v>
      </c>
      <c r="W675">
        <f>VLOOKUP(SpaceTypesTable[[#This Row],[Lookup]],VentilationStandardsTable[],6,FALSE)</f>
        <v>0</v>
      </c>
      <c r="X675">
        <f>VLOOKUP(SpaceTypesTable[[#This Row],[Lookup]],VentilationStandardsTable[],5,FALSE)</f>
        <v>20</v>
      </c>
      <c r="Y675">
        <f>VLOOKUP(SpaceTypesTable[[#This Row],[Lookup]],VentilationStandardsTable[],7,FALSE)</f>
        <v>0</v>
      </c>
      <c r="Z675">
        <v>4.6500000000000004</v>
      </c>
      <c r="AA675" s="60" t="s">
        <v>4042</v>
      </c>
      <c r="AB675" s="60" t="s">
        <v>4015</v>
      </c>
      <c r="AC675">
        <v>5.9499999999999997E-2</v>
      </c>
      <c r="AD675" s="60" t="s">
        <v>4083</v>
      </c>
      <c r="AF675" t="s">
        <v>440</v>
      </c>
      <c r="AG675" t="s">
        <v>440</v>
      </c>
      <c r="AH675" t="s">
        <v>440</v>
      </c>
      <c r="AJ675">
        <v>1</v>
      </c>
      <c r="AK675">
        <v>0</v>
      </c>
      <c r="AL675">
        <v>0.5</v>
      </c>
      <c r="AM675">
        <v>0</v>
      </c>
      <c r="AN675" s="60" t="s">
        <v>4028</v>
      </c>
      <c r="AO675" s="60" t="s">
        <v>4069</v>
      </c>
      <c r="AP675" s="60" t="s">
        <v>4046</v>
      </c>
      <c r="BC675" t="str">
        <f>IF(ISBLANK(BB675),"",BB675/(AY675/AX675))</f>
        <v/>
      </c>
    </row>
    <row r="676" spans="1:55">
      <c r="A676" s="60" t="s">
        <v>1619</v>
      </c>
      <c r="B676" s="60" t="s">
        <v>259</v>
      </c>
      <c r="C676" s="60" t="s">
        <v>268</v>
      </c>
      <c r="D676" s="60" t="s">
        <v>222</v>
      </c>
      <c r="E676" t="s">
        <v>462</v>
      </c>
      <c r="F676" t="s">
        <v>1601</v>
      </c>
      <c r="G676" t="s">
        <v>350</v>
      </c>
      <c r="H676" t="s">
        <v>223</v>
      </c>
      <c r="I676" t="str">
        <f>SpaceTypesTable[[#This Row],[Lighting Standard]]&amp;SpaceTypesTable[[#This Row],[Lighting Primary Space Type]]&amp;SpaceTypesTable[[#This Row],[Lighting Secondary Space Type]]</f>
        <v>ASHRAE 90.1-2010Office-EnclosedGeneral</v>
      </c>
      <c r="L676">
        <f>VLOOKUP(SpaceTypesTable[[#This Row],[LookupColumn]],InteriorLightingTable[],5,FALSE)</f>
        <v>1.1100000000000001</v>
      </c>
      <c r="O676">
        <v>0</v>
      </c>
      <c r="P676">
        <v>0.37</v>
      </c>
      <c r="Q676">
        <v>0.2</v>
      </c>
      <c r="R676" t="s">
        <v>4035</v>
      </c>
      <c r="S676" t="s">
        <v>110</v>
      </c>
      <c r="T676" t="s">
        <v>1289</v>
      </c>
      <c r="U676" t="s">
        <v>38</v>
      </c>
      <c r="V676" s="60" t="str">
        <f>SpaceTypesTable[[#This Row],[Ventilation Standard]]&amp;SpaceTypesTable[[#This Row],[Ventilation Primary Space Type]]&amp;SpaceTypesTable[[#This Row],[Ventilation Secondary Space Type]]</f>
        <v>ASHRAE 62.1-2007Office BuildingsOffice space</v>
      </c>
      <c r="W676">
        <f>VLOOKUP(SpaceTypesTable[[#This Row],[Lookup]],VentilationStandardsTable[],6,FALSE)</f>
        <v>0.06</v>
      </c>
      <c r="X676">
        <f>VLOOKUP(SpaceTypesTable[[#This Row],[Lookup]],VentilationStandardsTable[],5,FALSE)</f>
        <v>5</v>
      </c>
      <c r="Y676">
        <f>VLOOKUP(SpaceTypesTable[[#This Row],[Lookup]],VentilationStandardsTable[],7,FALSE)</f>
        <v>0</v>
      </c>
      <c r="Z676">
        <v>4.6500000000000004</v>
      </c>
      <c r="AA676" t="s">
        <v>4042</v>
      </c>
      <c r="AB676" t="s">
        <v>4015</v>
      </c>
      <c r="AC676">
        <v>4.4600000000000001E-2</v>
      </c>
      <c r="AD676" t="s">
        <v>4083</v>
      </c>
      <c r="AF676" t="s">
        <v>440</v>
      </c>
      <c r="AG676" t="s">
        <v>440</v>
      </c>
      <c r="AH676" t="s">
        <v>440</v>
      </c>
      <c r="AJ676">
        <v>0.73</v>
      </c>
      <c r="AK676">
        <v>0</v>
      </c>
      <c r="AL676">
        <v>0.5</v>
      </c>
      <c r="AM676">
        <v>0</v>
      </c>
      <c r="AN676" t="s">
        <v>4028</v>
      </c>
      <c r="AO676" t="s">
        <v>4076</v>
      </c>
      <c r="AP676" t="s">
        <v>4047</v>
      </c>
      <c r="AS676" t="s">
        <v>440</v>
      </c>
      <c r="BC676" t="s">
        <v>440</v>
      </c>
    </row>
    <row r="677" spans="1:55">
      <c r="A677" t="s">
        <v>1555</v>
      </c>
      <c r="B677" t="s">
        <v>259</v>
      </c>
      <c r="C677" s="60" t="s">
        <v>268</v>
      </c>
      <c r="D677" s="60" t="s">
        <v>278</v>
      </c>
      <c r="E677" t="s">
        <v>468</v>
      </c>
      <c r="I677" t="str">
        <f>SpaceTypesTable[[#This Row],[Lighting Standard]]&amp;SpaceTypesTable[[#This Row],[Lighting Primary Space Type]]&amp;SpaceTypesTable[[#This Row],[Lighting Secondary Space Type]]</f>
        <v/>
      </c>
      <c r="L677">
        <v>0.75</v>
      </c>
      <c r="O677">
        <v>0</v>
      </c>
      <c r="P677">
        <v>0.37</v>
      </c>
      <c r="Q677">
        <v>0.2</v>
      </c>
      <c r="R677" t="s">
        <v>1366</v>
      </c>
      <c r="S677" t="s">
        <v>108</v>
      </c>
      <c r="T677" t="s">
        <v>41</v>
      </c>
      <c r="U677" t="s">
        <v>42</v>
      </c>
      <c r="V677" s="60" t="str">
        <f>SpaceTypesTable[[#This Row],[Ventilation Standard]]&amp;SpaceTypesTable[[#This Row],[Ventilation Primary Space Type]]&amp;SpaceTypesTable[[#This Row],[Ventilation Secondary Space Type]]</f>
        <v>ASHRAE 62.1-1999Public SpacesCorridors and utilities</v>
      </c>
      <c r="W677">
        <f>VLOOKUP(SpaceTypesTable[[#This Row],[Lookup]],VentilationStandardsTable[],6,FALSE)</f>
        <v>0.05</v>
      </c>
      <c r="X677">
        <f>VLOOKUP(SpaceTypesTable[[#This Row],[Lookup]],VentilationStandardsTable[],5,FALSE)</f>
        <v>0</v>
      </c>
      <c r="Y677">
        <f>VLOOKUP(SpaceTypesTable[[#This Row],[Lookup]],VentilationStandardsTable[],7,FALSE)</f>
        <v>0</v>
      </c>
      <c r="Z677">
        <v>0.93</v>
      </c>
      <c r="AA677" s="60" t="s">
        <v>1388</v>
      </c>
      <c r="AB677" s="60" t="s">
        <v>1517</v>
      </c>
      <c r="AC677">
        <v>0.22320000000000001</v>
      </c>
      <c r="AD677" s="60" t="s">
        <v>1426</v>
      </c>
      <c r="AF677" t="s">
        <v>440</v>
      </c>
      <c r="AG677" t="s">
        <v>440</v>
      </c>
      <c r="AH677" t="s">
        <v>440</v>
      </c>
      <c r="AJ677">
        <v>0.37</v>
      </c>
      <c r="AK677">
        <v>0</v>
      </c>
      <c r="AL677">
        <v>0.5</v>
      </c>
      <c r="AM677">
        <v>0</v>
      </c>
      <c r="AN677" s="60" t="s">
        <v>1483</v>
      </c>
      <c r="AO677" s="60" t="s">
        <v>1489</v>
      </c>
      <c r="AP677" s="60" t="s">
        <v>1472</v>
      </c>
      <c r="AS677" t="str">
        <f>IF(SpaceTypesTable[[#This Row],[Service Water Heating Peak Flow Rate (gal/h)]]=0,"",SpaceTypesTable[[#This Row],[Service Water Heating Peak Flow Rate (gal/h)]]/SpaceTypesTable[[#This Row],[Service Water Heating Area (ft^2)]])</f>
        <v/>
      </c>
      <c r="BC677" t="str">
        <f>IF(ISBLANK(BB677),"",BB677/(AY677/AX677))</f>
        <v/>
      </c>
    </row>
    <row r="678" spans="1:55">
      <c r="A678" t="s">
        <v>1557</v>
      </c>
      <c r="B678" t="s">
        <v>260</v>
      </c>
      <c r="C678" s="60" t="s">
        <v>268</v>
      </c>
      <c r="D678" s="60" t="s">
        <v>278</v>
      </c>
      <c r="E678" t="s">
        <v>468</v>
      </c>
      <c r="F678" t="s">
        <v>438</v>
      </c>
      <c r="G678" t="s">
        <v>211</v>
      </c>
      <c r="H678" t="s">
        <v>223</v>
      </c>
      <c r="I678" t="str">
        <f>SpaceTypesTable[[#This Row],[Lighting Standard]]&amp;SpaceTypesTable[[#This Row],[Lighting Primary Space Type]]&amp;SpaceTypesTable[[#This Row],[Lighting Secondary Space Type]]</f>
        <v>ASHRAE 189.1-2009Electrical/MechanicalGeneral</v>
      </c>
      <c r="L678">
        <f>VLOOKUP(SpaceTypesTable[[#This Row],[LookupColumn]],InteriorLightingTable[],5,FALSE)</f>
        <v>1.35</v>
      </c>
      <c r="O678">
        <v>0</v>
      </c>
      <c r="P678">
        <v>0.37</v>
      </c>
      <c r="Q678">
        <v>0.2</v>
      </c>
      <c r="R678" t="s">
        <v>1366</v>
      </c>
      <c r="S678" t="s">
        <v>108</v>
      </c>
      <c r="T678" t="s">
        <v>41</v>
      </c>
      <c r="U678" t="s">
        <v>42</v>
      </c>
      <c r="V678" s="60" t="str">
        <f>SpaceTypesTable[[#This Row],[Ventilation Standard]]&amp;SpaceTypesTable[[#This Row],[Ventilation Primary Space Type]]&amp;SpaceTypesTable[[#This Row],[Ventilation Secondary Space Type]]</f>
        <v>ASHRAE 62.1-1999Public SpacesCorridors and utilities</v>
      </c>
      <c r="W678">
        <f>VLOOKUP(SpaceTypesTable[[#This Row],[Lookup]],VentilationStandardsTable[],6,FALSE)</f>
        <v>0.05</v>
      </c>
      <c r="X678">
        <f>VLOOKUP(SpaceTypesTable[[#This Row],[Lookup]],VentilationStandardsTable[],5,FALSE)</f>
        <v>0</v>
      </c>
      <c r="Y678">
        <f>VLOOKUP(SpaceTypesTable[[#This Row],[Lookup]],VentilationStandardsTable[],7,FALSE)</f>
        <v>0</v>
      </c>
      <c r="Z678">
        <v>0.93</v>
      </c>
      <c r="AA678" t="s">
        <v>1388</v>
      </c>
      <c r="AB678" t="s">
        <v>1517</v>
      </c>
      <c r="AC678">
        <v>5.9499999999999997E-2</v>
      </c>
      <c r="AD678" t="s">
        <v>1426</v>
      </c>
      <c r="AF678" t="s">
        <v>440</v>
      </c>
      <c r="AG678" t="s">
        <v>440</v>
      </c>
      <c r="AH678" t="s">
        <v>440</v>
      </c>
      <c r="AJ678">
        <v>0.27</v>
      </c>
      <c r="AK678">
        <v>0</v>
      </c>
      <c r="AL678">
        <v>0.5</v>
      </c>
      <c r="AM678">
        <v>0</v>
      </c>
      <c r="AN678" t="s">
        <v>1483</v>
      </c>
      <c r="AO678" t="s">
        <v>1489</v>
      </c>
      <c r="AP678" t="s">
        <v>1472</v>
      </c>
      <c r="AQ678" t="s">
        <v>1500</v>
      </c>
      <c r="AS678" t="e">
        <f>IF(SpaceTypesTable[[#This Row],[Service Water Heating Peak Flow Rate (gal/h)]]=0,"",SpaceTypesTable[[#This Row],[Service Water Heating Peak Flow Rate (gal/h)]]/SpaceTypesTable[[#This Row],[Service Water Heating Area (ft^2)]])</f>
        <v>#VALUE!</v>
      </c>
      <c r="BC678" t="str">
        <f>IF(ISBLANK(BB678),"",BB678/(AY678/AX678))</f>
        <v/>
      </c>
    </row>
    <row r="679" spans="1:55">
      <c r="A679" s="60" t="s">
        <v>1557</v>
      </c>
      <c r="B679" s="60" t="s">
        <v>261</v>
      </c>
      <c r="C679" s="60" t="s">
        <v>268</v>
      </c>
      <c r="D679" s="60" t="s">
        <v>278</v>
      </c>
      <c r="E679" t="s">
        <v>468</v>
      </c>
      <c r="F679" t="s">
        <v>438</v>
      </c>
      <c r="G679" t="s">
        <v>211</v>
      </c>
      <c r="H679" t="s">
        <v>223</v>
      </c>
      <c r="I679" t="str">
        <f>SpaceTypesTable[[#This Row],[Lighting Standard]]&amp;SpaceTypesTable[[#This Row],[Lighting Primary Space Type]]&amp;SpaceTypesTable[[#This Row],[Lighting Secondary Space Type]]</f>
        <v>ASHRAE 189.1-2009Electrical/MechanicalGeneral</v>
      </c>
      <c r="L679">
        <f>VLOOKUP(SpaceTypesTable[[#This Row],[LookupColumn]],InteriorLightingTable[],5,FALSE)</f>
        <v>1.35</v>
      </c>
      <c r="O679">
        <v>0</v>
      </c>
      <c r="P679">
        <v>0.37</v>
      </c>
      <c r="Q679">
        <v>0.2</v>
      </c>
      <c r="R679" t="s">
        <v>1366</v>
      </c>
      <c r="S679" t="s">
        <v>108</v>
      </c>
      <c r="T679" t="s">
        <v>41</v>
      </c>
      <c r="U679" t="s">
        <v>42</v>
      </c>
      <c r="V679" s="60" t="str">
        <f>SpaceTypesTable[[#This Row],[Ventilation Standard]]&amp;SpaceTypesTable[[#This Row],[Ventilation Primary Space Type]]&amp;SpaceTypesTable[[#This Row],[Ventilation Secondary Space Type]]</f>
        <v>ASHRAE 62.1-1999Public SpacesCorridors and utilities</v>
      </c>
      <c r="W679">
        <f>VLOOKUP(SpaceTypesTable[[#This Row],[Lookup]],VentilationStandardsTable[],6,FALSE)</f>
        <v>0.05</v>
      </c>
      <c r="X679">
        <f>VLOOKUP(SpaceTypesTable[[#This Row],[Lookup]],VentilationStandardsTable[],5,FALSE)</f>
        <v>0</v>
      </c>
      <c r="Y679">
        <f>VLOOKUP(SpaceTypesTable[[#This Row],[Lookup]],VentilationStandardsTable[],7,FALSE)</f>
        <v>0</v>
      </c>
      <c r="Z679">
        <v>0.93</v>
      </c>
      <c r="AA679" t="s">
        <v>1388</v>
      </c>
      <c r="AB679" t="s">
        <v>1517</v>
      </c>
      <c r="AC679">
        <v>4.4600000000000001E-2</v>
      </c>
      <c r="AD679" t="s">
        <v>1426</v>
      </c>
      <c r="AF679" t="s">
        <v>440</v>
      </c>
      <c r="AG679" t="s">
        <v>440</v>
      </c>
      <c r="AH679" t="s">
        <v>440</v>
      </c>
      <c r="AJ679">
        <v>0.27</v>
      </c>
      <c r="AK679">
        <v>0</v>
      </c>
      <c r="AL679">
        <v>0.5</v>
      </c>
      <c r="AM679">
        <v>0</v>
      </c>
      <c r="AN679" t="s">
        <v>1483</v>
      </c>
      <c r="AO679" t="s">
        <v>1489</v>
      </c>
      <c r="AP679" t="s">
        <v>1472</v>
      </c>
      <c r="AS679" t="str">
        <f>IF(SpaceTypesTable[[#This Row],[Service Water Heating Peak Flow Rate (gal/h)]]=0,"",SpaceTypesTable[[#This Row],[Service Water Heating Peak Flow Rate (gal/h)]]/SpaceTypesTable[[#This Row],[Service Water Heating Area (ft^2)]])</f>
        <v/>
      </c>
      <c r="BC679" t="str">
        <f>IF(ISBLANK(BB679),"",BB679/(AY679/AX679))</f>
        <v/>
      </c>
    </row>
    <row r="680" spans="1:55">
      <c r="A680" s="60" t="s">
        <v>1554</v>
      </c>
      <c r="B680" s="60" t="s">
        <v>259</v>
      </c>
      <c r="C680" s="60" t="s">
        <v>268</v>
      </c>
      <c r="D680" s="60" t="s">
        <v>278</v>
      </c>
      <c r="E680" t="s">
        <v>468</v>
      </c>
      <c r="I680" t="str">
        <f>SpaceTypesTable[[#This Row],[Lighting Standard]]&amp;SpaceTypesTable[[#This Row],[Lighting Primary Space Type]]&amp;SpaceTypesTable[[#This Row],[Lighting Secondary Space Type]]</f>
        <v/>
      </c>
      <c r="L680">
        <v>0.6</v>
      </c>
      <c r="O680">
        <v>0</v>
      </c>
      <c r="P680">
        <v>0.37</v>
      </c>
      <c r="Q680">
        <v>0.2</v>
      </c>
      <c r="R680" t="s">
        <v>1366</v>
      </c>
      <c r="S680" t="s">
        <v>108</v>
      </c>
      <c r="T680" t="s">
        <v>41</v>
      </c>
      <c r="U680" t="s">
        <v>42</v>
      </c>
      <c r="V680" s="60" t="str">
        <f>SpaceTypesTable[[#This Row],[Ventilation Standard]]&amp;SpaceTypesTable[[#This Row],[Ventilation Primary Space Type]]&amp;SpaceTypesTable[[#This Row],[Ventilation Secondary Space Type]]</f>
        <v>ASHRAE 62.1-1999Public SpacesCorridors and utilities</v>
      </c>
      <c r="W680">
        <f>VLOOKUP(SpaceTypesTable[[#This Row],[Lookup]],VentilationStandardsTable[],6,FALSE)</f>
        <v>0.05</v>
      </c>
      <c r="X680">
        <f>VLOOKUP(SpaceTypesTable[[#This Row],[Lookup]],VentilationStandardsTable[],5,FALSE)</f>
        <v>0</v>
      </c>
      <c r="Y680">
        <f>VLOOKUP(SpaceTypesTable[[#This Row],[Lookup]],VentilationStandardsTable[],7,FALSE)</f>
        <v>0</v>
      </c>
      <c r="Z680">
        <v>0.93</v>
      </c>
      <c r="AA680" t="s">
        <v>1388</v>
      </c>
      <c r="AB680" t="s">
        <v>1517</v>
      </c>
      <c r="AC680">
        <v>0.22320000000000001</v>
      </c>
      <c r="AD680" t="s">
        <v>1426</v>
      </c>
      <c r="AF680" t="s">
        <v>440</v>
      </c>
      <c r="AG680" t="s">
        <v>440</v>
      </c>
      <c r="AH680" t="s">
        <v>440</v>
      </c>
      <c r="AJ680">
        <v>0.37</v>
      </c>
      <c r="AK680">
        <v>0</v>
      </c>
      <c r="AL680">
        <v>0.5</v>
      </c>
      <c r="AM680">
        <v>0</v>
      </c>
      <c r="AN680" t="s">
        <v>1483</v>
      </c>
      <c r="AO680" t="s">
        <v>1489</v>
      </c>
      <c r="AP680" t="s">
        <v>1472</v>
      </c>
      <c r="AS680" t="str">
        <f>IF(SpaceTypesTable[[#This Row],[Service Water Heating Peak Flow Rate (gal/h)]]=0,"",SpaceTypesTable[[#This Row],[Service Water Heating Peak Flow Rate (gal/h)]]/SpaceTypesTable[[#This Row],[Service Water Heating Area (ft^2)]])</f>
        <v/>
      </c>
      <c r="BC680" t="str">
        <f>IF(ISBLANK(BB680),"",BB680/(AY680/AX680))</f>
        <v/>
      </c>
    </row>
    <row r="681" spans="1:55">
      <c r="A681" s="60" t="s">
        <v>1558</v>
      </c>
      <c r="B681" s="60" t="s">
        <v>259</v>
      </c>
      <c r="C681" s="60" t="s">
        <v>268</v>
      </c>
      <c r="D681" s="60" t="s">
        <v>278</v>
      </c>
      <c r="E681" t="s">
        <v>468</v>
      </c>
      <c r="F681" t="s">
        <v>218</v>
      </c>
      <c r="G681" t="s">
        <v>211</v>
      </c>
      <c r="H681" t="s">
        <v>223</v>
      </c>
      <c r="I681" t="str">
        <f>SpaceTypesTable[[#This Row],[Lighting Standard]]&amp;SpaceTypesTable[[#This Row],[Lighting Primary Space Type]]&amp;SpaceTypesTable[[#This Row],[Lighting Secondary Space Type]]</f>
        <v>ASHRAE 90.1-2007Electrical/MechanicalGeneral</v>
      </c>
      <c r="L681">
        <f>VLOOKUP(SpaceTypesTable[[#This Row],[LookupColumn]],InteriorLightingTable[],5,FALSE)</f>
        <v>1.5</v>
      </c>
      <c r="O681">
        <v>0</v>
      </c>
      <c r="P681">
        <v>0.37</v>
      </c>
      <c r="Q681">
        <v>0.2</v>
      </c>
      <c r="R681" t="s">
        <v>4036</v>
      </c>
      <c r="S681" t="s">
        <v>109</v>
      </c>
      <c r="T681" t="s">
        <v>223</v>
      </c>
      <c r="U681" t="s">
        <v>51</v>
      </c>
      <c r="V681" s="60" t="str">
        <f>SpaceTypesTable[[#This Row],[Ventilation Standard]]&amp;SpaceTypesTable[[#This Row],[Ventilation Primary Space Type]]&amp;SpaceTypesTable[[#This Row],[Ventilation Secondary Space Type]]</f>
        <v>ASHRAE 62.1-2004GeneralStorage rooms</v>
      </c>
      <c r="W681">
        <f>VLOOKUP(SpaceTypesTable[[#This Row],[Lookup]],VentilationStandardsTable[],6,FALSE)</f>
        <v>0.12</v>
      </c>
      <c r="X681">
        <f>VLOOKUP(SpaceTypesTable[[#This Row],[Lookup]],VentilationStandardsTable[],5,FALSE)</f>
        <v>0</v>
      </c>
      <c r="Y681">
        <f>VLOOKUP(SpaceTypesTable[[#This Row],[Lookup]],VentilationStandardsTable[],7,FALSE)</f>
        <v>0</v>
      </c>
      <c r="Z681">
        <v>0.93</v>
      </c>
      <c r="AA681" s="60" t="s">
        <v>4037</v>
      </c>
      <c r="AB681" s="60" t="s">
        <v>4015</v>
      </c>
      <c r="AC681">
        <v>4.4600000000000001E-2</v>
      </c>
      <c r="AD681" s="60" t="s">
        <v>4083</v>
      </c>
      <c r="AF681" t="s">
        <v>440</v>
      </c>
      <c r="AG681" t="s">
        <v>440</v>
      </c>
      <c r="AH681" t="s">
        <v>440</v>
      </c>
      <c r="AJ681">
        <v>0.27</v>
      </c>
      <c r="AK681">
        <v>0</v>
      </c>
      <c r="AL681">
        <v>0.5</v>
      </c>
      <c r="AM681">
        <v>0</v>
      </c>
      <c r="AN681" s="60" t="s">
        <v>4028</v>
      </c>
      <c r="AO681" s="60" t="s">
        <v>4069</v>
      </c>
      <c r="AP681" s="60" t="s">
        <v>4046</v>
      </c>
      <c r="AS681" t="str">
        <f>IF(SpaceTypesTable[[#This Row],[Service Water Heating Peak Flow Rate (gal/h)]]=0,"",SpaceTypesTable[[#This Row],[Service Water Heating Peak Flow Rate (gal/h)]]/SpaceTypesTable[[#This Row],[Service Water Heating Area (ft^2)]])</f>
        <v/>
      </c>
      <c r="BC681" t="str">
        <f>IF(ISBLANK(BB681),"",BB681/(AY681/AX681))</f>
        <v/>
      </c>
    </row>
    <row r="682" spans="1:55">
      <c r="A682" s="60" t="s">
        <v>1556</v>
      </c>
      <c r="B682" s="60" t="s">
        <v>259</v>
      </c>
      <c r="C682" s="60" t="s">
        <v>268</v>
      </c>
      <c r="D682" s="60" t="s">
        <v>278</v>
      </c>
      <c r="E682" t="s">
        <v>468</v>
      </c>
      <c r="F682" t="s">
        <v>217</v>
      </c>
      <c r="G682" t="s">
        <v>211</v>
      </c>
      <c r="H682" t="s">
        <v>223</v>
      </c>
      <c r="I682" t="str">
        <f>SpaceTypesTable[[#This Row],[Lighting Standard]]&amp;SpaceTypesTable[[#This Row],[Lighting Primary Space Type]]&amp;SpaceTypesTable[[#This Row],[Lighting Secondary Space Type]]</f>
        <v>ASHRAE 90.1-2004Electrical/MechanicalGeneral</v>
      </c>
      <c r="L682">
        <f>VLOOKUP(SpaceTypesTable[[#This Row],[LookupColumn]],InteriorLightingTable[],5,FALSE)</f>
        <v>1.5</v>
      </c>
      <c r="O682">
        <v>0</v>
      </c>
      <c r="P682">
        <v>0.37</v>
      </c>
      <c r="Q682">
        <v>0.2</v>
      </c>
      <c r="R682" s="60" t="s">
        <v>4036</v>
      </c>
      <c r="S682" t="s">
        <v>108</v>
      </c>
      <c r="T682" t="s">
        <v>41</v>
      </c>
      <c r="U682" t="s">
        <v>42</v>
      </c>
      <c r="V682" s="60" t="str">
        <f>SpaceTypesTable[[#This Row],[Ventilation Standard]]&amp;SpaceTypesTable[[#This Row],[Ventilation Primary Space Type]]&amp;SpaceTypesTable[[#This Row],[Ventilation Secondary Space Type]]</f>
        <v>ASHRAE 62.1-1999Public SpacesCorridors and utilities</v>
      </c>
      <c r="W682">
        <f>VLOOKUP(SpaceTypesTable[[#This Row],[Lookup]],VentilationStandardsTable[],6,FALSE)</f>
        <v>0.05</v>
      </c>
      <c r="X682">
        <f>VLOOKUP(SpaceTypesTable[[#This Row],[Lookup]],VentilationStandardsTable[],5,FALSE)</f>
        <v>0</v>
      </c>
      <c r="Y682">
        <f>VLOOKUP(SpaceTypesTable[[#This Row],[Lookup]],VentilationStandardsTable[],7,FALSE)</f>
        <v>0</v>
      </c>
      <c r="Z682">
        <v>0.93</v>
      </c>
      <c r="AA682" s="60" t="s">
        <v>4037</v>
      </c>
      <c r="AB682" s="60" t="s">
        <v>4015</v>
      </c>
      <c r="AC682">
        <v>5.9499999999999997E-2</v>
      </c>
      <c r="AD682" s="60" t="s">
        <v>4083</v>
      </c>
      <c r="AF682" t="s">
        <v>440</v>
      </c>
      <c r="AG682" t="s">
        <v>440</v>
      </c>
      <c r="AH682" t="s">
        <v>440</v>
      </c>
      <c r="AJ682">
        <v>0.37</v>
      </c>
      <c r="AK682">
        <v>0</v>
      </c>
      <c r="AL682">
        <v>0.5</v>
      </c>
      <c r="AM682">
        <v>0</v>
      </c>
      <c r="AN682" s="60" t="s">
        <v>4028</v>
      </c>
      <c r="AO682" s="60" t="s">
        <v>4069</v>
      </c>
      <c r="AP682" s="60" t="s">
        <v>4046</v>
      </c>
      <c r="AS682" t="str">
        <f>IF(SpaceTypesTable[[#This Row],[Service Water Heating Peak Flow Rate (gal/h)]]=0,"",SpaceTypesTable[[#This Row],[Service Water Heating Peak Flow Rate (gal/h)]]/SpaceTypesTable[[#This Row],[Service Water Heating Area (ft^2)]])</f>
        <v/>
      </c>
      <c r="BC682" t="str">
        <f>IF(ISBLANK(BB682),"",BB682/(AY682/AX682))</f>
        <v/>
      </c>
    </row>
    <row r="683" spans="1:55">
      <c r="A683" t="s">
        <v>1619</v>
      </c>
      <c r="B683" t="s">
        <v>259</v>
      </c>
      <c r="C683" t="s">
        <v>268</v>
      </c>
      <c r="D683" t="s">
        <v>278</v>
      </c>
      <c r="E683" t="s">
        <v>468</v>
      </c>
      <c r="F683" t="s">
        <v>1601</v>
      </c>
      <c r="G683" t="s">
        <v>211</v>
      </c>
      <c r="H683" t="s">
        <v>223</v>
      </c>
      <c r="I683" t="str">
        <f>SpaceTypesTable[[#This Row],[Lighting Standard]]&amp;SpaceTypesTable[[#This Row],[Lighting Primary Space Type]]&amp;SpaceTypesTable[[#This Row],[Lighting Secondary Space Type]]</f>
        <v>ASHRAE 90.1-2010Electrical/MechanicalGeneral</v>
      </c>
      <c r="L683">
        <f>VLOOKUP(SpaceTypesTable[[#This Row],[LookupColumn]],InteriorLightingTable[],5,FALSE)</f>
        <v>0.95</v>
      </c>
      <c r="O683">
        <v>0</v>
      </c>
      <c r="P683">
        <v>0.37</v>
      </c>
      <c r="Q683">
        <v>0.2</v>
      </c>
      <c r="R683" t="s">
        <v>4036</v>
      </c>
      <c r="S683" t="s">
        <v>110</v>
      </c>
      <c r="T683" t="s">
        <v>223</v>
      </c>
      <c r="U683" t="s">
        <v>51</v>
      </c>
      <c r="V683" s="60" t="str">
        <f>SpaceTypesTable[[#This Row],[Ventilation Standard]]&amp;SpaceTypesTable[[#This Row],[Ventilation Primary Space Type]]&amp;SpaceTypesTable[[#This Row],[Ventilation Secondary Space Type]]</f>
        <v>ASHRAE 62.1-2007GeneralStorage rooms</v>
      </c>
      <c r="W683">
        <f>VLOOKUP(SpaceTypesTable[[#This Row],[Lookup]],VentilationStandardsTable[],6,FALSE)</f>
        <v>0.12</v>
      </c>
      <c r="X683">
        <f>VLOOKUP(SpaceTypesTable[[#This Row],[Lookup]],VentilationStandardsTable[],5,FALSE)</f>
        <v>0</v>
      </c>
      <c r="Y683">
        <f>VLOOKUP(SpaceTypesTable[[#This Row],[Lookup]],VentilationStandardsTable[],7,FALSE)</f>
        <v>0</v>
      </c>
      <c r="Z683">
        <v>0.93</v>
      </c>
      <c r="AA683" t="s">
        <v>4037</v>
      </c>
      <c r="AB683" t="s">
        <v>4015</v>
      </c>
      <c r="AC683">
        <v>4.4600000000000001E-2</v>
      </c>
      <c r="AD683" t="s">
        <v>4083</v>
      </c>
      <c r="AF683" t="s">
        <v>440</v>
      </c>
      <c r="AG683" t="s">
        <v>440</v>
      </c>
      <c r="AH683" t="s">
        <v>440</v>
      </c>
      <c r="AJ683">
        <v>0.27</v>
      </c>
      <c r="AK683">
        <v>0</v>
      </c>
      <c r="AL683">
        <v>0.5</v>
      </c>
      <c r="AM683">
        <v>0</v>
      </c>
      <c r="AN683" t="s">
        <v>4028</v>
      </c>
      <c r="AO683" t="s">
        <v>4076</v>
      </c>
      <c r="AP683" t="s">
        <v>4047</v>
      </c>
      <c r="AS683" t="s">
        <v>440</v>
      </c>
      <c r="BC683" t="s">
        <v>440</v>
      </c>
    </row>
    <row r="684" spans="1:55">
      <c r="A684" t="s">
        <v>1555</v>
      </c>
      <c r="B684" t="s">
        <v>259</v>
      </c>
      <c r="C684" t="s">
        <v>268</v>
      </c>
      <c r="D684" t="s">
        <v>246</v>
      </c>
      <c r="E684" t="s">
        <v>467</v>
      </c>
      <c r="I684" t="str">
        <f>SpaceTypesTable[[#This Row],[Lighting Standard]]&amp;SpaceTypesTable[[#This Row],[Lighting Primary Space Type]]&amp;SpaceTypesTable[[#This Row],[Lighting Secondary Space Type]]</f>
        <v/>
      </c>
      <c r="L684">
        <v>1.1200000000000001</v>
      </c>
      <c r="O684">
        <v>0</v>
      </c>
      <c r="P684">
        <v>0.37</v>
      </c>
      <c r="Q684">
        <v>0.2</v>
      </c>
      <c r="R684" s="60" t="s">
        <v>1366</v>
      </c>
      <c r="S684" t="s">
        <v>108</v>
      </c>
      <c r="T684" t="s">
        <v>89</v>
      </c>
      <c r="U684" t="s">
        <v>96</v>
      </c>
      <c r="V684" s="60" t="str">
        <f>SpaceTypesTable[[#This Row],[Ventilation Standard]]&amp;SpaceTypesTable[[#This Row],[Ventilation Primary Space Type]]&amp;SpaceTypesTable[[#This Row],[Ventilation Secondary Space Type]]</f>
        <v>ASHRAE 62.1-1999EducationCorridors</v>
      </c>
      <c r="W684">
        <f>VLOOKUP(SpaceTypesTable[[#This Row],[Lookup]],VentilationStandardsTable[],6,FALSE)</f>
        <v>0.1</v>
      </c>
      <c r="X684">
        <f>VLOOKUP(SpaceTypesTable[[#This Row],[Lookup]],VentilationStandardsTable[],5,FALSE)</f>
        <v>0</v>
      </c>
      <c r="Y684">
        <f>VLOOKUP(SpaceTypesTable[[#This Row],[Lookup]],VentilationStandardsTable[],7,FALSE)</f>
        <v>0</v>
      </c>
      <c r="Z684">
        <v>0</v>
      </c>
      <c r="AA684" s="60" t="s">
        <v>1388</v>
      </c>
      <c r="AB684" s="60" t="s">
        <v>1517</v>
      </c>
      <c r="AC684">
        <v>0.22320000000000001</v>
      </c>
      <c r="AD684" s="60" t="s">
        <v>1426</v>
      </c>
      <c r="AF684" t="s">
        <v>440</v>
      </c>
      <c r="AG684" t="s">
        <v>440</v>
      </c>
      <c r="AH684" t="s">
        <v>440</v>
      </c>
      <c r="AJ684">
        <v>0.37</v>
      </c>
      <c r="AK684">
        <v>0</v>
      </c>
      <c r="AL684">
        <v>0.5</v>
      </c>
      <c r="AM684">
        <v>0</v>
      </c>
      <c r="AN684" s="60" t="s">
        <v>1483</v>
      </c>
      <c r="AO684" s="60" t="s">
        <v>1451</v>
      </c>
      <c r="AP684" s="60" t="s">
        <v>1465</v>
      </c>
      <c r="AS684" t="str">
        <f>IF(SpaceTypesTable[[#This Row],[Service Water Heating Peak Flow Rate (gal/h)]]=0,"",SpaceTypesTable[[#This Row],[Service Water Heating Peak Flow Rate (gal/h)]]/SpaceTypesTable[[#This Row],[Service Water Heating Area (ft^2)]])</f>
        <v/>
      </c>
      <c r="AW684" s="60"/>
      <c r="BC684" t="str">
        <f>IF(ISBLANK(BB684),"",BB684/(AY684/AX684))</f>
        <v/>
      </c>
    </row>
    <row r="685" spans="1:55">
      <c r="A685" t="s">
        <v>1557</v>
      </c>
      <c r="B685" t="s">
        <v>260</v>
      </c>
      <c r="C685" t="s">
        <v>268</v>
      </c>
      <c r="D685" t="s">
        <v>246</v>
      </c>
      <c r="E685" t="s">
        <v>467</v>
      </c>
      <c r="F685" t="s">
        <v>438</v>
      </c>
      <c r="G685" t="s">
        <v>246</v>
      </c>
      <c r="H685" t="s">
        <v>223</v>
      </c>
      <c r="I685" t="str">
        <f>SpaceTypesTable[[#This Row],[Lighting Standard]]&amp;SpaceTypesTable[[#This Row],[Lighting Primary Space Type]]&amp;SpaceTypesTable[[#This Row],[Lighting Secondary Space Type]]</f>
        <v>ASHRAE 189.1-2009LobbyGeneral</v>
      </c>
      <c r="L685">
        <f>VLOOKUP(SpaceTypesTable[[#This Row],[LookupColumn]],InteriorLightingTable[],5,FALSE)</f>
        <v>1.1700000000000002</v>
      </c>
      <c r="O685">
        <v>0</v>
      </c>
      <c r="P685">
        <v>0.37</v>
      </c>
      <c r="Q685">
        <v>0.2</v>
      </c>
      <c r="R685" t="s">
        <v>1366</v>
      </c>
      <c r="S685" t="s">
        <v>108</v>
      </c>
      <c r="T685" t="s">
        <v>89</v>
      </c>
      <c r="U685" t="s">
        <v>96</v>
      </c>
      <c r="V685" s="60" t="str">
        <f>SpaceTypesTable[[#This Row],[Ventilation Standard]]&amp;SpaceTypesTable[[#This Row],[Ventilation Primary Space Type]]&amp;SpaceTypesTable[[#This Row],[Ventilation Secondary Space Type]]</f>
        <v>ASHRAE 62.1-1999EducationCorridors</v>
      </c>
      <c r="W685">
        <f>VLOOKUP(SpaceTypesTable[[#This Row],[Lookup]],VentilationStandardsTable[],6,FALSE)</f>
        <v>0.1</v>
      </c>
      <c r="X685">
        <f>VLOOKUP(SpaceTypesTable[[#This Row],[Lookup]],VentilationStandardsTable[],5,FALSE)</f>
        <v>0</v>
      </c>
      <c r="Y685">
        <f>VLOOKUP(SpaceTypesTable[[#This Row],[Lookup]],VentilationStandardsTable[],7,FALSE)</f>
        <v>0</v>
      </c>
      <c r="Z685">
        <v>0</v>
      </c>
      <c r="AA685" t="s">
        <v>1388</v>
      </c>
      <c r="AB685" t="s">
        <v>1517</v>
      </c>
      <c r="AC685">
        <v>5.9499999999999997E-2</v>
      </c>
      <c r="AD685" t="s">
        <v>1426</v>
      </c>
      <c r="AF685" t="s">
        <v>440</v>
      </c>
      <c r="AG685" t="s">
        <v>440</v>
      </c>
      <c r="AH685" t="s">
        <v>440</v>
      </c>
      <c r="AJ685">
        <v>0.27</v>
      </c>
      <c r="AK685">
        <v>0</v>
      </c>
      <c r="AL685">
        <v>0.5</v>
      </c>
      <c r="AM685">
        <v>0</v>
      </c>
      <c r="AN685" t="s">
        <v>1483</v>
      </c>
      <c r="AO685" t="s">
        <v>1451</v>
      </c>
      <c r="AP685" t="s">
        <v>1465</v>
      </c>
      <c r="AS685" t="str">
        <f>IF(SpaceTypesTable[[#This Row],[Service Water Heating Peak Flow Rate (gal/h)]]=0,"",SpaceTypesTable[[#This Row],[Service Water Heating Peak Flow Rate (gal/h)]]/SpaceTypesTable[[#This Row],[Service Water Heating Area (ft^2)]])</f>
        <v/>
      </c>
      <c r="BC685" t="str">
        <f>IF(ISBLANK(BB685),"",BB685/(AY685/AX685))</f>
        <v/>
      </c>
    </row>
    <row r="686" spans="1:55">
      <c r="A686" t="s">
        <v>1557</v>
      </c>
      <c r="B686" t="s">
        <v>261</v>
      </c>
      <c r="C686" t="s">
        <v>268</v>
      </c>
      <c r="D686" t="s">
        <v>246</v>
      </c>
      <c r="E686" t="s">
        <v>467</v>
      </c>
      <c r="F686" t="s">
        <v>438</v>
      </c>
      <c r="G686" t="s">
        <v>246</v>
      </c>
      <c r="H686" t="s">
        <v>223</v>
      </c>
      <c r="I686" t="str">
        <f>SpaceTypesTable[[#This Row],[Lighting Standard]]&amp;SpaceTypesTable[[#This Row],[Lighting Primary Space Type]]&amp;SpaceTypesTable[[#This Row],[Lighting Secondary Space Type]]</f>
        <v>ASHRAE 189.1-2009LobbyGeneral</v>
      </c>
      <c r="L686">
        <f>VLOOKUP(SpaceTypesTable[[#This Row],[LookupColumn]],InteriorLightingTable[],5,FALSE)</f>
        <v>1.1700000000000002</v>
      </c>
      <c r="O686">
        <v>0</v>
      </c>
      <c r="P686">
        <v>0.37</v>
      </c>
      <c r="Q686">
        <v>0.2</v>
      </c>
      <c r="R686" t="s">
        <v>1366</v>
      </c>
      <c r="S686" t="s">
        <v>108</v>
      </c>
      <c r="T686" t="s">
        <v>89</v>
      </c>
      <c r="U686" t="s">
        <v>96</v>
      </c>
      <c r="V686" s="60" t="str">
        <f>SpaceTypesTable[[#This Row],[Ventilation Standard]]&amp;SpaceTypesTable[[#This Row],[Ventilation Primary Space Type]]&amp;SpaceTypesTable[[#This Row],[Ventilation Secondary Space Type]]</f>
        <v>ASHRAE 62.1-1999EducationCorridors</v>
      </c>
      <c r="W686">
        <f>VLOOKUP(SpaceTypesTable[[#This Row],[Lookup]],VentilationStandardsTable[],6,FALSE)</f>
        <v>0.1</v>
      </c>
      <c r="X686">
        <f>VLOOKUP(SpaceTypesTable[[#This Row],[Lookup]],VentilationStandardsTable[],5,FALSE)</f>
        <v>0</v>
      </c>
      <c r="Y686">
        <f>VLOOKUP(SpaceTypesTable[[#This Row],[Lookup]],VentilationStandardsTable[],7,FALSE)</f>
        <v>0</v>
      </c>
      <c r="Z686">
        <v>0</v>
      </c>
      <c r="AA686" t="s">
        <v>1388</v>
      </c>
      <c r="AB686" t="s">
        <v>1517</v>
      </c>
      <c r="AC686">
        <v>4.4600000000000001E-2</v>
      </c>
      <c r="AD686" t="s">
        <v>1426</v>
      </c>
      <c r="AF686" t="s">
        <v>440</v>
      </c>
      <c r="AG686" t="s">
        <v>440</v>
      </c>
      <c r="AH686" t="s">
        <v>440</v>
      </c>
      <c r="AJ686">
        <v>0.27</v>
      </c>
      <c r="AK686">
        <v>0</v>
      </c>
      <c r="AL686">
        <v>0.5</v>
      </c>
      <c r="AM686">
        <v>0</v>
      </c>
      <c r="AN686" t="s">
        <v>1483</v>
      </c>
      <c r="AO686" t="s">
        <v>1451</v>
      </c>
      <c r="AP686" t="s">
        <v>1465</v>
      </c>
      <c r="AS686" t="str">
        <f>IF(SpaceTypesTable[[#This Row],[Service Water Heating Peak Flow Rate (gal/h)]]=0,"",SpaceTypesTable[[#This Row],[Service Water Heating Peak Flow Rate (gal/h)]]/SpaceTypesTable[[#This Row],[Service Water Heating Area (ft^2)]])</f>
        <v/>
      </c>
      <c r="BC686" t="str">
        <f>IF(ISBLANK(BB686),"",BB686/(AY686/AX686))</f>
        <v/>
      </c>
    </row>
    <row r="687" spans="1:55">
      <c r="A687" t="s">
        <v>1554</v>
      </c>
      <c r="B687" t="s">
        <v>259</v>
      </c>
      <c r="C687" t="s">
        <v>268</v>
      </c>
      <c r="D687" t="s">
        <v>246</v>
      </c>
      <c r="E687" t="s">
        <v>467</v>
      </c>
      <c r="I687" t="str">
        <f>SpaceTypesTable[[#This Row],[Lighting Standard]]&amp;SpaceTypesTable[[#This Row],[Lighting Primary Space Type]]&amp;SpaceTypesTable[[#This Row],[Lighting Secondary Space Type]]</f>
        <v/>
      </c>
      <c r="L687">
        <v>1.3200000000000003</v>
      </c>
      <c r="O687">
        <v>0</v>
      </c>
      <c r="P687">
        <v>0.37</v>
      </c>
      <c r="Q687">
        <v>0.2</v>
      </c>
      <c r="R687" t="s">
        <v>1366</v>
      </c>
      <c r="S687" t="s">
        <v>108</v>
      </c>
      <c r="T687" t="s">
        <v>89</v>
      </c>
      <c r="U687" t="s">
        <v>96</v>
      </c>
      <c r="V687" s="60" t="str">
        <f>SpaceTypesTable[[#This Row],[Ventilation Standard]]&amp;SpaceTypesTable[[#This Row],[Ventilation Primary Space Type]]&amp;SpaceTypesTable[[#This Row],[Ventilation Secondary Space Type]]</f>
        <v>ASHRAE 62.1-1999EducationCorridors</v>
      </c>
      <c r="W687">
        <f>VLOOKUP(SpaceTypesTable[[#This Row],[Lookup]],VentilationStandardsTable[],6,FALSE)</f>
        <v>0.1</v>
      </c>
      <c r="X687">
        <f>VLOOKUP(SpaceTypesTable[[#This Row],[Lookup]],VentilationStandardsTable[],5,FALSE)</f>
        <v>0</v>
      </c>
      <c r="Y687">
        <f>VLOOKUP(SpaceTypesTable[[#This Row],[Lookup]],VentilationStandardsTable[],7,FALSE)</f>
        <v>0</v>
      </c>
      <c r="Z687">
        <v>0</v>
      </c>
      <c r="AA687" t="s">
        <v>1388</v>
      </c>
      <c r="AB687" t="s">
        <v>1517</v>
      </c>
      <c r="AC687">
        <v>0.22320000000000001</v>
      </c>
      <c r="AD687" t="s">
        <v>1426</v>
      </c>
      <c r="AF687" t="s">
        <v>440</v>
      </c>
      <c r="AG687" t="s">
        <v>440</v>
      </c>
      <c r="AH687" t="s">
        <v>440</v>
      </c>
      <c r="AJ687">
        <v>0.37</v>
      </c>
      <c r="AK687">
        <v>0</v>
      </c>
      <c r="AL687">
        <v>0.5</v>
      </c>
      <c r="AM687">
        <v>0</v>
      </c>
      <c r="AN687" t="s">
        <v>1483</v>
      </c>
      <c r="AO687" t="s">
        <v>1451</v>
      </c>
      <c r="AP687" t="s">
        <v>1465</v>
      </c>
      <c r="AS687" t="str">
        <f>IF(SpaceTypesTable[[#This Row],[Service Water Heating Peak Flow Rate (gal/h)]]=0,"",SpaceTypesTable[[#This Row],[Service Water Heating Peak Flow Rate (gal/h)]]/SpaceTypesTable[[#This Row],[Service Water Heating Area (ft^2)]])</f>
        <v/>
      </c>
      <c r="BC687" t="str">
        <f>IF(ISBLANK(BB687),"",BB687/(AY687/AX687))</f>
        <v/>
      </c>
    </row>
    <row r="688" spans="1:55">
      <c r="A688" t="s">
        <v>1558</v>
      </c>
      <c r="B688" t="s">
        <v>259</v>
      </c>
      <c r="C688" t="s">
        <v>268</v>
      </c>
      <c r="D688" t="s">
        <v>246</v>
      </c>
      <c r="E688" t="s">
        <v>467</v>
      </c>
      <c r="F688" t="s">
        <v>218</v>
      </c>
      <c r="G688" t="s">
        <v>246</v>
      </c>
      <c r="H688" t="s">
        <v>223</v>
      </c>
      <c r="I688" t="str">
        <f>SpaceTypesTable[[#This Row],[Lighting Standard]]&amp;SpaceTypesTable[[#This Row],[Lighting Primary Space Type]]&amp;SpaceTypesTable[[#This Row],[Lighting Secondary Space Type]]</f>
        <v>ASHRAE 90.1-2007LobbyGeneral</v>
      </c>
      <c r="L688">
        <f>VLOOKUP(SpaceTypesTable[[#This Row],[LookupColumn]],InteriorLightingTable[],5,FALSE)</f>
        <v>1.3</v>
      </c>
      <c r="O688">
        <v>0</v>
      </c>
      <c r="P688">
        <v>0.37</v>
      </c>
      <c r="Q688">
        <v>0.2</v>
      </c>
      <c r="R688" s="60" t="s">
        <v>4034</v>
      </c>
      <c r="S688" t="s">
        <v>109</v>
      </c>
      <c r="T688" t="s">
        <v>223</v>
      </c>
      <c r="U688" t="s">
        <v>96</v>
      </c>
      <c r="V688" s="60" t="str">
        <f>SpaceTypesTable[[#This Row],[Ventilation Standard]]&amp;SpaceTypesTable[[#This Row],[Ventilation Primary Space Type]]&amp;SpaceTypesTable[[#This Row],[Ventilation Secondary Space Type]]</f>
        <v>ASHRAE 62.1-2004GeneralCorridors</v>
      </c>
      <c r="W688">
        <f>VLOOKUP(SpaceTypesTable[[#This Row],[Lookup]],VentilationStandardsTable[],6,FALSE)</f>
        <v>0.06</v>
      </c>
      <c r="X688">
        <f>VLOOKUP(SpaceTypesTable[[#This Row],[Lookup]],VentilationStandardsTable[],5,FALSE)</f>
        <v>0</v>
      </c>
      <c r="Y688">
        <f>VLOOKUP(SpaceTypesTable[[#This Row],[Lookup]],VentilationStandardsTable[],7,FALSE)</f>
        <v>0</v>
      </c>
      <c r="Z688">
        <v>0</v>
      </c>
      <c r="AA688" s="60" t="s">
        <v>4037</v>
      </c>
      <c r="AB688" s="60" t="s">
        <v>4015</v>
      </c>
      <c r="AC688">
        <v>4.4600000000000001E-2</v>
      </c>
      <c r="AD688" s="60" t="s">
        <v>4083</v>
      </c>
      <c r="AF688" t="s">
        <v>440</v>
      </c>
      <c r="AG688" t="s">
        <v>440</v>
      </c>
      <c r="AH688" t="s">
        <v>440</v>
      </c>
      <c r="AJ688">
        <v>0.27</v>
      </c>
      <c r="AK688">
        <v>0</v>
      </c>
      <c r="AL688">
        <v>0.5</v>
      </c>
      <c r="AM688">
        <v>0</v>
      </c>
      <c r="AN688" s="60" t="s">
        <v>4028</v>
      </c>
      <c r="AO688" s="60" t="s">
        <v>4069</v>
      </c>
      <c r="AP688" s="60" t="s">
        <v>4046</v>
      </c>
      <c r="AS688" t="str">
        <f>IF(SpaceTypesTable[[#This Row],[Service Water Heating Peak Flow Rate (gal/h)]]=0,"",SpaceTypesTable[[#This Row],[Service Water Heating Peak Flow Rate (gal/h)]]/SpaceTypesTable[[#This Row],[Service Water Heating Area (ft^2)]])</f>
        <v/>
      </c>
      <c r="AW688" s="60"/>
      <c r="BC688" t="str">
        <f>IF(ISBLANK(BB688),"",BB688/(AY688/AX688))</f>
        <v/>
      </c>
    </row>
    <row r="689" spans="1:56">
      <c r="A689" t="s">
        <v>1556</v>
      </c>
      <c r="B689" t="s">
        <v>259</v>
      </c>
      <c r="C689" t="s">
        <v>268</v>
      </c>
      <c r="D689" t="s">
        <v>246</v>
      </c>
      <c r="E689" t="s">
        <v>467</v>
      </c>
      <c r="F689" t="s">
        <v>217</v>
      </c>
      <c r="G689" t="s">
        <v>246</v>
      </c>
      <c r="H689" t="s">
        <v>223</v>
      </c>
      <c r="I689" t="str">
        <f>SpaceTypesTable[[#This Row],[Lighting Standard]]&amp;SpaceTypesTable[[#This Row],[Lighting Primary Space Type]]&amp;SpaceTypesTable[[#This Row],[Lighting Secondary Space Type]]</f>
        <v>ASHRAE 90.1-2004LobbyGeneral</v>
      </c>
      <c r="L689">
        <f>VLOOKUP(SpaceTypesTable[[#This Row],[LookupColumn]],InteriorLightingTable[],5,FALSE)</f>
        <v>1.3</v>
      </c>
      <c r="O689">
        <v>0</v>
      </c>
      <c r="P689">
        <v>0.37</v>
      </c>
      <c r="Q689">
        <v>0.2</v>
      </c>
      <c r="R689" s="60" t="s">
        <v>4034</v>
      </c>
      <c r="S689" t="s">
        <v>108</v>
      </c>
      <c r="T689" t="s">
        <v>89</v>
      </c>
      <c r="U689" t="s">
        <v>96</v>
      </c>
      <c r="V689" s="60" t="str">
        <f>SpaceTypesTable[[#This Row],[Ventilation Standard]]&amp;SpaceTypesTable[[#This Row],[Ventilation Primary Space Type]]&amp;SpaceTypesTable[[#This Row],[Ventilation Secondary Space Type]]</f>
        <v>ASHRAE 62.1-1999EducationCorridors</v>
      </c>
      <c r="W689">
        <f>VLOOKUP(SpaceTypesTable[[#This Row],[Lookup]],VentilationStandardsTable[],6,FALSE)</f>
        <v>0.1</v>
      </c>
      <c r="X689">
        <f>VLOOKUP(SpaceTypesTable[[#This Row],[Lookup]],VentilationStandardsTable[],5,FALSE)</f>
        <v>0</v>
      </c>
      <c r="Y689">
        <f>VLOOKUP(SpaceTypesTable[[#This Row],[Lookup]],VentilationStandardsTable[],7,FALSE)</f>
        <v>0</v>
      </c>
      <c r="Z689">
        <v>0</v>
      </c>
      <c r="AA689" s="60" t="s">
        <v>4037</v>
      </c>
      <c r="AB689" s="60" t="s">
        <v>4015</v>
      </c>
      <c r="AC689">
        <v>5.9499999999999997E-2</v>
      </c>
      <c r="AD689" s="60" t="s">
        <v>4083</v>
      </c>
      <c r="AF689" t="s">
        <v>440</v>
      </c>
      <c r="AG689" t="s">
        <v>440</v>
      </c>
      <c r="AH689" t="s">
        <v>440</v>
      </c>
      <c r="AJ689">
        <v>0.37</v>
      </c>
      <c r="AK689">
        <v>0</v>
      </c>
      <c r="AL689">
        <v>0.5</v>
      </c>
      <c r="AM689">
        <v>0</v>
      </c>
      <c r="AN689" s="60" t="s">
        <v>4028</v>
      </c>
      <c r="AO689" s="60" t="s">
        <v>4069</v>
      </c>
      <c r="AP689" s="60" t="s">
        <v>4046</v>
      </c>
      <c r="AS689" t="str">
        <f>IF(SpaceTypesTable[[#This Row],[Service Water Heating Peak Flow Rate (gal/h)]]=0,"",SpaceTypesTable[[#This Row],[Service Water Heating Peak Flow Rate (gal/h)]]/SpaceTypesTable[[#This Row],[Service Water Heating Area (ft^2)]])</f>
        <v/>
      </c>
      <c r="AW689" s="60"/>
      <c r="BC689" t="str">
        <f>IF(ISBLANK(BB689),"",BB689/(AY689/AX689))</f>
        <v/>
      </c>
    </row>
    <row r="690" spans="1:56">
      <c r="A690" t="s">
        <v>1619</v>
      </c>
      <c r="B690" t="s">
        <v>259</v>
      </c>
      <c r="C690" t="s">
        <v>268</v>
      </c>
      <c r="D690" t="s">
        <v>246</v>
      </c>
      <c r="E690" t="s">
        <v>467</v>
      </c>
      <c r="F690" t="s">
        <v>1601</v>
      </c>
      <c r="G690" t="s">
        <v>246</v>
      </c>
      <c r="H690" t="s">
        <v>223</v>
      </c>
      <c r="I690" t="str">
        <f>SpaceTypesTable[[#This Row],[Lighting Standard]]&amp;SpaceTypesTable[[#This Row],[Lighting Primary Space Type]]&amp;SpaceTypesTable[[#This Row],[Lighting Secondary Space Type]]</f>
        <v>ASHRAE 90.1-2010LobbyGeneral</v>
      </c>
      <c r="L690">
        <f>VLOOKUP(SpaceTypesTable[[#This Row],[LookupColumn]],InteriorLightingTable[],5,FALSE)</f>
        <v>0.9</v>
      </c>
      <c r="O690">
        <v>0</v>
      </c>
      <c r="P690">
        <v>0.37</v>
      </c>
      <c r="Q690">
        <v>0.2</v>
      </c>
      <c r="R690" t="s">
        <v>4034</v>
      </c>
      <c r="S690" t="s">
        <v>110</v>
      </c>
      <c r="T690" t="s">
        <v>223</v>
      </c>
      <c r="U690" t="s">
        <v>96</v>
      </c>
      <c r="V690" s="60" t="str">
        <f>SpaceTypesTable[[#This Row],[Ventilation Standard]]&amp;SpaceTypesTable[[#This Row],[Ventilation Primary Space Type]]&amp;SpaceTypesTable[[#This Row],[Ventilation Secondary Space Type]]</f>
        <v>ASHRAE 62.1-2007GeneralCorridors</v>
      </c>
      <c r="W690">
        <f>VLOOKUP(SpaceTypesTable[[#This Row],[Lookup]],VentilationStandardsTable[],6,FALSE)</f>
        <v>0.06</v>
      </c>
      <c r="X690">
        <f>VLOOKUP(SpaceTypesTable[[#This Row],[Lookup]],VentilationStandardsTable[],5,FALSE)</f>
        <v>0</v>
      </c>
      <c r="Y690">
        <f>VLOOKUP(SpaceTypesTable[[#This Row],[Lookup]],VentilationStandardsTable[],7,FALSE)</f>
        <v>0</v>
      </c>
      <c r="Z690">
        <v>0</v>
      </c>
      <c r="AA690" t="s">
        <v>4037</v>
      </c>
      <c r="AB690" t="s">
        <v>4015</v>
      </c>
      <c r="AC690">
        <v>4.4600000000000001E-2</v>
      </c>
      <c r="AD690" t="s">
        <v>4083</v>
      </c>
      <c r="AF690" t="s">
        <v>440</v>
      </c>
      <c r="AG690" t="s">
        <v>440</v>
      </c>
      <c r="AH690" t="s">
        <v>440</v>
      </c>
      <c r="AJ690">
        <v>0.27</v>
      </c>
      <c r="AK690">
        <v>0</v>
      </c>
      <c r="AL690">
        <v>0.5</v>
      </c>
      <c r="AM690">
        <v>0</v>
      </c>
      <c r="AN690" t="s">
        <v>4028</v>
      </c>
      <c r="AO690" t="s">
        <v>4076</v>
      </c>
      <c r="AP690" t="s">
        <v>4047</v>
      </c>
      <c r="AS690" t="s">
        <v>440</v>
      </c>
      <c r="BC690" t="s">
        <v>440</v>
      </c>
    </row>
    <row r="691" spans="1:56">
      <c r="A691" t="s">
        <v>1555</v>
      </c>
      <c r="B691" t="s">
        <v>259</v>
      </c>
      <c r="C691" t="s">
        <v>268</v>
      </c>
      <c r="D691" t="s">
        <v>204</v>
      </c>
      <c r="E691" t="s">
        <v>465</v>
      </c>
      <c r="I691" t="str">
        <f>SpaceTypesTable[[#This Row],[Lighting Standard]]&amp;SpaceTypesTable[[#This Row],[Lighting Primary Space Type]]&amp;SpaceTypesTable[[#This Row],[Lighting Secondary Space Type]]</f>
        <v/>
      </c>
      <c r="L691">
        <v>1.52</v>
      </c>
      <c r="O691">
        <v>0</v>
      </c>
      <c r="P691">
        <v>0.37</v>
      </c>
      <c r="Q691">
        <v>0.2</v>
      </c>
      <c r="R691" s="60" t="s">
        <v>1366</v>
      </c>
      <c r="S691" t="s">
        <v>108</v>
      </c>
      <c r="T691" t="s">
        <v>89</v>
      </c>
      <c r="U691" t="s">
        <v>94</v>
      </c>
      <c r="V691" s="60" t="str">
        <f>SpaceTypesTable[[#This Row],[Ventilation Standard]]&amp;SpaceTypesTable[[#This Row],[Ventilation Primary Space Type]]&amp;SpaceTypesTable[[#This Row],[Ventilation Secondary Space Type]]</f>
        <v>ASHRAE 62.1-1999EducationLibraries</v>
      </c>
      <c r="W691">
        <f>VLOOKUP(SpaceTypesTable[[#This Row],[Lookup]],VentilationStandardsTable[],6,FALSE)</f>
        <v>0</v>
      </c>
      <c r="X691">
        <f>VLOOKUP(SpaceTypesTable[[#This Row],[Lookup]],VentilationStandardsTable[],5,FALSE)</f>
        <v>15</v>
      </c>
      <c r="Y691">
        <f>VLOOKUP(SpaceTypesTable[[#This Row],[Lookup]],VentilationStandardsTable[],7,FALSE)</f>
        <v>0</v>
      </c>
      <c r="Z691">
        <v>21.34</v>
      </c>
      <c r="AA691" s="60" t="s">
        <v>1388</v>
      </c>
      <c r="AB691" s="60" t="s">
        <v>1517</v>
      </c>
      <c r="AC691">
        <v>0.22320000000000001</v>
      </c>
      <c r="AD691" s="60" t="s">
        <v>1426</v>
      </c>
      <c r="AF691" t="s">
        <v>440</v>
      </c>
      <c r="AG691" t="s">
        <v>440</v>
      </c>
      <c r="AH691" t="s">
        <v>440</v>
      </c>
      <c r="AJ691">
        <v>0.93</v>
      </c>
      <c r="AK691">
        <v>0</v>
      </c>
      <c r="AL691">
        <v>0.5</v>
      </c>
      <c r="AM691">
        <v>0</v>
      </c>
      <c r="AN691" s="60" t="s">
        <v>1483</v>
      </c>
      <c r="AO691" s="60" t="s">
        <v>1451</v>
      </c>
      <c r="AP691" s="60" t="s">
        <v>1465</v>
      </c>
      <c r="AS691" t="str">
        <f>IF(SpaceTypesTable[[#This Row],[Service Water Heating Peak Flow Rate (gal/h)]]=0,"",SpaceTypesTable[[#This Row],[Service Water Heating Peak Flow Rate (gal/h)]]/SpaceTypesTable[[#This Row],[Service Water Heating Area (ft^2)]])</f>
        <v/>
      </c>
      <c r="AW691" s="60"/>
      <c r="BC691" t="str">
        <f>IF(ISBLANK(BB691),"",BB691/(AY691/AX691))</f>
        <v/>
      </c>
      <c r="BD691" s="60"/>
    </row>
    <row r="692" spans="1:56">
      <c r="A692" t="s">
        <v>1557</v>
      </c>
      <c r="B692" t="s">
        <v>260</v>
      </c>
      <c r="C692" t="s">
        <v>268</v>
      </c>
      <c r="D692" t="s">
        <v>204</v>
      </c>
      <c r="E692" t="s">
        <v>465</v>
      </c>
      <c r="F692" t="s">
        <v>438</v>
      </c>
      <c r="G692" t="s">
        <v>204</v>
      </c>
      <c r="H692" t="s">
        <v>353</v>
      </c>
      <c r="I692" t="str">
        <f>SpaceTypesTable[[#This Row],[Lighting Standard]]&amp;SpaceTypesTable[[#This Row],[Lighting Primary Space Type]]&amp;SpaceTypesTable[[#This Row],[Lighting Secondary Space Type]]</f>
        <v>ASHRAE 189.1-2009LibraryReading Area</v>
      </c>
      <c r="L692">
        <f>VLOOKUP(SpaceTypesTable[[#This Row],[LookupColumn]],InteriorLightingTable[],5,FALSE)</f>
        <v>1.08</v>
      </c>
      <c r="O692">
        <v>0</v>
      </c>
      <c r="P692">
        <v>0.37</v>
      </c>
      <c r="Q692">
        <v>0.2</v>
      </c>
      <c r="R692" t="s">
        <v>1366</v>
      </c>
      <c r="S692" t="s">
        <v>108</v>
      </c>
      <c r="T692" t="s">
        <v>89</v>
      </c>
      <c r="U692" t="s">
        <v>94</v>
      </c>
      <c r="V692" s="60" t="str">
        <f>SpaceTypesTable[[#This Row],[Ventilation Standard]]&amp;SpaceTypesTable[[#This Row],[Ventilation Primary Space Type]]&amp;SpaceTypesTable[[#This Row],[Ventilation Secondary Space Type]]</f>
        <v>ASHRAE 62.1-1999EducationLibraries</v>
      </c>
      <c r="W692">
        <f>VLOOKUP(SpaceTypesTable[[#This Row],[Lookup]],VentilationStandardsTable[],6,FALSE)</f>
        <v>0</v>
      </c>
      <c r="X692">
        <f>VLOOKUP(SpaceTypesTable[[#This Row],[Lookup]],VentilationStandardsTable[],5,FALSE)</f>
        <v>15</v>
      </c>
      <c r="Y692">
        <f>VLOOKUP(SpaceTypesTable[[#This Row],[Lookup]],VentilationStandardsTable[],7,FALSE)</f>
        <v>0</v>
      </c>
      <c r="Z692">
        <v>21.34</v>
      </c>
      <c r="AA692" t="s">
        <v>1388</v>
      </c>
      <c r="AB692" t="s">
        <v>1517</v>
      </c>
      <c r="AC692">
        <v>5.9499999999999997E-2</v>
      </c>
      <c r="AD692" t="s">
        <v>1426</v>
      </c>
      <c r="AF692" t="s">
        <v>440</v>
      </c>
      <c r="AG692" t="s">
        <v>440</v>
      </c>
      <c r="AH692" t="s">
        <v>440</v>
      </c>
      <c r="AJ692">
        <v>0.68</v>
      </c>
      <c r="AK692">
        <v>0</v>
      </c>
      <c r="AL692">
        <v>0.5</v>
      </c>
      <c r="AM692">
        <v>0</v>
      </c>
      <c r="AN692" t="s">
        <v>1483</v>
      </c>
      <c r="AO692" t="s">
        <v>1451</v>
      </c>
      <c r="AP692" t="s">
        <v>1465</v>
      </c>
      <c r="AS692" t="str">
        <f>IF(SpaceTypesTable[[#This Row],[Service Water Heating Peak Flow Rate (gal/h)]]=0,"",SpaceTypesTable[[#This Row],[Service Water Heating Peak Flow Rate (gal/h)]]/SpaceTypesTable[[#This Row],[Service Water Heating Area (ft^2)]])</f>
        <v/>
      </c>
      <c r="BC692" t="str">
        <f>IF(ISBLANK(BB692),"",BB692/(AY692/AX692))</f>
        <v/>
      </c>
    </row>
    <row r="693" spans="1:56">
      <c r="A693" t="s">
        <v>1557</v>
      </c>
      <c r="B693" t="s">
        <v>261</v>
      </c>
      <c r="C693" t="s">
        <v>268</v>
      </c>
      <c r="D693" t="s">
        <v>204</v>
      </c>
      <c r="E693" t="s">
        <v>465</v>
      </c>
      <c r="F693" t="s">
        <v>438</v>
      </c>
      <c r="G693" t="s">
        <v>204</v>
      </c>
      <c r="H693" t="s">
        <v>353</v>
      </c>
      <c r="I693" t="str">
        <f>SpaceTypesTable[[#This Row],[Lighting Standard]]&amp;SpaceTypesTable[[#This Row],[Lighting Primary Space Type]]&amp;SpaceTypesTable[[#This Row],[Lighting Secondary Space Type]]</f>
        <v>ASHRAE 189.1-2009LibraryReading Area</v>
      </c>
      <c r="L693">
        <f>VLOOKUP(SpaceTypesTable[[#This Row],[LookupColumn]],InteriorLightingTable[],5,FALSE)</f>
        <v>1.08</v>
      </c>
      <c r="O693">
        <v>0</v>
      </c>
      <c r="P693">
        <v>0.37</v>
      </c>
      <c r="Q693">
        <v>0.2</v>
      </c>
      <c r="R693" t="s">
        <v>1366</v>
      </c>
      <c r="S693" t="s">
        <v>108</v>
      </c>
      <c r="T693" t="s">
        <v>89</v>
      </c>
      <c r="U693" t="s">
        <v>94</v>
      </c>
      <c r="V693" s="60" t="str">
        <f>SpaceTypesTable[[#This Row],[Ventilation Standard]]&amp;SpaceTypesTable[[#This Row],[Ventilation Primary Space Type]]&amp;SpaceTypesTable[[#This Row],[Ventilation Secondary Space Type]]</f>
        <v>ASHRAE 62.1-1999EducationLibraries</v>
      </c>
      <c r="W693">
        <f>VLOOKUP(SpaceTypesTable[[#This Row],[Lookup]],VentilationStandardsTable[],6,FALSE)</f>
        <v>0</v>
      </c>
      <c r="X693">
        <f>VLOOKUP(SpaceTypesTable[[#This Row],[Lookup]],VentilationStandardsTable[],5,FALSE)</f>
        <v>15</v>
      </c>
      <c r="Y693">
        <f>VLOOKUP(SpaceTypesTable[[#This Row],[Lookup]],VentilationStandardsTable[],7,FALSE)</f>
        <v>0</v>
      </c>
      <c r="Z693">
        <v>21.34</v>
      </c>
      <c r="AA693" t="s">
        <v>1388</v>
      </c>
      <c r="AB693" t="s">
        <v>1517</v>
      </c>
      <c r="AC693">
        <v>4.4600000000000001E-2</v>
      </c>
      <c r="AD693" t="s">
        <v>1426</v>
      </c>
      <c r="AF693" t="s">
        <v>440</v>
      </c>
      <c r="AG693" t="s">
        <v>440</v>
      </c>
      <c r="AH693" t="s">
        <v>440</v>
      </c>
      <c r="AJ693">
        <v>0.68</v>
      </c>
      <c r="AK693">
        <v>0</v>
      </c>
      <c r="AL693">
        <v>0.5</v>
      </c>
      <c r="AM693">
        <v>0</v>
      </c>
      <c r="AN693" t="s">
        <v>1483</v>
      </c>
      <c r="AO693" t="s">
        <v>1451</v>
      </c>
      <c r="AP693" t="s">
        <v>1465</v>
      </c>
      <c r="AS693" t="str">
        <f>IF(SpaceTypesTable[[#This Row],[Service Water Heating Peak Flow Rate (gal/h)]]=0,"",SpaceTypesTable[[#This Row],[Service Water Heating Peak Flow Rate (gal/h)]]/SpaceTypesTable[[#This Row],[Service Water Heating Area (ft^2)]])</f>
        <v/>
      </c>
      <c r="BC693" t="str">
        <f>IF(ISBLANK(BB693),"",BB693/(AY693/AX693))</f>
        <v/>
      </c>
    </row>
    <row r="694" spans="1:56">
      <c r="A694" t="s">
        <v>1554</v>
      </c>
      <c r="B694" t="s">
        <v>259</v>
      </c>
      <c r="C694" t="s">
        <v>268</v>
      </c>
      <c r="D694" t="s">
        <v>204</v>
      </c>
      <c r="E694" t="s">
        <v>465</v>
      </c>
      <c r="I694" t="str">
        <f>SpaceTypesTable[[#This Row],[Lighting Standard]]&amp;SpaceTypesTable[[#This Row],[Lighting Primary Space Type]]&amp;SpaceTypesTable[[#This Row],[Lighting Secondary Space Type]]</f>
        <v/>
      </c>
      <c r="L694">
        <v>2.9000000000000004</v>
      </c>
      <c r="O694">
        <v>0</v>
      </c>
      <c r="P694">
        <v>0.37</v>
      </c>
      <c r="Q694">
        <v>0.2</v>
      </c>
      <c r="R694" t="s">
        <v>1366</v>
      </c>
      <c r="S694" t="s">
        <v>108</v>
      </c>
      <c r="T694" t="s">
        <v>89</v>
      </c>
      <c r="U694" t="s">
        <v>94</v>
      </c>
      <c r="V694" s="60" t="str">
        <f>SpaceTypesTable[[#This Row],[Ventilation Standard]]&amp;SpaceTypesTable[[#This Row],[Ventilation Primary Space Type]]&amp;SpaceTypesTable[[#This Row],[Ventilation Secondary Space Type]]</f>
        <v>ASHRAE 62.1-1999EducationLibraries</v>
      </c>
      <c r="W694">
        <f>VLOOKUP(SpaceTypesTable[[#This Row],[Lookup]],VentilationStandardsTable[],6,FALSE)</f>
        <v>0</v>
      </c>
      <c r="X694">
        <f>VLOOKUP(SpaceTypesTable[[#This Row],[Lookup]],VentilationStandardsTable[],5,FALSE)</f>
        <v>15</v>
      </c>
      <c r="Y694">
        <f>VLOOKUP(SpaceTypesTable[[#This Row],[Lookup]],VentilationStandardsTable[],7,FALSE)</f>
        <v>0</v>
      </c>
      <c r="Z694">
        <v>21.34</v>
      </c>
      <c r="AA694" t="s">
        <v>1388</v>
      </c>
      <c r="AB694" t="s">
        <v>1517</v>
      </c>
      <c r="AC694">
        <v>0.22320000000000001</v>
      </c>
      <c r="AD694" t="s">
        <v>1426</v>
      </c>
      <c r="AF694" t="s">
        <v>440</v>
      </c>
      <c r="AG694" t="s">
        <v>440</v>
      </c>
      <c r="AH694" t="s">
        <v>440</v>
      </c>
      <c r="AJ694">
        <v>0.93</v>
      </c>
      <c r="AK694">
        <v>0</v>
      </c>
      <c r="AL694">
        <v>0.5</v>
      </c>
      <c r="AM694">
        <v>0</v>
      </c>
      <c r="AN694" t="s">
        <v>1483</v>
      </c>
      <c r="AO694" t="s">
        <v>1451</v>
      </c>
      <c r="AP694" t="s">
        <v>1465</v>
      </c>
      <c r="AS694" t="str">
        <f>IF(SpaceTypesTable[[#This Row],[Service Water Heating Peak Flow Rate (gal/h)]]=0,"",SpaceTypesTable[[#This Row],[Service Water Heating Peak Flow Rate (gal/h)]]/SpaceTypesTable[[#This Row],[Service Water Heating Area (ft^2)]])</f>
        <v/>
      </c>
      <c r="BC694" t="str">
        <f>IF(ISBLANK(BB694),"",BB694/(AY694/AX694))</f>
        <v/>
      </c>
    </row>
    <row r="695" spans="1:56">
      <c r="A695" t="s">
        <v>1558</v>
      </c>
      <c r="B695" t="s">
        <v>259</v>
      </c>
      <c r="C695" t="s">
        <v>268</v>
      </c>
      <c r="D695" t="s">
        <v>204</v>
      </c>
      <c r="E695" t="s">
        <v>465</v>
      </c>
      <c r="F695" t="s">
        <v>218</v>
      </c>
      <c r="G695" t="s">
        <v>204</v>
      </c>
      <c r="H695" t="s">
        <v>353</v>
      </c>
      <c r="I695" t="str">
        <f>SpaceTypesTable[[#This Row],[Lighting Standard]]&amp;SpaceTypesTable[[#This Row],[Lighting Primary Space Type]]&amp;SpaceTypesTable[[#This Row],[Lighting Secondary Space Type]]</f>
        <v>ASHRAE 90.1-2007LibraryReading Area</v>
      </c>
      <c r="L695">
        <f>VLOOKUP(SpaceTypesTable[[#This Row],[LookupColumn]],InteriorLightingTable[],5,FALSE)</f>
        <v>1.2</v>
      </c>
      <c r="O695">
        <v>0</v>
      </c>
      <c r="P695">
        <v>0.37</v>
      </c>
      <c r="Q695">
        <v>0.2</v>
      </c>
      <c r="R695" s="60" t="s">
        <v>4033</v>
      </c>
      <c r="S695" t="s">
        <v>109</v>
      </c>
      <c r="T695" t="s">
        <v>1288</v>
      </c>
      <c r="U695" t="s">
        <v>1571</v>
      </c>
      <c r="V695" s="60" t="str">
        <f>SpaceTypesTable[[#This Row],[Ventilation Standard]]&amp;SpaceTypesTable[[#This Row],[Ventilation Primary Space Type]]&amp;SpaceTypesTable[[#This Row],[Ventilation Secondary Space Type]]</f>
        <v>ASHRAE 62.1-2004Educational FacilitiesMedia center</v>
      </c>
      <c r="W695">
        <f>VLOOKUP(SpaceTypesTable[[#This Row],[Lookup]],VentilationStandardsTable[],6,FALSE)</f>
        <v>0.12</v>
      </c>
      <c r="X695">
        <f>VLOOKUP(SpaceTypesTable[[#This Row],[Lookup]],VentilationStandardsTable[],5,FALSE)</f>
        <v>10</v>
      </c>
      <c r="Y695">
        <f>VLOOKUP(SpaceTypesTable[[#This Row],[Lookup]],VentilationStandardsTable[],7,FALSE)</f>
        <v>0</v>
      </c>
      <c r="Z695">
        <v>21.34</v>
      </c>
      <c r="AA695" s="60" t="s">
        <v>4037</v>
      </c>
      <c r="AB695" s="60" t="s">
        <v>4015</v>
      </c>
      <c r="AC695">
        <v>4.4600000000000001E-2</v>
      </c>
      <c r="AD695" s="60" t="s">
        <v>4083</v>
      </c>
      <c r="AF695" t="s">
        <v>440</v>
      </c>
      <c r="AG695" t="s">
        <v>440</v>
      </c>
      <c r="AH695" t="s">
        <v>440</v>
      </c>
      <c r="AI695" s="60"/>
      <c r="AJ695">
        <v>0.68</v>
      </c>
      <c r="AK695">
        <v>0</v>
      </c>
      <c r="AL695">
        <v>0.5</v>
      </c>
      <c r="AM695">
        <v>0</v>
      </c>
      <c r="AN695" s="60" t="s">
        <v>4028</v>
      </c>
      <c r="AO695" s="60" t="s">
        <v>4069</v>
      </c>
      <c r="AP695" s="60" t="s">
        <v>4046</v>
      </c>
      <c r="AS695" t="str">
        <f>IF(SpaceTypesTable[[#This Row],[Service Water Heating Peak Flow Rate (gal/h)]]=0,"",SpaceTypesTable[[#This Row],[Service Water Heating Peak Flow Rate (gal/h)]]/SpaceTypesTable[[#This Row],[Service Water Heating Area (ft^2)]])</f>
        <v/>
      </c>
      <c r="AW695" s="60"/>
      <c r="BC695" t="str">
        <f>IF(ISBLANK(BB695),"",BB695/(AY695/AX695))</f>
        <v/>
      </c>
      <c r="BD695" s="60"/>
    </row>
    <row r="696" spans="1:56">
      <c r="A696" t="s">
        <v>1556</v>
      </c>
      <c r="B696" t="s">
        <v>259</v>
      </c>
      <c r="C696" t="s">
        <v>268</v>
      </c>
      <c r="D696" t="s">
        <v>204</v>
      </c>
      <c r="E696" t="s">
        <v>465</v>
      </c>
      <c r="F696" t="s">
        <v>217</v>
      </c>
      <c r="G696" t="s">
        <v>204</v>
      </c>
      <c r="H696" t="s">
        <v>353</v>
      </c>
      <c r="I696" t="str">
        <f>SpaceTypesTable[[#This Row],[Lighting Standard]]&amp;SpaceTypesTable[[#This Row],[Lighting Primary Space Type]]&amp;SpaceTypesTable[[#This Row],[Lighting Secondary Space Type]]</f>
        <v>ASHRAE 90.1-2004LibraryReading Area</v>
      </c>
      <c r="L696">
        <f>VLOOKUP(SpaceTypesTable[[#This Row],[LookupColumn]],InteriorLightingTable[],5,FALSE)</f>
        <v>1.2</v>
      </c>
      <c r="O696">
        <v>0</v>
      </c>
      <c r="P696">
        <v>0.37</v>
      </c>
      <c r="Q696">
        <v>0.2</v>
      </c>
      <c r="R696" s="60" t="s">
        <v>4033</v>
      </c>
      <c r="S696" t="s">
        <v>108</v>
      </c>
      <c r="T696" t="s">
        <v>89</v>
      </c>
      <c r="U696" t="s">
        <v>94</v>
      </c>
      <c r="V696" s="60" t="str">
        <f>SpaceTypesTable[[#This Row],[Ventilation Standard]]&amp;SpaceTypesTable[[#This Row],[Ventilation Primary Space Type]]&amp;SpaceTypesTable[[#This Row],[Ventilation Secondary Space Type]]</f>
        <v>ASHRAE 62.1-1999EducationLibraries</v>
      </c>
      <c r="W696">
        <f>VLOOKUP(SpaceTypesTable[[#This Row],[Lookup]],VentilationStandardsTable[],6,FALSE)</f>
        <v>0</v>
      </c>
      <c r="X696">
        <f>VLOOKUP(SpaceTypesTable[[#This Row],[Lookup]],VentilationStandardsTable[],5,FALSE)</f>
        <v>15</v>
      </c>
      <c r="Y696">
        <f>VLOOKUP(SpaceTypesTable[[#This Row],[Lookup]],VentilationStandardsTable[],7,FALSE)</f>
        <v>0</v>
      </c>
      <c r="Z696">
        <v>21.34</v>
      </c>
      <c r="AA696" s="60" t="s">
        <v>4037</v>
      </c>
      <c r="AB696" s="60" t="s">
        <v>4015</v>
      </c>
      <c r="AC696">
        <v>5.9499999999999997E-2</v>
      </c>
      <c r="AD696" s="60" t="s">
        <v>4083</v>
      </c>
      <c r="AF696" t="s">
        <v>440</v>
      </c>
      <c r="AG696" t="s">
        <v>440</v>
      </c>
      <c r="AH696" t="s">
        <v>440</v>
      </c>
      <c r="AI696" s="60"/>
      <c r="AJ696">
        <v>0.93</v>
      </c>
      <c r="AK696">
        <v>0</v>
      </c>
      <c r="AL696">
        <v>0.5</v>
      </c>
      <c r="AM696">
        <v>0</v>
      </c>
      <c r="AN696" s="60" t="s">
        <v>4028</v>
      </c>
      <c r="AO696" s="60" t="s">
        <v>4069</v>
      </c>
      <c r="AP696" s="60" t="s">
        <v>4046</v>
      </c>
      <c r="AS696" t="str">
        <f>IF(SpaceTypesTable[[#This Row],[Service Water Heating Peak Flow Rate (gal/h)]]=0,"",SpaceTypesTable[[#This Row],[Service Water Heating Peak Flow Rate (gal/h)]]/SpaceTypesTable[[#This Row],[Service Water Heating Area (ft^2)]])</f>
        <v/>
      </c>
      <c r="AW696" s="60"/>
      <c r="BC696" t="str">
        <f>IF(ISBLANK(BB696),"",BB696/(AY696/AX696))</f>
        <v/>
      </c>
      <c r="BD696" s="60"/>
    </row>
    <row r="697" spans="1:56">
      <c r="A697" s="60" t="s">
        <v>1619</v>
      </c>
      <c r="B697" s="60" t="s">
        <v>259</v>
      </c>
      <c r="C697" s="60" t="s">
        <v>268</v>
      </c>
      <c r="D697" s="60" t="s">
        <v>204</v>
      </c>
      <c r="E697" t="s">
        <v>465</v>
      </c>
      <c r="F697" t="s">
        <v>1601</v>
      </c>
      <c r="G697" t="s">
        <v>204</v>
      </c>
      <c r="H697" t="s">
        <v>353</v>
      </c>
      <c r="I697" t="str">
        <f>SpaceTypesTable[[#This Row],[Lighting Standard]]&amp;SpaceTypesTable[[#This Row],[Lighting Primary Space Type]]&amp;SpaceTypesTable[[#This Row],[Lighting Secondary Space Type]]</f>
        <v>ASHRAE 90.1-2010LibraryReading Area</v>
      </c>
      <c r="L697">
        <f>VLOOKUP(SpaceTypesTable[[#This Row],[LookupColumn]],InteriorLightingTable[],5,FALSE)</f>
        <v>0.93</v>
      </c>
      <c r="O697">
        <v>0</v>
      </c>
      <c r="P697">
        <v>0.37</v>
      </c>
      <c r="Q697">
        <v>0.2</v>
      </c>
      <c r="R697" t="s">
        <v>4033</v>
      </c>
      <c r="S697" t="s">
        <v>110</v>
      </c>
      <c r="T697" t="s">
        <v>1288</v>
      </c>
      <c r="U697" t="s">
        <v>1571</v>
      </c>
      <c r="V697" s="60" t="str">
        <f>SpaceTypesTable[[#This Row],[Ventilation Standard]]&amp;SpaceTypesTable[[#This Row],[Ventilation Primary Space Type]]&amp;SpaceTypesTable[[#This Row],[Ventilation Secondary Space Type]]</f>
        <v>ASHRAE 62.1-2007Educational FacilitiesMedia center</v>
      </c>
      <c r="W697">
        <f>VLOOKUP(SpaceTypesTable[[#This Row],[Lookup]],VentilationStandardsTable[],6,FALSE)</f>
        <v>0.12</v>
      </c>
      <c r="X697">
        <f>VLOOKUP(SpaceTypesTable[[#This Row],[Lookup]],VentilationStandardsTable[],5,FALSE)</f>
        <v>10</v>
      </c>
      <c r="Y697">
        <f>VLOOKUP(SpaceTypesTable[[#This Row],[Lookup]],VentilationStandardsTable[],7,FALSE)</f>
        <v>0</v>
      </c>
      <c r="Z697">
        <v>21.34</v>
      </c>
      <c r="AA697" t="s">
        <v>4037</v>
      </c>
      <c r="AB697" t="s">
        <v>4015</v>
      </c>
      <c r="AC697">
        <v>4.4600000000000001E-2</v>
      </c>
      <c r="AD697" t="s">
        <v>4083</v>
      </c>
      <c r="AF697" t="s">
        <v>440</v>
      </c>
      <c r="AG697" t="s">
        <v>440</v>
      </c>
      <c r="AH697" t="s">
        <v>440</v>
      </c>
      <c r="AJ697">
        <v>0.68</v>
      </c>
      <c r="AK697">
        <v>0</v>
      </c>
      <c r="AL697">
        <v>0.5</v>
      </c>
      <c r="AM697">
        <v>0</v>
      </c>
      <c r="AN697" t="s">
        <v>4028</v>
      </c>
      <c r="AO697" t="s">
        <v>4076</v>
      </c>
      <c r="AP697" t="s">
        <v>4047</v>
      </c>
      <c r="AS697" t="s">
        <v>440</v>
      </c>
      <c r="BC697" t="s">
        <v>440</v>
      </c>
    </row>
    <row r="698" spans="1:56">
      <c r="A698" t="s">
        <v>1555</v>
      </c>
      <c r="B698" t="s">
        <v>259</v>
      </c>
      <c r="C698" s="60" t="s">
        <v>268</v>
      </c>
      <c r="D698" s="60" t="s">
        <v>276</v>
      </c>
      <c r="E698" t="s">
        <v>456</v>
      </c>
      <c r="I698" t="str">
        <f>SpaceTypesTable[[#This Row],[Lighting Standard]]&amp;SpaceTypesTable[[#This Row],[Lighting Primary Space Type]]&amp;SpaceTypesTable[[#This Row],[Lighting Secondary Space Type]]</f>
        <v/>
      </c>
      <c r="L698">
        <v>1.56</v>
      </c>
      <c r="O698">
        <v>0</v>
      </c>
      <c r="P698">
        <v>0.37</v>
      </c>
      <c r="Q698">
        <v>0.2</v>
      </c>
      <c r="R698" s="60" t="s">
        <v>1366</v>
      </c>
      <c r="S698" t="s">
        <v>108</v>
      </c>
      <c r="T698" t="s">
        <v>18</v>
      </c>
      <c r="U698" t="s">
        <v>22</v>
      </c>
      <c r="V698" s="60" t="str">
        <f>SpaceTypesTable[[#This Row],[Ventilation Standard]]&amp;SpaceTypesTable[[#This Row],[Ventilation Primary Space Type]]&amp;SpaceTypesTable[[#This Row],[Ventilation Secondary Space Type]]</f>
        <v>ASHRAE 62.1-1999Food and Beverage ServiceKitchens (cooking)</v>
      </c>
      <c r="W698">
        <f>VLOOKUP(SpaceTypesTable[[#This Row],[Lookup]],VentilationStandardsTable[],6,FALSE)</f>
        <v>0</v>
      </c>
      <c r="X698">
        <f>VLOOKUP(SpaceTypesTable[[#This Row],[Lookup]],VentilationStandardsTable[],5,FALSE)</f>
        <v>15</v>
      </c>
      <c r="Y698">
        <f>VLOOKUP(SpaceTypesTable[[#This Row],[Lookup]],VentilationStandardsTable[],7,FALSE)</f>
        <v>0</v>
      </c>
      <c r="Z698">
        <v>15.48</v>
      </c>
      <c r="AA698" s="60" t="s">
        <v>1388</v>
      </c>
      <c r="AB698" s="60" t="s">
        <v>1517</v>
      </c>
      <c r="AC698">
        <v>0.22320000000000001</v>
      </c>
      <c r="AD698" s="60" t="s">
        <v>1426</v>
      </c>
      <c r="AE698">
        <v>354.9</v>
      </c>
      <c r="AF698">
        <v>0.1</v>
      </c>
      <c r="AG698">
        <v>0.2</v>
      </c>
      <c r="AH698">
        <v>0.7</v>
      </c>
      <c r="AI698" t="s">
        <v>1433</v>
      </c>
      <c r="AJ698">
        <v>20.65</v>
      </c>
      <c r="AK698">
        <v>0.25</v>
      </c>
      <c r="AL698">
        <v>0.3</v>
      </c>
      <c r="AM698">
        <v>0.2</v>
      </c>
      <c r="AN698" s="60" t="s">
        <v>1510</v>
      </c>
      <c r="AO698" s="60" t="s">
        <v>1489</v>
      </c>
      <c r="AP698" s="60" t="s">
        <v>1472</v>
      </c>
      <c r="AQ698">
        <v>133</v>
      </c>
      <c r="AR698">
        <v>2325</v>
      </c>
      <c r="AS698">
        <f>IF(SpaceTypesTable[[#This Row],[Service Water Heating Peak Flow Rate (gal/h)]]=0,"",SpaceTypesTable[[#This Row],[Service Water Heating Peak Flow Rate (gal/h)]]/SpaceTypesTable[[#This Row],[Service Water Heating Area (ft^2)]])</f>
        <v>5.7204301075268818E-2</v>
      </c>
      <c r="AT698">
        <v>49</v>
      </c>
      <c r="AU698">
        <v>0.2</v>
      </c>
      <c r="AV698">
        <v>0.05</v>
      </c>
      <c r="AW698" t="s">
        <v>1536</v>
      </c>
      <c r="AX698">
        <v>0.7</v>
      </c>
      <c r="AY698">
        <v>4000</v>
      </c>
      <c r="AZ698">
        <v>0.33800000000000002</v>
      </c>
      <c r="BA698">
        <v>0.5</v>
      </c>
      <c r="BB698">
        <v>694.50231963774752</v>
      </c>
      <c r="BC698">
        <f>IF(ISBLANK(BB698),"",BB698/(AY698/AX698))</f>
        <v>0.12153790593660581</v>
      </c>
      <c r="BD698" t="s">
        <v>1511</v>
      </c>
    </row>
    <row r="699" spans="1:56">
      <c r="A699" t="s">
        <v>1557</v>
      </c>
      <c r="B699" t="s">
        <v>260</v>
      </c>
      <c r="C699" s="60" t="s">
        <v>268</v>
      </c>
      <c r="D699" s="60" t="s">
        <v>276</v>
      </c>
      <c r="E699" t="s">
        <v>456</v>
      </c>
      <c r="F699" t="s">
        <v>438</v>
      </c>
      <c r="G699" t="s">
        <v>138</v>
      </c>
      <c r="H699" t="s">
        <v>223</v>
      </c>
      <c r="I699" t="str">
        <f>SpaceTypesTable[[#This Row],[Lighting Standard]]&amp;SpaceTypesTable[[#This Row],[Lighting Primary Space Type]]&amp;SpaceTypesTable[[#This Row],[Lighting Secondary Space Type]]</f>
        <v>ASHRAE 189.1-2009Food PreparationGeneral</v>
      </c>
      <c r="L699">
        <f>VLOOKUP(SpaceTypesTable[[#This Row],[LookupColumn]],InteriorLightingTable[],5,FALSE)</f>
        <v>1.08</v>
      </c>
      <c r="O699">
        <v>0</v>
      </c>
      <c r="P699">
        <v>0.37</v>
      </c>
      <c r="Q699">
        <v>0.2</v>
      </c>
      <c r="R699" t="s">
        <v>1366</v>
      </c>
      <c r="S699" t="s">
        <v>108</v>
      </c>
      <c r="T699" t="s">
        <v>18</v>
      </c>
      <c r="U699" t="s">
        <v>22</v>
      </c>
      <c r="V699" s="60" t="str">
        <f>SpaceTypesTable[[#This Row],[Ventilation Standard]]&amp;SpaceTypesTable[[#This Row],[Ventilation Primary Space Type]]&amp;SpaceTypesTable[[#This Row],[Ventilation Secondary Space Type]]</f>
        <v>ASHRAE 62.1-1999Food and Beverage ServiceKitchens (cooking)</v>
      </c>
      <c r="W699">
        <f>VLOOKUP(SpaceTypesTable[[#This Row],[Lookup]],VentilationStandardsTable[],6,FALSE)</f>
        <v>0</v>
      </c>
      <c r="X699">
        <f>VLOOKUP(SpaceTypesTable[[#This Row],[Lookup]],VentilationStandardsTable[],5,FALSE)</f>
        <v>15</v>
      </c>
      <c r="Y699">
        <f>VLOOKUP(SpaceTypesTable[[#This Row],[Lookup]],VentilationStandardsTable[],7,FALSE)</f>
        <v>0</v>
      </c>
      <c r="Z699">
        <v>15.48</v>
      </c>
      <c r="AA699" t="s">
        <v>1388</v>
      </c>
      <c r="AB699" t="s">
        <v>1517</v>
      </c>
      <c r="AC699">
        <v>5.9499999999999997E-2</v>
      </c>
      <c r="AD699" t="s">
        <v>1426</v>
      </c>
      <c r="AE699">
        <v>258.60000000000002</v>
      </c>
      <c r="AF699">
        <v>0.1</v>
      </c>
      <c r="AG699">
        <v>0.2</v>
      </c>
      <c r="AH699">
        <v>0.7</v>
      </c>
      <c r="AI699" t="s">
        <v>1433</v>
      </c>
      <c r="AJ699">
        <v>15.05</v>
      </c>
      <c r="AK699">
        <v>0.25</v>
      </c>
      <c r="AL699">
        <v>0.3</v>
      </c>
      <c r="AM699">
        <v>0.2</v>
      </c>
      <c r="AN699" t="s">
        <v>1510</v>
      </c>
      <c r="AO699" t="s">
        <v>1489</v>
      </c>
      <c r="AP699" t="s">
        <v>1472</v>
      </c>
      <c r="AQ699">
        <v>133</v>
      </c>
      <c r="AR699">
        <v>2325</v>
      </c>
      <c r="AS699">
        <f>IF(SpaceTypesTable[[#This Row],[Service Water Heating Peak Flow Rate (gal/h)]]=0,"",SpaceTypesTable[[#This Row],[Service Water Heating Peak Flow Rate (gal/h)]]/SpaceTypesTable[[#This Row],[Service Water Heating Area (ft^2)]])</f>
        <v>5.7204301075268818E-2</v>
      </c>
      <c r="AT699">
        <v>49</v>
      </c>
      <c r="AU699">
        <v>0.2</v>
      </c>
      <c r="AV699">
        <v>0.05</v>
      </c>
      <c r="AW699" t="s">
        <v>1536</v>
      </c>
      <c r="AX699">
        <v>0.7</v>
      </c>
      <c r="AY699">
        <v>4000</v>
      </c>
      <c r="AZ699">
        <v>0.33800000000000002</v>
      </c>
      <c r="BA699">
        <v>0.5</v>
      </c>
      <c r="BB699">
        <v>694.50231963774752</v>
      </c>
      <c r="BC699">
        <f>IF(ISBLANK(BB699),"",BB699/(AY699/AX699))</f>
        <v>0.12153790593660581</v>
      </c>
      <c r="BD699" t="s">
        <v>1511</v>
      </c>
    </row>
    <row r="700" spans="1:56">
      <c r="A700" s="60" t="s">
        <v>1557</v>
      </c>
      <c r="B700" s="60" t="s">
        <v>261</v>
      </c>
      <c r="C700" s="60" t="s">
        <v>268</v>
      </c>
      <c r="D700" s="60" t="s">
        <v>276</v>
      </c>
      <c r="E700" t="s">
        <v>456</v>
      </c>
      <c r="F700" t="s">
        <v>438</v>
      </c>
      <c r="G700" t="s">
        <v>138</v>
      </c>
      <c r="H700" t="s">
        <v>223</v>
      </c>
      <c r="I700" t="str">
        <f>SpaceTypesTable[[#This Row],[Lighting Standard]]&amp;SpaceTypesTable[[#This Row],[Lighting Primary Space Type]]&amp;SpaceTypesTable[[#This Row],[Lighting Secondary Space Type]]</f>
        <v>ASHRAE 189.1-2009Food PreparationGeneral</v>
      </c>
      <c r="L700">
        <f>VLOOKUP(SpaceTypesTable[[#This Row],[LookupColumn]],InteriorLightingTable[],5,FALSE)</f>
        <v>1.08</v>
      </c>
      <c r="O700">
        <v>0</v>
      </c>
      <c r="P700">
        <v>0.37</v>
      </c>
      <c r="Q700">
        <v>0.2</v>
      </c>
      <c r="R700" t="s">
        <v>1366</v>
      </c>
      <c r="S700" t="s">
        <v>108</v>
      </c>
      <c r="T700" t="s">
        <v>18</v>
      </c>
      <c r="U700" t="s">
        <v>22</v>
      </c>
      <c r="V700" s="60" t="str">
        <f>SpaceTypesTable[[#This Row],[Ventilation Standard]]&amp;SpaceTypesTable[[#This Row],[Ventilation Primary Space Type]]&amp;SpaceTypesTable[[#This Row],[Ventilation Secondary Space Type]]</f>
        <v>ASHRAE 62.1-1999Food and Beverage ServiceKitchens (cooking)</v>
      </c>
      <c r="W700">
        <f>VLOOKUP(SpaceTypesTable[[#This Row],[Lookup]],VentilationStandardsTable[],6,FALSE)</f>
        <v>0</v>
      </c>
      <c r="X700">
        <f>VLOOKUP(SpaceTypesTable[[#This Row],[Lookup]],VentilationStandardsTable[],5,FALSE)</f>
        <v>15</v>
      </c>
      <c r="Y700">
        <f>VLOOKUP(SpaceTypesTable[[#This Row],[Lookup]],VentilationStandardsTable[],7,FALSE)</f>
        <v>0</v>
      </c>
      <c r="Z700">
        <v>15.48</v>
      </c>
      <c r="AA700" t="s">
        <v>1388</v>
      </c>
      <c r="AB700" t="s">
        <v>1517</v>
      </c>
      <c r="AC700">
        <v>4.4600000000000001E-2</v>
      </c>
      <c r="AD700" t="s">
        <v>1426</v>
      </c>
      <c r="AE700">
        <v>258.60000000000002</v>
      </c>
      <c r="AF700">
        <v>0.1</v>
      </c>
      <c r="AG700">
        <v>0.2</v>
      </c>
      <c r="AH700">
        <v>0.7</v>
      </c>
      <c r="AI700" t="s">
        <v>1433</v>
      </c>
      <c r="AJ700">
        <v>15.05</v>
      </c>
      <c r="AK700">
        <v>0.25</v>
      </c>
      <c r="AL700">
        <v>0.3</v>
      </c>
      <c r="AM700">
        <v>0.2</v>
      </c>
      <c r="AN700" t="s">
        <v>1510</v>
      </c>
      <c r="AO700" t="s">
        <v>1489</v>
      </c>
      <c r="AP700" t="s">
        <v>1472</v>
      </c>
      <c r="AQ700">
        <v>133</v>
      </c>
      <c r="AR700">
        <v>2325</v>
      </c>
      <c r="AS700">
        <f>IF(SpaceTypesTable[[#This Row],[Service Water Heating Peak Flow Rate (gal/h)]]=0,"",SpaceTypesTable[[#This Row],[Service Water Heating Peak Flow Rate (gal/h)]]/SpaceTypesTable[[#This Row],[Service Water Heating Area (ft^2)]])</f>
        <v>5.7204301075268818E-2</v>
      </c>
      <c r="AT700">
        <v>49</v>
      </c>
      <c r="AU700">
        <v>0.2</v>
      </c>
      <c r="AV700">
        <v>0.05</v>
      </c>
      <c r="AW700" t="s">
        <v>1536</v>
      </c>
      <c r="AX700">
        <v>0.7</v>
      </c>
      <c r="AY700">
        <v>4000</v>
      </c>
      <c r="AZ700">
        <v>0.33800000000000002</v>
      </c>
      <c r="BA700">
        <v>0.5</v>
      </c>
      <c r="BB700">
        <v>694.50231963774752</v>
      </c>
      <c r="BC700">
        <f>IF(ISBLANK(BB700),"",BB700/(AY700/AX700))</f>
        <v>0.12153790593660581</v>
      </c>
      <c r="BD700" t="s">
        <v>1511</v>
      </c>
    </row>
    <row r="701" spans="1:56">
      <c r="A701" s="60" t="s">
        <v>1554</v>
      </c>
      <c r="B701" s="60" t="s">
        <v>259</v>
      </c>
      <c r="C701" s="60" t="s">
        <v>268</v>
      </c>
      <c r="D701" s="60" t="s">
        <v>276</v>
      </c>
      <c r="E701" t="s">
        <v>456</v>
      </c>
      <c r="I701" t="str">
        <f>SpaceTypesTable[[#This Row],[Lighting Standard]]&amp;SpaceTypesTable[[#This Row],[Lighting Primary Space Type]]&amp;SpaceTypesTable[[#This Row],[Lighting Secondary Space Type]]</f>
        <v/>
      </c>
      <c r="L701">
        <v>2.2400000000000002</v>
      </c>
      <c r="O701">
        <v>0</v>
      </c>
      <c r="P701">
        <v>0.37</v>
      </c>
      <c r="Q701">
        <v>0.2</v>
      </c>
      <c r="R701" t="s">
        <v>1366</v>
      </c>
      <c r="S701" t="s">
        <v>108</v>
      </c>
      <c r="T701" t="s">
        <v>18</v>
      </c>
      <c r="U701" t="s">
        <v>22</v>
      </c>
      <c r="V701" s="60" t="str">
        <f>SpaceTypesTable[[#This Row],[Ventilation Standard]]&amp;SpaceTypesTable[[#This Row],[Ventilation Primary Space Type]]&amp;SpaceTypesTable[[#This Row],[Ventilation Secondary Space Type]]</f>
        <v>ASHRAE 62.1-1999Food and Beverage ServiceKitchens (cooking)</v>
      </c>
      <c r="W701">
        <f>VLOOKUP(SpaceTypesTable[[#This Row],[Lookup]],VentilationStandardsTable[],6,FALSE)</f>
        <v>0</v>
      </c>
      <c r="X701">
        <f>VLOOKUP(SpaceTypesTable[[#This Row],[Lookup]],VentilationStandardsTable[],5,FALSE)</f>
        <v>15</v>
      </c>
      <c r="Y701">
        <f>VLOOKUP(SpaceTypesTable[[#This Row],[Lookup]],VentilationStandardsTable[],7,FALSE)</f>
        <v>0</v>
      </c>
      <c r="Z701">
        <v>15.48</v>
      </c>
      <c r="AA701" t="s">
        <v>1388</v>
      </c>
      <c r="AB701" t="s">
        <v>1517</v>
      </c>
      <c r="AC701">
        <v>0.22320000000000001</v>
      </c>
      <c r="AD701" t="s">
        <v>1426</v>
      </c>
      <c r="AE701">
        <v>354.9</v>
      </c>
      <c r="AF701">
        <v>0.1</v>
      </c>
      <c r="AG701">
        <v>0.2</v>
      </c>
      <c r="AH701">
        <v>0.7</v>
      </c>
      <c r="AI701" t="s">
        <v>1433</v>
      </c>
      <c r="AJ701">
        <v>20.65</v>
      </c>
      <c r="AK701">
        <v>0.25</v>
      </c>
      <c r="AL701">
        <v>0.3</v>
      </c>
      <c r="AM701">
        <v>0.2</v>
      </c>
      <c r="AN701" t="s">
        <v>1510</v>
      </c>
      <c r="AO701" t="s">
        <v>1489</v>
      </c>
      <c r="AP701" t="s">
        <v>1472</v>
      </c>
      <c r="AQ701">
        <v>133</v>
      </c>
      <c r="AR701">
        <v>2325</v>
      </c>
      <c r="AS701">
        <f>IF(SpaceTypesTable[[#This Row],[Service Water Heating Peak Flow Rate (gal/h)]]=0,"",SpaceTypesTable[[#This Row],[Service Water Heating Peak Flow Rate (gal/h)]]/SpaceTypesTable[[#This Row],[Service Water Heating Area (ft^2)]])</f>
        <v>5.7204301075268818E-2</v>
      </c>
      <c r="AT701">
        <v>49</v>
      </c>
      <c r="AU701">
        <v>0.2</v>
      </c>
      <c r="AV701">
        <v>0.05</v>
      </c>
      <c r="AW701" t="s">
        <v>1536</v>
      </c>
      <c r="AX701">
        <v>0.7</v>
      </c>
      <c r="AY701">
        <v>4000</v>
      </c>
      <c r="AZ701">
        <v>0.33800000000000002</v>
      </c>
      <c r="BA701">
        <v>0.5</v>
      </c>
      <c r="BB701">
        <v>694.50231963774752</v>
      </c>
      <c r="BC701">
        <f>IF(ISBLANK(BB701),"",BB701/(AY701/AX701))</f>
        <v>0.12153790593660581</v>
      </c>
      <c r="BD701" t="s">
        <v>1511</v>
      </c>
    </row>
    <row r="702" spans="1:56">
      <c r="A702" s="60" t="s">
        <v>1558</v>
      </c>
      <c r="B702" s="60" t="s">
        <v>259</v>
      </c>
      <c r="C702" s="60" t="s">
        <v>268</v>
      </c>
      <c r="D702" s="60" t="s">
        <v>276</v>
      </c>
      <c r="E702" t="s">
        <v>456</v>
      </c>
      <c r="F702" t="s">
        <v>218</v>
      </c>
      <c r="G702" t="s">
        <v>138</v>
      </c>
      <c r="H702" t="s">
        <v>223</v>
      </c>
      <c r="I702" t="str">
        <f>SpaceTypesTable[[#This Row],[Lighting Standard]]&amp;SpaceTypesTable[[#This Row],[Lighting Primary Space Type]]&amp;SpaceTypesTable[[#This Row],[Lighting Secondary Space Type]]</f>
        <v>ASHRAE 90.1-2007Food PreparationGeneral</v>
      </c>
      <c r="L702">
        <f>VLOOKUP(SpaceTypesTable[[#This Row],[LookupColumn]],InteriorLightingTable[],5,FALSE)</f>
        <v>1.2</v>
      </c>
      <c r="O702">
        <v>0</v>
      </c>
      <c r="P702">
        <v>0.37</v>
      </c>
      <c r="Q702">
        <v>0.2</v>
      </c>
      <c r="R702" s="60" t="s">
        <v>4036</v>
      </c>
      <c r="S702" t="s">
        <v>109</v>
      </c>
      <c r="T702" t="s">
        <v>18</v>
      </c>
      <c r="U702" t="s">
        <v>1577</v>
      </c>
      <c r="V702" s="60" t="str">
        <f>SpaceTypesTable[[#This Row],[Ventilation Standard]]&amp;SpaceTypesTable[[#This Row],[Ventilation Primary Space Type]]&amp;SpaceTypesTable[[#This Row],[Ventilation Secondary Space Type]]</f>
        <v>ASHRAE 62.1-2004Food and Beverage ServiceCafeteria/fast food dining</v>
      </c>
      <c r="W702">
        <f>VLOOKUP(SpaceTypesTable[[#This Row],[Lookup]],VentilationStandardsTable[],6,FALSE)</f>
        <v>0.18</v>
      </c>
      <c r="X702">
        <f>VLOOKUP(SpaceTypesTable[[#This Row],[Lookup]],VentilationStandardsTable[],5,FALSE)</f>
        <v>7.5</v>
      </c>
      <c r="Y702">
        <f>VLOOKUP(SpaceTypesTable[[#This Row],[Lookup]],VentilationStandardsTable[],7,FALSE)</f>
        <v>0</v>
      </c>
      <c r="Z702">
        <v>15.48</v>
      </c>
      <c r="AA702" s="60" t="s">
        <v>4037</v>
      </c>
      <c r="AB702" s="60" t="s">
        <v>4015</v>
      </c>
      <c r="AC702">
        <v>4.4600000000000001E-2</v>
      </c>
      <c r="AD702" s="60" t="s">
        <v>4083</v>
      </c>
      <c r="AE702">
        <v>258.60000000000002</v>
      </c>
      <c r="AF702">
        <v>0.1</v>
      </c>
      <c r="AG702">
        <v>0.2</v>
      </c>
      <c r="AH702">
        <v>0.7</v>
      </c>
      <c r="AI702" t="s">
        <v>4088</v>
      </c>
      <c r="AJ702">
        <v>15.05</v>
      </c>
      <c r="AK702">
        <v>0.25</v>
      </c>
      <c r="AL702">
        <v>0.3</v>
      </c>
      <c r="AM702">
        <v>0.2</v>
      </c>
      <c r="AN702" s="60" t="s">
        <v>4085</v>
      </c>
      <c r="AO702" s="60" t="s">
        <v>4069</v>
      </c>
      <c r="AP702" s="60" t="s">
        <v>4046</v>
      </c>
      <c r="AQ702">
        <v>133</v>
      </c>
      <c r="AR702">
        <v>2325</v>
      </c>
      <c r="AS702">
        <f>IF(SpaceTypesTable[[#This Row],[Service Water Heating Peak Flow Rate (gal/h)]]=0,"",SpaceTypesTable[[#This Row],[Service Water Heating Peak Flow Rate (gal/h)]]/SpaceTypesTable[[#This Row],[Service Water Heating Area (ft^2)]])</f>
        <v>5.7204301075268818E-2</v>
      </c>
      <c r="AT702">
        <v>49</v>
      </c>
      <c r="AU702">
        <v>0.2</v>
      </c>
      <c r="AV702">
        <v>0.05</v>
      </c>
      <c r="AW702" t="s">
        <v>4043</v>
      </c>
      <c r="AX702">
        <v>0.7</v>
      </c>
      <c r="AY702">
        <v>4000</v>
      </c>
      <c r="AZ702">
        <v>0.33800000000000002</v>
      </c>
      <c r="BA702">
        <v>0.5</v>
      </c>
      <c r="BB702">
        <v>694.50231963774752</v>
      </c>
      <c r="BC702">
        <f>IF(ISBLANK(BB702),"",BB702/(AY702/AX702))</f>
        <v>0.12153790593660581</v>
      </c>
      <c r="BD702" t="s">
        <v>4086</v>
      </c>
    </row>
    <row r="703" spans="1:56">
      <c r="A703" s="60" t="s">
        <v>1556</v>
      </c>
      <c r="B703" s="60" t="s">
        <v>259</v>
      </c>
      <c r="C703" s="60" t="s">
        <v>268</v>
      </c>
      <c r="D703" s="60" t="s">
        <v>276</v>
      </c>
      <c r="E703" t="s">
        <v>456</v>
      </c>
      <c r="F703" t="s">
        <v>217</v>
      </c>
      <c r="G703" t="s">
        <v>138</v>
      </c>
      <c r="H703" t="s">
        <v>223</v>
      </c>
      <c r="I703" t="str">
        <f>SpaceTypesTable[[#This Row],[Lighting Standard]]&amp;SpaceTypesTable[[#This Row],[Lighting Primary Space Type]]&amp;SpaceTypesTable[[#This Row],[Lighting Secondary Space Type]]</f>
        <v>ASHRAE 90.1-2004Food PreparationGeneral</v>
      </c>
      <c r="L703">
        <f>VLOOKUP(SpaceTypesTable[[#This Row],[LookupColumn]],InteriorLightingTable[],5,FALSE)</f>
        <v>1.2</v>
      </c>
      <c r="O703">
        <v>0</v>
      </c>
      <c r="P703">
        <v>0.37</v>
      </c>
      <c r="Q703">
        <v>0.2</v>
      </c>
      <c r="R703" s="60" t="s">
        <v>4036</v>
      </c>
      <c r="S703" t="s">
        <v>108</v>
      </c>
      <c r="T703" t="s">
        <v>18</v>
      </c>
      <c r="U703" t="s">
        <v>22</v>
      </c>
      <c r="V703" s="60" t="str">
        <f>SpaceTypesTable[[#This Row],[Ventilation Standard]]&amp;SpaceTypesTable[[#This Row],[Ventilation Primary Space Type]]&amp;SpaceTypesTable[[#This Row],[Ventilation Secondary Space Type]]</f>
        <v>ASHRAE 62.1-1999Food and Beverage ServiceKitchens (cooking)</v>
      </c>
      <c r="W703">
        <f>VLOOKUP(SpaceTypesTable[[#This Row],[Lookup]],VentilationStandardsTable[],6,FALSE)</f>
        <v>0</v>
      </c>
      <c r="X703">
        <f>VLOOKUP(SpaceTypesTable[[#This Row],[Lookup]],VentilationStandardsTable[],5,FALSE)</f>
        <v>15</v>
      </c>
      <c r="Y703">
        <f>VLOOKUP(SpaceTypesTable[[#This Row],[Lookup]],VentilationStandardsTable[],7,FALSE)</f>
        <v>0</v>
      </c>
      <c r="Z703">
        <v>15.48</v>
      </c>
      <c r="AA703" s="60" t="s">
        <v>4037</v>
      </c>
      <c r="AB703" s="60" t="s">
        <v>4015</v>
      </c>
      <c r="AC703">
        <v>5.9499999999999997E-2</v>
      </c>
      <c r="AD703" s="60" t="s">
        <v>4083</v>
      </c>
      <c r="AE703">
        <v>354.9</v>
      </c>
      <c r="AF703">
        <v>0.1</v>
      </c>
      <c r="AG703">
        <v>0.2</v>
      </c>
      <c r="AH703">
        <v>0.7</v>
      </c>
      <c r="AI703" t="s">
        <v>4088</v>
      </c>
      <c r="AJ703">
        <v>20.65</v>
      </c>
      <c r="AK703">
        <v>0.25</v>
      </c>
      <c r="AL703">
        <v>0.3</v>
      </c>
      <c r="AM703">
        <v>0.2</v>
      </c>
      <c r="AN703" s="60" t="s">
        <v>4085</v>
      </c>
      <c r="AO703" s="60" t="s">
        <v>4069</v>
      </c>
      <c r="AP703" s="60" t="s">
        <v>4046</v>
      </c>
      <c r="AQ703">
        <v>133</v>
      </c>
      <c r="AR703">
        <v>2325</v>
      </c>
      <c r="AS703">
        <f>IF(SpaceTypesTable[[#This Row],[Service Water Heating Peak Flow Rate (gal/h)]]=0,"",SpaceTypesTable[[#This Row],[Service Water Heating Peak Flow Rate (gal/h)]]/SpaceTypesTable[[#This Row],[Service Water Heating Area (ft^2)]])</f>
        <v>5.7204301075268818E-2</v>
      </c>
      <c r="AT703">
        <v>49</v>
      </c>
      <c r="AU703">
        <v>0.2</v>
      </c>
      <c r="AV703">
        <v>0.05</v>
      </c>
      <c r="AW703" t="s">
        <v>4043</v>
      </c>
      <c r="AX703">
        <v>0.7</v>
      </c>
      <c r="AY703">
        <v>4000</v>
      </c>
      <c r="AZ703">
        <v>0.33800000000000002</v>
      </c>
      <c r="BA703">
        <v>0.5</v>
      </c>
      <c r="BB703">
        <v>694.50231963774752</v>
      </c>
      <c r="BC703">
        <f>IF(ISBLANK(BB703),"",BB703/(AY703/AX703))</f>
        <v>0.12153790593660581</v>
      </c>
      <c r="BD703" t="s">
        <v>4086</v>
      </c>
    </row>
    <row r="704" spans="1:56">
      <c r="A704" s="60" t="s">
        <v>1619</v>
      </c>
      <c r="B704" t="s">
        <v>259</v>
      </c>
      <c r="C704" t="s">
        <v>268</v>
      </c>
      <c r="D704" t="s">
        <v>276</v>
      </c>
      <c r="E704" t="s">
        <v>456</v>
      </c>
      <c r="F704" t="s">
        <v>1601</v>
      </c>
      <c r="G704" t="s">
        <v>138</v>
      </c>
      <c r="H704" t="s">
        <v>223</v>
      </c>
      <c r="I704" t="str">
        <f>SpaceTypesTable[[#This Row],[Lighting Standard]]&amp;SpaceTypesTable[[#This Row],[Lighting Primary Space Type]]&amp;SpaceTypesTable[[#This Row],[Lighting Secondary Space Type]]</f>
        <v>ASHRAE 90.1-2010Food PreparationGeneral</v>
      </c>
      <c r="L704">
        <f>VLOOKUP(SpaceTypesTable[[#This Row],[LookupColumn]],InteriorLightingTable[],5,FALSE)</f>
        <v>0.99</v>
      </c>
      <c r="O704">
        <v>0</v>
      </c>
      <c r="P704">
        <v>0.37</v>
      </c>
      <c r="Q704">
        <v>0.2</v>
      </c>
      <c r="R704" t="s">
        <v>4036</v>
      </c>
      <c r="S704" t="s">
        <v>110</v>
      </c>
      <c r="T704" t="s">
        <v>18</v>
      </c>
      <c r="U704" t="s">
        <v>1577</v>
      </c>
      <c r="V704" s="60" t="str">
        <f>SpaceTypesTable[[#This Row],[Ventilation Standard]]&amp;SpaceTypesTable[[#This Row],[Ventilation Primary Space Type]]&amp;SpaceTypesTable[[#This Row],[Ventilation Secondary Space Type]]</f>
        <v>ASHRAE 62.1-2007Food and Beverage ServiceCafeteria/fast food dining</v>
      </c>
      <c r="W704">
        <f>VLOOKUP(SpaceTypesTable[[#This Row],[Lookup]],VentilationStandardsTable[],6,FALSE)</f>
        <v>0.18</v>
      </c>
      <c r="X704">
        <f>VLOOKUP(SpaceTypesTable[[#This Row],[Lookup]],VentilationStandardsTable[],5,FALSE)</f>
        <v>7.5</v>
      </c>
      <c r="Y704">
        <f>VLOOKUP(SpaceTypesTable[[#This Row],[Lookup]],VentilationStandardsTable[],7,FALSE)</f>
        <v>0</v>
      </c>
      <c r="Z704">
        <v>15.48</v>
      </c>
      <c r="AA704" t="s">
        <v>4037</v>
      </c>
      <c r="AB704" t="s">
        <v>4015</v>
      </c>
      <c r="AC704">
        <v>4.4600000000000001E-2</v>
      </c>
      <c r="AD704" t="s">
        <v>4083</v>
      </c>
      <c r="AE704">
        <v>258.60000000000002</v>
      </c>
      <c r="AF704">
        <v>0.1</v>
      </c>
      <c r="AG704">
        <v>0.2</v>
      </c>
      <c r="AH704">
        <v>0.7</v>
      </c>
      <c r="AI704" t="s">
        <v>4088</v>
      </c>
      <c r="AJ704">
        <v>15.05</v>
      </c>
      <c r="AK704">
        <v>0.25</v>
      </c>
      <c r="AL704">
        <v>0.3</v>
      </c>
      <c r="AM704">
        <v>0.2</v>
      </c>
      <c r="AN704" t="s">
        <v>4085</v>
      </c>
      <c r="AO704" t="s">
        <v>4076</v>
      </c>
      <c r="AP704" t="s">
        <v>4047</v>
      </c>
      <c r="AQ704">
        <v>133</v>
      </c>
      <c r="AR704">
        <v>2325</v>
      </c>
      <c r="AS704">
        <v>5.7204301075268818E-2</v>
      </c>
      <c r="AT704">
        <v>49</v>
      </c>
      <c r="AU704">
        <v>0.2</v>
      </c>
      <c r="AV704">
        <v>0.05</v>
      </c>
      <c r="AW704" t="s">
        <v>4043</v>
      </c>
      <c r="AX704">
        <v>0.7</v>
      </c>
      <c r="AY704">
        <v>4000</v>
      </c>
      <c r="AZ704">
        <v>0.33800000000000002</v>
      </c>
      <c r="BA704">
        <v>0.5</v>
      </c>
      <c r="BB704">
        <v>694.50231963774752</v>
      </c>
      <c r="BC704">
        <v>0.12153790593660581</v>
      </c>
      <c r="BD704" t="s">
        <v>4086</v>
      </c>
    </row>
    <row r="705" spans="1:55">
      <c r="A705" t="s">
        <v>1555</v>
      </c>
      <c r="B705" t="s">
        <v>259</v>
      </c>
      <c r="C705" t="s">
        <v>268</v>
      </c>
      <c r="D705" t="s">
        <v>301</v>
      </c>
      <c r="E705" t="s">
        <v>463</v>
      </c>
      <c r="I705" t="str">
        <f>SpaceTypesTable[[#This Row],[Lighting Standard]]&amp;SpaceTypesTable[[#This Row],[Lighting Primary Space Type]]&amp;SpaceTypesTable[[#This Row],[Lighting Secondary Space Type]]</f>
        <v/>
      </c>
      <c r="L705">
        <v>1.06</v>
      </c>
      <c r="O705">
        <v>0</v>
      </c>
      <c r="P705">
        <v>0.37</v>
      </c>
      <c r="Q705">
        <v>0.2</v>
      </c>
      <c r="R705" s="60" t="s">
        <v>1366</v>
      </c>
      <c r="S705" t="s">
        <v>108</v>
      </c>
      <c r="T705" t="s">
        <v>64</v>
      </c>
      <c r="U705" t="s">
        <v>71</v>
      </c>
      <c r="V705" s="60" t="str">
        <f>SpaceTypesTable[[#This Row],[Ventilation Standard]]&amp;SpaceTypesTable[[#This Row],[Ventilation Primary Space Type]]&amp;SpaceTypesTable[[#This Row],[Ventilation Secondary Space Type]]</f>
        <v>ASHRAE 62.1-1999Sports and AmusementPlaying floors (gymnasium)</v>
      </c>
      <c r="W705">
        <f>VLOOKUP(SpaceTypesTable[[#This Row],[Lookup]],VentilationStandardsTable[],6,FALSE)</f>
        <v>0</v>
      </c>
      <c r="X705">
        <f>VLOOKUP(SpaceTypesTable[[#This Row],[Lookup]],VentilationStandardsTable[],5,FALSE)</f>
        <v>20</v>
      </c>
      <c r="Y705">
        <f>VLOOKUP(SpaceTypesTable[[#This Row],[Lookup]],VentilationStandardsTable[],7,FALSE)</f>
        <v>0</v>
      </c>
      <c r="Z705">
        <v>92.94</v>
      </c>
      <c r="AA705" s="60" t="s">
        <v>1390</v>
      </c>
      <c r="AB705" s="60" t="s">
        <v>1517</v>
      </c>
      <c r="AC705">
        <v>0.22320000000000001</v>
      </c>
      <c r="AD705" s="60" t="s">
        <v>1426</v>
      </c>
      <c r="AF705" t="s">
        <v>440</v>
      </c>
      <c r="AG705" t="s">
        <v>440</v>
      </c>
      <c r="AH705" t="s">
        <v>440</v>
      </c>
      <c r="AJ705">
        <v>0.46</v>
      </c>
      <c r="AK705">
        <v>0</v>
      </c>
      <c r="AL705">
        <v>0.5</v>
      </c>
      <c r="AM705">
        <v>0</v>
      </c>
      <c r="AN705" s="60" t="s">
        <v>1483</v>
      </c>
      <c r="AO705" s="60" t="s">
        <v>1451</v>
      </c>
      <c r="AP705" s="60" t="s">
        <v>1465</v>
      </c>
      <c r="AQ705">
        <v>159.5</v>
      </c>
      <c r="AR705">
        <v>21269</v>
      </c>
      <c r="AS705">
        <f>IF(SpaceTypesTable[[#This Row],[Service Water Heating Peak Flow Rate (gal/h)]]=0,"",SpaceTypesTable[[#This Row],[Service Water Heating Peak Flow Rate (gal/h)]]/SpaceTypesTable[[#This Row],[Service Water Heating Area (ft^2)]])</f>
        <v>7.4991772062626355E-3</v>
      </c>
      <c r="AT705">
        <v>43.3</v>
      </c>
      <c r="AU705">
        <v>0.2</v>
      </c>
      <c r="AV705">
        <v>0.05</v>
      </c>
      <c r="AW705" t="s">
        <v>1535</v>
      </c>
      <c r="BC705" t="str">
        <f>IF(ISBLANK(BB705),"",BB705/(AY705/AX705))</f>
        <v/>
      </c>
    </row>
    <row r="706" spans="1:55">
      <c r="A706" s="60" t="s">
        <v>1557</v>
      </c>
      <c r="B706" t="s">
        <v>260</v>
      </c>
      <c r="C706" t="s">
        <v>268</v>
      </c>
      <c r="D706" t="s">
        <v>301</v>
      </c>
      <c r="E706" t="s">
        <v>463</v>
      </c>
      <c r="F706" t="s">
        <v>438</v>
      </c>
      <c r="G706" t="s">
        <v>345</v>
      </c>
      <c r="H706" t="s">
        <v>348</v>
      </c>
      <c r="I706" t="str">
        <f>SpaceTypesTable[[#This Row],[Lighting Standard]]&amp;SpaceTypesTable[[#This Row],[Lighting Primary Space Type]]&amp;SpaceTypesTable[[#This Row],[Lighting Secondary Space Type]]</f>
        <v>ASHRAE 189.1-2009Gymnasium/Exercise CenterPlaying Area</v>
      </c>
      <c r="L706">
        <f>VLOOKUP(SpaceTypesTable[[#This Row],[LookupColumn]],InteriorLightingTable[],5,FALSE)</f>
        <v>1.26</v>
      </c>
      <c r="O706">
        <v>0</v>
      </c>
      <c r="P706">
        <v>0.37</v>
      </c>
      <c r="Q706">
        <v>0.2</v>
      </c>
      <c r="R706" t="s">
        <v>1366</v>
      </c>
      <c r="S706" t="s">
        <v>108</v>
      </c>
      <c r="T706" t="s">
        <v>64</v>
      </c>
      <c r="U706" t="s">
        <v>71</v>
      </c>
      <c r="V706" s="60" t="str">
        <f>SpaceTypesTable[[#This Row],[Ventilation Standard]]&amp;SpaceTypesTable[[#This Row],[Ventilation Primary Space Type]]&amp;SpaceTypesTable[[#This Row],[Ventilation Secondary Space Type]]</f>
        <v>ASHRAE 62.1-1999Sports and AmusementPlaying floors (gymnasium)</v>
      </c>
      <c r="W706">
        <f>VLOOKUP(SpaceTypesTable[[#This Row],[Lookup]],VentilationStandardsTable[],6,FALSE)</f>
        <v>0</v>
      </c>
      <c r="X706">
        <f>VLOOKUP(SpaceTypesTable[[#This Row],[Lookup]],VentilationStandardsTable[],5,FALSE)</f>
        <v>20</v>
      </c>
      <c r="Y706">
        <f>VLOOKUP(SpaceTypesTable[[#This Row],[Lookup]],VentilationStandardsTable[],7,FALSE)</f>
        <v>0</v>
      </c>
      <c r="Z706">
        <v>92.94</v>
      </c>
      <c r="AA706" t="s">
        <v>1390</v>
      </c>
      <c r="AB706" t="s">
        <v>1517</v>
      </c>
      <c r="AC706">
        <v>5.9499999999999997E-2</v>
      </c>
      <c r="AD706" t="s">
        <v>1426</v>
      </c>
      <c r="AF706" t="s">
        <v>440</v>
      </c>
      <c r="AG706" t="s">
        <v>440</v>
      </c>
      <c r="AH706" t="s">
        <v>440</v>
      </c>
      <c r="AJ706">
        <v>0.34000000000000008</v>
      </c>
      <c r="AK706">
        <v>0</v>
      </c>
      <c r="AL706">
        <v>0.5</v>
      </c>
      <c r="AM706">
        <v>0</v>
      </c>
      <c r="AN706" t="s">
        <v>1483</v>
      </c>
      <c r="AO706" t="s">
        <v>1451</v>
      </c>
      <c r="AP706" t="s">
        <v>1465</v>
      </c>
      <c r="AQ706">
        <v>159.5</v>
      </c>
      <c r="AR706">
        <v>21269</v>
      </c>
      <c r="AS706">
        <f>IF(SpaceTypesTable[[#This Row],[Service Water Heating Peak Flow Rate (gal/h)]]=0,"",SpaceTypesTable[[#This Row],[Service Water Heating Peak Flow Rate (gal/h)]]/SpaceTypesTable[[#This Row],[Service Water Heating Area (ft^2)]])</f>
        <v>7.4991772062626355E-3</v>
      </c>
      <c r="AT706">
        <v>43.3</v>
      </c>
      <c r="AU706">
        <v>0.2</v>
      </c>
      <c r="AV706">
        <v>0.05</v>
      </c>
      <c r="AW706" t="s">
        <v>1535</v>
      </c>
      <c r="BC706" t="str">
        <f>IF(ISBLANK(BB706),"",BB706/(AY706/AX706))</f>
        <v/>
      </c>
    </row>
    <row r="707" spans="1:55">
      <c r="A707" s="60" t="s">
        <v>1557</v>
      </c>
      <c r="B707" t="s">
        <v>261</v>
      </c>
      <c r="C707" t="s">
        <v>268</v>
      </c>
      <c r="D707" t="s">
        <v>301</v>
      </c>
      <c r="E707" t="s">
        <v>463</v>
      </c>
      <c r="F707" t="s">
        <v>438</v>
      </c>
      <c r="G707" t="s">
        <v>345</v>
      </c>
      <c r="H707" t="s">
        <v>348</v>
      </c>
      <c r="I707" t="str">
        <f>SpaceTypesTable[[#This Row],[Lighting Standard]]&amp;SpaceTypesTable[[#This Row],[Lighting Primary Space Type]]&amp;SpaceTypesTable[[#This Row],[Lighting Secondary Space Type]]</f>
        <v>ASHRAE 189.1-2009Gymnasium/Exercise CenterPlaying Area</v>
      </c>
      <c r="L707">
        <f>VLOOKUP(SpaceTypesTable[[#This Row],[LookupColumn]],InteriorLightingTable[],5,FALSE)</f>
        <v>1.26</v>
      </c>
      <c r="O707">
        <v>0</v>
      </c>
      <c r="P707">
        <v>0.37</v>
      </c>
      <c r="Q707">
        <v>0.2</v>
      </c>
      <c r="R707" t="s">
        <v>1366</v>
      </c>
      <c r="S707" t="s">
        <v>108</v>
      </c>
      <c r="T707" t="s">
        <v>64</v>
      </c>
      <c r="U707" t="s">
        <v>71</v>
      </c>
      <c r="V707" s="60" t="str">
        <f>SpaceTypesTable[[#This Row],[Ventilation Standard]]&amp;SpaceTypesTable[[#This Row],[Ventilation Primary Space Type]]&amp;SpaceTypesTable[[#This Row],[Ventilation Secondary Space Type]]</f>
        <v>ASHRAE 62.1-1999Sports and AmusementPlaying floors (gymnasium)</v>
      </c>
      <c r="W707">
        <f>VLOOKUP(SpaceTypesTable[[#This Row],[Lookup]],VentilationStandardsTable[],6,FALSE)</f>
        <v>0</v>
      </c>
      <c r="X707">
        <f>VLOOKUP(SpaceTypesTable[[#This Row],[Lookup]],VentilationStandardsTable[],5,FALSE)</f>
        <v>20</v>
      </c>
      <c r="Y707">
        <f>VLOOKUP(SpaceTypesTable[[#This Row],[Lookup]],VentilationStandardsTable[],7,FALSE)</f>
        <v>0</v>
      </c>
      <c r="Z707">
        <v>92.94</v>
      </c>
      <c r="AA707" t="s">
        <v>1390</v>
      </c>
      <c r="AB707" t="s">
        <v>1517</v>
      </c>
      <c r="AC707">
        <v>4.4600000000000001E-2</v>
      </c>
      <c r="AD707" t="s">
        <v>1426</v>
      </c>
      <c r="AF707" t="s">
        <v>440</v>
      </c>
      <c r="AG707" t="s">
        <v>440</v>
      </c>
      <c r="AH707" t="s">
        <v>440</v>
      </c>
      <c r="AJ707">
        <v>0.34000000000000008</v>
      </c>
      <c r="AK707">
        <v>0</v>
      </c>
      <c r="AL707">
        <v>0.5</v>
      </c>
      <c r="AM707">
        <v>0</v>
      </c>
      <c r="AN707" t="s">
        <v>1483</v>
      </c>
      <c r="AO707" t="s">
        <v>1451</v>
      </c>
      <c r="AP707" t="s">
        <v>1465</v>
      </c>
      <c r="AQ707">
        <v>159.5</v>
      </c>
      <c r="AR707">
        <v>21269</v>
      </c>
      <c r="AS707">
        <f>IF(SpaceTypesTable[[#This Row],[Service Water Heating Peak Flow Rate (gal/h)]]=0,"",SpaceTypesTable[[#This Row],[Service Water Heating Peak Flow Rate (gal/h)]]/SpaceTypesTable[[#This Row],[Service Water Heating Area (ft^2)]])</f>
        <v>7.4991772062626355E-3</v>
      </c>
      <c r="AT707">
        <v>43.3</v>
      </c>
      <c r="AU707">
        <v>0.2</v>
      </c>
      <c r="AV707">
        <v>0.05</v>
      </c>
      <c r="AW707" t="s">
        <v>1535</v>
      </c>
      <c r="BC707" t="str">
        <f>IF(ISBLANK(BB707),"",BB707/(AY707/AX707))</f>
        <v/>
      </c>
    </row>
    <row r="708" spans="1:55">
      <c r="A708" s="60" t="s">
        <v>1554</v>
      </c>
      <c r="B708" t="s">
        <v>259</v>
      </c>
      <c r="C708" t="s">
        <v>268</v>
      </c>
      <c r="D708" t="s">
        <v>301</v>
      </c>
      <c r="E708" t="s">
        <v>463</v>
      </c>
      <c r="I708" t="str">
        <f>SpaceTypesTable[[#This Row],[Lighting Standard]]&amp;SpaceTypesTable[[#This Row],[Lighting Primary Space Type]]&amp;SpaceTypesTable[[#This Row],[Lighting Secondary Space Type]]</f>
        <v/>
      </c>
      <c r="L708">
        <v>0.80000000000000016</v>
      </c>
      <c r="O708">
        <v>0</v>
      </c>
      <c r="P708">
        <v>0.37</v>
      </c>
      <c r="Q708">
        <v>0.2</v>
      </c>
      <c r="R708" t="s">
        <v>1366</v>
      </c>
      <c r="S708" t="s">
        <v>108</v>
      </c>
      <c r="T708" t="s">
        <v>64</v>
      </c>
      <c r="U708" t="s">
        <v>71</v>
      </c>
      <c r="V708" s="60" t="str">
        <f>SpaceTypesTable[[#This Row],[Ventilation Standard]]&amp;SpaceTypesTable[[#This Row],[Ventilation Primary Space Type]]&amp;SpaceTypesTable[[#This Row],[Ventilation Secondary Space Type]]</f>
        <v>ASHRAE 62.1-1999Sports and AmusementPlaying floors (gymnasium)</v>
      </c>
      <c r="W708">
        <f>VLOOKUP(SpaceTypesTable[[#This Row],[Lookup]],VentilationStandardsTable[],6,FALSE)</f>
        <v>0</v>
      </c>
      <c r="X708">
        <f>VLOOKUP(SpaceTypesTable[[#This Row],[Lookup]],VentilationStandardsTable[],5,FALSE)</f>
        <v>20</v>
      </c>
      <c r="Y708">
        <f>VLOOKUP(SpaceTypesTable[[#This Row],[Lookup]],VentilationStandardsTable[],7,FALSE)</f>
        <v>0</v>
      </c>
      <c r="Z708">
        <v>92.94</v>
      </c>
      <c r="AA708" t="s">
        <v>1390</v>
      </c>
      <c r="AB708" t="s">
        <v>1517</v>
      </c>
      <c r="AC708">
        <v>0.22320000000000001</v>
      </c>
      <c r="AD708" t="s">
        <v>1426</v>
      </c>
      <c r="AF708" t="s">
        <v>440</v>
      </c>
      <c r="AG708" t="s">
        <v>440</v>
      </c>
      <c r="AH708" t="s">
        <v>440</v>
      </c>
      <c r="AJ708">
        <v>0.46</v>
      </c>
      <c r="AK708">
        <v>0</v>
      </c>
      <c r="AL708">
        <v>0.5</v>
      </c>
      <c r="AM708">
        <v>0</v>
      </c>
      <c r="AN708" t="s">
        <v>1483</v>
      </c>
      <c r="AO708" t="s">
        <v>1451</v>
      </c>
      <c r="AP708" t="s">
        <v>1465</v>
      </c>
      <c r="AQ708">
        <v>159.5</v>
      </c>
      <c r="AR708">
        <v>21269</v>
      </c>
      <c r="AS708">
        <f>IF(SpaceTypesTable[[#This Row],[Service Water Heating Peak Flow Rate (gal/h)]]=0,"",SpaceTypesTable[[#This Row],[Service Water Heating Peak Flow Rate (gal/h)]]/SpaceTypesTable[[#This Row],[Service Water Heating Area (ft^2)]])</f>
        <v>7.4991772062626355E-3</v>
      </c>
      <c r="AT708">
        <v>43.3</v>
      </c>
      <c r="AU708">
        <v>0.2</v>
      </c>
      <c r="AV708">
        <v>0.05</v>
      </c>
      <c r="AW708" t="s">
        <v>1535</v>
      </c>
      <c r="BC708" t="str">
        <f>IF(ISBLANK(BB708),"",BB708/(AY708/AX708))</f>
        <v/>
      </c>
    </row>
    <row r="709" spans="1:55">
      <c r="A709" t="s">
        <v>1558</v>
      </c>
      <c r="B709" t="s">
        <v>259</v>
      </c>
      <c r="C709" t="s">
        <v>268</v>
      </c>
      <c r="D709" t="s">
        <v>301</v>
      </c>
      <c r="E709" t="s">
        <v>463</v>
      </c>
      <c r="F709" t="s">
        <v>218</v>
      </c>
      <c r="G709" t="s">
        <v>345</v>
      </c>
      <c r="H709" t="s">
        <v>348</v>
      </c>
      <c r="I709" t="str">
        <f>SpaceTypesTable[[#This Row],[Lighting Standard]]&amp;SpaceTypesTable[[#This Row],[Lighting Primary Space Type]]&amp;SpaceTypesTable[[#This Row],[Lighting Secondary Space Type]]</f>
        <v>ASHRAE 90.1-2007Gymnasium/Exercise CenterPlaying Area</v>
      </c>
      <c r="L709">
        <f>VLOOKUP(SpaceTypesTable[[#This Row],[LookupColumn]],InteriorLightingTable[],5,FALSE)</f>
        <v>1.4</v>
      </c>
      <c r="O709">
        <v>0</v>
      </c>
      <c r="P709">
        <v>0.37</v>
      </c>
      <c r="Q709">
        <v>0.2</v>
      </c>
      <c r="R709" s="60" t="s">
        <v>4032</v>
      </c>
      <c r="S709" t="s">
        <v>109</v>
      </c>
      <c r="T709" t="s">
        <v>1567</v>
      </c>
      <c r="U709" t="s">
        <v>1599</v>
      </c>
      <c r="V709" s="60" t="str">
        <f>SpaceTypesTable[[#This Row],[Ventilation Standard]]&amp;SpaceTypesTable[[#This Row],[Ventilation Primary Space Type]]&amp;SpaceTypesTable[[#This Row],[Ventilation Secondary Space Type]]</f>
        <v>ASHRAE 62.1-2004Sports and EntertainmentGym, stadium (play area)</v>
      </c>
      <c r="W709">
        <f>VLOOKUP(SpaceTypesTable[[#This Row],[Lookup]],VentilationStandardsTable[],6,FALSE)</f>
        <v>0.3</v>
      </c>
      <c r="X709">
        <f>VLOOKUP(SpaceTypesTable[[#This Row],[Lookup]],VentilationStandardsTable[],5,FALSE)</f>
        <v>0</v>
      </c>
      <c r="Y709">
        <f>VLOOKUP(SpaceTypesTable[[#This Row],[Lookup]],VentilationStandardsTable[],7,FALSE)</f>
        <v>0</v>
      </c>
      <c r="Z709">
        <v>92.94</v>
      </c>
      <c r="AA709" s="60" t="s">
        <v>4041</v>
      </c>
      <c r="AB709" s="60" t="s">
        <v>4015</v>
      </c>
      <c r="AC709">
        <v>4.4600000000000001E-2</v>
      </c>
      <c r="AD709" s="60" t="s">
        <v>4083</v>
      </c>
      <c r="AF709" t="s">
        <v>440</v>
      </c>
      <c r="AG709" t="s">
        <v>440</v>
      </c>
      <c r="AH709" t="s">
        <v>440</v>
      </c>
      <c r="AJ709">
        <v>0.34000000000000008</v>
      </c>
      <c r="AK709">
        <v>0</v>
      </c>
      <c r="AL709">
        <v>0.5</v>
      </c>
      <c r="AM709">
        <v>0</v>
      </c>
      <c r="AN709" s="60" t="s">
        <v>4028</v>
      </c>
      <c r="AO709" s="60" t="s">
        <v>4069</v>
      </c>
      <c r="AP709" s="60" t="s">
        <v>4046</v>
      </c>
      <c r="AQ709">
        <v>159.5</v>
      </c>
      <c r="AR709">
        <v>21269</v>
      </c>
      <c r="AS709">
        <f>IF(SpaceTypesTable[[#This Row],[Service Water Heating Peak Flow Rate (gal/h)]]=0,"",SpaceTypesTable[[#This Row],[Service Water Heating Peak Flow Rate (gal/h)]]/SpaceTypesTable[[#This Row],[Service Water Heating Area (ft^2)]])</f>
        <v>7.4991772062626355E-3</v>
      </c>
      <c r="AT709">
        <v>43.3</v>
      </c>
      <c r="AU709">
        <v>0.2</v>
      </c>
      <c r="AV709">
        <v>0.05</v>
      </c>
      <c r="AW709" t="s">
        <v>4043</v>
      </c>
      <c r="BC709" t="str">
        <f>IF(ISBLANK(BB709),"",BB709/(AY709/AX709))</f>
        <v/>
      </c>
    </row>
    <row r="710" spans="1:55">
      <c r="A710" t="s">
        <v>1556</v>
      </c>
      <c r="B710" t="s">
        <v>259</v>
      </c>
      <c r="C710" t="s">
        <v>268</v>
      </c>
      <c r="D710" t="s">
        <v>301</v>
      </c>
      <c r="E710" t="s">
        <v>463</v>
      </c>
      <c r="F710" t="s">
        <v>217</v>
      </c>
      <c r="G710" t="s">
        <v>345</v>
      </c>
      <c r="H710" t="s">
        <v>348</v>
      </c>
      <c r="I710" t="str">
        <f>SpaceTypesTable[[#This Row],[Lighting Standard]]&amp;SpaceTypesTable[[#This Row],[Lighting Primary Space Type]]&amp;SpaceTypesTable[[#This Row],[Lighting Secondary Space Type]]</f>
        <v>ASHRAE 90.1-2004Gymnasium/Exercise CenterPlaying Area</v>
      </c>
      <c r="L710">
        <f>VLOOKUP(SpaceTypesTable[[#This Row],[LookupColumn]],InteriorLightingTable[],5,FALSE)</f>
        <v>1.4</v>
      </c>
      <c r="O710">
        <v>0</v>
      </c>
      <c r="P710">
        <v>0.37</v>
      </c>
      <c r="Q710">
        <v>0.2</v>
      </c>
      <c r="R710" s="60" t="s">
        <v>4032</v>
      </c>
      <c r="S710" t="s">
        <v>108</v>
      </c>
      <c r="T710" t="s">
        <v>64</v>
      </c>
      <c r="U710" t="s">
        <v>71</v>
      </c>
      <c r="V710" s="60" t="str">
        <f>SpaceTypesTable[[#This Row],[Ventilation Standard]]&amp;SpaceTypesTable[[#This Row],[Ventilation Primary Space Type]]&amp;SpaceTypesTable[[#This Row],[Ventilation Secondary Space Type]]</f>
        <v>ASHRAE 62.1-1999Sports and AmusementPlaying floors (gymnasium)</v>
      </c>
      <c r="W710">
        <f>VLOOKUP(SpaceTypesTable[[#This Row],[Lookup]],VentilationStandardsTable[],6,FALSE)</f>
        <v>0</v>
      </c>
      <c r="X710">
        <f>VLOOKUP(SpaceTypesTable[[#This Row],[Lookup]],VentilationStandardsTable[],5,FALSE)</f>
        <v>20</v>
      </c>
      <c r="Y710">
        <f>VLOOKUP(SpaceTypesTable[[#This Row],[Lookup]],VentilationStandardsTable[],7,FALSE)</f>
        <v>0</v>
      </c>
      <c r="Z710">
        <v>92.94</v>
      </c>
      <c r="AA710" s="60" t="s">
        <v>4041</v>
      </c>
      <c r="AB710" s="60" t="s">
        <v>4015</v>
      </c>
      <c r="AC710">
        <v>5.9499999999999997E-2</v>
      </c>
      <c r="AD710" s="60" t="s">
        <v>4083</v>
      </c>
      <c r="AF710" t="s">
        <v>440</v>
      </c>
      <c r="AG710" t="s">
        <v>440</v>
      </c>
      <c r="AH710" t="s">
        <v>440</v>
      </c>
      <c r="AJ710">
        <v>0.46</v>
      </c>
      <c r="AK710">
        <v>0</v>
      </c>
      <c r="AL710">
        <v>0.5</v>
      </c>
      <c r="AM710">
        <v>0</v>
      </c>
      <c r="AN710" s="60" t="s">
        <v>4028</v>
      </c>
      <c r="AO710" s="60" t="s">
        <v>4069</v>
      </c>
      <c r="AP710" s="60" t="s">
        <v>4046</v>
      </c>
      <c r="AQ710">
        <v>159.5</v>
      </c>
      <c r="AR710">
        <v>21269</v>
      </c>
      <c r="AS710">
        <f>IF(SpaceTypesTable[[#This Row],[Service Water Heating Peak Flow Rate (gal/h)]]=0,"",SpaceTypesTable[[#This Row],[Service Water Heating Peak Flow Rate (gal/h)]]/SpaceTypesTable[[#This Row],[Service Water Heating Area (ft^2)]])</f>
        <v>7.4991772062626355E-3</v>
      </c>
      <c r="AT710">
        <v>43.3</v>
      </c>
      <c r="AU710">
        <v>0.2</v>
      </c>
      <c r="AV710">
        <v>0.05</v>
      </c>
      <c r="AW710" t="s">
        <v>4043</v>
      </c>
      <c r="BC710" t="str">
        <f>IF(ISBLANK(BB710),"",BB710/(AY710/AX710))</f>
        <v/>
      </c>
    </row>
    <row r="711" spans="1:55">
      <c r="A711" t="s">
        <v>1619</v>
      </c>
      <c r="B711" t="s">
        <v>259</v>
      </c>
      <c r="C711" t="s">
        <v>268</v>
      </c>
      <c r="D711" t="s">
        <v>301</v>
      </c>
      <c r="E711" t="s">
        <v>463</v>
      </c>
      <c r="F711" t="s">
        <v>1601</v>
      </c>
      <c r="G711" t="s">
        <v>1832</v>
      </c>
      <c r="H711" t="s">
        <v>348</v>
      </c>
      <c r="I711" t="str">
        <f>SpaceTypesTable[[#This Row],[Lighting Standard]]&amp;SpaceTypesTable[[#This Row],[Lighting Primary Space Type]]&amp;SpaceTypesTable[[#This Row],[Lighting Secondary Space Type]]</f>
        <v>ASHRAE 90.1-2010Gymnasium/Fitness CenterPlaying Area</v>
      </c>
      <c r="L711">
        <f>VLOOKUP(SpaceTypesTable[[#This Row],[LookupColumn]],InteriorLightingTable[],5,FALSE)</f>
        <v>1.2</v>
      </c>
      <c r="O711">
        <v>0</v>
      </c>
      <c r="P711">
        <v>0.37</v>
      </c>
      <c r="Q711">
        <v>0.2</v>
      </c>
      <c r="R711" t="s">
        <v>4032</v>
      </c>
      <c r="S711" t="s">
        <v>110</v>
      </c>
      <c r="T711" t="s">
        <v>1567</v>
      </c>
      <c r="U711" t="s">
        <v>1599</v>
      </c>
      <c r="V711" s="60" t="str">
        <f>SpaceTypesTable[[#This Row],[Ventilation Standard]]&amp;SpaceTypesTable[[#This Row],[Ventilation Primary Space Type]]&amp;SpaceTypesTable[[#This Row],[Ventilation Secondary Space Type]]</f>
        <v>ASHRAE 62.1-2007Sports and EntertainmentGym, stadium (play area)</v>
      </c>
      <c r="W711">
        <f>VLOOKUP(SpaceTypesTable[[#This Row],[Lookup]],VentilationStandardsTable[],6,FALSE)</f>
        <v>0.3</v>
      </c>
      <c r="X711">
        <f>VLOOKUP(SpaceTypesTable[[#This Row],[Lookup]],VentilationStandardsTable[],5,FALSE)</f>
        <v>0</v>
      </c>
      <c r="Y711">
        <f>VLOOKUP(SpaceTypesTable[[#This Row],[Lookup]],VentilationStandardsTable[],7,FALSE)</f>
        <v>0</v>
      </c>
      <c r="Z711">
        <v>92.94</v>
      </c>
      <c r="AA711" t="s">
        <v>4041</v>
      </c>
      <c r="AB711" t="s">
        <v>4015</v>
      </c>
      <c r="AC711">
        <v>4.4600000000000001E-2</v>
      </c>
      <c r="AD711" t="s">
        <v>4083</v>
      </c>
      <c r="AF711" t="s">
        <v>440</v>
      </c>
      <c r="AG711" t="s">
        <v>440</v>
      </c>
      <c r="AH711" t="s">
        <v>440</v>
      </c>
      <c r="AJ711">
        <v>0.34000000000000008</v>
      </c>
      <c r="AK711">
        <v>0</v>
      </c>
      <c r="AL711">
        <v>0.5</v>
      </c>
      <c r="AM711">
        <v>0</v>
      </c>
      <c r="AN711" t="s">
        <v>4028</v>
      </c>
      <c r="AO711" t="s">
        <v>4076</v>
      </c>
      <c r="AP711" t="s">
        <v>4047</v>
      </c>
      <c r="AQ711">
        <v>159.5</v>
      </c>
      <c r="AR711">
        <v>21269</v>
      </c>
      <c r="AS711">
        <v>7.4991772062626355E-3</v>
      </c>
      <c r="AT711">
        <v>43.3</v>
      </c>
      <c r="AU711">
        <v>0.2</v>
      </c>
      <c r="AV711">
        <v>0.05</v>
      </c>
      <c r="AW711" t="s">
        <v>4043</v>
      </c>
      <c r="BC711" t="s">
        <v>440</v>
      </c>
    </row>
    <row r="712" spans="1:55">
      <c r="A712" t="s">
        <v>1555</v>
      </c>
      <c r="B712" t="s">
        <v>259</v>
      </c>
      <c r="C712" t="s">
        <v>268</v>
      </c>
      <c r="D712" t="s">
        <v>273</v>
      </c>
      <c r="E712" t="s">
        <v>457</v>
      </c>
      <c r="I712" t="str">
        <f>SpaceTypesTable[[#This Row],[Lighting Standard]]&amp;SpaceTypesTable[[#This Row],[Lighting Primary Space Type]]&amp;SpaceTypesTable[[#This Row],[Lighting Secondary Space Type]]</f>
        <v/>
      </c>
      <c r="L712">
        <v>0.86</v>
      </c>
      <c r="O712">
        <v>0</v>
      </c>
      <c r="P712">
        <v>0.37</v>
      </c>
      <c r="Q712">
        <v>0.2</v>
      </c>
      <c r="R712" s="60" t="s">
        <v>1366</v>
      </c>
      <c r="S712" t="s">
        <v>108</v>
      </c>
      <c r="T712" t="s">
        <v>89</v>
      </c>
      <c r="U712" t="s">
        <v>96</v>
      </c>
      <c r="V712" s="60" t="str">
        <f>SpaceTypesTable[[#This Row],[Ventilation Standard]]&amp;SpaceTypesTable[[#This Row],[Ventilation Primary Space Type]]&amp;SpaceTypesTable[[#This Row],[Ventilation Secondary Space Type]]</f>
        <v>ASHRAE 62.1-1999EducationCorridors</v>
      </c>
      <c r="W712">
        <f>VLOOKUP(SpaceTypesTable[[#This Row],[Lookup]],VentilationStandardsTable[],6,FALSE)</f>
        <v>0.1</v>
      </c>
      <c r="X712">
        <f>VLOOKUP(SpaceTypesTable[[#This Row],[Lookup]],VentilationStandardsTable[],5,FALSE)</f>
        <v>0</v>
      </c>
      <c r="Y712">
        <f>VLOOKUP(SpaceTypesTable[[#This Row],[Lookup]],VentilationStandardsTable[],7,FALSE)</f>
        <v>0</v>
      </c>
      <c r="Z712">
        <v>9.31</v>
      </c>
      <c r="AA712" s="60" t="s">
        <v>1388</v>
      </c>
      <c r="AB712" s="60" t="s">
        <v>1517</v>
      </c>
      <c r="AC712">
        <v>0.22320000000000001</v>
      </c>
      <c r="AD712" s="60" t="s">
        <v>1426</v>
      </c>
      <c r="AF712" t="s">
        <v>440</v>
      </c>
      <c r="AG712" t="s">
        <v>440</v>
      </c>
      <c r="AH712" t="s">
        <v>440</v>
      </c>
      <c r="AJ712">
        <v>0.37</v>
      </c>
      <c r="AK712">
        <v>0</v>
      </c>
      <c r="AL712">
        <v>0.5</v>
      </c>
      <c r="AM712">
        <v>0</v>
      </c>
      <c r="AN712" s="60" t="s">
        <v>1483</v>
      </c>
      <c r="AO712" s="60" t="s">
        <v>1489</v>
      </c>
      <c r="AP712" s="60" t="s">
        <v>1472</v>
      </c>
      <c r="AS712" t="str">
        <f>IF(SpaceTypesTable[[#This Row],[Service Water Heating Peak Flow Rate (gal/h)]]=0,"",SpaceTypesTable[[#This Row],[Service Water Heating Peak Flow Rate (gal/h)]]/SpaceTypesTable[[#This Row],[Service Water Heating Area (ft^2)]])</f>
        <v/>
      </c>
      <c r="BC712" t="str">
        <f>IF(ISBLANK(BB712),"",BB712/(AY712/AX712))</f>
        <v/>
      </c>
    </row>
    <row r="713" spans="1:55">
      <c r="A713" t="s">
        <v>1557</v>
      </c>
      <c r="B713" t="s">
        <v>260</v>
      </c>
      <c r="C713" t="s">
        <v>268</v>
      </c>
      <c r="D713" t="s">
        <v>273</v>
      </c>
      <c r="E713" t="s">
        <v>457</v>
      </c>
      <c r="F713" t="s">
        <v>438</v>
      </c>
      <c r="G713" t="s">
        <v>340</v>
      </c>
      <c r="H713" t="s">
        <v>223</v>
      </c>
      <c r="I713" t="str">
        <f>SpaceTypesTable[[#This Row],[Lighting Standard]]&amp;SpaceTypesTable[[#This Row],[Lighting Primary Space Type]]&amp;SpaceTypesTable[[#This Row],[Lighting Secondary Space Type]]</f>
        <v>ASHRAE 189.1-2009Corridor/TransitionGeneral</v>
      </c>
      <c r="L713">
        <f>VLOOKUP(SpaceTypesTable[[#This Row],[LookupColumn]],InteriorLightingTable[],5,FALSE)</f>
        <v>0.45</v>
      </c>
      <c r="O713">
        <v>0</v>
      </c>
      <c r="P713">
        <v>0.37</v>
      </c>
      <c r="Q713">
        <v>0.2</v>
      </c>
      <c r="R713" t="s">
        <v>1366</v>
      </c>
      <c r="S713" t="s">
        <v>108</v>
      </c>
      <c r="T713" t="s">
        <v>89</v>
      </c>
      <c r="U713" t="s">
        <v>96</v>
      </c>
      <c r="V713" s="60" t="str">
        <f>SpaceTypesTable[[#This Row],[Ventilation Standard]]&amp;SpaceTypesTable[[#This Row],[Ventilation Primary Space Type]]&amp;SpaceTypesTable[[#This Row],[Ventilation Secondary Space Type]]</f>
        <v>ASHRAE 62.1-1999EducationCorridors</v>
      </c>
      <c r="W713">
        <f>VLOOKUP(SpaceTypesTable[[#This Row],[Lookup]],VentilationStandardsTable[],6,FALSE)</f>
        <v>0.1</v>
      </c>
      <c r="X713">
        <f>VLOOKUP(SpaceTypesTable[[#This Row],[Lookup]],VentilationStandardsTable[],5,FALSE)</f>
        <v>0</v>
      </c>
      <c r="Y713">
        <f>VLOOKUP(SpaceTypesTable[[#This Row],[Lookup]],VentilationStandardsTable[],7,FALSE)</f>
        <v>0</v>
      </c>
      <c r="Z713">
        <v>9.31</v>
      </c>
      <c r="AA713" t="s">
        <v>1388</v>
      </c>
      <c r="AB713" t="s">
        <v>1517</v>
      </c>
      <c r="AC713">
        <v>5.9499999999999997E-2</v>
      </c>
      <c r="AD713" t="s">
        <v>1426</v>
      </c>
      <c r="AF713" t="s">
        <v>440</v>
      </c>
      <c r="AG713" t="s">
        <v>440</v>
      </c>
      <c r="AH713" t="s">
        <v>440</v>
      </c>
      <c r="AJ713">
        <v>0.27</v>
      </c>
      <c r="AK713">
        <v>0</v>
      </c>
      <c r="AL713">
        <v>0.5</v>
      </c>
      <c r="AM713">
        <v>0</v>
      </c>
      <c r="AN713" t="s">
        <v>1483</v>
      </c>
      <c r="AO713" t="s">
        <v>1489</v>
      </c>
      <c r="AP713" t="s">
        <v>1472</v>
      </c>
      <c r="AS713" t="str">
        <f>IF(SpaceTypesTable[[#This Row],[Service Water Heating Peak Flow Rate (gal/h)]]=0,"",SpaceTypesTable[[#This Row],[Service Water Heating Peak Flow Rate (gal/h)]]/SpaceTypesTable[[#This Row],[Service Water Heating Area (ft^2)]])</f>
        <v/>
      </c>
      <c r="BC713" t="str">
        <f>IF(ISBLANK(BB713),"",BB713/(AY713/AX713))</f>
        <v/>
      </c>
    </row>
    <row r="714" spans="1:55">
      <c r="A714" t="s">
        <v>1557</v>
      </c>
      <c r="B714" t="s">
        <v>261</v>
      </c>
      <c r="C714" t="s">
        <v>268</v>
      </c>
      <c r="D714" t="s">
        <v>273</v>
      </c>
      <c r="E714" t="s">
        <v>457</v>
      </c>
      <c r="F714" t="s">
        <v>438</v>
      </c>
      <c r="G714" t="s">
        <v>340</v>
      </c>
      <c r="H714" t="s">
        <v>223</v>
      </c>
      <c r="I714" t="str">
        <f>SpaceTypesTable[[#This Row],[Lighting Standard]]&amp;SpaceTypesTable[[#This Row],[Lighting Primary Space Type]]&amp;SpaceTypesTable[[#This Row],[Lighting Secondary Space Type]]</f>
        <v>ASHRAE 189.1-2009Corridor/TransitionGeneral</v>
      </c>
      <c r="L714">
        <f>VLOOKUP(SpaceTypesTable[[#This Row],[LookupColumn]],InteriorLightingTable[],5,FALSE)</f>
        <v>0.45</v>
      </c>
      <c r="O714">
        <v>0</v>
      </c>
      <c r="P714">
        <v>0.37</v>
      </c>
      <c r="Q714">
        <v>0.2</v>
      </c>
      <c r="R714" t="s">
        <v>1366</v>
      </c>
      <c r="S714" t="s">
        <v>108</v>
      </c>
      <c r="T714" t="s">
        <v>89</v>
      </c>
      <c r="U714" t="s">
        <v>96</v>
      </c>
      <c r="V714" s="60" t="str">
        <f>SpaceTypesTable[[#This Row],[Ventilation Standard]]&amp;SpaceTypesTable[[#This Row],[Ventilation Primary Space Type]]&amp;SpaceTypesTable[[#This Row],[Ventilation Secondary Space Type]]</f>
        <v>ASHRAE 62.1-1999EducationCorridors</v>
      </c>
      <c r="W714">
        <f>VLOOKUP(SpaceTypesTable[[#This Row],[Lookup]],VentilationStandardsTable[],6,FALSE)</f>
        <v>0.1</v>
      </c>
      <c r="X714">
        <f>VLOOKUP(SpaceTypesTable[[#This Row],[Lookup]],VentilationStandardsTable[],5,FALSE)</f>
        <v>0</v>
      </c>
      <c r="Y714">
        <f>VLOOKUP(SpaceTypesTable[[#This Row],[Lookup]],VentilationStandardsTable[],7,FALSE)</f>
        <v>0</v>
      </c>
      <c r="Z714">
        <v>9.31</v>
      </c>
      <c r="AA714" t="s">
        <v>1388</v>
      </c>
      <c r="AB714" t="s">
        <v>1517</v>
      </c>
      <c r="AC714">
        <v>4.4600000000000001E-2</v>
      </c>
      <c r="AD714" t="s">
        <v>1426</v>
      </c>
      <c r="AF714" t="s">
        <v>440</v>
      </c>
      <c r="AG714" t="s">
        <v>440</v>
      </c>
      <c r="AH714" t="s">
        <v>440</v>
      </c>
      <c r="AJ714">
        <v>0.27</v>
      </c>
      <c r="AK714">
        <v>0</v>
      </c>
      <c r="AL714">
        <v>0.5</v>
      </c>
      <c r="AM714">
        <v>0</v>
      </c>
      <c r="AN714" t="s">
        <v>1483</v>
      </c>
      <c r="AO714" t="s">
        <v>1489</v>
      </c>
      <c r="AP714" t="s">
        <v>1472</v>
      </c>
      <c r="AS714" t="str">
        <f>IF(SpaceTypesTable[[#This Row],[Service Water Heating Peak Flow Rate (gal/h)]]=0,"",SpaceTypesTable[[#This Row],[Service Water Heating Peak Flow Rate (gal/h)]]/SpaceTypesTable[[#This Row],[Service Water Heating Area (ft^2)]])</f>
        <v/>
      </c>
      <c r="BC714" t="str">
        <f>IF(ISBLANK(BB714),"",BB714/(AY714/AX714))</f>
        <v/>
      </c>
    </row>
    <row r="715" spans="1:55">
      <c r="A715" t="s">
        <v>1554</v>
      </c>
      <c r="B715" t="s">
        <v>259</v>
      </c>
      <c r="C715" t="s">
        <v>268</v>
      </c>
      <c r="D715" t="s">
        <v>273</v>
      </c>
      <c r="E715" t="s">
        <v>457</v>
      </c>
      <c r="I715" t="str">
        <f>SpaceTypesTable[[#This Row],[Lighting Standard]]&amp;SpaceTypesTable[[#This Row],[Lighting Primary Space Type]]&amp;SpaceTypesTable[[#This Row],[Lighting Secondary Space Type]]</f>
        <v/>
      </c>
      <c r="L715">
        <v>0.7</v>
      </c>
      <c r="O715">
        <v>0</v>
      </c>
      <c r="P715">
        <v>0.37</v>
      </c>
      <c r="Q715">
        <v>0.2</v>
      </c>
      <c r="R715" t="s">
        <v>1366</v>
      </c>
      <c r="S715" t="s">
        <v>108</v>
      </c>
      <c r="T715" t="s">
        <v>89</v>
      </c>
      <c r="U715" t="s">
        <v>96</v>
      </c>
      <c r="V715" s="60" t="str">
        <f>SpaceTypesTable[[#This Row],[Ventilation Standard]]&amp;SpaceTypesTable[[#This Row],[Ventilation Primary Space Type]]&amp;SpaceTypesTable[[#This Row],[Ventilation Secondary Space Type]]</f>
        <v>ASHRAE 62.1-1999EducationCorridors</v>
      </c>
      <c r="W715">
        <f>VLOOKUP(SpaceTypesTable[[#This Row],[Lookup]],VentilationStandardsTable[],6,FALSE)</f>
        <v>0.1</v>
      </c>
      <c r="X715">
        <f>VLOOKUP(SpaceTypesTable[[#This Row],[Lookup]],VentilationStandardsTable[],5,FALSE)</f>
        <v>0</v>
      </c>
      <c r="Y715">
        <f>VLOOKUP(SpaceTypesTable[[#This Row],[Lookup]],VentilationStandardsTable[],7,FALSE)</f>
        <v>0</v>
      </c>
      <c r="Z715">
        <v>9.31</v>
      </c>
      <c r="AA715" t="s">
        <v>1388</v>
      </c>
      <c r="AB715" t="s">
        <v>1517</v>
      </c>
      <c r="AC715">
        <v>0.22320000000000001</v>
      </c>
      <c r="AD715" t="s">
        <v>1426</v>
      </c>
      <c r="AF715" t="s">
        <v>440</v>
      </c>
      <c r="AG715" t="s">
        <v>440</v>
      </c>
      <c r="AH715" t="s">
        <v>440</v>
      </c>
      <c r="AJ715">
        <v>0.37</v>
      </c>
      <c r="AK715">
        <v>0</v>
      </c>
      <c r="AL715">
        <v>0.5</v>
      </c>
      <c r="AM715">
        <v>0</v>
      </c>
      <c r="AN715" t="s">
        <v>1483</v>
      </c>
      <c r="AO715" t="s">
        <v>1489</v>
      </c>
      <c r="AP715" t="s">
        <v>1472</v>
      </c>
      <c r="AS715" t="str">
        <f>IF(SpaceTypesTable[[#This Row],[Service Water Heating Peak Flow Rate (gal/h)]]=0,"",SpaceTypesTable[[#This Row],[Service Water Heating Peak Flow Rate (gal/h)]]/SpaceTypesTable[[#This Row],[Service Water Heating Area (ft^2)]])</f>
        <v/>
      </c>
      <c r="BC715" t="str">
        <f>IF(ISBLANK(BB715),"",BB715/(AY715/AX715))</f>
        <v/>
      </c>
    </row>
    <row r="716" spans="1:55">
      <c r="A716" t="s">
        <v>1558</v>
      </c>
      <c r="B716" t="s">
        <v>259</v>
      </c>
      <c r="C716" t="s">
        <v>268</v>
      </c>
      <c r="D716" t="s">
        <v>273</v>
      </c>
      <c r="E716" t="s">
        <v>457</v>
      </c>
      <c r="F716" t="s">
        <v>218</v>
      </c>
      <c r="G716" t="s">
        <v>340</v>
      </c>
      <c r="H716" t="s">
        <v>223</v>
      </c>
      <c r="I716" t="str">
        <f>SpaceTypesTable[[#This Row],[Lighting Standard]]&amp;SpaceTypesTable[[#This Row],[Lighting Primary Space Type]]&amp;SpaceTypesTable[[#This Row],[Lighting Secondary Space Type]]</f>
        <v>ASHRAE 90.1-2007Corridor/TransitionGeneral</v>
      </c>
      <c r="L716">
        <f>VLOOKUP(SpaceTypesTable[[#This Row],[LookupColumn]],InteriorLightingTable[],5,FALSE)</f>
        <v>0.5</v>
      </c>
      <c r="O716">
        <v>0</v>
      </c>
      <c r="P716">
        <v>0.37</v>
      </c>
      <c r="Q716">
        <v>0.2</v>
      </c>
      <c r="R716" s="60" t="s">
        <v>4031</v>
      </c>
      <c r="S716" t="s">
        <v>109</v>
      </c>
      <c r="T716" t="s">
        <v>223</v>
      </c>
      <c r="U716" t="s">
        <v>96</v>
      </c>
      <c r="V716" s="60" t="str">
        <f>SpaceTypesTable[[#This Row],[Ventilation Standard]]&amp;SpaceTypesTable[[#This Row],[Ventilation Primary Space Type]]&amp;SpaceTypesTable[[#This Row],[Ventilation Secondary Space Type]]</f>
        <v>ASHRAE 62.1-2004GeneralCorridors</v>
      </c>
      <c r="W716">
        <f>VLOOKUP(SpaceTypesTable[[#This Row],[Lookup]],VentilationStandardsTable[],6,FALSE)</f>
        <v>0.06</v>
      </c>
      <c r="X716">
        <f>VLOOKUP(SpaceTypesTable[[#This Row],[Lookup]],VentilationStandardsTable[],5,FALSE)</f>
        <v>0</v>
      </c>
      <c r="Y716">
        <f>VLOOKUP(SpaceTypesTable[[#This Row],[Lookup]],VentilationStandardsTable[],7,FALSE)</f>
        <v>0</v>
      </c>
      <c r="Z716">
        <v>9.31</v>
      </c>
      <c r="AA716" s="60" t="s">
        <v>4037</v>
      </c>
      <c r="AB716" s="60" t="s">
        <v>4015</v>
      </c>
      <c r="AC716">
        <v>4.4600000000000001E-2</v>
      </c>
      <c r="AD716" s="60" t="s">
        <v>4083</v>
      </c>
      <c r="AF716" t="s">
        <v>440</v>
      </c>
      <c r="AG716" t="s">
        <v>440</v>
      </c>
      <c r="AH716" t="s">
        <v>440</v>
      </c>
      <c r="AJ716">
        <v>0.27</v>
      </c>
      <c r="AK716">
        <v>0</v>
      </c>
      <c r="AL716">
        <v>0.5</v>
      </c>
      <c r="AM716">
        <v>0</v>
      </c>
      <c r="AN716" s="60" t="s">
        <v>4028</v>
      </c>
      <c r="AO716" s="60" t="s">
        <v>4069</v>
      </c>
      <c r="AP716" s="60" t="s">
        <v>4046</v>
      </c>
      <c r="AS716" t="str">
        <f>IF(SpaceTypesTable[[#This Row],[Service Water Heating Peak Flow Rate (gal/h)]]=0,"",SpaceTypesTable[[#This Row],[Service Water Heating Peak Flow Rate (gal/h)]]/SpaceTypesTable[[#This Row],[Service Water Heating Area (ft^2)]])</f>
        <v/>
      </c>
      <c r="BC716" t="str">
        <f>IF(ISBLANK(BB716),"",BB716/(AY716/AX716))</f>
        <v/>
      </c>
    </row>
    <row r="717" spans="1:55">
      <c r="A717" t="s">
        <v>1556</v>
      </c>
      <c r="B717" t="s">
        <v>259</v>
      </c>
      <c r="C717" t="s">
        <v>268</v>
      </c>
      <c r="D717" t="s">
        <v>273</v>
      </c>
      <c r="E717" t="s">
        <v>457</v>
      </c>
      <c r="F717" t="s">
        <v>217</v>
      </c>
      <c r="G717" t="s">
        <v>340</v>
      </c>
      <c r="H717" t="s">
        <v>223</v>
      </c>
      <c r="I717" t="str">
        <f>SpaceTypesTable[[#This Row],[Lighting Standard]]&amp;SpaceTypesTable[[#This Row],[Lighting Primary Space Type]]&amp;SpaceTypesTable[[#This Row],[Lighting Secondary Space Type]]</f>
        <v>ASHRAE 90.1-2004Corridor/TransitionGeneral</v>
      </c>
      <c r="L717">
        <f>VLOOKUP(SpaceTypesTable[[#This Row],[LookupColumn]],InteriorLightingTable[],5,FALSE)</f>
        <v>0.5</v>
      </c>
      <c r="O717">
        <v>0</v>
      </c>
      <c r="P717">
        <v>0.37</v>
      </c>
      <c r="Q717">
        <v>0.2</v>
      </c>
      <c r="R717" s="60" t="s">
        <v>4031</v>
      </c>
      <c r="S717" t="s">
        <v>108</v>
      </c>
      <c r="T717" t="s">
        <v>89</v>
      </c>
      <c r="U717" t="s">
        <v>96</v>
      </c>
      <c r="V717" s="60" t="str">
        <f>SpaceTypesTable[[#This Row],[Ventilation Standard]]&amp;SpaceTypesTable[[#This Row],[Ventilation Primary Space Type]]&amp;SpaceTypesTable[[#This Row],[Ventilation Secondary Space Type]]</f>
        <v>ASHRAE 62.1-1999EducationCorridors</v>
      </c>
      <c r="W717">
        <f>VLOOKUP(SpaceTypesTable[[#This Row],[Lookup]],VentilationStandardsTable[],6,FALSE)</f>
        <v>0.1</v>
      </c>
      <c r="X717">
        <f>VLOOKUP(SpaceTypesTable[[#This Row],[Lookup]],VentilationStandardsTable[],5,FALSE)</f>
        <v>0</v>
      </c>
      <c r="Y717">
        <f>VLOOKUP(SpaceTypesTable[[#This Row],[Lookup]],VentilationStandardsTable[],7,FALSE)</f>
        <v>0</v>
      </c>
      <c r="Z717">
        <v>9.31</v>
      </c>
      <c r="AA717" s="60" t="s">
        <v>4037</v>
      </c>
      <c r="AB717" s="60" t="s">
        <v>4015</v>
      </c>
      <c r="AC717">
        <v>5.9499999999999997E-2</v>
      </c>
      <c r="AD717" s="60" t="s">
        <v>4083</v>
      </c>
      <c r="AF717" t="s">
        <v>440</v>
      </c>
      <c r="AG717" t="s">
        <v>440</v>
      </c>
      <c r="AH717" t="s">
        <v>440</v>
      </c>
      <c r="AJ717">
        <v>0.37</v>
      </c>
      <c r="AK717">
        <v>0</v>
      </c>
      <c r="AL717">
        <v>0.5</v>
      </c>
      <c r="AM717">
        <v>0</v>
      </c>
      <c r="AN717" s="60" t="s">
        <v>4028</v>
      </c>
      <c r="AO717" s="60" t="s">
        <v>4069</v>
      </c>
      <c r="AP717" s="60" t="s">
        <v>4046</v>
      </c>
      <c r="AS717" t="str">
        <f>IF(SpaceTypesTable[[#This Row],[Service Water Heating Peak Flow Rate (gal/h)]]=0,"",SpaceTypesTable[[#This Row],[Service Water Heating Peak Flow Rate (gal/h)]]/SpaceTypesTable[[#This Row],[Service Water Heating Area (ft^2)]])</f>
        <v/>
      </c>
      <c r="BC717" t="str">
        <f>IF(ISBLANK(BB717),"",BB717/(AY717/AX717))</f>
        <v/>
      </c>
    </row>
    <row r="718" spans="1:55">
      <c r="A718" s="60" t="s">
        <v>1619</v>
      </c>
      <c r="B718" t="s">
        <v>259</v>
      </c>
      <c r="C718" t="s">
        <v>268</v>
      </c>
      <c r="D718" t="s">
        <v>273</v>
      </c>
      <c r="E718" t="s">
        <v>457</v>
      </c>
      <c r="F718" t="s">
        <v>1601</v>
      </c>
      <c r="G718" t="s">
        <v>340</v>
      </c>
      <c r="H718" t="s">
        <v>223</v>
      </c>
      <c r="I718" t="str">
        <f>SpaceTypesTable[[#This Row],[Lighting Standard]]&amp;SpaceTypesTable[[#This Row],[Lighting Primary Space Type]]&amp;SpaceTypesTable[[#This Row],[Lighting Secondary Space Type]]</f>
        <v>ASHRAE 90.1-2010Corridor/TransitionGeneral</v>
      </c>
      <c r="L718">
        <f>VLOOKUP(SpaceTypesTable[[#This Row],[LookupColumn]],InteriorLightingTable[],5,FALSE)</f>
        <v>0.66</v>
      </c>
      <c r="O718">
        <v>0</v>
      </c>
      <c r="P718">
        <v>0.37</v>
      </c>
      <c r="Q718">
        <v>0.2</v>
      </c>
      <c r="R718" s="60" t="s">
        <v>4031</v>
      </c>
      <c r="S718" t="s">
        <v>110</v>
      </c>
      <c r="T718" t="s">
        <v>223</v>
      </c>
      <c r="U718" t="s">
        <v>96</v>
      </c>
      <c r="V718" s="60" t="str">
        <f>SpaceTypesTable[[#This Row],[Ventilation Standard]]&amp;SpaceTypesTable[[#This Row],[Ventilation Primary Space Type]]&amp;SpaceTypesTable[[#This Row],[Ventilation Secondary Space Type]]</f>
        <v>ASHRAE 62.1-2007GeneralCorridors</v>
      </c>
      <c r="W718">
        <f>VLOOKUP(SpaceTypesTable[[#This Row],[Lookup]],VentilationStandardsTable[],6,FALSE)</f>
        <v>0.06</v>
      </c>
      <c r="X718">
        <f>VLOOKUP(SpaceTypesTable[[#This Row],[Lookup]],VentilationStandardsTable[],5,FALSE)</f>
        <v>0</v>
      </c>
      <c r="Y718">
        <f>VLOOKUP(SpaceTypesTable[[#This Row],[Lookup]],VentilationStandardsTable[],7,FALSE)</f>
        <v>0</v>
      </c>
      <c r="Z718">
        <v>9.31</v>
      </c>
      <c r="AA718" s="60" t="s">
        <v>4037</v>
      </c>
      <c r="AB718" s="60" t="s">
        <v>4015</v>
      </c>
      <c r="AC718">
        <v>4.4600000000000001E-2</v>
      </c>
      <c r="AD718" s="60" t="s">
        <v>4083</v>
      </c>
      <c r="AF718" t="s">
        <v>440</v>
      </c>
      <c r="AG718" t="s">
        <v>440</v>
      </c>
      <c r="AH718" t="s">
        <v>440</v>
      </c>
      <c r="AJ718">
        <v>0.27</v>
      </c>
      <c r="AK718">
        <v>0</v>
      </c>
      <c r="AL718">
        <v>0.5</v>
      </c>
      <c r="AM718">
        <v>0</v>
      </c>
      <c r="AN718" s="60" t="s">
        <v>4028</v>
      </c>
      <c r="AO718" s="60" t="s">
        <v>4076</v>
      </c>
      <c r="AP718" s="60" t="s">
        <v>4047</v>
      </c>
      <c r="AS718" t="s">
        <v>440</v>
      </c>
      <c r="BC718" t="s">
        <v>440</v>
      </c>
    </row>
    <row r="719" spans="1:55">
      <c r="A719" s="60" t="s">
        <v>1555</v>
      </c>
      <c r="B719" t="s">
        <v>259</v>
      </c>
      <c r="C719" t="s">
        <v>268</v>
      </c>
      <c r="D719" t="s">
        <v>90</v>
      </c>
      <c r="E719" t="s">
        <v>462</v>
      </c>
      <c r="I719" t="str">
        <f>SpaceTypesTable[[#This Row],[Lighting Standard]]&amp;SpaceTypesTable[[#This Row],[Lighting Primary Space Type]]&amp;SpaceTypesTable[[#This Row],[Lighting Secondary Space Type]]</f>
        <v/>
      </c>
      <c r="L719">
        <v>2</v>
      </c>
      <c r="O719">
        <v>0</v>
      </c>
      <c r="P719">
        <v>0.37</v>
      </c>
      <c r="Q719">
        <v>0.2</v>
      </c>
      <c r="R719" t="s">
        <v>1366</v>
      </c>
      <c r="S719" t="s">
        <v>108</v>
      </c>
      <c r="T719" t="s">
        <v>89</v>
      </c>
      <c r="U719" t="s">
        <v>90</v>
      </c>
      <c r="V719" s="60" t="str">
        <f>SpaceTypesTable[[#This Row],[Ventilation Standard]]&amp;SpaceTypesTable[[#This Row],[Ventilation Primary Space Type]]&amp;SpaceTypesTable[[#This Row],[Ventilation Secondary Space Type]]</f>
        <v>ASHRAE 62.1-1999EducationClassroom</v>
      </c>
      <c r="W719">
        <f>VLOOKUP(SpaceTypesTable[[#This Row],[Lookup]],VentilationStandardsTable[],6,FALSE)</f>
        <v>0</v>
      </c>
      <c r="X719">
        <f>VLOOKUP(SpaceTypesTable[[#This Row],[Lookup]],VentilationStandardsTable[],5,FALSE)</f>
        <v>15</v>
      </c>
      <c r="Y719">
        <f>VLOOKUP(SpaceTypesTable[[#This Row],[Lookup]],VentilationStandardsTable[],7,FALSE)</f>
        <v>0</v>
      </c>
      <c r="Z719">
        <v>23.22</v>
      </c>
      <c r="AA719" t="s">
        <v>1388</v>
      </c>
      <c r="AB719" t="s">
        <v>1517</v>
      </c>
      <c r="AC719">
        <v>0.22320000000000001</v>
      </c>
      <c r="AD719" t="s">
        <v>1426</v>
      </c>
      <c r="AF719" t="s">
        <v>440</v>
      </c>
      <c r="AG719" t="s">
        <v>440</v>
      </c>
      <c r="AH719" t="s">
        <v>440</v>
      </c>
      <c r="AJ719">
        <v>0.93</v>
      </c>
      <c r="AK719">
        <v>0</v>
      </c>
      <c r="AL719">
        <v>0.5</v>
      </c>
      <c r="AM719">
        <v>0</v>
      </c>
      <c r="AN719" t="s">
        <v>1483</v>
      </c>
      <c r="AO719" t="s">
        <v>1451</v>
      </c>
      <c r="AP719" t="s">
        <v>1465</v>
      </c>
      <c r="AS719" t="str">
        <f>IF(SpaceTypesTable[[#This Row],[Service Water Heating Peak Flow Rate (gal/h)]]=0,"",SpaceTypesTable[[#This Row],[Service Water Heating Peak Flow Rate (gal/h)]]/SpaceTypesTable[[#This Row],[Service Water Heating Area (ft^2)]])</f>
        <v/>
      </c>
      <c r="BC719" t="str">
        <f>IF(ISBLANK(BB719),"",BB719/(AY719/AX719))</f>
        <v/>
      </c>
    </row>
    <row r="720" spans="1:55">
      <c r="A720" s="60" t="s">
        <v>1557</v>
      </c>
      <c r="B720" t="s">
        <v>260</v>
      </c>
      <c r="C720" t="s">
        <v>268</v>
      </c>
      <c r="D720" t="s">
        <v>90</v>
      </c>
      <c r="E720" t="s">
        <v>462</v>
      </c>
      <c r="F720" t="s">
        <v>438</v>
      </c>
      <c r="G720" t="s">
        <v>339</v>
      </c>
      <c r="H720" t="s">
        <v>223</v>
      </c>
      <c r="I720" t="str">
        <f>SpaceTypesTable[[#This Row],[Lighting Standard]]&amp;SpaceTypesTable[[#This Row],[Lighting Primary Space Type]]&amp;SpaceTypesTable[[#This Row],[Lighting Secondary Space Type]]</f>
        <v>ASHRAE 189.1-2009Classroom/Lecture/TrainingGeneral</v>
      </c>
      <c r="L720">
        <f>VLOOKUP(SpaceTypesTable[[#This Row],[LookupColumn]],InteriorLightingTable[],5,FALSE)</f>
        <v>1.26</v>
      </c>
      <c r="O720">
        <v>0</v>
      </c>
      <c r="P720">
        <v>0.37</v>
      </c>
      <c r="Q720">
        <v>0.2</v>
      </c>
      <c r="R720" s="60" t="s">
        <v>1366</v>
      </c>
      <c r="S720" t="s">
        <v>108</v>
      </c>
      <c r="T720" t="s">
        <v>89</v>
      </c>
      <c r="U720" t="s">
        <v>90</v>
      </c>
      <c r="V720" s="60" t="str">
        <f>SpaceTypesTable[[#This Row],[Ventilation Standard]]&amp;SpaceTypesTable[[#This Row],[Ventilation Primary Space Type]]&amp;SpaceTypesTable[[#This Row],[Ventilation Secondary Space Type]]</f>
        <v>ASHRAE 62.1-1999EducationClassroom</v>
      </c>
      <c r="W720">
        <f>VLOOKUP(SpaceTypesTable[[#This Row],[Lookup]],VentilationStandardsTable[],6,FALSE)</f>
        <v>0</v>
      </c>
      <c r="X720">
        <f>VLOOKUP(SpaceTypesTable[[#This Row],[Lookup]],VentilationStandardsTable[],5,FALSE)</f>
        <v>15</v>
      </c>
      <c r="Y720">
        <f>VLOOKUP(SpaceTypesTable[[#This Row],[Lookup]],VentilationStandardsTable[],7,FALSE)</f>
        <v>0</v>
      </c>
      <c r="Z720">
        <v>23.22</v>
      </c>
      <c r="AA720" s="60" t="s">
        <v>1388</v>
      </c>
      <c r="AB720" s="60" t="s">
        <v>1517</v>
      </c>
      <c r="AC720">
        <v>5.9499999999999997E-2</v>
      </c>
      <c r="AD720" s="60" t="s">
        <v>1426</v>
      </c>
      <c r="AF720" t="s">
        <v>440</v>
      </c>
      <c r="AG720" t="s">
        <v>440</v>
      </c>
      <c r="AH720" t="s">
        <v>440</v>
      </c>
      <c r="AJ720">
        <v>0.68</v>
      </c>
      <c r="AK720">
        <v>0</v>
      </c>
      <c r="AL720">
        <v>0.5</v>
      </c>
      <c r="AM720">
        <v>0</v>
      </c>
      <c r="AN720" s="60" t="s">
        <v>1483</v>
      </c>
      <c r="AO720" s="60" t="s">
        <v>1451</v>
      </c>
      <c r="AP720" s="60" t="s">
        <v>1465</v>
      </c>
      <c r="AS720" t="str">
        <f>IF(SpaceTypesTable[[#This Row],[Service Water Heating Peak Flow Rate (gal/h)]]=0,"",SpaceTypesTable[[#This Row],[Service Water Heating Peak Flow Rate (gal/h)]]/SpaceTypesTable[[#This Row],[Service Water Heating Area (ft^2)]])</f>
        <v/>
      </c>
      <c r="BC720" t="str">
        <f>IF(ISBLANK(BB720),"",BB720/(AY720/AX720))</f>
        <v/>
      </c>
    </row>
    <row r="721" spans="1:55">
      <c r="A721" s="60" t="s">
        <v>1557</v>
      </c>
      <c r="B721" t="s">
        <v>261</v>
      </c>
      <c r="C721" t="s">
        <v>268</v>
      </c>
      <c r="D721" t="s">
        <v>90</v>
      </c>
      <c r="E721" t="s">
        <v>462</v>
      </c>
      <c r="F721" t="s">
        <v>438</v>
      </c>
      <c r="G721" t="s">
        <v>339</v>
      </c>
      <c r="H721" t="s">
        <v>223</v>
      </c>
      <c r="I721" t="str">
        <f>SpaceTypesTable[[#This Row],[Lighting Standard]]&amp;SpaceTypesTable[[#This Row],[Lighting Primary Space Type]]&amp;SpaceTypesTable[[#This Row],[Lighting Secondary Space Type]]</f>
        <v>ASHRAE 189.1-2009Classroom/Lecture/TrainingGeneral</v>
      </c>
      <c r="L721">
        <f>VLOOKUP(SpaceTypesTable[[#This Row],[LookupColumn]],InteriorLightingTable[],5,FALSE)</f>
        <v>1.26</v>
      </c>
      <c r="O721">
        <v>0</v>
      </c>
      <c r="P721">
        <v>0.37</v>
      </c>
      <c r="Q721">
        <v>0.2</v>
      </c>
      <c r="R721" t="s">
        <v>1366</v>
      </c>
      <c r="S721" t="s">
        <v>108</v>
      </c>
      <c r="T721" t="s">
        <v>89</v>
      </c>
      <c r="U721" t="s">
        <v>90</v>
      </c>
      <c r="V721" s="60" t="str">
        <f>SpaceTypesTable[[#This Row],[Ventilation Standard]]&amp;SpaceTypesTable[[#This Row],[Ventilation Primary Space Type]]&amp;SpaceTypesTable[[#This Row],[Ventilation Secondary Space Type]]</f>
        <v>ASHRAE 62.1-1999EducationClassroom</v>
      </c>
      <c r="W721">
        <f>VLOOKUP(SpaceTypesTable[[#This Row],[Lookup]],VentilationStandardsTable[],6,FALSE)</f>
        <v>0</v>
      </c>
      <c r="X721">
        <f>VLOOKUP(SpaceTypesTable[[#This Row],[Lookup]],VentilationStandardsTable[],5,FALSE)</f>
        <v>15</v>
      </c>
      <c r="Y721">
        <f>VLOOKUP(SpaceTypesTable[[#This Row],[Lookup]],VentilationStandardsTable[],7,FALSE)</f>
        <v>0</v>
      </c>
      <c r="Z721">
        <v>23.22</v>
      </c>
      <c r="AA721" t="s">
        <v>1388</v>
      </c>
      <c r="AB721" t="s">
        <v>1517</v>
      </c>
      <c r="AC721">
        <v>4.4600000000000001E-2</v>
      </c>
      <c r="AD721" t="s">
        <v>1426</v>
      </c>
      <c r="AF721" t="s">
        <v>440</v>
      </c>
      <c r="AG721" t="s">
        <v>440</v>
      </c>
      <c r="AH721" t="s">
        <v>440</v>
      </c>
      <c r="AJ721">
        <v>0.68</v>
      </c>
      <c r="AK721">
        <v>0</v>
      </c>
      <c r="AL721">
        <v>0.5</v>
      </c>
      <c r="AM721">
        <v>0</v>
      </c>
      <c r="AN721" t="s">
        <v>1483</v>
      </c>
      <c r="AO721" t="s">
        <v>1451</v>
      </c>
      <c r="AP721" t="s">
        <v>1465</v>
      </c>
      <c r="AS721" t="str">
        <f>IF(SpaceTypesTable[[#This Row],[Service Water Heating Peak Flow Rate (gal/h)]]=0,"",SpaceTypesTable[[#This Row],[Service Water Heating Peak Flow Rate (gal/h)]]/SpaceTypesTable[[#This Row],[Service Water Heating Area (ft^2)]])</f>
        <v/>
      </c>
      <c r="BC721" t="str">
        <f>IF(ISBLANK(BB721),"",BB721/(AY721/AX721))</f>
        <v/>
      </c>
    </row>
    <row r="722" spans="1:55">
      <c r="A722" t="s">
        <v>1554</v>
      </c>
      <c r="B722" t="s">
        <v>259</v>
      </c>
      <c r="C722" t="s">
        <v>268</v>
      </c>
      <c r="D722" t="s">
        <v>90</v>
      </c>
      <c r="E722" t="s">
        <v>462</v>
      </c>
      <c r="I722" t="str">
        <f>SpaceTypesTable[[#This Row],[Lighting Standard]]&amp;SpaceTypesTable[[#This Row],[Lighting Primary Space Type]]&amp;SpaceTypesTable[[#This Row],[Lighting Secondary Space Type]]</f>
        <v/>
      </c>
      <c r="L722">
        <v>2.9000000000000004</v>
      </c>
      <c r="O722">
        <v>0</v>
      </c>
      <c r="P722">
        <v>0.37</v>
      </c>
      <c r="Q722">
        <v>0.2</v>
      </c>
      <c r="R722" t="s">
        <v>1366</v>
      </c>
      <c r="S722" t="s">
        <v>108</v>
      </c>
      <c r="T722" t="s">
        <v>89</v>
      </c>
      <c r="U722" t="s">
        <v>90</v>
      </c>
      <c r="V722" s="60" t="str">
        <f>SpaceTypesTable[[#This Row],[Ventilation Standard]]&amp;SpaceTypesTable[[#This Row],[Ventilation Primary Space Type]]&amp;SpaceTypesTable[[#This Row],[Ventilation Secondary Space Type]]</f>
        <v>ASHRAE 62.1-1999EducationClassroom</v>
      </c>
      <c r="W722">
        <f>VLOOKUP(SpaceTypesTable[[#This Row],[Lookup]],VentilationStandardsTable[],6,FALSE)</f>
        <v>0</v>
      </c>
      <c r="X722">
        <f>VLOOKUP(SpaceTypesTable[[#This Row],[Lookup]],VentilationStandardsTable[],5,FALSE)</f>
        <v>15</v>
      </c>
      <c r="Y722">
        <f>VLOOKUP(SpaceTypesTable[[#This Row],[Lookup]],VentilationStandardsTable[],7,FALSE)</f>
        <v>0</v>
      </c>
      <c r="Z722">
        <v>23.22</v>
      </c>
      <c r="AA722" t="s">
        <v>1388</v>
      </c>
      <c r="AB722" t="s">
        <v>1517</v>
      </c>
      <c r="AC722">
        <v>0.22320000000000001</v>
      </c>
      <c r="AD722" t="s">
        <v>1426</v>
      </c>
      <c r="AF722" t="s">
        <v>440</v>
      </c>
      <c r="AG722" t="s">
        <v>440</v>
      </c>
      <c r="AH722" t="s">
        <v>440</v>
      </c>
      <c r="AJ722">
        <v>0.93</v>
      </c>
      <c r="AK722">
        <v>0</v>
      </c>
      <c r="AL722">
        <v>0.5</v>
      </c>
      <c r="AM722">
        <v>0</v>
      </c>
      <c r="AN722" t="s">
        <v>1483</v>
      </c>
      <c r="AO722" t="s">
        <v>1451</v>
      </c>
      <c r="AP722" t="s">
        <v>1465</v>
      </c>
      <c r="AS722" t="str">
        <f>IF(SpaceTypesTable[[#This Row],[Service Water Heating Peak Flow Rate (gal/h)]]=0,"",SpaceTypesTable[[#This Row],[Service Water Heating Peak Flow Rate (gal/h)]]/SpaceTypesTable[[#This Row],[Service Water Heating Area (ft^2)]])</f>
        <v/>
      </c>
      <c r="BC722" t="str">
        <f>IF(ISBLANK(BB722),"",BB722/(AY722/AX722))</f>
        <v/>
      </c>
    </row>
    <row r="723" spans="1:55">
      <c r="A723" t="s">
        <v>1558</v>
      </c>
      <c r="B723" t="s">
        <v>259</v>
      </c>
      <c r="C723" t="s">
        <v>268</v>
      </c>
      <c r="D723" t="s">
        <v>90</v>
      </c>
      <c r="E723" t="s">
        <v>462</v>
      </c>
      <c r="F723" t="s">
        <v>218</v>
      </c>
      <c r="G723" t="s">
        <v>339</v>
      </c>
      <c r="H723" t="s">
        <v>223</v>
      </c>
      <c r="I723" t="str">
        <f>SpaceTypesTable[[#This Row],[Lighting Standard]]&amp;SpaceTypesTable[[#This Row],[Lighting Primary Space Type]]&amp;SpaceTypesTable[[#This Row],[Lighting Secondary Space Type]]</f>
        <v>ASHRAE 90.1-2007Classroom/Lecture/TrainingGeneral</v>
      </c>
      <c r="L723">
        <f>VLOOKUP(SpaceTypesTable[[#This Row],[LookupColumn]],InteriorLightingTable[],5,FALSE)</f>
        <v>1.4</v>
      </c>
      <c r="O723">
        <v>0</v>
      </c>
      <c r="P723">
        <v>0.37</v>
      </c>
      <c r="Q723">
        <v>0.2</v>
      </c>
      <c r="R723" t="s">
        <v>4030</v>
      </c>
      <c r="S723" t="s">
        <v>109</v>
      </c>
      <c r="T723" t="s">
        <v>1288</v>
      </c>
      <c r="U723" t="s">
        <v>1569</v>
      </c>
      <c r="V723" s="60" t="str">
        <f>SpaceTypesTable[[#This Row],[Ventilation Standard]]&amp;SpaceTypesTable[[#This Row],[Ventilation Primary Space Type]]&amp;SpaceTypesTable[[#This Row],[Ventilation Secondary Space Type]]</f>
        <v>ASHRAE 62.1-2004Educational FacilitiesClassrooms (age 9 plus)</v>
      </c>
      <c r="W723">
        <f>VLOOKUP(SpaceTypesTable[[#This Row],[Lookup]],VentilationStandardsTable[],6,FALSE)</f>
        <v>0.12</v>
      </c>
      <c r="X723">
        <f>VLOOKUP(SpaceTypesTable[[#This Row],[Lookup]],VentilationStandardsTable[],5,FALSE)</f>
        <v>10</v>
      </c>
      <c r="Y723">
        <f>VLOOKUP(SpaceTypesTable[[#This Row],[Lookup]],VentilationStandardsTable[],7,FALSE)</f>
        <v>0</v>
      </c>
      <c r="Z723">
        <v>23.22</v>
      </c>
      <c r="AA723" t="s">
        <v>4037</v>
      </c>
      <c r="AB723" t="s">
        <v>4015</v>
      </c>
      <c r="AC723">
        <v>4.4600000000000001E-2</v>
      </c>
      <c r="AD723" t="s">
        <v>4083</v>
      </c>
      <c r="AF723" t="s">
        <v>440</v>
      </c>
      <c r="AG723" t="s">
        <v>440</v>
      </c>
      <c r="AH723" t="s">
        <v>440</v>
      </c>
      <c r="AJ723">
        <v>0.68</v>
      </c>
      <c r="AK723">
        <v>0</v>
      </c>
      <c r="AL723">
        <v>0.5</v>
      </c>
      <c r="AM723">
        <v>0</v>
      </c>
      <c r="AN723" t="s">
        <v>4028</v>
      </c>
      <c r="AO723" t="s">
        <v>4069</v>
      </c>
      <c r="AP723" t="s">
        <v>4046</v>
      </c>
      <c r="AS723" t="str">
        <f>IF(SpaceTypesTable[[#This Row],[Service Water Heating Peak Flow Rate (gal/h)]]=0,"",SpaceTypesTable[[#This Row],[Service Water Heating Peak Flow Rate (gal/h)]]/SpaceTypesTable[[#This Row],[Service Water Heating Area (ft^2)]])</f>
        <v/>
      </c>
      <c r="BC723" t="str">
        <f>IF(ISBLANK(BB723),"",BB723/(AY723/AX723))</f>
        <v/>
      </c>
    </row>
    <row r="724" spans="1:55">
      <c r="A724" t="s">
        <v>1556</v>
      </c>
      <c r="B724" t="s">
        <v>259</v>
      </c>
      <c r="C724" t="s">
        <v>268</v>
      </c>
      <c r="D724" t="s">
        <v>90</v>
      </c>
      <c r="E724" t="s">
        <v>462</v>
      </c>
      <c r="F724" t="s">
        <v>217</v>
      </c>
      <c r="G724" t="s">
        <v>339</v>
      </c>
      <c r="H724" t="s">
        <v>223</v>
      </c>
      <c r="I724" t="str">
        <f>SpaceTypesTable[[#This Row],[Lighting Standard]]&amp;SpaceTypesTable[[#This Row],[Lighting Primary Space Type]]&amp;SpaceTypesTable[[#This Row],[Lighting Secondary Space Type]]</f>
        <v>ASHRAE 90.1-2004Classroom/Lecture/TrainingGeneral</v>
      </c>
      <c r="L724">
        <f>VLOOKUP(SpaceTypesTable[[#This Row],[LookupColumn]],InteriorLightingTable[],5,FALSE)</f>
        <v>1.4</v>
      </c>
      <c r="O724">
        <v>0</v>
      </c>
      <c r="P724">
        <v>0.37</v>
      </c>
      <c r="Q724">
        <v>0.2</v>
      </c>
      <c r="R724" s="60" t="s">
        <v>4030</v>
      </c>
      <c r="S724" t="s">
        <v>108</v>
      </c>
      <c r="T724" t="s">
        <v>89</v>
      </c>
      <c r="U724" t="s">
        <v>90</v>
      </c>
      <c r="V724" s="60" t="str">
        <f>SpaceTypesTable[[#This Row],[Ventilation Standard]]&amp;SpaceTypesTable[[#This Row],[Ventilation Primary Space Type]]&amp;SpaceTypesTable[[#This Row],[Ventilation Secondary Space Type]]</f>
        <v>ASHRAE 62.1-1999EducationClassroom</v>
      </c>
      <c r="W724">
        <f>VLOOKUP(SpaceTypesTable[[#This Row],[Lookup]],VentilationStandardsTable[],6,FALSE)</f>
        <v>0</v>
      </c>
      <c r="X724">
        <f>VLOOKUP(SpaceTypesTable[[#This Row],[Lookup]],VentilationStandardsTable[],5,FALSE)</f>
        <v>15</v>
      </c>
      <c r="Y724">
        <f>VLOOKUP(SpaceTypesTable[[#This Row],[Lookup]],VentilationStandardsTable[],7,FALSE)</f>
        <v>0</v>
      </c>
      <c r="Z724">
        <v>23.22</v>
      </c>
      <c r="AA724" s="60" t="s">
        <v>4037</v>
      </c>
      <c r="AB724" s="60" t="s">
        <v>4015</v>
      </c>
      <c r="AC724">
        <v>5.9499999999999997E-2</v>
      </c>
      <c r="AD724" s="60" t="s">
        <v>4083</v>
      </c>
      <c r="AF724" t="s">
        <v>440</v>
      </c>
      <c r="AG724" t="s">
        <v>440</v>
      </c>
      <c r="AH724" t="s">
        <v>440</v>
      </c>
      <c r="AJ724">
        <v>0.93</v>
      </c>
      <c r="AK724">
        <v>0</v>
      </c>
      <c r="AL724">
        <v>0.5</v>
      </c>
      <c r="AM724">
        <v>0</v>
      </c>
      <c r="AN724" s="60" t="s">
        <v>4028</v>
      </c>
      <c r="AO724" s="60" t="s">
        <v>4069</v>
      </c>
      <c r="AP724" s="60" t="s">
        <v>4046</v>
      </c>
      <c r="AS724" t="str">
        <f>IF(SpaceTypesTable[[#This Row],[Service Water Heating Peak Flow Rate (gal/h)]]=0,"",SpaceTypesTable[[#This Row],[Service Water Heating Peak Flow Rate (gal/h)]]/SpaceTypesTable[[#This Row],[Service Water Heating Area (ft^2)]])</f>
        <v/>
      </c>
      <c r="BC724" t="str">
        <f>IF(ISBLANK(BB724),"",BB724/(AY724/AX724))</f>
        <v/>
      </c>
    </row>
    <row r="725" spans="1:55">
      <c r="A725" t="s">
        <v>1619</v>
      </c>
      <c r="B725" t="s">
        <v>259</v>
      </c>
      <c r="C725" t="s">
        <v>268</v>
      </c>
      <c r="D725" t="s">
        <v>90</v>
      </c>
      <c r="E725" t="s">
        <v>462</v>
      </c>
      <c r="F725" t="s">
        <v>1601</v>
      </c>
      <c r="G725" t="s">
        <v>339</v>
      </c>
      <c r="H725" t="s">
        <v>223</v>
      </c>
      <c r="I725" t="str">
        <f>SpaceTypesTable[[#This Row],[Lighting Standard]]&amp;SpaceTypesTable[[#This Row],[Lighting Primary Space Type]]&amp;SpaceTypesTable[[#This Row],[Lighting Secondary Space Type]]</f>
        <v>ASHRAE 90.1-2010Classroom/Lecture/TrainingGeneral</v>
      </c>
      <c r="L725">
        <f>VLOOKUP(SpaceTypesTable[[#This Row],[LookupColumn]],InteriorLightingTable[],5,FALSE)</f>
        <v>1.24</v>
      </c>
      <c r="O725">
        <v>0</v>
      </c>
      <c r="P725">
        <v>0.37</v>
      </c>
      <c r="Q725">
        <v>0.2</v>
      </c>
      <c r="R725" t="s">
        <v>4030</v>
      </c>
      <c r="S725" t="s">
        <v>110</v>
      </c>
      <c r="T725" t="s">
        <v>1288</v>
      </c>
      <c r="U725" t="s">
        <v>1569</v>
      </c>
      <c r="V725" s="60" t="str">
        <f>SpaceTypesTable[[#This Row],[Ventilation Standard]]&amp;SpaceTypesTable[[#This Row],[Ventilation Primary Space Type]]&amp;SpaceTypesTable[[#This Row],[Ventilation Secondary Space Type]]</f>
        <v>ASHRAE 62.1-2007Educational FacilitiesClassrooms (age 9 plus)</v>
      </c>
      <c r="W725">
        <f>VLOOKUP(SpaceTypesTable[[#This Row],[Lookup]],VentilationStandardsTable[],6,FALSE)</f>
        <v>0.12</v>
      </c>
      <c r="X725">
        <f>VLOOKUP(SpaceTypesTable[[#This Row],[Lookup]],VentilationStandardsTable[],5,FALSE)</f>
        <v>10</v>
      </c>
      <c r="Y725">
        <f>VLOOKUP(SpaceTypesTable[[#This Row],[Lookup]],VentilationStandardsTable[],7,FALSE)</f>
        <v>0</v>
      </c>
      <c r="Z725">
        <v>23.22</v>
      </c>
      <c r="AA725" t="s">
        <v>4037</v>
      </c>
      <c r="AB725" t="s">
        <v>4015</v>
      </c>
      <c r="AC725">
        <v>4.4600000000000001E-2</v>
      </c>
      <c r="AD725" t="s">
        <v>4083</v>
      </c>
      <c r="AF725" t="s">
        <v>440</v>
      </c>
      <c r="AG725" t="s">
        <v>440</v>
      </c>
      <c r="AH725" t="s">
        <v>440</v>
      </c>
      <c r="AJ725">
        <v>0.68</v>
      </c>
      <c r="AK725">
        <v>0</v>
      </c>
      <c r="AL725">
        <v>0.5</v>
      </c>
      <c r="AM725">
        <v>0</v>
      </c>
      <c r="AN725" t="s">
        <v>4028</v>
      </c>
      <c r="AO725" t="s">
        <v>4076</v>
      </c>
      <c r="AP725" t="s">
        <v>4047</v>
      </c>
      <c r="AS725" t="s">
        <v>440</v>
      </c>
      <c r="BC725" t="s">
        <v>440</v>
      </c>
    </row>
    <row r="726" spans="1:55">
      <c r="A726" t="s">
        <v>1555</v>
      </c>
      <c r="B726" t="s">
        <v>259</v>
      </c>
      <c r="C726" t="s">
        <v>268</v>
      </c>
      <c r="D726" t="s">
        <v>304</v>
      </c>
      <c r="E726" t="s">
        <v>455</v>
      </c>
      <c r="I726" t="str">
        <f>SpaceTypesTable[[#This Row],[Lighting Standard]]&amp;SpaceTypesTable[[#This Row],[Lighting Primary Space Type]]&amp;SpaceTypesTable[[#This Row],[Lighting Secondary Space Type]]</f>
        <v/>
      </c>
      <c r="L726">
        <v>1.34</v>
      </c>
      <c r="O726">
        <v>0</v>
      </c>
      <c r="P726">
        <v>0.37</v>
      </c>
      <c r="Q726">
        <v>0.2</v>
      </c>
      <c r="R726" s="60" t="s">
        <v>1366</v>
      </c>
      <c r="S726" t="s">
        <v>108</v>
      </c>
      <c r="T726" t="s">
        <v>18</v>
      </c>
      <c r="U726" t="s">
        <v>20</v>
      </c>
      <c r="V726" s="60" t="str">
        <f>SpaceTypesTable[[#This Row],[Ventilation Standard]]&amp;SpaceTypesTable[[#This Row],[Ventilation Primary Space Type]]&amp;SpaceTypesTable[[#This Row],[Ventilation Secondary Space Type]]</f>
        <v>ASHRAE 62.1-1999Food and Beverage ServiceCafeteria, fast food</v>
      </c>
      <c r="W726">
        <f>VLOOKUP(SpaceTypesTable[[#This Row],[Lookup]],VentilationStandardsTable[],6,FALSE)</f>
        <v>0</v>
      </c>
      <c r="X726">
        <f>VLOOKUP(SpaceTypesTable[[#This Row],[Lookup]],VentilationStandardsTable[],5,FALSE)</f>
        <v>20</v>
      </c>
      <c r="Y726">
        <f>VLOOKUP(SpaceTypesTable[[#This Row],[Lookup]],VentilationStandardsTable[],7,FALSE)</f>
        <v>0</v>
      </c>
      <c r="Z726">
        <v>66.84</v>
      </c>
      <c r="AA726" s="60" t="s">
        <v>1388</v>
      </c>
      <c r="AB726" s="60" t="s">
        <v>1517</v>
      </c>
      <c r="AC726">
        <v>0.22320000000000001</v>
      </c>
      <c r="AD726" s="60" t="s">
        <v>1426</v>
      </c>
      <c r="AF726" t="s">
        <v>440</v>
      </c>
      <c r="AG726" t="s">
        <v>440</v>
      </c>
      <c r="AH726" t="s">
        <v>440</v>
      </c>
      <c r="AJ726">
        <v>1.79</v>
      </c>
      <c r="AK726">
        <v>0</v>
      </c>
      <c r="AL726">
        <v>0.5</v>
      </c>
      <c r="AM726">
        <v>0</v>
      </c>
      <c r="AN726" s="60" t="s">
        <v>1483</v>
      </c>
      <c r="AO726" s="60" t="s">
        <v>1451</v>
      </c>
      <c r="AP726" s="60" t="s">
        <v>1465</v>
      </c>
      <c r="AS726" t="str">
        <f>IF(SpaceTypesTable[[#This Row],[Service Water Heating Peak Flow Rate (gal/h)]]=0,"",SpaceTypesTable[[#This Row],[Service Water Heating Peak Flow Rate (gal/h)]]/SpaceTypesTable[[#This Row],[Service Water Heating Area (ft^2)]])</f>
        <v/>
      </c>
      <c r="AW726" s="60"/>
      <c r="BC726" t="str">
        <f>IF(ISBLANK(BB726),"",BB726/(AY726/AX726))</f>
        <v/>
      </c>
    </row>
    <row r="727" spans="1:55">
      <c r="A727" t="s">
        <v>1557</v>
      </c>
      <c r="B727" t="s">
        <v>260</v>
      </c>
      <c r="C727" t="s">
        <v>268</v>
      </c>
      <c r="D727" t="s">
        <v>304</v>
      </c>
      <c r="E727" t="s">
        <v>455</v>
      </c>
      <c r="F727" t="s">
        <v>438</v>
      </c>
      <c r="G727" t="s">
        <v>243</v>
      </c>
      <c r="H727" t="s">
        <v>223</v>
      </c>
      <c r="I727" t="str">
        <f>SpaceTypesTable[[#This Row],[Lighting Standard]]&amp;SpaceTypesTable[[#This Row],[Lighting Primary Space Type]]&amp;SpaceTypesTable[[#This Row],[Lighting Secondary Space Type]]</f>
        <v>ASHRAE 189.1-2009Dining AreaGeneral</v>
      </c>
      <c r="L727">
        <f>VLOOKUP(SpaceTypesTable[[#This Row],[LookupColumn]],InteriorLightingTable[],5,FALSE)</f>
        <v>0.81</v>
      </c>
      <c r="O727">
        <v>0</v>
      </c>
      <c r="P727">
        <v>0.37</v>
      </c>
      <c r="Q727">
        <v>0.2</v>
      </c>
      <c r="R727" t="s">
        <v>1366</v>
      </c>
      <c r="S727" t="s">
        <v>108</v>
      </c>
      <c r="T727" t="s">
        <v>18</v>
      </c>
      <c r="U727" t="s">
        <v>20</v>
      </c>
      <c r="V727" s="60" t="str">
        <f>SpaceTypesTable[[#This Row],[Ventilation Standard]]&amp;SpaceTypesTable[[#This Row],[Ventilation Primary Space Type]]&amp;SpaceTypesTable[[#This Row],[Ventilation Secondary Space Type]]</f>
        <v>ASHRAE 62.1-1999Food and Beverage ServiceCafeteria, fast food</v>
      </c>
      <c r="W727">
        <f>VLOOKUP(SpaceTypesTable[[#This Row],[Lookup]],VentilationStandardsTable[],6,FALSE)</f>
        <v>0</v>
      </c>
      <c r="X727">
        <f>VLOOKUP(SpaceTypesTable[[#This Row],[Lookup]],VentilationStandardsTable[],5,FALSE)</f>
        <v>20</v>
      </c>
      <c r="Y727">
        <f>VLOOKUP(SpaceTypesTable[[#This Row],[Lookup]],VentilationStandardsTable[],7,FALSE)</f>
        <v>0</v>
      </c>
      <c r="Z727">
        <v>66.84</v>
      </c>
      <c r="AA727" t="s">
        <v>1388</v>
      </c>
      <c r="AB727" t="s">
        <v>1517</v>
      </c>
      <c r="AC727">
        <v>5.9499999999999997E-2</v>
      </c>
      <c r="AD727" t="s">
        <v>1426</v>
      </c>
      <c r="AF727" t="s">
        <v>440</v>
      </c>
      <c r="AG727" t="s">
        <v>440</v>
      </c>
      <c r="AH727" t="s">
        <v>440</v>
      </c>
      <c r="AJ727">
        <v>1.3</v>
      </c>
      <c r="AK727">
        <v>0</v>
      </c>
      <c r="AL727">
        <v>0.5</v>
      </c>
      <c r="AM727">
        <v>0</v>
      </c>
      <c r="AN727" t="s">
        <v>1483</v>
      </c>
      <c r="AO727" t="s">
        <v>1451</v>
      </c>
      <c r="AP727" t="s">
        <v>1465</v>
      </c>
      <c r="AS727" t="str">
        <f>IF(SpaceTypesTable[[#This Row],[Service Water Heating Peak Flow Rate (gal/h)]]=0,"",SpaceTypesTable[[#This Row],[Service Water Heating Peak Flow Rate (gal/h)]]/SpaceTypesTable[[#This Row],[Service Water Heating Area (ft^2)]])</f>
        <v/>
      </c>
      <c r="BC727" t="str">
        <f>IF(ISBLANK(BB727),"",BB727/(AY727/AX727))</f>
        <v/>
      </c>
    </row>
    <row r="728" spans="1:55">
      <c r="A728" t="s">
        <v>1557</v>
      </c>
      <c r="B728" t="s">
        <v>261</v>
      </c>
      <c r="C728" t="s">
        <v>268</v>
      </c>
      <c r="D728" t="s">
        <v>304</v>
      </c>
      <c r="E728" t="s">
        <v>455</v>
      </c>
      <c r="F728" t="s">
        <v>438</v>
      </c>
      <c r="G728" t="s">
        <v>243</v>
      </c>
      <c r="H728" t="s">
        <v>223</v>
      </c>
      <c r="I728" t="str">
        <f>SpaceTypesTable[[#This Row],[Lighting Standard]]&amp;SpaceTypesTable[[#This Row],[Lighting Primary Space Type]]&amp;SpaceTypesTable[[#This Row],[Lighting Secondary Space Type]]</f>
        <v>ASHRAE 189.1-2009Dining AreaGeneral</v>
      </c>
      <c r="L728">
        <f>VLOOKUP(SpaceTypesTable[[#This Row],[LookupColumn]],InteriorLightingTable[],5,FALSE)</f>
        <v>0.81</v>
      </c>
      <c r="O728">
        <v>0</v>
      </c>
      <c r="P728">
        <v>0.37</v>
      </c>
      <c r="Q728">
        <v>0.2</v>
      </c>
      <c r="R728" t="s">
        <v>1366</v>
      </c>
      <c r="S728" t="s">
        <v>108</v>
      </c>
      <c r="T728" t="s">
        <v>18</v>
      </c>
      <c r="U728" t="s">
        <v>20</v>
      </c>
      <c r="V728" s="60" t="str">
        <f>SpaceTypesTable[[#This Row],[Ventilation Standard]]&amp;SpaceTypesTable[[#This Row],[Ventilation Primary Space Type]]&amp;SpaceTypesTable[[#This Row],[Ventilation Secondary Space Type]]</f>
        <v>ASHRAE 62.1-1999Food and Beverage ServiceCafeteria, fast food</v>
      </c>
      <c r="W728">
        <f>VLOOKUP(SpaceTypesTable[[#This Row],[Lookup]],VentilationStandardsTable[],6,FALSE)</f>
        <v>0</v>
      </c>
      <c r="X728">
        <f>VLOOKUP(SpaceTypesTable[[#This Row],[Lookup]],VentilationStandardsTable[],5,FALSE)</f>
        <v>20</v>
      </c>
      <c r="Y728">
        <f>VLOOKUP(SpaceTypesTable[[#This Row],[Lookup]],VentilationStandardsTable[],7,FALSE)</f>
        <v>0</v>
      </c>
      <c r="Z728">
        <v>66.84</v>
      </c>
      <c r="AA728" t="s">
        <v>1388</v>
      </c>
      <c r="AB728" t="s">
        <v>1517</v>
      </c>
      <c r="AC728">
        <v>4.4600000000000001E-2</v>
      </c>
      <c r="AD728" t="s">
        <v>1426</v>
      </c>
      <c r="AF728" t="s">
        <v>440</v>
      </c>
      <c r="AG728" t="s">
        <v>440</v>
      </c>
      <c r="AH728" t="s">
        <v>440</v>
      </c>
      <c r="AJ728">
        <v>1.3</v>
      </c>
      <c r="AK728">
        <v>0</v>
      </c>
      <c r="AL728">
        <v>0.5</v>
      </c>
      <c r="AM728">
        <v>0</v>
      </c>
      <c r="AN728" t="s">
        <v>1483</v>
      </c>
      <c r="AO728" t="s">
        <v>1451</v>
      </c>
      <c r="AP728" t="s">
        <v>1465</v>
      </c>
      <c r="AS728" t="str">
        <f>IF(SpaceTypesTable[[#This Row],[Service Water Heating Peak Flow Rate (gal/h)]]=0,"",SpaceTypesTable[[#This Row],[Service Water Heating Peak Flow Rate (gal/h)]]/SpaceTypesTable[[#This Row],[Service Water Heating Area (ft^2)]])</f>
        <v/>
      </c>
      <c r="BC728" t="str">
        <f>IF(ISBLANK(BB728),"",BB728/(AY728/AX728))</f>
        <v/>
      </c>
    </row>
    <row r="729" spans="1:55">
      <c r="A729" t="s">
        <v>1554</v>
      </c>
      <c r="B729" t="s">
        <v>259</v>
      </c>
      <c r="C729" t="s">
        <v>268</v>
      </c>
      <c r="D729" t="s">
        <v>304</v>
      </c>
      <c r="E729" t="s">
        <v>455</v>
      </c>
      <c r="I729" t="str">
        <f>SpaceTypesTable[[#This Row],[Lighting Standard]]&amp;SpaceTypesTable[[#This Row],[Lighting Primary Space Type]]&amp;SpaceTypesTable[[#This Row],[Lighting Secondary Space Type]]</f>
        <v/>
      </c>
      <c r="L729">
        <v>3.7000000000000006</v>
      </c>
      <c r="O729">
        <v>0</v>
      </c>
      <c r="P729">
        <v>0.37</v>
      </c>
      <c r="Q729">
        <v>0.2</v>
      </c>
      <c r="R729" t="s">
        <v>1366</v>
      </c>
      <c r="S729" t="s">
        <v>108</v>
      </c>
      <c r="T729" t="s">
        <v>18</v>
      </c>
      <c r="U729" t="s">
        <v>20</v>
      </c>
      <c r="V729" s="60" t="str">
        <f>SpaceTypesTable[[#This Row],[Ventilation Standard]]&amp;SpaceTypesTable[[#This Row],[Ventilation Primary Space Type]]&amp;SpaceTypesTable[[#This Row],[Ventilation Secondary Space Type]]</f>
        <v>ASHRAE 62.1-1999Food and Beverage ServiceCafeteria, fast food</v>
      </c>
      <c r="W729">
        <f>VLOOKUP(SpaceTypesTable[[#This Row],[Lookup]],VentilationStandardsTable[],6,FALSE)</f>
        <v>0</v>
      </c>
      <c r="X729">
        <f>VLOOKUP(SpaceTypesTable[[#This Row],[Lookup]],VentilationStandardsTable[],5,FALSE)</f>
        <v>20</v>
      </c>
      <c r="Y729">
        <f>VLOOKUP(SpaceTypesTable[[#This Row],[Lookup]],VentilationStandardsTable[],7,FALSE)</f>
        <v>0</v>
      </c>
      <c r="Z729">
        <v>66.84</v>
      </c>
      <c r="AA729" t="s">
        <v>1388</v>
      </c>
      <c r="AB729" t="s">
        <v>1517</v>
      </c>
      <c r="AC729">
        <v>0.22320000000000001</v>
      </c>
      <c r="AD729" t="s">
        <v>1426</v>
      </c>
      <c r="AF729" t="s">
        <v>440</v>
      </c>
      <c r="AG729" t="s">
        <v>440</v>
      </c>
      <c r="AH729" t="s">
        <v>440</v>
      </c>
      <c r="AJ729">
        <v>1.79</v>
      </c>
      <c r="AK729">
        <v>0</v>
      </c>
      <c r="AL729">
        <v>0.5</v>
      </c>
      <c r="AM729">
        <v>0</v>
      </c>
      <c r="AN729" t="s">
        <v>1483</v>
      </c>
      <c r="AO729" t="s">
        <v>1451</v>
      </c>
      <c r="AP729" t="s">
        <v>1465</v>
      </c>
      <c r="AS729" t="str">
        <f>IF(SpaceTypesTable[[#This Row],[Service Water Heating Peak Flow Rate (gal/h)]]=0,"",SpaceTypesTable[[#This Row],[Service Water Heating Peak Flow Rate (gal/h)]]/SpaceTypesTable[[#This Row],[Service Water Heating Area (ft^2)]])</f>
        <v/>
      </c>
      <c r="BC729" t="str">
        <f>IF(ISBLANK(BB729),"",BB729/(AY729/AX729))</f>
        <v/>
      </c>
    </row>
    <row r="730" spans="1:55">
      <c r="A730" t="s">
        <v>1558</v>
      </c>
      <c r="B730" t="s">
        <v>259</v>
      </c>
      <c r="C730" t="s">
        <v>268</v>
      </c>
      <c r="D730" t="s">
        <v>304</v>
      </c>
      <c r="E730" t="s">
        <v>455</v>
      </c>
      <c r="F730" t="s">
        <v>218</v>
      </c>
      <c r="G730" t="s">
        <v>243</v>
      </c>
      <c r="H730" t="s">
        <v>223</v>
      </c>
      <c r="I730" t="str">
        <f>SpaceTypesTable[[#This Row],[Lighting Standard]]&amp;SpaceTypesTable[[#This Row],[Lighting Primary Space Type]]&amp;SpaceTypesTable[[#This Row],[Lighting Secondary Space Type]]</f>
        <v>ASHRAE 90.1-2007Dining AreaGeneral</v>
      </c>
      <c r="L730">
        <f>VLOOKUP(SpaceTypesTable[[#This Row],[LookupColumn]],InteriorLightingTable[],5,FALSE)</f>
        <v>0.9</v>
      </c>
      <c r="O730">
        <v>0</v>
      </c>
      <c r="P730">
        <v>0.37</v>
      </c>
      <c r="Q730">
        <v>0.2</v>
      </c>
      <c r="R730" s="60" t="s">
        <v>4036</v>
      </c>
      <c r="S730" t="s">
        <v>109</v>
      </c>
      <c r="T730" t="s">
        <v>18</v>
      </c>
      <c r="U730" t="s">
        <v>1577</v>
      </c>
      <c r="V730" s="60" t="str">
        <f>SpaceTypesTable[[#This Row],[Ventilation Standard]]&amp;SpaceTypesTable[[#This Row],[Ventilation Primary Space Type]]&amp;SpaceTypesTable[[#This Row],[Ventilation Secondary Space Type]]</f>
        <v>ASHRAE 62.1-2004Food and Beverage ServiceCafeteria/fast food dining</v>
      </c>
      <c r="W730">
        <f>VLOOKUP(SpaceTypesTable[[#This Row],[Lookup]],VentilationStandardsTable[],6,FALSE)</f>
        <v>0.18</v>
      </c>
      <c r="X730">
        <f>VLOOKUP(SpaceTypesTable[[#This Row],[Lookup]],VentilationStandardsTable[],5,FALSE)</f>
        <v>7.5</v>
      </c>
      <c r="Y730">
        <f>VLOOKUP(SpaceTypesTable[[#This Row],[Lookup]],VentilationStandardsTable[],7,FALSE)</f>
        <v>0</v>
      </c>
      <c r="Z730">
        <v>66.84</v>
      </c>
      <c r="AA730" s="60" t="s">
        <v>4039</v>
      </c>
      <c r="AB730" s="60" t="s">
        <v>4015</v>
      </c>
      <c r="AC730">
        <v>4.4600000000000001E-2</v>
      </c>
      <c r="AD730" s="60" t="s">
        <v>4083</v>
      </c>
      <c r="AF730" t="s">
        <v>440</v>
      </c>
      <c r="AG730" t="s">
        <v>440</v>
      </c>
      <c r="AH730" t="s">
        <v>440</v>
      </c>
      <c r="AJ730">
        <v>1.3</v>
      </c>
      <c r="AK730">
        <v>0</v>
      </c>
      <c r="AL730">
        <v>0.5</v>
      </c>
      <c r="AM730">
        <v>0</v>
      </c>
      <c r="AN730" s="60" t="s">
        <v>4028</v>
      </c>
      <c r="AO730" s="60" t="s">
        <v>4069</v>
      </c>
      <c r="AP730" s="60" t="s">
        <v>4046</v>
      </c>
      <c r="AS730" t="str">
        <f>IF(SpaceTypesTable[[#This Row],[Service Water Heating Peak Flow Rate (gal/h)]]=0,"",SpaceTypesTable[[#This Row],[Service Water Heating Peak Flow Rate (gal/h)]]/SpaceTypesTable[[#This Row],[Service Water Heating Area (ft^2)]])</f>
        <v/>
      </c>
      <c r="AW730" s="60"/>
      <c r="BC730" t="str">
        <f>IF(ISBLANK(BB730),"",BB730/(AY730/AX730))</f>
        <v/>
      </c>
    </row>
    <row r="731" spans="1:55">
      <c r="A731" t="s">
        <v>1556</v>
      </c>
      <c r="B731" t="s">
        <v>259</v>
      </c>
      <c r="C731" t="s">
        <v>268</v>
      </c>
      <c r="D731" t="s">
        <v>304</v>
      </c>
      <c r="E731" t="s">
        <v>455</v>
      </c>
      <c r="F731" t="s">
        <v>217</v>
      </c>
      <c r="G731" t="s">
        <v>243</v>
      </c>
      <c r="H731" t="s">
        <v>223</v>
      </c>
      <c r="I731" t="str">
        <f>SpaceTypesTable[[#This Row],[Lighting Standard]]&amp;SpaceTypesTable[[#This Row],[Lighting Primary Space Type]]&amp;SpaceTypesTable[[#This Row],[Lighting Secondary Space Type]]</f>
        <v>ASHRAE 90.1-2004Dining AreaGeneral</v>
      </c>
      <c r="L731">
        <f>VLOOKUP(SpaceTypesTable[[#This Row],[LookupColumn]],InteriorLightingTable[],5,FALSE)</f>
        <v>0.9</v>
      </c>
      <c r="O731">
        <v>0</v>
      </c>
      <c r="P731">
        <v>0.37</v>
      </c>
      <c r="Q731">
        <v>0.2</v>
      </c>
      <c r="R731" s="60" t="s">
        <v>4036</v>
      </c>
      <c r="S731" t="s">
        <v>108</v>
      </c>
      <c r="T731" t="s">
        <v>18</v>
      </c>
      <c r="U731" t="s">
        <v>20</v>
      </c>
      <c r="V731" s="60" t="str">
        <f>SpaceTypesTable[[#This Row],[Ventilation Standard]]&amp;SpaceTypesTable[[#This Row],[Ventilation Primary Space Type]]&amp;SpaceTypesTable[[#This Row],[Ventilation Secondary Space Type]]</f>
        <v>ASHRAE 62.1-1999Food and Beverage ServiceCafeteria, fast food</v>
      </c>
      <c r="W731">
        <f>VLOOKUP(SpaceTypesTable[[#This Row],[Lookup]],VentilationStandardsTable[],6,FALSE)</f>
        <v>0</v>
      </c>
      <c r="X731">
        <f>VLOOKUP(SpaceTypesTable[[#This Row],[Lookup]],VentilationStandardsTable[],5,FALSE)</f>
        <v>20</v>
      </c>
      <c r="Y731">
        <f>VLOOKUP(SpaceTypesTable[[#This Row],[Lookup]],VentilationStandardsTable[],7,FALSE)</f>
        <v>0</v>
      </c>
      <c r="Z731">
        <v>66.84</v>
      </c>
      <c r="AA731" s="60" t="s">
        <v>4039</v>
      </c>
      <c r="AB731" s="60" t="s">
        <v>4015</v>
      </c>
      <c r="AC731">
        <v>5.9499999999999997E-2</v>
      </c>
      <c r="AD731" s="60" t="s">
        <v>4083</v>
      </c>
      <c r="AF731" t="s">
        <v>440</v>
      </c>
      <c r="AG731" t="s">
        <v>440</v>
      </c>
      <c r="AH731" t="s">
        <v>440</v>
      </c>
      <c r="AJ731">
        <v>1.79</v>
      </c>
      <c r="AK731">
        <v>0</v>
      </c>
      <c r="AL731">
        <v>0.5</v>
      </c>
      <c r="AM731">
        <v>0</v>
      </c>
      <c r="AN731" s="60" t="s">
        <v>4028</v>
      </c>
      <c r="AO731" s="60" t="s">
        <v>4069</v>
      </c>
      <c r="AP731" s="60" t="s">
        <v>4046</v>
      </c>
      <c r="AS731" t="str">
        <f>IF(SpaceTypesTable[[#This Row],[Service Water Heating Peak Flow Rate (gal/h)]]=0,"",SpaceTypesTable[[#This Row],[Service Water Heating Peak Flow Rate (gal/h)]]/SpaceTypesTable[[#This Row],[Service Water Heating Area (ft^2)]])</f>
        <v/>
      </c>
      <c r="AW731" s="60"/>
      <c r="BC731" t="str">
        <f>IF(ISBLANK(BB731),"",BB731/(AY731/AX731))</f>
        <v/>
      </c>
    </row>
    <row r="732" spans="1:55">
      <c r="A732" s="60" t="s">
        <v>1619</v>
      </c>
      <c r="B732" t="s">
        <v>259</v>
      </c>
      <c r="C732" t="s">
        <v>268</v>
      </c>
      <c r="D732" t="s">
        <v>304</v>
      </c>
      <c r="E732" t="s">
        <v>455</v>
      </c>
      <c r="F732" t="s">
        <v>1601</v>
      </c>
      <c r="G732" t="s">
        <v>243</v>
      </c>
      <c r="H732" t="s">
        <v>223</v>
      </c>
      <c r="I732" t="str">
        <f>SpaceTypesTable[[#This Row],[Lighting Standard]]&amp;SpaceTypesTable[[#This Row],[Lighting Primary Space Type]]&amp;SpaceTypesTable[[#This Row],[Lighting Secondary Space Type]]</f>
        <v>ASHRAE 90.1-2010Dining AreaGeneral</v>
      </c>
      <c r="L732">
        <f>VLOOKUP(SpaceTypesTable[[#This Row],[LookupColumn]],InteriorLightingTable[],5,FALSE)</f>
        <v>0.65</v>
      </c>
      <c r="O732">
        <v>0</v>
      </c>
      <c r="P732">
        <v>0.37</v>
      </c>
      <c r="Q732">
        <v>0.2</v>
      </c>
      <c r="R732" t="s">
        <v>4036</v>
      </c>
      <c r="S732" t="s">
        <v>110</v>
      </c>
      <c r="T732" t="s">
        <v>18</v>
      </c>
      <c r="U732" t="s">
        <v>1577</v>
      </c>
      <c r="V732" s="60" t="str">
        <f>SpaceTypesTable[[#This Row],[Ventilation Standard]]&amp;SpaceTypesTable[[#This Row],[Ventilation Primary Space Type]]&amp;SpaceTypesTable[[#This Row],[Ventilation Secondary Space Type]]</f>
        <v>ASHRAE 62.1-2007Food and Beverage ServiceCafeteria/fast food dining</v>
      </c>
      <c r="W732">
        <f>VLOOKUP(SpaceTypesTable[[#This Row],[Lookup]],VentilationStandardsTable[],6,FALSE)</f>
        <v>0.18</v>
      </c>
      <c r="X732">
        <f>VLOOKUP(SpaceTypesTable[[#This Row],[Lookup]],VentilationStandardsTable[],5,FALSE)</f>
        <v>7.5</v>
      </c>
      <c r="Y732">
        <f>VLOOKUP(SpaceTypesTable[[#This Row],[Lookup]],VentilationStandardsTable[],7,FALSE)</f>
        <v>0</v>
      </c>
      <c r="Z732">
        <v>66.84</v>
      </c>
      <c r="AA732" t="s">
        <v>4039</v>
      </c>
      <c r="AB732" t="s">
        <v>4015</v>
      </c>
      <c r="AC732">
        <v>4.4600000000000001E-2</v>
      </c>
      <c r="AD732" t="s">
        <v>4083</v>
      </c>
      <c r="AF732" t="s">
        <v>440</v>
      </c>
      <c r="AG732" t="s">
        <v>440</v>
      </c>
      <c r="AH732" t="s">
        <v>440</v>
      </c>
      <c r="AJ732">
        <v>1.3</v>
      </c>
      <c r="AK732">
        <v>0</v>
      </c>
      <c r="AL732">
        <v>0.5</v>
      </c>
      <c r="AM732">
        <v>0</v>
      </c>
      <c r="AN732" t="s">
        <v>4028</v>
      </c>
      <c r="AO732" t="s">
        <v>4076</v>
      </c>
      <c r="AP732" t="s">
        <v>4047</v>
      </c>
      <c r="AS732" t="s">
        <v>440</v>
      </c>
      <c r="BC732" t="s">
        <v>440</v>
      </c>
    </row>
    <row r="733" spans="1:55">
      <c r="A733" t="s">
        <v>1555</v>
      </c>
      <c r="B733" t="s">
        <v>259</v>
      </c>
      <c r="C733" t="s">
        <v>268</v>
      </c>
      <c r="D733" t="s">
        <v>76</v>
      </c>
      <c r="E733" t="s">
        <v>465</v>
      </c>
      <c r="I733" t="str">
        <f>SpaceTypesTable[[#This Row],[Lighting Standard]]&amp;SpaceTypesTable[[#This Row],[Lighting Primary Space Type]]&amp;SpaceTypesTable[[#This Row],[Lighting Secondary Space Type]]</f>
        <v/>
      </c>
      <c r="L733">
        <v>1.1200000000000001</v>
      </c>
      <c r="O733">
        <v>0</v>
      </c>
      <c r="P733">
        <v>0.37</v>
      </c>
      <c r="Q733">
        <v>0.2</v>
      </c>
      <c r="R733" s="60" t="s">
        <v>1366</v>
      </c>
      <c r="S733" t="s">
        <v>108</v>
      </c>
      <c r="T733" t="s">
        <v>89</v>
      </c>
      <c r="U733" t="s">
        <v>76</v>
      </c>
      <c r="V733" s="60" t="str">
        <f>SpaceTypesTable[[#This Row],[Ventilation Standard]]&amp;SpaceTypesTable[[#This Row],[Ventilation Primary Space Type]]&amp;SpaceTypesTable[[#This Row],[Ventilation Secondary Space Type]]</f>
        <v>ASHRAE 62.1-1999EducationAuditorium</v>
      </c>
      <c r="W733">
        <f>VLOOKUP(SpaceTypesTable[[#This Row],[Lookup]],VentilationStandardsTable[],6,FALSE)</f>
        <v>0</v>
      </c>
      <c r="X733">
        <f>VLOOKUP(SpaceTypesTable[[#This Row],[Lookup]],VentilationStandardsTable[],5,FALSE)</f>
        <v>15</v>
      </c>
      <c r="Y733">
        <f>VLOOKUP(SpaceTypesTable[[#This Row],[Lookup]],VentilationStandardsTable[],7,FALSE)</f>
        <v>0</v>
      </c>
      <c r="Z733">
        <v>92.94</v>
      </c>
      <c r="AA733" t="s">
        <v>1391</v>
      </c>
      <c r="AB733" s="60" t="s">
        <v>1517</v>
      </c>
      <c r="AC733">
        <v>0.22320000000000001</v>
      </c>
      <c r="AD733" s="60" t="s">
        <v>1426</v>
      </c>
      <c r="AF733" t="s">
        <v>440</v>
      </c>
      <c r="AG733" t="s">
        <v>440</v>
      </c>
      <c r="AH733" t="s">
        <v>440</v>
      </c>
      <c r="AJ733">
        <v>0.46</v>
      </c>
      <c r="AK733">
        <v>0</v>
      </c>
      <c r="AL733">
        <v>0.5</v>
      </c>
      <c r="AM733">
        <v>0</v>
      </c>
      <c r="AN733" t="s">
        <v>1483</v>
      </c>
      <c r="AO733" s="60" t="s">
        <v>1451</v>
      </c>
      <c r="AP733" s="60" t="s">
        <v>1465</v>
      </c>
      <c r="AS733" t="str">
        <f>IF(SpaceTypesTable[[#This Row],[Service Water Heating Peak Flow Rate (gal/h)]]=0,"",SpaceTypesTable[[#This Row],[Service Water Heating Peak Flow Rate (gal/h)]]/SpaceTypesTable[[#This Row],[Service Water Heating Area (ft^2)]])</f>
        <v/>
      </c>
      <c r="BC733" t="str">
        <f>IF(ISBLANK(BB733),"",BB733/(AY733/AX733))</f>
        <v/>
      </c>
    </row>
    <row r="734" spans="1:55">
      <c r="A734" s="60" t="s">
        <v>1557</v>
      </c>
      <c r="B734" t="s">
        <v>260</v>
      </c>
      <c r="C734" t="s">
        <v>268</v>
      </c>
      <c r="D734" t="s">
        <v>76</v>
      </c>
      <c r="E734" t="s">
        <v>465</v>
      </c>
      <c r="F734" t="s">
        <v>438</v>
      </c>
      <c r="G734" t="s">
        <v>334</v>
      </c>
      <c r="H734" t="s">
        <v>223</v>
      </c>
      <c r="I734" t="str">
        <f>SpaceTypesTable[[#This Row],[Lighting Standard]]&amp;SpaceTypesTable[[#This Row],[Lighting Primary Space Type]]&amp;SpaceTypesTable[[#This Row],[Lighting Secondary Space Type]]</f>
        <v>ASHRAE 189.1-2009Audience/Seating AreaGeneral</v>
      </c>
      <c r="L734">
        <f>VLOOKUP(SpaceTypesTable[[#This Row],[LookupColumn]],InteriorLightingTable[],5,FALSE)</f>
        <v>0.81</v>
      </c>
      <c r="O734">
        <v>0</v>
      </c>
      <c r="P734">
        <v>0.37</v>
      </c>
      <c r="Q734">
        <v>0.2</v>
      </c>
      <c r="R734" t="s">
        <v>1366</v>
      </c>
      <c r="S734" t="s">
        <v>108</v>
      </c>
      <c r="T734" t="s">
        <v>89</v>
      </c>
      <c r="U734" t="s">
        <v>76</v>
      </c>
      <c r="V734" s="60" t="str">
        <f>SpaceTypesTable[[#This Row],[Ventilation Standard]]&amp;SpaceTypesTable[[#This Row],[Ventilation Primary Space Type]]&amp;SpaceTypesTable[[#This Row],[Ventilation Secondary Space Type]]</f>
        <v>ASHRAE 62.1-1999EducationAuditorium</v>
      </c>
      <c r="W734">
        <f>VLOOKUP(SpaceTypesTable[[#This Row],[Lookup]],VentilationStandardsTable[],6,FALSE)</f>
        <v>0</v>
      </c>
      <c r="X734">
        <f>VLOOKUP(SpaceTypesTable[[#This Row],[Lookup]],VentilationStandardsTable[],5,FALSE)</f>
        <v>15</v>
      </c>
      <c r="Y734">
        <f>VLOOKUP(SpaceTypesTable[[#This Row],[Lookup]],VentilationStandardsTable[],7,FALSE)</f>
        <v>0</v>
      </c>
      <c r="Z734">
        <v>92.94</v>
      </c>
      <c r="AA734" t="s">
        <v>1391</v>
      </c>
      <c r="AB734" t="s">
        <v>1517</v>
      </c>
      <c r="AC734">
        <v>5.9499999999999997E-2</v>
      </c>
      <c r="AD734" t="s">
        <v>1426</v>
      </c>
      <c r="AF734" t="s">
        <v>440</v>
      </c>
      <c r="AG734" t="s">
        <v>440</v>
      </c>
      <c r="AH734" t="s">
        <v>440</v>
      </c>
      <c r="AJ734">
        <v>0.34000000000000008</v>
      </c>
      <c r="AK734">
        <v>0</v>
      </c>
      <c r="AL734">
        <v>0.5</v>
      </c>
      <c r="AM734">
        <v>0</v>
      </c>
      <c r="AN734" t="s">
        <v>1483</v>
      </c>
      <c r="AO734" t="s">
        <v>1451</v>
      </c>
      <c r="AP734" t="s">
        <v>1465</v>
      </c>
      <c r="AS734" t="str">
        <f>IF(SpaceTypesTable[[#This Row],[Service Water Heating Peak Flow Rate (gal/h)]]=0,"",SpaceTypesTable[[#This Row],[Service Water Heating Peak Flow Rate (gal/h)]]/SpaceTypesTable[[#This Row],[Service Water Heating Area (ft^2)]])</f>
        <v/>
      </c>
      <c r="BC734" t="str">
        <f>IF(ISBLANK(BB734),"",BB734/(AY734/AX734))</f>
        <v/>
      </c>
    </row>
    <row r="735" spans="1:55">
      <c r="A735" s="60" t="s">
        <v>1557</v>
      </c>
      <c r="B735" t="s">
        <v>261</v>
      </c>
      <c r="C735" t="s">
        <v>268</v>
      </c>
      <c r="D735" t="s">
        <v>76</v>
      </c>
      <c r="E735" t="s">
        <v>465</v>
      </c>
      <c r="F735" t="s">
        <v>438</v>
      </c>
      <c r="G735" t="s">
        <v>334</v>
      </c>
      <c r="H735" t="s">
        <v>223</v>
      </c>
      <c r="I735" t="str">
        <f>SpaceTypesTable[[#This Row],[Lighting Standard]]&amp;SpaceTypesTable[[#This Row],[Lighting Primary Space Type]]&amp;SpaceTypesTable[[#This Row],[Lighting Secondary Space Type]]</f>
        <v>ASHRAE 189.1-2009Audience/Seating AreaGeneral</v>
      </c>
      <c r="L735">
        <f>VLOOKUP(SpaceTypesTable[[#This Row],[LookupColumn]],InteriorLightingTable[],5,FALSE)</f>
        <v>0.81</v>
      </c>
      <c r="O735">
        <v>0</v>
      </c>
      <c r="P735">
        <v>0.37</v>
      </c>
      <c r="Q735">
        <v>0.2</v>
      </c>
      <c r="R735" t="s">
        <v>1366</v>
      </c>
      <c r="S735" t="s">
        <v>108</v>
      </c>
      <c r="T735" t="s">
        <v>89</v>
      </c>
      <c r="U735" t="s">
        <v>76</v>
      </c>
      <c r="V735" s="60" t="str">
        <f>SpaceTypesTable[[#This Row],[Ventilation Standard]]&amp;SpaceTypesTable[[#This Row],[Ventilation Primary Space Type]]&amp;SpaceTypesTable[[#This Row],[Ventilation Secondary Space Type]]</f>
        <v>ASHRAE 62.1-1999EducationAuditorium</v>
      </c>
      <c r="W735">
        <f>VLOOKUP(SpaceTypesTable[[#This Row],[Lookup]],VentilationStandardsTable[],6,FALSE)</f>
        <v>0</v>
      </c>
      <c r="X735">
        <f>VLOOKUP(SpaceTypesTable[[#This Row],[Lookup]],VentilationStandardsTable[],5,FALSE)</f>
        <v>15</v>
      </c>
      <c r="Y735">
        <f>VLOOKUP(SpaceTypesTable[[#This Row],[Lookup]],VentilationStandardsTable[],7,FALSE)</f>
        <v>0</v>
      </c>
      <c r="Z735">
        <v>92.94</v>
      </c>
      <c r="AA735" t="s">
        <v>1391</v>
      </c>
      <c r="AB735" t="s">
        <v>1517</v>
      </c>
      <c r="AC735">
        <v>4.4600000000000001E-2</v>
      </c>
      <c r="AD735" t="s">
        <v>1426</v>
      </c>
      <c r="AF735" t="s">
        <v>440</v>
      </c>
      <c r="AG735" t="s">
        <v>440</v>
      </c>
      <c r="AH735" t="s">
        <v>440</v>
      </c>
      <c r="AJ735">
        <v>0.34000000000000008</v>
      </c>
      <c r="AK735">
        <v>0</v>
      </c>
      <c r="AL735">
        <v>0.5</v>
      </c>
      <c r="AM735">
        <v>0</v>
      </c>
      <c r="AN735" t="s">
        <v>1483</v>
      </c>
      <c r="AO735" t="s">
        <v>1451</v>
      </c>
      <c r="AP735" t="s">
        <v>1465</v>
      </c>
      <c r="AS735" t="str">
        <f>IF(SpaceTypesTable[[#This Row],[Service Water Heating Peak Flow Rate (gal/h)]]=0,"",SpaceTypesTable[[#This Row],[Service Water Heating Peak Flow Rate (gal/h)]]/SpaceTypesTable[[#This Row],[Service Water Heating Area (ft^2)]])</f>
        <v/>
      </c>
      <c r="BC735" t="str">
        <f>IF(ISBLANK(BB735),"",BB735/(AY735/AX735))</f>
        <v/>
      </c>
    </row>
    <row r="736" spans="1:55">
      <c r="A736" s="60" t="s">
        <v>1554</v>
      </c>
      <c r="B736" t="s">
        <v>259</v>
      </c>
      <c r="C736" t="s">
        <v>268</v>
      </c>
      <c r="D736" t="s">
        <v>76</v>
      </c>
      <c r="E736" t="s">
        <v>465</v>
      </c>
      <c r="I736" t="str">
        <f>SpaceTypesTable[[#This Row],[Lighting Standard]]&amp;SpaceTypesTable[[#This Row],[Lighting Primary Space Type]]&amp;SpaceTypesTable[[#This Row],[Lighting Secondary Space Type]]</f>
        <v/>
      </c>
      <c r="L736">
        <v>1.4500000000000002</v>
      </c>
      <c r="O736">
        <v>0</v>
      </c>
      <c r="P736">
        <v>0.37</v>
      </c>
      <c r="Q736">
        <v>0.2</v>
      </c>
      <c r="R736" t="s">
        <v>1366</v>
      </c>
      <c r="S736" t="s">
        <v>108</v>
      </c>
      <c r="T736" t="s">
        <v>89</v>
      </c>
      <c r="U736" t="s">
        <v>76</v>
      </c>
      <c r="V736" s="60" t="str">
        <f>SpaceTypesTable[[#This Row],[Ventilation Standard]]&amp;SpaceTypesTable[[#This Row],[Ventilation Primary Space Type]]&amp;SpaceTypesTable[[#This Row],[Ventilation Secondary Space Type]]</f>
        <v>ASHRAE 62.1-1999EducationAuditorium</v>
      </c>
      <c r="W736">
        <f>VLOOKUP(SpaceTypesTable[[#This Row],[Lookup]],VentilationStandardsTable[],6,FALSE)</f>
        <v>0</v>
      </c>
      <c r="X736">
        <f>VLOOKUP(SpaceTypesTable[[#This Row],[Lookup]],VentilationStandardsTable[],5,FALSE)</f>
        <v>15</v>
      </c>
      <c r="Y736">
        <f>VLOOKUP(SpaceTypesTable[[#This Row],[Lookup]],VentilationStandardsTable[],7,FALSE)</f>
        <v>0</v>
      </c>
      <c r="Z736">
        <v>92.94</v>
      </c>
      <c r="AA736" t="s">
        <v>1391</v>
      </c>
      <c r="AB736" t="s">
        <v>1517</v>
      </c>
      <c r="AC736">
        <v>0.22320000000000001</v>
      </c>
      <c r="AD736" t="s">
        <v>1426</v>
      </c>
      <c r="AF736" t="s">
        <v>440</v>
      </c>
      <c r="AG736" t="s">
        <v>440</v>
      </c>
      <c r="AH736" t="s">
        <v>440</v>
      </c>
      <c r="AJ736">
        <v>0.46</v>
      </c>
      <c r="AK736">
        <v>0</v>
      </c>
      <c r="AL736">
        <v>0.5</v>
      </c>
      <c r="AM736">
        <v>0</v>
      </c>
      <c r="AN736" t="s">
        <v>1483</v>
      </c>
      <c r="AO736" t="s">
        <v>1451</v>
      </c>
      <c r="AP736" t="s">
        <v>1465</v>
      </c>
      <c r="AS736" t="str">
        <f>IF(SpaceTypesTable[[#This Row],[Service Water Heating Peak Flow Rate (gal/h)]]=0,"",SpaceTypesTable[[#This Row],[Service Water Heating Peak Flow Rate (gal/h)]]/SpaceTypesTable[[#This Row],[Service Water Heating Area (ft^2)]])</f>
        <v/>
      </c>
      <c r="BC736" t="str">
        <f>IF(ISBLANK(BB736),"",BB736/(AY736/AX736))</f>
        <v/>
      </c>
    </row>
    <row r="737" spans="1:55">
      <c r="A737" t="s">
        <v>1558</v>
      </c>
      <c r="B737" t="s">
        <v>259</v>
      </c>
      <c r="C737" t="s">
        <v>268</v>
      </c>
      <c r="D737" t="s">
        <v>76</v>
      </c>
      <c r="E737" t="s">
        <v>465</v>
      </c>
      <c r="F737" t="s">
        <v>218</v>
      </c>
      <c r="G737" t="s">
        <v>334</v>
      </c>
      <c r="H737" t="s">
        <v>223</v>
      </c>
      <c r="I737" t="str">
        <f>SpaceTypesTable[[#This Row],[Lighting Standard]]&amp;SpaceTypesTable[[#This Row],[Lighting Primary Space Type]]&amp;SpaceTypesTable[[#This Row],[Lighting Secondary Space Type]]</f>
        <v>ASHRAE 90.1-2007Audience/Seating AreaGeneral</v>
      </c>
      <c r="L737">
        <f>VLOOKUP(SpaceTypesTable[[#This Row],[LookupColumn]],InteriorLightingTable[],5,FALSE)</f>
        <v>0.9</v>
      </c>
      <c r="O737">
        <v>0</v>
      </c>
      <c r="P737">
        <v>0.37</v>
      </c>
      <c r="Q737">
        <v>0.2</v>
      </c>
      <c r="R737" s="60" t="s">
        <v>4036</v>
      </c>
      <c r="S737" t="s">
        <v>109</v>
      </c>
      <c r="T737" t="s">
        <v>1288</v>
      </c>
      <c r="U737" t="s">
        <v>1295</v>
      </c>
      <c r="V737" s="60" t="str">
        <f>SpaceTypesTable[[#This Row],[Ventilation Standard]]&amp;SpaceTypesTable[[#This Row],[Ventilation Primary Space Type]]&amp;SpaceTypesTable[[#This Row],[Ventilation Secondary Space Type]]</f>
        <v>ASHRAE 62.1-2004Educational FacilitiesMusic/theater/dance</v>
      </c>
      <c r="W737">
        <f>VLOOKUP(SpaceTypesTable[[#This Row],[Lookup]],VentilationStandardsTable[],6,FALSE)</f>
        <v>0.06</v>
      </c>
      <c r="X737">
        <f>VLOOKUP(SpaceTypesTable[[#This Row],[Lookup]],VentilationStandardsTable[],5,FALSE)</f>
        <v>10</v>
      </c>
      <c r="Y737">
        <f>VLOOKUP(SpaceTypesTable[[#This Row],[Lookup]],VentilationStandardsTable[],7,FALSE)</f>
        <v>0</v>
      </c>
      <c r="Z737">
        <v>92.94</v>
      </c>
      <c r="AA737" s="60" t="s">
        <v>4038</v>
      </c>
      <c r="AB737" s="60" t="s">
        <v>4015</v>
      </c>
      <c r="AC737">
        <v>4.4600000000000001E-2</v>
      </c>
      <c r="AD737" s="60" t="s">
        <v>4083</v>
      </c>
      <c r="AF737" t="s">
        <v>440</v>
      </c>
      <c r="AG737" t="s">
        <v>440</v>
      </c>
      <c r="AH737" t="s">
        <v>440</v>
      </c>
      <c r="AJ737">
        <v>0.34000000000000008</v>
      </c>
      <c r="AK737">
        <v>0</v>
      </c>
      <c r="AL737">
        <v>0.5</v>
      </c>
      <c r="AM737">
        <v>0</v>
      </c>
      <c r="AN737" s="60" t="s">
        <v>4028</v>
      </c>
      <c r="AO737" s="60" t="s">
        <v>4069</v>
      </c>
      <c r="AP737" s="60" t="s">
        <v>4046</v>
      </c>
      <c r="AS737" t="str">
        <f>IF(SpaceTypesTable[[#This Row],[Service Water Heating Peak Flow Rate (gal/h)]]=0,"",SpaceTypesTable[[#This Row],[Service Water Heating Peak Flow Rate (gal/h)]]/SpaceTypesTable[[#This Row],[Service Water Heating Area (ft^2)]])</f>
        <v/>
      </c>
      <c r="BC737" t="str">
        <f>IF(ISBLANK(BB737),"",BB737/(AY737/AX737))</f>
        <v/>
      </c>
    </row>
    <row r="738" spans="1:55">
      <c r="A738" t="s">
        <v>1556</v>
      </c>
      <c r="B738" t="s">
        <v>259</v>
      </c>
      <c r="C738" t="s">
        <v>268</v>
      </c>
      <c r="D738" t="s">
        <v>76</v>
      </c>
      <c r="E738" t="s">
        <v>465</v>
      </c>
      <c r="F738" t="s">
        <v>217</v>
      </c>
      <c r="G738" t="s">
        <v>334</v>
      </c>
      <c r="H738" t="s">
        <v>223</v>
      </c>
      <c r="I738" t="str">
        <f>SpaceTypesTable[[#This Row],[Lighting Standard]]&amp;SpaceTypesTable[[#This Row],[Lighting Primary Space Type]]&amp;SpaceTypesTable[[#This Row],[Lighting Secondary Space Type]]</f>
        <v>ASHRAE 90.1-2004Audience/Seating AreaGeneral</v>
      </c>
      <c r="L738">
        <f>VLOOKUP(SpaceTypesTable[[#This Row],[LookupColumn]],InteriorLightingTable[],5,FALSE)</f>
        <v>0.9</v>
      </c>
      <c r="O738">
        <v>0</v>
      </c>
      <c r="P738">
        <v>0.37</v>
      </c>
      <c r="Q738">
        <v>0.2</v>
      </c>
      <c r="R738" t="s">
        <v>4036</v>
      </c>
      <c r="S738" t="s">
        <v>108</v>
      </c>
      <c r="T738" t="s">
        <v>89</v>
      </c>
      <c r="U738" t="s">
        <v>76</v>
      </c>
      <c r="V738" s="60" t="str">
        <f>SpaceTypesTable[[#This Row],[Ventilation Standard]]&amp;SpaceTypesTable[[#This Row],[Ventilation Primary Space Type]]&amp;SpaceTypesTable[[#This Row],[Ventilation Secondary Space Type]]</f>
        <v>ASHRAE 62.1-1999EducationAuditorium</v>
      </c>
      <c r="W738">
        <f>VLOOKUP(SpaceTypesTable[[#This Row],[Lookup]],VentilationStandardsTable[],6,FALSE)</f>
        <v>0</v>
      </c>
      <c r="X738">
        <f>VLOOKUP(SpaceTypesTable[[#This Row],[Lookup]],VentilationStandardsTable[],5,FALSE)</f>
        <v>15</v>
      </c>
      <c r="Y738">
        <f>VLOOKUP(SpaceTypesTable[[#This Row],[Lookup]],VentilationStandardsTable[],7,FALSE)</f>
        <v>0</v>
      </c>
      <c r="Z738">
        <v>92.94</v>
      </c>
      <c r="AA738" t="s">
        <v>4038</v>
      </c>
      <c r="AB738" t="s">
        <v>4015</v>
      </c>
      <c r="AC738">
        <v>5.9499999999999997E-2</v>
      </c>
      <c r="AD738" t="s">
        <v>4083</v>
      </c>
      <c r="AF738" t="s">
        <v>440</v>
      </c>
      <c r="AG738" t="s">
        <v>440</v>
      </c>
      <c r="AH738" t="s">
        <v>440</v>
      </c>
      <c r="AJ738">
        <v>0.46</v>
      </c>
      <c r="AK738">
        <v>0</v>
      </c>
      <c r="AL738">
        <v>0.5</v>
      </c>
      <c r="AM738">
        <v>0</v>
      </c>
      <c r="AN738" t="s">
        <v>4028</v>
      </c>
      <c r="AO738" t="s">
        <v>4069</v>
      </c>
      <c r="AP738" t="s">
        <v>4046</v>
      </c>
      <c r="AS738" t="str">
        <f>IF(SpaceTypesTable[[#This Row],[Service Water Heating Peak Flow Rate (gal/h)]]=0,"",SpaceTypesTable[[#This Row],[Service Water Heating Peak Flow Rate (gal/h)]]/SpaceTypesTable[[#This Row],[Service Water Heating Area (ft^2)]])</f>
        <v/>
      </c>
      <c r="BC738" t="str">
        <f>IF(ISBLANK(BB738),"",BB738/(AY738/AX738))</f>
        <v/>
      </c>
    </row>
    <row r="739" spans="1:55">
      <c r="A739" t="s">
        <v>1619</v>
      </c>
      <c r="B739" t="s">
        <v>259</v>
      </c>
      <c r="C739" t="s">
        <v>268</v>
      </c>
      <c r="D739" t="s">
        <v>76</v>
      </c>
      <c r="E739" t="s">
        <v>465</v>
      </c>
      <c r="F739" t="s">
        <v>1601</v>
      </c>
      <c r="G739" t="s">
        <v>334</v>
      </c>
      <c r="H739" t="s">
        <v>1822</v>
      </c>
      <c r="I739" t="str">
        <f>SpaceTypesTable[[#This Row],[Lighting Standard]]&amp;SpaceTypesTable[[#This Row],[Lighting Primary Space Type]]&amp;SpaceTypesTable[[#This Row],[Lighting Secondary Space Type]]</f>
        <v>ASHRAE 90.1-2010Audience/Seating AreaFor Auditorium</v>
      </c>
      <c r="L739">
        <f>VLOOKUP(SpaceTypesTable[[#This Row],[LookupColumn]],InteriorLightingTable[],5,FALSE)</f>
        <v>0.79</v>
      </c>
      <c r="O739">
        <v>0</v>
      </c>
      <c r="P739">
        <v>0.37</v>
      </c>
      <c r="Q739">
        <v>0.2</v>
      </c>
      <c r="R739" s="60" t="s">
        <v>4036</v>
      </c>
      <c r="S739" t="s">
        <v>110</v>
      </c>
      <c r="T739" t="s">
        <v>1288</v>
      </c>
      <c r="U739" t="s">
        <v>1295</v>
      </c>
      <c r="V739" s="60" t="str">
        <f>SpaceTypesTable[[#This Row],[Ventilation Standard]]&amp;SpaceTypesTable[[#This Row],[Ventilation Primary Space Type]]&amp;SpaceTypesTable[[#This Row],[Ventilation Secondary Space Type]]</f>
        <v>ASHRAE 62.1-2007Educational FacilitiesMusic/theater/dance</v>
      </c>
      <c r="W739">
        <f>VLOOKUP(SpaceTypesTable[[#This Row],[Lookup]],VentilationStandardsTable[],6,FALSE)</f>
        <v>0.06</v>
      </c>
      <c r="X739">
        <f>VLOOKUP(SpaceTypesTable[[#This Row],[Lookup]],VentilationStandardsTable[],5,FALSE)</f>
        <v>10</v>
      </c>
      <c r="Y739">
        <f>VLOOKUP(SpaceTypesTable[[#This Row],[Lookup]],VentilationStandardsTable[],7,FALSE)</f>
        <v>0</v>
      </c>
      <c r="Z739">
        <v>92.94</v>
      </c>
      <c r="AA739" s="60" t="s">
        <v>4038</v>
      </c>
      <c r="AB739" s="60" t="s">
        <v>4015</v>
      </c>
      <c r="AC739">
        <v>4.4600000000000001E-2</v>
      </c>
      <c r="AD739" s="60" t="s">
        <v>4083</v>
      </c>
      <c r="AF739" t="s">
        <v>440</v>
      </c>
      <c r="AG739" t="s">
        <v>440</v>
      </c>
      <c r="AH739" t="s">
        <v>440</v>
      </c>
      <c r="AJ739">
        <v>0.34000000000000008</v>
      </c>
      <c r="AK739">
        <v>0</v>
      </c>
      <c r="AL739">
        <v>0.5</v>
      </c>
      <c r="AM739">
        <v>0</v>
      </c>
      <c r="AN739" s="60" t="s">
        <v>4028</v>
      </c>
      <c r="AO739" s="60" t="s">
        <v>4076</v>
      </c>
      <c r="AP739" s="60" t="s">
        <v>4047</v>
      </c>
      <c r="AS739" t="s">
        <v>440</v>
      </c>
      <c r="BC739" t="s">
        <v>440</v>
      </c>
    </row>
    <row r="740" spans="1:55">
      <c r="A740" t="s">
        <v>1556</v>
      </c>
      <c r="B740" t="s">
        <v>259</v>
      </c>
      <c r="C740" t="s">
        <v>263</v>
      </c>
      <c r="D740" t="s">
        <v>311</v>
      </c>
      <c r="E740" t="s">
        <v>466</v>
      </c>
      <c r="F740" t="s">
        <v>217</v>
      </c>
      <c r="G740" t="s">
        <v>242</v>
      </c>
      <c r="H740" t="s">
        <v>223</v>
      </c>
      <c r="I740" t="str">
        <f>SpaceTypesTable[[#This Row],[Lighting Standard]]&amp;SpaceTypesTable[[#This Row],[Lighting Primary Space Type]]&amp;SpaceTypesTable[[#This Row],[Lighting Secondary Space Type]]</f>
        <v>ASHRAE 90.1-2004Active StorageGeneral</v>
      </c>
      <c r="L740">
        <f>VLOOKUP(SpaceTypesTable[[#This Row],[LookupColumn]],InteriorLightingTable[],5,FALSE)</f>
        <v>0.8</v>
      </c>
      <c r="O740">
        <v>0</v>
      </c>
      <c r="P740">
        <v>0.7</v>
      </c>
      <c r="Q740">
        <v>0.2</v>
      </c>
      <c r="R740" t="s">
        <v>3299</v>
      </c>
      <c r="S740" t="s">
        <v>108</v>
      </c>
      <c r="T740" t="s">
        <v>48</v>
      </c>
      <c r="U740" t="s">
        <v>54</v>
      </c>
      <c r="V740" s="60" t="str">
        <f>SpaceTypesTable[[#This Row],[Ventilation Standard]]&amp;SpaceTypesTable[[#This Row],[Ventilation Primary Space Type]]&amp;SpaceTypesTable[[#This Row],[Ventilation Secondary Space Type]]</f>
        <v>ASHRAE 62.1-1999Retail Stores, Sales Floors, and Show Room FloorsShipping and receiving</v>
      </c>
      <c r="W740">
        <f>VLOOKUP(SpaceTypesTable[[#This Row],[Lookup]],VentilationStandardsTable[],6,FALSE)</f>
        <v>0.15</v>
      </c>
      <c r="X740">
        <f>VLOOKUP(SpaceTypesTable[[#This Row],[Lookup]],VentilationStandardsTable[],5,FALSE)</f>
        <v>0</v>
      </c>
      <c r="Y740">
        <f>VLOOKUP(SpaceTypesTable[[#This Row],[Lookup]],VentilationStandardsTable[],7,FALSE)</f>
        <v>0</v>
      </c>
      <c r="Z740">
        <v>0</v>
      </c>
      <c r="AA740" t="s">
        <v>3281</v>
      </c>
      <c r="AB740" t="s">
        <v>3270</v>
      </c>
      <c r="AC740">
        <v>5.9499999999999997E-2</v>
      </c>
      <c r="AD740" t="s">
        <v>3302</v>
      </c>
      <c r="AF740" t="s">
        <v>440</v>
      </c>
      <c r="AG740" t="s">
        <v>440</v>
      </c>
      <c r="AH740" t="s">
        <v>440</v>
      </c>
      <c r="AJ740">
        <v>0</v>
      </c>
      <c r="AK740">
        <v>0</v>
      </c>
      <c r="AL740">
        <v>0.5</v>
      </c>
      <c r="AM740">
        <v>0</v>
      </c>
      <c r="AN740" t="s">
        <v>3325</v>
      </c>
      <c r="AO740" t="s">
        <v>3301</v>
      </c>
      <c r="AP740" t="s">
        <v>3300</v>
      </c>
      <c r="AS740" t="str">
        <f>IF(SpaceTypesTable[[#This Row],[Service Water Heating Peak Flow Rate (gal/h)]]=0,"",SpaceTypesTable[[#This Row],[Service Water Heating Peak Flow Rate (gal/h)]]/SpaceTypesTable[[#This Row],[Service Water Heating Area (ft^2)]])</f>
        <v/>
      </c>
      <c r="BC740" t="str">
        <f>IF(ISBLANK(BB740),"",BB740/(AY740/AX740))</f>
        <v/>
      </c>
    </row>
    <row r="741" spans="1:55">
      <c r="A741" t="s">
        <v>1558</v>
      </c>
      <c r="B741" t="s">
        <v>259</v>
      </c>
      <c r="C741" t="s">
        <v>263</v>
      </c>
      <c r="D741" t="s">
        <v>311</v>
      </c>
      <c r="E741" t="s">
        <v>466</v>
      </c>
      <c r="F741" t="s">
        <v>218</v>
      </c>
      <c r="G741" t="s">
        <v>242</v>
      </c>
      <c r="H741" t="s">
        <v>223</v>
      </c>
      <c r="I741" t="str">
        <f>SpaceTypesTable[[#This Row],[Lighting Standard]]&amp;SpaceTypesTable[[#This Row],[Lighting Primary Space Type]]&amp;SpaceTypesTable[[#This Row],[Lighting Secondary Space Type]]</f>
        <v>ASHRAE 90.1-2007Active StorageGeneral</v>
      </c>
      <c r="L741">
        <f>VLOOKUP(SpaceTypesTable[[#This Row],[LookupColumn]],InteriorLightingTable[],5,FALSE)</f>
        <v>0.8</v>
      </c>
      <c r="O741">
        <v>0</v>
      </c>
      <c r="P741">
        <v>0.7</v>
      </c>
      <c r="Q741">
        <v>0.2</v>
      </c>
      <c r="R741" t="s">
        <v>3299</v>
      </c>
      <c r="S741" t="s">
        <v>109</v>
      </c>
      <c r="T741" t="s">
        <v>223</v>
      </c>
      <c r="U741" t="s">
        <v>51</v>
      </c>
      <c r="V741" s="60" t="str">
        <f>SpaceTypesTable[[#This Row],[Ventilation Standard]]&amp;SpaceTypesTable[[#This Row],[Ventilation Primary Space Type]]&amp;SpaceTypesTable[[#This Row],[Ventilation Secondary Space Type]]</f>
        <v>ASHRAE 62.1-2004GeneralStorage rooms</v>
      </c>
      <c r="W741">
        <f>VLOOKUP(SpaceTypesTable[[#This Row],[Lookup]],VentilationStandardsTable[],6,FALSE)</f>
        <v>0.12</v>
      </c>
      <c r="X741">
        <f>VLOOKUP(SpaceTypesTable[[#This Row],[Lookup]],VentilationStandardsTable[],5,FALSE)</f>
        <v>0</v>
      </c>
      <c r="Y741">
        <f>VLOOKUP(SpaceTypesTable[[#This Row],[Lookup]],VentilationStandardsTable[],7,FALSE)</f>
        <v>0</v>
      </c>
      <c r="Z741">
        <v>0</v>
      </c>
      <c r="AA741" t="s">
        <v>3281</v>
      </c>
      <c r="AB741" t="s">
        <v>3270</v>
      </c>
      <c r="AC741">
        <v>4.4600000000000001E-2</v>
      </c>
      <c r="AD741" t="s">
        <v>3302</v>
      </c>
      <c r="AF741" t="s">
        <v>440</v>
      </c>
      <c r="AG741" t="s">
        <v>440</v>
      </c>
      <c r="AH741" t="s">
        <v>440</v>
      </c>
      <c r="AJ741">
        <v>0</v>
      </c>
      <c r="AK741">
        <v>0</v>
      </c>
      <c r="AL741">
        <v>0.5</v>
      </c>
      <c r="AM741">
        <v>0</v>
      </c>
      <c r="AN741" t="s">
        <v>3325</v>
      </c>
      <c r="AO741" t="s">
        <v>3301</v>
      </c>
      <c r="AP741" t="s">
        <v>3300</v>
      </c>
      <c r="AS741" t="str">
        <f>IF(SpaceTypesTable[[#This Row],[Service Water Heating Peak Flow Rate (gal/h)]]=0,"",SpaceTypesTable[[#This Row],[Service Water Heating Peak Flow Rate (gal/h)]]/SpaceTypesTable[[#This Row],[Service Water Heating Area (ft^2)]])</f>
        <v/>
      </c>
      <c r="BC741" t="str">
        <f>IF(ISBLANK(BB741),"",BB741/(AY741/AX741))</f>
        <v/>
      </c>
    </row>
    <row r="742" spans="1:55">
      <c r="A742" t="s">
        <v>1619</v>
      </c>
      <c r="B742" t="s">
        <v>259</v>
      </c>
      <c r="C742" t="s">
        <v>263</v>
      </c>
      <c r="D742" t="s">
        <v>311</v>
      </c>
      <c r="E742" t="s">
        <v>466</v>
      </c>
      <c r="F742" t="s">
        <v>1601</v>
      </c>
      <c r="G742" t="s">
        <v>311</v>
      </c>
      <c r="H742" t="s">
        <v>223</v>
      </c>
      <c r="I742" t="str">
        <f>SpaceTypesTable[[#This Row],[Lighting Standard]]&amp;SpaceTypesTable[[#This Row],[Lighting Primary Space Type]]&amp;SpaceTypesTable[[#This Row],[Lighting Secondary Space Type]]</f>
        <v>ASHRAE 90.1-2010StorageGeneral</v>
      </c>
      <c r="L742">
        <f>VLOOKUP(SpaceTypesTable[[#This Row],[LookupColumn]],InteriorLightingTable[],5,FALSE)</f>
        <v>0.63</v>
      </c>
      <c r="O742">
        <v>0</v>
      </c>
      <c r="P742">
        <v>0.7</v>
      </c>
      <c r="Q742">
        <v>0.2</v>
      </c>
      <c r="R742" t="s">
        <v>3299</v>
      </c>
      <c r="S742" t="s">
        <v>110</v>
      </c>
      <c r="T742" t="s">
        <v>223</v>
      </c>
      <c r="U742" t="s">
        <v>51</v>
      </c>
      <c r="V742" s="60" t="str">
        <f>SpaceTypesTable[[#This Row],[Ventilation Standard]]&amp;SpaceTypesTable[[#This Row],[Ventilation Primary Space Type]]&amp;SpaceTypesTable[[#This Row],[Ventilation Secondary Space Type]]</f>
        <v>ASHRAE 62.1-2007GeneralStorage rooms</v>
      </c>
      <c r="W742">
        <f>VLOOKUP(SpaceTypesTable[[#This Row],[Lookup]],VentilationStandardsTable[],6,FALSE)</f>
        <v>0.12</v>
      </c>
      <c r="X742">
        <f>VLOOKUP(SpaceTypesTable[[#This Row],[Lookup]],VentilationStandardsTable[],5,FALSE)</f>
        <v>0</v>
      </c>
      <c r="Y742">
        <f>VLOOKUP(SpaceTypesTable[[#This Row],[Lookup]],VentilationStandardsTable[],7,FALSE)</f>
        <v>0</v>
      </c>
      <c r="Z742">
        <v>0</v>
      </c>
      <c r="AA742" t="s">
        <v>3281</v>
      </c>
      <c r="AB742" t="s">
        <v>3270</v>
      </c>
      <c r="AC742">
        <v>4.4600000000000001E-2</v>
      </c>
      <c r="AD742" t="s">
        <v>3302</v>
      </c>
      <c r="AF742" t="s">
        <v>440</v>
      </c>
      <c r="AG742" t="s">
        <v>440</v>
      </c>
      <c r="AH742" t="s">
        <v>440</v>
      </c>
      <c r="AJ742">
        <v>0</v>
      </c>
      <c r="AK742">
        <v>0</v>
      </c>
      <c r="AL742">
        <v>0.5</v>
      </c>
      <c r="AM742">
        <v>0</v>
      </c>
      <c r="AN742" t="s">
        <v>3325</v>
      </c>
      <c r="AO742" t="s">
        <v>3301</v>
      </c>
      <c r="AP742" t="s">
        <v>3300</v>
      </c>
      <c r="AS742" t="s">
        <v>440</v>
      </c>
      <c r="BC742" t="s">
        <v>440</v>
      </c>
    </row>
    <row r="743" spans="1:55">
      <c r="A743" t="s">
        <v>1555</v>
      </c>
      <c r="B743" t="s">
        <v>259</v>
      </c>
      <c r="C743" t="s">
        <v>263</v>
      </c>
      <c r="D743" t="s">
        <v>311</v>
      </c>
      <c r="E743" t="s">
        <v>466</v>
      </c>
      <c r="I743" t="str">
        <f>SpaceTypesTable[[#This Row],[Lighting Standard]]&amp;SpaceTypesTable[[#This Row],[Lighting Primary Space Type]]&amp;SpaceTypesTable[[#This Row],[Lighting Secondary Space Type]]</f>
        <v/>
      </c>
      <c r="L743">
        <v>0.45</v>
      </c>
      <c r="O743">
        <v>0</v>
      </c>
      <c r="P743">
        <v>0.7</v>
      </c>
      <c r="Q743">
        <v>0.2</v>
      </c>
      <c r="R743" s="60" t="s">
        <v>1374</v>
      </c>
      <c r="S743" t="s">
        <v>108</v>
      </c>
      <c r="T743" t="s">
        <v>48</v>
      </c>
      <c r="U743" t="s">
        <v>54</v>
      </c>
      <c r="V743" s="60" t="str">
        <f>SpaceTypesTable[[#This Row],[Ventilation Standard]]&amp;SpaceTypesTable[[#This Row],[Ventilation Primary Space Type]]&amp;SpaceTypesTable[[#This Row],[Ventilation Secondary Space Type]]</f>
        <v>ASHRAE 62.1-1999Retail Stores, Sales Floors, and Show Room FloorsShipping and receiving</v>
      </c>
      <c r="W743">
        <f>VLOOKUP(SpaceTypesTable[[#This Row],[Lookup]],VentilationStandardsTable[],6,FALSE)</f>
        <v>0.15</v>
      </c>
      <c r="X743">
        <f>VLOOKUP(SpaceTypesTable[[#This Row],[Lookup]],VentilationStandardsTable[],5,FALSE)</f>
        <v>0</v>
      </c>
      <c r="Y743">
        <f>VLOOKUP(SpaceTypesTable[[#This Row],[Lookup]],VentilationStandardsTable[],7,FALSE)</f>
        <v>0</v>
      </c>
      <c r="Z743">
        <v>0</v>
      </c>
      <c r="AA743" s="60" t="s">
        <v>1381</v>
      </c>
      <c r="AB743" s="60" t="s">
        <v>1518</v>
      </c>
      <c r="AC743">
        <v>0.22320000000000001</v>
      </c>
      <c r="AD743" s="60" t="s">
        <v>1427</v>
      </c>
      <c r="AF743" t="s">
        <v>440</v>
      </c>
      <c r="AG743" t="s">
        <v>440</v>
      </c>
      <c r="AH743" t="s">
        <v>440</v>
      </c>
      <c r="AJ743">
        <v>0</v>
      </c>
      <c r="AK743">
        <v>0</v>
      </c>
      <c r="AL743">
        <v>0.5</v>
      </c>
      <c r="AM743">
        <v>0</v>
      </c>
      <c r="AN743" s="60" t="s">
        <v>1484</v>
      </c>
      <c r="AO743" s="60" t="s">
        <v>1452</v>
      </c>
      <c r="AP743" s="60" t="s">
        <v>1466</v>
      </c>
      <c r="AS743" t="str">
        <f>IF(SpaceTypesTable[[#This Row],[Service Water Heating Peak Flow Rate (gal/h)]]=0,"",SpaceTypesTable[[#This Row],[Service Water Heating Peak Flow Rate (gal/h)]]/SpaceTypesTable[[#This Row],[Service Water Heating Area (ft^2)]])</f>
        <v/>
      </c>
      <c r="BC743" t="str">
        <f>IF(ISBLANK(BB743),"",BB743/(AY743/AX743))</f>
        <v/>
      </c>
    </row>
    <row r="744" spans="1:55">
      <c r="A744" t="s">
        <v>1557</v>
      </c>
      <c r="B744" t="s">
        <v>260</v>
      </c>
      <c r="C744" t="s">
        <v>263</v>
      </c>
      <c r="D744" t="s">
        <v>311</v>
      </c>
      <c r="E744" t="s">
        <v>466</v>
      </c>
      <c r="F744" t="s">
        <v>438</v>
      </c>
      <c r="G744" t="s">
        <v>242</v>
      </c>
      <c r="H744" t="s">
        <v>223</v>
      </c>
      <c r="I744" t="str">
        <f>SpaceTypesTable[[#This Row],[Lighting Standard]]&amp;SpaceTypesTable[[#This Row],[Lighting Primary Space Type]]&amp;SpaceTypesTable[[#This Row],[Lighting Secondary Space Type]]</f>
        <v>ASHRAE 189.1-2009Active StorageGeneral</v>
      </c>
      <c r="L744">
        <f>VLOOKUP(SpaceTypesTable[[#This Row],[LookupColumn]],InteriorLightingTable[],5,FALSE)</f>
        <v>0.72000000000000008</v>
      </c>
      <c r="O744">
        <v>0</v>
      </c>
      <c r="P744">
        <v>0.7</v>
      </c>
      <c r="Q744">
        <v>0.2</v>
      </c>
      <c r="R744" t="s">
        <v>1374</v>
      </c>
      <c r="S744" t="s">
        <v>108</v>
      </c>
      <c r="T744" t="s">
        <v>48</v>
      </c>
      <c r="U744" t="s">
        <v>54</v>
      </c>
      <c r="V744" s="60" t="str">
        <f>SpaceTypesTable[[#This Row],[Ventilation Standard]]&amp;SpaceTypesTable[[#This Row],[Ventilation Primary Space Type]]&amp;SpaceTypesTable[[#This Row],[Ventilation Secondary Space Type]]</f>
        <v>ASHRAE 62.1-1999Retail Stores, Sales Floors, and Show Room FloorsShipping and receiving</v>
      </c>
      <c r="W744">
        <f>VLOOKUP(SpaceTypesTable[[#This Row],[Lookup]],VentilationStandardsTable[],6,FALSE)</f>
        <v>0.15</v>
      </c>
      <c r="X744">
        <f>VLOOKUP(SpaceTypesTable[[#This Row],[Lookup]],VentilationStandardsTable[],5,FALSE)</f>
        <v>0</v>
      </c>
      <c r="Y744">
        <f>VLOOKUP(SpaceTypesTable[[#This Row],[Lookup]],VentilationStandardsTable[],7,FALSE)</f>
        <v>0</v>
      </c>
      <c r="Z744">
        <v>0</v>
      </c>
      <c r="AA744" t="s">
        <v>1381</v>
      </c>
      <c r="AB744" t="s">
        <v>1518</v>
      </c>
      <c r="AC744">
        <v>5.9499999999999997E-2</v>
      </c>
      <c r="AD744" t="s">
        <v>1427</v>
      </c>
      <c r="AF744" t="s">
        <v>440</v>
      </c>
      <c r="AG744" t="s">
        <v>440</v>
      </c>
      <c r="AH744" t="s">
        <v>440</v>
      </c>
      <c r="AJ744">
        <v>0</v>
      </c>
      <c r="AK744">
        <v>0</v>
      </c>
      <c r="AL744">
        <v>0.5</v>
      </c>
      <c r="AM744">
        <v>0</v>
      </c>
      <c r="AN744" t="s">
        <v>1484</v>
      </c>
      <c r="AO744" t="s">
        <v>1452</v>
      </c>
      <c r="AP744" t="s">
        <v>1466</v>
      </c>
      <c r="AS744" t="str">
        <f>IF(SpaceTypesTable[[#This Row],[Service Water Heating Peak Flow Rate (gal/h)]]=0,"",SpaceTypesTable[[#This Row],[Service Water Heating Peak Flow Rate (gal/h)]]/SpaceTypesTable[[#This Row],[Service Water Heating Area (ft^2)]])</f>
        <v/>
      </c>
      <c r="BC744" t="str">
        <f>IF(ISBLANK(BB744),"",BB744/(AY744/AX744))</f>
        <v/>
      </c>
    </row>
    <row r="745" spans="1:55">
      <c r="A745" t="s">
        <v>1557</v>
      </c>
      <c r="B745" t="s">
        <v>261</v>
      </c>
      <c r="C745" t="s">
        <v>263</v>
      </c>
      <c r="D745" t="s">
        <v>311</v>
      </c>
      <c r="E745" t="s">
        <v>466</v>
      </c>
      <c r="F745" t="s">
        <v>438</v>
      </c>
      <c r="G745" t="s">
        <v>242</v>
      </c>
      <c r="H745" t="s">
        <v>223</v>
      </c>
      <c r="I745" t="str">
        <f>SpaceTypesTable[[#This Row],[Lighting Standard]]&amp;SpaceTypesTable[[#This Row],[Lighting Primary Space Type]]&amp;SpaceTypesTable[[#This Row],[Lighting Secondary Space Type]]</f>
        <v>ASHRAE 189.1-2009Active StorageGeneral</v>
      </c>
      <c r="L745">
        <f>VLOOKUP(SpaceTypesTable[[#This Row],[LookupColumn]],InteriorLightingTable[],5,FALSE)</f>
        <v>0.72000000000000008</v>
      </c>
      <c r="O745">
        <v>0</v>
      </c>
      <c r="P745">
        <v>0.7</v>
      </c>
      <c r="Q745">
        <v>0.2</v>
      </c>
      <c r="R745" s="60" t="s">
        <v>1374</v>
      </c>
      <c r="S745" t="s">
        <v>108</v>
      </c>
      <c r="T745" t="s">
        <v>48</v>
      </c>
      <c r="U745" t="s">
        <v>54</v>
      </c>
      <c r="V745" s="60" t="str">
        <f>SpaceTypesTable[[#This Row],[Ventilation Standard]]&amp;SpaceTypesTable[[#This Row],[Ventilation Primary Space Type]]&amp;SpaceTypesTable[[#This Row],[Ventilation Secondary Space Type]]</f>
        <v>ASHRAE 62.1-1999Retail Stores, Sales Floors, and Show Room FloorsShipping and receiving</v>
      </c>
      <c r="W745">
        <f>VLOOKUP(SpaceTypesTable[[#This Row],[Lookup]],VentilationStandardsTable[],6,FALSE)</f>
        <v>0.15</v>
      </c>
      <c r="X745">
        <f>VLOOKUP(SpaceTypesTable[[#This Row],[Lookup]],VentilationStandardsTable[],5,FALSE)</f>
        <v>0</v>
      </c>
      <c r="Y745">
        <f>VLOOKUP(SpaceTypesTable[[#This Row],[Lookup]],VentilationStandardsTable[],7,FALSE)</f>
        <v>0</v>
      </c>
      <c r="Z745">
        <v>0</v>
      </c>
      <c r="AA745" s="60" t="s">
        <v>1381</v>
      </c>
      <c r="AB745" s="60" t="s">
        <v>1518</v>
      </c>
      <c r="AC745">
        <v>4.4600000000000001E-2</v>
      </c>
      <c r="AD745" s="60" t="s">
        <v>1427</v>
      </c>
      <c r="AF745" t="s">
        <v>440</v>
      </c>
      <c r="AG745" t="s">
        <v>440</v>
      </c>
      <c r="AH745" t="s">
        <v>440</v>
      </c>
      <c r="AJ745">
        <v>0</v>
      </c>
      <c r="AK745">
        <v>0</v>
      </c>
      <c r="AL745">
        <v>0.5</v>
      </c>
      <c r="AM745">
        <v>0</v>
      </c>
      <c r="AN745" s="60" t="s">
        <v>1484</v>
      </c>
      <c r="AO745" s="60" t="s">
        <v>1452</v>
      </c>
      <c r="AP745" s="60" t="s">
        <v>1466</v>
      </c>
      <c r="AS745" t="str">
        <f>IF(SpaceTypesTable[[#This Row],[Service Water Heating Peak Flow Rate (gal/h)]]=0,"",SpaceTypesTable[[#This Row],[Service Water Heating Peak Flow Rate (gal/h)]]/SpaceTypesTable[[#This Row],[Service Water Heating Area (ft^2)]])</f>
        <v/>
      </c>
      <c r="BC745" t="str">
        <f>IF(ISBLANK(BB745),"",BB745/(AY745/AX745))</f>
        <v/>
      </c>
    </row>
    <row r="746" spans="1:55">
      <c r="A746" s="60" t="s">
        <v>1554</v>
      </c>
      <c r="B746" t="s">
        <v>259</v>
      </c>
      <c r="C746" t="s">
        <v>263</v>
      </c>
      <c r="D746" t="s">
        <v>311</v>
      </c>
      <c r="E746" t="s">
        <v>466</v>
      </c>
      <c r="I746" t="str">
        <f>SpaceTypesTable[[#This Row],[Lighting Standard]]&amp;SpaceTypesTable[[#This Row],[Lighting Primary Space Type]]&amp;SpaceTypesTable[[#This Row],[Lighting Secondary Space Type]]</f>
        <v/>
      </c>
      <c r="L746">
        <v>0.45</v>
      </c>
      <c r="O746">
        <v>0</v>
      </c>
      <c r="P746">
        <v>0.7</v>
      </c>
      <c r="Q746">
        <v>0.2</v>
      </c>
      <c r="R746" t="s">
        <v>1374</v>
      </c>
      <c r="S746" t="s">
        <v>108</v>
      </c>
      <c r="T746" t="s">
        <v>48</v>
      </c>
      <c r="U746" t="s">
        <v>54</v>
      </c>
      <c r="V746" s="60" t="str">
        <f>SpaceTypesTable[[#This Row],[Ventilation Standard]]&amp;SpaceTypesTable[[#This Row],[Ventilation Primary Space Type]]&amp;SpaceTypesTable[[#This Row],[Ventilation Secondary Space Type]]</f>
        <v>ASHRAE 62.1-1999Retail Stores, Sales Floors, and Show Room FloorsShipping and receiving</v>
      </c>
      <c r="W746">
        <f>VLOOKUP(SpaceTypesTable[[#This Row],[Lookup]],VentilationStandardsTable[],6,FALSE)</f>
        <v>0.15</v>
      </c>
      <c r="X746">
        <f>VLOOKUP(SpaceTypesTable[[#This Row],[Lookup]],VentilationStandardsTable[],5,FALSE)</f>
        <v>0</v>
      </c>
      <c r="Y746">
        <f>VLOOKUP(SpaceTypesTable[[#This Row],[Lookup]],VentilationStandardsTable[],7,FALSE)</f>
        <v>0</v>
      </c>
      <c r="Z746">
        <v>0</v>
      </c>
      <c r="AA746" t="s">
        <v>1381</v>
      </c>
      <c r="AB746" t="s">
        <v>1518</v>
      </c>
      <c r="AC746">
        <v>0.22320000000000001</v>
      </c>
      <c r="AD746" t="s">
        <v>1427</v>
      </c>
      <c r="AF746" t="s">
        <v>440</v>
      </c>
      <c r="AG746" t="s">
        <v>440</v>
      </c>
      <c r="AH746" t="s">
        <v>440</v>
      </c>
      <c r="AJ746">
        <v>0</v>
      </c>
      <c r="AK746">
        <v>0</v>
      </c>
      <c r="AL746">
        <v>0.5</v>
      </c>
      <c r="AM746">
        <v>0</v>
      </c>
      <c r="AN746" t="s">
        <v>1484</v>
      </c>
      <c r="AO746" t="s">
        <v>1452</v>
      </c>
      <c r="AP746" t="s">
        <v>1466</v>
      </c>
      <c r="AS746" t="str">
        <f>IF(SpaceTypesTable[[#This Row],[Service Water Heating Peak Flow Rate (gal/h)]]=0,"",SpaceTypesTable[[#This Row],[Service Water Heating Peak Flow Rate (gal/h)]]/SpaceTypesTable[[#This Row],[Service Water Heating Area (ft^2)]])</f>
        <v/>
      </c>
      <c r="BC746" t="str">
        <f>IF(ISBLANK(BB746),"",BB746/(AY746/AX746))</f>
        <v/>
      </c>
    </row>
    <row r="747" spans="1:55">
      <c r="A747" s="60" t="s">
        <v>1555</v>
      </c>
      <c r="B747" t="s">
        <v>259</v>
      </c>
      <c r="C747" t="s">
        <v>263</v>
      </c>
      <c r="D747" t="s">
        <v>282</v>
      </c>
      <c r="E747" t="s">
        <v>467</v>
      </c>
      <c r="I747" t="str">
        <f>SpaceTypesTable[[#This Row],[Lighting Standard]]&amp;SpaceTypesTable[[#This Row],[Lighting Primary Space Type]]&amp;SpaceTypesTable[[#This Row],[Lighting Secondary Space Type]]</f>
        <v/>
      </c>
      <c r="L747">
        <v>0.82</v>
      </c>
      <c r="O747">
        <v>0</v>
      </c>
      <c r="P747">
        <v>0.7</v>
      </c>
      <c r="Q747">
        <v>0.2</v>
      </c>
      <c r="R747" t="s">
        <v>1430</v>
      </c>
      <c r="S747" t="s">
        <v>108</v>
      </c>
      <c r="T747" t="s">
        <v>41</v>
      </c>
      <c r="U747" t="s">
        <v>42</v>
      </c>
      <c r="V747" s="60" t="str">
        <f>SpaceTypesTable[[#This Row],[Ventilation Standard]]&amp;SpaceTypesTable[[#This Row],[Ventilation Primary Space Type]]&amp;SpaceTypesTable[[#This Row],[Ventilation Secondary Space Type]]</f>
        <v>ASHRAE 62.1-1999Public SpacesCorridors and utilities</v>
      </c>
      <c r="W747">
        <f>VLOOKUP(SpaceTypesTable[[#This Row],[Lookup]],VentilationStandardsTable[],6,FALSE)</f>
        <v>0.05</v>
      </c>
      <c r="X747">
        <f>VLOOKUP(SpaceTypesTable[[#This Row],[Lookup]],VentilationStandardsTable[],5,FALSE)</f>
        <v>0</v>
      </c>
      <c r="Y747">
        <f>VLOOKUP(SpaceTypesTable[[#This Row],[Lookup]],VentilationStandardsTable[],7,FALSE)</f>
        <v>0</v>
      </c>
      <c r="Z747">
        <v>0</v>
      </c>
      <c r="AA747" t="s">
        <v>1381</v>
      </c>
      <c r="AB747" t="s">
        <v>1518</v>
      </c>
      <c r="AC747">
        <v>0.22320000000000001</v>
      </c>
      <c r="AD747" t="s">
        <v>1427</v>
      </c>
      <c r="AF747" t="s">
        <v>440</v>
      </c>
      <c r="AG747" t="s">
        <v>440</v>
      </c>
      <c r="AH747" t="s">
        <v>440</v>
      </c>
      <c r="AJ747">
        <v>0</v>
      </c>
      <c r="AK747">
        <v>0</v>
      </c>
      <c r="AL747">
        <v>0.5</v>
      </c>
      <c r="AM747">
        <v>0</v>
      </c>
      <c r="AN747" t="s">
        <v>1484</v>
      </c>
      <c r="AO747" t="s">
        <v>1452</v>
      </c>
      <c r="AP747" t="s">
        <v>1466</v>
      </c>
      <c r="AS747" t="str">
        <f>IF(SpaceTypesTable[[#This Row],[Service Water Heating Peak Flow Rate (gal/h)]]=0,"",SpaceTypesTable[[#This Row],[Service Water Heating Peak Flow Rate (gal/h)]]/SpaceTypesTable[[#This Row],[Service Water Heating Area (ft^2)]])</f>
        <v/>
      </c>
      <c r="BC747" t="str">
        <f>IF(ISBLANK(BB747),"",BB747/(AY747/AX747))</f>
        <v/>
      </c>
    </row>
    <row r="748" spans="1:55">
      <c r="A748" s="60" t="s">
        <v>1557</v>
      </c>
      <c r="B748" t="s">
        <v>260</v>
      </c>
      <c r="C748" t="s">
        <v>263</v>
      </c>
      <c r="D748" t="s">
        <v>282</v>
      </c>
      <c r="E748" t="s">
        <v>467</v>
      </c>
      <c r="F748" t="s">
        <v>438</v>
      </c>
      <c r="G748" t="s">
        <v>355</v>
      </c>
      <c r="H748" t="s">
        <v>223</v>
      </c>
      <c r="I748" t="str">
        <f>SpaceTypesTable[[#This Row],[Lighting Standard]]&amp;SpaceTypesTable[[#This Row],[Lighting Primary Space Type]]&amp;SpaceTypesTable[[#This Row],[Lighting Secondary Space Type]]</f>
        <v>ASHRAE 189.1-2009Stairs-ActiveGeneral</v>
      </c>
      <c r="L748">
        <f>VLOOKUP(SpaceTypesTable[[#This Row],[LookupColumn]],InteriorLightingTable[],5,FALSE)</f>
        <v>0.54</v>
      </c>
      <c r="O748">
        <v>0</v>
      </c>
      <c r="P748">
        <v>0.7</v>
      </c>
      <c r="Q748">
        <v>0.2</v>
      </c>
      <c r="R748" t="s">
        <v>1367</v>
      </c>
      <c r="S748" t="s">
        <v>108</v>
      </c>
      <c r="T748" t="s">
        <v>41</v>
      </c>
      <c r="U748" t="s">
        <v>42</v>
      </c>
      <c r="V748" s="60" t="str">
        <f>SpaceTypesTable[[#This Row],[Ventilation Standard]]&amp;SpaceTypesTable[[#This Row],[Ventilation Primary Space Type]]&amp;SpaceTypesTable[[#This Row],[Ventilation Secondary Space Type]]</f>
        <v>ASHRAE 62.1-1999Public SpacesCorridors and utilities</v>
      </c>
      <c r="W748">
        <f>VLOOKUP(SpaceTypesTable[[#This Row],[Lookup]],VentilationStandardsTable[],6,FALSE)</f>
        <v>0.05</v>
      </c>
      <c r="X748">
        <f>VLOOKUP(SpaceTypesTable[[#This Row],[Lookup]],VentilationStandardsTable[],5,FALSE)</f>
        <v>0</v>
      </c>
      <c r="Y748">
        <f>VLOOKUP(SpaceTypesTable[[#This Row],[Lookup]],VentilationStandardsTable[],7,FALSE)</f>
        <v>0</v>
      </c>
      <c r="Z748">
        <v>0</v>
      </c>
      <c r="AA748" t="s">
        <v>1381</v>
      </c>
      <c r="AB748" t="s">
        <v>1518</v>
      </c>
      <c r="AC748">
        <v>5.9499999999999997E-2</v>
      </c>
      <c r="AD748" t="s">
        <v>1427</v>
      </c>
      <c r="AF748" t="s">
        <v>440</v>
      </c>
      <c r="AG748" t="s">
        <v>440</v>
      </c>
      <c r="AH748" t="s">
        <v>440</v>
      </c>
      <c r="AJ748">
        <v>0</v>
      </c>
      <c r="AK748">
        <v>0</v>
      </c>
      <c r="AL748">
        <v>0.5</v>
      </c>
      <c r="AM748">
        <v>0</v>
      </c>
      <c r="AN748" t="s">
        <v>1484</v>
      </c>
      <c r="AO748" t="s">
        <v>1452</v>
      </c>
      <c r="AP748" t="s">
        <v>1466</v>
      </c>
      <c r="AS748" t="str">
        <f>IF(SpaceTypesTable[[#This Row],[Service Water Heating Peak Flow Rate (gal/h)]]=0,"",SpaceTypesTable[[#This Row],[Service Water Heating Peak Flow Rate (gal/h)]]/SpaceTypesTable[[#This Row],[Service Water Heating Area (ft^2)]])</f>
        <v/>
      </c>
      <c r="BC748" t="str">
        <f>IF(ISBLANK(BB748),"",BB748/(AY748/AX748))</f>
        <v/>
      </c>
    </row>
    <row r="749" spans="1:55">
      <c r="A749" s="60" t="s">
        <v>1557</v>
      </c>
      <c r="B749" t="s">
        <v>261</v>
      </c>
      <c r="C749" t="s">
        <v>263</v>
      </c>
      <c r="D749" t="s">
        <v>282</v>
      </c>
      <c r="E749" t="s">
        <v>467</v>
      </c>
      <c r="F749" t="s">
        <v>438</v>
      </c>
      <c r="G749" t="s">
        <v>355</v>
      </c>
      <c r="H749" t="s">
        <v>223</v>
      </c>
      <c r="I749" t="str">
        <f>SpaceTypesTable[[#This Row],[Lighting Standard]]&amp;SpaceTypesTable[[#This Row],[Lighting Primary Space Type]]&amp;SpaceTypesTable[[#This Row],[Lighting Secondary Space Type]]</f>
        <v>ASHRAE 189.1-2009Stairs-ActiveGeneral</v>
      </c>
      <c r="L749">
        <f>VLOOKUP(SpaceTypesTable[[#This Row],[LookupColumn]],InteriorLightingTable[],5,FALSE)</f>
        <v>0.54</v>
      </c>
      <c r="O749">
        <v>0</v>
      </c>
      <c r="P749">
        <v>0.7</v>
      </c>
      <c r="Q749">
        <v>0.2</v>
      </c>
      <c r="R749" s="60" t="s">
        <v>1367</v>
      </c>
      <c r="S749" t="s">
        <v>108</v>
      </c>
      <c r="T749" t="s">
        <v>41</v>
      </c>
      <c r="U749" t="s">
        <v>42</v>
      </c>
      <c r="V749" s="60" t="str">
        <f>SpaceTypesTable[[#This Row],[Ventilation Standard]]&amp;SpaceTypesTable[[#This Row],[Ventilation Primary Space Type]]&amp;SpaceTypesTable[[#This Row],[Ventilation Secondary Space Type]]</f>
        <v>ASHRAE 62.1-1999Public SpacesCorridors and utilities</v>
      </c>
      <c r="W749">
        <f>VLOOKUP(SpaceTypesTable[[#This Row],[Lookup]],VentilationStandardsTable[],6,FALSE)</f>
        <v>0.05</v>
      </c>
      <c r="X749">
        <f>VLOOKUP(SpaceTypesTable[[#This Row],[Lookup]],VentilationStandardsTable[],5,FALSE)</f>
        <v>0</v>
      </c>
      <c r="Y749">
        <f>VLOOKUP(SpaceTypesTable[[#This Row],[Lookup]],VentilationStandardsTable[],7,FALSE)</f>
        <v>0</v>
      </c>
      <c r="Z749">
        <v>0</v>
      </c>
      <c r="AA749" s="60" t="s">
        <v>1381</v>
      </c>
      <c r="AB749" s="60" t="s">
        <v>1518</v>
      </c>
      <c r="AC749">
        <v>4.4600000000000001E-2</v>
      </c>
      <c r="AD749" s="60" t="s">
        <v>1427</v>
      </c>
      <c r="AF749" t="s">
        <v>440</v>
      </c>
      <c r="AG749" t="s">
        <v>440</v>
      </c>
      <c r="AH749" t="s">
        <v>440</v>
      </c>
      <c r="AJ749">
        <v>0</v>
      </c>
      <c r="AK749">
        <v>0</v>
      </c>
      <c r="AL749">
        <v>0.5</v>
      </c>
      <c r="AM749">
        <v>0</v>
      </c>
      <c r="AN749" s="60" t="s">
        <v>1484</v>
      </c>
      <c r="AO749" s="60" t="s">
        <v>1452</v>
      </c>
      <c r="AP749" s="60" t="s">
        <v>1466</v>
      </c>
      <c r="AS749" t="str">
        <f>IF(SpaceTypesTable[[#This Row],[Service Water Heating Peak Flow Rate (gal/h)]]=0,"",SpaceTypesTable[[#This Row],[Service Water Heating Peak Flow Rate (gal/h)]]/SpaceTypesTable[[#This Row],[Service Water Heating Area (ft^2)]])</f>
        <v/>
      </c>
      <c r="BC749" t="str">
        <f>IF(ISBLANK(BB749),"",BB749/(AY749/AX749))</f>
        <v/>
      </c>
    </row>
    <row r="750" spans="1:55">
      <c r="A750" t="s">
        <v>1554</v>
      </c>
      <c r="B750" t="s">
        <v>259</v>
      </c>
      <c r="C750" t="s">
        <v>263</v>
      </c>
      <c r="D750" t="s">
        <v>282</v>
      </c>
      <c r="E750" t="s">
        <v>467</v>
      </c>
      <c r="I750" t="str">
        <f>SpaceTypesTable[[#This Row],[Lighting Standard]]&amp;SpaceTypesTable[[#This Row],[Lighting Primary Space Type]]&amp;SpaceTypesTable[[#This Row],[Lighting Secondary Space Type]]</f>
        <v/>
      </c>
      <c r="L750">
        <v>0.82</v>
      </c>
      <c r="O750">
        <v>0</v>
      </c>
      <c r="P750">
        <v>0.7</v>
      </c>
      <c r="Q750">
        <v>0.2</v>
      </c>
      <c r="R750" s="60" t="s">
        <v>1430</v>
      </c>
      <c r="S750" t="s">
        <v>108</v>
      </c>
      <c r="T750" t="s">
        <v>41</v>
      </c>
      <c r="U750" t="s">
        <v>42</v>
      </c>
      <c r="V750" s="60" t="str">
        <f>SpaceTypesTable[[#This Row],[Ventilation Standard]]&amp;SpaceTypesTable[[#This Row],[Ventilation Primary Space Type]]&amp;SpaceTypesTable[[#This Row],[Ventilation Secondary Space Type]]</f>
        <v>ASHRAE 62.1-1999Public SpacesCorridors and utilities</v>
      </c>
      <c r="W750">
        <f>VLOOKUP(SpaceTypesTable[[#This Row],[Lookup]],VentilationStandardsTable[],6,FALSE)</f>
        <v>0.05</v>
      </c>
      <c r="X750">
        <f>VLOOKUP(SpaceTypesTable[[#This Row],[Lookup]],VentilationStandardsTable[],5,FALSE)</f>
        <v>0</v>
      </c>
      <c r="Y750">
        <f>VLOOKUP(SpaceTypesTable[[#This Row],[Lookup]],VentilationStandardsTable[],7,FALSE)</f>
        <v>0</v>
      </c>
      <c r="Z750">
        <v>0</v>
      </c>
      <c r="AA750" s="60" t="s">
        <v>1381</v>
      </c>
      <c r="AB750" s="60" t="s">
        <v>1518</v>
      </c>
      <c r="AC750">
        <v>0.22320000000000001</v>
      </c>
      <c r="AD750" s="60" t="s">
        <v>1427</v>
      </c>
      <c r="AF750" t="s">
        <v>440</v>
      </c>
      <c r="AG750" t="s">
        <v>440</v>
      </c>
      <c r="AH750" t="s">
        <v>440</v>
      </c>
      <c r="AJ750">
        <v>0</v>
      </c>
      <c r="AK750">
        <v>0</v>
      </c>
      <c r="AL750">
        <v>0.5</v>
      </c>
      <c r="AM750">
        <v>0</v>
      </c>
      <c r="AN750" s="60" t="s">
        <v>1484</v>
      </c>
      <c r="AO750" s="60" t="s">
        <v>1452</v>
      </c>
      <c r="AP750" s="60" t="s">
        <v>1466</v>
      </c>
      <c r="AS750" t="str">
        <f>IF(SpaceTypesTable[[#This Row],[Service Water Heating Peak Flow Rate (gal/h)]]=0,"",SpaceTypesTable[[#This Row],[Service Water Heating Peak Flow Rate (gal/h)]]/SpaceTypesTable[[#This Row],[Service Water Heating Area (ft^2)]])</f>
        <v/>
      </c>
      <c r="BC750" t="str">
        <f>IF(ISBLANK(BB750),"",BB750/(AY750/AX750))</f>
        <v/>
      </c>
    </row>
    <row r="751" spans="1:55">
      <c r="A751" t="s">
        <v>1556</v>
      </c>
      <c r="B751" t="s">
        <v>259</v>
      </c>
      <c r="C751" t="s">
        <v>263</v>
      </c>
      <c r="D751" t="s">
        <v>282</v>
      </c>
      <c r="E751" t="s">
        <v>467</v>
      </c>
      <c r="F751" t="s">
        <v>217</v>
      </c>
      <c r="G751" t="s">
        <v>355</v>
      </c>
      <c r="H751" t="s">
        <v>223</v>
      </c>
      <c r="I751" t="str">
        <f>SpaceTypesTable[[#This Row],[Lighting Standard]]&amp;SpaceTypesTable[[#This Row],[Lighting Primary Space Type]]&amp;SpaceTypesTable[[#This Row],[Lighting Secondary Space Type]]</f>
        <v>ASHRAE 90.1-2004Stairs-ActiveGeneral</v>
      </c>
      <c r="L751">
        <f>VLOOKUP(SpaceTypesTable[[#This Row],[LookupColumn]],InteriorLightingTable[],5,FALSE)</f>
        <v>0.6</v>
      </c>
      <c r="O751">
        <v>0</v>
      </c>
      <c r="P751">
        <v>0.7</v>
      </c>
      <c r="Q751">
        <v>0.2</v>
      </c>
      <c r="R751" s="60" t="s">
        <v>3298</v>
      </c>
      <c r="S751" t="s">
        <v>108</v>
      </c>
      <c r="T751" t="s">
        <v>41</v>
      </c>
      <c r="U751" t="s">
        <v>42</v>
      </c>
      <c r="V751" s="60" t="str">
        <f>SpaceTypesTable[[#This Row],[Ventilation Standard]]&amp;SpaceTypesTable[[#This Row],[Ventilation Primary Space Type]]&amp;SpaceTypesTable[[#This Row],[Ventilation Secondary Space Type]]</f>
        <v>ASHRAE 62.1-1999Public SpacesCorridors and utilities</v>
      </c>
      <c r="W751">
        <f>VLOOKUP(SpaceTypesTable[[#This Row],[Lookup]],VentilationStandardsTable[],6,FALSE)</f>
        <v>0.05</v>
      </c>
      <c r="X751">
        <f>VLOOKUP(SpaceTypesTable[[#This Row],[Lookup]],VentilationStandardsTable[],5,FALSE)</f>
        <v>0</v>
      </c>
      <c r="Y751">
        <f>VLOOKUP(SpaceTypesTable[[#This Row],[Lookup]],VentilationStandardsTable[],7,FALSE)</f>
        <v>0</v>
      </c>
      <c r="Z751">
        <v>0</v>
      </c>
      <c r="AA751" s="60" t="s">
        <v>3281</v>
      </c>
      <c r="AB751" s="60" t="s">
        <v>3270</v>
      </c>
      <c r="AC751">
        <v>5.9499999999999997E-2</v>
      </c>
      <c r="AD751" s="60" t="s">
        <v>3302</v>
      </c>
      <c r="AF751" t="s">
        <v>440</v>
      </c>
      <c r="AG751" t="s">
        <v>440</v>
      </c>
      <c r="AH751" t="s">
        <v>440</v>
      </c>
      <c r="AJ751">
        <v>0</v>
      </c>
      <c r="AK751">
        <v>0</v>
      </c>
      <c r="AL751">
        <v>0.5</v>
      </c>
      <c r="AM751">
        <v>0</v>
      </c>
      <c r="AN751" s="60" t="s">
        <v>3325</v>
      </c>
      <c r="AO751" s="60" t="s">
        <v>3301</v>
      </c>
      <c r="AP751" s="60" t="s">
        <v>3300</v>
      </c>
      <c r="AS751" t="str">
        <f>IF(SpaceTypesTable[[#This Row],[Service Water Heating Peak Flow Rate (gal/h)]]=0,"",SpaceTypesTable[[#This Row],[Service Water Heating Peak Flow Rate (gal/h)]]/SpaceTypesTable[[#This Row],[Service Water Heating Area (ft^2)]])</f>
        <v/>
      </c>
      <c r="BC751" t="str">
        <f>IF(ISBLANK(BB751),"",BB751/(AY751/AX751))</f>
        <v/>
      </c>
    </row>
    <row r="752" spans="1:55">
      <c r="A752" t="s">
        <v>1558</v>
      </c>
      <c r="B752" t="s">
        <v>259</v>
      </c>
      <c r="C752" t="s">
        <v>263</v>
      </c>
      <c r="D752" t="s">
        <v>282</v>
      </c>
      <c r="E752" t="s">
        <v>467</v>
      </c>
      <c r="F752" t="s">
        <v>218</v>
      </c>
      <c r="G752" t="s">
        <v>355</v>
      </c>
      <c r="H752" t="s">
        <v>223</v>
      </c>
      <c r="I752" t="str">
        <f>SpaceTypesTable[[#This Row],[Lighting Standard]]&amp;SpaceTypesTable[[#This Row],[Lighting Primary Space Type]]&amp;SpaceTypesTable[[#This Row],[Lighting Secondary Space Type]]</f>
        <v>ASHRAE 90.1-2007Stairs-ActiveGeneral</v>
      </c>
      <c r="L752">
        <f>VLOOKUP(SpaceTypesTable[[#This Row],[LookupColumn]],InteriorLightingTable[],5,FALSE)</f>
        <v>0.6</v>
      </c>
      <c r="O752">
        <v>0</v>
      </c>
      <c r="P752">
        <v>0.7</v>
      </c>
      <c r="Q752">
        <v>0.2</v>
      </c>
      <c r="R752" s="60" t="s">
        <v>3298</v>
      </c>
      <c r="S752" t="s">
        <v>109</v>
      </c>
      <c r="T752" t="s">
        <v>223</v>
      </c>
      <c r="U752" t="s">
        <v>96</v>
      </c>
      <c r="V752" s="60" t="str">
        <f>SpaceTypesTable[[#This Row],[Ventilation Standard]]&amp;SpaceTypesTable[[#This Row],[Ventilation Primary Space Type]]&amp;SpaceTypesTable[[#This Row],[Ventilation Secondary Space Type]]</f>
        <v>ASHRAE 62.1-2004GeneralCorridors</v>
      </c>
      <c r="W752">
        <f>VLOOKUP(SpaceTypesTable[[#This Row],[Lookup]],VentilationStandardsTable[],6,FALSE)</f>
        <v>0.06</v>
      </c>
      <c r="X752">
        <f>VLOOKUP(SpaceTypesTable[[#This Row],[Lookup]],VentilationStandardsTable[],5,FALSE)</f>
        <v>0</v>
      </c>
      <c r="Y752">
        <f>VLOOKUP(SpaceTypesTable[[#This Row],[Lookup]],VentilationStandardsTable[],7,FALSE)</f>
        <v>0</v>
      </c>
      <c r="Z752">
        <v>0</v>
      </c>
      <c r="AA752" s="60" t="s">
        <v>3281</v>
      </c>
      <c r="AB752" s="60" t="s">
        <v>3270</v>
      </c>
      <c r="AC752">
        <v>4.4600000000000001E-2</v>
      </c>
      <c r="AD752" s="60" t="s">
        <v>3302</v>
      </c>
      <c r="AF752" t="s">
        <v>440</v>
      </c>
      <c r="AG752" t="s">
        <v>440</v>
      </c>
      <c r="AH752" t="s">
        <v>440</v>
      </c>
      <c r="AJ752">
        <v>0</v>
      </c>
      <c r="AK752">
        <v>0</v>
      </c>
      <c r="AL752">
        <v>0.5</v>
      </c>
      <c r="AM752">
        <v>0</v>
      </c>
      <c r="AN752" s="60" t="s">
        <v>3325</v>
      </c>
      <c r="AO752" s="60" t="s">
        <v>3301</v>
      </c>
      <c r="AP752" s="60" t="s">
        <v>3300</v>
      </c>
      <c r="AS752" t="str">
        <f>IF(SpaceTypesTable[[#This Row],[Service Water Heating Peak Flow Rate (gal/h)]]=0,"",SpaceTypesTable[[#This Row],[Service Water Heating Peak Flow Rate (gal/h)]]/SpaceTypesTable[[#This Row],[Service Water Heating Area (ft^2)]])</f>
        <v/>
      </c>
      <c r="BC752" t="str">
        <f>IF(ISBLANK(BB752),"",BB752/(AY752/AX752))</f>
        <v/>
      </c>
    </row>
    <row r="753" spans="1:56">
      <c r="A753" t="s">
        <v>1619</v>
      </c>
      <c r="B753" s="60" t="s">
        <v>259</v>
      </c>
      <c r="C753" s="60" t="s">
        <v>263</v>
      </c>
      <c r="D753" s="60" t="s">
        <v>282</v>
      </c>
      <c r="E753" s="60" t="s">
        <v>467</v>
      </c>
      <c r="F753" s="60" t="s">
        <v>1601</v>
      </c>
      <c r="G753" s="60" t="s">
        <v>1831</v>
      </c>
      <c r="H753" s="60" t="s">
        <v>223</v>
      </c>
      <c r="I753" s="60" t="str">
        <f>SpaceTypesTable[[#This Row],[Lighting Standard]]&amp;SpaceTypesTable[[#This Row],[Lighting Primary Space Type]]&amp;SpaceTypesTable[[#This Row],[Lighting Secondary Space Type]]</f>
        <v>ASHRAE 90.1-2010StairwayGeneral</v>
      </c>
      <c r="J753" s="60"/>
      <c r="K753" s="60"/>
      <c r="L753" s="60">
        <f>VLOOKUP(SpaceTypesTable[[#This Row],[LookupColumn]],InteriorLightingTable[],5,FALSE)</f>
        <v>0.69</v>
      </c>
      <c r="M753" s="60"/>
      <c r="N753" s="60"/>
      <c r="O753" s="60">
        <v>0</v>
      </c>
      <c r="P753" s="60">
        <v>0.7</v>
      </c>
      <c r="Q753" s="60">
        <v>0.2</v>
      </c>
      <c r="R753" s="60" t="s">
        <v>3298</v>
      </c>
      <c r="S753" t="s">
        <v>110</v>
      </c>
      <c r="T753" s="60" t="s">
        <v>223</v>
      </c>
      <c r="U753" s="60" t="s">
        <v>96</v>
      </c>
      <c r="V753" s="60" t="str">
        <f>SpaceTypesTable[[#This Row],[Ventilation Standard]]&amp;SpaceTypesTable[[#This Row],[Ventilation Primary Space Type]]&amp;SpaceTypesTable[[#This Row],[Ventilation Secondary Space Type]]</f>
        <v>ASHRAE 62.1-2007GeneralCorridors</v>
      </c>
      <c r="W753" s="60">
        <f>VLOOKUP(SpaceTypesTable[[#This Row],[Lookup]],VentilationStandardsTable[],6,FALSE)</f>
        <v>0.06</v>
      </c>
      <c r="X753" s="60">
        <f>VLOOKUP(SpaceTypesTable[[#This Row],[Lookup]],VentilationStandardsTable[],5,FALSE)</f>
        <v>0</v>
      </c>
      <c r="Y753" s="60">
        <f>VLOOKUP(SpaceTypesTable[[#This Row],[Lookup]],VentilationStandardsTable[],7,FALSE)</f>
        <v>0</v>
      </c>
      <c r="Z753" s="60">
        <v>0</v>
      </c>
      <c r="AA753" s="60" t="s">
        <v>3281</v>
      </c>
      <c r="AB753" s="60" t="s">
        <v>3270</v>
      </c>
      <c r="AC753" s="60">
        <v>4.4600000000000001E-2</v>
      </c>
      <c r="AD753" s="60" t="s">
        <v>3302</v>
      </c>
      <c r="AE753" s="60"/>
      <c r="AF753" s="60" t="s">
        <v>440</v>
      </c>
      <c r="AG753" s="60" t="s">
        <v>440</v>
      </c>
      <c r="AH753" s="60" t="s">
        <v>440</v>
      </c>
      <c r="AI753" s="60"/>
      <c r="AJ753" s="60">
        <v>0</v>
      </c>
      <c r="AK753" s="60">
        <v>0</v>
      </c>
      <c r="AL753" s="60">
        <v>0.5</v>
      </c>
      <c r="AM753" s="60">
        <v>0</v>
      </c>
      <c r="AN753" s="60" t="s">
        <v>3325</v>
      </c>
      <c r="AO753" s="60" t="s">
        <v>3301</v>
      </c>
      <c r="AP753" s="60" t="s">
        <v>3300</v>
      </c>
      <c r="AQ753" s="60"/>
      <c r="AR753" s="60"/>
      <c r="AS753" s="60" t="s">
        <v>440</v>
      </c>
      <c r="AT753" s="60"/>
      <c r="AU753" s="60"/>
      <c r="AV753" s="60"/>
      <c r="AW753" s="60"/>
      <c r="AX753" s="60"/>
      <c r="AY753" s="60"/>
      <c r="AZ753" s="60"/>
      <c r="BA753" s="60"/>
      <c r="BB753" s="60"/>
      <c r="BC753" s="60" t="s">
        <v>440</v>
      </c>
      <c r="BD753" s="60"/>
    </row>
    <row r="754" spans="1:56">
      <c r="A754" t="s">
        <v>1555</v>
      </c>
      <c r="B754" s="60" t="s">
        <v>259</v>
      </c>
      <c r="C754" s="60" t="s">
        <v>263</v>
      </c>
      <c r="D754" s="60" t="s">
        <v>320</v>
      </c>
      <c r="E754" s="60" t="s">
        <v>455</v>
      </c>
      <c r="F754" s="60"/>
      <c r="G754" s="60"/>
      <c r="H754" s="60"/>
      <c r="I754" s="60" t="str">
        <f>SpaceTypesTable[[#This Row],[Lighting Standard]]&amp;SpaceTypesTable[[#This Row],[Lighting Primary Space Type]]&amp;SpaceTypesTable[[#This Row],[Lighting Secondary Space Type]]</f>
        <v/>
      </c>
      <c r="J754" s="60"/>
      <c r="K754" s="60"/>
      <c r="L754" s="60">
        <v>1.65</v>
      </c>
      <c r="M754" s="60"/>
      <c r="N754" s="60"/>
      <c r="O754" s="60">
        <v>0</v>
      </c>
      <c r="P754" s="60">
        <v>0.7</v>
      </c>
      <c r="Q754" s="60">
        <v>0.2</v>
      </c>
      <c r="R754" s="60" t="s">
        <v>1373</v>
      </c>
      <c r="S754" t="s">
        <v>108</v>
      </c>
      <c r="T754" s="60" t="s">
        <v>412</v>
      </c>
      <c r="U754" s="60" t="s">
        <v>32</v>
      </c>
      <c r="V754" s="60" t="str">
        <f>SpaceTypesTable[[#This Row],[Ventilation Standard]]&amp;SpaceTypesTable[[#This Row],[Ventilation Primary Space Type]]&amp;SpaceTypesTable[[#This Row],[Ventilation Secondary Space Type]]</f>
        <v>ASHRAE 62.1-1999Hotels, Motels, Resorts, DormitoriesLobbies</v>
      </c>
      <c r="W754" s="60">
        <f>VLOOKUP(SpaceTypesTable[[#This Row],[Lookup]],VentilationStandardsTable[],6,FALSE)</f>
        <v>0</v>
      </c>
      <c r="X754" s="60">
        <f>VLOOKUP(SpaceTypesTable[[#This Row],[Lookup]],VentilationStandardsTable[],5,FALSE)</f>
        <v>15</v>
      </c>
      <c r="Y754" s="60">
        <f>VLOOKUP(SpaceTypesTable[[#This Row],[Lookup]],VentilationStandardsTable[],7,FALSE)</f>
        <v>0</v>
      </c>
      <c r="Z754" s="60">
        <v>30</v>
      </c>
      <c r="AA754" s="60" t="s">
        <v>1382</v>
      </c>
      <c r="AB754" s="60" t="s">
        <v>1518</v>
      </c>
      <c r="AC754" s="60">
        <v>0.22320000000000001</v>
      </c>
      <c r="AD754" s="60" t="s">
        <v>1427</v>
      </c>
      <c r="AE754" s="60"/>
      <c r="AF754" s="60" t="s">
        <v>440</v>
      </c>
      <c r="AG754" s="60" t="s">
        <v>440</v>
      </c>
      <c r="AH754" s="60" t="s">
        <v>440</v>
      </c>
      <c r="AI754" s="60"/>
      <c r="AJ754" s="60">
        <v>7.17</v>
      </c>
      <c r="AK754" s="60">
        <v>0</v>
      </c>
      <c r="AL754" s="60">
        <v>0.5</v>
      </c>
      <c r="AM754" s="60">
        <v>0</v>
      </c>
      <c r="AN754" s="60" t="s">
        <v>1527</v>
      </c>
      <c r="AO754" s="60" t="s">
        <v>1452</v>
      </c>
      <c r="AP754" s="60" t="s">
        <v>1466</v>
      </c>
      <c r="AQ754" s="60"/>
      <c r="AR754" s="60"/>
      <c r="AS754" s="60" t="str">
        <f>IF(SpaceTypesTable[[#This Row],[Service Water Heating Peak Flow Rate (gal/h)]]=0,"",SpaceTypesTable[[#This Row],[Service Water Heating Peak Flow Rate (gal/h)]]/SpaceTypesTable[[#This Row],[Service Water Heating Area (ft^2)]])</f>
        <v/>
      </c>
      <c r="AT754" s="60"/>
      <c r="AU754" s="60"/>
      <c r="AV754" s="60"/>
      <c r="AW754" s="60"/>
      <c r="AX754" s="60"/>
      <c r="AY754" s="60"/>
      <c r="AZ754" s="60"/>
      <c r="BA754" s="60"/>
      <c r="BB754" s="60"/>
      <c r="BC754" s="60" t="str">
        <f>IF(ISBLANK(BB754),"",BB754/(AY754/AX754))</f>
        <v/>
      </c>
      <c r="BD754" s="60"/>
    </row>
    <row r="755" spans="1:56">
      <c r="A755" t="s">
        <v>1557</v>
      </c>
      <c r="B755" s="60" t="s">
        <v>260</v>
      </c>
      <c r="C755" s="60" t="s">
        <v>263</v>
      </c>
      <c r="D755" s="60" t="s">
        <v>320</v>
      </c>
      <c r="E755" s="60" t="s">
        <v>455</v>
      </c>
      <c r="F755" s="60" t="s">
        <v>438</v>
      </c>
      <c r="G755" s="60" t="s">
        <v>347</v>
      </c>
      <c r="H755" s="60" t="s">
        <v>223</v>
      </c>
      <c r="I755" s="60" t="str">
        <f>SpaceTypesTable[[#This Row],[Lighting Standard]]&amp;SpaceTypesTable[[#This Row],[Lighting Primary Space Type]]&amp;SpaceTypesTable[[#This Row],[Lighting Secondary Space Type]]</f>
        <v>ASHRAE 189.1-2009Lounge/RecreationGeneral</v>
      </c>
      <c r="J755" s="60"/>
      <c r="K755" s="60"/>
      <c r="L755" s="60">
        <f>VLOOKUP(SpaceTypesTable[[#This Row],[LookupColumn]],InteriorLightingTable[],5,FALSE)</f>
        <v>1.08</v>
      </c>
      <c r="M755" s="60"/>
      <c r="N755" s="60"/>
      <c r="O755" s="60">
        <v>0</v>
      </c>
      <c r="P755" s="60">
        <v>0.7</v>
      </c>
      <c r="Q755" s="60">
        <v>0.2</v>
      </c>
      <c r="R755" s="60" t="s">
        <v>1373</v>
      </c>
      <c r="S755" t="s">
        <v>108</v>
      </c>
      <c r="T755" s="60" t="s">
        <v>412</v>
      </c>
      <c r="U755" s="60" t="s">
        <v>32</v>
      </c>
      <c r="V755" s="60" t="str">
        <f>SpaceTypesTable[[#This Row],[Ventilation Standard]]&amp;SpaceTypesTable[[#This Row],[Ventilation Primary Space Type]]&amp;SpaceTypesTable[[#This Row],[Ventilation Secondary Space Type]]</f>
        <v>ASHRAE 62.1-1999Hotels, Motels, Resorts, DormitoriesLobbies</v>
      </c>
      <c r="W755" s="60">
        <f>VLOOKUP(SpaceTypesTable[[#This Row],[Lookup]],VentilationStandardsTable[],6,FALSE)</f>
        <v>0</v>
      </c>
      <c r="X755" s="60">
        <f>VLOOKUP(SpaceTypesTable[[#This Row],[Lookup]],VentilationStandardsTable[],5,FALSE)</f>
        <v>15</v>
      </c>
      <c r="Y755" s="60">
        <f>VLOOKUP(SpaceTypesTable[[#This Row],[Lookup]],VentilationStandardsTable[],7,FALSE)</f>
        <v>0</v>
      </c>
      <c r="Z755" s="60">
        <v>30</v>
      </c>
      <c r="AA755" s="60" t="s">
        <v>1382</v>
      </c>
      <c r="AB755" s="60" t="s">
        <v>1518</v>
      </c>
      <c r="AC755" s="60">
        <v>5.9499999999999997E-2</v>
      </c>
      <c r="AD755" s="60" t="s">
        <v>1427</v>
      </c>
      <c r="AE755" s="60"/>
      <c r="AF755" s="60" t="s">
        <v>440</v>
      </c>
      <c r="AG755" s="60" t="s">
        <v>440</v>
      </c>
      <c r="AH755" s="60" t="s">
        <v>440</v>
      </c>
      <c r="AI755" s="60"/>
      <c r="AJ755" s="60">
        <v>3.67</v>
      </c>
      <c r="AK755" s="60">
        <v>0</v>
      </c>
      <c r="AL755" s="60">
        <v>0.5</v>
      </c>
      <c r="AM755" s="60">
        <v>0</v>
      </c>
      <c r="AN755" s="60" t="s">
        <v>1527</v>
      </c>
      <c r="AO755" s="60" t="s">
        <v>1452</v>
      </c>
      <c r="AP755" s="60" t="s">
        <v>1466</v>
      </c>
      <c r="AQ755" s="60"/>
      <c r="AR755" s="60"/>
      <c r="AS755" s="60" t="str">
        <f>IF(SpaceTypesTable[[#This Row],[Service Water Heating Peak Flow Rate (gal/h)]]=0,"",SpaceTypesTable[[#This Row],[Service Water Heating Peak Flow Rate (gal/h)]]/SpaceTypesTable[[#This Row],[Service Water Heating Area (ft^2)]])</f>
        <v/>
      </c>
      <c r="AT755" s="60"/>
      <c r="AU755" s="60"/>
      <c r="AV755" s="60"/>
      <c r="AW755" s="60"/>
      <c r="AX755" s="60"/>
      <c r="AY755" s="60"/>
      <c r="AZ755" s="60"/>
      <c r="BA755" s="60"/>
      <c r="BB755" s="60"/>
      <c r="BC755" s="60" t="str">
        <f>IF(ISBLANK(BB755),"",BB755/(AY755/AX755))</f>
        <v/>
      </c>
      <c r="BD755" s="60"/>
    </row>
    <row r="756" spans="1:56">
      <c r="A756" t="s">
        <v>1557</v>
      </c>
      <c r="B756" s="60" t="s">
        <v>261</v>
      </c>
      <c r="C756" s="60" t="s">
        <v>263</v>
      </c>
      <c r="D756" s="60" t="s">
        <v>320</v>
      </c>
      <c r="E756" s="60" t="s">
        <v>455</v>
      </c>
      <c r="F756" s="60" t="s">
        <v>438</v>
      </c>
      <c r="G756" s="60" t="s">
        <v>347</v>
      </c>
      <c r="H756" s="60" t="s">
        <v>223</v>
      </c>
      <c r="I756" s="60" t="str">
        <f>SpaceTypesTable[[#This Row],[Lighting Standard]]&amp;SpaceTypesTable[[#This Row],[Lighting Primary Space Type]]&amp;SpaceTypesTable[[#This Row],[Lighting Secondary Space Type]]</f>
        <v>ASHRAE 189.1-2009Lounge/RecreationGeneral</v>
      </c>
      <c r="J756" s="60"/>
      <c r="K756" s="60"/>
      <c r="L756" s="60">
        <f>VLOOKUP(SpaceTypesTable[[#This Row],[LookupColumn]],InteriorLightingTable[],5,FALSE)</f>
        <v>1.08</v>
      </c>
      <c r="M756" s="60"/>
      <c r="N756" s="60"/>
      <c r="O756" s="60">
        <v>0</v>
      </c>
      <c r="P756" s="60">
        <v>0.7</v>
      </c>
      <c r="Q756" s="60">
        <v>0.2</v>
      </c>
      <c r="R756" s="60" t="s">
        <v>1373</v>
      </c>
      <c r="S756" t="s">
        <v>108</v>
      </c>
      <c r="T756" s="60" t="s">
        <v>412</v>
      </c>
      <c r="U756" s="60" t="s">
        <v>32</v>
      </c>
      <c r="V756" s="60" t="str">
        <f>SpaceTypesTable[[#This Row],[Ventilation Standard]]&amp;SpaceTypesTable[[#This Row],[Ventilation Primary Space Type]]&amp;SpaceTypesTable[[#This Row],[Ventilation Secondary Space Type]]</f>
        <v>ASHRAE 62.1-1999Hotels, Motels, Resorts, DormitoriesLobbies</v>
      </c>
      <c r="W756" s="60">
        <f>VLOOKUP(SpaceTypesTable[[#This Row],[Lookup]],VentilationStandardsTable[],6,FALSE)</f>
        <v>0</v>
      </c>
      <c r="X756" s="60">
        <f>VLOOKUP(SpaceTypesTable[[#This Row],[Lookup]],VentilationStandardsTable[],5,FALSE)</f>
        <v>15</v>
      </c>
      <c r="Y756" s="60">
        <f>VLOOKUP(SpaceTypesTable[[#This Row],[Lookup]],VentilationStandardsTable[],7,FALSE)</f>
        <v>0</v>
      </c>
      <c r="Z756" s="60">
        <v>30</v>
      </c>
      <c r="AA756" s="60" t="s">
        <v>1382</v>
      </c>
      <c r="AB756" s="60" t="s">
        <v>1518</v>
      </c>
      <c r="AC756" s="60">
        <v>4.4600000000000001E-2</v>
      </c>
      <c r="AD756" s="60" t="s">
        <v>1427</v>
      </c>
      <c r="AE756" s="60"/>
      <c r="AF756" s="60" t="s">
        <v>440</v>
      </c>
      <c r="AG756" s="60" t="s">
        <v>440</v>
      </c>
      <c r="AH756" s="60" t="s">
        <v>440</v>
      </c>
      <c r="AI756" s="60"/>
      <c r="AJ756" s="60">
        <v>3.67</v>
      </c>
      <c r="AK756" s="60">
        <v>0</v>
      </c>
      <c r="AL756" s="60">
        <v>0.5</v>
      </c>
      <c r="AM756" s="60">
        <v>0</v>
      </c>
      <c r="AN756" s="60" t="s">
        <v>1527</v>
      </c>
      <c r="AO756" s="60" t="s">
        <v>1452</v>
      </c>
      <c r="AP756" s="60" t="s">
        <v>1466</v>
      </c>
      <c r="AQ756" s="60"/>
      <c r="AR756" s="60"/>
      <c r="AS756" s="60" t="str">
        <f>IF(SpaceTypesTable[[#This Row],[Service Water Heating Peak Flow Rate (gal/h)]]=0,"",SpaceTypesTable[[#This Row],[Service Water Heating Peak Flow Rate (gal/h)]]/SpaceTypesTable[[#This Row],[Service Water Heating Area (ft^2)]])</f>
        <v/>
      </c>
      <c r="AT756" s="60"/>
      <c r="AU756" s="60"/>
      <c r="AV756" s="60"/>
      <c r="AW756" s="60"/>
      <c r="AX756" s="60"/>
      <c r="AY756" s="60"/>
      <c r="AZ756" s="60"/>
      <c r="BA756" s="60"/>
      <c r="BB756" s="60"/>
      <c r="BC756" s="60" t="str">
        <f>IF(ISBLANK(BB756),"",BB756/(AY756/AX756))</f>
        <v/>
      </c>
      <c r="BD756" s="60"/>
    </row>
    <row r="757" spans="1:56">
      <c r="A757" t="s">
        <v>1554</v>
      </c>
      <c r="B757" s="60" t="s">
        <v>259</v>
      </c>
      <c r="C757" s="60" t="s">
        <v>263</v>
      </c>
      <c r="D757" s="60" t="s">
        <v>320</v>
      </c>
      <c r="E757" s="60" t="s">
        <v>455</v>
      </c>
      <c r="F757" s="60"/>
      <c r="G757" s="60"/>
      <c r="H757" s="60"/>
      <c r="I757" s="60" t="str">
        <f>SpaceTypesTable[[#This Row],[Lighting Standard]]&amp;SpaceTypesTable[[#This Row],[Lighting Primary Space Type]]&amp;SpaceTypesTable[[#This Row],[Lighting Secondary Space Type]]</f>
        <v/>
      </c>
      <c r="J757" s="60"/>
      <c r="K757" s="60"/>
      <c r="L757" s="60">
        <v>1.65</v>
      </c>
      <c r="M757" s="60"/>
      <c r="N757" s="60"/>
      <c r="O757" s="60">
        <v>0</v>
      </c>
      <c r="P757" s="60">
        <v>0.7</v>
      </c>
      <c r="Q757" s="60">
        <v>0.2</v>
      </c>
      <c r="R757" s="60" t="s">
        <v>1373</v>
      </c>
      <c r="S757" t="s">
        <v>108</v>
      </c>
      <c r="T757" s="60" t="s">
        <v>412</v>
      </c>
      <c r="U757" s="60" t="s">
        <v>32</v>
      </c>
      <c r="V757" s="60" t="str">
        <f>SpaceTypesTable[[#This Row],[Ventilation Standard]]&amp;SpaceTypesTable[[#This Row],[Ventilation Primary Space Type]]&amp;SpaceTypesTable[[#This Row],[Ventilation Secondary Space Type]]</f>
        <v>ASHRAE 62.1-1999Hotels, Motels, Resorts, DormitoriesLobbies</v>
      </c>
      <c r="W757" s="60">
        <f>VLOOKUP(SpaceTypesTable[[#This Row],[Lookup]],VentilationStandardsTable[],6,FALSE)</f>
        <v>0</v>
      </c>
      <c r="X757" s="60">
        <f>VLOOKUP(SpaceTypesTable[[#This Row],[Lookup]],VentilationStandardsTable[],5,FALSE)</f>
        <v>15</v>
      </c>
      <c r="Y757" s="60">
        <f>VLOOKUP(SpaceTypesTable[[#This Row],[Lookup]],VentilationStandardsTable[],7,FALSE)</f>
        <v>0</v>
      </c>
      <c r="Z757" s="60">
        <v>30</v>
      </c>
      <c r="AA757" s="60" t="s">
        <v>1382</v>
      </c>
      <c r="AB757" s="60" t="s">
        <v>1518</v>
      </c>
      <c r="AC757" s="60">
        <v>0.22320000000000001</v>
      </c>
      <c r="AD757" s="60" t="s">
        <v>1427</v>
      </c>
      <c r="AE757" s="60"/>
      <c r="AF757" s="60" t="s">
        <v>440</v>
      </c>
      <c r="AG757" s="60" t="s">
        <v>440</v>
      </c>
      <c r="AH757" s="60" t="s">
        <v>440</v>
      </c>
      <c r="AI757" s="60"/>
      <c r="AJ757" s="60">
        <v>7.17</v>
      </c>
      <c r="AK757" s="60">
        <v>0</v>
      </c>
      <c r="AL757" s="60">
        <v>0.5</v>
      </c>
      <c r="AM757" s="60">
        <v>0</v>
      </c>
      <c r="AN757" s="60" t="s">
        <v>1527</v>
      </c>
      <c r="AO757" s="60" t="s">
        <v>1452</v>
      </c>
      <c r="AP757" s="60" t="s">
        <v>1466</v>
      </c>
      <c r="AQ757" s="60"/>
      <c r="AR757" s="60"/>
      <c r="AS757" s="60" t="str">
        <f>IF(SpaceTypesTable[[#This Row],[Service Water Heating Peak Flow Rate (gal/h)]]=0,"",SpaceTypesTable[[#This Row],[Service Water Heating Peak Flow Rate (gal/h)]]/SpaceTypesTable[[#This Row],[Service Water Heating Area (ft^2)]])</f>
        <v/>
      </c>
      <c r="AT757" s="60"/>
      <c r="AU757" s="60"/>
      <c r="AV757" s="60"/>
      <c r="AW757" s="60"/>
      <c r="AX757" s="60"/>
      <c r="AY757" s="60"/>
      <c r="AZ757" s="60"/>
      <c r="BA757" s="60"/>
      <c r="BB757" s="60"/>
      <c r="BC757" s="60" t="str">
        <f>IF(ISBLANK(BB757),"",BB757/(AY757/AX757))</f>
        <v/>
      </c>
      <c r="BD757" s="60"/>
    </row>
    <row r="758" spans="1:56">
      <c r="A758" t="s">
        <v>1556</v>
      </c>
      <c r="B758" s="60" t="s">
        <v>259</v>
      </c>
      <c r="C758" s="60" t="s">
        <v>263</v>
      </c>
      <c r="D758" s="60" t="s">
        <v>320</v>
      </c>
      <c r="E758" s="60" t="s">
        <v>455</v>
      </c>
      <c r="F758" s="60" t="s">
        <v>217</v>
      </c>
      <c r="G758" s="60" t="s">
        <v>347</v>
      </c>
      <c r="H758" s="60" t="s">
        <v>223</v>
      </c>
      <c r="I758" s="60" t="str">
        <f>SpaceTypesTable[[#This Row],[Lighting Standard]]&amp;SpaceTypesTable[[#This Row],[Lighting Primary Space Type]]&amp;SpaceTypesTable[[#This Row],[Lighting Secondary Space Type]]</f>
        <v>ASHRAE 90.1-2004Lounge/RecreationGeneral</v>
      </c>
      <c r="J758" s="60"/>
      <c r="K758" s="60"/>
      <c r="L758" s="60">
        <f>VLOOKUP(SpaceTypesTable[[#This Row],[LookupColumn]],InteriorLightingTable[],5,FALSE)</f>
        <v>1.2</v>
      </c>
      <c r="M758" s="60"/>
      <c r="N758" s="60"/>
      <c r="O758" s="60">
        <v>0</v>
      </c>
      <c r="P758" s="60">
        <v>0.7</v>
      </c>
      <c r="Q758" s="60">
        <v>0.2</v>
      </c>
      <c r="R758" s="60" t="s">
        <v>3289</v>
      </c>
      <c r="S758" t="s">
        <v>108</v>
      </c>
      <c r="T758" s="60" t="s">
        <v>412</v>
      </c>
      <c r="U758" s="60" t="s">
        <v>32</v>
      </c>
      <c r="V758" s="60" t="str">
        <f>SpaceTypesTable[[#This Row],[Ventilation Standard]]&amp;SpaceTypesTable[[#This Row],[Ventilation Primary Space Type]]&amp;SpaceTypesTable[[#This Row],[Ventilation Secondary Space Type]]</f>
        <v>ASHRAE 62.1-1999Hotels, Motels, Resorts, DormitoriesLobbies</v>
      </c>
      <c r="W758" s="60">
        <f>VLOOKUP(SpaceTypesTable[[#This Row],[Lookup]],VentilationStandardsTable[],6,FALSE)</f>
        <v>0</v>
      </c>
      <c r="X758" s="60">
        <f>VLOOKUP(SpaceTypesTable[[#This Row],[Lookup]],VentilationStandardsTable[],5,FALSE)</f>
        <v>15</v>
      </c>
      <c r="Y758" s="60">
        <f>VLOOKUP(SpaceTypesTable[[#This Row],[Lookup]],VentilationStandardsTable[],7,FALSE)</f>
        <v>0</v>
      </c>
      <c r="Z758" s="60">
        <v>30</v>
      </c>
      <c r="AA758" s="60" t="s">
        <v>3309</v>
      </c>
      <c r="AB758" s="60" t="s">
        <v>3270</v>
      </c>
      <c r="AC758" s="60">
        <v>5.9499999999999997E-2</v>
      </c>
      <c r="AD758" s="60" t="s">
        <v>3302</v>
      </c>
      <c r="AE758" s="60"/>
      <c r="AF758" s="60" t="s">
        <v>440</v>
      </c>
      <c r="AG758" s="60" t="s">
        <v>440</v>
      </c>
      <c r="AH758" s="60" t="s">
        <v>440</v>
      </c>
      <c r="AI758" s="60"/>
      <c r="AJ758" s="60">
        <v>7.17</v>
      </c>
      <c r="AK758" s="60">
        <v>0</v>
      </c>
      <c r="AL758" s="60">
        <v>0.5</v>
      </c>
      <c r="AM758" s="60">
        <v>0</v>
      </c>
      <c r="AN758" s="60" t="s">
        <v>3308</v>
      </c>
      <c r="AO758" s="60" t="s">
        <v>3301</v>
      </c>
      <c r="AP758" s="60" t="s">
        <v>3300</v>
      </c>
      <c r="AQ758" s="60"/>
      <c r="AR758" s="60"/>
      <c r="AS758" s="60" t="str">
        <f>IF(SpaceTypesTable[[#This Row],[Service Water Heating Peak Flow Rate (gal/h)]]=0,"",SpaceTypesTable[[#This Row],[Service Water Heating Peak Flow Rate (gal/h)]]/SpaceTypesTable[[#This Row],[Service Water Heating Area (ft^2)]])</f>
        <v/>
      </c>
      <c r="AT758" s="60"/>
      <c r="AU758" s="60"/>
      <c r="AV758" s="60"/>
      <c r="AW758" s="60"/>
      <c r="AX758" s="60"/>
      <c r="AY758" s="60"/>
      <c r="AZ758" s="60"/>
      <c r="BA758" s="60"/>
      <c r="BB758" s="60"/>
      <c r="BC758" s="60" t="str">
        <f>IF(ISBLANK(BB758),"",BB758/(AY758/AX758))</f>
        <v/>
      </c>
      <c r="BD758" s="60"/>
    </row>
    <row r="759" spans="1:56">
      <c r="A759" t="s">
        <v>1558</v>
      </c>
      <c r="B759" s="60" t="s">
        <v>259</v>
      </c>
      <c r="C759" s="60" t="s">
        <v>263</v>
      </c>
      <c r="D759" s="60" t="s">
        <v>320</v>
      </c>
      <c r="E759" s="60" t="s">
        <v>455</v>
      </c>
      <c r="F759" s="60" t="s">
        <v>218</v>
      </c>
      <c r="G759" s="60" t="s">
        <v>347</v>
      </c>
      <c r="H759" s="60" t="s">
        <v>223</v>
      </c>
      <c r="I759" s="60" t="str">
        <f>SpaceTypesTable[[#This Row],[Lighting Standard]]&amp;SpaceTypesTable[[#This Row],[Lighting Primary Space Type]]&amp;SpaceTypesTable[[#This Row],[Lighting Secondary Space Type]]</f>
        <v>ASHRAE 90.1-2007Lounge/RecreationGeneral</v>
      </c>
      <c r="J759" s="60"/>
      <c r="K759" s="60"/>
      <c r="L759" s="60">
        <f>VLOOKUP(SpaceTypesTable[[#This Row],[LookupColumn]],InteriorLightingTable[],5,FALSE)</f>
        <v>1.2</v>
      </c>
      <c r="M759" s="60"/>
      <c r="N759" s="60"/>
      <c r="O759" s="60">
        <v>0</v>
      </c>
      <c r="P759" s="60">
        <v>0.7</v>
      </c>
      <c r="Q759" s="60">
        <v>0.2</v>
      </c>
      <c r="R759" s="60" t="s">
        <v>3289</v>
      </c>
      <c r="S759" t="s">
        <v>109</v>
      </c>
      <c r="T759" s="60" t="s">
        <v>223</v>
      </c>
      <c r="U759" s="60" t="s">
        <v>1297</v>
      </c>
      <c r="V759" s="60" t="str">
        <f>SpaceTypesTable[[#This Row],[Ventilation Standard]]&amp;SpaceTypesTable[[#This Row],[Ventilation Primary Space Type]]&amp;SpaceTypesTable[[#This Row],[Ventilation Secondary Space Type]]</f>
        <v>ASHRAE 62.1-2004GeneralConference/meeting</v>
      </c>
      <c r="W759" s="60">
        <f>VLOOKUP(SpaceTypesTable[[#This Row],[Lookup]],VentilationStandardsTable[],6,FALSE)</f>
        <v>0.06</v>
      </c>
      <c r="X759" s="60">
        <f>VLOOKUP(SpaceTypesTable[[#This Row],[Lookup]],VentilationStandardsTable[],5,FALSE)</f>
        <v>5</v>
      </c>
      <c r="Y759" s="60">
        <f>VLOOKUP(SpaceTypesTable[[#This Row],[Lookup]],VentilationStandardsTable[],7,FALSE)</f>
        <v>0</v>
      </c>
      <c r="Z759" s="60">
        <v>30</v>
      </c>
      <c r="AA759" s="60" t="s">
        <v>3309</v>
      </c>
      <c r="AB759" s="60" t="s">
        <v>3270</v>
      </c>
      <c r="AC759" s="60">
        <v>4.4600000000000001E-2</v>
      </c>
      <c r="AD759" s="60" t="s">
        <v>3302</v>
      </c>
      <c r="AE759" s="60"/>
      <c r="AF759" s="60" t="s">
        <v>440</v>
      </c>
      <c r="AG759" s="60" t="s">
        <v>440</v>
      </c>
      <c r="AH759" s="60" t="s">
        <v>440</v>
      </c>
      <c r="AI759" s="60"/>
      <c r="AJ759" s="60">
        <v>3.67</v>
      </c>
      <c r="AK759" s="60">
        <v>0</v>
      </c>
      <c r="AL759" s="60">
        <v>0.5</v>
      </c>
      <c r="AM759" s="60">
        <v>0</v>
      </c>
      <c r="AN759" s="60" t="s">
        <v>3308</v>
      </c>
      <c r="AO759" s="60" t="s">
        <v>3301</v>
      </c>
      <c r="AP759" s="60" t="s">
        <v>3300</v>
      </c>
      <c r="AQ759" s="60"/>
      <c r="AR759" s="60"/>
      <c r="AS759" s="60" t="str">
        <f>IF(SpaceTypesTable[[#This Row],[Service Water Heating Peak Flow Rate (gal/h)]]=0,"",SpaceTypesTable[[#This Row],[Service Water Heating Peak Flow Rate (gal/h)]]/SpaceTypesTable[[#This Row],[Service Water Heating Area (ft^2)]])</f>
        <v/>
      </c>
      <c r="AT759" s="60"/>
      <c r="AU759" s="60"/>
      <c r="AV759" s="60"/>
      <c r="AW759" s="60"/>
      <c r="AX759" s="60"/>
      <c r="AY759" s="60"/>
      <c r="AZ759" s="60"/>
      <c r="BA759" s="60"/>
      <c r="BB759" s="60"/>
      <c r="BC759" s="60" t="str">
        <f>IF(ISBLANK(BB759),"",BB759/(AY759/AX759))</f>
        <v/>
      </c>
      <c r="BD759" s="60"/>
    </row>
    <row r="760" spans="1:56">
      <c r="A760" s="60" t="s">
        <v>1619</v>
      </c>
      <c r="B760" s="60" t="s">
        <v>259</v>
      </c>
      <c r="C760" s="60" t="s">
        <v>263</v>
      </c>
      <c r="D760" s="60" t="s">
        <v>320</v>
      </c>
      <c r="E760" s="60" t="s">
        <v>455</v>
      </c>
      <c r="F760" s="60" t="s">
        <v>1601</v>
      </c>
      <c r="G760" s="60" t="s">
        <v>347</v>
      </c>
      <c r="H760" s="60" t="s">
        <v>223</v>
      </c>
      <c r="I760" s="60" t="str">
        <f>SpaceTypesTable[[#This Row],[Lighting Standard]]&amp;SpaceTypesTable[[#This Row],[Lighting Primary Space Type]]&amp;SpaceTypesTable[[#This Row],[Lighting Secondary Space Type]]</f>
        <v>ASHRAE 90.1-2010Lounge/RecreationGeneral</v>
      </c>
      <c r="J760" s="60"/>
      <c r="K760" s="60"/>
      <c r="L760" s="60">
        <f>VLOOKUP(SpaceTypesTable[[#This Row],[LookupColumn]],InteriorLightingTable[],5,FALSE)</f>
        <v>0.73</v>
      </c>
      <c r="M760" s="60"/>
      <c r="N760" s="60"/>
      <c r="O760" s="60">
        <v>0</v>
      </c>
      <c r="P760" s="60">
        <v>0.7</v>
      </c>
      <c r="Q760" s="60">
        <v>0.2</v>
      </c>
      <c r="R760" s="60" t="s">
        <v>3289</v>
      </c>
      <c r="S760" t="s">
        <v>110</v>
      </c>
      <c r="T760" s="60" t="s">
        <v>223</v>
      </c>
      <c r="U760" s="60" t="s">
        <v>1297</v>
      </c>
      <c r="V760" s="60" t="str">
        <f>SpaceTypesTable[[#This Row],[Ventilation Standard]]&amp;SpaceTypesTable[[#This Row],[Ventilation Primary Space Type]]&amp;SpaceTypesTable[[#This Row],[Ventilation Secondary Space Type]]</f>
        <v>ASHRAE 62.1-2007GeneralConference/meeting</v>
      </c>
      <c r="W760" s="60">
        <f>VLOOKUP(SpaceTypesTable[[#This Row],[Lookup]],VentilationStandardsTable[],6,FALSE)</f>
        <v>0.06</v>
      </c>
      <c r="X760" s="60">
        <f>VLOOKUP(SpaceTypesTable[[#This Row],[Lookup]],VentilationStandardsTable[],5,FALSE)</f>
        <v>5</v>
      </c>
      <c r="Y760" s="60">
        <f>VLOOKUP(SpaceTypesTable[[#This Row],[Lookup]],VentilationStandardsTable[],7,FALSE)</f>
        <v>0</v>
      </c>
      <c r="Z760" s="60">
        <v>30</v>
      </c>
      <c r="AA760" s="60" t="s">
        <v>3309</v>
      </c>
      <c r="AB760" s="60" t="s">
        <v>3270</v>
      </c>
      <c r="AC760" s="60">
        <v>4.4600000000000001E-2</v>
      </c>
      <c r="AD760" s="60" t="s">
        <v>3302</v>
      </c>
      <c r="AE760" s="60"/>
      <c r="AF760" s="60" t="s">
        <v>440</v>
      </c>
      <c r="AG760" s="60" t="s">
        <v>440</v>
      </c>
      <c r="AH760" s="60" t="s">
        <v>440</v>
      </c>
      <c r="AI760" s="60"/>
      <c r="AJ760" s="60">
        <v>3.67</v>
      </c>
      <c r="AK760" s="60">
        <v>0</v>
      </c>
      <c r="AL760" s="60">
        <v>0.5</v>
      </c>
      <c r="AM760" s="60">
        <v>0</v>
      </c>
      <c r="AN760" s="60" t="s">
        <v>3308</v>
      </c>
      <c r="AO760" s="60" t="s">
        <v>3301</v>
      </c>
      <c r="AP760" s="60" t="s">
        <v>3300</v>
      </c>
      <c r="AQ760" s="60"/>
      <c r="AR760" s="60"/>
      <c r="AS760" s="60" t="s">
        <v>440</v>
      </c>
      <c r="AT760" s="60"/>
      <c r="AU760" s="60"/>
      <c r="AV760" s="60"/>
      <c r="AW760" s="60"/>
      <c r="AX760" s="60"/>
      <c r="AY760" s="60"/>
      <c r="AZ760" s="60"/>
      <c r="BA760" s="60"/>
      <c r="BB760" s="60"/>
      <c r="BC760" s="60" t="s">
        <v>440</v>
      </c>
      <c r="BD760" s="60"/>
    </row>
    <row r="761" spans="1:56">
      <c r="A761" s="60" t="s">
        <v>1555</v>
      </c>
      <c r="B761" s="60" t="s">
        <v>259</v>
      </c>
      <c r="C761" s="60" t="s">
        <v>263</v>
      </c>
      <c r="D761" s="60" t="s">
        <v>272</v>
      </c>
      <c r="E761" s="60" t="s">
        <v>470</v>
      </c>
      <c r="F761" s="60"/>
      <c r="G761" s="60"/>
      <c r="H761" s="60"/>
      <c r="I761" s="60" t="str">
        <f>SpaceTypesTable[[#This Row],[Lighting Standard]]&amp;SpaceTypesTable[[#This Row],[Lighting Primary Space Type]]&amp;SpaceTypesTable[[#This Row],[Lighting Secondary Space Type]]</f>
        <v/>
      </c>
      <c r="J761" s="60"/>
      <c r="K761" s="60"/>
      <c r="L761" s="60">
        <v>1.1000000000000001</v>
      </c>
      <c r="M761" s="60"/>
      <c r="N761" s="60"/>
      <c r="O761" s="60">
        <v>0</v>
      </c>
      <c r="P761" s="60">
        <v>0.7</v>
      </c>
      <c r="Q761" s="60">
        <v>0.2</v>
      </c>
      <c r="R761" s="60" t="s">
        <v>1367</v>
      </c>
      <c r="S761" t="s">
        <v>108</v>
      </c>
      <c r="T761" s="60" t="s">
        <v>41</v>
      </c>
      <c r="U761" s="60" t="s">
        <v>43</v>
      </c>
      <c r="V761" s="60" t="str">
        <f>SpaceTypesTable[[#This Row],[Ventilation Standard]]&amp;SpaceTypesTable[[#This Row],[Ventilation Primary Space Type]]&amp;SpaceTypesTable[[#This Row],[Ventilation Secondary Space Type]]</f>
        <v>ASHRAE 62.1-1999Public SpacesPublic restrooms (Assume 12 toilet/625 ft^2)</v>
      </c>
      <c r="W761" s="60">
        <f>VLOOKUP(SpaceTypesTable[[#This Row],[Lookup]],VentilationStandardsTable[],6,FALSE)</f>
        <v>0.96</v>
      </c>
      <c r="X761" s="60">
        <f>VLOOKUP(SpaceTypesTable[[#This Row],[Lookup]],VentilationStandardsTable[],5,FALSE)</f>
        <v>0</v>
      </c>
      <c r="Y761" s="60">
        <f>VLOOKUP(SpaceTypesTable[[#This Row],[Lookup]],VentilationStandardsTable[],7,FALSE)</f>
        <v>0</v>
      </c>
      <c r="Z761" s="60">
        <v>2.85</v>
      </c>
      <c r="AA761" s="60" t="s">
        <v>1381</v>
      </c>
      <c r="AB761" s="60" t="s">
        <v>1518</v>
      </c>
      <c r="AC761" s="60">
        <v>0.22320000000000001</v>
      </c>
      <c r="AD761" s="60" t="s">
        <v>1427</v>
      </c>
      <c r="AE761" s="60"/>
      <c r="AF761" s="60" t="s">
        <v>440</v>
      </c>
      <c r="AG761" s="60" t="s">
        <v>440</v>
      </c>
      <c r="AH761" s="60" t="s">
        <v>440</v>
      </c>
      <c r="AI761" s="60"/>
      <c r="AJ761" s="60">
        <v>1</v>
      </c>
      <c r="AK761" s="60">
        <v>0</v>
      </c>
      <c r="AL761" s="60">
        <v>0.5</v>
      </c>
      <c r="AM761" s="60">
        <v>0</v>
      </c>
      <c r="AN761" s="60" t="s">
        <v>1484</v>
      </c>
      <c r="AO761" s="60" t="s">
        <v>1452</v>
      </c>
      <c r="AP761" s="60" t="s">
        <v>1466</v>
      </c>
      <c r="AQ761" s="60"/>
      <c r="AR761" s="60"/>
      <c r="AS761" s="60" t="str">
        <f>IF(SpaceTypesTable[[#This Row],[Service Water Heating Peak Flow Rate (gal/h)]]=0,"",SpaceTypesTable[[#This Row],[Service Water Heating Peak Flow Rate (gal/h)]]/SpaceTypesTable[[#This Row],[Service Water Heating Area (ft^2)]])</f>
        <v/>
      </c>
      <c r="AT761" s="60"/>
      <c r="AU761" s="60"/>
      <c r="AV761" s="60"/>
      <c r="AW761" s="60"/>
      <c r="AX761" s="60">
        <v>1.1395661442066429</v>
      </c>
      <c r="AY761" s="60">
        <v>400</v>
      </c>
      <c r="AZ761" s="60">
        <v>0.33800000000000002</v>
      </c>
      <c r="BA761" s="60">
        <v>0.5</v>
      </c>
      <c r="BB761" s="60">
        <v>69.450231963774755</v>
      </c>
      <c r="BC761" s="60">
        <f>IF(ISBLANK(BB761),"",BB761/(AY761/AX761))</f>
        <v>0.19785783263303935</v>
      </c>
      <c r="BD761" s="60"/>
    </row>
    <row r="762" spans="1:56">
      <c r="A762" s="60" t="s">
        <v>1557</v>
      </c>
      <c r="B762" s="60" t="s">
        <v>260</v>
      </c>
      <c r="C762" s="60" t="s">
        <v>263</v>
      </c>
      <c r="D762" s="60" t="s">
        <v>272</v>
      </c>
      <c r="E762" s="60" t="s">
        <v>470</v>
      </c>
      <c r="F762" s="60" t="s">
        <v>438</v>
      </c>
      <c r="G762" s="60" t="s">
        <v>354</v>
      </c>
      <c r="H762" s="60" t="s">
        <v>223</v>
      </c>
      <c r="I762" s="60" t="str">
        <f>SpaceTypesTable[[#This Row],[Lighting Standard]]&amp;SpaceTypesTable[[#This Row],[Lighting Primary Space Type]]&amp;SpaceTypesTable[[#This Row],[Lighting Secondary Space Type]]</f>
        <v>ASHRAE 189.1-2009RestroomsGeneral</v>
      </c>
      <c r="J762" s="60"/>
      <c r="K762" s="60"/>
      <c r="L762" s="60">
        <f>VLOOKUP(SpaceTypesTable[[#This Row],[LookupColumn]],InteriorLightingTable[],5,FALSE)</f>
        <v>0.81</v>
      </c>
      <c r="M762" s="60"/>
      <c r="N762" s="60"/>
      <c r="O762" s="60">
        <v>0</v>
      </c>
      <c r="P762" s="60">
        <v>0.7</v>
      </c>
      <c r="Q762" s="60">
        <v>0.2</v>
      </c>
      <c r="R762" s="60" t="s">
        <v>1367</v>
      </c>
      <c r="S762" t="s">
        <v>108</v>
      </c>
      <c r="T762" s="60" t="s">
        <v>41</v>
      </c>
      <c r="U762" s="60" t="s">
        <v>43</v>
      </c>
      <c r="V762" s="60" t="str">
        <f>SpaceTypesTable[[#This Row],[Ventilation Standard]]&amp;SpaceTypesTable[[#This Row],[Ventilation Primary Space Type]]&amp;SpaceTypesTable[[#This Row],[Ventilation Secondary Space Type]]</f>
        <v>ASHRAE 62.1-1999Public SpacesPublic restrooms (Assume 12 toilet/625 ft^2)</v>
      </c>
      <c r="W762" s="60">
        <f>VLOOKUP(SpaceTypesTable[[#This Row],[Lookup]],VentilationStandardsTable[],6,FALSE)</f>
        <v>0.96</v>
      </c>
      <c r="X762" s="60">
        <f>VLOOKUP(SpaceTypesTable[[#This Row],[Lookup]],VentilationStandardsTable[],5,FALSE)</f>
        <v>0</v>
      </c>
      <c r="Y762" s="60">
        <f>VLOOKUP(SpaceTypesTable[[#This Row],[Lookup]],VentilationStandardsTable[],7,FALSE)</f>
        <v>0</v>
      </c>
      <c r="Z762" s="60">
        <v>2.85</v>
      </c>
      <c r="AA762" s="60" t="s">
        <v>1381</v>
      </c>
      <c r="AB762" s="60" t="s">
        <v>1518</v>
      </c>
      <c r="AC762" s="60">
        <v>5.9499999999999997E-2</v>
      </c>
      <c r="AD762" s="60" t="s">
        <v>1427</v>
      </c>
      <c r="AE762" s="60"/>
      <c r="AF762" s="60" t="s">
        <v>440</v>
      </c>
      <c r="AG762" s="60" t="s">
        <v>440</v>
      </c>
      <c r="AH762" s="60" t="s">
        <v>440</v>
      </c>
      <c r="AI762" s="60"/>
      <c r="AJ762" s="60">
        <v>0.51</v>
      </c>
      <c r="AK762" s="60">
        <v>0</v>
      </c>
      <c r="AL762" s="60">
        <v>0.5</v>
      </c>
      <c r="AM762" s="60">
        <v>0</v>
      </c>
      <c r="AN762" s="60" t="s">
        <v>1484</v>
      </c>
      <c r="AO762" s="60" t="s">
        <v>1452</v>
      </c>
      <c r="AP762" s="60" t="s">
        <v>1466</v>
      </c>
      <c r="AQ762" s="60"/>
      <c r="AR762" s="60"/>
      <c r="AS762" s="60" t="str">
        <f>IF(SpaceTypesTable[[#This Row],[Service Water Heating Peak Flow Rate (gal/h)]]=0,"",SpaceTypesTable[[#This Row],[Service Water Heating Peak Flow Rate (gal/h)]]/SpaceTypesTable[[#This Row],[Service Water Heating Area (ft^2)]])</f>
        <v/>
      </c>
      <c r="AT762" s="60"/>
      <c r="AU762" s="60"/>
      <c r="AV762" s="60"/>
      <c r="AW762" s="60"/>
      <c r="AX762" s="60">
        <v>1.1395661442066429</v>
      </c>
      <c r="AY762" s="60">
        <v>400</v>
      </c>
      <c r="AZ762" s="60">
        <v>0.33800000000000002</v>
      </c>
      <c r="BA762" s="60">
        <v>0.5</v>
      </c>
      <c r="BB762" s="60">
        <v>69.450231963774755</v>
      </c>
      <c r="BC762" s="60">
        <f>IF(ISBLANK(BB762),"",BB762/(AY762/AX762))</f>
        <v>0.19785783263303935</v>
      </c>
      <c r="BD762" s="60"/>
    </row>
    <row r="763" spans="1:56">
      <c r="A763" s="60" t="s">
        <v>1557</v>
      </c>
      <c r="B763" s="60" t="s">
        <v>261</v>
      </c>
      <c r="C763" s="60" t="s">
        <v>263</v>
      </c>
      <c r="D763" s="60" t="s">
        <v>272</v>
      </c>
      <c r="E763" s="60" t="s">
        <v>470</v>
      </c>
      <c r="F763" s="60" t="s">
        <v>438</v>
      </c>
      <c r="G763" s="60" t="s">
        <v>354</v>
      </c>
      <c r="H763" s="60" t="s">
        <v>223</v>
      </c>
      <c r="I763" s="60" t="str">
        <f>SpaceTypesTable[[#This Row],[Lighting Standard]]&amp;SpaceTypesTable[[#This Row],[Lighting Primary Space Type]]&amp;SpaceTypesTable[[#This Row],[Lighting Secondary Space Type]]</f>
        <v>ASHRAE 189.1-2009RestroomsGeneral</v>
      </c>
      <c r="J763" s="60"/>
      <c r="K763" s="60"/>
      <c r="L763" s="60">
        <f>VLOOKUP(SpaceTypesTable[[#This Row],[LookupColumn]],InteriorLightingTable[],5,FALSE)</f>
        <v>0.81</v>
      </c>
      <c r="M763" s="60"/>
      <c r="N763" s="60"/>
      <c r="O763" s="60">
        <v>0</v>
      </c>
      <c r="P763" s="60">
        <v>0.7</v>
      </c>
      <c r="Q763" s="60">
        <v>0.2</v>
      </c>
      <c r="R763" s="60" t="s">
        <v>1367</v>
      </c>
      <c r="S763" t="s">
        <v>108</v>
      </c>
      <c r="T763" s="60" t="s">
        <v>41</v>
      </c>
      <c r="U763" s="60" t="s">
        <v>43</v>
      </c>
      <c r="V763" s="60" t="str">
        <f>SpaceTypesTable[[#This Row],[Ventilation Standard]]&amp;SpaceTypesTable[[#This Row],[Ventilation Primary Space Type]]&amp;SpaceTypesTable[[#This Row],[Ventilation Secondary Space Type]]</f>
        <v>ASHRAE 62.1-1999Public SpacesPublic restrooms (Assume 12 toilet/625 ft^2)</v>
      </c>
      <c r="W763" s="60">
        <f>VLOOKUP(SpaceTypesTable[[#This Row],[Lookup]],VentilationStandardsTable[],6,FALSE)</f>
        <v>0.96</v>
      </c>
      <c r="X763" s="60">
        <f>VLOOKUP(SpaceTypesTable[[#This Row],[Lookup]],VentilationStandardsTable[],5,FALSE)</f>
        <v>0</v>
      </c>
      <c r="Y763" s="60">
        <f>VLOOKUP(SpaceTypesTable[[#This Row],[Lookup]],VentilationStandardsTable[],7,FALSE)</f>
        <v>0</v>
      </c>
      <c r="Z763" s="60">
        <v>2.85</v>
      </c>
      <c r="AA763" s="60" t="s">
        <v>1381</v>
      </c>
      <c r="AB763" s="60" t="s">
        <v>1518</v>
      </c>
      <c r="AC763" s="60">
        <v>4.4600000000000001E-2</v>
      </c>
      <c r="AD763" s="60" t="s">
        <v>1427</v>
      </c>
      <c r="AE763" s="60"/>
      <c r="AF763" s="60" t="s">
        <v>440</v>
      </c>
      <c r="AG763" s="60" t="s">
        <v>440</v>
      </c>
      <c r="AH763" s="60" t="s">
        <v>440</v>
      </c>
      <c r="AI763" s="60"/>
      <c r="AJ763" s="60">
        <v>0.51</v>
      </c>
      <c r="AK763" s="60">
        <v>0</v>
      </c>
      <c r="AL763" s="60">
        <v>0.5</v>
      </c>
      <c r="AM763" s="60">
        <v>0</v>
      </c>
      <c r="AN763" s="60" t="s">
        <v>1484</v>
      </c>
      <c r="AO763" s="60" t="s">
        <v>1452</v>
      </c>
      <c r="AP763" s="60" t="s">
        <v>1466</v>
      </c>
      <c r="AQ763" s="60"/>
      <c r="AR763" s="60"/>
      <c r="AS763" s="60" t="str">
        <f>IF(SpaceTypesTable[[#This Row],[Service Water Heating Peak Flow Rate (gal/h)]]=0,"",SpaceTypesTable[[#This Row],[Service Water Heating Peak Flow Rate (gal/h)]]/SpaceTypesTable[[#This Row],[Service Water Heating Area (ft^2)]])</f>
        <v/>
      </c>
      <c r="AT763" s="60"/>
      <c r="AU763" s="60"/>
      <c r="AV763" s="60"/>
      <c r="AW763" s="60"/>
      <c r="AX763" s="60">
        <v>1.1395661442066429</v>
      </c>
      <c r="AY763" s="60">
        <v>400</v>
      </c>
      <c r="AZ763" s="60">
        <v>0.33800000000000002</v>
      </c>
      <c r="BA763" s="60">
        <v>0.5</v>
      </c>
      <c r="BB763" s="60">
        <v>69.450231963774755</v>
      </c>
      <c r="BC763" s="60">
        <f>IF(ISBLANK(BB763),"",BB763/(AY763/AX763))</f>
        <v>0.19785783263303935</v>
      </c>
      <c r="BD763" s="60"/>
    </row>
    <row r="764" spans="1:56">
      <c r="A764" t="s">
        <v>1554</v>
      </c>
      <c r="B764" s="60" t="s">
        <v>259</v>
      </c>
      <c r="C764" s="60" t="s">
        <v>263</v>
      </c>
      <c r="D764" s="60" t="s">
        <v>272</v>
      </c>
      <c r="E764" s="60" t="s">
        <v>470</v>
      </c>
      <c r="F764" s="60"/>
      <c r="G764" s="60"/>
      <c r="H764" s="60"/>
      <c r="I764" s="60" t="str">
        <f>SpaceTypesTable[[#This Row],[Lighting Standard]]&amp;SpaceTypesTable[[#This Row],[Lighting Primary Space Type]]&amp;SpaceTypesTable[[#This Row],[Lighting Secondary Space Type]]</f>
        <v/>
      </c>
      <c r="J764" s="60"/>
      <c r="K764" s="60"/>
      <c r="L764" s="60">
        <v>1.1000000000000001</v>
      </c>
      <c r="M764" s="60"/>
      <c r="N764" s="60"/>
      <c r="O764" s="60">
        <v>0</v>
      </c>
      <c r="P764" s="60">
        <v>0.7</v>
      </c>
      <c r="Q764" s="60">
        <v>0.2</v>
      </c>
      <c r="R764" s="60" t="s">
        <v>1367</v>
      </c>
      <c r="S764" t="s">
        <v>108</v>
      </c>
      <c r="T764" s="60" t="s">
        <v>41</v>
      </c>
      <c r="U764" s="60" t="s">
        <v>43</v>
      </c>
      <c r="V764" s="60" t="str">
        <f>SpaceTypesTable[[#This Row],[Ventilation Standard]]&amp;SpaceTypesTable[[#This Row],[Ventilation Primary Space Type]]&amp;SpaceTypesTable[[#This Row],[Ventilation Secondary Space Type]]</f>
        <v>ASHRAE 62.1-1999Public SpacesPublic restrooms (Assume 12 toilet/625 ft^2)</v>
      </c>
      <c r="W764" s="60">
        <f>VLOOKUP(SpaceTypesTable[[#This Row],[Lookup]],VentilationStandardsTable[],6,FALSE)</f>
        <v>0.96</v>
      </c>
      <c r="X764" s="60">
        <f>VLOOKUP(SpaceTypesTable[[#This Row],[Lookup]],VentilationStandardsTable[],5,FALSE)</f>
        <v>0</v>
      </c>
      <c r="Y764" s="60">
        <f>VLOOKUP(SpaceTypesTable[[#This Row],[Lookup]],VentilationStandardsTable[],7,FALSE)</f>
        <v>0</v>
      </c>
      <c r="Z764" s="60">
        <v>2.85</v>
      </c>
      <c r="AA764" s="60" t="s">
        <v>1381</v>
      </c>
      <c r="AB764" s="60" t="s">
        <v>1518</v>
      </c>
      <c r="AC764" s="60">
        <v>0.22320000000000001</v>
      </c>
      <c r="AD764" s="60" t="s">
        <v>1427</v>
      </c>
      <c r="AE764" s="60"/>
      <c r="AF764" s="60" t="s">
        <v>440</v>
      </c>
      <c r="AG764" s="60" t="s">
        <v>440</v>
      </c>
      <c r="AH764" s="60" t="s">
        <v>440</v>
      </c>
      <c r="AI764" s="60"/>
      <c r="AJ764" s="60">
        <v>1</v>
      </c>
      <c r="AK764" s="60">
        <v>0</v>
      </c>
      <c r="AL764" s="60">
        <v>0.5</v>
      </c>
      <c r="AM764" s="60">
        <v>0</v>
      </c>
      <c r="AN764" s="60" t="s">
        <v>1484</v>
      </c>
      <c r="AO764" s="60" t="s">
        <v>1452</v>
      </c>
      <c r="AP764" s="60" t="s">
        <v>1466</v>
      </c>
      <c r="AQ764" s="60"/>
      <c r="AR764" s="60"/>
      <c r="AS764" s="60" t="str">
        <f>IF(SpaceTypesTable[[#This Row],[Service Water Heating Peak Flow Rate (gal/h)]]=0,"",SpaceTypesTable[[#This Row],[Service Water Heating Peak Flow Rate (gal/h)]]/SpaceTypesTable[[#This Row],[Service Water Heating Area (ft^2)]])</f>
        <v/>
      </c>
      <c r="AT764" s="60"/>
      <c r="AU764" s="60"/>
      <c r="AV764" s="60"/>
      <c r="AW764" s="60"/>
      <c r="AX764" s="60">
        <v>1.1395661442066429</v>
      </c>
      <c r="AY764" s="60">
        <v>400</v>
      </c>
      <c r="AZ764" s="60">
        <v>0.33800000000000002</v>
      </c>
      <c r="BA764" s="60">
        <v>0.5</v>
      </c>
      <c r="BB764" s="60">
        <v>69.450231963774755</v>
      </c>
      <c r="BC764" s="60">
        <f>IF(ISBLANK(BB764),"",BB764/(AY764/AX764))</f>
        <v>0.19785783263303935</v>
      </c>
      <c r="BD764" s="60"/>
    </row>
    <row r="765" spans="1:56">
      <c r="A765" t="s">
        <v>1558</v>
      </c>
      <c r="B765" s="60" t="s">
        <v>259</v>
      </c>
      <c r="C765" s="60" t="s">
        <v>263</v>
      </c>
      <c r="D765" s="60" t="s">
        <v>272</v>
      </c>
      <c r="E765" s="60" t="s">
        <v>470</v>
      </c>
      <c r="F765" s="60" t="s">
        <v>218</v>
      </c>
      <c r="G765" s="60" t="s">
        <v>354</v>
      </c>
      <c r="H765" s="60" t="s">
        <v>223</v>
      </c>
      <c r="I765" s="60" t="str">
        <f>SpaceTypesTable[[#This Row],[Lighting Standard]]&amp;SpaceTypesTable[[#This Row],[Lighting Primary Space Type]]&amp;SpaceTypesTable[[#This Row],[Lighting Secondary Space Type]]</f>
        <v>ASHRAE 90.1-2007RestroomsGeneral</v>
      </c>
      <c r="J765" s="60"/>
      <c r="K765" s="60"/>
      <c r="L765" s="60">
        <f>VLOOKUP(SpaceTypesTable[[#This Row],[LookupColumn]],InteriorLightingTable[],5,FALSE)</f>
        <v>0.9</v>
      </c>
      <c r="M765" s="60"/>
      <c r="N765" s="60"/>
      <c r="O765" s="60">
        <v>0</v>
      </c>
      <c r="P765" s="60">
        <v>0.7</v>
      </c>
      <c r="Q765" s="60">
        <v>0.2</v>
      </c>
      <c r="R765" s="60" t="s">
        <v>3297</v>
      </c>
      <c r="S765" t="s">
        <v>109</v>
      </c>
      <c r="T765" s="60" t="s">
        <v>223</v>
      </c>
      <c r="U765" s="60" t="s">
        <v>96</v>
      </c>
      <c r="V765" s="60" t="str">
        <f>SpaceTypesTable[[#This Row],[Ventilation Standard]]&amp;SpaceTypesTable[[#This Row],[Ventilation Primary Space Type]]&amp;SpaceTypesTable[[#This Row],[Ventilation Secondary Space Type]]</f>
        <v>ASHRAE 62.1-2004GeneralCorridors</v>
      </c>
      <c r="W765" s="60">
        <f>VLOOKUP(SpaceTypesTable[[#This Row],[Lookup]],VentilationStandardsTable[],6,FALSE)</f>
        <v>0.06</v>
      </c>
      <c r="X765" s="60">
        <f>VLOOKUP(SpaceTypesTable[[#This Row],[Lookup]],VentilationStandardsTable[],5,FALSE)</f>
        <v>0</v>
      </c>
      <c r="Y765" s="60">
        <f>VLOOKUP(SpaceTypesTable[[#This Row],[Lookup]],VentilationStandardsTable[],7,FALSE)</f>
        <v>0</v>
      </c>
      <c r="Z765" s="60">
        <v>2.85</v>
      </c>
      <c r="AA765" s="60" t="s">
        <v>3281</v>
      </c>
      <c r="AB765" s="60" t="s">
        <v>3270</v>
      </c>
      <c r="AC765" s="60">
        <v>4.4600000000000001E-2</v>
      </c>
      <c r="AD765" s="60" t="s">
        <v>3302</v>
      </c>
      <c r="AE765" s="60"/>
      <c r="AF765" s="60" t="s">
        <v>440</v>
      </c>
      <c r="AG765" s="60" t="s">
        <v>440</v>
      </c>
      <c r="AH765" s="60" t="s">
        <v>440</v>
      </c>
      <c r="AI765" s="60"/>
      <c r="AJ765" s="60">
        <v>0.51</v>
      </c>
      <c r="AK765" s="60">
        <v>0</v>
      </c>
      <c r="AL765" s="60">
        <v>0.5</v>
      </c>
      <c r="AM765" s="60">
        <v>0</v>
      </c>
      <c r="AN765" s="60" t="s">
        <v>3325</v>
      </c>
      <c r="AO765" s="60" t="s">
        <v>3301</v>
      </c>
      <c r="AP765" s="60" t="s">
        <v>3300</v>
      </c>
      <c r="AQ765" s="60"/>
      <c r="AR765" s="60"/>
      <c r="AS765" s="60" t="str">
        <f>IF(SpaceTypesTable[[#This Row],[Service Water Heating Peak Flow Rate (gal/h)]]=0,"",SpaceTypesTable[[#This Row],[Service Water Heating Peak Flow Rate (gal/h)]]/SpaceTypesTable[[#This Row],[Service Water Heating Area (ft^2)]])</f>
        <v/>
      </c>
      <c r="AT765" s="60"/>
      <c r="AU765" s="60"/>
      <c r="AV765" s="60"/>
      <c r="AW765" s="60"/>
      <c r="AX765" s="60">
        <v>1.1395661442066429</v>
      </c>
      <c r="AY765" s="60">
        <v>400</v>
      </c>
      <c r="AZ765" s="60">
        <v>0.33800000000000002</v>
      </c>
      <c r="BA765" s="60">
        <v>0.5</v>
      </c>
      <c r="BB765" s="60">
        <v>69.450231963774755</v>
      </c>
      <c r="BC765" s="60">
        <f>IF(ISBLANK(BB765),"",BB765/(AY765/AX765))</f>
        <v>0.19785783263303935</v>
      </c>
      <c r="BD765" s="60"/>
    </row>
    <row r="766" spans="1:56">
      <c r="A766" t="s">
        <v>1556</v>
      </c>
      <c r="B766" s="60" t="s">
        <v>259</v>
      </c>
      <c r="C766" s="60" t="s">
        <v>263</v>
      </c>
      <c r="D766" s="60" t="s">
        <v>272</v>
      </c>
      <c r="E766" s="60" t="s">
        <v>470</v>
      </c>
      <c r="F766" s="60" t="s">
        <v>217</v>
      </c>
      <c r="G766" s="60" t="s">
        <v>354</v>
      </c>
      <c r="H766" s="60" t="s">
        <v>223</v>
      </c>
      <c r="I766" s="60" t="str">
        <f>SpaceTypesTable[[#This Row],[Lighting Standard]]&amp;SpaceTypesTable[[#This Row],[Lighting Primary Space Type]]&amp;SpaceTypesTable[[#This Row],[Lighting Secondary Space Type]]</f>
        <v>ASHRAE 90.1-2004RestroomsGeneral</v>
      </c>
      <c r="J766" s="60"/>
      <c r="K766" s="60"/>
      <c r="L766" s="60">
        <f>VLOOKUP(SpaceTypesTable[[#This Row],[LookupColumn]],InteriorLightingTable[],5,FALSE)</f>
        <v>0.9</v>
      </c>
      <c r="M766" s="60"/>
      <c r="N766" s="60"/>
      <c r="O766" s="60">
        <v>0</v>
      </c>
      <c r="P766" s="60">
        <v>0.7</v>
      </c>
      <c r="Q766" s="60">
        <v>0.2</v>
      </c>
      <c r="R766" s="60" t="s">
        <v>3297</v>
      </c>
      <c r="S766" t="s">
        <v>108</v>
      </c>
      <c r="T766" s="60" t="s">
        <v>41</v>
      </c>
      <c r="U766" s="60" t="s">
        <v>43</v>
      </c>
      <c r="V766" s="60" t="str">
        <f>SpaceTypesTable[[#This Row],[Ventilation Standard]]&amp;SpaceTypesTable[[#This Row],[Ventilation Primary Space Type]]&amp;SpaceTypesTable[[#This Row],[Ventilation Secondary Space Type]]</f>
        <v>ASHRAE 62.1-1999Public SpacesPublic restrooms (Assume 12 toilet/625 ft^2)</v>
      </c>
      <c r="W766" s="60">
        <f>VLOOKUP(SpaceTypesTable[[#This Row],[Lookup]],VentilationStandardsTable[],6,FALSE)</f>
        <v>0.96</v>
      </c>
      <c r="X766" s="60">
        <f>VLOOKUP(SpaceTypesTable[[#This Row],[Lookup]],VentilationStandardsTable[],5,FALSE)</f>
        <v>0</v>
      </c>
      <c r="Y766" s="60">
        <f>VLOOKUP(SpaceTypesTable[[#This Row],[Lookup]],VentilationStandardsTable[],7,FALSE)</f>
        <v>0</v>
      </c>
      <c r="Z766" s="60">
        <v>2.85</v>
      </c>
      <c r="AA766" s="60" t="s">
        <v>3281</v>
      </c>
      <c r="AB766" s="60" t="s">
        <v>3270</v>
      </c>
      <c r="AC766" s="60">
        <v>5.9499999999999997E-2</v>
      </c>
      <c r="AD766" s="60" t="s">
        <v>3302</v>
      </c>
      <c r="AE766" s="60"/>
      <c r="AF766" s="60" t="s">
        <v>440</v>
      </c>
      <c r="AG766" s="60" t="s">
        <v>440</v>
      </c>
      <c r="AH766" s="60" t="s">
        <v>440</v>
      </c>
      <c r="AI766" s="60"/>
      <c r="AJ766" s="60">
        <v>1</v>
      </c>
      <c r="AK766" s="60">
        <v>0</v>
      </c>
      <c r="AL766" s="60">
        <v>0.5</v>
      </c>
      <c r="AM766" s="60">
        <v>0</v>
      </c>
      <c r="AN766" s="60" t="s">
        <v>3325</v>
      </c>
      <c r="AO766" s="60" t="s">
        <v>3301</v>
      </c>
      <c r="AP766" s="60" t="s">
        <v>3300</v>
      </c>
      <c r="AQ766" s="60"/>
      <c r="AR766" s="60"/>
      <c r="AS766" s="60" t="str">
        <f>IF(SpaceTypesTable[[#This Row],[Service Water Heating Peak Flow Rate (gal/h)]]=0,"",SpaceTypesTable[[#This Row],[Service Water Heating Peak Flow Rate (gal/h)]]/SpaceTypesTable[[#This Row],[Service Water Heating Area (ft^2)]])</f>
        <v/>
      </c>
      <c r="AT766" s="60"/>
      <c r="AU766" s="60"/>
      <c r="AV766" s="60"/>
      <c r="AW766" s="60"/>
      <c r="AX766" s="60">
        <v>1.1395661442066429</v>
      </c>
      <c r="AY766" s="60">
        <v>400</v>
      </c>
      <c r="AZ766" s="60">
        <v>0.33800000000000002</v>
      </c>
      <c r="BA766" s="60">
        <v>0.5</v>
      </c>
      <c r="BB766" s="60">
        <v>69.450231963774755</v>
      </c>
      <c r="BC766" s="60">
        <f>IF(ISBLANK(BB766),"",BB766/(AY766/AX766))</f>
        <v>0.19785783263303935</v>
      </c>
      <c r="BD766" s="60"/>
    </row>
    <row r="767" spans="1:56">
      <c r="A767" t="s">
        <v>1619</v>
      </c>
      <c r="B767" s="60" t="s">
        <v>259</v>
      </c>
      <c r="C767" s="60" t="s">
        <v>263</v>
      </c>
      <c r="D767" s="60" t="s">
        <v>272</v>
      </c>
      <c r="E767" s="60" t="s">
        <v>470</v>
      </c>
      <c r="F767" s="60" t="s">
        <v>1601</v>
      </c>
      <c r="G767" s="60" t="s">
        <v>354</v>
      </c>
      <c r="H767" s="60" t="s">
        <v>223</v>
      </c>
      <c r="I767" s="60" t="str">
        <f>SpaceTypesTable[[#This Row],[Lighting Standard]]&amp;SpaceTypesTable[[#This Row],[Lighting Primary Space Type]]&amp;SpaceTypesTable[[#This Row],[Lighting Secondary Space Type]]</f>
        <v>ASHRAE 90.1-2010RestroomsGeneral</v>
      </c>
      <c r="J767" s="60"/>
      <c r="K767" s="60"/>
      <c r="L767" s="60">
        <f>VLOOKUP(SpaceTypesTable[[#This Row],[LookupColumn]],InteriorLightingTable[],5,FALSE)</f>
        <v>0.98</v>
      </c>
      <c r="M767" s="60"/>
      <c r="N767" s="60"/>
      <c r="O767" s="60">
        <v>0</v>
      </c>
      <c r="P767" s="60">
        <v>0.7</v>
      </c>
      <c r="Q767" s="60">
        <v>0.2</v>
      </c>
      <c r="R767" s="60" t="s">
        <v>3297</v>
      </c>
      <c r="S767" t="s">
        <v>110</v>
      </c>
      <c r="T767" s="60" t="s">
        <v>223</v>
      </c>
      <c r="U767" s="60" t="s">
        <v>96</v>
      </c>
      <c r="V767" s="60" t="str">
        <f>SpaceTypesTable[[#This Row],[Ventilation Standard]]&amp;SpaceTypesTable[[#This Row],[Ventilation Primary Space Type]]&amp;SpaceTypesTable[[#This Row],[Ventilation Secondary Space Type]]</f>
        <v>ASHRAE 62.1-2007GeneralCorridors</v>
      </c>
      <c r="W767" s="60">
        <f>VLOOKUP(SpaceTypesTable[[#This Row],[Lookup]],VentilationStandardsTable[],6,FALSE)</f>
        <v>0.06</v>
      </c>
      <c r="X767" s="60">
        <f>VLOOKUP(SpaceTypesTable[[#This Row],[Lookup]],VentilationStandardsTable[],5,FALSE)</f>
        <v>0</v>
      </c>
      <c r="Y767" s="60">
        <f>VLOOKUP(SpaceTypesTable[[#This Row],[Lookup]],VentilationStandardsTable[],7,FALSE)</f>
        <v>0</v>
      </c>
      <c r="Z767" s="60">
        <v>2.85</v>
      </c>
      <c r="AA767" s="60" t="s">
        <v>3281</v>
      </c>
      <c r="AB767" s="60" t="s">
        <v>3270</v>
      </c>
      <c r="AC767" s="60">
        <v>4.4600000000000001E-2</v>
      </c>
      <c r="AD767" s="60" t="s">
        <v>3302</v>
      </c>
      <c r="AE767" s="60"/>
      <c r="AF767" s="60" t="s">
        <v>440</v>
      </c>
      <c r="AG767" s="60" t="s">
        <v>440</v>
      </c>
      <c r="AH767" s="60" t="s">
        <v>440</v>
      </c>
      <c r="AI767" s="60"/>
      <c r="AJ767" s="60">
        <v>0.51</v>
      </c>
      <c r="AK767" s="60">
        <v>0</v>
      </c>
      <c r="AL767" s="60">
        <v>0.5</v>
      </c>
      <c r="AM767" s="60">
        <v>0</v>
      </c>
      <c r="AN767" s="60" t="s">
        <v>3325</v>
      </c>
      <c r="AO767" s="60" t="s">
        <v>3301</v>
      </c>
      <c r="AP767" s="60" t="s">
        <v>3300</v>
      </c>
      <c r="AQ767" s="60"/>
      <c r="AR767" s="60"/>
      <c r="AS767" s="60" t="s">
        <v>440</v>
      </c>
      <c r="AT767" s="60"/>
      <c r="AU767" s="60"/>
      <c r="AV767" s="60"/>
      <c r="AW767" s="60"/>
      <c r="AX767" s="60">
        <v>1.1395661442066429</v>
      </c>
      <c r="AY767" s="60">
        <v>400</v>
      </c>
      <c r="AZ767" s="60">
        <v>0.33800000000000002</v>
      </c>
      <c r="BA767" s="60">
        <v>0.5</v>
      </c>
      <c r="BB767" s="60">
        <v>69.450231963774755</v>
      </c>
      <c r="BC767" s="60">
        <v>0.19785783263303935</v>
      </c>
      <c r="BD767" s="60"/>
    </row>
    <row r="768" spans="1:56">
      <c r="A768" t="s">
        <v>1555</v>
      </c>
      <c r="B768" s="60" t="s">
        <v>259</v>
      </c>
      <c r="C768" s="60" t="s">
        <v>263</v>
      </c>
      <c r="D768" s="60" t="s">
        <v>222</v>
      </c>
      <c r="E768" s="60" t="s">
        <v>462</v>
      </c>
      <c r="F768" s="60"/>
      <c r="G768" s="60"/>
      <c r="H768" s="60"/>
      <c r="I768" s="60" t="str">
        <f>SpaceTypesTable[[#This Row],[Lighting Standard]]&amp;SpaceTypesTable[[#This Row],[Lighting Primary Space Type]]&amp;SpaceTypesTable[[#This Row],[Lighting Secondary Space Type]]</f>
        <v/>
      </c>
      <c r="J768" s="60"/>
      <c r="K768" s="60"/>
      <c r="L768" s="60">
        <v>2.0099999999999998</v>
      </c>
      <c r="M768" s="60"/>
      <c r="N768" s="60"/>
      <c r="O768" s="60">
        <v>0</v>
      </c>
      <c r="P768" s="60">
        <v>0.7</v>
      </c>
      <c r="Q768" s="60">
        <v>0.2</v>
      </c>
      <c r="R768" s="60" t="s">
        <v>1372</v>
      </c>
      <c r="S768" t="s">
        <v>108</v>
      </c>
      <c r="T768" s="60" t="s">
        <v>37</v>
      </c>
      <c r="U768" s="60" t="s">
        <v>435</v>
      </c>
      <c r="V768" s="60" t="str">
        <f>SpaceTypesTable[[#This Row],[Ventilation Standard]]&amp;SpaceTypesTable[[#This Row],[Ventilation Primary Space Type]]&amp;SpaceTypesTable[[#This Row],[Ventilation Secondary Space Type]]</f>
        <v>ASHRAE 62.1-1999OfficesOffice Space</v>
      </c>
      <c r="W768" s="60">
        <f>VLOOKUP(SpaceTypesTable[[#This Row],[Lookup]],VentilationStandardsTable[],6,FALSE)</f>
        <v>0</v>
      </c>
      <c r="X768" s="60">
        <f>VLOOKUP(SpaceTypesTable[[#This Row],[Lookup]],VentilationStandardsTable[],5,FALSE)</f>
        <v>20</v>
      </c>
      <c r="Y768" s="60">
        <f>VLOOKUP(SpaceTypesTable[[#This Row],[Lookup]],VentilationStandardsTable[],7,FALSE)</f>
        <v>0</v>
      </c>
      <c r="Z768" s="60">
        <v>7.14</v>
      </c>
      <c r="AA768" s="60" t="s">
        <v>1383</v>
      </c>
      <c r="AB768" s="60" t="s">
        <v>1518</v>
      </c>
      <c r="AC768" s="60">
        <v>0.22320000000000001</v>
      </c>
      <c r="AD768" s="60" t="s">
        <v>1427</v>
      </c>
      <c r="AE768" s="60"/>
      <c r="AF768" s="60" t="s">
        <v>440</v>
      </c>
      <c r="AG768" s="60" t="s">
        <v>440</v>
      </c>
      <c r="AH768" s="60" t="s">
        <v>440</v>
      </c>
      <c r="AI768" s="60"/>
      <c r="AJ768" s="60">
        <v>1.2</v>
      </c>
      <c r="AK768" s="60">
        <v>0</v>
      </c>
      <c r="AL768" s="60">
        <v>0.5</v>
      </c>
      <c r="AM768" s="60">
        <v>0</v>
      </c>
      <c r="AN768" s="60" t="s">
        <v>1498</v>
      </c>
      <c r="AO768" s="60" t="s">
        <v>1452</v>
      </c>
      <c r="AP768" s="60" t="s">
        <v>1466</v>
      </c>
      <c r="AQ768" s="60"/>
      <c r="AR768" s="60"/>
      <c r="AS768" s="60" t="str">
        <f>IF(SpaceTypesTable[[#This Row],[Service Water Heating Peak Flow Rate (gal/h)]]=0,"",SpaceTypesTable[[#This Row],[Service Water Heating Peak Flow Rate (gal/h)]]/SpaceTypesTable[[#This Row],[Service Water Heating Area (ft^2)]])</f>
        <v/>
      </c>
      <c r="AT768" s="60"/>
      <c r="AU768" s="60"/>
      <c r="AV768" s="60"/>
      <c r="AW768" s="60"/>
      <c r="AX768" s="60"/>
      <c r="AY768" s="60"/>
      <c r="AZ768" s="60"/>
      <c r="BA768" s="60"/>
      <c r="BB768" s="60"/>
      <c r="BC768" s="60" t="str">
        <f>IF(ISBLANK(BB768),"",BB768/(AY768/AX768))</f>
        <v/>
      </c>
      <c r="BD768" s="60"/>
    </row>
    <row r="769" spans="1:56">
      <c r="A769" t="s">
        <v>1557</v>
      </c>
      <c r="B769" s="60" t="s">
        <v>260</v>
      </c>
      <c r="C769" s="60" t="s">
        <v>263</v>
      </c>
      <c r="D769" s="60" t="s">
        <v>222</v>
      </c>
      <c r="E769" s="60" t="s">
        <v>462</v>
      </c>
      <c r="F769" s="60" t="s">
        <v>438</v>
      </c>
      <c r="G769" s="60" t="s">
        <v>350</v>
      </c>
      <c r="H769" s="60" t="s">
        <v>223</v>
      </c>
      <c r="I769" s="60" t="str">
        <f>SpaceTypesTable[[#This Row],[Lighting Standard]]&amp;SpaceTypesTable[[#This Row],[Lighting Primary Space Type]]&amp;SpaceTypesTable[[#This Row],[Lighting Secondary Space Type]]</f>
        <v>ASHRAE 189.1-2009Office-EnclosedGeneral</v>
      </c>
      <c r="J769" s="60"/>
      <c r="K769" s="60"/>
      <c r="L769" s="60">
        <f>VLOOKUP(SpaceTypesTable[[#This Row],[LookupColumn]],InteriorLightingTable[],5,FALSE)</f>
        <v>0.9900000000000001</v>
      </c>
      <c r="M769" s="60"/>
      <c r="N769" s="60"/>
      <c r="O769" s="60">
        <v>0</v>
      </c>
      <c r="P769" s="60">
        <v>0.7</v>
      </c>
      <c r="Q769" s="60">
        <v>0.2</v>
      </c>
      <c r="R769" s="60" t="s">
        <v>1372</v>
      </c>
      <c r="S769" t="s">
        <v>108</v>
      </c>
      <c r="T769" s="60" t="s">
        <v>37</v>
      </c>
      <c r="U769" s="60" t="s">
        <v>435</v>
      </c>
      <c r="V769" s="60" t="str">
        <f>SpaceTypesTable[[#This Row],[Ventilation Standard]]&amp;SpaceTypesTable[[#This Row],[Ventilation Primary Space Type]]&amp;SpaceTypesTable[[#This Row],[Ventilation Secondary Space Type]]</f>
        <v>ASHRAE 62.1-1999OfficesOffice Space</v>
      </c>
      <c r="W769" s="60">
        <f>VLOOKUP(SpaceTypesTable[[#This Row],[Lookup]],VentilationStandardsTable[],6,FALSE)</f>
        <v>0</v>
      </c>
      <c r="X769" s="60">
        <f>VLOOKUP(SpaceTypesTable[[#This Row],[Lookup]],VentilationStandardsTable[],5,FALSE)</f>
        <v>20</v>
      </c>
      <c r="Y769" s="60">
        <f>VLOOKUP(SpaceTypesTable[[#This Row],[Lookup]],VentilationStandardsTable[],7,FALSE)</f>
        <v>0</v>
      </c>
      <c r="Z769" s="60">
        <v>7.14</v>
      </c>
      <c r="AA769" s="60" t="s">
        <v>1383</v>
      </c>
      <c r="AB769" s="60" t="s">
        <v>1518</v>
      </c>
      <c r="AC769" s="60">
        <v>5.9499999999999997E-2</v>
      </c>
      <c r="AD769" s="60" t="s">
        <v>1427</v>
      </c>
      <c r="AE769" s="60"/>
      <c r="AF769" s="60" t="s">
        <v>440</v>
      </c>
      <c r="AG769" s="60" t="s">
        <v>440</v>
      </c>
      <c r="AH769" s="60" t="s">
        <v>440</v>
      </c>
      <c r="AI769" s="60"/>
      <c r="AJ769" s="60">
        <v>0.61</v>
      </c>
      <c r="AK769" s="60">
        <v>0</v>
      </c>
      <c r="AL769" s="60">
        <v>0.5</v>
      </c>
      <c r="AM769" s="60">
        <v>0</v>
      </c>
      <c r="AN769" s="60" t="s">
        <v>1498</v>
      </c>
      <c r="AO769" s="60" t="s">
        <v>1452</v>
      </c>
      <c r="AP769" s="60" t="s">
        <v>1466</v>
      </c>
      <c r="AQ769" s="60"/>
      <c r="AR769" s="60"/>
      <c r="AS769" s="60" t="str">
        <f>IF(SpaceTypesTable[[#This Row],[Service Water Heating Peak Flow Rate (gal/h)]]=0,"",SpaceTypesTable[[#This Row],[Service Water Heating Peak Flow Rate (gal/h)]]/SpaceTypesTable[[#This Row],[Service Water Heating Area (ft^2)]])</f>
        <v/>
      </c>
      <c r="AT769" s="60"/>
      <c r="AU769" s="60"/>
      <c r="AV769" s="60"/>
      <c r="AW769" s="60"/>
      <c r="AX769" s="60"/>
      <c r="AY769" s="60"/>
      <c r="AZ769" s="60"/>
      <c r="BA769" s="60"/>
      <c r="BB769" s="60"/>
      <c r="BC769" s="60" t="str">
        <f>IF(ISBLANK(BB769),"",BB769/(AY769/AX769))</f>
        <v/>
      </c>
      <c r="BD769" s="60"/>
    </row>
    <row r="770" spans="1:56">
      <c r="A770" t="s">
        <v>1557</v>
      </c>
      <c r="B770" s="60" t="s">
        <v>261</v>
      </c>
      <c r="C770" s="60" t="s">
        <v>263</v>
      </c>
      <c r="D770" s="60" t="s">
        <v>222</v>
      </c>
      <c r="E770" s="60" t="s">
        <v>462</v>
      </c>
      <c r="F770" s="60" t="s">
        <v>438</v>
      </c>
      <c r="G770" s="60" t="s">
        <v>350</v>
      </c>
      <c r="H770" s="60" t="s">
        <v>223</v>
      </c>
      <c r="I770" s="60" t="str">
        <f>SpaceTypesTable[[#This Row],[Lighting Standard]]&amp;SpaceTypesTable[[#This Row],[Lighting Primary Space Type]]&amp;SpaceTypesTable[[#This Row],[Lighting Secondary Space Type]]</f>
        <v>ASHRAE 189.1-2009Office-EnclosedGeneral</v>
      </c>
      <c r="J770" s="60"/>
      <c r="K770" s="60"/>
      <c r="L770" s="60">
        <f>VLOOKUP(SpaceTypesTable[[#This Row],[LookupColumn]],InteriorLightingTable[],5,FALSE)</f>
        <v>0.9900000000000001</v>
      </c>
      <c r="M770" s="60"/>
      <c r="N770" s="60"/>
      <c r="O770" s="60">
        <v>0</v>
      </c>
      <c r="P770" s="60">
        <v>0.7</v>
      </c>
      <c r="Q770" s="60">
        <v>0.2</v>
      </c>
      <c r="R770" s="60" t="s">
        <v>1372</v>
      </c>
      <c r="S770" t="s">
        <v>108</v>
      </c>
      <c r="T770" s="60" t="s">
        <v>37</v>
      </c>
      <c r="U770" s="60" t="s">
        <v>435</v>
      </c>
      <c r="V770" s="60" t="str">
        <f>SpaceTypesTable[[#This Row],[Ventilation Standard]]&amp;SpaceTypesTable[[#This Row],[Ventilation Primary Space Type]]&amp;SpaceTypesTable[[#This Row],[Ventilation Secondary Space Type]]</f>
        <v>ASHRAE 62.1-1999OfficesOffice Space</v>
      </c>
      <c r="W770" s="60">
        <f>VLOOKUP(SpaceTypesTable[[#This Row],[Lookup]],VentilationStandardsTable[],6,FALSE)</f>
        <v>0</v>
      </c>
      <c r="X770" s="60">
        <f>VLOOKUP(SpaceTypesTable[[#This Row],[Lookup]],VentilationStandardsTable[],5,FALSE)</f>
        <v>20</v>
      </c>
      <c r="Y770" s="60">
        <f>VLOOKUP(SpaceTypesTable[[#This Row],[Lookup]],VentilationStandardsTable[],7,FALSE)</f>
        <v>0</v>
      </c>
      <c r="Z770" s="60">
        <v>7.14</v>
      </c>
      <c r="AA770" s="60" t="s">
        <v>1383</v>
      </c>
      <c r="AB770" s="60" t="s">
        <v>1518</v>
      </c>
      <c r="AC770" s="60">
        <v>4.4600000000000001E-2</v>
      </c>
      <c r="AD770" s="60" t="s">
        <v>1427</v>
      </c>
      <c r="AE770" s="60"/>
      <c r="AF770" s="60" t="s">
        <v>440</v>
      </c>
      <c r="AG770" s="60" t="s">
        <v>440</v>
      </c>
      <c r="AH770" s="60" t="s">
        <v>440</v>
      </c>
      <c r="AI770" s="60"/>
      <c r="AJ770" s="60">
        <v>0.61</v>
      </c>
      <c r="AK770" s="60">
        <v>0</v>
      </c>
      <c r="AL770" s="60">
        <v>0.5</v>
      </c>
      <c r="AM770" s="60">
        <v>0</v>
      </c>
      <c r="AN770" s="60" t="s">
        <v>1498</v>
      </c>
      <c r="AO770" s="60" t="s">
        <v>1452</v>
      </c>
      <c r="AP770" s="60" t="s">
        <v>1466</v>
      </c>
      <c r="AQ770" s="60"/>
      <c r="AR770" s="60"/>
      <c r="AS770" s="60" t="str">
        <f>IF(SpaceTypesTable[[#This Row],[Service Water Heating Peak Flow Rate (gal/h)]]=0,"",SpaceTypesTable[[#This Row],[Service Water Heating Peak Flow Rate (gal/h)]]/SpaceTypesTable[[#This Row],[Service Water Heating Area (ft^2)]])</f>
        <v/>
      </c>
      <c r="AT770" s="60"/>
      <c r="AU770" s="60"/>
      <c r="AV770" s="60"/>
      <c r="AW770" s="60"/>
      <c r="AX770" s="60"/>
      <c r="AY770" s="60"/>
      <c r="AZ770" s="60"/>
      <c r="BA770" s="60"/>
      <c r="BB770" s="60"/>
      <c r="BC770" s="60" t="str">
        <f>IF(ISBLANK(BB770),"",BB770/(AY770/AX770))</f>
        <v/>
      </c>
      <c r="BD770" s="60"/>
    </row>
    <row r="771" spans="1:56">
      <c r="A771" t="s">
        <v>1554</v>
      </c>
      <c r="B771" s="60" t="s">
        <v>259</v>
      </c>
      <c r="C771" s="60" t="s">
        <v>263</v>
      </c>
      <c r="D771" s="60" t="s">
        <v>222</v>
      </c>
      <c r="E771" s="60" t="s">
        <v>462</v>
      </c>
      <c r="F771" s="60"/>
      <c r="G771" s="60"/>
      <c r="H771" s="60"/>
      <c r="I771" s="60" t="str">
        <f>SpaceTypesTable[[#This Row],[Lighting Standard]]&amp;SpaceTypesTable[[#This Row],[Lighting Primary Space Type]]&amp;SpaceTypesTable[[#This Row],[Lighting Secondary Space Type]]</f>
        <v/>
      </c>
      <c r="J771" s="60"/>
      <c r="K771" s="60"/>
      <c r="L771" s="60">
        <v>2.0099999999999998</v>
      </c>
      <c r="M771" s="60"/>
      <c r="N771" s="60"/>
      <c r="O771" s="60">
        <v>0</v>
      </c>
      <c r="P771" s="60">
        <v>0.7</v>
      </c>
      <c r="Q771" s="60">
        <v>0.2</v>
      </c>
      <c r="R771" s="60" t="s">
        <v>1372</v>
      </c>
      <c r="S771" t="s">
        <v>108</v>
      </c>
      <c r="T771" s="60" t="s">
        <v>37</v>
      </c>
      <c r="U771" s="60" t="s">
        <v>435</v>
      </c>
      <c r="V771" s="60" t="str">
        <f>SpaceTypesTable[[#This Row],[Ventilation Standard]]&amp;SpaceTypesTable[[#This Row],[Ventilation Primary Space Type]]&amp;SpaceTypesTable[[#This Row],[Ventilation Secondary Space Type]]</f>
        <v>ASHRAE 62.1-1999OfficesOffice Space</v>
      </c>
      <c r="W771" s="60">
        <f>VLOOKUP(SpaceTypesTable[[#This Row],[Lookup]],VentilationStandardsTable[],6,FALSE)</f>
        <v>0</v>
      </c>
      <c r="X771" s="60">
        <f>VLOOKUP(SpaceTypesTable[[#This Row],[Lookup]],VentilationStandardsTable[],5,FALSE)</f>
        <v>20</v>
      </c>
      <c r="Y771" s="60">
        <f>VLOOKUP(SpaceTypesTable[[#This Row],[Lookup]],VentilationStandardsTable[],7,FALSE)</f>
        <v>0</v>
      </c>
      <c r="Z771" s="60">
        <v>7.14</v>
      </c>
      <c r="AA771" s="60" t="s">
        <v>1383</v>
      </c>
      <c r="AB771" s="60" t="s">
        <v>1518</v>
      </c>
      <c r="AC771" s="60">
        <v>0.22320000000000001</v>
      </c>
      <c r="AD771" s="60" t="s">
        <v>1427</v>
      </c>
      <c r="AE771" s="60"/>
      <c r="AF771" s="60" t="s">
        <v>440</v>
      </c>
      <c r="AG771" s="60" t="s">
        <v>440</v>
      </c>
      <c r="AH771" s="60" t="s">
        <v>440</v>
      </c>
      <c r="AI771" s="60"/>
      <c r="AJ771" s="60">
        <v>1.2</v>
      </c>
      <c r="AK771" s="60">
        <v>0</v>
      </c>
      <c r="AL771" s="60">
        <v>0.5</v>
      </c>
      <c r="AM771" s="60">
        <v>0</v>
      </c>
      <c r="AN771" s="60" t="s">
        <v>1498</v>
      </c>
      <c r="AO771" s="60" t="s">
        <v>1452</v>
      </c>
      <c r="AP771" s="60" t="s">
        <v>1466</v>
      </c>
      <c r="AQ771" s="60"/>
      <c r="AR771" s="60"/>
      <c r="AS771" s="60" t="str">
        <f>IF(SpaceTypesTable[[#This Row],[Service Water Heating Peak Flow Rate (gal/h)]]=0,"",SpaceTypesTable[[#This Row],[Service Water Heating Peak Flow Rate (gal/h)]]/SpaceTypesTable[[#This Row],[Service Water Heating Area (ft^2)]])</f>
        <v/>
      </c>
      <c r="AT771" s="60"/>
      <c r="AU771" s="60"/>
      <c r="AV771" s="60"/>
      <c r="AW771" s="60"/>
      <c r="AX771" s="60"/>
      <c r="AY771" s="60"/>
      <c r="AZ771" s="60"/>
      <c r="BA771" s="60"/>
      <c r="BB771" s="60"/>
      <c r="BC771" s="60" t="str">
        <f>IF(ISBLANK(BB771),"",BB771/(AY771/AX771))</f>
        <v/>
      </c>
      <c r="BD771" s="60"/>
    </row>
    <row r="772" spans="1:56">
      <c r="A772" t="s">
        <v>1558</v>
      </c>
      <c r="B772" s="60" t="s">
        <v>259</v>
      </c>
      <c r="C772" s="60" t="s">
        <v>263</v>
      </c>
      <c r="D772" s="60" t="s">
        <v>222</v>
      </c>
      <c r="E772" s="60" t="s">
        <v>462</v>
      </c>
      <c r="F772" s="60" t="s">
        <v>218</v>
      </c>
      <c r="G772" s="60" t="s">
        <v>350</v>
      </c>
      <c r="H772" s="60" t="s">
        <v>223</v>
      </c>
      <c r="I772" s="60" t="str">
        <f>SpaceTypesTable[[#This Row],[Lighting Standard]]&amp;SpaceTypesTable[[#This Row],[Lighting Primary Space Type]]&amp;SpaceTypesTable[[#This Row],[Lighting Secondary Space Type]]</f>
        <v>ASHRAE 90.1-2007Office-EnclosedGeneral</v>
      </c>
      <c r="J772" s="60"/>
      <c r="K772" s="60"/>
      <c r="L772" s="60">
        <f>VLOOKUP(SpaceTypesTable[[#This Row],[LookupColumn]],InteriorLightingTable[],5,FALSE)</f>
        <v>1.1000000000000001</v>
      </c>
      <c r="M772" s="60"/>
      <c r="N772" s="60"/>
      <c r="O772" s="60">
        <v>0</v>
      </c>
      <c r="P772" s="60">
        <v>0.7</v>
      </c>
      <c r="Q772" s="60">
        <v>0.2</v>
      </c>
      <c r="R772" s="60" t="s">
        <v>3296</v>
      </c>
      <c r="S772" t="s">
        <v>109</v>
      </c>
      <c r="T772" s="60" t="s">
        <v>1289</v>
      </c>
      <c r="U772" s="60" t="s">
        <v>38</v>
      </c>
      <c r="V772" s="60" t="str">
        <f>SpaceTypesTable[[#This Row],[Ventilation Standard]]&amp;SpaceTypesTable[[#This Row],[Ventilation Primary Space Type]]&amp;SpaceTypesTable[[#This Row],[Ventilation Secondary Space Type]]</f>
        <v>ASHRAE 62.1-2004Office BuildingsOffice space</v>
      </c>
      <c r="W772" s="60">
        <f>VLOOKUP(SpaceTypesTable[[#This Row],[Lookup]],VentilationStandardsTable[],6,FALSE)</f>
        <v>0.06</v>
      </c>
      <c r="X772" s="60">
        <f>VLOOKUP(SpaceTypesTable[[#This Row],[Lookup]],VentilationStandardsTable[],5,FALSE)</f>
        <v>5</v>
      </c>
      <c r="Y772" s="60">
        <f>VLOOKUP(SpaceTypesTable[[#This Row],[Lookup]],VentilationStandardsTable[],7,FALSE)</f>
        <v>0</v>
      </c>
      <c r="Z772" s="60">
        <v>7.14</v>
      </c>
      <c r="AA772" s="60" t="s">
        <v>3333</v>
      </c>
      <c r="AB772" s="60" t="s">
        <v>3270</v>
      </c>
      <c r="AC772" s="60">
        <v>4.4600000000000001E-2</v>
      </c>
      <c r="AD772" s="60" t="s">
        <v>3302</v>
      </c>
      <c r="AE772" s="60"/>
      <c r="AF772" s="60" t="s">
        <v>440</v>
      </c>
      <c r="AG772" s="60" t="s">
        <v>440</v>
      </c>
      <c r="AH772" s="60" t="s">
        <v>440</v>
      </c>
      <c r="AI772" s="60"/>
      <c r="AJ772" s="60">
        <v>0.61</v>
      </c>
      <c r="AK772" s="60">
        <v>0</v>
      </c>
      <c r="AL772" s="60">
        <v>0.5</v>
      </c>
      <c r="AM772" s="60">
        <v>0</v>
      </c>
      <c r="AN772" s="60" t="s">
        <v>3334</v>
      </c>
      <c r="AO772" s="60" t="s">
        <v>3301</v>
      </c>
      <c r="AP772" s="60" t="s">
        <v>3300</v>
      </c>
      <c r="AQ772" s="60"/>
      <c r="AR772" s="60"/>
      <c r="AS772" s="60" t="str">
        <f>IF(SpaceTypesTable[[#This Row],[Service Water Heating Peak Flow Rate (gal/h)]]=0,"",SpaceTypesTable[[#This Row],[Service Water Heating Peak Flow Rate (gal/h)]]/SpaceTypesTable[[#This Row],[Service Water Heating Area (ft^2)]])</f>
        <v/>
      </c>
      <c r="AT772" s="60"/>
      <c r="AU772" s="60"/>
      <c r="AV772" s="60"/>
      <c r="AW772" s="60"/>
      <c r="AX772" s="60"/>
      <c r="AY772" s="60"/>
      <c r="AZ772" s="60"/>
      <c r="BA772" s="60"/>
      <c r="BB772" s="60"/>
      <c r="BC772" s="60" t="str">
        <f>IF(ISBLANK(BB772),"",BB772/(AY772/AX772))</f>
        <v/>
      </c>
      <c r="BD772" s="60"/>
    </row>
    <row r="773" spans="1:56">
      <c r="A773" t="s">
        <v>1556</v>
      </c>
      <c r="B773" s="60" t="s">
        <v>259</v>
      </c>
      <c r="C773" s="60" t="s">
        <v>263</v>
      </c>
      <c r="D773" s="60" t="s">
        <v>222</v>
      </c>
      <c r="E773" s="60" t="s">
        <v>462</v>
      </c>
      <c r="F773" s="60" t="s">
        <v>217</v>
      </c>
      <c r="G773" s="60" t="s">
        <v>350</v>
      </c>
      <c r="H773" s="60" t="s">
        <v>223</v>
      </c>
      <c r="I773" s="60" t="str">
        <f>SpaceTypesTable[[#This Row],[Lighting Standard]]&amp;SpaceTypesTable[[#This Row],[Lighting Primary Space Type]]&amp;SpaceTypesTable[[#This Row],[Lighting Secondary Space Type]]</f>
        <v>ASHRAE 90.1-2004Office-EnclosedGeneral</v>
      </c>
      <c r="J773" s="60"/>
      <c r="K773" s="60"/>
      <c r="L773" s="60">
        <f>VLOOKUP(SpaceTypesTable[[#This Row],[LookupColumn]],InteriorLightingTable[],5,FALSE)</f>
        <v>1.1000000000000001</v>
      </c>
      <c r="M773" s="60"/>
      <c r="N773" s="60"/>
      <c r="O773" s="60">
        <v>0</v>
      </c>
      <c r="P773" s="60">
        <v>0.7</v>
      </c>
      <c r="Q773" s="60">
        <v>0.2</v>
      </c>
      <c r="R773" s="60" t="s">
        <v>3296</v>
      </c>
      <c r="S773" t="s">
        <v>108</v>
      </c>
      <c r="T773" s="60" t="s">
        <v>37</v>
      </c>
      <c r="U773" s="60" t="s">
        <v>435</v>
      </c>
      <c r="V773" s="60" t="str">
        <f>SpaceTypesTable[[#This Row],[Ventilation Standard]]&amp;SpaceTypesTable[[#This Row],[Ventilation Primary Space Type]]&amp;SpaceTypesTable[[#This Row],[Ventilation Secondary Space Type]]</f>
        <v>ASHRAE 62.1-1999OfficesOffice Space</v>
      </c>
      <c r="W773" s="60">
        <f>VLOOKUP(SpaceTypesTable[[#This Row],[Lookup]],VentilationStandardsTable[],6,FALSE)</f>
        <v>0</v>
      </c>
      <c r="X773" s="60">
        <f>VLOOKUP(SpaceTypesTable[[#This Row],[Lookup]],VentilationStandardsTable[],5,FALSE)</f>
        <v>20</v>
      </c>
      <c r="Y773" s="60">
        <f>VLOOKUP(SpaceTypesTable[[#This Row],[Lookup]],VentilationStandardsTable[],7,FALSE)</f>
        <v>0</v>
      </c>
      <c r="Z773" s="60">
        <v>7.14</v>
      </c>
      <c r="AA773" s="60" t="s">
        <v>3333</v>
      </c>
      <c r="AB773" s="60" t="s">
        <v>3270</v>
      </c>
      <c r="AC773" s="60">
        <v>5.9499999999999997E-2</v>
      </c>
      <c r="AD773" s="60" t="s">
        <v>3302</v>
      </c>
      <c r="AE773" s="60"/>
      <c r="AF773" s="60" t="s">
        <v>440</v>
      </c>
      <c r="AG773" s="60" t="s">
        <v>440</v>
      </c>
      <c r="AH773" s="60" t="s">
        <v>440</v>
      </c>
      <c r="AI773" s="60"/>
      <c r="AJ773" s="60">
        <v>1.2</v>
      </c>
      <c r="AK773" s="60">
        <v>0</v>
      </c>
      <c r="AL773" s="60">
        <v>0.5</v>
      </c>
      <c r="AM773" s="60">
        <v>0</v>
      </c>
      <c r="AN773" s="60" t="s">
        <v>3334</v>
      </c>
      <c r="AO773" s="60" t="s">
        <v>3301</v>
      </c>
      <c r="AP773" s="60" t="s">
        <v>3300</v>
      </c>
      <c r="AQ773" s="60"/>
      <c r="AR773" s="60"/>
      <c r="AS773" s="60" t="str">
        <f>IF(SpaceTypesTable[[#This Row],[Service Water Heating Peak Flow Rate (gal/h)]]=0,"",SpaceTypesTable[[#This Row],[Service Water Heating Peak Flow Rate (gal/h)]]/SpaceTypesTable[[#This Row],[Service Water Heating Area (ft^2)]])</f>
        <v/>
      </c>
      <c r="AT773" s="60"/>
      <c r="AU773" s="60"/>
      <c r="AV773" s="60"/>
      <c r="AW773" s="60"/>
      <c r="AX773" s="60"/>
      <c r="AY773" s="60"/>
      <c r="AZ773" s="60"/>
      <c r="BA773" s="60"/>
      <c r="BB773" s="60"/>
      <c r="BC773" s="60" t="str">
        <f>IF(ISBLANK(BB773),"",BB773/(AY773/AX773))</f>
        <v/>
      </c>
      <c r="BD773" s="60"/>
    </row>
    <row r="774" spans="1:56">
      <c r="A774" t="s">
        <v>1619</v>
      </c>
      <c r="B774" s="60" t="s">
        <v>259</v>
      </c>
      <c r="C774" s="60" t="s">
        <v>263</v>
      </c>
      <c r="D774" s="60" t="s">
        <v>222</v>
      </c>
      <c r="E774" s="60" t="s">
        <v>462</v>
      </c>
      <c r="F774" s="60" t="s">
        <v>1601</v>
      </c>
      <c r="G774" s="60" t="s">
        <v>350</v>
      </c>
      <c r="H774" s="60" t="s">
        <v>223</v>
      </c>
      <c r="I774" s="60" t="str">
        <f>SpaceTypesTable[[#This Row],[Lighting Standard]]&amp;SpaceTypesTable[[#This Row],[Lighting Primary Space Type]]&amp;SpaceTypesTable[[#This Row],[Lighting Secondary Space Type]]</f>
        <v>ASHRAE 90.1-2010Office-EnclosedGeneral</v>
      </c>
      <c r="J774" s="60"/>
      <c r="K774" s="60"/>
      <c r="L774" s="60">
        <f>VLOOKUP(SpaceTypesTable[[#This Row],[LookupColumn]],InteriorLightingTable[],5,FALSE)</f>
        <v>1.1100000000000001</v>
      </c>
      <c r="M774" s="60"/>
      <c r="N774" s="60"/>
      <c r="O774" s="60">
        <v>0</v>
      </c>
      <c r="P774" s="60">
        <v>0.7</v>
      </c>
      <c r="Q774" s="60">
        <v>0.2</v>
      </c>
      <c r="R774" s="60" t="s">
        <v>3296</v>
      </c>
      <c r="S774" t="s">
        <v>110</v>
      </c>
      <c r="T774" s="60" t="s">
        <v>1289</v>
      </c>
      <c r="U774" s="60" t="s">
        <v>38</v>
      </c>
      <c r="V774" s="60" t="str">
        <f>SpaceTypesTable[[#This Row],[Ventilation Standard]]&amp;SpaceTypesTable[[#This Row],[Ventilation Primary Space Type]]&amp;SpaceTypesTable[[#This Row],[Ventilation Secondary Space Type]]</f>
        <v>ASHRAE 62.1-2007Office BuildingsOffice space</v>
      </c>
      <c r="W774" s="60">
        <f>VLOOKUP(SpaceTypesTable[[#This Row],[Lookup]],VentilationStandardsTable[],6,FALSE)</f>
        <v>0.06</v>
      </c>
      <c r="X774" s="60">
        <f>VLOOKUP(SpaceTypesTable[[#This Row],[Lookup]],VentilationStandardsTable[],5,FALSE)</f>
        <v>5</v>
      </c>
      <c r="Y774" s="60">
        <f>VLOOKUP(SpaceTypesTable[[#This Row],[Lookup]],VentilationStandardsTable[],7,FALSE)</f>
        <v>0</v>
      </c>
      <c r="Z774" s="60">
        <v>7.14</v>
      </c>
      <c r="AA774" s="60" t="s">
        <v>3333</v>
      </c>
      <c r="AB774" s="60" t="s">
        <v>3270</v>
      </c>
      <c r="AC774" s="60">
        <v>4.4600000000000001E-2</v>
      </c>
      <c r="AD774" s="60" t="s">
        <v>3302</v>
      </c>
      <c r="AE774" s="60"/>
      <c r="AF774" s="60" t="s">
        <v>440</v>
      </c>
      <c r="AG774" s="60" t="s">
        <v>440</v>
      </c>
      <c r="AH774" s="60" t="s">
        <v>440</v>
      </c>
      <c r="AI774" s="60"/>
      <c r="AJ774" s="60">
        <v>0.61</v>
      </c>
      <c r="AK774" s="60">
        <v>0</v>
      </c>
      <c r="AL774" s="60">
        <v>0.5</v>
      </c>
      <c r="AM774" s="60">
        <v>0</v>
      </c>
      <c r="AN774" s="60" t="s">
        <v>3334</v>
      </c>
      <c r="AO774" s="60" t="s">
        <v>3301</v>
      </c>
      <c r="AP774" s="60" t="s">
        <v>3300</v>
      </c>
      <c r="AQ774" s="60"/>
      <c r="AR774" s="60"/>
      <c r="AS774" s="60" t="s">
        <v>440</v>
      </c>
      <c r="AT774" s="60"/>
      <c r="AU774" s="60"/>
      <c r="AV774" s="60"/>
      <c r="AW774" s="60"/>
      <c r="AX774" s="60"/>
      <c r="AY774" s="60"/>
      <c r="AZ774" s="60"/>
      <c r="BA774" s="60"/>
      <c r="BB774" s="60"/>
      <c r="BC774" s="60" t="s">
        <v>440</v>
      </c>
      <c r="BD774" s="60"/>
    </row>
    <row r="775" spans="1:56">
      <c r="A775" t="s">
        <v>1555</v>
      </c>
      <c r="B775" s="60" t="s">
        <v>259</v>
      </c>
      <c r="C775" s="60" t="s">
        <v>263</v>
      </c>
      <c r="D775" s="60" t="s">
        <v>294</v>
      </c>
      <c r="E775" s="60" t="s">
        <v>465</v>
      </c>
      <c r="F775" s="60"/>
      <c r="G775" s="60"/>
      <c r="H775" s="60"/>
      <c r="I775" s="60" t="str">
        <f>SpaceTypesTable[[#This Row],[Lighting Standard]]&amp;SpaceTypesTable[[#This Row],[Lighting Primary Space Type]]&amp;SpaceTypesTable[[#This Row],[Lighting Secondary Space Type]]</f>
        <v/>
      </c>
      <c r="J775" s="60"/>
      <c r="K775" s="60"/>
      <c r="L775" s="60">
        <v>2.13</v>
      </c>
      <c r="M775" s="60"/>
      <c r="N775" s="60"/>
      <c r="O775" s="60">
        <v>0</v>
      </c>
      <c r="P775" s="60">
        <v>0.7</v>
      </c>
      <c r="Q775" s="60">
        <v>0.2</v>
      </c>
      <c r="R775" s="60" t="s">
        <v>1371</v>
      </c>
      <c r="S775" t="s">
        <v>108</v>
      </c>
      <c r="T775" s="60" t="s">
        <v>412</v>
      </c>
      <c r="U775" s="60" t="s">
        <v>33</v>
      </c>
      <c r="V775" s="60" t="str">
        <f>SpaceTypesTable[[#This Row],[Ventilation Standard]]&amp;SpaceTypesTable[[#This Row],[Ventilation Primary Space Type]]&amp;SpaceTypesTable[[#This Row],[Ventilation Secondary Space Type]]</f>
        <v>ASHRAE 62.1-1999Hotels, Motels, Resorts, DormitoriesConference rooms</v>
      </c>
      <c r="W775" s="60">
        <f>VLOOKUP(SpaceTypesTable[[#This Row],[Lookup]],VentilationStandardsTable[],6,FALSE)</f>
        <v>0</v>
      </c>
      <c r="X775" s="60">
        <f>VLOOKUP(SpaceTypesTable[[#This Row],[Lookup]],VentilationStandardsTable[],5,FALSE)</f>
        <v>20</v>
      </c>
      <c r="Y775" s="60">
        <f>VLOOKUP(SpaceTypesTable[[#This Row],[Lookup]],VentilationStandardsTable[],7,FALSE)</f>
        <v>0</v>
      </c>
      <c r="Z775" s="60">
        <v>50</v>
      </c>
      <c r="AA775" s="60" t="s">
        <v>1384</v>
      </c>
      <c r="AB775" s="60" t="s">
        <v>1518</v>
      </c>
      <c r="AC775" s="60">
        <v>0.22320000000000001</v>
      </c>
      <c r="AD775" s="60" t="s">
        <v>1427</v>
      </c>
      <c r="AE775" s="60"/>
      <c r="AF775" s="60" t="s">
        <v>440</v>
      </c>
      <c r="AG775" s="60" t="s">
        <v>440</v>
      </c>
      <c r="AH775" s="60" t="s">
        <v>440</v>
      </c>
      <c r="AI775" s="60"/>
      <c r="AJ775" s="60">
        <v>1.2</v>
      </c>
      <c r="AK775" s="60">
        <v>0</v>
      </c>
      <c r="AL775" s="60">
        <v>0.5</v>
      </c>
      <c r="AM775" s="60">
        <v>0</v>
      </c>
      <c r="AN775" s="60" t="s">
        <v>1523</v>
      </c>
      <c r="AO775" s="60" t="s">
        <v>1452</v>
      </c>
      <c r="AP775" s="60" t="s">
        <v>1466</v>
      </c>
      <c r="AQ775" s="60"/>
      <c r="AR775" s="60"/>
      <c r="AS775" s="60" t="str">
        <f>IF(SpaceTypesTable[[#This Row],[Service Water Heating Peak Flow Rate (gal/h)]]=0,"",SpaceTypesTable[[#This Row],[Service Water Heating Peak Flow Rate (gal/h)]]/SpaceTypesTable[[#This Row],[Service Water Heating Area (ft^2)]])</f>
        <v/>
      </c>
      <c r="AT775" s="60"/>
      <c r="AU775" s="60"/>
      <c r="AV775" s="60"/>
      <c r="AW775" s="60"/>
      <c r="AX775" s="60"/>
      <c r="AY775" s="60"/>
      <c r="AZ775" s="60"/>
      <c r="BA775" s="60"/>
      <c r="BB775" s="60"/>
      <c r="BC775" s="60" t="str">
        <f>IF(ISBLANK(BB775),"",BB775/(AY775/AX775))</f>
        <v/>
      </c>
      <c r="BD775" s="60"/>
    </row>
    <row r="776" spans="1:56">
      <c r="A776" t="s">
        <v>1557</v>
      </c>
      <c r="B776" s="60" t="s">
        <v>260</v>
      </c>
      <c r="C776" s="60" t="s">
        <v>263</v>
      </c>
      <c r="D776" s="60" t="s">
        <v>294</v>
      </c>
      <c r="E776" s="60" t="s">
        <v>465</v>
      </c>
      <c r="F776" s="60" t="s">
        <v>438</v>
      </c>
      <c r="G776" s="60" t="s">
        <v>335</v>
      </c>
      <c r="H776" s="60" t="s">
        <v>223</v>
      </c>
      <c r="I776" s="60" t="str">
        <f>SpaceTypesTable[[#This Row],[Lighting Standard]]&amp;SpaceTypesTable[[#This Row],[Lighting Primary Space Type]]&amp;SpaceTypesTable[[#This Row],[Lighting Secondary Space Type]]</f>
        <v>ASHRAE 189.1-2009Conference/Meeting/MultipurposeGeneral</v>
      </c>
      <c r="J776" s="60"/>
      <c r="K776" s="60"/>
      <c r="L776" s="60">
        <f>VLOOKUP(SpaceTypesTable[[#This Row],[LookupColumn]],InteriorLightingTable[],5,FALSE)</f>
        <v>1.1700000000000002</v>
      </c>
      <c r="M776" s="60"/>
      <c r="N776" s="60"/>
      <c r="O776" s="60">
        <v>0</v>
      </c>
      <c r="P776" s="60">
        <v>0.7</v>
      </c>
      <c r="Q776" s="60">
        <v>0.2</v>
      </c>
      <c r="R776" s="60" t="s">
        <v>1371</v>
      </c>
      <c r="S776" t="s">
        <v>108</v>
      </c>
      <c r="T776" s="60" t="s">
        <v>412</v>
      </c>
      <c r="U776" s="60" t="s">
        <v>33</v>
      </c>
      <c r="V776" s="60" t="str">
        <f>SpaceTypesTable[[#This Row],[Ventilation Standard]]&amp;SpaceTypesTable[[#This Row],[Ventilation Primary Space Type]]&amp;SpaceTypesTable[[#This Row],[Ventilation Secondary Space Type]]</f>
        <v>ASHRAE 62.1-1999Hotels, Motels, Resorts, DormitoriesConference rooms</v>
      </c>
      <c r="W776" s="60">
        <f>VLOOKUP(SpaceTypesTable[[#This Row],[Lookup]],VentilationStandardsTable[],6,FALSE)</f>
        <v>0</v>
      </c>
      <c r="X776" s="60">
        <f>VLOOKUP(SpaceTypesTable[[#This Row],[Lookup]],VentilationStandardsTable[],5,FALSE)</f>
        <v>20</v>
      </c>
      <c r="Y776" s="60">
        <f>VLOOKUP(SpaceTypesTable[[#This Row],[Lookup]],VentilationStandardsTable[],7,FALSE)</f>
        <v>0</v>
      </c>
      <c r="Z776" s="60">
        <v>50</v>
      </c>
      <c r="AA776" s="60" t="s">
        <v>1384</v>
      </c>
      <c r="AB776" s="60" t="s">
        <v>1518</v>
      </c>
      <c r="AC776" s="60">
        <v>5.9499999999999997E-2</v>
      </c>
      <c r="AD776" s="60" t="s">
        <v>1427</v>
      </c>
      <c r="AE776" s="60"/>
      <c r="AF776" s="60" t="s">
        <v>440</v>
      </c>
      <c r="AG776" s="60" t="s">
        <v>440</v>
      </c>
      <c r="AH776" s="60" t="s">
        <v>440</v>
      </c>
      <c r="AI776" s="60"/>
      <c r="AJ776" s="60">
        <v>0.61</v>
      </c>
      <c r="AK776" s="60">
        <v>0</v>
      </c>
      <c r="AL776" s="60">
        <v>0.5</v>
      </c>
      <c r="AM776" s="60">
        <v>0</v>
      </c>
      <c r="AN776" s="60" t="s">
        <v>1523</v>
      </c>
      <c r="AO776" s="60" t="s">
        <v>1452</v>
      </c>
      <c r="AP776" s="60" t="s">
        <v>1466</v>
      </c>
      <c r="AQ776" s="60"/>
      <c r="AR776" s="60"/>
      <c r="AS776" s="60" t="str">
        <f>IF(SpaceTypesTable[[#This Row],[Service Water Heating Peak Flow Rate (gal/h)]]=0,"",SpaceTypesTable[[#This Row],[Service Water Heating Peak Flow Rate (gal/h)]]/SpaceTypesTable[[#This Row],[Service Water Heating Area (ft^2)]])</f>
        <v/>
      </c>
      <c r="AT776" s="60"/>
      <c r="AU776" s="60"/>
      <c r="AV776" s="60"/>
      <c r="AW776" s="60"/>
      <c r="AX776" s="60"/>
      <c r="AY776" s="60"/>
      <c r="AZ776" s="60"/>
      <c r="BA776" s="60"/>
      <c r="BB776" s="60"/>
      <c r="BC776" s="60" t="str">
        <f>IF(ISBLANK(BB776),"",BB776/(AY776/AX776))</f>
        <v/>
      </c>
      <c r="BD776" s="60"/>
    </row>
    <row r="777" spans="1:56">
      <c r="A777" t="s">
        <v>1557</v>
      </c>
      <c r="B777" s="60" t="s">
        <v>261</v>
      </c>
      <c r="C777" s="60" t="s">
        <v>263</v>
      </c>
      <c r="D777" s="60" t="s">
        <v>294</v>
      </c>
      <c r="E777" s="60" t="s">
        <v>465</v>
      </c>
      <c r="F777" s="60" t="s">
        <v>438</v>
      </c>
      <c r="G777" s="60" t="s">
        <v>335</v>
      </c>
      <c r="H777" s="60" t="s">
        <v>223</v>
      </c>
      <c r="I777" s="60" t="str">
        <f>SpaceTypesTable[[#This Row],[Lighting Standard]]&amp;SpaceTypesTable[[#This Row],[Lighting Primary Space Type]]&amp;SpaceTypesTable[[#This Row],[Lighting Secondary Space Type]]</f>
        <v>ASHRAE 189.1-2009Conference/Meeting/MultipurposeGeneral</v>
      </c>
      <c r="J777" s="60"/>
      <c r="K777" s="60"/>
      <c r="L777" s="60">
        <f>VLOOKUP(SpaceTypesTable[[#This Row],[LookupColumn]],InteriorLightingTable[],5,FALSE)</f>
        <v>1.1700000000000002</v>
      </c>
      <c r="M777" s="60"/>
      <c r="N777" s="60"/>
      <c r="O777" s="60">
        <v>0</v>
      </c>
      <c r="P777" s="60">
        <v>0.7</v>
      </c>
      <c r="Q777" s="60">
        <v>0.2</v>
      </c>
      <c r="R777" s="60" t="s">
        <v>1371</v>
      </c>
      <c r="S777" t="s">
        <v>108</v>
      </c>
      <c r="T777" s="60" t="s">
        <v>412</v>
      </c>
      <c r="U777" s="60" t="s">
        <v>33</v>
      </c>
      <c r="V777" s="60" t="str">
        <f>SpaceTypesTable[[#This Row],[Ventilation Standard]]&amp;SpaceTypesTable[[#This Row],[Ventilation Primary Space Type]]&amp;SpaceTypesTable[[#This Row],[Ventilation Secondary Space Type]]</f>
        <v>ASHRAE 62.1-1999Hotels, Motels, Resorts, DormitoriesConference rooms</v>
      </c>
      <c r="W777" s="60">
        <f>VLOOKUP(SpaceTypesTable[[#This Row],[Lookup]],VentilationStandardsTable[],6,FALSE)</f>
        <v>0</v>
      </c>
      <c r="X777" s="60">
        <f>VLOOKUP(SpaceTypesTable[[#This Row],[Lookup]],VentilationStandardsTable[],5,FALSE)</f>
        <v>20</v>
      </c>
      <c r="Y777" s="60">
        <f>VLOOKUP(SpaceTypesTable[[#This Row],[Lookup]],VentilationStandardsTable[],7,FALSE)</f>
        <v>0</v>
      </c>
      <c r="Z777" s="60">
        <v>50</v>
      </c>
      <c r="AA777" s="60" t="s">
        <v>1384</v>
      </c>
      <c r="AB777" s="60" t="s">
        <v>1518</v>
      </c>
      <c r="AC777" s="60">
        <v>4.4600000000000001E-2</v>
      </c>
      <c r="AD777" s="60" t="s">
        <v>1427</v>
      </c>
      <c r="AE777" s="60"/>
      <c r="AF777" s="60" t="s">
        <v>440</v>
      </c>
      <c r="AG777" s="60" t="s">
        <v>440</v>
      </c>
      <c r="AH777" s="60" t="s">
        <v>440</v>
      </c>
      <c r="AI777" s="60"/>
      <c r="AJ777" s="60">
        <v>0.61</v>
      </c>
      <c r="AK777" s="60">
        <v>0</v>
      </c>
      <c r="AL777" s="60">
        <v>0.5</v>
      </c>
      <c r="AM777" s="60">
        <v>0</v>
      </c>
      <c r="AN777" s="60" t="s">
        <v>1523</v>
      </c>
      <c r="AO777" s="60" t="s">
        <v>1452</v>
      </c>
      <c r="AP777" s="60" t="s">
        <v>1466</v>
      </c>
      <c r="AQ777" s="60"/>
      <c r="AR777" s="60"/>
      <c r="AS777" s="60" t="str">
        <f>IF(SpaceTypesTable[[#This Row],[Service Water Heating Peak Flow Rate (gal/h)]]=0,"",SpaceTypesTable[[#This Row],[Service Water Heating Peak Flow Rate (gal/h)]]/SpaceTypesTable[[#This Row],[Service Water Heating Area (ft^2)]])</f>
        <v/>
      </c>
      <c r="AT777" s="60"/>
      <c r="AU777" s="60"/>
      <c r="AV777" s="60"/>
      <c r="AW777" s="60"/>
      <c r="AX777" s="60"/>
      <c r="AY777" s="60"/>
      <c r="AZ777" s="60"/>
      <c r="BA777" s="60"/>
      <c r="BB777" s="60"/>
      <c r="BC777" s="60" t="str">
        <f>IF(ISBLANK(BB777),"",BB777/(AY777/AX777))</f>
        <v/>
      </c>
      <c r="BD777" s="60"/>
    </row>
    <row r="778" spans="1:56">
      <c r="A778" t="s">
        <v>1554</v>
      </c>
      <c r="B778" s="60" t="s">
        <v>259</v>
      </c>
      <c r="C778" s="60" t="s">
        <v>263</v>
      </c>
      <c r="D778" s="60" t="s">
        <v>294</v>
      </c>
      <c r="E778" s="60" t="s">
        <v>465</v>
      </c>
      <c r="F778" s="60"/>
      <c r="G778" s="60"/>
      <c r="H778" s="60"/>
      <c r="I778" s="60" t="str">
        <f>SpaceTypesTable[[#This Row],[Lighting Standard]]&amp;SpaceTypesTable[[#This Row],[Lighting Primary Space Type]]&amp;SpaceTypesTable[[#This Row],[Lighting Secondary Space Type]]</f>
        <v/>
      </c>
      <c r="J778" s="60"/>
      <c r="K778" s="60"/>
      <c r="L778" s="60">
        <v>2.13</v>
      </c>
      <c r="M778" s="60"/>
      <c r="N778" s="60"/>
      <c r="O778" s="60">
        <v>0</v>
      </c>
      <c r="P778" s="60">
        <v>0.7</v>
      </c>
      <c r="Q778" s="60">
        <v>0.2</v>
      </c>
      <c r="R778" s="60" t="s">
        <v>1371</v>
      </c>
      <c r="S778" t="s">
        <v>108</v>
      </c>
      <c r="T778" s="60" t="s">
        <v>412</v>
      </c>
      <c r="U778" s="60" t="s">
        <v>33</v>
      </c>
      <c r="V778" s="60" t="str">
        <f>SpaceTypesTable[[#This Row],[Ventilation Standard]]&amp;SpaceTypesTable[[#This Row],[Ventilation Primary Space Type]]&amp;SpaceTypesTable[[#This Row],[Ventilation Secondary Space Type]]</f>
        <v>ASHRAE 62.1-1999Hotels, Motels, Resorts, DormitoriesConference rooms</v>
      </c>
      <c r="W778" s="60">
        <f>VLOOKUP(SpaceTypesTable[[#This Row],[Lookup]],VentilationStandardsTable[],6,FALSE)</f>
        <v>0</v>
      </c>
      <c r="X778" s="60">
        <f>VLOOKUP(SpaceTypesTable[[#This Row],[Lookup]],VentilationStandardsTable[],5,FALSE)</f>
        <v>20</v>
      </c>
      <c r="Y778" s="60">
        <f>VLOOKUP(SpaceTypesTable[[#This Row],[Lookup]],VentilationStandardsTable[],7,FALSE)</f>
        <v>0</v>
      </c>
      <c r="Z778" s="60">
        <v>50</v>
      </c>
      <c r="AA778" s="60" t="s">
        <v>1384</v>
      </c>
      <c r="AB778" s="60" t="s">
        <v>1518</v>
      </c>
      <c r="AC778" s="60">
        <v>0.22320000000000001</v>
      </c>
      <c r="AD778" s="60" t="s">
        <v>1427</v>
      </c>
      <c r="AE778" s="60"/>
      <c r="AF778" s="60" t="s">
        <v>440</v>
      </c>
      <c r="AG778" s="60" t="s">
        <v>440</v>
      </c>
      <c r="AH778" s="60" t="s">
        <v>440</v>
      </c>
      <c r="AI778" s="60"/>
      <c r="AJ778" s="60">
        <v>1.2</v>
      </c>
      <c r="AK778" s="60">
        <v>0</v>
      </c>
      <c r="AL778" s="60">
        <v>0.5</v>
      </c>
      <c r="AM778" s="60">
        <v>0</v>
      </c>
      <c r="AN778" s="60" t="s">
        <v>1523</v>
      </c>
      <c r="AO778" s="60" t="s">
        <v>1452</v>
      </c>
      <c r="AP778" s="60" t="s">
        <v>1466</v>
      </c>
      <c r="AQ778" s="60"/>
      <c r="AR778" s="60"/>
      <c r="AS778" s="60" t="str">
        <f>IF(SpaceTypesTable[[#This Row],[Service Water Heating Peak Flow Rate (gal/h)]]=0,"",SpaceTypesTable[[#This Row],[Service Water Heating Peak Flow Rate (gal/h)]]/SpaceTypesTable[[#This Row],[Service Water Heating Area (ft^2)]])</f>
        <v/>
      </c>
      <c r="AT778" s="60"/>
      <c r="AU778" s="60"/>
      <c r="AV778" s="60"/>
      <c r="AW778" s="60"/>
      <c r="AX778" s="60"/>
      <c r="AY778" s="60"/>
      <c r="AZ778" s="60"/>
      <c r="BA778" s="60"/>
      <c r="BB778" s="60"/>
      <c r="BC778" s="60" t="str">
        <f>IF(ISBLANK(BB778),"",BB778/(AY778/AX778))</f>
        <v/>
      </c>
      <c r="BD778" s="60"/>
    </row>
    <row r="779" spans="1:56">
      <c r="A779" t="s">
        <v>1558</v>
      </c>
      <c r="B779" s="60" t="s">
        <v>259</v>
      </c>
      <c r="C779" s="60" t="s">
        <v>263</v>
      </c>
      <c r="D779" s="60" t="s">
        <v>294</v>
      </c>
      <c r="E779" s="60" t="s">
        <v>465</v>
      </c>
      <c r="F779" s="60" t="s">
        <v>218</v>
      </c>
      <c r="G779" s="60" t="s">
        <v>335</v>
      </c>
      <c r="H779" s="60" t="s">
        <v>223</v>
      </c>
      <c r="I779" s="60" t="str">
        <f>SpaceTypesTable[[#This Row],[Lighting Standard]]&amp;SpaceTypesTable[[#This Row],[Lighting Primary Space Type]]&amp;SpaceTypesTable[[#This Row],[Lighting Secondary Space Type]]</f>
        <v>ASHRAE 90.1-2007Conference/Meeting/MultipurposeGeneral</v>
      </c>
      <c r="J779" s="60"/>
      <c r="K779" s="60"/>
      <c r="L779" s="60">
        <f>VLOOKUP(SpaceTypesTable[[#This Row],[LookupColumn]],InteriorLightingTable[],5,FALSE)</f>
        <v>1.3</v>
      </c>
      <c r="M779" s="60"/>
      <c r="N779" s="60"/>
      <c r="O779" s="60">
        <v>0</v>
      </c>
      <c r="P779" s="60">
        <v>0.7</v>
      </c>
      <c r="Q779" s="60">
        <v>0.2</v>
      </c>
      <c r="R779" s="60" t="s">
        <v>3295</v>
      </c>
      <c r="S779" t="s">
        <v>109</v>
      </c>
      <c r="T779" s="60" t="s">
        <v>223</v>
      </c>
      <c r="U779" s="60" t="s">
        <v>1297</v>
      </c>
      <c r="V779" s="60" t="str">
        <f>SpaceTypesTable[[#This Row],[Ventilation Standard]]&amp;SpaceTypesTable[[#This Row],[Ventilation Primary Space Type]]&amp;SpaceTypesTable[[#This Row],[Ventilation Secondary Space Type]]</f>
        <v>ASHRAE 62.1-2004GeneralConference/meeting</v>
      </c>
      <c r="W779" s="60">
        <f>VLOOKUP(SpaceTypesTable[[#This Row],[Lookup]],VentilationStandardsTable[],6,FALSE)</f>
        <v>0.06</v>
      </c>
      <c r="X779" s="60">
        <f>VLOOKUP(SpaceTypesTable[[#This Row],[Lookup]],VentilationStandardsTable[],5,FALSE)</f>
        <v>5</v>
      </c>
      <c r="Y779" s="60">
        <f>VLOOKUP(SpaceTypesTable[[#This Row],[Lookup]],VentilationStandardsTable[],7,FALSE)</f>
        <v>0</v>
      </c>
      <c r="Z779" s="60">
        <v>50</v>
      </c>
      <c r="AA779" s="60" t="s">
        <v>3328</v>
      </c>
      <c r="AB779" s="60" t="s">
        <v>3270</v>
      </c>
      <c r="AC779" s="60">
        <v>4.4600000000000001E-2</v>
      </c>
      <c r="AD779" s="60" t="s">
        <v>3302</v>
      </c>
      <c r="AE779" s="60"/>
      <c r="AF779" s="60" t="s">
        <v>440</v>
      </c>
      <c r="AG779" s="60" t="s">
        <v>440</v>
      </c>
      <c r="AH779" s="60" t="s">
        <v>440</v>
      </c>
      <c r="AI779" s="60"/>
      <c r="AJ779" s="60">
        <v>0.61</v>
      </c>
      <c r="AK779" s="60">
        <v>0</v>
      </c>
      <c r="AL779" s="60">
        <v>0.5</v>
      </c>
      <c r="AM779" s="60">
        <v>0</v>
      </c>
      <c r="AN779" s="60" t="s">
        <v>3327</v>
      </c>
      <c r="AO779" s="60" t="s">
        <v>3301</v>
      </c>
      <c r="AP779" s="60" t="s">
        <v>3300</v>
      </c>
      <c r="AQ779" s="60"/>
      <c r="AR779" s="60"/>
      <c r="AS779" s="60" t="str">
        <f>IF(SpaceTypesTable[[#This Row],[Service Water Heating Peak Flow Rate (gal/h)]]=0,"",SpaceTypesTable[[#This Row],[Service Water Heating Peak Flow Rate (gal/h)]]/SpaceTypesTable[[#This Row],[Service Water Heating Area (ft^2)]])</f>
        <v/>
      </c>
      <c r="AT779" s="60"/>
      <c r="AU779" s="60"/>
      <c r="AV779" s="60"/>
      <c r="AW779" s="60"/>
      <c r="AX779" s="60"/>
      <c r="AY779" s="60"/>
      <c r="AZ779" s="60"/>
      <c r="BA779" s="60"/>
      <c r="BB779" s="60"/>
      <c r="BC779" s="60" t="str">
        <f>IF(ISBLANK(BB779),"",BB779/(AY779/AX779))</f>
        <v/>
      </c>
      <c r="BD779" s="60"/>
    </row>
    <row r="780" spans="1:56">
      <c r="A780" t="s">
        <v>1556</v>
      </c>
      <c r="B780" s="60" t="s">
        <v>259</v>
      </c>
      <c r="C780" s="60" t="s">
        <v>263</v>
      </c>
      <c r="D780" s="60" t="s">
        <v>294</v>
      </c>
      <c r="E780" s="60" t="s">
        <v>465</v>
      </c>
      <c r="F780" s="60" t="s">
        <v>217</v>
      </c>
      <c r="G780" s="60" t="s">
        <v>335</v>
      </c>
      <c r="H780" s="60" t="s">
        <v>223</v>
      </c>
      <c r="I780" s="60" t="str">
        <f>SpaceTypesTable[[#This Row],[Lighting Standard]]&amp;SpaceTypesTable[[#This Row],[Lighting Primary Space Type]]&amp;SpaceTypesTable[[#This Row],[Lighting Secondary Space Type]]</f>
        <v>ASHRAE 90.1-2004Conference/Meeting/MultipurposeGeneral</v>
      </c>
      <c r="J780" s="60"/>
      <c r="K780" s="60"/>
      <c r="L780" s="60">
        <f>VLOOKUP(SpaceTypesTable[[#This Row],[LookupColumn]],InteriorLightingTable[],5,FALSE)</f>
        <v>1.3</v>
      </c>
      <c r="M780" s="60"/>
      <c r="N780" s="60"/>
      <c r="O780" s="60">
        <v>0</v>
      </c>
      <c r="P780" s="60">
        <v>0.7</v>
      </c>
      <c r="Q780" s="60">
        <v>0.2</v>
      </c>
      <c r="R780" s="60" t="s">
        <v>3295</v>
      </c>
      <c r="S780" t="s">
        <v>108</v>
      </c>
      <c r="T780" s="60" t="s">
        <v>412</v>
      </c>
      <c r="U780" s="60" t="s">
        <v>33</v>
      </c>
      <c r="V780" s="60" t="str">
        <f>SpaceTypesTable[[#This Row],[Ventilation Standard]]&amp;SpaceTypesTable[[#This Row],[Ventilation Primary Space Type]]&amp;SpaceTypesTable[[#This Row],[Ventilation Secondary Space Type]]</f>
        <v>ASHRAE 62.1-1999Hotels, Motels, Resorts, DormitoriesConference rooms</v>
      </c>
      <c r="W780" s="60">
        <f>VLOOKUP(SpaceTypesTable[[#This Row],[Lookup]],VentilationStandardsTable[],6,FALSE)</f>
        <v>0</v>
      </c>
      <c r="X780" s="60">
        <f>VLOOKUP(SpaceTypesTable[[#This Row],[Lookup]],VentilationStandardsTable[],5,FALSE)</f>
        <v>20</v>
      </c>
      <c r="Y780" s="60">
        <f>VLOOKUP(SpaceTypesTable[[#This Row],[Lookup]],VentilationStandardsTable[],7,FALSE)</f>
        <v>0</v>
      </c>
      <c r="Z780" s="60">
        <v>50</v>
      </c>
      <c r="AA780" s="60" t="s">
        <v>3328</v>
      </c>
      <c r="AB780" s="60" t="s">
        <v>3270</v>
      </c>
      <c r="AC780" s="60">
        <v>5.9499999999999997E-2</v>
      </c>
      <c r="AD780" s="60" t="s">
        <v>3302</v>
      </c>
      <c r="AE780" s="60"/>
      <c r="AF780" s="60" t="s">
        <v>440</v>
      </c>
      <c r="AG780" s="60" t="s">
        <v>440</v>
      </c>
      <c r="AH780" s="60" t="s">
        <v>440</v>
      </c>
      <c r="AI780" s="60"/>
      <c r="AJ780" s="60">
        <v>1.2</v>
      </c>
      <c r="AK780" s="60">
        <v>0</v>
      </c>
      <c r="AL780" s="60">
        <v>0.5</v>
      </c>
      <c r="AM780" s="60">
        <v>0</v>
      </c>
      <c r="AN780" s="60" t="s">
        <v>3327</v>
      </c>
      <c r="AO780" s="60" t="s">
        <v>3301</v>
      </c>
      <c r="AP780" s="60" t="s">
        <v>3300</v>
      </c>
      <c r="AQ780" s="60"/>
      <c r="AR780" s="60"/>
      <c r="AS780" s="60" t="str">
        <f>IF(SpaceTypesTable[[#This Row],[Service Water Heating Peak Flow Rate (gal/h)]]=0,"",SpaceTypesTable[[#This Row],[Service Water Heating Peak Flow Rate (gal/h)]]/SpaceTypesTable[[#This Row],[Service Water Heating Area (ft^2)]])</f>
        <v/>
      </c>
      <c r="AT780" s="60"/>
      <c r="AU780" s="60"/>
      <c r="AV780" s="60"/>
      <c r="AW780" s="60"/>
      <c r="AX780" s="60"/>
      <c r="AY780" s="60"/>
      <c r="AZ780" s="60"/>
      <c r="BA780" s="60"/>
      <c r="BB780" s="60"/>
      <c r="BC780" s="60" t="str">
        <f>IF(ISBLANK(BB780),"",BB780/(AY780/AX780))</f>
        <v/>
      </c>
      <c r="BD780" s="60"/>
    </row>
    <row r="781" spans="1:56">
      <c r="A781" t="s">
        <v>1619</v>
      </c>
      <c r="B781" s="60" t="s">
        <v>259</v>
      </c>
      <c r="C781" s="60" t="s">
        <v>263</v>
      </c>
      <c r="D781" s="60" t="s">
        <v>294</v>
      </c>
      <c r="E781" s="60" t="s">
        <v>465</v>
      </c>
      <c r="F781" s="60" t="s">
        <v>1601</v>
      </c>
      <c r="G781" s="60" t="s">
        <v>335</v>
      </c>
      <c r="H781" s="60" t="s">
        <v>223</v>
      </c>
      <c r="I781" s="60" t="str">
        <f>SpaceTypesTable[[#This Row],[Lighting Standard]]&amp;SpaceTypesTable[[#This Row],[Lighting Primary Space Type]]&amp;SpaceTypesTable[[#This Row],[Lighting Secondary Space Type]]</f>
        <v>ASHRAE 90.1-2010Conference/Meeting/MultipurposeGeneral</v>
      </c>
      <c r="J781" s="60"/>
      <c r="K781" s="60"/>
      <c r="L781" s="60">
        <f>VLOOKUP(SpaceTypesTable[[#This Row],[LookupColumn]],InteriorLightingTable[],5,FALSE)</f>
        <v>1.23</v>
      </c>
      <c r="M781" s="60"/>
      <c r="N781" s="60"/>
      <c r="O781" s="60">
        <v>0</v>
      </c>
      <c r="P781" s="60">
        <v>0.7</v>
      </c>
      <c r="Q781" s="60">
        <v>0.2</v>
      </c>
      <c r="R781" s="60" t="s">
        <v>3295</v>
      </c>
      <c r="S781" t="s">
        <v>110</v>
      </c>
      <c r="T781" s="60" t="s">
        <v>223</v>
      </c>
      <c r="U781" s="60" t="s">
        <v>1297</v>
      </c>
      <c r="V781" s="60" t="str">
        <f>SpaceTypesTable[[#This Row],[Ventilation Standard]]&amp;SpaceTypesTable[[#This Row],[Ventilation Primary Space Type]]&amp;SpaceTypesTable[[#This Row],[Ventilation Secondary Space Type]]</f>
        <v>ASHRAE 62.1-2007GeneralConference/meeting</v>
      </c>
      <c r="W781" s="60">
        <f>VLOOKUP(SpaceTypesTable[[#This Row],[Lookup]],VentilationStandardsTable[],6,FALSE)</f>
        <v>0.06</v>
      </c>
      <c r="X781" s="60">
        <f>VLOOKUP(SpaceTypesTable[[#This Row],[Lookup]],VentilationStandardsTable[],5,FALSE)</f>
        <v>5</v>
      </c>
      <c r="Y781" s="60">
        <f>VLOOKUP(SpaceTypesTable[[#This Row],[Lookup]],VentilationStandardsTable[],7,FALSE)</f>
        <v>0</v>
      </c>
      <c r="Z781" s="60">
        <v>50</v>
      </c>
      <c r="AA781" s="60" t="s">
        <v>3328</v>
      </c>
      <c r="AB781" s="60" t="s">
        <v>3270</v>
      </c>
      <c r="AC781" s="60">
        <v>4.4600000000000001E-2</v>
      </c>
      <c r="AD781" s="60" t="s">
        <v>3302</v>
      </c>
      <c r="AE781" s="60"/>
      <c r="AF781" s="60" t="s">
        <v>440</v>
      </c>
      <c r="AG781" s="60" t="s">
        <v>440</v>
      </c>
      <c r="AH781" s="60" t="s">
        <v>440</v>
      </c>
      <c r="AI781" s="60"/>
      <c r="AJ781" s="60">
        <v>0.61</v>
      </c>
      <c r="AK781" s="60">
        <v>0</v>
      </c>
      <c r="AL781" s="60">
        <v>0.5</v>
      </c>
      <c r="AM781" s="60">
        <v>0</v>
      </c>
      <c r="AN781" s="60" t="s">
        <v>3327</v>
      </c>
      <c r="AO781" s="60" t="s">
        <v>3301</v>
      </c>
      <c r="AP781" s="60" t="s">
        <v>3300</v>
      </c>
      <c r="AQ781" s="60"/>
      <c r="AR781" s="60"/>
      <c r="AS781" s="60" t="s">
        <v>440</v>
      </c>
      <c r="AT781" s="60"/>
      <c r="AU781" s="60"/>
      <c r="AV781" s="60"/>
      <c r="AW781" s="60"/>
      <c r="AX781" s="60"/>
      <c r="AY781" s="60"/>
      <c r="AZ781" s="60"/>
      <c r="BA781" s="60"/>
      <c r="BB781" s="60"/>
      <c r="BC781" s="60" t="s">
        <v>440</v>
      </c>
      <c r="BD781" s="60"/>
    </row>
    <row r="782" spans="1:56">
      <c r="A782" t="s">
        <v>1555</v>
      </c>
      <c r="B782" s="60" t="s">
        <v>259</v>
      </c>
      <c r="C782" s="60" t="s">
        <v>263</v>
      </c>
      <c r="D782" s="60" t="s">
        <v>278</v>
      </c>
      <c r="E782" s="60" t="s">
        <v>468</v>
      </c>
      <c r="F782" s="60"/>
      <c r="G782" s="60"/>
      <c r="H782" s="60"/>
      <c r="I782" s="60" t="str">
        <f>SpaceTypesTable[[#This Row],[Lighting Standard]]&amp;SpaceTypesTable[[#This Row],[Lighting Primary Space Type]]&amp;SpaceTypesTable[[#This Row],[Lighting Secondary Space Type]]</f>
        <v/>
      </c>
      <c r="J782" s="60"/>
      <c r="K782" s="60"/>
      <c r="L782" s="60">
        <v>0.96</v>
      </c>
      <c r="M782" s="60"/>
      <c r="N782" s="60"/>
      <c r="O782" s="60">
        <v>0</v>
      </c>
      <c r="P782" s="60">
        <v>0.7</v>
      </c>
      <c r="Q782" s="60">
        <v>0.2</v>
      </c>
      <c r="R782" s="60" t="s">
        <v>1367</v>
      </c>
      <c r="S782" t="s">
        <v>108</v>
      </c>
      <c r="T782" s="60" t="s">
        <v>41</v>
      </c>
      <c r="U782" s="60" t="s">
        <v>42</v>
      </c>
      <c r="V782" s="60" t="str">
        <f>SpaceTypesTable[[#This Row],[Ventilation Standard]]&amp;SpaceTypesTable[[#This Row],[Ventilation Primary Space Type]]&amp;SpaceTypesTable[[#This Row],[Ventilation Secondary Space Type]]</f>
        <v>ASHRAE 62.1-1999Public SpacesCorridors and utilities</v>
      </c>
      <c r="W782" s="60">
        <f>VLOOKUP(SpaceTypesTable[[#This Row],[Lookup]],VentilationStandardsTable[],6,FALSE)</f>
        <v>0.05</v>
      </c>
      <c r="X782" s="60">
        <f>VLOOKUP(SpaceTypesTable[[#This Row],[Lookup]],VentilationStandardsTable[],5,FALSE)</f>
        <v>0</v>
      </c>
      <c r="Y782" s="60">
        <f>VLOOKUP(SpaceTypesTable[[#This Row],[Lookup]],VentilationStandardsTable[],7,FALSE)</f>
        <v>0</v>
      </c>
      <c r="Z782" s="60">
        <v>0</v>
      </c>
      <c r="AA782" s="60" t="s">
        <v>1381</v>
      </c>
      <c r="AB782" s="60" t="s">
        <v>1518</v>
      </c>
      <c r="AC782" s="60">
        <v>0.22320000000000001</v>
      </c>
      <c r="AD782" s="60" t="s">
        <v>1427</v>
      </c>
      <c r="AE782" s="60"/>
      <c r="AF782" s="60">
        <v>0</v>
      </c>
      <c r="AG782" s="60">
        <v>0.2</v>
      </c>
      <c r="AH782" s="60">
        <v>0.5</v>
      </c>
      <c r="AI782" s="60"/>
      <c r="AJ782" s="60">
        <v>0</v>
      </c>
      <c r="AK782" s="60">
        <v>0</v>
      </c>
      <c r="AL782" s="60">
        <v>0.2</v>
      </c>
      <c r="AM782" s="60">
        <v>0</v>
      </c>
      <c r="AN782" s="60" t="s">
        <v>1484</v>
      </c>
      <c r="AO782" s="60" t="s">
        <v>1452</v>
      </c>
      <c r="AP782" s="60" t="s">
        <v>1466</v>
      </c>
      <c r="AQ782" s="60"/>
      <c r="AR782" s="60"/>
      <c r="AS782" s="60" t="str">
        <f>IF(SpaceTypesTable[[#This Row],[Service Water Heating Peak Flow Rate (gal/h)]]=0,"",SpaceTypesTable[[#This Row],[Service Water Heating Peak Flow Rate (gal/h)]]/SpaceTypesTable[[#This Row],[Service Water Heating Area (ft^2)]])</f>
        <v/>
      </c>
      <c r="AT782" s="60"/>
      <c r="AU782" s="60"/>
      <c r="AV782" s="60"/>
      <c r="AW782" s="60"/>
      <c r="AX782" s="60"/>
      <c r="AY782" s="60"/>
      <c r="AZ782" s="60"/>
      <c r="BA782" s="60"/>
      <c r="BB782" s="60"/>
      <c r="BC782" s="60" t="str">
        <f>IF(ISBLANK(BB782),"",BB782/(AY782/AX782))</f>
        <v/>
      </c>
      <c r="BD782" s="60"/>
    </row>
    <row r="783" spans="1:56">
      <c r="A783" t="s">
        <v>1557</v>
      </c>
      <c r="B783" s="60" t="s">
        <v>260</v>
      </c>
      <c r="C783" s="60" t="s">
        <v>263</v>
      </c>
      <c r="D783" s="60" t="s">
        <v>278</v>
      </c>
      <c r="E783" s="60" t="s">
        <v>468</v>
      </c>
      <c r="F783" s="60" t="s">
        <v>438</v>
      </c>
      <c r="G783" s="60" t="s">
        <v>211</v>
      </c>
      <c r="H783" s="60" t="s">
        <v>223</v>
      </c>
      <c r="I783" s="60" t="str">
        <f>SpaceTypesTable[[#This Row],[Lighting Standard]]&amp;SpaceTypesTable[[#This Row],[Lighting Primary Space Type]]&amp;SpaceTypesTable[[#This Row],[Lighting Secondary Space Type]]</f>
        <v>ASHRAE 189.1-2009Electrical/MechanicalGeneral</v>
      </c>
      <c r="J783" s="60"/>
      <c r="K783" s="60"/>
      <c r="L783" s="60">
        <f>VLOOKUP(SpaceTypesTable[[#This Row],[LookupColumn]],InteriorLightingTable[],5,FALSE)</f>
        <v>1.35</v>
      </c>
      <c r="M783" s="60"/>
      <c r="N783" s="60"/>
      <c r="O783" s="60">
        <v>0</v>
      </c>
      <c r="P783" s="60">
        <v>0.7</v>
      </c>
      <c r="Q783" s="60">
        <v>0.2</v>
      </c>
      <c r="R783" s="60" t="s">
        <v>1367</v>
      </c>
      <c r="S783" t="s">
        <v>108</v>
      </c>
      <c r="T783" s="60" t="s">
        <v>41</v>
      </c>
      <c r="U783" s="60" t="s">
        <v>42</v>
      </c>
      <c r="V783" s="60" t="str">
        <f>SpaceTypesTable[[#This Row],[Ventilation Standard]]&amp;SpaceTypesTable[[#This Row],[Ventilation Primary Space Type]]&amp;SpaceTypesTable[[#This Row],[Ventilation Secondary Space Type]]</f>
        <v>ASHRAE 62.1-1999Public SpacesCorridors and utilities</v>
      </c>
      <c r="W783" s="60">
        <f>VLOOKUP(SpaceTypesTable[[#This Row],[Lookup]],VentilationStandardsTable[],6,FALSE)</f>
        <v>0.05</v>
      </c>
      <c r="X783" s="60">
        <f>VLOOKUP(SpaceTypesTable[[#This Row],[Lookup]],VentilationStandardsTable[],5,FALSE)</f>
        <v>0</v>
      </c>
      <c r="Y783" s="60">
        <f>VLOOKUP(SpaceTypesTable[[#This Row],[Lookup]],VentilationStandardsTable[],7,FALSE)</f>
        <v>0</v>
      </c>
      <c r="Z783" s="60">
        <v>0</v>
      </c>
      <c r="AA783" s="60" t="s">
        <v>1381</v>
      </c>
      <c r="AB783" s="60" t="s">
        <v>1518</v>
      </c>
      <c r="AC783" s="60">
        <v>5.9499999999999997E-2</v>
      </c>
      <c r="AD783" s="60" t="s">
        <v>1427</v>
      </c>
      <c r="AE783" s="60"/>
      <c r="AF783" s="60">
        <v>0</v>
      </c>
      <c r="AG783" s="60">
        <v>0.2</v>
      </c>
      <c r="AH783" s="60">
        <v>0.5</v>
      </c>
      <c r="AI783" s="60"/>
      <c r="AJ783" s="60">
        <v>0</v>
      </c>
      <c r="AK783" s="60">
        <v>0</v>
      </c>
      <c r="AL783" s="60">
        <v>0.2</v>
      </c>
      <c r="AM783" s="60">
        <v>0</v>
      </c>
      <c r="AN783" s="60" t="s">
        <v>1484</v>
      </c>
      <c r="AO783" s="60" t="s">
        <v>1452</v>
      </c>
      <c r="AP783" s="60" t="s">
        <v>1466</v>
      </c>
      <c r="AQ783" s="60"/>
      <c r="AR783" s="60"/>
      <c r="AS783" s="60" t="str">
        <f>IF(SpaceTypesTable[[#This Row],[Service Water Heating Peak Flow Rate (gal/h)]]=0,"",SpaceTypesTable[[#This Row],[Service Water Heating Peak Flow Rate (gal/h)]]/SpaceTypesTable[[#This Row],[Service Water Heating Area (ft^2)]])</f>
        <v/>
      </c>
      <c r="AT783" s="60"/>
      <c r="AU783" s="60"/>
      <c r="AV783" s="60"/>
      <c r="AW783" s="60"/>
      <c r="AX783" s="60"/>
      <c r="AY783" s="60"/>
      <c r="AZ783" s="60"/>
      <c r="BA783" s="60"/>
      <c r="BB783" s="60"/>
      <c r="BC783" s="60" t="str">
        <f>IF(ISBLANK(BB783),"",BB783/(AY783/AX783))</f>
        <v/>
      </c>
      <c r="BD783" s="60"/>
    </row>
    <row r="784" spans="1:56">
      <c r="A784" t="s">
        <v>1557</v>
      </c>
      <c r="B784" s="60" t="s">
        <v>261</v>
      </c>
      <c r="C784" s="60" t="s">
        <v>263</v>
      </c>
      <c r="D784" s="60" t="s">
        <v>278</v>
      </c>
      <c r="E784" s="60" t="s">
        <v>468</v>
      </c>
      <c r="F784" s="60" t="s">
        <v>438</v>
      </c>
      <c r="G784" s="60" t="s">
        <v>211</v>
      </c>
      <c r="H784" s="60" t="s">
        <v>223</v>
      </c>
      <c r="I784" s="60" t="str">
        <f>SpaceTypesTable[[#This Row],[Lighting Standard]]&amp;SpaceTypesTable[[#This Row],[Lighting Primary Space Type]]&amp;SpaceTypesTable[[#This Row],[Lighting Secondary Space Type]]</f>
        <v>ASHRAE 189.1-2009Electrical/MechanicalGeneral</v>
      </c>
      <c r="J784" s="60"/>
      <c r="K784" s="60"/>
      <c r="L784" s="60">
        <f>VLOOKUP(SpaceTypesTable[[#This Row],[LookupColumn]],InteriorLightingTable[],5,FALSE)</f>
        <v>1.35</v>
      </c>
      <c r="M784" s="60"/>
      <c r="N784" s="60"/>
      <c r="O784" s="60">
        <v>0</v>
      </c>
      <c r="P784" s="60">
        <v>0.7</v>
      </c>
      <c r="Q784" s="60">
        <v>0.2</v>
      </c>
      <c r="R784" s="60" t="s">
        <v>1367</v>
      </c>
      <c r="S784" t="s">
        <v>108</v>
      </c>
      <c r="T784" s="60" t="s">
        <v>41</v>
      </c>
      <c r="U784" s="60" t="s">
        <v>42</v>
      </c>
      <c r="V784" s="60" t="str">
        <f>SpaceTypesTable[[#This Row],[Ventilation Standard]]&amp;SpaceTypesTable[[#This Row],[Ventilation Primary Space Type]]&amp;SpaceTypesTable[[#This Row],[Ventilation Secondary Space Type]]</f>
        <v>ASHRAE 62.1-1999Public SpacesCorridors and utilities</v>
      </c>
      <c r="W784" s="60">
        <f>VLOOKUP(SpaceTypesTable[[#This Row],[Lookup]],VentilationStandardsTable[],6,FALSE)</f>
        <v>0.05</v>
      </c>
      <c r="X784" s="60">
        <f>VLOOKUP(SpaceTypesTable[[#This Row],[Lookup]],VentilationStandardsTable[],5,FALSE)</f>
        <v>0</v>
      </c>
      <c r="Y784" s="60">
        <f>VLOOKUP(SpaceTypesTable[[#This Row],[Lookup]],VentilationStandardsTable[],7,FALSE)</f>
        <v>0</v>
      </c>
      <c r="Z784" s="60">
        <v>0</v>
      </c>
      <c r="AA784" s="60" t="s">
        <v>1381</v>
      </c>
      <c r="AB784" s="60" t="s">
        <v>1518</v>
      </c>
      <c r="AC784" s="60">
        <v>4.4600000000000001E-2</v>
      </c>
      <c r="AD784" s="60" t="s">
        <v>1427</v>
      </c>
      <c r="AE784" s="60"/>
      <c r="AF784" s="60">
        <v>0</v>
      </c>
      <c r="AG784" s="60">
        <v>0.2</v>
      </c>
      <c r="AH784" s="60">
        <v>0.5</v>
      </c>
      <c r="AI784" s="60"/>
      <c r="AJ784" s="60">
        <v>0</v>
      </c>
      <c r="AK784" s="60">
        <v>0</v>
      </c>
      <c r="AL784" s="60">
        <v>0.2</v>
      </c>
      <c r="AM784" s="60">
        <v>0</v>
      </c>
      <c r="AN784" s="60" t="s">
        <v>1484</v>
      </c>
      <c r="AO784" s="60" t="s">
        <v>1452</v>
      </c>
      <c r="AP784" s="60" t="s">
        <v>1466</v>
      </c>
      <c r="AQ784" s="60"/>
      <c r="AR784" s="60"/>
      <c r="AS784" s="60" t="str">
        <f>IF(SpaceTypesTable[[#This Row],[Service Water Heating Peak Flow Rate (gal/h)]]=0,"",SpaceTypesTable[[#This Row],[Service Water Heating Peak Flow Rate (gal/h)]]/SpaceTypesTable[[#This Row],[Service Water Heating Area (ft^2)]])</f>
        <v/>
      </c>
      <c r="AT784" s="60"/>
      <c r="AU784" s="60"/>
      <c r="AV784" s="60"/>
      <c r="AW784" s="60"/>
      <c r="AX784" s="60"/>
      <c r="AY784" s="60"/>
      <c r="AZ784" s="60"/>
      <c r="BA784" s="60"/>
      <c r="BB784" s="60"/>
      <c r="BC784" s="60" t="str">
        <f>IF(ISBLANK(BB784),"",BB784/(AY784/AX784))</f>
        <v/>
      </c>
      <c r="BD784" s="60"/>
    </row>
    <row r="785" spans="1:56">
      <c r="A785" t="s">
        <v>1554</v>
      </c>
      <c r="B785" s="60" t="s">
        <v>259</v>
      </c>
      <c r="C785" s="60" t="s">
        <v>263</v>
      </c>
      <c r="D785" s="60" t="s">
        <v>278</v>
      </c>
      <c r="E785" s="60" t="s">
        <v>468</v>
      </c>
      <c r="F785" s="60"/>
      <c r="G785" s="60"/>
      <c r="H785" s="60"/>
      <c r="I785" s="60" t="str">
        <f>SpaceTypesTable[[#This Row],[Lighting Standard]]&amp;SpaceTypesTable[[#This Row],[Lighting Primary Space Type]]&amp;SpaceTypesTable[[#This Row],[Lighting Secondary Space Type]]</f>
        <v/>
      </c>
      <c r="J785" s="60"/>
      <c r="K785" s="60"/>
      <c r="L785" s="60">
        <v>0.96</v>
      </c>
      <c r="M785" s="60"/>
      <c r="N785" s="60"/>
      <c r="O785" s="60">
        <v>0</v>
      </c>
      <c r="P785" s="60">
        <v>0.7</v>
      </c>
      <c r="Q785" s="60">
        <v>0.2</v>
      </c>
      <c r="R785" s="60" t="s">
        <v>1367</v>
      </c>
      <c r="S785" t="s">
        <v>108</v>
      </c>
      <c r="T785" s="60" t="s">
        <v>41</v>
      </c>
      <c r="U785" s="60" t="s">
        <v>42</v>
      </c>
      <c r="V785" s="60" t="str">
        <f>SpaceTypesTable[[#This Row],[Ventilation Standard]]&amp;SpaceTypesTable[[#This Row],[Ventilation Primary Space Type]]&amp;SpaceTypesTable[[#This Row],[Ventilation Secondary Space Type]]</f>
        <v>ASHRAE 62.1-1999Public SpacesCorridors and utilities</v>
      </c>
      <c r="W785" s="60">
        <f>VLOOKUP(SpaceTypesTable[[#This Row],[Lookup]],VentilationStandardsTable[],6,FALSE)</f>
        <v>0.05</v>
      </c>
      <c r="X785" s="60">
        <f>VLOOKUP(SpaceTypesTable[[#This Row],[Lookup]],VentilationStandardsTable[],5,FALSE)</f>
        <v>0</v>
      </c>
      <c r="Y785" s="60">
        <f>VLOOKUP(SpaceTypesTable[[#This Row],[Lookup]],VentilationStandardsTable[],7,FALSE)</f>
        <v>0</v>
      </c>
      <c r="Z785" s="60">
        <v>0</v>
      </c>
      <c r="AA785" s="60" t="s">
        <v>1381</v>
      </c>
      <c r="AB785" s="60" t="s">
        <v>1518</v>
      </c>
      <c r="AC785" s="60">
        <v>0.22320000000000001</v>
      </c>
      <c r="AD785" s="60" t="s">
        <v>1427</v>
      </c>
      <c r="AE785" s="60"/>
      <c r="AF785" s="60">
        <v>0</v>
      </c>
      <c r="AG785" s="60">
        <v>0.2</v>
      </c>
      <c r="AH785" s="60">
        <v>0.5</v>
      </c>
      <c r="AI785" s="60"/>
      <c r="AJ785" s="60">
        <v>0</v>
      </c>
      <c r="AK785" s="60">
        <v>0</v>
      </c>
      <c r="AL785" s="60">
        <v>0.2</v>
      </c>
      <c r="AM785" s="60">
        <v>0</v>
      </c>
      <c r="AN785" s="60" t="s">
        <v>1484</v>
      </c>
      <c r="AO785" s="60" t="s">
        <v>1452</v>
      </c>
      <c r="AP785" s="60" t="s">
        <v>1466</v>
      </c>
      <c r="AQ785" s="60"/>
      <c r="AR785" s="60"/>
      <c r="AS785" s="60" t="str">
        <f>IF(SpaceTypesTable[[#This Row],[Service Water Heating Peak Flow Rate (gal/h)]]=0,"",SpaceTypesTable[[#This Row],[Service Water Heating Peak Flow Rate (gal/h)]]/SpaceTypesTable[[#This Row],[Service Water Heating Area (ft^2)]])</f>
        <v/>
      </c>
      <c r="AT785" s="60"/>
      <c r="AU785" s="60"/>
      <c r="AV785" s="60"/>
      <c r="AW785" s="60"/>
      <c r="AX785" s="60"/>
      <c r="AY785" s="60"/>
      <c r="AZ785" s="60"/>
      <c r="BA785" s="60"/>
      <c r="BB785" s="60"/>
      <c r="BC785" s="60" t="str">
        <f>IF(ISBLANK(BB785),"",BB785/(AY785/AX785))</f>
        <v/>
      </c>
      <c r="BD785" s="60"/>
    </row>
    <row r="786" spans="1:56">
      <c r="A786" t="s">
        <v>1558</v>
      </c>
      <c r="B786" s="60" t="s">
        <v>259</v>
      </c>
      <c r="C786" s="60" t="s">
        <v>263</v>
      </c>
      <c r="D786" s="60" t="s">
        <v>278</v>
      </c>
      <c r="E786" s="60" t="s">
        <v>468</v>
      </c>
      <c r="F786" s="60" t="s">
        <v>218</v>
      </c>
      <c r="G786" s="60" t="s">
        <v>211</v>
      </c>
      <c r="H786" s="60" t="s">
        <v>223</v>
      </c>
      <c r="I786" s="60" t="str">
        <f>SpaceTypesTable[[#This Row],[Lighting Standard]]&amp;SpaceTypesTable[[#This Row],[Lighting Primary Space Type]]&amp;SpaceTypesTable[[#This Row],[Lighting Secondary Space Type]]</f>
        <v>ASHRAE 90.1-2007Electrical/MechanicalGeneral</v>
      </c>
      <c r="J786" s="60"/>
      <c r="K786" s="60"/>
      <c r="L786" s="60">
        <f>VLOOKUP(SpaceTypesTable[[#This Row],[LookupColumn]],InteriorLightingTable[],5,FALSE)</f>
        <v>1.5</v>
      </c>
      <c r="M786" s="60"/>
      <c r="N786" s="60"/>
      <c r="O786" s="60">
        <v>0</v>
      </c>
      <c r="P786" s="60">
        <v>0.7</v>
      </c>
      <c r="Q786" s="60">
        <v>0.2</v>
      </c>
      <c r="R786" s="60" t="s">
        <v>3294</v>
      </c>
      <c r="S786" t="s">
        <v>109</v>
      </c>
      <c r="T786" s="60" t="s">
        <v>223</v>
      </c>
      <c r="U786" s="60" t="s">
        <v>51</v>
      </c>
      <c r="V786" s="60" t="str">
        <f>SpaceTypesTable[[#This Row],[Ventilation Standard]]&amp;SpaceTypesTable[[#This Row],[Ventilation Primary Space Type]]&amp;SpaceTypesTable[[#This Row],[Ventilation Secondary Space Type]]</f>
        <v>ASHRAE 62.1-2004GeneralStorage rooms</v>
      </c>
      <c r="W786" s="60">
        <f>VLOOKUP(SpaceTypesTable[[#This Row],[Lookup]],VentilationStandardsTable[],6,FALSE)</f>
        <v>0.12</v>
      </c>
      <c r="X786" s="60">
        <f>VLOOKUP(SpaceTypesTable[[#This Row],[Lookup]],VentilationStandardsTable[],5,FALSE)</f>
        <v>0</v>
      </c>
      <c r="Y786" s="60">
        <f>VLOOKUP(SpaceTypesTable[[#This Row],[Lookup]],VentilationStandardsTable[],7,FALSE)</f>
        <v>0</v>
      </c>
      <c r="Z786" s="60">
        <v>0</v>
      </c>
      <c r="AA786" s="60" t="s">
        <v>3281</v>
      </c>
      <c r="AB786" s="60" t="s">
        <v>3270</v>
      </c>
      <c r="AC786" s="60">
        <v>4.4600000000000001E-2</v>
      </c>
      <c r="AD786" s="60" t="s">
        <v>3302</v>
      </c>
      <c r="AE786" s="60"/>
      <c r="AF786" s="60">
        <v>0</v>
      </c>
      <c r="AG786" s="60">
        <v>0.2</v>
      </c>
      <c r="AH786" s="60">
        <v>0.5</v>
      </c>
      <c r="AI786" s="60"/>
      <c r="AJ786" s="60">
        <v>0</v>
      </c>
      <c r="AK786" s="60">
        <v>0</v>
      </c>
      <c r="AL786" s="60">
        <v>0.2</v>
      </c>
      <c r="AM786" s="60">
        <v>0</v>
      </c>
      <c r="AN786" s="60" t="s">
        <v>3334</v>
      </c>
      <c r="AO786" s="60" t="s">
        <v>3301</v>
      </c>
      <c r="AP786" s="60" t="s">
        <v>3300</v>
      </c>
      <c r="AQ786" s="60"/>
      <c r="AR786" s="60"/>
      <c r="AS786" s="60" t="str">
        <f>IF(SpaceTypesTable[[#This Row],[Service Water Heating Peak Flow Rate (gal/h)]]=0,"",SpaceTypesTable[[#This Row],[Service Water Heating Peak Flow Rate (gal/h)]]/SpaceTypesTable[[#This Row],[Service Water Heating Area (ft^2)]])</f>
        <v/>
      </c>
      <c r="AT786" s="60"/>
      <c r="AU786" s="60"/>
      <c r="AV786" s="60"/>
      <c r="AW786" s="60"/>
      <c r="AX786" s="60"/>
      <c r="AY786" s="60"/>
      <c r="AZ786" s="60"/>
      <c r="BA786" s="60"/>
      <c r="BB786" s="60"/>
      <c r="BC786" s="60" t="str">
        <f>IF(ISBLANK(BB786),"",BB786/(AY786/AX786))</f>
        <v/>
      </c>
      <c r="BD786" s="60"/>
    </row>
    <row r="787" spans="1:56">
      <c r="A787" t="s">
        <v>1556</v>
      </c>
      <c r="B787" s="60" t="s">
        <v>259</v>
      </c>
      <c r="C787" s="60" t="s">
        <v>263</v>
      </c>
      <c r="D787" s="60" t="s">
        <v>278</v>
      </c>
      <c r="E787" s="60" t="s">
        <v>468</v>
      </c>
      <c r="F787" s="60" t="s">
        <v>217</v>
      </c>
      <c r="G787" s="60" t="s">
        <v>211</v>
      </c>
      <c r="H787" s="60" t="s">
        <v>223</v>
      </c>
      <c r="I787" s="60" t="str">
        <f>SpaceTypesTable[[#This Row],[Lighting Standard]]&amp;SpaceTypesTable[[#This Row],[Lighting Primary Space Type]]&amp;SpaceTypesTable[[#This Row],[Lighting Secondary Space Type]]</f>
        <v>ASHRAE 90.1-2004Electrical/MechanicalGeneral</v>
      </c>
      <c r="J787" s="60"/>
      <c r="K787" s="60"/>
      <c r="L787" s="60">
        <f>VLOOKUP(SpaceTypesTable[[#This Row],[LookupColumn]],InteriorLightingTable[],5,FALSE)</f>
        <v>1.5</v>
      </c>
      <c r="M787" s="60"/>
      <c r="N787" s="60"/>
      <c r="O787" s="60">
        <v>0</v>
      </c>
      <c r="P787" s="60">
        <v>0.7</v>
      </c>
      <c r="Q787" s="60">
        <v>0.2</v>
      </c>
      <c r="R787" s="60" t="s">
        <v>3294</v>
      </c>
      <c r="S787" t="s">
        <v>108</v>
      </c>
      <c r="T787" s="60" t="s">
        <v>41</v>
      </c>
      <c r="U787" s="60" t="s">
        <v>42</v>
      </c>
      <c r="V787" s="60" t="str">
        <f>SpaceTypesTable[[#This Row],[Ventilation Standard]]&amp;SpaceTypesTable[[#This Row],[Ventilation Primary Space Type]]&amp;SpaceTypesTable[[#This Row],[Ventilation Secondary Space Type]]</f>
        <v>ASHRAE 62.1-1999Public SpacesCorridors and utilities</v>
      </c>
      <c r="W787" s="60">
        <f>VLOOKUP(SpaceTypesTable[[#This Row],[Lookup]],VentilationStandardsTable[],6,FALSE)</f>
        <v>0.05</v>
      </c>
      <c r="X787" s="60">
        <f>VLOOKUP(SpaceTypesTable[[#This Row],[Lookup]],VentilationStandardsTable[],5,FALSE)</f>
        <v>0</v>
      </c>
      <c r="Y787" s="60">
        <f>VLOOKUP(SpaceTypesTable[[#This Row],[Lookup]],VentilationStandardsTable[],7,FALSE)</f>
        <v>0</v>
      </c>
      <c r="Z787" s="60">
        <v>0</v>
      </c>
      <c r="AA787" s="60" t="s">
        <v>3281</v>
      </c>
      <c r="AB787" s="60" t="s">
        <v>3270</v>
      </c>
      <c r="AC787" s="60">
        <v>5.9499999999999997E-2</v>
      </c>
      <c r="AD787" s="60" t="s">
        <v>3302</v>
      </c>
      <c r="AE787" s="60"/>
      <c r="AF787" s="60">
        <v>0</v>
      </c>
      <c r="AG787" s="60">
        <v>0.2</v>
      </c>
      <c r="AH787" s="60">
        <v>0.5</v>
      </c>
      <c r="AI787" s="60"/>
      <c r="AJ787" s="60">
        <v>0</v>
      </c>
      <c r="AK787" s="60">
        <v>0</v>
      </c>
      <c r="AL787" s="60">
        <v>0.2</v>
      </c>
      <c r="AM787" s="60">
        <v>0</v>
      </c>
      <c r="AN787" s="60" t="s">
        <v>3325</v>
      </c>
      <c r="AO787" s="60" t="s">
        <v>3301</v>
      </c>
      <c r="AP787" s="60" t="s">
        <v>3300</v>
      </c>
      <c r="AQ787" s="60"/>
      <c r="AR787" s="60"/>
      <c r="AS787" s="60" t="str">
        <f>IF(SpaceTypesTable[[#This Row],[Service Water Heating Peak Flow Rate (gal/h)]]=0,"",SpaceTypesTable[[#This Row],[Service Water Heating Peak Flow Rate (gal/h)]]/SpaceTypesTable[[#This Row],[Service Water Heating Area (ft^2)]])</f>
        <v/>
      </c>
      <c r="AT787" s="60"/>
      <c r="AU787" s="60"/>
      <c r="AV787" s="60"/>
      <c r="AW787" s="60"/>
      <c r="AX787" s="60"/>
      <c r="AY787" s="60"/>
      <c r="AZ787" s="60"/>
      <c r="BA787" s="60"/>
      <c r="BB787" s="60"/>
      <c r="BC787" s="60" t="str">
        <f>IF(ISBLANK(BB787),"",BB787/(AY787/AX787))</f>
        <v/>
      </c>
      <c r="BD787" s="60"/>
    </row>
    <row r="788" spans="1:56">
      <c r="A788" s="60" t="s">
        <v>1619</v>
      </c>
      <c r="B788" s="60" t="s">
        <v>259</v>
      </c>
      <c r="C788" s="60" t="s">
        <v>263</v>
      </c>
      <c r="D788" s="60" t="s">
        <v>278</v>
      </c>
      <c r="E788" s="60" t="s">
        <v>468</v>
      </c>
      <c r="F788" s="60" t="s">
        <v>1601</v>
      </c>
      <c r="G788" s="60" t="s">
        <v>211</v>
      </c>
      <c r="H788" s="60" t="s">
        <v>223</v>
      </c>
      <c r="I788" s="60" t="str">
        <f>SpaceTypesTable[[#This Row],[Lighting Standard]]&amp;SpaceTypesTable[[#This Row],[Lighting Primary Space Type]]&amp;SpaceTypesTable[[#This Row],[Lighting Secondary Space Type]]</f>
        <v>ASHRAE 90.1-2010Electrical/MechanicalGeneral</v>
      </c>
      <c r="J788" s="60"/>
      <c r="K788" s="60"/>
      <c r="L788" s="60">
        <f>VLOOKUP(SpaceTypesTable[[#This Row],[LookupColumn]],InteriorLightingTable[],5,FALSE)</f>
        <v>0.95</v>
      </c>
      <c r="M788" s="60"/>
      <c r="N788" s="60"/>
      <c r="O788" s="60">
        <v>0</v>
      </c>
      <c r="P788" s="60">
        <v>0.7</v>
      </c>
      <c r="Q788" s="60">
        <v>0.2</v>
      </c>
      <c r="R788" s="60" t="s">
        <v>3294</v>
      </c>
      <c r="S788" t="s">
        <v>110</v>
      </c>
      <c r="T788" s="60" t="s">
        <v>223</v>
      </c>
      <c r="U788" s="60" t="s">
        <v>51</v>
      </c>
      <c r="V788" s="60" t="str">
        <f>SpaceTypesTable[[#This Row],[Ventilation Standard]]&amp;SpaceTypesTable[[#This Row],[Ventilation Primary Space Type]]&amp;SpaceTypesTable[[#This Row],[Ventilation Secondary Space Type]]</f>
        <v>ASHRAE 62.1-2007GeneralStorage rooms</v>
      </c>
      <c r="W788" s="60">
        <f>VLOOKUP(SpaceTypesTable[[#This Row],[Lookup]],VentilationStandardsTable[],6,FALSE)</f>
        <v>0.12</v>
      </c>
      <c r="X788" s="60">
        <f>VLOOKUP(SpaceTypesTable[[#This Row],[Lookup]],VentilationStandardsTable[],5,FALSE)</f>
        <v>0</v>
      </c>
      <c r="Y788" s="60">
        <f>VLOOKUP(SpaceTypesTable[[#This Row],[Lookup]],VentilationStandardsTable[],7,FALSE)</f>
        <v>0</v>
      </c>
      <c r="Z788" s="60">
        <v>0</v>
      </c>
      <c r="AA788" s="60" t="s">
        <v>3281</v>
      </c>
      <c r="AB788" s="60" t="s">
        <v>3270</v>
      </c>
      <c r="AC788" s="60">
        <v>4.4600000000000001E-2</v>
      </c>
      <c r="AD788" s="60" t="s">
        <v>3302</v>
      </c>
      <c r="AE788" s="60"/>
      <c r="AF788" s="60">
        <v>0</v>
      </c>
      <c r="AG788" s="60">
        <v>0.2</v>
      </c>
      <c r="AH788" s="60">
        <v>0.5</v>
      </c>
      <c r="AI788" s="60"/>
      <c r="AJ788" s="60">
        <v>0</v>
      </c>
      <c r="AK788" s="60">
        <v>0</v>
      </c>
      <c r="AL788" s="60">
        <v>0.2</v>
      </c>
      <c r="AM788" s="60">
        <v>0</v>
      </c>
      <c r="AN788" s="60" t="s">
        <v>3325</v>
      </c>
      <c r="AO788" s="60" t="s">
        <v>3301</v>
      </c>
      <c r="AP788" s="60" t="s">
        <v>3300</v>
      </c>
      <c r="AQ788" s="60"/>
      <c r="AR788" s="60"/>
      <c r="AS788" s="60" t="s">
        <v>440</v>
      </c>
      <c r="AT788" s="60"/>
      <c r="AU788" s="60"/>
      <c r="AV788" s="60"/>
      <c r="AW788" s="60"/>
      <c r="AX788" s="60"/>
      <c r="AY788" s="60"/>
      <c r="AZ788" s="60"/>
      <c r="BA788" s="60"/>
      <c r="BB788" s="60"/>
      <c r="BC788" s="60" t="s">
        <v>440</v>
      </c>
      <c r="BD788" s="60"/>
    </row>
    <row r="789" spans="1:56">
      <c r="A789" t="s">
        <v>1555</v>
      </c>
      <c r="B789" s="60" t="s">
        <v>259</v>
      </c>
      <c r="C789" s="60" t="s">
        <v>263</v>
      </c>
      <c r="D789" s="60" t="s">
        <v>303</v>
      </c>
      <c r="E789" s="60" t="s">
        <v>466</v>
      </c>
      <c r="F789" s="60"/>
      <c r="G789" s="60"/>
      <c r="H789" s="60"/>
      <c r="I789" s="60" t="str">
        <f>SpaceTypesTable[[#This Row],[Lighting Standard]]&amp;SpaceTypesTable[[#This Row],[Lighting Primary Space Type]]&amp;SpaceTypesTable[[#This Row],[Lighting Secondary Space Type]]</f>
        <v/>
      </c>
      <c r="J789" s="60"/>
      <c r="K789" s="60"/>
      <c r="L789" s="60">
        <v>1.04</v>
      </c>
      <c r="M789" s="60"/>
      <c r="N789" s="60"/>
      <c r="O789" s="60">
        <v>0</v>
      </c>
      <c r="P789" s="60">
        <v>0.7</v>
      </c>
      <c r="Q789" s="60">
        <v>0.2</v>
      </c>
      <c r="R789" s="60" t="s">
        <v>1370</v>
      </c>
      <c r="S789" t="s">
        <v>108</v>
      </c>
      <c r="T789" s="60" t="s">
        <v>12</v>
      </c>
      <c r="U789" s="60" t="s">
        <v>434</v>
      </c>
      <c r="V789" s="60" t="str">
        <f>SpaceTypesTable[[#This Row],[Ventilation Standard]]&amp;SpaceTypesTable[[#This Row],[Ventilation Primary Space Type]]&amp;SpaceTypesTable[[#This Row],[Ventilation Secondary Space Type]]</f>
        <v>ASHRAE 62.1-1999Dry Cleaners, LaundriesCommercial Laundry</v>
      </c>
      <c r="W789" s="60">
        <f>VLOOKUP(SpaceTypesTable[[#This Row],[Lookup]],VentilationStandardsTable[],6,FALSE)</f>
        <v>0</v>
      </c>
      <c r="X789" s="60">
        <f>VLOOKUP(SpaceTypesTable[[#This Row],[Lookup]],VentilationStandardsTable[],5,FALSE)</f>
        <v>25</v>
      </c>
      <c r="Y789" s="60">
        <f>VLOOKUP(SpaceTypesTable[[#This Row],[Lookup]],VentilationStandardsTable[],7,FALSE)</f>
        <v>0</v>
      </c>
      <c r="Z789" s="60">
        <v>10</v>
      </c>
      <c r="AA789" s="60" t="s">
        <v>1385</v>
      </c>
      <c r="AB789" s="60" t="s">
        <v>1518</v>
      </c>
      <c r="AC789" s="60">
        <v>0.22320000000000001</v>
      </c>
      <c r="AD789" s="60" t="s">
        <v>1427</v>
      </c>
      <c r="AE789" s="60">
        <v>58.4</v>
      </c>
      <c r="AF789" s="60" t="s">
        <v>440</v>
      </c>
      <c r="AG789" s="60" t="s">
        <v>440</v>
      </c>
      <c r="AH789" s="60" t="s">
        <v>440</v>
      </c>
      <c r="AI789" s="60" t="s">
        <v>1432</v>
      </c>
      <c r="AJ789" s="60">
        <v>2.0299999999999998</v>
      </c>
      <c r="AK789" s="60">
        <v>0</v>
      </c>
      <c r="AL789" s="60">
        <v>0.5</v>
      </c>
      <c r="AM789" s="60">
        <v>0</v>
      </c>
      <c r="AN789" s="60" t="s">
        <v>1526</v>
      </c>
      <c r="AO789" s="60" t="s">
        <v>1452</v>
      </c>
      <c r="AP789" s="60" t="s">
        <v>1466</v>
      </c>
      <c r="AQ789" s="60">
        <v>67.5</v>
      </c>
      <c r="AR789" s="60">
        <v>1053</v>
      </c>
      <c r="AS789" s="60">
        <f>IF(SpaceTypesTable[[#This Row],[Service Water Heating Peak Flow Rate (gal/h)]]=0,"",SpaceTypesTable[[#This Row],[Service Water Heating Peak Flow Rate (gal/h)]]/SpaceTypesTable[[#This Row],[Service Water Heating Area (ft^2)]])</f>
        <v>6.4102564102564097E-2</v>
      </c>
      <c r="AT789" s="60">
        <v>60</v>
      </c>
      <c r="AU789" s="60">
        <v>0.2</v>
      </c>
      <c r="AV789" s="60">
        <v>0.05</v>
      </c>
      <c r="AW789" s="60" t="s">
        <v>1542</v>
      </c>
      <c r="AX789" s="60"/>
      <c r="AY789" s="60"/>
      <c r="AZ789" s="60"/>
      <c r="BA789" s="60"/>
      <c r="BB789" s="60"/>
      <c r="BC789" s="60" t="str">
        <f>IF(ISBLANK(BB789),"",BB789/(AY789/AX789))</f>
        <v/>
      </c>
      <c r="BD789" s="60"/>
    </row>
    <row r="790" spans="1:56">
      <c r="A790" s="60" t="s">
        <v>1557</v>
      </c>
      <c r="B790" s="60" t="s">
        <v>260</v>
      </c>
      <c r="C790" s="60" t="s">
        <v>263</v>
      </c>
      <c r="D790" s="60" t="s">
        <v>303</v>
      </c>
      <c r="E790" s="60" t="s">
        <v>466</v>
      </c>
      <c r="F790" s="60" t="s">
        <v>438</v>
      </c>
      <c r="G790" s="60" t="s">
        <v>239</v>
      </c>
      <c r="H790" s="60" t="s">
        <v>352</v>
      </c>
      <c r="I790" s="60" t="str">
        <f>SpaceTypesTable[[#This Row],[Lighting Standard]]&amp;SpaceTypesTable[[#This Row],[Lighting Primary Space Type]]&amp;SpaceTypesTable[[#This Row],[Lighting Secondary Space Type]]</f>
        <v>ASHRAE 189.1-2009HospitalLaundry-Washing</v>
      </c>
      <c r="J790" s="60"/>
      <c r="K790" s="60"/>
      <c r="L790" s="60">
        <f>VLOOKUP(SpaceTypesTable[[#This Row],[LookupColumn]],InteriorLightingTable[],5,FALSE)</f>
        <v>0.54</v>
      </c>
      <c r="M790" s="60"/>
      <c r="N790" s="60"/>
      <c r="O790" s="60">
        <v>0</v>
      </c>
      <c r="P790" s="60">
        <v>0.7</v>
      </c>
      <c r="Q790" s="60">
        <v>0.2</v>
      </c>
      <c r="R790" s="60" t="s">
        <v>1370</v>
      </c>
      <c r="S790" t="s">
        <v>108</v>
      </c>
      <c r="T790" s="60" t="s">
        <v>12</v>
      </c>
      <c r="U790" s="60" t="s">
        <v>434</v>
      </c>
      <c r="V790" s="60" t="str">
        <f>SpaceTypesTable[[#This Row],[Ventilation Standard]]&amp;SpaceTypesTable[[#This Row],[Ventilation Primary Space Type]]&amp;SpaceTypesTable[[#This Row],[Ventilation Secondary Space Type]]</f>
        <v>ASHRAE 62.1-1999Dry Cleaners, LaundriesCommercial Laundry</v>
      </c>
      <c r="W790" s="60">
        <f>VLOOKUP(SpaceTypesTable[[#This Row],[Lookup]],VentilationStandardsTable[],6,FALSE)</f>
        <v>0</v>
      </c>
      <c r="X790" s="60">
        <f>VLOOKUP(SpaceTypesTable[[#This Row],[Lookup]],VentilationStandardsTable[],5,FALSE)</f>
        <v>25</v>
      </c>
      <c r="Y790" s="60">
        <f>VLOOKUP(SpaceTypesTable[[#This Row],[Lookup]],VentilationStandardsTable[],7,FALSE)</f>
        <v>0</v>
      </c>
      <c r="Z790" s="60">
        <v>10</v>
      </c>
      <c r="AA790" s="60" t="s">
        <v>1385</v>
      </c>
      <c r="AB790" s="60" t="s">
        <v>1518</v>
      </c>
      <c r="AC790" s="60">
        <v>5.9499999999999997E-2</v>
      </c>
      <c r="AD790" s="60" t="s">
        <v>1427</v>
      </c>
      <c r="AE790" s="60">
        <v>42.6</v>
      </c>
      <c r="AF790" s="60" t="s">
        <v>440</v>
      </c>
      <c r="AG790" s="60" t="s">
        <v>440</v>
      </c>
      <c r="AH790" s="60" t="s">
        <v>440</v>
      </c>
      <c r="AI790" s="60" t="s">
        <v>1432</v>
      </c>
      <c r="AJ790" s="60">
        <v>1.0400004477788662</v>
      </c>
      <c r="AK790" s="60">
        <v>0</v>
      </c>
      <c r="AL790" s="60">
        <v>0.5</v>
      </c>
      <c r="AM790" s="60">
        <v>0</v>
      </c>
      <c r="AN790" s="60" t="s">
        <v>1526</v>
      </c>
      <c r="AO790" s="60" t="s">
        <v>1452</v>
      </c>
      <c r="AP790" s="60" t="s">
        <v>1466</v>
      </c>
      <c r="AQ790" s="60">
        <v>67.5</v>
      </c>
      <c r="AR790" s="60">
        <v>1053</v>
      </c>
      <c r="AS790" s="60">
        <f>IF(SpaceTypesTable[[#This Row],[Service Water Heating Peak Flow Rate (gal/h)]]=0,"",SpaceTypesTable[[#This Row],[Service Water Heating Peak Flow Rate (gal/h)]]/SpaceTypesTable[[#This Row],[Service Water Heating Area (ft^2)]])</f>
        <v>6.4102564102564097E-2</v>
      </c>
      <c r="AT790" s="60">
        <v>60</v>
      </c>
      <c r="AU790" s="60">
        <v>0.2</v>
      </c>
      <c r="AV790" s="60">
        <v>0.05</v>
      </c>
      <c r="AW790" s="60" t="s">
        <v>1542</v>
      </c>
      <c r="AX790" s="60"/>
      <c r="AY790" s="60"/>
      <c r="AZ790" s="60"/>
      <c r="BA790" s="60"/>
      <c r="BB790" s="60"/>
      <c r="BC790" s="60" t="str">
        <f>IF(ISBLANK(BB790),"",BB790/(AY790/AX790))</f>
        <v/>
      </c>
      <c r="BD790" s="60"/>
    </row>
    <row r="791" spans="1:56">
      <c r="A791" s="60" t="s">
        <v>1557</v>
      </c>
      <c r="B791" s="60" t="s">
        <v>261</v>
      </c>
      <c r="C791" s="60" t="s">
        <v>263</v>
      </c>
      <c r="D791" s="60" t="s">
        <v>303</v>
      </c>
      <c r="E791" s="60" t="s">
        <v>466</v>
      </c>
      <c r="F791" s="60" t="s">
        <v>438</v>
      </c>
      <c r="G791" s="60" t="s">
        <v>239</v>
      </c>
      <c r="H791" s="60" t="s">
        <v>352</v>
      </c>
      <c r="I791" s="60" t="str">
        <f>SpaceTypesTable[[#This Row],[Lighting Standard]]&amp;SpaceTypesTable[[#This Row],[Lighting Primary Space Type]]&amp;SpaceTypesTable[[#This Row],[Lighting Secondary Space Type]]</f>
        <v>ASHRAE 189.1-2009HospitalLaundry-Washing</v>
      </c>
      <c r="J791" s="60"/>
      <c r="K791" s="60"/>
      <c r="L791" s="60">
        <f>VLOOKUP(SpaceTypesTable[[#This Row],[LookupColumn]],InteriorLightingTable[],5,FALSE)</f>
        <v>0.54</v>
      </c>
      <c r="M791" s="60"/>
      <c r="N791" s="60"/>
      <c r="O791" s="60">
        <v>0</v>
      </c>
      <c r="P791" s="60">
        <v>0.7</v>
      </c>
      <c r="Q791" s="60">
        <v>0.2</v>
      </c>
      <c r="R791" s="60" t="s">
        <v>1370</v>
      </c>
      <c r="S791" t="s">
        <v>108</v>
      </c>
      <c r="T791" s="60" t="s">
        <v>12</v>
      </c>
      <c r="U791" s="60" t="s">
        <v>434</v>
      </c>
      <c r="V791" s="60" t="str">
        <f>SpaceTypesTable[[#This Row],[Ventilation Standard]]&amp;SpaceTypesTable[[#This Row],[Ventilation Primary Space Type]]&amp;SpaceTypesTable[[#This Row],[Ventilation Secondary Space Type]]</f>
        <v>ASHRAE 62.1-1999Dry Cleaners, LaundriesCommercial Laundry</v>
      </c>
      <c r="W791" s="60">
        <f>VLOOKUP(SpaceTypesTable[[#This Row],[Lookup]],VentilationStandardsTable[],6,FALSE)</f>
        <v>0</v>
      </c>
      <c r="X791" s="60">
        <f>VLOOKUP(SpaceTypesTable[[#This Row],[Lookup]],VentilationStandardsTable[],5,FALSE)</f>
        <v>25</v>
      </c>
      <c r="Y791" s="60">
        <f>VLOOKUP(SpaceTypesTable[[#This Row],[Lookup]],VentilationStandardsTable[],7,FALSE)</f>
        <v>0</v>
      </c>
      <c r="Z791" s="60">
        <v>10</v>
      </c>
      <c r="AA791" s="60" t="s">
        <v>1385</v>
      </c>
      <c r="AB791" s="60" t="s">
        <v>1518</v>
      </c>
      <c r="AC791" s="60">
        <v>4.4600000000000001E-2</v>
      </c>
      <c r="AD791" s="60" t="s">
        <v>1427</v>
      </c>
      <c r="AE791" s="60">
        <v>42.6</v>
      </c>
      <c r="AF791" s="60" t="s">
        <v>440</v>
      </c>
      <c r="AG791" s="60" t="s">
        <v>440</v>
      </c>
      <c r="AH791" s="60" t="s">
        <v>440</v>
      </c>
      <c r="AI791" s="60" t="s">
        <v>1432</v>
      </c>
      <c r="AJ791" s="60">
        <v>1.0400004477788662</v>
      </c>
      <c r="AK791" s="60">
        <v>0</v>
      </c>
      <c r="AL791" s="60">
        <v>0.5</v>
      </c>
      <c r="AM791" s="60">
        <v>0</v>
      </c>
      <c r="AN791" s="60" t="s">
        <v>1526</v>
      </c>
      <c r="AO791" s="60" t="s">
        <v>1452</v>
      </c>
      <c r="AP791" s="60" t="s">
        <v>1466</v>
      </c>
      <c r="AQ791" s="60">
        <v>67.5</v>
      </c>
      <c r="AR791" s="60">
        <v>1053</v>
      </c>
      <c r="AS791" s="60">
        <f>IF(SpaceTypesTable[[#This Row],[Service Water Heating Peak Flow Rate (gal/h)]]=0,"",SpaceTypesTable[[#This Row],[Service Water Heating Peak Flow Rate (gal/h)]]/SpaceTypesTable[[#This Row],[Service Water Heating Area (ft^2)]])</f>
        <v>6.4102564102564097E-2</v>
      </c>
      <c r="AT791" s="60">
        <v>60</v>
      </c>
      <c r="AU791" s="60">
        <v>0.2</v>
      </c>
      <c r="AV791" s="60">
        <v>0.05</v>
      </c>
      <c r="AW791" s="60" t="s">
        <v>1542</v>
      </c>
      <c r="AX791" s="60"/>
      <c r="AY791" s="60"/>
      <c r="AZ791" s="60"/>
      <c r="BA791" s="60"/>
      <c r="BB791" s="60"/>
      <c r="BC791" s="60" t="str">
        <f>IF(ISBLANK(BB791),"",BB791/(AY791/AX791))</f>
        <v/>
      </c>
      <c r="BD791" s="60"/>
    </row>
    <row r="792" spans="1:56">
      <c r="A792" s="60" t="s">
        <v>1554</v>
      </c>
      <c r="B792" s="60" t="s">
        <v>259</v>
      </c>
      <c r="C792" s="60" t="s">
        <v>263</v>
      </c>
      <c r="D792" s="60" t="s">
        <v>303</v>
      </c>
      <c r="E792" s="60" t="s">
        <v>466</v>
      </c>
      <c r="F792" s="60"/>
      <c r="G792" s="60"/>
      <c r="H792" s="60"/>
      <c r="I792" s="60" t="str">
        <f>SpaceTypesTable[[#This Row],[Lighting Standard]]&amp;SpaceTypesTable[[#This Row],[Lighting Primary Space Type]]&amp;SpaceTypesTable[[#This Row],[Lighting Secondary Space Type]]</f>
        <v/>
      </c>
      <c r="J792" s="60"/>
      <c r="K792" s="60"/>
      <c r="L792" s="60">
        <v>1.04</v>
      </c>
      <c r="M792" s="60"/>
      <c r="N792" s="60"/>
      <c r="O792" s="60">
        <v>0</v>
      </c>
      <c r="P792" s="60">
        <v>0.7</v>
      </c>
      <c r="Q792" s="60">
        <v>0.2</v>
      </c>
      <c r="R792" s="60" t="s">
        <v>1370</v>
      </c>
      <c r="S792" t="s">
        <v>108</v>
      </c>
      <c r="T792" s="60" t="s">
        <v>12</v>
      </c>
      <c r="U792" s="60" t="s">
        <v>434</v>
      </c>
      <c r="V792" s="60" t="str">
        <f>SpaceTypesTable[[#This Row],[Ventilation Standard]]&amp;SpaceTypesTable[[#This Row],[Ventilation Primary Space Type]]&amp;SpaceTypesTable[[#This Row],[Ventilation Secondary Space Type]]</f>
        <v>ASHRAE 62.1-1999Dry Cleaners, LaundriesCommercial Laundry</v>
      </c>
      <c r="W792" s="60">
        <f>VLOOKUP(SpaceTypesTable[[#This Row],[Lookup]],VentilationStandardsTable[],6,FALSE)</f>
        <v>0</v>
      </c>
      <c r="X792" s="60">
        <f>VLOOKUP(SpaceTypesTable[[#This Row],[Lookup]],VentilationStandardsTable[],5,FALSE)</f>
        <v>25</v>
      </c>
      <c r="Y792" s="60">
        <f>VLOOKUP(SpaceTypesTable[[#This Row],[Lookup]],VentilationStandardsTable[],7,FALSE)</f>
        <v>0</v>
      </c>
      <c r="Z792" s="60">
        <v>10</v>
      </c>
      <c r="AA792" s="60" t="s">
        <v>1385</v>
      </c>
      <c r="AB792" s="60" t="s">
        <v>1518</v>
      </c>
      <c r="AC792" s="60">
        <v>0.22320000000000001</v>
      </c>
      <c r="AD792" s="60" t="s">
        <v>1427</v>
      </c>
      <c r="AE792" s="60">
        <v>58.4</v>
      </c>
      <c r="AF792" s="60" t="s">
        <v>440</v>
      </c>
      <c r="AG792" s="60" t="s">
        <v>440</v>
      </c>
      <c r="AH792" s="60" t="s">
        <v>440</v>
      </c>
      <c r="AI792" s="60" t="s">
        <v>1432</v>
      </c>
      <c r="AJ792" s="60">
        <v>2.0299999999999998</v>
      </c>
      <c r="AK792" s="60">
        <v>0</v>
      </c>
      <c r="AL792" s="60">
        <v>0.5</v>
      </c>
      <c r="AM792" s="60">
        <v>0</v>
      </c>
      <c r="AN792" s="60" t="s">
        <v>1526</v>
      </c>
      <c r="AO792" s="60" t="s">
        <v>1452</v>
      </c>
      <c r="AP792" s="60" t="s">
        <v>1466</v>
      </c>
      <c r="AQ792" s="60">
        <v>67.5</v>
      </c>
      <c r="AR792" s="60">
        <v>1053</v>
      </c>
      <c r="AS792" s="60">
        <f>IF(SpaceTypesTable[[#This Row],[Service Water Heating Peak Flow Rate (gal/h)]]=0,"",SpaceTypesTable[[#This Row],[Service Water Heating Peak Flow Rate (gal/h)]]/SpaceTypesTable[[#This Row],[Service Water Heating Area (ft^2)]])</f>
        <v>6.4102564102564097E-2</v>
      </c>
      <c r="AT792" s="60">
        <v>60</v>
      </c>
      <c r="AU792" s="60">
        <v>0.2</v>
      </c>
      <c r="AV792" s="60">
        <v>0.05</v>
      </c>
      <c r="AW792" s="60" t="s">
        <v>1542</v>
      </c>
      <c r="AX792" s="60"/>
      <c r="AY792" s="60"/>
      <c r="AZ792" s="60"/>
      <c r="BA792" s="60"/>
      <c r="BB792" s="60"/>
      <c r="BC792" s="60" t="str">
        <f>IF(ISBLANK(BB792),"",BB792/(AY792/AX792))</f>
        <v/>
      </c>
      <c r="BD792" s="60"/>
    </row>
    <row r="793" spans="1:56">
      <c r="A793" t="s">
        <v>1558</v>
      </c>
      <c r="B793" s="60" t="s">
        <v>259</v>
      </c>
      <c r="C793" s="60" t="s">
        <v>263</v>
      </c>
      <c r="D793" s="60" t="s">
        <v>303</v>
      </c>
      <c r="E793" s="60" t="s">
        <v>466</v>
      </c>
      <c r="F793" s="60" t="s">
        <v>218</v>
      </c>
      <c r="G793" s="60" t="s">
        <v>239</v>
      </c>
      <c r="H793" s="60" t="s">
        <v>352</v>
      </c>
      <c r="I793" s="60" t="str">
        <f>SpaceTypesTable[[#This Row],[Lighting Standard]]&amp;SpaceTypesTable[[#This Row],[Lighting Primary Space Type]]&amp;SpaceTypesTable[[#This Row],[Lighting Secondary Space Type]]</f>
        <v>ASHRAE 90.1-2007HospitalLaundry-Washing</v>
      </c>
      <c r="J793" s="60"/>
      <c r="K793" s="60"/>
      <c r="L793" s="60">
        <f>VLOOKUP(SpaceTypesTable[[#This Row],[LookupColumn]],InteriorLightingTable[],5,FALSE)</f>
        <v>0.6</v>
      </c>
      <c r="M793" s="60"/>
      <c r="N793" s="60"/>
      <c r="O793" s="60">
        <v>0</v>
      </c>
      <c r="P793" s="60">
        <v>0.7</v>
      </c>
      <c r="Q793" s="60">
        <v>0.2</v>
      </c>
      <c r="R793" s="60" t="s">
        <v>3293</v>
      </c>
      <c r="S793" t="s">
        <v>109</v>
      </c>
      <c r="T793" s="60" t="s">
        <v>238</v>
      </c>
      <c r="U793" s="60" t="s">
        <v>1590</v>
      </c>
      <c r="V793" s="60" t="str">
        <f>SpaceTypesTable[[#This Row],[Ventilation Standard]]&amp;SpaceTypesTable[[#This Row],[Ventilation Primary Space Type]]&amp;SpaceTypesTable[[#This Row],[Ventilation Secondary Space Type]]</f>
        <v>ASHRAE 62.1-2004RetailCoinoperated laundries</v>
      </c>
      <c r="W793" s="60">
        <f>VLOOKUP(SpaceTypesTable[[#This Row],[Lookup]],VentilationStandardsTable[],6,FALSE)</f>
        <v>0.06</v>
      </c>
      <c r="X793" s="60">
        <f>VLOOKUP(SpaceTypesTable[[#This Row],[Lookup]],VentilationStandardsTable[],5,FALSE)</f>
        <v>7.5</v>
      </c>
      <c r="Y793" s="60">
        <f>VLOOKUP(SpaceTypesTable[[#This Row],[Lookup]],VentilationStandardsTable[],7,FALSE)</f>
        <v>0</v>
      </c>
      <c r="Z793" s="60">
        <v>10</v>
      </c>
      <c r="AA793" s="60" t="s">
        <v>3323</v>
      </c>
      <c r="AB793" s="60" t="s">
        <v>3270</v>
      </c>
      <c r="AC793" s="60">
        <v>4.4600000000000001E-2</v>
      </c>
      <c r="AD793" s="60" t="s">
        <v>3302</v>
      </c>
      <c r="AE793" s="60">
        <v>42.6</v>
      </c>
      <c r="AF793" s="60" t="s">
        <v>440</v>
      </c>
      <c r="AG793" s="60" t="s">
        <v>440</v>
      </c>
      <c r="AH793" s="60" t="s">
        <v>440</v>
      </c>
      <c r="AI793" s="60" t="s">
        <v>3322</v>
      </c>
      <c r="AJ793" s="60">
        <v>1.0400004477788662</v>
      </c>
      <c r="AK793" s="60">
        <v>0</v>
      </c>
      <c r="AL793" s="60">
        <v>0.5</v>
      </c>
      <c r="AM793" s="60">
        <v>0</v>
      </c>
      <c r="AN793" s="60" t="s">
        <v>3321</v>
      </c>
      <c r="AO793" s="60" t="s">
        <v>3301</v>
      </c>
      <c r="AP793" s="60" t="s">
        <v>3300</v>
      </c>
      <c r="AQ793" s="60">
        <v>67.5</v>
      </c>
      <c r="AR793" s="60">
        <v>1053</v>
      </c>
      <c r="AS793" s="60">
        <f>IF(SpaceTypesTable[[#This Row],[Service Water Heating Peak Flow Rate (gal/h)]]=0,"",SpaceTypesTable[[#This Row],[Service Water Heating Peak Flow Rate (gal/h)]]/SpaceTypesTable[[#This Row],[Service Water Heating Area (ft^2)]])</f>
        <v>6.4102564102564097E-2</v>
      </c>
      <c r="AT793" s="60">
        <v>60</v>
      </c>
      <c r="AU793" s="60">
        <v>0.2</v>
      </c>
      <c r="AV793" s="60">
        <v>0.05</v>
      </c>
      <c r="AW793" s="60" t="s">
        <v>3324</v>
      </c>
      <c r="AX793" s="60"/>
      <c r="AY793" s="60"/>
      <c r="AZ793" s="60"/>
      <c r="BA793" s="60"/>
      <c r="BB793" s="60"/>
      <c r="BC793" s="60" t="str">
        <f>IF(ISBLANK(BB793),"",BB793/(AY793/AX793))</f>
        <v/>
      </c>
      <c r="BD793" s="60"/>
    </row>
    <row r="794" spans="1:56">
      <c r="A794" t="s">
        <v>1556</v>
      </c>
      <c r="B794" s="60" t="s">
        <v>259</v>
      </c>
      <c r="C794" s="60" t="s">
        <v>263</v>
      </c>
      <c r="D794" s="60" t="s">
        <v>303</v>
      </c>
      <c r="E794" s="60" t="s">
        <v>466</v>
      </c>
      <c r="F794" s="60" t="s">
        <v>217</v>
      </c>
      <c r="G794" s="60" t="s">
        <v>239</v>
      </c>
      <c r="H794" s="60" t="s">
        <v>352</v>
      </c>
      <c r="I794" s="60" t="str">
        <f>SpaceTypesTable[[#This Row],[Lighting Standard]]&amp;SpaceTypesTable[[#This Row],[Lighting Primary Space Type]]&amp;SpaceTypesTable[[#This Row],[Lighting Secondary Space Type]]</f>
        <v>ASHRAE 90.1-2004HospitalLaundry-Washing</v>
      </c>
      <c r="J794" s="60"/>
      <c r="K794" s="60"/>
      <c r="L794" s="60">
        <f>VLOOKUP(SpaceTypesTable[[#This Row],[LookupColumn]],InteriorLightingTable[],5,FALSE)</f>
        <v>0.6</v>
      </c>
      <c r="M794" s="60"/>
      <c r="N794" s="60"/>
      <c r="O794" s="60">
        <v>0</v>
      </c>
      <c r="P794" s="60">
        <v>0.7</v>
      </c>
      <c r="Q794" s="60">
        <v>0.2</v>
      </c>
      <c r="R794" s="60" t="s">
        <v>3293</v>
      </c>
      <c r="S794" t="s">
        <v>108</v>
      </c>
      <c r="T794" s="60" t="s">
        <v>12</v>
      </c>
      <c r="U794" s="60" t="s">
        <v>434</v>
      </c>
      <c r="V794" s="60" t="str">
        <f>SpaceTypesTable[[#This Row],[Ventilation Standard]]&amp;SpaceTypesTable[[#This Row],[Ventilation Primary Space Type]]&amp;SpaceTypesTable[[#This Row],[Ventilation Secondary Space Type]]</f>
        <v>ASHRAE 62.1-1999Dry Cleaners, LaundriesCommercial Laundry</v>
      </c>
      <c r="W794" s="60">
        <f>VLOOKUP(SpaceTypesTable[[#This Row],[Lookup]],VentilationStandardsTable[],6,FALSE)</f>
        <v>0</v>
      </c>
      <c r="X794" s="60">
        <f>VLOOKUP(SpaceTypesTable[[#This Row],[Lookup]],VentilationStandardsTable[],5,FALSE)</f>
        <v>25</v>
      </c>
      <c r="Y794" s="60">
        <f>VLOOKUP(SpaceTypesTable[[#This Row],[Lookup]],VentilationStandardsTable[],7,FALSE)</f>
        <v>0</v>
      </c>
      <c r="Z794" s="60">
        <v>10</v>
      </c>
      <c r="AA794" s="60" t="s">
        <v>3323</v>
      </c>
      <c r="AB794" s="60" t="s">
        <v>3270</v>
      </c>
      <c r="AC794" s="60">
        <v>5.9499999999999997E-2</v>
      </c>
      <c r="AD794" s="60" t="s">
        <v>3302</v>
      </c>
      <c r="AE794" s="60">
        <v>58.4</v>
      </c>
      <c r="AF794" s="60" t="s">
        <v>440</v>
      </c>
      <c r="AG794" s="60" t="s">
        <v>440</v>
      </c>
      <c r="AH794" s="60" t="s">
        <v>440</v>
      </c>
      <c r="AI794" s="60" t="s">
        <v>3322</v>
      </c>
      <c r="AJ794" s="60">
        <v>2.0299999999999998</v>
      </c>
      <c r="AK794" s="60">
        <v>0</v>
      </c>
      <c r="AL794" s="60">
        <v>0.5</v>
      </c>
      <c r="AM794" s="60">
        <v>0</v>
      </c>
      <c r="AN794" s="60" t="s">
        <v>3321</v>
      </c>
      <c r="AO794" s="60" t="s">
        <v>3301</v>
      </c>
      <c r="AP794" s="60" t="s">
        <v>3300</v>
      </c>
      <c r="AQ794" s="60">
        <v>67.5</v>
      </c>
      <c r="AR794" s="60">
        <v>1053</v>
      </c>
      <c r="AS794" s="60">
        <f>IF(SpaceTypesTable[[#This Row],[Service Water Heating Peak Flow Rate (gal/h)]]=0,"",SpaceTypesTable[[#This Row],[Service Water Heating Peak Flow Rate (gal/h)]]/SpaceTypesTable[[#This Row],[Service Water Heating Area (ft^2)]])</f>
        <v>6.4102564102564097E-2</v>
      </c>
      <c r="AT794" s="60">
        <v>60</v>
      </c>
      <c r="AU794" s="60">
        <v>0.2</v>
      </c>
      <c r="AV794" s="60">
        <v>0.05</v>
      </c>
      <c r="AW794" s="60" t="s">
        <v>3324</v>
      </c>
      <c r="AX794" s="60"/>
      <c r="AY794" s="60"/>
      <c r="AZ794" s="60"/>
      <c r="BA794" s="60"/>
      <c r="BB794" s="60"/>
      <c r="BC794" s="60" t="str">
        <f>IF(ISBLANK(BB794),"",BB794/(AY794/AX794))</f>
        <v/>
      </c>
      <c r="BD794" s="60"/>
    </row>
    <row r="795" spans="1:56">
      <c r="A795" t="s">
        <v>1619</v>
      </c>
      <c r="B795" s="60" t="s">
        <v>259</v>
      </c>
      <c r="C795" s="60" t="s">
        <v>263</v>
      </c>
      <c r="D795" s="60" t="s">
        <v>303</v>
      </c>
      <c r="E795" s="60" t="s">
        <v>466</v>
      </c>
      <c r="F795" s="60" t="s">
        <v>1601</v>
      </c>
      <c r="G795" s="60" t="s">
        <v>239</v>
      </c>
      <c r="H795" s="60" t="s">
        <v>352</v>
      </c>
      <c r="I795" s="60" t="str">
        <f>SpaceTypesTable[[#This Row],[Lighting Standard]]&amp;SpaceTypesTable[[#This Row],[Lighting Primary Space Type]]&amp;SpaceTypesTable[[#This Row],[Lighting Secondary Space Type]]</f>
        <v>ASHRAE 90.1-2010HospitalLaundry-Washing</v>
      </c>
      <c r="J795" s="60"/>
      <c r="K795" s="60"/>
      <c r="L795" s="60">
        <f>VLOOKUP(SpaceTypesTable[[#This Row],[LookupColumn]],InteriorLightingTable[],5,FALSE)</f>
        <v>0.6</v>
      </c>
      <c r="M795" s="60"/>
      <c r="N795" s="60"/>
      <c r="O795" s="60">
        <v>0</v>
      </c>
      <c r="P795" s="60">
        <v>0.7</v>
      </c>
      <c r="Q795" s="60">
        <v>0.2</v>
      </c>
      <c r="R795" s="60" t="s">
        <v>3293</v>
      </c>
      <c r="S795" t="s">
        <v>110</v>
      </c>
      <c r="T795" s="60" t="s">
        <v>238</v>
      </c>
      <c r="U795" s="60" t="s">
        <v>1590</v>
      </c>
      <c r="V795" s="60" t="str">
        <f>SpaceTypesTable[[#This Row],[Ventilation Standard]]&amp;SpaceTypesTable[[#This Row],[Ventilation Primary Space Type]]&amp;SpaceTypesTable[[#This Row],[Ventilation Secondary Space Type]]</f>
        <v>ASHRAE 62.1-2007RetailCoinoperated laundries</v>
      </c>
      <c r="W795" s="60">
        <f>VLOOKUP(SpaceTypesTable[[#This Row],[Lookup]],VentilationStandardsTable[],6,FALSE)</f>
        <v>0.06</v>
      </c>
      <c r="X795" s="60">
        <f>VLOOKUP(SpaceTypesTable[[#This Row],[Lookup]],VentilationStandardsTable[],5,FALSE)</f>
        <v>7.5</v>
      </c>
      <c r="Y795" s="60">
        <f>VLOOKUP(SpaceTypesTable[[#This Row],[Lookup]],VentilationStandardsTable[],7,FALSE)</f>
        <v>0</v>
      </c>
      <c r="Z795" s="60">
        <v>10</v>
      </c>
      <c r="AA795" s="60" t="s">
        <v>3323</v>
      </c>
      <c r="AB795" s="60" t="s">
        <v>3270</v>
      </c>
      <c r="AC795" s="60">
        <v>4.4600000000000001E-2</v>
      </c>
      <c r="AD795" s="60" t="s">
        <v>3302</v>
      </c>
      <c r="AE795" s="60">
        <v>42.6</v>
      </c>
      <c r="AF795" s="60" t="s">
        <v>440</v>
      </c>
      <c r="AG795" s="60" t="s">
        <v>440</v>
      </c>
      <c r="AH795" s="60" t="s">
        <v>440</v>
      </c>
      <c r="AI795" s="60" t="s">
        <v>3322</v>
      </c>
      <c r="AJ795" s="60">
        <v>1.0400004477788662</v>
      </c>
      <c r="AK795" s="60">
        <v>0</v>
      </c>
      <c r="AL795" s="60">
        <v>0.5</v>
      </c>
      <c r="AM795" s="60">
        <v>0</v>
      </c>
      <c r="AN795" s="60" t="s">
        <v>3321</v>
      </c>
      <c r="AO795" s="60" t="s">
        <v>3301</v>
      </c>
      <c r="AP795" s="60" t="s">
        <v>3300</v>
      </c>
      <c r="AQ795" s="60">
        <v>67.5</v>
      </c>
      <c r="AR795" s="60">
        <v>1053</v>
      </c>
      <c r="AS795" s="60">
        <v>6.4102564102564097E-2</v>
      </c>
      <c r="AT795" s="60">
        <v>60</v>
      </c>
      <c r="AU795" s="60">
        <v>0.2</v>
      </c>
      <c r="AV795" s="60">
        <v>0.05</v>
      </c>
      <c r="AW795" s="60" t="s">
        <v>3324</v>
      </c>
      <c r="AX795" s="60"/>
      <c r="AY795" s="60"/>
      <c r="AZ795" s="60"/>
      <c r="BA795" s="60"/>
      <c r="BB795" s="60"/>
      <c r="BC795" s="60" t="s">
        <v>440</v>
      </c>
      <c r="BD795" s="60"/>
    </row>
    <row r="796" spans="1:56">
      <c r="A796" t="s">
        <v>1555</v>
      </c>
      <c r="B796" s="60" t="s">
        <v>259</v>
      </c>
      <c r="C796" s="60" t="s">
        <v>263</v>
      </c>
      <c r="D796" s="60" t="s">
        <v>305</v>
      </c>
      <c r="E796" s="60" t="s">
        <v>460</v>
      </c>
      <c r="F796" s="60"/>
      <c r="G796" s="60"/>
      <c r="H796" s="60"/>
      <c r="I796" s="60" t="str">
        <f>SpaceTypesTable[[#This Row],[Lighting Standard]]&amp;SpaceTypesTable[[#This Row],[Lighting Primary Space Type]]&amp;SpaceTypesTable[[#This Row],[Lighting Secondary Space Type]]</f>
        <v/>
      </c>
      <c r="J796" s="60"/>
      <c r="K796" s="60"/>
      <c r="L796" s="60">
        <v>1.74</v>
      </c>
      <c r="M796" s="60"/>
      <c r="N796" s="60"/>
      <c r="O796" s="60">
        <v>0</v>
      </c>
      <c r="P796" s="60">
        <v>0.7</v>
      </c>
      <c r="Q796" s="60">
        <v>0.2</v>
      </c>
      <c r="R796" s="60" t="s">
        <v>1369</v>
      </c>
      <c r="S796" t="s">
        <v>108</v>
      </c>
      <c r="T796" s="60" t="s">
        <v>412</v>
      </c>
      <c r="U796" s="60" t="s">
        <v>32</v>
      </c>
      <c r="V796" s="60" t="str">
        <f>SpaceTypesTable[[#This Row],[Ventilation Standard]]&amp;SpaceTypesTable[[#This Row],[Ventilation Primary Space Type]]&amp;SpaceTypesTable[[#This Row],[Ventilation Secondary Space Type]]</f>
        <v>ASHRAE 62.1-1999Hotels, Motels, Resorts, DormitoriesLobbies</v>
      </c>
      <c r="W796" s="60">
        <f>VLOOKUP(SpaceTypesTable[[#This Row],[Lookup]],VentilationStandardsTable[],6,FALSE)</f>
        <v>0</v>
      </c>
      <c r="X796" s="60">
        <f>VLOOKUP(SpaceTypesTable[[#This Row],[Lookup]],VentilationStandardsTable[],5,FALSE)</f>
        <v>15</v>
      </c>
      <c r="Y796" s="60">
        <f>VLOOKUP(SpaceTypesTable[[#This Row],[Lookup]],VentilationStandardsTable[],7,FALSE)</f>
        <v>0</v>
      </c>
      <c r="Z796" s="60">
        <v>4.2699999999999996</v>
      </c>
      <c r="AA796" s="60" t="s">
        <v>1386</v>
      </c>
      <c r="AB796" s="60" t="s">
        <v>1518</v>
      </c>
      <c r="AC796" s="60">
        <v>0.22320000000000001</v>
      </c>
      <c r="AD796" s="60" t="s">
        <v>1427</v>
      </c>
      <c r="AE796" s="60"/>
      <c r="AF796" s="60" t="s">
        <v>440</v>
      </c>
      <c r="AG796" s="60" t="s">
        <v>440</v>
      </c>
      <c r="AH796" s="60" t="s">
        <v>440</v>
      </c>
      <c r="AI796" s="60"/>
      <c r="AJ796" s="60">
        <v>1.33</v>
      </c>
      <c r="AK796" s="60">
        <v>0</v>
      </c>
      <c r="AL796" s="60">
        <v>0.5</v>
      </c>
      <c r="AM796" s="60">
        <v>0</v>
      </c>
      <c r="AN796" s="60" t="s">
        <v>1493</v>
      </c>
      <c r="AO796" s="60" t="s">
        <v>1452</v>
      </c>
      <c r="AP796" s="60" t="s">
        <v>1466</v>
      </c>
      <c r="AQ796" s="60">
        <v>1.75</v>
      </c>
      <c r="AR796" s="60">
        <v>351</v>
      </c>
      <c r="AS796" s="60">
        <f>IF(SpaceTypesTable[[#This Row],[Service Water Heating Peak Flow Rate (gal/h)]]=0,"",SpaceTypesTable[[#This Row],[Service Water Heating Peak Flow Rate (gal/h)]]/SpaceTypesTable[[#This Row],[Service Water Heating Area (ft^2)]])</f>
        <v>4.9857549857549857E-3</v>
      </c>
      <c r="AT796" s="60">
        <v>43.3</v>
      </c>
      <c r="AU796" s="60">
        <v>0.2</v>
      </c>
      <c r="AV796" s="60">
        <v>0.05</v>
      </c>
      <c r="AW796" s="60" t="s">
        <v>1541</v>
      </c>
      <c r="AX796" s="60"/>
      <c r="AY796" s="60"/>
      <c r="AZ796" s="60"/>
      <c r="BA796" s="60"/>
      <c r="BB796" s="60"/>
      <c r="BC796" s="60" t="str">
        <f>IF(ISBLANK(BB796),"",BB796/(AY796/AX796))</f>
        <v/>
      </c>
      <c r="BD796" s="60"/>
    </row>
    <row r="797" spans="1:56">
      <c r="A797" t="s">
        <v>1557</v>
      </c>
      <c r="B797" s="60" t="s">
        <v>260</v>
      </c>
      <c r="C797" s="60" t="s">
        <v>263</v>
      </c>
      <c r="D797" s="60" t="s">
        <v>305</v>
      </c>
      <c r="E797" s="60" t="s">
        <v>460</v>
      </c>
      <c r="F797" s="60" t="s">
        <v>438</v>
      </c>
      <c r="G797" s="60" t="s">
        <v>224</v>
      </c>
      <c r="H797" s="60" t="s">
        <v>225</v>
      </c>
      <c r="I797" s="60" t="str">
        <f>SpaceTypesTable[[#This Row],[Lighting Standard]]&amp;SpaceTypesTable[[#This Row],[Lighting Primary Space Type]]&amp;SpaceTypesTable[[#This Row],[Lighting Secondary Space Type]]</f>
        <v>ASHRAE 189.1-2009Hotel/MotelGuest Rooms</v>
      </c>
      <c r="J797" s="60"/>
      <c r="K797" s="60"/>
      <c r="L797" s="60">
        <f>VLOOKUP(SpaceTypesTable[[#This Row],[LookupColumn]],InteriorLightingTable[],5,FALSE)</f>
        <v>0.9900000000000001</v>
      </c>
      <c r="M797" s="60"/>
      <c r="N797" s="60"/>
      <c r="O797" s="60">
        <v>0</v>
      </c>
      <c r="P797" s="60">
        <v>0.7</v>
      </c>
      <c r="Q797" s="60">
        <v>0.2</v>
      </c>
      <c r="R797" s="60" t="s">
        <v>1369</v>
      </c>
      <c r="S797" t="s">
        <v>108</v>
      </c>
      <c r="T797" s="60" t="s">
        <v>412</v>
      </c>
      <c r="U797" s="60" t="s">
        <v>32</v>
      </c>
      <c r="V797" s="60" t="str">
        <f>SpaceTypesTable[[#This Row],[Ventilation Standard]]&amp;SpaceTypesTable[[#This Row],[Ventilation Primary Space Type]]&amp;SpaceTypesTable[[#This Row],[Ventilation Secondary Space Type]]</f>
        <v>ASHRAE 62.1-1999Hotels, Motels, Resorts, DormitoriesLobbies</v>
      </c>
      <c r="W797" s="60">
        <f>VLOOKUP(SpaceTypesTable[[#This Row],[Lookup]],VentilationStandardsTable[],6,FALSE)</f>
        <v>0</v>
      </c>
      <c r="X797" s="60">
        <f>VLOOKUP(SpaceTypesTable[[#This Row],[Lookup]],VentilationStandardsTable[],5,FALSE)</f>
        <v>15</v>
      </c>
      <c r="Y797" s="60">
        <f>VLOOKUP(SpaceTypesTable[[#This Row],[Lookup]],VentilationStandardsTable[],7,FALSE)</f>
        <v>0</v>
      </c>
      <c r="Z797" s="60">
        <v>4.2699999999999996</v>
      </c>
      <c r="AA797" s="60" t="s">
        <v>1386</v>
      </c>
      <c r="AB797" s="60" t="s">
        <v>1518</v>
      </c>
      <c r="AC797" s="60">
        <v>5.9499999999999997E-2</v>
      </c>
      <c r="AD797" s="60" t="s">
        <v>1427</v>
      </c>
      <c r="AE797" s="60"/>
      <c r="AF797" s="60" t="s">
        <v>440</v>
      </c>
      <c r="AG797" s="60" t="s">
        <v>440</v>
      </c>
      <c r="AH797" s="60" t="s">
        <v>440</v>
      </c>
      <c r="AI797" s="60"/>
      <c r="AJ797" s="60">
        <v>0.68</v>
      </c>
      <c r="AK797" s="60">
        <v>0</v>
      </c>
      <c r="AL797" s="60">
        <v>0.5</v>
      </c>
      <c r="AM797" s="60">
        <v>0</v>
      </c>
      <c r="AN797" s="60" t="s">
        <v>1493</v>
      </c>
      <c r="AO797" s="60" t="s">
        <v>1452</v>
      </c>
      <c r="AP797" s="60" t="s">
        <v>1466</v>
      </c>
      <c r="AQ797" s="60">
        <v>1.75</v>
      </c>
      <c r="AR797" s="60">
        <v>351</v>
      </c>
      <c r="AS797" s="60">
        <f>IF(SpaceTypesTable[[#This Row],[Service Water Heating Peak Flow Rate (gal/h)]]=0,"",SpaceTypesTable[[#This Row],[Service Water Heating Peak Flow Rate (gal/h)]]/SpaceTypesTable[[#This Row],[Service Water Heating Area (ft^2)]])</f>
        <v>4.9857549857549857E-3</v>
      </c>
      <c r="AT797" s="60">
        <v>43.3</v>
      </c>
      <c r="AU797" s="60">
        <v>0.2</v>
      </c>
      <c r="AV797" s="60">
        <v>0.05</v>
      </c>
      <c r="AW797" s="60" t="s">
        <v>1541</v>
      </c>
      <c r="AX797" s="60"/>
      <c r="AY797" s="60"/>
      <c r="AZ797" s="60"/>
      <c r="BA797" s="60"/>
      <c r="BB797" s="60"/>
      <c r="BC797" s="60" t="str">
        <f>IF(ISBLANK(BB797),"",BB797/(AY797/AX797))</f>
        <v/>
      </c>
      <c r="BD797" s="60"/>
    </row>
    <row r="798" spans="1:56">
      <c r="A798" t="s">
        <v>1557</v>
      </c>
      <c r="B798" s="60" t="s">
        <v>261</v>
      </c>
      <c r="C798" s="60" t="s">
        <v>263</v>
      </c>
      <c r="D798" s="60" t="s">
        <v>305</v>
      </c>
      <c r="E798" s="60" t="s">
        <v>460</v>
      </c>
      <c r="F798" s="60" t="s">
        <v>438</v>
      </c>
      <c r="G798" s="60" t="s">
        <v>224</v>
      </c>
      <c r="H798" s="60" t="s">
        <v>225</v>
      </c>
      <c r="I798" s="60" t="str">
        <f>SpaceTypesTable[[#This Row],[Lighting Standard]]&amp;SpaceTypesTable[[#This Row],[Lighting Primary Space Type]]&amp;SpaceTypesTable[[#This Row],[Lighting Secondary Space Type]]</f>
        <v>ASHRAE 189.1-2009Hotel/MotelGuest Rooms</v>
      </c>
      <c r="J798" s="60"/>
      <c r="K798" s="60"/>
      <c r="L798" s="60">
        <f>VLOOKUP(SpaceTypesTable[[#This Row],[LookupColumn]],InteriorLightingTable[],5,FALSE)</f>
        <v>0.9900000000000001</v>
      </c>
      <c r="M798" s="60"/>
      <c r="N798" s="60"/>
      <c r="O798" s="60">
        <v>0</v>
      </c>
      <c r="P798" s="60">
        <v>0.7</v>
      </c>
      <c r="Q798" s="60">
        <v>0.2</v>
      </c>
      <c r="R798" s="60" t="s">
        <v>1369</v>
      </c>
      <c r="S798" t="s">
        <v>108</v>
      </c>
      <c r="T798" s="60" t="s">
        <v>412</v>
      </c>
      <c r="U798" s="60" t="s">
        <v>32</v>
      </c>
      <c r="V798" s="60" t="str">
        <f>SpaceTypesTable[[#This Row],[Ventilation Standard]]&amp;SpaceTypesTable[[#This Row],[Ventilation Primary Space Type]]&amp;SpaceTypesTable[[#This Row],[Ventilation Secondary Space Type]]</f>
        <v>ASHRAE 62.1-1999Hotels, Motels, Resorts, DormitoriesLobbies</v>
      </c>
      <c r="W798" s="60">
        <f>VLOOKUP(SpaceTypesTable[[#This Row],[Lookup]],VentilationStandardsTable[],6,FALSE)</f>
        <v>0</v>
      </c>
      <c r="X798" s="60">
        <f>VLOOKUP(SpaceTypesTable[[#This Row],[Lookup]],VentilationStandardsTable[],5,FALSE)</f>
        <v>15</v>
      </c>
      <c r="Y798" s="60">
        <f>VLOOKUP(SpaceTypesTable[[#This Row],[Lookup]],VentilationStandardsTable[],7,FALSE)</f>
        <v>0</v>
      </c>
      <c r="Z798" s="60">
        <v>4.2699999999999996</v>
      </c>
      <c r="AA798" s="60" t="s">
        <v>1386</v>
      </c>
      <c r="AB798" s="60" t="s">
        <v>1518</v>
      </c>
      <c r="AC798" s="60">
        <v>4.4600000000000001E-2</v>
      </c>
      <c r="AD798" s="60" t="s">
        <v>1427</v>
      </c>
      <c r="AE798" s="60"/>
      <c r="AF798" s="60" t="s">
        <v>440</v>
      </c>
      <c r="AG798" s="60" t="s">
        <v>440</v>
      </c>
      <c r="AH798" s="60" t="s">
        <v>440</v>
      </c>
      <c r="AI798" s="60"/>
      <c r="AJ798" s="60">
        <v>0.68</v>
      </c>
      <c r="AK798" s="60">
        <v>0</v>
      </c>
      <c r="AL798" s="60">
        <v>0.5</v>
      </c>
      <c r="AM798" s="60">
        <v>0</v>
      </c>
      <c r="AN798" s="60" t="s">
        <v>1493</v>
      </c>
      <c r="AO798" s="60" t="s">
        <v>1452</v>
      </c>
      <c r="AP798" s="60" t="s">
        <v>1466</v>
      </c>
      <c r="AQ798" s="60">
        <v>1.75</v>
      </c>
      <c r="AR798" s="60">
        <v>351</v>
      </c>
      <c r="AS798" s="60">
        <f>IF(SpaceTypesTable[[#This Row],[Service Water Heating Peak Flow Rate (gal/h)]]=0,"",SpaceTypesTable[[#This Row],[Service Water Heating Peak Flow Rate (gal/h)]]/SpaceTypesTable[[#This Row],[Service Water Heating Area (ft^2)]])</f>
        <v>4.9857549857549857E-3</v>
      </c>
      <c r="AT798" s="60">
        <v>43.3</v>
      </c>
      <c r="AU798" s="60">
        <v>0.2</v>
      </c>
      <c r="AV798" s="60">
        <v>0.05</v>
      </c>
      <c r="AW798" s="60" t="s">
        <v>1541</v>
      </c>
      <c r="AX798" s="60"/>
      <c r="AY798" s="60"/>
      <c r="AZ798" s="60"/>
      <c r="BA798" s="60"/>
      <c r="BB798" s="60"/>
      <c r="BC798" s="60" t="str">
        <f>IF(ISBLANK(BB798),"",BB798/(AY798/AX798))</f>
        <v/>
      </c>
      <c r="BD798" s="60"/>
    </row>
    <row r="799" spans="1:56">
      <c r="A799" t="s">
        <v>1554</v>
      </c>
      <c r="B799" s="60" t="s">
        <v>259</v>
      </c>
      <c r="C799" s="60" t="s">
        <v>263</v>
      </c>
      <c r="D799" s="60" t="s">
        <v>305</v>
      </c>
      <c r="E799" s="60" t="s">
        <v>460</v>
      </c>
      <c r="F799" s="60"/>
      <c r="G799" s="60"/>
      <c r="H799" s="60"/>
      <c r="I799" s="60" t="str">
        <f>SpaceTypesTable[[#This Row],[Lighting Standard]]&amp;SpaceTypesTable[[#This Row],[Lighting Primary Space Type]]&amp;SpaceTypesTable[[#This Row],[Lighting Secondary Space Type]]</f>
        <v/>
      </c>
      <c r="J799" s="60"/>
      <c r="K799" s="60"/>
      <c r="L799" s="60">
        <v>1.74</v>
      </c>
      <c r="M799" s="60"/>
      <c r="N799" s="60"/>
      <c r="O799" s="60">
        <v>0</v>
      </c>
      <c r="P799" s="60">
        <v>0.7</v>
      </c>
      <c r="Q799" s="60">
        <v>0.2</v>
      </c>
      <c r="R799" s="60" t="s">
        <v>1369</v>
      </c>
      <c r="S799" t="s">
        <v>108</v>
      </c>
      <c r="T799" s="60" t="s">
        <v>412</v>
      </c>
      <c r="U799" s="60" t="s">
        <v>32</v>
      </c>
      <c r="V799" s="60" t="str">
        <f>SpaceTypesTable[[#This Row],[Ventilation Standard]]&amp;SpaceTypesTable[[#This Row],[Ventilation Primary Space Type]]&amp;SpaceTypesTable[[#This Row],[Ventilation Secondary Space Type]]</f>
        <v>ASHRAE 62.1-1999Hotels, Motels, Resorts, DormitoriesLobbies</v>
      </c>
      <c r="W799" s="60">
        <f>VLOOKUP(SpaceTypesTable[[#This Row],[Lookup]],VentilationStandardsTable[],6,FALSE)</f>
        <v>0</v>
      </c>
      <c r="X799" s="60">
        <f>VLOOKUP(SpaceTypesTable[[#This Row],[Lookup]],VentilationStandardsTable[],5,FALSE)</f>
        <v>15</v>
      </c>
      <c r="Y799" s="60">
        <f>VLOOKUP(SpaceTypesTable[[#This Row],[Lookup]],VentilationStandardsTable[],7,FALSE)</f>
        <v>0</v>
      </c>
      <c r="Z799" s="60">
        <v>4.2699999999999996</v>
      </c>
      <c r="AA799" s="60" t="s">
        <v>1386</v>
      </c>
      <c r="AB799" s="60" t="s">
        <v>1518</v>
      </c>
      <c r="AC799" s="60">
        <v>0.22320000000000001</v>
      </c>
      <c r="AD799" s="60" t="s">
        <v>1427</v>
      </c>
      <c r="AE799" s="60"/>
      <c r="AF799" s="60" t="s">
        <v>440</v>
      </c>
      <c r="AG799" s="60" t="s">
        <v>440</v>
      </c>
      <c r="AH799" s="60" t="s">
        <v>440</v>
      </c>
      <c r="AI799" s="60"/>
      <c r="AJ799" s="60">
        <v>1.33</v>
      </c>
      <c r="AK799" s="60">
        <v>0</v>
      </c>
      <c r="AL799" s="60">
        <v>0.5</v>
      </c>
      <c r="AM799" s="60">
        <v>0</v>
      </c>
      <c r="AN799" s="60" t="s">
        <v>1493</v>
      </c>
      <c r="AO799" s="60" t="s">
        <v>1452</v>
      </c>
      <c r="AP799" s="60" t="s">
        <v>1466</v>
      </c>
      <c r="AQ799" s="60">
        <v>1.75</v>
      </c>
      <c r="AR799" s="60">
        <v>351</v>
      </c>
      <c r="AS799" s="60">
        <f>IF(SpaceTypesTable[[#This Row],[Service Water Heating Peak Flow Rate (gal/h)]]=0,"",SpaceTypesTable[[#This Row],[Service Water Heating Peak Flow Rate (gal/h)]]/SpaceTypesTable[[#This Row],[Service Water Heating Area (ft^2)]])</f>
        <v>4.9857549857549857E-3</v>
      </c>
      <c r="AT799" s="60">
        <v>43.3</v>
      </c>
      <c r="AU799" s="60">
        <v>0.2</v>
      </c>
      <c r="AV799" s="60">
        <v>0.05</v>
      </c>
      <c r="AW799" s="60" t="s">
        <v>1541</v>
      </c>
      <c r="AX799" s="60"/>
      <c r="AY799" s="60"/>
      <c r="AZ799" s="60"/>
      <c r="BA799" s="60"/>
      <c r="BB799" s="60"/>
      <c r="BC799" s="60" t="str">
        <f>IF(ISBLANK(BB799),"",BB799/(AY799/AX799))</f>
        <v/>
      </c>
      <c r="BD799" s="60"/>
    </row>
    <row r="800" spans="1:56">
      <c r="A800" t="s">
        <v>1558</v>
      </c>
      <c r="B800" s="60" t="s">
        <v>259</v>
      </c>
      <c r="C800" s="60" t="s">
        <v>263</v>
      </c>
      <c r="D800" s="60" t="s">
        <v>305</v>
      </c>
      <c r="E800" s="60" t="s">
        <v>460</v>
      </c>
      <c r="F800" s="60" t="s">
        <v>218</v>
      </c>
      <c r="G800" s="60" t="s">
        <v>224</v>
      </c>
      <c r="H800" s="60" t="s">
        <v>225</v>
      </c>
      <c r="I800" s="60" t="str">
        <f>SpaceTypesTable[[#This Row],[Lighting Standard]]&amp;SpaceTypesTable[[#This Row],[Lighting Primary Space Type]]&amp;SpaceTypesTable[[#This Row],[Lighting Secondary Space Type]]</f>
        <v>ASHRAE 90.1-2007Hotel/MotelGuest Rooms</v>
      </c>
      <c r="J800" s="60"/>
      <c r="K800" s="60"/>
      <c r="L800" s="60">
        <f>VLOOKUP(SpaceTypesTable[[#This Row],[LookupColumn]],InteriorLightingTable[],5,FALSE)</f>
        <v>1.1000000000000001</v>
      </c>
      <c r="M800" s="60"/>
      <c r="N800" s="60"/>
      <c r="O800" s="60">
        <v>0</v>
      </c>
      <c r="P800" s="60">
        <v>0.7</v>
      </c>
      <c r="Q800" s="60">
        <v>0.2</v>
      </c>
      <c r="R800" s="60" t="s">
        <v>3292</v>
      </c>
      <c r="S800" t="s">
        <v>109</v>
      </c>
      <c r="T800" s="60" t="s">
        <v>412</v>
      </c>
      <c r="U800" s="60" t="s">
        <v>1298</v>
      </c>
      <c r="V800" s="60" t="str">
        <f>SpaceTypesTable[[#This Row],[Ventilation Standard]]&amp;SpaceTypesTable[[#This Row],[Ventilation Primary Space Type]]&amp;SpaceTypesTable[[#This Row],[Ventilation Secondary Space Type]]</f>
        <v>ASHRAE 62.1-2004Hotels, Motels, Resorts, DormitoriesBedroom/living Room</v>
      </c>
      <c r="W800" s="60">
        <f>VLOOKUP(SpaceTypesTable[[#This Row],[Lookup]],VentilationStandardsTable[],6,FALSE)</f>
        <v>0.06</v>
      </c>
      <c r="X800" s="60">
        <f>VLOOKUP(SpaceTypesTable[[#This Row],[Lookup]],VentilationStandardsTable[],5,FALSE)</f>
        <v>5</v>
      </c>
      <c r="Y800" s="60">
        <f>VLOOKUP(SpaceTypesTable[[#This Row],[Lookup]],VentilationStandardsTable[],7,FALSE)</f>
        <v>0</v>
      </c>
      <c r="Z800" s="60">
        <v>4.2699999999999996</v>
      </c>
      <c r="AA800" s="60" t="s">
        <v>3317</v>
      </c>
      <c r="AB800" s="60" t="s">
        <v>3270</v>
      </c>
      <c r="AC800" s="60">
        <v>4.4600000000000001E-2</v>
      </c>
      <c r="AD800" s="60" t="s">
        <v>3316</v>
      </c>
      <c r="AE800" s="60"/>
      <c r="AF800" s="60" t="s">
        <v>440</v>
      </c>
      <c r="AG800" s="60" t="s">
        <v>440</v>
      </c>
      <c r="AH800" s="60" t="s">
        <v>440</v>
      </c>
      <c r="AI800" s="60"/>
      <c r="AJ800" s="60">
        <v>0.68</v>
      </c>
      <c r="AK800" s="60">
        <v>0</v>
      </c>
      <c r="AL800" s="60">
        <v>0.5</v>
      </c>
      <c r="AM800" s="60">
        <v>0</v>
      </c>
      <c r="AN800" s="60" t="s">
        <v>3315</v>
      </c>
      <c r="AO800" s="60" t="s">
        <v>3286</v>
      </c>
      <c r="AP800" s="60" t="s">
        <v>3285</v>
      </c>
      <c r="AQ800" s="60">
        <v>1.75</v>
      </c>
      <c r="AR800" s="60">
        <v>351</v>
      </c>
      <c r="AS800" s="60">
        <f>IF(SpaceTypesTable[[#This Row],[Service Water Heating Peak Flow Rate (gal/h)]]=0,"",SpaceTypesTable[[#This Row],[Service Water Heating Peak Flow Rate (gal/h)]]/SpaceTypesTable[[#This Row],[Service Water Heating Area (ft^2)]])</f>
        <v>4.9857549857549857E-3</v>
      </c>
      <c r="AT800" s="60">
        <v>43.3</v>
      </c>
      <c r="AU800" s="60">
        <v>0.2</v>
      </c>
      <c r="AV800" s="60">
        <v>0.05</v>
      </c>
      <c r="AW800" s="60" t="s">
        <v>3318</v>
      </c>
      <c r="AX800" s="60"/>
      <c r="AY800" s="60"/>
      <c r="AZ800" s="60"/>
      <c r="BA800" s="60"/>
      <c r="BB800" s="60"/>
      <c r="BC800" s="60" t="str">
        <f>IF(ISBLANK(BB800),"",BB800/(AY800/AX800))</f>
        <v/>
      </c>
      <c r="BD800" s="60"/>
    </row>
    <row r="801" spans="1:56">
      <c r="A801" t="s">
        <v>1556</v>
      </c>
      <c r="B801" s="60" t="s">
        <v>259</v>
      </c>
      <c r="C801" s="60" t="s">
        <v>263</v>
      </c>
      <c r="D801" s="60" t="s">
        <v>305</v>
      </c>
      <c r="E801" s="60" t="s">
        <v>460</v>
      </c>
      <c r="F801" s="60" t="s">
        <v>217</v>
      </c>
      <c r="G801" s="60" t="s">
        <v>224</v>
      </c>
      <c r="H801" s="60" t="s">
        <v>225</v>
      </c>
      <c r="I801" s="60" t="str">
        <f>SpaceTypesTable[[#This Row],[Lighting Standard]]&amp;SpaceTypesTable[[#This Row],[Lighting Primary Space Type]]&amp;SpaceTypesTable[[#This Row],[Lighting Secondary Space Type]]</f>
        <v>ASHRAE 90.1-2004Hotel/MotelGuest Rooms</v>
      </c>
      <c r="J801" s="60"/>
      <c r="K801" s="60"/>
      <c r="L801" s="60">
        <f>VLOOKUP(SpaceTypesTable[[#This Row],[LookupColumn]],InteriorLightingTable[],5,FALSE)</f>
        <v>1.1000000000000001</v>
      </c>
      <c r="M801" s="60"/>
      <c r="N801" s="60"/>
      <c r="O801" s="60">
        <v>0</v>
      </c>
      <c r="P801" s="60">
        <v>0.7</v>
      </c>
      <c r="Q801" s="60">
        <v>0.2</v>
      </c>
      <c r="R801" s="60" t="s">
        <v>3292</v>
      </c>
      <c r="S801" t="s">
        <v>108</v>
      </c>
      <c r="T801" s="60" t="s">
        <v>412</v>
      </c>
      <c r="U801" s="60" t="s">
        <v>35</v>
      </c>
      <c r="V801" s="60" t="str">
        <f>SpaceTypesTable[[#This Row],[Ventilation Standard]]&amp;SpaceTypesTable[[#This Row],[Ventilation Primary Space Type]]&amp;SpaceTypesTable[[#This Row],[Ventilation Secondary Space Type]]</f>
        <v>ASHRAE 62.1-1999Hotels, Motels, Resorts, DormitoriesDormitory sleeping areas</v>
      </c>
      <c r="W801" s="60">
        <f>VLOOKUP(SpaceTypesTable[[#This Row],[Lookup]],VentilationStandardsTable[],6,FALSE)</f>
        <v>0</v>
      </c>
      <c r="X801" s="60">
        <f>VLOOKUP(SpaceTypesTable[[#This Row],[Lookup]],VentilationStandardsTable[],5,FALSE)</f>
        <v>15</v>
      </c>
      <c r="Y801" s="60">
        <f>VLOOKUP(SpaceTypesTable[[#This Row],[Lookup]],VentilationStandardsTable[],7,FALSE)</f>
        <v>0</v>
      </c>
      <c r="Z801" s="60">
        <v>4.2699999999999996</v>
      </c>
      <c r="AA801" s="60" t="s">
        <v>3317</v>
      </c>
      <c r="AB801" s="60" t="s">
        <v>3270</v>
      </c>
      <c r="AC801" s="60">
        <v>5.9499999999999997E-2</v>
      </c>
      <c r="AD801" s="60" t="s">
        <v>3316</v>
      </c>
      <c r="AE801" s="60"/>
      <c r="AF801" s="60" t="s">
        <v>440</v>
      </c>
      <c r="AG801" s="60" t="s">
        <v>440</v>
      </c>
      <c r="AH801" s="60" t="s">
        <v>440</v>
      </c>
      <c r="AI801" s="60"/>
      <c r="AJ801" s="60">
        <v>1.33</v>
      </c>
      <c r="AK801" s="60">
        <v>0</v>
      </c>
      <c r="AL801" s="60">
        <v>0.5</v>
      </c>
      <c r="AM801" s="60">
        <v>0</v>
      </c>
      <c r="AN801" s="60" t="s">
        <v>3315</v>
      </c>
      <c r="AO801" s="60" t="s">
        <v>3286</v>
      </c>
      <c r="AP801" s="60" t="s">
        <v>3285</v>
      </c>
      <c r="AQ801" s="60">
        <v>1.75</v>
      </c>
      <c r="AR801" s="60">
        <v>351</v>
      </c>
      <c r="AS801" s="60">
        <f>IF(SpaceTypesTable[[#This Row],[Service Water Heating Peak Flow Rate (gal/h)]]=0,"",SpaceTypesTable[[#This Row],[Service Water Heating Peak Flow Rate (gal/h)]]/SpaceTypesTable[[#This Row],[Service Water Heating Area (ft^2)]])</f>
        <v>4.9857549857549857E-3</v>
      </c>
      <c r="AT801" s="60">
        <v>43.3</v>
      </c>
      <c r="AU801" s="60">
        <v>0.2</v>
      </c>
      <c r="AV801" s="60">
        <v>0.05</v>
      </c>
      <c r="AW801" s="60" t="s">
        <v>3318</v>
      </c>
      <c r="AX801" s="60"/>
      <c r="AY801" s="60"/>
      <c r="AZ801" s="60"/>
      <c r="BA801" s="60"/>
      <c r="BB801" s="60"/>
      <c r="BC801" s="60" t="str">
        <f>IF(ISBLANK(BB801),"",BB801/(AY801/AX801))</f>
        <v/>
      </c>
      <c r="BD801" s="60"/>
    </row>
    <row r="802" spans="1:56">
      <c r="A802" t="s">
        <v>1619</v>
      </c>
      <c r="B802" s="60" t="s">
        <v>259</v>
      </c>
      <c r="C802" s="60" t="s">
        <v>263</v>
      </c>
      <c r="D802" s="60" t="s">
        <v>305</v>
      </c>
      <c r="E802" s="60" t="s">
        <v>460</v>
      </c>
      <c r="F802" s="60" t="s">
        <v>1601</v>
      </c>
      <c r="G802" s="60" t="s">
        <v>1838</v>
      </c>
      <c r="H802" s="60" t="s">
        <v>1825</v>
      </c>
      <c r="I802" s="60" t="str">
        <f>SpaceTypesTable[[#This Row],[Lighting Standard]]&amp;SpaceTypesTable[[#This Row],[Lighting Primary Space Type]]&amp;SpaceTypesTable[[#This Row],[Lighting Secondary Space Type]]</f>
        <v>ASHRAE 90.1-2010Guest RoomFor Highway Lodging</v>
      </c>
      <c r="J802" s="60"/>
      <c r="K802" s="60"/>
      <c r="L802" s="60">
        <f>VLOOKUP(SpaceTypesTable[[#This Row],[LookupColumn]],InteriorLightingTable[],5,FALSE)</f>
        <v>0.75</v>
      </c>
      <c r="M802" s="60"/>
      <c r="N802" s="60"/>
      <c r="O802" s="60">
        <v>0</v>
      </c>
      <c r="P802" s="60">
        <v>0.7</v>
      </c>
      <c r="Q802" s="60">
        <v>0.2</v>
      </c>
      <c r="R802" s="60" t="s">
        <v>3292</v>
      </c>
      <c r="S802" t="s">
        <v>110</v>
      </c>
      <c r="T802" s="60" t="s">
        <v>412</v>
      </c>
      <c r="U802" s="60" t="s">
        <v>1298</v>
      </c>
      <c r="V802" s="60" t="str">
        <f>SpaceTypesTable[[#This Row],[Ventilation Standard]]&amp;SpaceTypesTable[[#This Row],[Ventilation Primary Space Type]]&amp;SpaceTypesTable[[#This Row],[Ventilation Secondary Space Type]]</f>
        <v>ASHRAE 62.1-2007Hotels, Motels, Resorts, DormitoriesBedroom/living Room</v>
      </c>
      <c r="W802" s="60">
        <f>VLOOKUP(SpaceTypesTable[[#This Row],[Lookup]],VentilationStandardsTable[],6,FALSE)</f>
        <v>0.06</v>
      </c>
      <c r="X802" s="60">
        <f>VLOOKUP(SpaceTypesTable[[#This Row],[Lookup]],VentilationStandardsTable[],5,FALSE)</f>
        <v>5</v>
      </c>
      <c r="Y802" s="60">
        <f>VLOOKUP(SpaceTypesTable[[#This Row],[Lookup]],VentilationStandardsTable[],7,FALSE)</f>
        <v>0</v>
      </c>
      <c r="Z802" s="60">
        <v>4.2699999999999996</v>
      </c>
      <c r="AA802" s="60" t="s">
        <v>3317</v>
      </c>
      <c r="AB802" s="60" t="s">
        <v>3270</v>
      </c>
      <c r="AC802" s="60">
        <v>4.4600000000000001E-2</v>
      </c>
      <c r="AD802" s="60" t="s">
        <v>3316</v>
      </c>
      <c r="AE802" s="60"/>
      <c r="AF802" s="60" t="s">
        <v>440</v>
      </c>
      <c r="AG802" s="60" t="s">
        <v>440</v>
      </c>
      <c r="AH802" s="60" t="s">
        <v>440</v>
      </c>
      <c r="AI802" s="60"/>
      <c r="AJ802" s="60">
        <v>0.68</v>
      </c>
      <c r="AK802" s="60">
        <v>0</v>
      </c>
      <c r="AL802" s="60">
        <v>0.5</v>
      </c>
      <c r="AM802" s="60">
        <v>0</v>
      </c>
      <c r="AN802" s="60" t="s">
        <v>3315</v>
      </c>
      <c r="AO802" s="60" t="s">
        <v>3286</v>
      </c>
      <c r="AP802" s="60" t="s">
        <v>3285</v>
      </c>
      <c r="AQ802" s="60">
        <v>1.75</v>
      </c>
      <c r="AR802" s="60">
        <v>351</v>
      </c>
      <c r="AS802" s="60">
        <v>4.9857549857549857E-3</v>
      </c>
      <c r="AT802" s="60">
        <v>43.3</v>
      </c>
      <c r="AU802" s="60">
        <v>0.2</v>
      </c>
      <c r="AV802" s="60">
        <v>0.05</v>
      </c>
      <c r="AW802" s="60" t="s">
        <v>3318</v>
      </c>
      <c r="AX802" s="60"/>
      <c r="AY802" s="60"/>
      <c r="AZ802" s="60"/>
      <c r="BA802" s="60"/>
      <c r="BB802" s="60"/>
      <c r="BC802" s="60" t="s">
        <v>440</v>
      </c>
      <c r="BD802" s="60"/>
    </row>
    <row r="803" spans="1:56">
      <c r="A803" t="s">
        <v>1555</v>
      </c>
      <c r="B803" s="60" t="s">
        <v>259</v>
      </c>
      <c r="C803" s="60" t="s">
        <v>263</v>
      </c>
      <c r="D803" s="60" t="s">
        <v>327</v>
      </c>
      <c r="E803" s="60" t="s">
        <v>467</v>
      </c>
      <c r="F803" s="60"/>
      <c r="G803" s="60"/>
      <c r="H803" s="60"/>
      <c r="I803" s="60" t="str">
        <f>SpaceTypesTable[[#This Row],[Lighting Standard]]&amp;SpaceTypesTable[[#This Row],[Lighting Primary Space Type]]&amp;SpaceTypesTable[[#This Row],[Lighting Secondary Space Type]]</f>
        <v/>
      </c>
      <c r="J803" s="60"/>
      <c r="K803" s="60"/>
      <c r="L803" s="60">
        <v>1.31</v>
      </c>
      <c r="M803" s="60"/>
      <c r="N803" s="60"/>
      <c r="O803" s="60">
        <v>0</v>
      </c>
      <c r="P803" s="60">
        <v>0.7</v>
      </c>
      <c r="Q803" s="60">
        <v>0.2</v>
      </c>
      <c r="R803" s="60" t="s">
        <v>1373</v>
      </c>
      <c r="S803" t="s">
        <v>108</v>
      </c>
      <c r="T803" s="60" t="s">
        <v>412</v>
      </c>
      <c r="U803" s="60" t="s">
        <v>32</v>
      </c>
      <c r="V803" s="60" t="str">
        <f>SpaceTypesTable[[#This Row],[Ventilation Standard]]&amp;SpaceTypesTable[[#This Row],[Ventilation Primary Space Type]]&amp;SpaceTypesTable[[#This Row],[Ventilation Secondary Space Type]]</f>
        <v>ASHRAE 62.1-1999Hotels, Motels, Resorts, DormitoriesLobbies</v>
      </c>
      <c r="W803" s="60">
        <f>VLOOKUP(SpaceTypesTable[[#This Row],[Lookup]],VentilationStandardsTable[],6,FALSE)</f>
        <v>0</v>
      </c>
      <c r="X803" s="60">
        <f>VLOOKUP(SpaceTypesTable[[#This Row],[Lookup]],VentilationStandardsTable[],5,FALSE)</f>
        <v>15</v>
      </c>
      <c r="Y803" s="60">
        <f>VLOOKUP(SpaceTypesTable[[#This Row],[Lookup]],VentilationStandardsTable[],7,FALSE)</f>
        <v>0</v>
      </c>
      <c r="Z803" s="60">
        <v>30</v>
      </c>
      <c r="AA803" s="60" t="s">
        <v>1381</v>
      </c>
      <c r="AB803" s="60" t="s">
        <v>1518</v>
      </c>
      <c r="AC803" s="60">
        <v>0.22320000000000001</v>
      </c>
      <c r="AD803" s="60" t="s">
        <v>1427</v>
      </c>
      <c r="AE803" s="60"/>
      <c r="AF803" s="60" t="s">
        <v>440</v>
      </c>
      <c r="AG803" s="60" t="s">
        <v>440</v>
      </c>
      <c r="AH803" s="60" t="s">
        <v>440</v>
      </c>
      <c r="AI803" s="60"/>
      <c r="AJ803" s="60">
        <v>1.43</v>
      </c>
      <c r="AK803" s="60">
        <v>0</v>
      </c>
      <c r="AL803" s="60">
        <v>0.5</v>
      </c>
      <c r="AM803" s="60">
        <v>0</v>
      </c>
      <c r="AN803" s="60" t="s">
        <v>1484</v>
      </c>
      <c r="AO803" s="60" t="s">
        <v>1452</v>
      </c>
      <c r="AP803" s="60" t="s">
        <v>1466</v>
      </c>
      <c r="AQ803" s="60"/>
      <c r="AR803" s="60"/>
      <c r="AS803" s="60" t="str">
        <f>IF(SpaceTypesTable[[#This Row],[Service Water Heating Peak Flow Rate (gal/h)]]=0,"",SpaceTypesTable[[#This Row],[Service Water Heating Peak Flow Rate (gal/h)]]/SpaceTypesTable[[#This Row],[Service Water Heating Area (ft^2)]])</f>
        <v/>
      </c>
      <c r="AT803" s="60"/>
      <c r="AU803" s="60"/>
      <c r="AV803" s="60"/>
      <c r="AW803" s="60"/>
      <c r="AX803" s="60"/>
      <c r="AY803" s="60"/>
      <c r="AZ803" s="60"/>
      <c r="BA803" s="60"/>
      <c r="BB803" s="60"/>
      <c r="BC803" s="60" t="str">
        <f>IF(ISBLANK(BB803),"",BB803/(AY803/AX803))</f>
        <v/>
      </c>
      <c r="BD803" s="60"/>
    </row>
    <row r="804" spans="1:56">
      <c r="A804" t="s">
        <v>1557</v>
      </c>
      <c r="B804" s="60" t="s">
        <v>260</v>
      </c>
      <c r="C804" s="60" t="s">
        <v>263</v>
      </c>
      <c r="D804" s="60" t="s">
        <v>327</v>
      </c>
      <c r="E804" s="60" t="s">
        <v>467</v>
      </c>
      <c r="F804" s="60" t="s">
        <v>438</v>
      </c>
      <c r="G804" s="60" t="s">
        <v>347</v>
      </c>
      <c r="H804" s="60" t="s">
        <v>223</v>
      </c>
      <c r="I804" s="60" t="str">
        <f>SpaceTypesTable[[#This Row],[Lighting Standard]]&amp;SpaceTypesTable[[#This Row],[Lighting Primary Space Type]]&amp;SpaceTypesTable[[#This Row],[Lighting Secondary Space Type]]</f>
        <v>ASHRAE 189.1-2009Lounge/RecreationGeneral</v>
      </c>
      <c r="J804" s="60"/>
      <c r="K804" s="60"/>
      <c r="L804" s="60">
        <f>VLOOKUP(SpaceTypesTable[[#This Row],[LookupColumn]],InteriorLightingTable[],5,FALSE)</f>
        <v>1.08</v>
      </c>
      <c r="M804" s="60"/>
      <c r="N804" s="60"/>
      <c r="O804" s="60">
        <v>0</v>
      </c>
      <c r="P804" s="60">
        <v>0.7</v>
      </c>
      <c r="Q804" s="60">
        <v>0.2</v>
      </c>
      <c r="R804" s="60" t="s">
        <v>1367</v>
      </c>
      <c r="S804" t="s">
        <v>108</v>
      </c>
      <c r="T804" s="60" t="s">
        <v>412</v>
      </c>
      <c r="U804" s="60" t="s">
        <v>32</v>
      </c>
      <c r="V804" s="60" t="str">
        <f>SpaceTypesTable[[#This Row],[Ventilation Standard]]&amp;SpaceTypesTable[[#This Row],[Ventilation Primary Space Type]]&amp;SpaceTypesTable[[#This Row],[Ventilation Secondary Space Type]]</f>
        <v>ASHRAE 62.1-1999Hotels, Motels, Resorts, DormitoriesLobbies</v>
      </c>
      <c r="W804" s="60">
        <f>VLOOKUP(SpaceTypesTable[[#This Row],[Lookup]],VentilationStandardsTable[],6,FALSE)</f>
        <v>0</v>
      </c>
      <c r="X804" s="60">
        <f>VLOOKUP(SpaceTypesTable[[#This Row],[Lookup]],VentilationStandardsTable[],5,FALSE)</f>
        <v>15</v>
      </c>
      <c r="Y804" s="60">
        <f>VLOOKUP(SpaceTypesTable[[#This Row],[Lookup]],VentilationStandardsTable[],7,FALSE)</f>
        <v>0</v>
      </c>
      <c r="Z804" s="60">
        <v>30</v>
      </c>
      <c r="AA804" s="60" t="s">
        <v>1381</v>
      </c>
      <c r="AB804" s="60" t="s">
        <v>1518</v>
      </c>
      <c r="AC804" s="60">
        <v>5.9499999999999997E-2</v>
      </c>
      <c r="AD804" s="60" t="s">
        <v>1427</v>
      </c>
      <c r="AE804" s="60"/>
      <c r="AF804" s="60" t="s">
        <v>440</v>
      </c>
      <c r="AG804" s="60" t="s">
        <v>440</v>
      </c>
      <c r="AH804" s="60" t="s">
        <v>440</v>
      </c>
      <c r="AI804" s="60"/>
      <c r="AJ804" s="60">
        <v>0.73</v>
      </c>
      <c r="AK804" s="60">
        <v>0</v>
      </c>
      <c r="AL804" s="60">
        <v>0.5</v>
      </c>
      <c r="AM804" s="60">
        <v>0</v>
      </c>
      <c r="AN804" s="60" t="s">
        <v>1484</v>
      </c>
      <c r="AO804" s="60" t="s">
        <v>1452</v>
      </c>
      <c r="AP804" s="60" t="s">
        <v>1466</v>
      </c>
      <c r="AQ804" s="60"/>
      <c r="AR804" s="60"/>
      <c r="AS804" s="60" t="str">
        <f>IF(SpaceTypesTable[[#This Row],[Service Water Heating Peak Flow Rate (gal/h)]]=0,"",SpaceTypesTable[[#This Row],[Service Water Heating Peak Flow Rate (gal/h)]]/SpaceTypesTable[[#This Row],[Service Water Heating Area (ft^2)]])</f>
        <v/>
      </c>
      <c r="AT804" s="60"/>
      <c r="AU804" s="60"/>
      <c r="AV804" s="60"/>
      <c r="AW804" s="60"/>
      <c r="AX804" s="60"/>
      <c r="AY804" s="60"/>
      <c r="AZ804" s="60"/>
      <c r="BA804" s="60"/>
      <c r="BB804" s="60"/>
      <c r="BC804" s="60" t="str">
        <f>IF(ISBLANK(BB804),"",BB804/(AY804/AX804))</f>
        <v/>
      </c>
      <c r="BD804" s="60"/>
    </row>
    <row r="805" spans="1:56">
      <c r="A805" t="s">
        <v>1557</v>
      </c>
      <c r="B805" s="60" t="s">
        <v>261</v>
      </c>
      <c r="C805" s="60" t="s">
        <v>263</v>
      </c>
      <c r="D805" s="60" t="s">
        <v>327</v>
      </c>
      <c r="E805" s="60" t="s">
        <v>467</v>
      </c>
      <c r="F805" s="60" t="s">
        <v>438</v>
      </c>
      <c r="G805" s="60" t="s">
        <v>347</v>
      </c>
      <c r="H805" s="60" t="s">
        <v>223</v>
      </c>
      <c r="I805" s="60" t="str">
        <f>SpaceTypesTable[[#This Row],[Lighting Standard]]&amp;SpaceTypesTable[[#This Row],[Lighting Primary Space Type]]&amp;SpaceTypesTable[[#This Row],[Lighting Secondary Space Type]]</f>
        <v>ASHRAE 189.1-2009Lounge/RecreationGeneral</v>
      </c>
      <c r="J805" s="60"/>
      <c r="K805" s="60"/>
      <c r="L805" s="60">
        <f>VLOOKUP(SpaceTypesTable[[#This Row],[LookupColumn]],InteriorLightingTable[],5,FALSE)</f>
        <v>1.08</v>
      </c>
      <c r="M805" s="60"/>
      <c r="N805" s="60"/>
      <c r="O805" s="60">
        <v>0</v>
      </c>
      <c r="P805" s="60">
        <v>0.7</v>
      </c>
      <c r="Q805" s="60">
        <v>0.2</v>
      </c>
      <c r="R805" s="60" t="s">
        <v>1367</v>
      </c>
      <c r="S805" t="s">
        <v>108</v>
      </c>
      <c r="T805" s="60" t="s">
        <v>412</v>
      </c>
      <c r="U805" s="60" t="s">
        <v>32</v>
      </c>
      <c r="V805" s="60" t="str">
        <f>SpaceTypesTable[[#This Row],[Ventilation Standard]]&amp;SpaceTypesTable[[#This Row],[Ventilation Primary Space Type]]&amp;SpaceTypesTable[[#This Row],[Ventilation Secondary Space Type]]</f>
        <v>ASHRAE 62.1-1999Hotels, Motels, Resorts, DormitoriesLobbies</v>
      </c>
      <c r="W805" s="60">
        <f>VLOOKUP(SpaceTypesTable[[#This Row],[Lookup]],VentilationStandardsTable[],6,FALSE)</f>
        <v>0</v>
      </c>
      <c r="X805" s="60">
        <f>VLOOKUP(SpaceTypesTable[[#This Row],[Lookup]],VentilationStandardsTable[],5,FALSE)</f>
        <v>15</v>
      </c>
      <c r="Y805" s="60">
        <f>VLOOKUP(SpaceTypesTable[[#This Row],[Lookup]],VentilationStandardsTable[],7,FALSE)</f>
        <v>0</v>
      </c>
      <c r="Z805" s="60">
        <v>30</v>
      </c>
      <c r="AA805" s="60" t="s">
        <v>1381</v>
      </c>
      <c r="AB805" s="60" t="s">
        <v>1518</v>
      </c>
      <c r="AC805" s="60">
        <v>4.4600000000000001E-2</v>
      </c>
      <c r="AD805" s="60" t="s">
        <v>1427</v>
      </c>
      <c r="AE805" s="60"/>
      <c r="AF805" s="60" t="s">
        <v>440</v>
      </c>
      <c r="AG805" s="60" t="s">
        <v>440</v>
      </c>
      <c r="AH805" s="60" t="s">
        <v>440</v>
      </c>
      <c r="AI805" s="60"/>
      <c r="AJ805" s="60">
        <v>0.73</v>
      </c>
      <c r="AK805" s="60">
        <v>0</v>
      </c>
      <c r="AL805" s="60">
        <v>0.5</v>
      </c>
      <c r="AM805" s="60">
        <v>0</v>
      </c>
      <c r="AN805" s="60" t="s">
        <v>1484</v>
      </c>
      <c r="AO805" s="60" t="s">
        <v>1452</v>
      </c>
      <c r="AP805" s="60" t="s">
        <v>1466</v>
      </c>
      <c r="AQ805" s="60"/>
      <c r="AR805" s="60"/>
      <c r="AS805" s="60" t="str">
        <f>IF(SpaceTypesTable[[#This Row],[Service Water Heating Peak Flow Rate (gal/h)]]=0,"",SpaceTypesTable[[#This Row],[Service Water Heating Peak Flow Rate (gal/h)]]/SpaceTypesTable[[#This Row],[Service Water Heating Area (ft^2)]])</f>
        <v/>
      </c>
      <c r="AT805" s="60"/>
      <c r="AU805" s="60"/>
      <c r="AV805" s="60"/>
      <c r="AW805" s="60"/>
      <c r="AX805" s="60"/>
      <c r="AY805" s="60"/>
      <c r="AZ805" s="60"/>
      <c r="BA805" s="60"/>
      <c r="BB805" s="60"/>
      <c r="BC805" s="60" t="str">
        <f>IF(ISBLANK(BB805),"",BB805/(AY805/AX805))</f>
        <v/>
      </c>
      <c r="BD805" s="60"/>
    </row>
    <row r="806" spans="1:56">
      <c r="A806" t="s">
        <v>1554</v>
      </c>
      <c r="B806" s="60" t="s">
        <v>259</v>
      </c>
      <c r="C806" s="60" t="s">
        <v>263</v>
      </c>
      <c r="D806" s="60" t="s">
        <v>327</v>
      </c>
      <c r="E806" s="60" t="s">
        <v>467</v>
      </c>
      <c r="F806" s="60"/>
      <c r="G806" s="60"/>
      <c r="H806" s="60"/>
      <c r="I806" s="60" t="str">
        <f>SpaceTypesTable[[#This Row],[Lighting Standard]]&amp;SpaceTypesTable[[#This Row],[Lighting Primary Space Type]]&amp;SpaceTypesTable[[#This Row],[Lighting Secondary Space Type]]</f>
        <v/>
      </c>
      <c r="J806" s="60"/>
      <c r="K806" s="60"/>
      <c r="L806" s="60">
        <v>1.31</v>
      </c>
      <c r="M806" s="60"/>
      <c r="N806" s="60"/>
      <c r="O806" s="60">
        <v>0</v>
      </c>
      <c r="P806" s="60">
        <v>0.7</v>
      </c>
      <c r="Q806" s="60">
        <v>0.2</v>
      </c>
      <c r="R806" s="60" t="s">
        <v>1373</v>
      </c>
      <c r="S806" t="s">
        <v>108</v>
      </c>
      <c r="T806" s="60" t="s">
        <v>412</v>
      </c>
      <c r="U806" s="60" t="s">
        <v>32</v>
      </c>
      <c r="V806" s="60" t="str">
        <f>SpaceTypesTable[[#This Row],[Ventilation Standard]]&amp;SpaceTypesTable[[#This Row],[Ventilation Primary Space Type]]&amp;SpaceTypesTable[[#This Row],[Ventilation Secondary Space Type]]</f>
        <v>ASHRAE 62.1-1999Hotels, Motels, Resorts, DormitoriesLobbies</v>
      </c>
      <c r="W806" s="60">
        <f>VLOOKUP(SpaceTypesTable[[#This Row],[Lookup]],VentilationStandardsTable[],6,FALSE)</f>
        <v>0</v>
      </c>
      <c r="X806" s="60">
        <f>VLOOKUP(SpaceTypesTable[[#This Row],[Lookup]],VentilationStandardsTable[],5,FALSE)</f>
        <v>15</v>
      </c>
      <c r="Y806" s="60">
        <f>VLOOKUP(SpaceTypesTable[[#This Row],[Lookup]],VentilationStandardsTable[],7,FALSE)</f>
        <v>0</v>
      </c>
      <c r="Z806" s="60">
        <v>30</v>
      </c>
      <c r="AA806" s="60" t="s">
        <v>1381</v>
      </c>
      <c r="AB806" s="60" t="s">
        <v>1518</v>
      </c>
      <c r="AC806" s="60">
        <v>0.22320000000000001</v>
      </c>
      <c r="AD806" s="60" t="s">
        <v>1427</v>
      </c>
      <c r="AE806" s="60"/>
      <c r="AF806" s="60" t="s">
        <v>440</v>
      </c>
      <c r="AG806" s="60" t="s">
        <v>440</v>
      </c>
      <c r="AH806" s="60" t="s">
        <v>440</v>
      </c>
      <c r="AI806" s="60"/>
      <c r="AJ806" s="60">
        <v>1.43</v>
      </c>
      <c r="AK806" s="60">
        <v>0</v>
      </c>
      <c r="AL806" s="60">
        <v>0.5</v>
      </c>
      <c r="AM806" s="60">
        <v>0</v>
      </c>
      <c r="AN806" s="60" t="s">
        <v>1484</v>
      </c>
      <c r="AO806" s="60" t="s">
        <v>1452</v>
      </c>
      <c r="AP806" s="60" t="s">
        <v>1466</v>
      </c>
      <c r="AQ806" s="60"/>
      <c r="AR806" s="60"/>
      <c r="AS806" s="60" t="str">
        <f>IF(SpaceTypesTable[[#This Row],[Service Water Heating Peak Flow Rate (gal/h)]]=0,"",SpaceTypesTable[[#This Row],[Service Water Heating Peak Flow Rate (gal/h)]]/SpaceTypesTable[[#This Row],[Service Water Heating Area (ft^2)]])</f>
        <v/>
      </c>
      <c r="AT806" s="60"/>
      <c r="AU806" s="60"/>
      <c r="AV806" s="60"/>
      <c r="AW806" s="60"/>
      <c r="AX806" s="60"/>
      <c r="AY806" s="60"/>
      <c r="AZ806" s="60"/>
      <c r="BA806" s="60"/>
      <c r="BB806" s="60"/>
      <c r="BC806" s="60" t="str">
        <f>IF(ISBLANK(BB806),"",BB806/(AY806/AX806))</f>
        <v/>
      </c>
      <c r="BD806" s="60"/>
    </row>
    <row r="807" spans="1:56">
      <c r="A807" t="s">
        <v>1558</v>
      </c>
      <c r="B807" s="60" t="s">
        <v>259</v>
      </c>
      <c r="C807" s="60" t="s">
        <v>263</v>
      </c>
      <c r="D807" s="60" t="s">
        <v>327</v>
      </c>
      <c r="E807" s="60" t="s">
        <v>467</v>
      </c>
      <c r="F807" s="60" t="s">
        <v>218</v>
      </c>
      <c r="G807" s="60" t="s">
        <v>347</v>
      </c>
      <c r="H807" s="60" t="s">
        <v>223</v>
      </c>
      <c r="I807" s="60" t="str">
        <f>SpaceTypesTable[[#This Row],[Lighting Standard]]&amp;SpaceTypesTable[[#This Row],[Lighting Primary Space Type]]&amp;SpaceTypesTable[[#This Row],[Lighting Secondary Space Type]]</f>
        <v>ASHRAE 90.1-2007Lounge/RecreationGeneral</v>
      </c>
      <c r="J807" s="60"/>
      <c r="K807" s="60"/>
      <c r="L807" s="60">
        <f>VLOOKUP(SpaceTypesTable[[#This Row],[LookupColumn]],InteriorLightingTable[],5,FALSE)</f>
        <v>1.2</v>
      </c>
      <c r="M807" s="60"/>
      <c r="N807" s="60"/>
      <c r="O807" s="60">
        <v>0</v>
      </c>
      <c r="P807" s="60">
        <v>0.7</v>
      </c>
      <c r="Q807" s="60">
        <v>0.2</v>
      </c>
      <c r="R807" s="60" t="s">
        <v>3291</v>
      </c>
      <c r="S807" t="s">
        <v>109</v>
      </c>
      <c r="T807" s="60" t="s">
        <v>412</v>
      </c>
      <c r="U807" s="60" t="s">
        <v>1300</v>
      </c>
      <c r="V807" s="60" t="str">
        <f>SpaceTypesTable[[#This Row],[Ventilation Standard]]&amp;SpaceTypesTable[[#This Row],[Ventilation Primary Space Type]]&amp;SpaceTypesTable[[#This Row],[Ventilation Secondary Space Type]]</f>
        <v>ASHRAE 62.1-2004Hotels, Motels, Resorts, DormitoriesLobbies/prefunction</v>
      </c>
      <c r="W807" s="60">
        <f>VLOOKUP(SpaceTypesTable[[#This Row],[Lookup]],VentilationStandardsTable[],6,FALSE)</f>
        <v>0.06</v>
      </c>
      <c r="X807" s="60">
        <f>VLOOKUP(SpaceTypesTable[[#This Row],[Lookup]],VentilationStandardsTable[],5,FALSE)</f>
        <v>7.5</v>
      </c>
      <c r="Y807" s="60">
        <f>VLOOKUP(SpaceTypesTable[[#This Row],[Lookup]],VentilationStandardsTable[],7,FALSE)</f>
        <v>0</v>
      </c>
      <c r="Z807" s="60">
        <v>30</v>
      </c>
      <c r="AA807" s="60" t="s">
        <v>3326</v>
      </c>
      <c r="AB807" s="60" t="s">
        <v>3270</v>
      </c>
      <c r="AC807" s="60">
        <v>4.4600000000000001E-2</v>
      </c>
      <c r="AD807" s="60" t="s">
        <v>3302</v>
      </c>
      <c r="AE807" s="60"/>
      <c r="AF807" s="60" t="s">
        <v>440</v>
      </c>
      <c r="AG807" s="60" t="s">
        <v>440</v>
      </c>
      <c r="AH807" s="60" t="s">
        <v>440</v>
      </c>
      <c r="AI807" s="60"/>
      <c r="AJ807" s="60">
        <v>0.73</v>
      </c>
      <c r="AK807" s="60">
        <v>0</v>
      </c>
      <c r="AL807" s="60">
        <v>0.5</v>
      </c>
      <c r="AM807" s="60">
        <v>0</v>
      </c>
      <c r="AN807" s="60" t="s">
        <v>3325</v>
      </c>
      <c r="AO807" s="60" t="s">
        <v>3301</v>
      </c>
      <c r="AP807" s="60" t="s">
        <v>3300</v>
      </c>
      <c r="AQ807" s="60"/>
      <c r="AR807" s="60"/>
      <c r="AS807" s="60" t="str">
        <f>IF(SpaceTypesTable[[#This Row],[Service Water Heating Peak Flow Rate (gal/h)]]=0,"",SpaceTypesTable[[#This Row],[Service Water Heating Peak Flow Rate (gal/h)]]/SpaceTypesTable[[#This Row],[Service Water Heating Area (ft^2)]])</f>
        <v/>
      </c>
      <c r="AT807" s="60"/>
      <c r="AU807" s="60"/>
      <c r="AV807" s="60"/>
      <c r="AW807" s="60"/>
      <c r="AX807" s="60"/>
      <c r="AY807" s="60"/>
      <c r="AZ807" s="60"/>
      <c r="BA807" s="60"/>
      <c r="BB807" s="60"/>
      <c r="BC807" s="60" t="str">
        <f>IF(ISBLANK(BB807),"",BB807/(AY807/AX807))</f>
        <v/>
      </c>
      <c r="BD807" s="60"/>
    </row>
    <row r="808" spans="1:56">
      <c r="A808" t="s">
        <v>1556</v>
      </c>
      <c r="B808" s="60" t="s">
        <v>259</v>
      </c>
      <c r="C808" s="60" t="s">
        <v>263</v>
      </c>
      <c r="D808" s="60" t="s">
        <v>327</v>
      </c>
      <c r="E808" s="60" t="s">
        <v>467</v>
      </c>
      <c r="F808" s="60" t="s">
        <v>217</v>
      </c>
      <c r="G808" s="60" t="s">
        <v>347</v>
      </c>
      <c r="H808" s="60" t="s">
        <v>223</v>
      </c>
      <c r="I808" s="60" t="str">
        <f>SpaceTypesTable[[#This Row],[Lighting Standard]]&amp;SpaceTypesTable[[#This Row],[Lighting Primary Space Type]]&amp;SpaceTypesTable[[#This Row],[Lighting Secondary Space Type]]</f>
        <v>ASHRAE 90.1-2004Lounge/RecreationGeneral</v>
      </c>
      <c r="J808" s="60"/>
      <c r="K808" s="60"/>
      <c r="L808" s="60">
        <f>VLOOKUP(SpaceTypesTable[[#This Row],[LookupColumn]],InteriorLightingTable[],5,FALSE)</f>
        <v>1.2</v>
      </c>
      <c r="M808" s="60"/>
      <c r="N808" s="60"/>
      <c r="O808" s="60">
        <v>0</v>
      </c>
      <c r="P808" s="60">
        <v>0.7</v>
      </c>
      <c r="Q808" s="60">
        <v>0.2</v>
      </c>
      <c r="R808" s="60" t="s">
        <v>3291</v>
      </c>
      <c r="S808" t="s">
        <v>108</v>
      </c>
      <c r="T808" s="60" t="s">
        <v>412</v>
      </c>
      <c r="U808" s="60" t="s">
        <v>32</v>
      </c>
      <c r="V808" s="60" t="str">
        <f>SpaceTypesTable[[#This Row],[Ventilation Standard]]&amp;SpaceTypesTable[[#This Row],[Ventilation Primary Space Type]]&amp;SpaceTypesTable[[#This Row],[Ventilation Secondary Space Type]]</f>
        <v>ASHRAE 62.1-1999Hotels, Motels, Resorts, DormitoriesLobbies</v>
      </c>
      <c r="W808" s="60">
        <f>VLOOKUP(SpaceTypesTable[[#This Row],[Lookup]],VentilationStandardsTable[],6,FALSE)</f>
        <v>0</v>
      </c>
      <c r="X808" s="60">
        <f>VLOOKUP(SpaceTypesTable[[#This Row],[Lookup]],VentilationStandardsTable[],5,FALSE)</f>
        <v>15</v>
      </c>
      <c r="Y808" s="60">
        <f>VLOOKUP(SpaceTypesTable[[#This Row],[Lookup]],VentilationStandardsTable[],7,FALSE)</f>
        <v>0</v>
      </c>
      <c r="Z808" s="60">
        <v>30</v>
      </c>
      <c r="AA808" s="60" t="s">
        <v>3326</v>
      </c>
      <c r="AB808" s="60" t="s">
        <v>3270</v>
      </c>
      <c r="AC808" s="60">
        <v>5.9499999999999997E-2</v>
      </c>
      <c r="AD808" s="60" t="s">
        <v>3302</v>
      </c>
      <c r="AE808" s="60"/>
      <c r="AF808" s="60" t="s">
        <v>440</v>
      </c>
      <c r="AG808" s="60" t="s">
        <v>440</v>
      </c>
      <c r="AH808" s="60" t="s">
        <v>440</v>
      </c>
      <c r="AI808" s="60"/>
      <c r="AJ808" s="60">
        <v>1.43</v>
      </c>
      <c r="AK808" s="60">
        <v>0</v>
      </c>
      <c r="AL808" s="60">
        <v>0.5</v>
      </c>
      <c r="AM808" s="60">
        <v>0</v>
      </c>
      <c r="AN808" s="60" t="s">
        <v>3325</v>
      </c>
      <c r="AO808" s="60" t="s">
        <v>3301</v>
      </c>
      <c r="AP808" s="60" t="s">
        <v>3300</v>
      </c>
      <c r="AQ808" s="60"/>
      <c r="AR808" s="60"/>
      <c r="AS808" s="60" t="str">
        <f>IF(SpaceTypesTable[[#This Row],[Service Water Heating Peak Flow Rate (gal/h)]]=0,"",SpaceTypesTable[[#This Row],[Service Water Heating Peak Flow Rate (gal/h)]]/SpaceTypesTable[[#This Row],[Service Water Heating Area (ft^2)]])</f>
        <v/>
      </c>
      <c r="AT808" s="60"/>
      <c r="AU808" s="60"/>
      <c r="AV808" s="60"/>
      <c r="AW808" s="60"/>
      <c r="AX808" s="60"/>
      <c r="AY808" s="60"/>
      <c r="AZ808" s="60"/>
      <c r="BA808" s="60"/>
      <c r="BB808" s="60"/>
      <c r="BC808" s="60" t="str">
        <f>IF(ISBLANK(BB808),"",BB808/(AY808/AX808))</f>
        <v/>
      </c>
      <c r="BD808" s="60"/>
    </row>
    <row r="809" spans="1:56">
      <c r="A809" t="s">
        <v>1619</v>
      </c>
      <c r="B809" s="60" t="s">
        <v>259</v>
      </c>
      <c r="C809" s="60" t="s">
        <v>263</v>
      </c>
      <c r="D809" s="60" t="s">
        <v>327</v>
      </c>
      <c r="E809" s="60" t="s">
        <v>467</v>
      </c>
      <c r="F809" s="60" t="s">
        <v>1601</v>
      </c>
      <c r="G809" s="60" t="s">
        <v>347</v>
      </c>
      <c r="H809" s="60" t="s">
        <v>223</v>
      </c>
      <c r="I809" s="60" t="str">
        <f>SpaceTypesTable[[#This Row],[Lighting Standard]]&amp;SpaceTypesTable[[#This Row],[Lighting Primary Space Type]]&amp;SpaceTypesTable[[#This Row],[Lighting Secondary Space Type]]</f>
        <v>ASHRAE 90.1-2010Lounge/RecreationGeneral</v>
      </c>
      <c r="J809" s="60"/>
      <c r="K809" s="60"/>
      <c r="L809" s="60">
        <f>VLOOKUP(SpaceTypesTable[[#This Row],[LookupColumn]],InteriorLightingTable[],5,FALSE)</f>
        <v>0.73</v>
      </c>
      <c r="M809" s="60"/>
      <c r="N809" s="60"/>
      <c r="O809" s="60">
        <v>0</v>
      </c>
      <c r="P809" s="60">
        <v>0.7</v>
      </c>
      <c r="Q809" s="60">
        <v>0.2</v>
      </c>
      <c r="R809" s="60" t="s">
        <v>3291</v>
      </c>
      <c r="S809" t="s">
        <v>110</v>
      </c>
      <c r="T809" s="60" t="s">
        <v>412</v>
      </c>
      <c r="U809" s="60" t="s">
        <v>1300</v>
      </c>
      <c r="V809" s="60" t="str">
        <f>SpaceTypesTable[[#This Row],[Ventilation Standard]]&amp;SpaceTypesTable[[#This Row],[Ventilation Primary Space Type]]&amp;SpaceTypesTable[[#This Row],[Ventilation Secondary Space Type]]</f>
        <v>ASHRAE 62.1-2007Hotels, Motels, Resorts, DormitoriesLobbies/prefunction</v>
      </c>
      <c r="W809" s="60">
        <f>VLOOKUP(SpaceTypesTable[[#This Row],[Lookup]],VentilationStandardsTable[],6,FALSE)</f>
        <v>0.06</v>
      </c>
      <c r="X809" s="60">
        <f>VLOOKUP(SpaceTypesTable[[#This Row],[Lookup]],VentilationStandardsTable[],5,FALSE)</f>
        <v>7.5</v>
      </c>
      <c r="Y809" s="60">
        <f>VLOOKUP(SpaceTypesTable[[#This Row],[Lookup]],VentilationStandardsTable[],7,FALSE)</f>
        <v>0</v>
      </c>
      <c r="Z809" s="60">
        <v>30</v>
      </c>
      <c r="AA809" s="60" t="s">
        <v>3326</v>
      </c>
      <c r="AB809" s="60" t="s">
        <v>3270</v>
      </c>
      <c r="AC809" s="60">
        <v>4.4600000000000001E-2</v>
      </c>
      <c r="AD809" s="60" t="s">
        <v>3302</v>
      </c>
      <c r="AE809" s="60"/>
      <c r="AF809" s="60" t="s">
        <v>440</v>
      </c>
      <c r="AG809" s="60" t="s">
        <v>440</v>
      </c>
      <c r="AH809" s="60" t="s">
        <v>440</v>
      </c>
      <c r="AI809" s="60"/>
      <c r="AJ809" s="60">
        <v>0.73</v>
      </c>
      <c r="AK809" s="60">
        <v>0</v>
      </c>
      <c r="AL809" s="60">
        <v>0.5</v>
      </c>
      <c r="AM809" s="60">
        <v>0</v>
      </c>
      <c r="AN809" s="60" t="s">
        <v>3325</v>
      </c>
      <c r="AO809" s="60" t="s">
        <v>3301</v>
      </c>
      <c r="AP809" s="60" t="s">
        <v>3300</v>
      </c>
      <c r="AQ809" s="60"/>
      <c r="AR809" s="60"/>
      <c r="AS809" s="60" t="s">
        <v>440</v>
      </c>
      <c r="AT809" s="60"/>
      <c r="AU809" s="60"/>
      <c r="AV809" s="60"/>
      <c r="AW809" s="60"/>
      <c r="AX809" s="60"/>
      <c r="AY809" s="60"/>
      <c r="AZ809" s="60"/>
      <c r="BA809" s="60"/>
      <c r="BB809" s="60"/>
      <c r="BC809" s="60" t="s">
        <v>440</v>
      </c>
      <c r="BD809" s="60"/>
    </row>
    <row r="810" spans="1:56">
      <c r="A810" t="s">
        <v>1555</v>
      </c>
      <c r="B810" s="60" t="s">
        <v>259</v>
      </c>
      <c r="C810" s="60" t="s">
        <v>263</v>
      </c>
      <c r="D810" s="60" t="s">
        <v>314</v>
      </c>
      <c r="E810" s="60" t="s">
        <v>463</v>
      </c>
      <c r="F810" s="60"/>
      <c r="G810" s="60"/>
      <c r="H810" s="60"/>
      <c r="I810" s="60" t="str">
        <f>SpaceTypesTable[[#This Row],[Lighting Standard]]&amp;SpaceTypesTable[[#This Row],[Lighting Primary Space Type]]&amp;SpaceTypesTable[[#This Row],[Lighting Secondary Space Type]]</f>
        <v/>
      </c>
      <c r="J810" s="60"/>
      <c r="K810" s="60"/>
      <c r="L810" s="60">
        <v>1.37</v>
      </c>
      <c r="M810" s="60"/>
      <c r="N810" s="60"/>
      <c r="O810" s="60">
        <v>0</v>
      </c>
      <c r="P810" s="60">
        <v>0.7</v>
      </c>
      <c r="Q810" s="60">
        <v>0.2</v>
      </c>
      <c r="R810" s="60" t="s">
        <v>1368</v>
      </c>
      <c r="S810" t="s">
        <v>108</v>
      </c>
      <c r="T810" s="60" t="s">
        <v>64</v>
      </c>
      <c r="U810" s="60" t="s">
        <v>71</v>
      </c>
      <c r="V810" s="60" t="str">
        <f>SpaceTypesTable[[#This Row],[Ventilation Standard]]&amp;SpaceTypesTable[[#This Row],[Ventilation Primary Space Type]]&amp;SpaceTypesTable[[#This Row],[Ventilation Secondary Space Type]]</f>
        <v>ASHRAE 62.1-1999Sports and AmusementPlaying floors (gymnasium)</v>
      </c>
      <c r="W810" s="60">
        <f>VLOOKUP(SpaceTypesTable[[#This Row],[Lookup]],VentilationStandardsTable[],6,FALSE)</f>
        <v>0</v>
      </c>
      <c r="X810" s="60">
        <f>VLOOKUP(SpaceTypesTable[[#This Row],[Lookup]],VentilationStandardsTable[],5,FALSE)</f>
        <v>20</v>
      </c>
      <c r="Y810" s="60">
        <f>VLOOKUP(SpaceTypesTable[[#This Row],[Lookup]],VentilationStandardsTable[],7,FALSE)</f>
        <v>0</v>
      </c>
      <c r="Z810" s="60">
        <v>30</v>
      </c>
      <c r="AA810" s="60" t="s">
        <v>1387</v>
      </c>
      <c r="AB810" s="60" t="s">
        <v>1518</v>
      </c>
      <c r="AC810" s="60">
        <v>0.22320000000000001</v>
      </c>
      <c r="AD810" s="60" t="s">
        <v>1427</v>
      </c>
      <c r="AE810" s="60"/>
      <c r="AF810" s="60" t="s">
        <v>440</v>
      </c>
      <c r="AG810" s="60" t="s">
        <v>440</v>
      </c>
      <c r="AH810" s="60" t="s">
        <v>440</v>
      </c>
      <c r="AI810" s="60"/>
      <c r="AJ810" s="60">
        <v>1.07</v>
      </c>
      <c r="AK810" s="60">
        <v>0</v>
      </c>
      <c r="AL810" s="60">
        <v>0.5</v>
      </c>
      <c r="AM810" s="60">
        <v>0</v>
      </c>
      <c r="AN810" s="60" t="s">
        <v>1522</v>
      </c>
      <c r="AO810" s="60" t="s">
        <v>1452</v>
      </c>
      <c r="AP810" s="60" t="s">
        <v>1466</v>
      </c>
      <c r="AQ810" s="60"/>
      <c r="AR810" s="60"/>
      <c r="AS810" s="60" t="str">
        <f>IF(SpaceTypesTable[[#This Row],[Service Water Heating Peak Flow Rate (gal/h)]]=0,"",SpaceTypesTable[[#This Row],[Service Water Heating Peak Flow Rate (gal/h)]]/SpaceTypesTable[[#This Row],[Service Water Heating Area (ft^2)]])</f>
        <v/>
      </c>
      <c r="AT810" s="60"/>
      <c r="AU810" s="60"/>
      <c r="AV810" s="60"/>
      <c r="AW810" s="60"/>
      <c r="AX810" s="60"/>
      <c r="AY810" s="60"/>
      <c r="AZ810" s="60"/>
      <c r="BA810" s="60"/>
      <c r="BB810" s="60"/>
      <c r="BC810" s="60" t="str">
        <f>IF(ISBLANK(BB810),"",BB810/(AY810/AX810))</f>
        <v/>
      </c>
      <c r="BD810" s="60"/>
    </row>
    <row r="811" spans="1:56">
      <c r="A811" t="s">
        <v>1557</v>
      </c>
      <c r="B811" s="60" t="s">
        <v>260</v>
      </c>
      <c r="C811" s="60" t="s">
        <v>263</v>
      </c>
      <c r="D811" s="60" t="s">
        <v>314</v>
      </c>
      <c r="E811" s="60" t="s">
        <v>463</v>
      </c>
      <c r="F811" s="60" t="s">
        <v>438</v>
      </c>
      <c r="G811" s="60" t="s">
        <v>345</v>
      </c>
      <c r="H811" s="60" t="s">
        <v>244</v>
      </c>
      <c r="I811" s="60" t="str">
        <f>SpaceTypesTable[[#This Row],[Lighting Standard]]&amp;SpaceTypesTable[[#This Row],[Lighting Primary Space Type]]&amp;SpaceTypesTable[[#This Row],[Lighting Secondary Space Type]]</f>
        <v>ASHRAE 189.1-2009Gymnasium/Exercise CenterExercise Area</v>
      </c>
      <c r="J811" s="60"/>
      <c r="K811" s="60"/>
      <c r="L811" s="60">
        <f>VLOOKUP(SpaceTypesTable[[#This Row],[LookupColumn]],InteriorLightingTable[],5,FALSE)</f>
        <v>0.81</v>
      </c>
      <c r="M811" s="60"/>
      <c r="N811" s="60"/>
      <c r="O811" s="60">
        <v>0</v>
      </c>
      <c r="P811" s="60">
        <v>0.7</v>
      </c>
      <c r="Q811" s="60">
        <v>0.2</v>
      </c>
      <c r="R811" s="60" t="s">
        <v>1368</v>
      </c>
      <c r="S811" t="s">
        <v>108</v>
      </c>
      <c r="T811" s="60" t="s">
        <v>64</v>
      </c>
      <c r="U811" s="60" t="s">
        <v>71</v>
      </c>
      <c r="V811" s="60" t="str">
        <f>SpaceTypesTable[[#This Row],[Ventilation Standard]]&amp;SpaceTypesTable[[#This Row],[Ventilation Primary Space Type]]&amp;SpaceTypesTable[[#This Row],[Ventilation Secondary Space Type]]</f>
        <v>ASHRAE 62.1-1999Sports and AmusementPlaying floors (gymnasium)</v>
      </c>
      <c r="W811" s="60">
        <f>VLOOKUP(SpaceTypesTable[[#This Row],[Lookup]],VentilationStandardsTable[],6,FALSE)</f>
        <v>0</v>
      </c>
      <c r="X811" s="60">
        <f>VLOOKUP(SpaceTypesTable[[#This Row],[Lookup]],VentilationStandardsTable[],5,FALSE)</f>
        <v>20</v>
      </c>
      <c r="Y811" s="60">
        <f>VLOOKUP(SpaceTypesTable[[#This Row],[Lookup]],VentilationStandardsTable[],7,FALSE)</f>
        <v>0</v>
      </c>
      <c r="Z811" s="60">
        <v>30</v>
      </c>
      <c r="AA811" s="60" t="s">
        <v>1387</v>
      </c>
      <c r="AB811" s="60" t="s">
        <v>1518</v>
      </c>
      <c r="AC811" s="60">
        <v>5.9499999999999997E-2</v>
      </c>
      <c r="AD811" s="60" t="s">
        <v>1427</v>
      </c>
      <c r="AE811" s="60"/>
      <c r="AF811" s="60" t="s">
        <v>440</v>
      </c>
      <c r="AG811" s="60" t="s">
        <v>440</v>
      </c>
      <c r="AH811" s="60" t="s">
        <v>440</v>
      </c>
      <c r="AI811" s="60"/>
      <c r="AJ811" s="60">
        <v>0.55000000000000004</v>
      </c>
      <c r="AK811" s="60">
        <v>0</v>
      </c>
      <c r="AL811" s="60">
        <v>0.5</v>
      </c>
      <c r="AM811" s="60">
        <v>0</v>
      </c>
      <c r="AN811" s="60" t="s">
        <v>1522</v>
      </c>
      <c r="AO811" s="60" t="s">
        <v>1452</v>
      </c>
      <c r="AP811" s="60" t="s">
        <v>1466</v>
      </c>
      <c r="AQ811" s="60"/>
      <c r="AR811" s="60"/>
      <c r="AS811" s="60" t="str">
        <f>IF(SpaceTypesTable[[#This Row],[Service Water Heating Peak Flow Rate (gal/h)]]=0,"",SpaceTypesTable[[#This Row],[Service Water Heating Peak Flow Rate (gal/h)]]/SpaceTypesTable[[#This Row],[Service Water Heating Area (ft^2)]])</f>
        <v/>
      </c>
      <c r="AT811" s="60"/>
      <c r="AU811" s="60"/>
      <c r="AV811" s="60"/>
      <c r="AW811" s="60"/>
      <c r="AX811" s="60"/>
      <c r="AY811" s="60"/>
      <c r="AZ811" s="60"/>
      <c r="BA811" s="60"/>
      <c r="BB811" s="60"/>
      <c r="BC811" s="60" t="str">
        <f>IF(ISBLANK(BB811),"",BB811/(AY811/AX811))</f>
        <v/>
      </c>
      <c r="BD811" s="60"/>
    </row>
    <row r="812" spans="1:56">
      <c r="A812" t="s">
        <v>1557</v>
      </c>
      <c r="B812" s="60" t="s">
        <v>261</v>
      </c>
      <c r="C812" s="60" t="s">
        <v>263</v>
      </c>
      <c r="D812" s="60" t="s">
        <v>314</v>
      </c>
      <c r="E812" s="60" t="s">
        <v>463</v>
      </c>
      <c r="F812" s="60" t="s">
        <v>438</v>
      </c>
      <c r="G812" s="60" t="s">
        <v>345</v>
      </c>
      <c r="H812" s="60" t="s">
        <v>244</v>
      </c>
      <c r="I812" s="60" t="str">
        <f>SpaceTypesTable[[#This Row],[Lighting Standard]]&amp;SpaceTypesTable[[#This Row],[Lighting Primary Space Type]]&amp;SpaceTypesTable[[#This Row],[Lighting Secondary Space Type]]</f>
        <v>ASHRAE 189.1-2009Gymnasium/Exercise CenterExercise Area</v>
      </c>
      <c r="J812" s="60"/>
      <c r="K812" s="60"/>
      <c r="L812" s="60">
        <f>VLOOKUP(SpaceTypesTable[[#This Row],[LookupColumn]],InteriorLightingTable[],5,FALSE)</f>
        <v>0.81</v>
      </c>
      <c r="M812" s="60"/>
      <c r="N812" s="60"/>
      <c r="O812" s="60">
        <v>0</v>
      </c>
      <c r="P812" s="60">
        <v>0.7</v>
      </c>
      <c r="Q812" s="60">
        <v>0.2</v>
      </c>
      <c r="R812" s="60" t="s">
        <v>1368</v>
      </c>
      <c r="S812" t="s">
        <v>108</v>
      </c>
      <c r="T812" s="60" t="s">
        <v>64</v>
      </c>
      <c r="U812" s="60" t="s">
        <v>71</v>
      </c>
      <c r="V812" s="60" t="str">
        <f>SpaceTypesTable[[#This Row],[Ventilation Standard]]&amp;SpaceTypesTable[[#This Row],[Ventilation Primary Space Type]]&amp;SpaceTypesTable[[#This Row],[Ventilation Secondary Space Type]]</f>
        <v>ASHRAE 62.1-1999Sports and AmusementPlaying floors (gymnasium)</v>
      </c>
      <c r="W812" s="60">
        <f>VLOOKUP(SpaceTypesTable[[#This Row],[Lookup]],VentilationStandardsTable[],6,FALSE)</f>
        <v>0</v>
      </c>
      <c r="X812" s="60">
        <f>VLOOKUP(SpaceTypesTable[[#This Row],[Lookup]],VentilationStandardsTable[],5,FALSE)</f>
        <v>20</v>
      </c>
      <c r="Y812" s="60">
        <f>VLOOKUP(SpaceTypesTable[[#This Row],[Lookup]],VentilationStandardsTable[],7,FALSE)</f>
        <v>0</v>
      </c>
      <c r="Z812" s="60">
        <v>30</v>
      </c>
      <c r="AA812" s="60" t="s">
        <v>1387</v>
      </c>
      <c r="AB812" s="60" t="s">
        <v>1518</v>
      </c>
      <c r="AC812" s="60">
        <v>4.4600000000000001E-2</v>
      </c>
      <c r="AD812" s="60" t="s">
        <v>1427</v>
      </c>
      <c r="AE812" s="60"/>
      <c r="AF812" s="60" t="s">
        <v>440</v>
      </c>
      <c r="AG812" s="60" t="s">
        <v>440</v>
      </c>
      <c r="AH812" s="60" t="s">
        <v>440</v>
      </c>
      <c r="AI812" s="60"/>
      <c r="AJ812" s="60">
        <v>0.55000000000000004</v>
      </c>
      <c r="AK812" s="60">
        <v>0</v>
      </c>
      <c r="AL812" s="60">
        <v>0.5</v>
      </c>
      <c r="AM812" s="60">
        <v>0</v>
      </c>
      <c r="AN812" s="60" t="s">
        <v>1522</v>
      </c>
      <c r="AO812" s="60" t="s">
        <v>1452</v>
      </c>
      <c r="AP812" s="60" t="s">
        <v>1466</v>
      </c>
      <c r="AQ812" s="60"/>
      <c r="AR812" s="60"/>
      <c r="AS812" s="60" t="str">
        <f>IF(SpaceTypesTable[[#This Row],[Service Water Heating Peak Flow Rate (gal/h)]]=0,"",SpaceTypesTable[[#This Row],[Service Water Heating Peak Flow Rate (gal/h)]]/SpaceTypesTable[[#This Row],[Service Water Heating Area (ft^2)]])</f>
        <v/>
      </c>
      <c r="AT812" s="60"/>
      <c r="AU812" s="60"/>
      <c r="AV812" s="60"/>
      <c r="AW812" s="60"/>
      <c r="AX812" s="60"/>
      <c r="AY812" s="60"/>
      <c r="AZ812" s="60"/>
      <c r="BA812" s="60"/>
      <c r="BB812" s="60"/>
      <c r="BC812" s="60" t="str">
        <f>IF(ISBLANK(BB812),"",BB812/(AY812/AX812))</f>
        <v/>
      </c>
      <c r="BD812" s="60"/>
    </row>
    <row r="813" spans="1:56">
      <c r="A813" t="s">
        <v>1554</v>
      </c>
      <c r="B813" s="60" t="s">
        <v>259</v>
      </c>
      <c r="C813" s="60" t="s">
        <v>263</v>
      </c>
      <c r="D813" s="60" t="s">
        <v>314</v>
      </c>
      <c r="E813" s="60" t="s">
        <v>463</v>
      </c>
      <c r="F813" s="60"/>
      <c r="G813" s="60"/>
      <c r="H813" s="60"/>
      <c r="I813" s="60" t="str">
        <f>SpaceTypesTable[[#This Row],[Lighting Standard]]&amp;SpaceTypesTable[[#This Row],[Lighting Primary Space Type]]&amp;SpaceTypesTable[[#This Row],[Lighting Secondary Space Type]]</f>
        <v/>
      </c>
      <c r="J813" s="60"/>
      <c r="K813" s="60"/>
      <c r="L813" s="60">
        <v>1.37</v>
      </c>
      <c r="M813" s="60"/>
      <c r="N813" s="60"/>
      <c r="O813" s="60">
        <v>0</v>
      </c>
      <c r="P813" s="60">
        <v>0.7</v>
      </c>
      <c r="Q813" s="60">
        <v>0.2</v>
      </c>
      <c r="R813" s="60" t="s">
        <v>1368</v>
      </c>
      <c r="S813" t="s">
        <v>108</v>
      </c>
      <c r="T813" s="60" t="s">
        <v>64</v>
      </c>
      <c r="U813" s="60" t="s">
        <v>71</v>
      </c>
      <c r="V813" s="60" t="str">
        <f>SpaceTypesTable[[#This Row],[Ventilation Standard]]&amp;SpaceTypesTable[[#This Row],[Ventilation Primary Space Type]]&amp;SpaceTypesTable[[#This Row],[Ventilation Secondary Space Type]]</f>
        <v>ASHRAE 62.1-1999Sports and AmusementPlaying floors (gymnasium)</v>
      </c>
      <c r="W813" s="60">
        <f>VLOOKUP(SpaceTypesTable[[#This Row],[Lookup]],VentilationStandardsTable[],6,FALSE)</f>
        <v>0</v>
      </c>
      <c r="X813" s="60">
        <f>VLOOKUP(SpaceTypesTable[[#This Row],[Lookup]],VentilationStandardsTable[],5,FALSE)</f>
        <v>20</v>
      </c>
      <c r="Y813" s="60">
        <f>VLOOKUP(SpaceTypesTable[[#This Row],[Lookup]],VentilationStandardsTable[],7,FALSE)</f>
        <v>0</v>
      </c>
      <c r="Z813" s="60">
        <v>30</v>
      </c>
      <c r="AA813" s="60" t="s">
        <v>1387</v>
      </c>
      <c r="AB813" s="60" t="s">
        <v>1518</v>
      </c>
      <c r="AC813" s="60">
        <v>0.22320000000000001</v>
      </c>
      <c r="AD813" s="60" t="s">
        <v>1427</v>
      </c>
      <c r="AE813" s="60"/>
      <c r="AF813" s="60" t="s">
        <v>440</v>
      </c>
      <c r="AG813" s="60" t="s">
        <v>440</v>
      </c>
      <c r="AH813" s="60" t="s">
        <v>440</v>
      </c>
      <c r="AI813" s="60"/>
      <c r="AJ813" s="60">
        <v>1.07</v>
      </c>
      <c r="AK813" s="60">
        <v>0</v>
      </c>
      <c r="AL813" s="60">
        <v>0.5</v>
      </c>
      <c r="AM813" s="60">
        <v>0</v>
      </c>
      <c r="AN813" s="60" t="s">
        <v>1522</v>
      </c>
      <c r="AO813" s="60" t="s">
        <v>1452</v>
      </c>
      <c r="AP813" s="60" t="s">
        <v>1466</v>
      </c>
      <c r="AQ813" s="60"/>
      <c r="AR813" s="60"/>
      <c r="AS813" s="60" t="str">
        <f>IF(SpaceTypesTable[[#This Row],[Service Water Heating Peak Flow Rate (gal/h)]]=0,"",SpaceTypesTable[[#This Row],[Service Water Heating Peak Flow Rate (gal/h)]]/SpaceTypesTable[[#This Row],[Service Water Heating Area (ft^2)]])</f>
        <v/>
      </c>
      <c r="AT813" s="60"/>
      <c r="AU813" s="60"/>
      <c r="AV813" s="60"/>
      <c r="AW813" s="60"/>
      <c r="AX813" s="60"/>
      <c r="AY813" s="60"/>
      <c r="AZ813" s="60"/>
      <c r="BA813" s="60"/>
      <c r="BB813" s="60"/>
      <c r="BC813" s="60" t="str">
        <f>IF(ISBLANK(BB813),"",BB813/(AY813/AX813))</f>
        <v/>
      </c>
      <c r="BD813" s="60"/>
    </row>
    <row r="814" spans="1:56">
      <c r="A814" t="s">
        <v>1558</v>
      </c>
      <c r="B814" s="60" t="s">
        <v>259</v>
      </c>
      <c r="C814" s="60" t="s">
        <v>263</v>
      </c>
      <c r="D814" s="60" t="s">
        <v>314</v>
      </c>
      <c r="E814" s="60" t="s">
        <v>463</v>
      </c>
      <c r="F814" s="60" t="s">
        <v>218</v>
      </c>
      <c r="G814" s="60" t="s">
        <v>345</v>
      </c>
      <c r="H814" s="60" t="s">
        <v>244</v>
      </c>
      <c r="I814" s="60" t="str">
        <f>SpaceTypesTable[[#This Row],[Lighting Standard]]&amp;SpaceTypesTable[[#This Row],[Lighting Primary Space Type]]&amp;SpaceTypesTable[[#This Row],[Lighting Secondary Space Type]]</f>
        <v>ASHRAE 90.1-2007Gymnasium/Exercise CenterExercise Area</v>
      </c>
      <c r="J814" s="60"/>
      <c r="K814" s="60"/>
      <c r="L814" s="60">
        <f>VLOOKUP(SpaceTypesTable[[#This Row],[LookupColumn]],InteriorLightingTable[],5,FALSE)</f>
        <v>0.9</v>
      </c>
      <c r="M814" s="60"/>
      <c r="N814" s="60"/>
      <c r="O814" s="60">
        <v>0</v>
      </c>
      <c r="P814" s="60">
        <v>0.7</v>
      </c>
      <c r="Q814" s="60">
        <v>0.2</v>
      </c>
      <c r="R814" s="60" t="s">
        <v>3290</v>
      </c>
      <c r="S814" t="s">
        <v>109</v>
      </c>
      <c r="T814" s="60" t="s">
        <v>1567</v>
      </c>
      <c r="U814" s="60" t="s">
        <v>1595</v>
      </c>
      <c r="V814" s="60" t="str">
        <f>SpaceTypesTable[[#This Row],[Ventilation Standard]]&amp;SpaceTypesTable[[#This Row],[Ventilation Primary Space Type]]&amp;SpaceTypesTable[[#This Row],[Ventilation Secondary Space Type]]</f>
        <v>ASHRAE 62.1-2004Sports and EntertainmentHealth club/weight rooms</v>
      </c>
      <c r="W814" s="60">
        <f>VLOOKUP(SpaceTypesTable[[#This Row],[Lookup]],VentilationStandardsTable[],6,FALSE)</f>
        <v>0.06</v>
      </c>
      <c r="X814" s="60">
        <f>VLOOKUP(SpaceTypesTable[[#This Row],[Lookup]],VentilationStandardsTable[],5,FALSE)</f>
        <v>20</v>
      </c>
      <c r="Y814" s="60">
        <f>VLOOKUP(SpaceTypesTable[[#This Row],[Lookup]],VentilationStandardsTable[],7,FALSE)</f>
        <v>0</v>
      </c>
      <c r="Z814" s="60">
        <v>30</v>
      </c>
      <c r="AA814" s="60" t="s">
        <v>3311</v>
      </c>
      <c r="AB814" s="60" t="s">
        <v>3270</v>
      </c>
      <c r="AC814" s="60">
        <v>4.4600000000000001E-2</v>
      </c>
      <c r="AD814" s="60" t="s">
        <v>3302</v>
      </c>
      <c r="AE814" s="60"/>
      <c r="AF814" s="60" t="s">
        <v>440</v>
      </c>
      <c r="AG814" s="60" t="s">
        <v>440</v>
      </c>
      <c r="AH814" s="60" t="s">
        <v>440</v>
      </c>
      <c r="AI814" s="60"/>
      <c r="AJ814" s="60">
        <v>0.55000000000000004</v>
      </c>
      <c r="AK814" s="60">
        <v>0</v>
      </c>
      <c r="AL814" s="60">
        <v>0.5</v>
      </c>
      <c r="AM814" s="60">
        <v>0</v>
      </c>
      <c r="AN814" s="60" t="s">
        <v>3310</v>
      </c>
      <c r="AO814" s="60" t="s">
        <v>3301</v>
      </c>
      <c r="AP814" s="60" t="s">
        <v>3300</v>
      </c>
      <c r="AQ814" s="60"/>
      <c r="AR814" s="60"/>
      <c r="AS814" s="60" t="str">
        <f>IF(SpaceTypesTable[[#This Row],[Service Water Heating Peak Flow Rate (gal/h)]]=0,"",SpaceTypesTable[[#This Row],[Service Water Heating Peak Flow Rate (gal/h)]]/SpaceTypesTable[[#This Row],[Service Water Heating Area (ft^2)]])</f>
        <v/>
      </c>
      <c r="AT814" s="60"/>
      <c r="AU814" s="60"/>
      <c r="AV814" s="60"/>
      <c r="AW814" s="60"/>
      <c r="AX814" s="60"/>
      <c r="AY814" s="60"/>
      <c r="AZ814" s="60"/>
      <c r="BA814" s="60"/>
      <c r="BB814" s="60"/>
      <c r="BC814" s="60" t="str">
        <f>IF(ISBLANK(BB814),"",BB814/(AY814/AX814))</f>
        <v/>
      </c>
      <c r="BD814" s="60"/>
    </row>
    <row r="815" spans="1:56">
      <c r="A815" s="60" t="s">
        <v>1556</v>
      </c>
      <c r="B815" s="60" t="s">
        <v>259</v>
      </c>
      <c r="C815" s="60" t="s">
        <v>263</v>
      </c>
      <c r="D815" s="60" t="s">
        <v>314</v>
      </c>
      <c r="E815" s="60" t="s">
        <v>463</v>
      </c>
      <c r="F815" s="60" t="s">
        <v>217</v>
      </c>
      <c r="G815" s="60" t="s">
        <v>345</v>
      </c>
      <c r="H815" s="60" t="s">
        <v>244</v>
      </c>
      <c r="I815" s="60" t="str">
        <f>SpaceTypesTable[[#This Row],[Lighting Standard]]&amp;SpaceTypesTable[[#This Row],[Lighting Primary Space Type]]&amp;SpaceTypesTable[[#This Row],[Lighting Secondary Space Type]]</f>
        <v>ASHRAE 90.1-2004Gymnasium/Exercise CenterExercise Area</v>
      </c>
      <c r="J815" s="60"/>
      <c r="K815" s="60"/>
      <c r="L815" s="60">
        <f>VLOOKUP(SpaceTypesTable[[#This Row],[LookupColumn]],InteriorLightingTable[],5,FALSE)</f>
        <v>0.9</v>
      </c>
      <c r="M815" s="60"/>
      <c r="N815" s="60"/>
      <c r="O815" s="60">
        <v>0</v>
      </c>
      <c r="P815" s="60">
        <v>0.7</v>
      </c>
      <c r="Q815" s="60">
        <v>0.2</v>
      </c>
      <c r="R815" s="60" t="s">
        <v>3290</v>
      </c>
      <c r="S815" t="s">
        <v>108</v>
      </c>
      <c r="T815" s="60" t="s">
        <v>64</v>
      </c>
      <c r="U815" s="60" t="s">
        <v>71</v>
      </c>
      <c r="V815" s="60" t="str">
        <f>SpaceTypesTable[[#This Row],[Ventilation Standard]]&amp;SpaceTypesTable[[#This Row],[Ventilation Primary Space Type]]&amp;SpaceTypesTable[[#This Row],[Ventilation Secondary Space Type]]</f>
        <v>ASHRAE 62.1-1999Sports and AmusementPlaying floors (gymnasium)</v>
      </c>
      <c r="W815" s="60">
        <f>VLOOKUP(SpaceTypesTable[[#This Row],[Lookup]],VentilationStandardsTable[],6,FALSE)</f>
        <v>0</v>
      </c>
      <c r="X815" s="60">
        <f>VLOOKUP(SpaceTypesTable[[#This Row],[Lookup]],VentilationStandardsTable[],5,FALSE)</f>
        <v>20</v>
      </c>
      <c r="Y815" s="60">
        <f>VLOOKUP(SpaceTypesTable[[#This Row],[Lookup]],VentilationStandardsTable[],7,FALSE)</f>
        <v>0</v>
      </c>
      <c r="Z815" s="60">
        <v>30</v>
      </c>
      <c r="AA815" s="60" t="s">
        <v>3311</v>
      </c>
      <c r="AB815" s="60" t="s">
        <v>3270</v>
      </c>
      <c r="AC815" s="60">
        <v>5.9499999999999997E-2</v>
      </c>
      <c r="AD815" s="60" t="s">
        <v>3302</v>
      </c>
      <c r="AE815" s="60"/>
      <c r="AF815" s="60" t="s">
        <v>440</v>
      </c>
      <c r="AG815" s="60" t="s">
        <v>440</v>
      </c>
      <c r="AH815" s="60" t="s">
        <v>440</v>
      </c>
      <c r="AI815" s="60"/>
      <c r="AJ815" s="60">
        <v>1.07</v>
      </c>
      <c r="AK815" s="60">
        <v>0</v>
      </c>
      <c r="AL815" s="60">
        <v>0.5</v>
      </c>
      <c r="AM815" s="60">
        <v>0</v>
      </c>
      <c r="AN815" s="60" t="s">
        <v>3310</v>
      </c>
      <c r="AO815" s="60" t="s">
        <v>3301</v>
      </c>
      <c r="AP815" s="60" t="s">
        <v>3300</v>
      </c>
      <c r="AQ815" s="60"/>
      <c r="AR815" s="60"/>
      <c r="AS815" s="60" t="str">
        <f>IF(SpaceTypesTable[[#This Row],[Service Water Heating Peak Flow Rate (gal/h)]]=0,"",SpaceTypesTable[[#This Row],[Service Water Heating Peak Flow Rate (gal/h)]]/SpaceTypesTable[[#This Row],[Service Water Heating Area (ft^2)]])</f>
        <v/>
      </c>
      <c r="AT815" s="60"/>
      <c r="AU815" s="60"/>
      <c r="AV815" s="60"/>
      <c r="AW815" s="60"/>
      <c r="AX815" s="60"/>
      <c r="AY815" s="60"/>
      <c r="AZ815" s="60"/>
      <c r="BA815" s="60"/>
      <c r="BB815" s="60"/>
      <c r="BC815" s="60" t="str">
        <f>IF(ISBLANK(BB815),"",BB815/(AY815/AX815))</f>
        <v/>
      </c>
      <c r="BD815" s="60"/>
    </row>
    <row r="816" spans="1:56">
      <c r="A816" t="s">
        <v>1619</v>
      </c>
      <c r="B816" s="60" t="s">
        <v>259</v>
      </c>
      <c r="C816" s="60" t="s">
        <v>263</v>
      </c>
      <c r="D816" s="60" t="s">
        <v>314</v>
      </c>
      <c r="E816" s="60" t="s">
        <v>463</v>
      </c>
      <c r="F816" s="60" t="s">
        <v>1601</v>
      </c>
      <c r="G816" s="60" t="s">
        <v>1832</v>
      </c>
      <c r="H816" s="60" t="s">
        <v>1833</v>
      </c>
      <c r="I816" s="60" t="str">
        <f>SpaceTypesTable[[#This Row],[Lighting Standard]]&amp;SpaceTypesTable[[#This Row],[Lighting Primary Space Type]]&amp;SpaceTypesTable[[#This Row],[Lighting Secondary Space Type]]</f>
        <v>ASHRAE 90.1-2010Gymnasium/Fitness CenterFitness Area</v>
      </c>
      <c r="J816" s="60"/>
      <c r="K816" s="60"/>
      <c r="L816" s="60">
        <f>VLOOKUP(SpaceTypesTable[[#This Row],[LookupColumn]],InteriorLightingTable[],5,FALSE)</f>
        <v>0.72</v>
      </c>
      <c r="M816" s="60"/>
      <c r="N816" s="60"/>
      <c r="O816" s="60">
        <v>0</v>
      </c>
      <c r="P816" s="60">
        <v>0.7</v>
      </c>
      <c r="Q816" s="60">
        <v>0.2</v>
      </c>
      <c r="R816" s="60" t="s">
        <v>3290</v>
      </c>
      <c r="S816" t="s">
        <v>110</v>
      </c>
      <c r="T816" s="60" t="s">
        <v>1567</v>
      </c>
      <c r="U816" s="60" t="s">
        <v>1595</v>
      </c>
      <c r="V816" s="60" t="str">
        <f>SpaceTypesTable[[#This Row],[Ventilation Standard]]&amp;SpaceTypesTable[[#This Row],[Ventilation Primary Space Type]]&amp;SpaceTypesTable[[#This Row],[Ventilation Secondary Space Type]]</f>
        <v>ASHRAE 62.1-2007Sports and EntertainmentHealth club/weight rooms</v>
      </c>
      <c r="W816" s="60">
        <f>VLOOKUP(SpaceTypesTable[[#This Row],[Lookup]],VentilationStandardsTable[],6,FALSE)</f>
        <v>0.06</v>
      </c>
      <c r="X816" s="60">
        <f>VLOOKUP(SpaceTypesTable[[#This Row],[Lookup]],VentilationStandardsTable[],5,FALSE)</f>
        <v>20</v>
      </c>
      <c r="Y816" s="60">
        <f>VLOOKUP(SpaceTypesTable[[#This Row],[Lookup]],VentilationStandardsTable[],7,FALSE)</f>
        <v>0</v>
      </c>
      <c r="Z816" s="60">
        <v>30</v>
      </c>
      <c r="AA816" s="60" t="s">
        <v>3311</v>
      </c>
      <c r="AB816" s="60" t="s">
        <v>3270</v>
      </c>
      <c r="AC816" s="60">
        <v>4.4600000000000001E-2</v>
      </c>
      <c r="AD816" s="60" t="s">
        <v>3302</v>
      </c>
      <c r="AE816" s="60"/>
      <c r="AF816" s="60" t="s">
        <v>440</v>
      </c>
      <c r="AG816" s="60" t="s">
        <v>440</v>
      </c>
      <c r="AH816" s="60" t="s">
        <v>440</v>
      </c>
      <c r="AI816" s="60"/>
      <c r="AJ816" s="60">
        <v>0.55000000000000004</v>
      </c>
      <c r="AK816" s="60">
        <v>0</v>
      </c>
      <c r="AL816" s="60">
        <v>0.5</v>
      </c>
      <c r="AM816" s="60">
        <v>0</v>
      </c>
      <c r="AN816" s="60" t="s">
        <v>3310</v>
      </c>
      <c r="AO816" s="60" t="s">
        <v>3301</v>
      </c>
      <c r="AP816" s="60" t="s">
        <v>3300</v>
      </c>
      <c r="AQ816" s="60"/>
      <c r="AR816" s="60"/>
      <c r="AS816" s="60" t="s">
        <v>440</v>
      </c>
      <c r="AT816" s="60"/>
      <c r="AU816" s="60"/>
      <c r="AV816" s="60"/>
      <c r="AW816" s="60"/>
      <c r="AX816" s="60"/>
      <c r="AY816" s="60"/>
      <c r="AZ816" s="60"/>
      <c r="BA816" s="60"/>
      <c r="BB816" s="60"/>
      <c r="BC816" s="60" t="s">
        <v>440</v>
      </c>
      <c r="BD816" s="60"/>
    </row>
    <row r="817" spans="1:56" s="60" customFormat="1">
      <c r="A817" s="60" t="s">
        <v>1555</v>
      </c>
      <c r="B817" s="60" t="s">
        <v>259</v>
      </c>
      <c r="C817" s="60" t="s">
        <v>263</v>
      </c>
      <c r="D817" s="60" t="s">
        <v>313</v>
      </c>
      <c r="E817" s="60" t="s">
        <v>468</v>
      </c>
      <c r="S817" s="60" t="s">
        <v>108</v>
      </c>
      <c r="T817" s="60" t="s">
        <v>41</v>
      </c>
      <c r="U817" s="60" t="s">
        <v>42</v>
      </c>
      <c r="V817" s="60" t="str">
        <f>SpaceTypesTable[[#This Row],[Ventilation Standard]]&amp;SpaceTypesTable[[#This Row],[Ventilation Primary Space Type]]&amp;SpaceTypesTable[[#This Row],[Ventilation Secondary Space Type]]</f>
        <v>ASHRAE 62.1-1999Public SpacesCorridors and utilities</v>
      </c>
      <c r="W817" s="60">
        <f>VLOOKUP(SpaceTypesTable[[#This Row],[Lookup]],VentilationStandardsTable[],6,FALSE)</f>
        <v>0.05</v>
      </c>
      <c r="X817" s="60">
        <f>VLOOKUP(SpaceTypesTable[[#This Row],[Lookup]],VentilationStandardsTable[],5,FALSE)</f>
        <v>0</v>
      </c>
      <c r="Y817" s="60">
        <f>VLOOKUP(SpaceTypesTable[[#This Row],[Lookup]],VentilationStandardsTable[],7,FALSE)</f>
        <v>0</v>
      </c>
      <c r="Z817" s="60">
        <v>0</v>
      </c>
      <c r="AC817" s="60">
        <v>0.223</v>
      </c>
      <c r="AD817" s="60" t="s">
        <v>1427</v>
      </c>
      <c r="AF817" s="60" t="s">
        <v>440</v>
      </c>
      <c r="AG817" s="60" t="s">
        <v>440</v>
      </c>
      <c r="AH817" s="60" t="s">
        <v>440</v>
      </c>
      <c r="AJ817" s="60">
        <v>198.2</v>
      </c>
      <c r="AK817" s="60">
        <v>0</v>
      </c>
      <c r="AL817" s="60">
        <v>0.5</v>
      </c>
      <c r="AM817" s="60">
        <v>0</v>
      </c>
      <c r="AN817" s="60" t="s">
        <v>2818</v>
      </c>
      <c r="AS817" s="60" t="str">
        <f>IF(SpaceTypesTable[[#This Row],[Service Water Heating Peak Flow Rate (gal/h)]]=0,"",SpaceTypesTable[[#This Row],[Service Water Heating Peak Flow Rate (gal/h)]]/SpaceTypesTable[[#This Row],[Service Water Heating Area (ft^2)]])</f>
        <v/>
      </c>
      <c r="BC817" s="60" t="str">
        <f>IF(ISBLANK(BB817),"",BB817/(AY817/AX817))</f>
        <v/>
      </c>
    </row>
    <row r="818" spans="1:56" s="60" customFormat="1">
      <c r="A818" s="60" t="s">
        <v>1557</v>
      </c>
      <c r="B818" s="60" t="s">
        <v>260</v>
      </c>
      <c r="C818" s="60" t="s">
        <v>263</v>
      </c>
      <c r="D818" s="60" t="s">
        <v>313</v>
      </c>
      <c r="E818" s="60" t="s">
        <v>4137</v>
      </c>
      <c r="S818" s="60" t="s">
        <v>108</v>
      </c>
      <c r="T818" s="60" t="s">
        <v>41</v>
      </c>
      <c r="U818" s="60" t="s">
        <v>42</v>
      </c>
      <c r="V818" s="60" t="str">
        <f>SpaceTypesTable[[#This Row],[Ventilation Standard]]&amp;SpaceTypesTable[[#This Row],[Ventilation Primary Space Type]]&amp;SpaceTypesTable[[#This Row],[Ventilation Secondary Space Type]]</f>
        <v>ASHRAE 62.1-1999Public SpacesCorridors and utilities</v>
      </c>
      <c r="W818" s="60">
        <f>VLOOKUP(SpaceTypesTable[[#This Row],[Lookup]],VentilationStandardsTable[],6,FALSE)</f>
        <v>0.05</v>
      </c>
      <c r="X818" s="60">
        <f>VLOOKUP(SpaceTypesTable[[#This Row],[Lookup]],VentilationStandardsTable[],5,FALSE)</f>
        <v>0</v>
      </c>
      <c r="Y818" s="60">
        <f>VLOOKUP(SpaceTypesTable[[#This Row],[Lookup]],VentilationStandardsTable[],7,FALSE)</f>
        <v>0</v>
      </c>
      <c r="Z818" s="60">
        <v>0</v>
      </c>
      <c r="AC818" s="60">
        <v>0.223</v>
      </c>
      <c r="AD818" s="60" t="s">
        <v>1427</v>
      </c>
      <c r="AF818" s="60" t="s">
        <v>440</v>
      </c>
      <c r="AG818" s="60" t="s">
        <v>440</v>
      </c>
      <c r="AH818" s="60" t="s">
        <v>440</v>
      </c>
      <c r="AJ818" s="60">
        <v>198.2</v>
      </c>
      <c r="AK818" s="60">
        <v>0</v>
      </c>
      <c r="AL818" s="60">
        <v>0.5</v>
      </c>
      <c r="AM818" s="60">
        <v>0</v>
      </c>
      <c r="AN818" s="60" t="s">
        <v>2818</v>
      </c>
      <c r="AS818" s="60" t="str">
        <f>IF(SpaceTypesTable[[#This Row],[Service Water Heating Peak Flow Rate (gal/h)]]=0,"",SpaceTypesTable[[#This Row],[Service Water Heating Peak Flow Rate (gal/h)]]/SpaceTypesTable[[#This Row],[Service Water Heating Area (ft^2)]])</f>
        <v/>
      </c>
      <c r="BC818" s="60" t="str">
        <f>IF(ISBLANK(BB818),"",BB818/(AY818/AX818))</f>
        <v/>
      </c>
    </row>
    <row r="819" spans="1:56" s="60" customFormat="1">
      <c r="A819" s="60" t="s">
        <v>1557</v>
      </c>
      <c r="B819" s="60" t="s">
        <v>261</v>
      </c>
      <c r="C819" s="60" t="s">
        <v>263</v>
      </c>
      <c r="D819" s="60" t="s">
        <v>313</v>
      </c>
      <c r="E819" s="60" t="s">
        <v>4138</v>
      </c>
      <c r="S819" s="60" t="s">
        <v>108</v>
      </c>
      <c r="T819" s="60" t="s">
        <v>41</v>
      </c>
      <c r="U819" s="60" t="s">
        <v>42</v>
      </c>
      <c r="V819" s="60" t="str">
        <f>SpaceTypesTable[[#This Row],[Ventilation Standard]]&amp;SpaceTypesTable[[#This Row],[Ventilation Primary Space Type]]&amp;SpaceTypesTable[[#This Row],[Ventilation Secondary Space Type]]</f>
        <v>ASHRAE 62.1-1999Public SpacesCorridors and utilities</v>
      </c>
      <c r="W819" s="60">
        <f>VLOOKUP(SpaceTypesTable[[#This Row],[Lookup]],VentilationStandardsTable[],6,FALSE)</f>
        <v>0.05</v>
      </c>
      <c r="X819" s="60">
        <f>VLOOKUP(SpaceTypesTable[[#This Row],[Lookup]],VentilationStandardsTable[],5,FALSE)</f>
        <v>0</v>
      </c>
      <c r="Y819" s="60">
        <f>VLOOKUP(SpaceTypesTable[[#This Row],[Lookup]],VentilationStandardsTable[],7,FALSE)</f>
        <v>0</v>
      </c>
      <c r="Z819" s="60">
        <v>0</v>
      </c>
      <c r="AC819" s="60">
        <v>0.223</v>
      </c>
      <c r="AD819" s="60" t="s">
        <v>1427</v>
      </c>
      <c r="AF819" s="60" t="s">
        <v>440</v>
      </c>
      <c r="AG819" s="60" t="s">
        <v>440</v>
      </c>
      <c r="AH819" s="60" t="s">
        <v>440</v>
      </c>
      <c r="AJ819" s="60">
        <v>198.2</v>
      </c>
      <c r="AK819" s="60">
        <v>0</v>
      </c>
      <c r="AL819" s="60">
        <v>0.5</v>
      </c>
      <c r="AM819" s="60">
        <v>0</v>
      </c>
      <c r="AN819" s="60" t="s">
        <v>2818</v>
      </c>
      <c r="AS819" s="60" t="str">
        <f>IF(SpaceTypesTable[[#This Row],[Service Water Heating Peak Flow Rate (gal/h)]]=0,"",SpaceTypesTable[[#This Row],[Service Water Heating Peak Flow Rate (gal/h)]]/SpaceTypesTable[[#This Row],[Service Water Heating Area (ft^2)]])</f>
        <v/>
      </c>
      <c r="BC819" s="60" t="str">
        <f>IF(ISBLANK(BB819),"",BB819/(AY819/AX819))</f>
        <v/>
      </c>
    </row>
    <row r="820" spans="1:56" s="60" customFormat="1">
      <c r="A820" s="60" t="s">
        <v>1554</v>
      </c>
      <c r="B820" s="60" t="s">
        <v>259</v>
      </c>
      <c r="C820" s="60" t="s">
        <v>263</v>
      </c>
      <c r="D820" s="60" t="s">
        <v>313</v>
      </c>
      <c r="E820" s="60" t="s">
        <v>4139</v>
      </c>
      <c r="S820" s="60" t="s">
        <v>108</v>
      </c>
      <c r="T820" s="60" t="s">
        <v>41</v>
      </c>
      <c r="U820" s="60" t="s">
        <v>42</v>
      </c>
      <c r="V820" s="60" t="str">
        <f>SpaceTypesTable[[#This Row],[Ventilation Standard]]&amp;SpaceTypesTable[[#This Row],[Ventilation Primary Space Type]]&amp;SpaceTypesTable[[#This Row],[Ventilation Secondary Space Type]]</f>
        <v>ASHRAE 62.1-1999Public SpacesCorridors and utilities</v>
      </c>
      <c r="W820" s="60">
        <f>VLOOKUP(SpaceTypesTable[[#This Row],[Lookup]],VentilationStandardsTable[],6,FALSE)</f>
        <v>0.05</v>
      </c>
      <c r="X820" s="60">
        <f>VLOOKUP(SpaceTypesTable[[#This Row],[Lookup]],VentilationStandardsTable[],5,FALSE)</f>
        <v>0</v>
      </c>
      <c r="Y820" s="60">
        <f>VLOOKUP(SpaceTypesTable[[#This Row],[Lookup]],VentilationStandardsTable[],7,FALSE)</f>
        <v>0</v>
      </c>
      <c r="Z820" s="60">
        <v>0</v>
      </c>
      <c r="AC820" s="60">
        <v>0.223</v>
      </c>
      <c r="AD820" s="60" t="s">
        <v>1427</v>
      </c>
      <c r="AF820" s="60" t="s">
        <v>440</v>
      </c>
      <c r="AG820" s="60" t="s">
        <v>440</v>
      </c>
      <c r="AH820" s="60" t="s">
        <v>440</v>
      </c>
      <c r="AJ820" s="60">
        <v>198.2</v>
      </c>
      <c r="AK820" s="60">
        <v>0</v>
      </c>
      <c r="AL820" s="60">
        <v>0.5</v>
      </c>
      <c r="AM820" s="60">
        <v>0</v>
      </c>
      <c r="AN820" s="60" t="s">
        <v>2818</v>
      </c>
      <c r="AS820" s="60" t="str">
        <f>IF(SpaceTypesTable[[#This Row],[Service Water Heating Peak Flow Rate (gal/h)]]=0,"",SpaceTypesTable[[#This Row],[Service Water Heating Peak Flow Rate (gal/h)]]/SpaceTypesTable[[#This Row],[Service Water Heating Area (ft^2)]])</f>
        <v/>
      </c>
      <c r="BC820" s="60" t="str">
        <f>IF(ISBLANK(BB820),"",BB820/(AY820/AX820))</f>
        <v/>
      </c>
    </row>
    <row r="821" spans="1:56" s="60" customFormat="1">
      <c r="A821" s="60" t="s">
        <v>1558</v>
      </c>
      <c r="B821" s="60" t="s">
        <v>259</v>
      </c>
      <c r="C821" s="60" t="s">
        <v>263</v>
      </c>
      <c r="D821" s="60" t="s">
        <v>313</v>
      </c>
      <c r="E821" s="60" t="s">
        <v>4140</v>
      </c>
      <c r="S821" s="60" t="s">
        <v>109</v>
      </c>
      <c r="T821" s="60" t="s">
        <v>223</v>
      </c>
      <c r="U821" s="60" t="s">
        <v>51</v>
      </c>
      <c r="V821" s="60" t="str">
        <f>SpaceTypesTable[[#This Row],[Ventilation Standard]]&amp;SpaceTypesTable[[#This Row],[Ventilation Primary Space Type]]&amp;SpaceTypesTable[[#This Row],[Ventilation Secondary Space Type]]</f>
        <v>ASHRAE 62.1-2004GeneralStorage rooms</v>
      </c>
      <c r="W821" s="60">
        <f>VLOOKUP(SpaceTypesTable[[#This Row],[Lookup]],VentilationStandardsTable[],6,FALSE)</f>
        <v>0.12</v>
      </c>
      <c r="X821" s="60">
        <f>VLOOKUP(SpaceTypesTable[[#This Row],[Lookup]],VentilationStandardsTable[],5,FALSE)</f>
        <v>0</v>
      </c>
      <c r="Y821" s="60">
        <f>VLOOKUP(SpaceTypesTable[[#This Row],[Lookup]],VentilationStandardsTable[],7,FALSE)</f>
        <v>0</v>
      </c>
      <c r="Z821" s="60">
        <v>0</v>
      </c>
      <c r="AC821" s="60">
        <v>0.20200000000000001</v>
      </c>
      <c r="AD821" s="60" t="s">
        <v>3302</v>
      </c>
      <c r="AF821" s="60" t="s">
        <v>440</v>
      </c>
      <c r="AG821" s="60" t="s">
        <v>440</v>
      </c>
      <c r="AH821" s="60" t="s">
        <v>440</v>
      </c>
      <c r="AJ821" s="60">
        <v>198.2</v>
      </c>
      <c r="AK821" s="60">
        <v>0</v>
      </c>
      <c r="AL821" s="60">
        <v>0.5</v>
      </c>
      <c r="AM821" s="60">
        <v>0</v>
      </c>
      <c r="AN821" s="60" t="s">
        <v>3287</v>
      </c>
      <c r="AS821" s="60" t="str">
        <f>IF(SpaceTypesTable[[#This Row],[Service Water Heating Peak Flow Rate (gal/h)]]=0,"",SpaceTypesTable[[#This Row],[Service Water Heating Peak Flow Rate (gal/h)]]/SpaceTypesTable[[#This Row],[Service Water Heating Area (ft^2)]])</f>
        <v/>
      </c>
      <c r="BC821" s="60" t="str">
        <f>IF(ISBLANK(BB821),"",BB821/(AY821/AX821))</f>
        <v/>
      </c>
    </row>
    <row r="822" spans="1:56" s="60" customFormat="1">
      <c r="A822" s="60" t="s">
        <v>1556</v>
      </c>
      <c r="B822" s="60" t="s">
        <v>259</v>
      </c>
      <c r="C822" s="60" t="s">
        <v>263</v>
      </c>
      <c r="D822" s="60" t="s">
        <v>313</v>
      </c>
      <c r="E822" s="60" t="s">
        <v>4141</v>
      </c>
      <c r="S822" s="60" t="s">
        <v>108</v>
      </c>
      <c r="T822" s="60" t="s">
        <v>41</v>
      </c>
      <c r="U822" s="60" t="s">
        <v>42</v>
      </c>
      <c r="V822" s="60" t="str">
        <f>SpaceTypesTable[[#This Row],[Ventilation Standard]]&amp;SpaceTypesTable[[#This Row],[Ventilation Primary Space Type]]&amp;SpaceTypesTable[[#This Row],[Ventilation Secondary Space Type]]</f>
        <v>ASHRAE 62.1-1999Public SpacesCorridors and utilities</v>
      </c>
      <c r="W822" s="60">
        <f>VLOOKUP(SpaceTypesTable[[#This Row],[Lookup]],VentilationStandardsTable[],6,FALSE)</f>
        <v>0.05</v>
      </c>
      <c r="X822" s="60">
        <f>VLOOKUP(SpaceTypesTable[[#This Row],[Lookup]],VentilationStandardsTable[],5,FALSE)</f>
        <v>0</v>
      </c>
      <c r="Y822" s="60">
        <f>VLOOKUP(SpaceTypesTable[[#This Row],[Lookup]],VentilationStandardsTable[],7,FALSE)</f>
        <v>0</v>
      </c>
      <c r="Z822" s="60">
        <v>0</v>
      </c>
      <c r="AC822" s="60">
        <v>0.20200000000000001</v>
      </c>
      <c r="AD822" s="60" t="s">
        <v>3302</v>
      </c>
      <c r="AF822" s="60" t="s">
        <v>440</v>
      </c>
      <c r="AG822" s="60" t="s">
        <v>440</v>
      </c>
      <c r="AH822" s="60" t="s">
        <v>440</v>
      </c>
      <c r="AJ822" s="60">
        <v>198.2</v>
      </c>
      <c r="AK822" s="60">
        <v>0</v>
      </c>
      <c r="AL822" s="60">
        <v>0.5</v>
      </c>
      <c r="AM822" s="60">
        <v>0</v>
      </c>
      <c r="AN822" s="60" t="s">
        <v>3287</v>
      </c>
      <c r="AS822" s="60" t="str">
        <f>IF(SpaceTypesTable[[#This Row],[Service Water Heating Peak Flow Rate (gal/h)]]=0,"",SpaceTypesTable[[#This Row],[Service Water Heating Peak Flow Rate (gal/h)]]/SpaceTypesTable[[#This Row],[Service Water Heating Area (ft^2)]])</f>
        <v/>
      </c>
      <c r="BC822" s="60" t="str">
        <f>IF(ISBLANK(BB822),"",BB822/(AY822/AX822))</f>
        <v/>
      </c>
    </row>
    <row r="823" spans="1:56" s="60" customFormat="1">
      <c r="A823" s="60" t="s">
        <v>1619</v>
      </c>
      <c r="B823" s="60" t="s">
        <v>259</v>
      </c>
      <c r="C823" s="60" t="s">
        <v>263</v>
      </c>
      <c r="D823" s="60" t="s">
        <v>313</v>
      </c>
      <c r="E823" s="60" t="s">
        <v>4142</v>
      </c>
      <c r="S823" s="60" t="s">
        <v>110</v>
      </c>
      <c r="T823" s="60" t="s">
        <v>223</v>
      </c>
      <c r="U823" s="60" t="s">
        <v>51</v>
      </c>
      <c r="V823" s="60" t="str">
        <f>SpaceTypesTable[[#This Row],[Ventilation Standard]]&amp;SpaceTypesTable[[#This Row],[Ventilation Primary Space Type]]&amp;SpaceTypesTable[[#This Row],[Ventilation Secondary Space Type]]</f>
        <v>ASHRAE 62.1-2007GeneralStorage rooms</v>
      </c>
      <c r="W823" s="60">
        <f>VLOOKUP(SpaceTypesTable[[#This Row],[Lookup]],VentilationStandardsTable[],6,FALSE)</f>
        <v>0.12</v>
      </c>
      <c r="X823" s="60">
        <f>VLOOKUP(SpaceTypesTable[[#This Row],[Lookup]],VentilationStandardsTable[],5,FALSE)</f>
        <v>0</v>
      </c>
      <c r="Y823" s="60">
        <f>VLOOKUP(SpaceTypesTable[[#This Row],[Lookup]],VentilationStandardsTable[],7,FALSE)</f>
        <v>0</v>
      </c>
      <c r="Z823" s="60">
        <v>0</v>
      </c>
      <c r="AC823" s="60">
        <v>0.20200000000000001</v>
      </c>
      <c r="AD823" s="60" t="s">
        <v>3302</v>
      </c>
      <c r="AF823" s="60" t="s">
        <v>440</v>
      </c>
      <c r="AG823" s="60" t="s">
        <v>440</v>
      </c>
      <c r="AH823" s="60" t="s">
        <v>440</v>
      </c>
      <c r="AJ823" s="60">
        <v>198.2</v>
      </c>
      <c r="AK823" s="60">
        <v>0</v>
      </c>
      <c r="AL823" s="60">
        <v>0.5</v>
      </c>
      <c r="AM823" s="60">
        <v>0</v>
      </c>
      <c r="AN823" s="60" t="s">
        <v>3287</v>
      </c>
      <c r="AS823" s="60" t="s">
        <v>440</v>
      </c>
      <c r="BC823" s="60" t="s">
        <v>440</v>
      </c>
    </row>
    <row r="824" spans="1:56">
      <c r="A824" s="60" t="s">
        <v>1555</v>
      </c>
      <c r="B824" s="60" t="s">
        <v>259</v>
      </c>
      <c r="C824" s="60" t="s">
        <v>263</v>
      </c>
      <c r="D824" s="60" t="s">
        <v>273</v>
      </c>
      <c r="E824" s="60" t="s">
        <v>457</v>
      </c>
      <c r="F824" s="60"/>
      <c r="G824" s="60"/>
      <c r="H824" s="60"/>
      <c r="I824" s="60" t="str">
        <f>SpaceTypesTable[[#This Row],[Lighting Standard]]&amp;SpaceTypesTable[[#This Row],[Lighting Primary Space Type]]&amp;SpaceTypesTable[[#This Row],[Lighting Secondary Space Type]]</f>
        <v/>
      </c>
      <c r="J824" s="60"/>
      <c r="K824" s="60"/>
      <c r="L824" s="60">
        <v>0.86</v>
      </c>
      <c r="M824" s="60"/>
      <c r="N824" s="60"/>
      <c r="O824" s="60">
        <v>0</v>
      </c>
      <c r="P824" s="60">
        <v>0.7</v>
      </c>
      <c r="Q824" s="60">
        <v>0.2</v>
      </c>
      <c r="R824" s="60" t="s">
        <v>1430</v>
      </c>
      <c r="S824" t="s">
        <v>108</v>
      </c>
      <c r="T824" s="60" t="s">
        <v>41</v>
      </c>
      <c r="U824" s="60" t="s">
        <v>42</v>
      </c>
      <c r="V824" s="60" t="str">
        <f>SpaceTypesTable[[#This Row],[Ventilation Standard]]&amp;SpaceTypesTable[[#This Row],[Ventilation Primary Space Type]]&amp;SpaceTypesTable[[#This Row],[Ventilation Secondary Space Type]]</f>
        <v>ASHRAE 62.1-1999Public SpacesCorridors and utilities</v>
      </c>
      <c r="W824" s="60">
        <f>VLOOKUP(SpaceTypesTable[[#This Row],[Lookup]],VentilationStandardsTable[],6,FALSE)</f>
        <v>0.05</v>
      </c>
      <c r="X824" s="60">
        <f>VLOOKUP(SpaceTypesTable[[#This Row],[Lookup]],VentilationStandardsTable[],5,FALSE)</f>
        <v>0</v>
      </c>
      <c r="Y824" s="60">
        <f>VLOOKUP(SpaceTypesTable[[#This Row],[Lookup]],VentilationStandardsTable[],7,FALSE)</f>
        <v>0</v>
      </c>
      <c r="Z824" s="60">
        <v>0</v>
      </c>
      <c r="AA824" s="60" t="s">
        <v>1381</v>
      </c>
      <c r="AB824" s="60" t="s">
        <v>1518</v>
      </c>
      <c r="AC824" s="60">
        <v>0.22320000000000001</v>
      </c>
      <c r="AD824" s="60" t="s">
        <v>1427</v>
      </c>
      <c r="AE824" s="60"/>
      <c r="AF824" s="60" t="s">
        <v>440</v>
      </c>
      <c r="AG824" s="60" t="s">
        <v>440</v>
      </c>
      <c r="AH824" s="60" t="s">
        <v>440</v>
      </c>
      <c r="AI824" s="60"/>
      <c r="AJ824" s="60">
        <v>0</v>
      </c>
      <c r="AK824" s="60">
        <v>0</v>
      </c>
      <c r="AL824" s="60">
        <v>0.5</v>
      </c>
      <c r="AM824" s="60">
        <v>0</v>
      </c>
      <c r="AN824" s="60" t="s">
        <v>1484</v>
      </c>
      <c r="AO824" s="60" t="s">
        <v>1452</v>
      </c>
      <c r="AP824" s="60" t="s">
        <v>1466</v>
      </c>
      <c r="AQ824" s="60"/>
      <c r="AR824" s="60"/>
      <c r="AS824" s="60" t="str">
        <f>IF(SpaceTypesTable[[#This Row],[Service Water Heating Peak Flow Rate (gal/h)]]=0,"",SpaceTypesTable[[#This Row],[Service Water Heating Peak Flow Rate (gal/h)]]/SpaceTypesTable[[#This Row],[Service Water Heating Area (ft^2)]])</f>
        <v/>
      </c>
      <c r="AT824" s="60"/>
      <c r="AU824" s="60"/>
      <c r="AV824" s="60"/>
      <c r="AW824" s="60"/>
      <c r="AX824" s="60"/>
      <c r="AY824" s="60"/>
      <c r="AZ824" s="60"/>
      <c r="BA824" s="60"/>
      <c r="BB824" s="60"/>
      <c r="BC824" s="60" t="str">
        <f>IF(ISBLANK(BB824),"",BB824/(AY824/AX824))</f>
        <v/>
      </c>
      <c r="BD824" s="60"/>
    </row>
    <row r="825" spans="1:56">
      <c r="A825" s="60" t="s">
        <v>1557</v>
      </c>
      <c r="B825" s="60" t="s">
        <v>260</v>
      </c>
      <c r="C825" s="60" t="s">
        <v>263</v>
      </c>
      <c r="D825" s="60" t="s">
        <v>273</v>
      </c>
      <c r="E825" s="60" t="s">
        <v>457</v>
      </c>
      <c r="F825" s="60" t="s">
        <v>438</v>
      </c>
      <c r="G825" s="60" t="s">
        <v>340</v>
      </c>
      <c r="H825" s="60" t="s">
        <v>223</v>
      </c>
      <c r="I825" s="60" t="str">
        <f>SpaceTypesTable[[#This Row],[Lighting Standard]]&amp;SpaceTypesTable[[#This Row],[Lighting Primary Space Type]]&amp;SpaceTypesTable[[#This Row],[Lighting Secondary Space Type]]</f>
        <v>ASHRAE 189.1-2009Corridor/TransitionGeneral</v>
      </c>
      <c r="J825" s="60"/>
      <c r="K825" s="60"/>
      <c r="L825" s="60">
        <f>VLOOKUP(SpaceTypesTable[[#This Row],[LookupColumn]],InteriorLightingTable[],5,FALSE)</f>
        <v>0.45</v>
      </c>
      <c r="M825" s="60"/>
      <c r="N825" s="60"/>
      <c r="O825" s="60">
        <v>0</v>
      </c>
      <c r="P825" s="60">
        <v>0.7</v>
      </c>
      <c r="Q825" s="60">
        <v>0.2</v>
      </c>
      <c r="R825" s="60" t="s">
        <v>1367</v>
      </c>
      <c r="S825" t="s">
        <v>108</v>
      </c>
      <c r="T825" s="60" t="s">
        <v>41</v>
      </c>
      <c r="U825" s="60" t="s">
        <v>42</v>
      </c>
      <c r="V825" s="60" t="str">
        <f>SpaceTypesTable[[#This Row],[Ventilation Standard]]&amp;SpaceTypesTable[[#This Row],[Ventilation Primary Space Type]]&amp;SpaceTypesTable[[#This Row],[Ventilation Secondary Space Type]]</f>
        <v>ASHRAE 62.1-1999Public SpacesCorridors and utilities</v>
      </c>
      <c r="W825" s="60">
        <f>VLOOKUP(SpaceTypesTable[[#This Row],[Lookup]],VentilationStandardsTable[],6,FALSE)</f>
        <v>0.05</v>
      </c>
      <c r="X825" s="60">
        <f>VLOOKUP(SpaceTypesTable[[#This Row],[Lookup]],VentilationStandardsTable[],5,FALSE)</f>
        <v>0</v>
      </c>
      <c r="Y825" s="60">
        <f>VLOOKUP(SpaceTypesTable[[#This Row],[Lookup]],VentilationStandardsTable[],7,FALSE)</f>
        <v>0</v>
      </c>
      <c r="Z825" s="60">
        <v>0</v>
      </c>
      <c r="AA825" s="60" t="s">
        <v>1381</v>
      </c>
      <c r="AB825" s="60" t="s">
        <v>1518</v>
      </c>
      <c r="AC825" s="60">
        <v>5.9499999999999997E-2</v>
      </c>
      <c r="AD825" s="60" t="s">
        <v>1427</v>
      </c>
      <c r="AE825" s="60"/>
      <c r="AF825" s="60" t="s">
        <v>440</v>
      </c>
      <c r="AG825" s="60" t="s">
        <v>440</v>
      </c>
      <c r="AH825" s="60" t="s">
        <v>440</v>
      </c>
      <c r="AI825" s="60"/>
      <c r="AJ825" s="60">
        <v>0</v>
      </c>
      <c r="AK825" s="60">
        <v>0</v>
      </c>
      <c r="AL825" s="60">
        <v>0.5</v>
      </c>
      <c r="AM825" s="60">
        <v>0</v>
      </c>
      <c r="AN825" s="60" t="s">
        <v>1484</v>
      </c>
      <c r="AO825" s="60" t="s">
        <v>1452</v>
      </c>
      <c r="AP825" s="60" t="s">
        <v>1466</v>
      </c>
      <c r="AQ825" s="60"/>
      <c r="AR825" s="60"/>
      <c r="AS825" s="60" t="str">
        <f>IF(SpaceTypesTable[[#This Row],[Service Water Heating Peak Flow Rate (gal/h)]]=0,"",SpaceTypesTable[[#This Row],[Service Water Heating Peak Flow Rate (gal/h)]]/SpaceTypesTable[[#This Row],[Service Water Heating Area (ft^2)]])</f>
        <v/>
      </c>
      <c r="AT825" s="60"/>
      <c r="AU825" s="60"/>
      <c r="AV825" s="60"/>
      <c r="AW825" s="60"/>
      <c r="AX825" s="60"/>
      <c r="AY825" s="60"/>
      <c r="AZ825" s="60"/>
      <c r="BA825" s="60"/>
      <c r="BB825" s="60"/>
      <c r="BC825" s="60" t="str">
        <f>IF(ISBLANK(BB825),"",BB825/(AY825/AX825))</f>
        <v/>
      </c>
      <c r="BD825" s="60"/>
    </row>
    <row r="826" spans="1:56">
      <c r="A826" s="60" t="s">
        <v>1557</v>
      </c>
      <c r="B826" s="60" t="s">
        <v>261</v>
      </c>
      <c r="C826" s="60" t="s">
        <v>263</v>
      </c>
      <c r="D826" s="60" t="s">
        <v>273</v>
      </c>
      <c r="E826" s="60" t="s">
        <v>457</v>
      </c>
      <c r="F826" s="60" t="s">
        <v>438</v>
      </c>
      <c r="G826" s="60" t="s">
        <v>340</v>
      </c>
      <c r="H826" s="60" t="s">
        <v>223</v>
      </c>
      <c r="I826" s="60" t="str">
        <f>SpaceTypesTable[[#This Row],[Lighting Standard]]&amp;SpaceTypesTable[[#This Row],[Lighting Primary Space Type]]&amp;SpaceTypesTable[[#This Row],[Lighting Secondary Space Type]]</f>
        <v>ASHRAE 189.1-2009Corridor/TransitionGeneral</v>
      </c>
      <c r="J826" s="60"/>
      <c r="K826" s="60"/>
      <c r="L826" s="60">
        <f>VLOOKUP(SpaceTypesTable[[#This Row],[LookupColumn]],InteriorLightingTable[],5,FALSE)</f>
        <v>0.45</v>
      </c>
      <c r="M826" s="60"/>
      <c r="N826" s="60"/>
      <c r="O826" s="60">
        <v>0</v>
      </c>
      <c r="P826" s="60">
        <v>0.7</v>
      </c>
      <c r="Q826" s="60">
        <v>0.2</v>
      </c>
      <c r="R826" s="60" t="s">
        <v>1367</v>
      </c>
      <c r="S826" t="s">
        <v>108</v>
      </c>
      <c r="T826" s="60" t="s">
        <v>41</v>
      </c>
      <c r="U826" s="60" t="s">
        <v>42</v>
      </c>
      <c r="V826" s="60" t="str">
        <f>SpaceTypesTable[[#This Row],[Ventilation Standard]]&amp;SpaceTypesTable[[#This Row],[Ventilation Primary Space Type]]&amp;SpaceTypesTable[[#This Row],[Ventilation Secondary Space Type]]</f>
        <v>ASHRAE 62.1-1999Public SpacesCorridors and utilities</v>
      </c>
      <c r="W826" s="60">
        <f>VLOOKUP(SpaceTypesTable[[#This Row],[Lookup]],VentilationStandardsTable[],6,FALSE)</f>
        <v>0.05</v>
      </c>
      <c r="X826" s="60">
        <f>VLOOKUP(SpaceTypesTable[[#This Row],[Lookup]],VentilationStandardsTable[],5,FALSE)</f>
        <v>0</v>
      </c>
      <c r="Y826" s="60">
        <f>VLOOKUP(SpaceTypesTable[[#This Row],[Lookup]],VentilationStandardsTable[],7,FALSE)</f>
        <v>0</v>
      </c>
      <c r="Z826" s="60">
        <v>0</v>
      </c>
      <c r="AA826" s="60" t="s">
        <v>1381</v>
      </c>
      <c r="AB826" s="60" t="s">
        <v>1518</v>
      </c>
      <c r="AC826" s="60">
        <v>4.4600000000000001E-2</v>
      </c>
      <c r="AD826" s="60" t="s">
        <v>1427</v>
      </c>
      <c r="AE826" s="60"/>
      <c r="AF826" s="60" t="s">
        <v>440</v>
      </c>
      <c r="AG826" s="60" t="s">
        <v>440</v>
      </c>
      <c r="AH826" s="60" t="s">
        <v>440</v>
      </c>
      <c r="AI826" s="60"/>
      <c r="AJ826" s="60">
        <v>0</v>
      </c>
      <c r="AK826" s="60">
        <v>0</v>
      </c>
      <c r="AL826" s="60">
        <v>0.5</v>
      </c>
      <c r="AM826" s="60">
        <v>0</v>
      </c>
      <c r="AN826" s="60" t="s">
        <v>1484</v>
      </c>
      <c r="AO826" s="60" t="s">
        <v>1452</v>
      </c>
      <c r="AP826" s="60" t="s">
        <v>1466</v>
      </c>
      <c r="AQ826" s="60"/>
      <c r="AR826" s="60"/>
      <c r="AS826" s="60" t="str">
        <f>IF(SpaceTypesTable[[#This Row],[Service Water Heating Peak Flow Rate (gal/h)]]=0,"",SpaceTypesTable[[#This Row],[Service Water Heating Peak Flow Rate (gal/h)]]/SpaceTypesTable[[#This Row],[Service Water Heating Area (ft^2)]])</f>
        <v/>
      </c>
      <c r="AT826" s="60"/>
      <c r="AU826" s="60"/>
      <c r="AV826" s="60"/>
      <c r="AW826" s="60"/>
      <c r="AX826" s="60"/>
      <c r="AY826" s="60"/>
      <c r="AZ826" s="60"/>
      <c r="BA826" s="60"/>
      <c r="BB826" s="60"/>
      <c r="BC826" s="60" t="str">
        <f>IF(ISBLANK(BB826),"",BB826/(AY826/AX826))</f>
        <v/>
      </c>
      <c r="BD826" s="60"/>
    </row>
    <row r="827" spans="1:56">
      <c r="A827" t="s">
        <v>1554</v>
      </c>
      <c r="B827" s="60" t="s">
        <v>259</v>
      </c>
      <c r="C827" s="60" t="s">
        <v>263</v>
      </c>
      <c r="D827" s="60" t="s">
        <v>273</v>
      </c>
      <c r="E827" s="60" t="s">
        <v>457</v>
      </c>
      <c r="F827" s="60"/>
      <c r="G827" s="60"/>
      <c r="H827" s="60"/>
      <c r="I827" s="60" t="str">
        <f>SpaceTypesTable[[#This Row],[Lighting Standard]]&amp;SpaceTypesTable[[#This Row],[Lighting Primary Space Type]]&amp;SpaceTypesTable[[#This Row],[Lighting Secondary Space Type]]</f>
        <v/>
      </c>
      <c r="J827" s="60"/>
      <c r="K827" s="60"/>
      <c r="L827" s="60">
        <v>0.86</v>
      </c>
      <c r="M827" s="60"/>
      <c r="N827" s="60"/>
      <c r="O827" s="60">
        <v>0</v>
      </c>
      <c r="P827" s="60">
        <v>0.7</v>
      </c>
      <c r="Q827" s="60">
        <v>0.2</v>
      </c>
      <c r="R827" s="60" t="s">
        <v>1430</v>
      </c>
      <c r="S827" t="s">
        <v>108</v>
      </c>
      <c r="T827" s="60" t="s">
        <v>41</v>
      </c>
      <c r="U827" s="60" t="s">
        <v>42</v>
      </c>
      <c r="V827" s="60" t="str">
        <f>SpaceTypesTable[[#This Row],[Ventilation Standard]]&amp;SpaceTypesTable[[#This Row],[Ventilation Primary Space Type]]&amp;SpaceTypesTable[[#This Row],[Ventilation Secondary Space Type]]</f>
        <v>ASHRAE 62.1-1999Public SpacesCorridors and utilities</v>
      </c>
      <c r="W827" s="60">
        <f>VLOOKUP(SpaceTypesTable[[#This Row],[Lookup]],VentilationStandardsTable[],6,FALSE)</f>
        <v>0.05</v>
      </c>
      <c r="X827" s="60">
        <f>VLOOKUP(SpaceTypesTable[[#This Row],[Lookup]],VentilationStandardsTable[],5,FALSE)</f>
        <v>0</v>
      </c>
      <c r="Y827" s="60">
        <f>VLOOKUP(SpaceTypesTable[[#This Row],[Lookup]],VentilationStandardsTable[],7,FALSE)</f>
        <v>0</v>
      </c>
      <c r="Z827" s="60">
        <v>0</v>
      </c>
      <c r="AA827" s="60" t="s">
        <v>1381</v>
      </c>
      <c r="AB827" s="60" t="s">
        <v>1518</v>
      </c>
      <c r="AC827" s="60">
        <v>0.22320000000000001</v>
      </c>
      <c r="AD827" s="60" t="s">
        <v>1427</v>
      </c>
      <c r="AE827" s="60"/>
      <c r="AF827" s="60" t="s">
        <v>440</v>
      </c>
      <c r="AG827" s="60" t="s">
        <v>440</v>
      </c>
      <c r="AH827" s="60" t="s">
        <v>440</v>
      </c>
      <c r="AI827" s="60"/>
      <c r="AJ827" s="60">
        <v>0</v>
      </c>
      <c r="AK827" s="60">
        <v>0</v>
      </c>
      <c r="AL827" s="60">
        <v>0.5</v>
      </c>
      <c r="AM827" s="60">
        <v>0</v>
      </c>
      <c r="AN827" s="60" t="s">
        <v>1484</v>
      </c>
      <c r="AO827" s="60" t="s">
        <v>1452</v>
      </c>
      <c r="AP827" s="60" t="s">
        <v>1466</v>
      </c>
      <c r="AQ827" s="60"/>
      <c r="AR827" s="60"/>
      <c r="AS827" s="60" t="str">
        <f>IF(SpaceTypesTable[[#This Row],[Service Water Heating Peak Flow Rate (gal/h)]]=0,"",SpaceTypesTable[[#This Row],[Service Water Heating Peak Flow Rate (gal/h)]]/SpaceTypesTable[[#This Row],[Service Water Heating Area (ft^2)]])</f>
        <v/>
      </c>
      <c r="AT827" s="60"/>
      <c r="AU827" s="60"/>
      <c r="AV827" s="60"/>
      <c r="AW827" s="60"/>
      <c r="AX827" s="60"/>
      <c r="AY827" s="60"/>
      <c r="AZ827" s="60"/>
      <c r="BA827" s="60"/>
      <c r="BB827" s="60"/>
      <c r="BC827" s="60" t="str">
        <f>IF(ISBLANK(BB827),"",BB827/(AY827/AX827))</f>
        <v/>
      </c>
      <c r="BD827" s="60"/>
    </row>
    <row r="828" spans="1:56">
      <c r="A828" t="s">
        <v>1558</v>
      </c>
      <c r="B828" s="60" t="s">
        <v>259</v>
      </c>
      <c r="C828" s="60" t="s">
        <v>263</v>
      </c>
      <c r="D828" s="60" t="s">
        <v>273</v>
      </c>
      <c r="E828" s="60" t="s">
        <v>457</v>
      </c>
      <c r="F828" s="60" t="s">
        <v>218</v>
      </c>
      <c r="G828" s="60" t="s">
        <v>340</v>
      </c>
      <c r="H828" s="60" t="s">
        <v>223</v>
      </c>
      <c r="I828" s="60" t="str">
        <f>SpaceTypesTable[[#This Row],[Lighting Standard]]&amp;SpaceTypesTable[[#This Row],[Lighting Primary Space Type]]&amp;SpaceTypesTable[[#This Row],[Lighting Secondary Space Type]]</f>
        <v>ASHRAE 90.1-2007Corridor/TransitionGeneral</v>
      </c>
      <c r="J828" s="60"/>
      <c r="K828" s="60"/>
      <c r="L828" s="60">
        <f>VLOOKUP(SpaceTypesTable[[#This Row],[LookupColumn]],InteriorLightingTable[],5,FALSE)</f>
        <v>0.5</v>
      </c>
      <c r="M828" s="60"/>
      <c r="N828" s="60"/>
      <c r="O828" s="60">
        <v>0</v>
      </c>
      <c r="P828" s="60">
        <v>0.7</v>
      </c>
      <c r="Q828" s="60">
        <v>0.2</v>
      </c>
      <c r="R828" s="60" t="s">
        <v>3288</v>
      </c>
      <c r="S828" t="s">
        <v>109</v>
      </c>
      <c r="T828" s="60" t="s">
        <v>223</v>
      </c>
      <c r="U828" s="60" t="s">
        <v>96</v>
      </c>
      <c r="V828" s="60" t="str">
        <f>SpaceTypesTable[[#This Row],[Ventilation Standard]]&amp;SpaceTypesTable[[#This Row],[Ventilation Primary Space Type]]&amp;SpaceTypesTable[[#This Row],[Ventilation Secondary Space Type]]</f>
        <v>ASHRAE 62.1-2004GeneralCorridors</v>
      </c>
      <c r="W828" s="60">
        <f>VLOOKUP(SpaceTypesTable[[#This Row],[Lookup]],VentilationStandardsTable[],6,FALSE)</f>
        <v>0.06</v>
      </c>
      <c r="X828" s="60">
        <f>VLOOKUP(SpaceTypesTable[[#This Row],[Lookup]],VentilationStandardsTable[],5,FALSE)</f>
        <v>0</v>
      </c>
      <c r="Y828" s="60">
        <f>VLOOKUP(SpaceTypesTable[[#This Row],[Lookup]],VentilationStandardsTable[],7,FALSE)</f>
        <v>0</v>
      </c>
      <c r="Z828" s="60">
        <v>0</v>
      </c>
      <c r="AA828" s="60" t="s">
        <v>3281</v>
      </c>
      <c r="AB828" s="60" t="s">
        <v>3270</v>
      </c>
      <c r="AC828" s="60">
        <v>4.4600000000000001E-2</v>
      </c>
      <c r="AD828" s="60" t="s">
        <v>3302</v>
      </c>
      <c r="AE828" s="60"/>
      <c r="AF828" s="60" t="s">
        <v>440</v>
      </c>
      <c r="AG828" s="60" t="s">
        <v>440</v>
      </c>
      <c r="AH828" s="60" t="s">
        <v>440</v>
      </c>
      <c r="AI828" s="60"/>
      <c r="AJ828" s="60">
        <v>0</v>
      </c>
      <c r="AK828" s="60">
        <v>0</v>
      </c>
      <c r="AL828" s="60">
        <v>0.5</v>
      </c>
      <c r="AM828" s="60">
        <v>0</v>
      </c>
      <c r="AN828" s="60" t="s">
        <v>3325</v>
      </c>
      <c r="AO828" s="60" t="s">
        <v>3301</v>
      </c>
      <c r="AP828" s="60" t="s">
        <v>3300</v>
      </c>
      <c r="AQ828" s="60"/>
      <c r="AR828" s="60"/>
      <c r="AS828" s="60" t="str">
        <f>IF(SpaceTypesTable[[#This Row],[Service Water Heating Peak Flow Rate (gal/h)]]=0,"",SpaceTypesTable[[#This Row],[Service Water Heating Peak Flow Rate (gal/h)]]/SpaceTypesTable[[#This Row],[Service Water Heating Area (ft^2)]])</f>
        <v/>
      </c>
      <c r="AT828" s="60"/>
      <c r="AU828" s="60"/>
      <c r="AV828" s="60"/>
      <c r="AW828" s="60"/>
      <c r="AX828" s="60"/>
      <c r="AY828" s="60"/>
      <c r="AZ828" s="60"/>
      <c r="BA828" s="60"/>
      <c r="BB828" s="60"/>
      <c r="BC828" s="60" t="str">
        <f>IF(ISBLANK(BB828),"",BB828/(AY828/AX828))</f>
        <v/>
      </c>
      <c r="BD828" s="60"/>
    </row>
    <row r="829" spans="1:56">
      <c r="A829" t="s">
        <v>1556</v>
      </c>
      <c r="B829" s="60" t="s">
        <v>259</v>
      </c>
      <c r="C829" s="60" t="s">
        <v>263</v>
      </c>
      <c r="D829" s="60" t="s">
        <v>273</v>
      </c>
      <c r="E829" s="60" t="s">
        <v>457</v>
      </c>
      <c r="F829" s="60" t="s">
        <v>217</v>
      </c>
      <c r="G829" s="60" t="s">
        <v>340</v>
      </c>
      <c r="H829" s="60" t="s">
        <v>223</v>
      </c>
      <c r="I829" s="60" t="str">
        <f>SpaceTypesTable[[#This Row],[Lighting Standard]]&amp;SpaceTypesTable[[#This Row],[Lighting Primary Space Type]]&amp;SpaceTypesTable[[#This Row],[Lighting Secondary Space Type]]</f>
        <v>ASHRAE 90.1-2004Corridor/TransitionGeneral</v>
      </c>
      <c r="J829" s="60"/>
      <c r="K829" s="60"/>
      <c r="L829" s="60">
        <f>VLOOKUP(SpaceTypesTable[[#This Row],[LookupColumn]],InteriorLightingTable[],5,FALSE)</f>
        <v>0.5</v>
      </c>
      <c r="M829" s="60"/>
      <c r="N829" s="60"/>
      <c r="O829" s="60">
        <v>0</v>
      </c>
      <c r="P829" s="60">
        <v>0.7</v>
      </c>
      <c r="Q829" s="60">
        <v>0.2</v>
      </c>
      <c r="R829" s="60" t="s">
        <v>3288</v>
      </c>
      <c r="S829" t="s">
        <v>108</v>
      </c>
      <c r="T829" s="60" t="s">
        <v>41</v>
      </c>
      <c r="U829" s="60" t="s">
        <v>42</v>
      </c>
      <c r="V829" s="60" t="str">
        <f>SpaceTypesTable[[#This Row],[Ventilation Standard]]&amp;SpaceTypesTable[[#This Row],[Ventilation Primary Space Type]]&amp;SpaceTypesTable[[#This Row],[Ventilation Secondary Space Type]]</f>
        <v>ASHRAE 62.1-1999Public SpacesCorridors and utilities</v>
      </c>
      <c r="W829" s="60">
        <f>VLOOKUP(SpaceTypesTable[[#This Row],[Lookup]],VentilationStandardsTable[],6,FALSE)</f>
        <v>0.05</v>
      </c>
      <c r="X829" s="60">
        <f>VLOOKUP(SpaceTypesTable[[#This Row],[Lookup]],VentilationStandardsTable[],5,FALSE)</f>
        <v>0</v>
      </c>
      <c r="Y829" s="60">
        <f>VLOOKUP(SpaceTypesTable[[#This Row],[Lookup]],VentilationStandardsTable[],7,FALSE)</f>
        <v>0</v>
      </c>
      <c r="Z829" s="60">
        <v>0</v>
      </c>
      <c r="AA829" s="60" t="s">
        <v>3281</v>
      </c>
      <c r="AB829" s="60" t="s">
        <v>3270</v>
      </c>
      <c r="AC829" s="60">
        <v>5.9499999999999997E-2</v>
      </c>
      <c r="AD829" s="60" t="s">
        <v>3302</v>
      </c>
      <c r="AE829" s="60"/>
      <c r="AF829" s="60" t="s">
        <v>440</v>
      </c>
      <c r="AG829" s="60" t="s">
        <v>440</v>
      </c>
      <c r="AH829" s="60" t="s">
        <v>440</v>
      </c>
      <c r="AI829" s="60"/>
      <c r="AJ829" s="60">
        <v>0</v>
      </c>
      <c r="AK829" s="60">
        <v>0</v>
      </c>
      <c r="AL829" s="60">
        <v>0.5</v>
      </c>
      <c r="AM829" s="60">
        <v>0</v>
      </c>
      <c r="AN829" s="60" t="s">
        <v>3325</v>
      </c>
      <c r="AO829" s="60" t="s">
        <v>3301</v>
      </c>
      <c r="AP829" s="60" t="s">
        <v>3300</v>
      </c>
      <c r="AQ829" s="60"/>
      <c r="AR829" s="60"/>
      <c r="AS829" s="60" t="str">
        <f>IF(SpaceTypesTable[[#This Row],[Service Water Heating Peak Flow Rate (gal/h)]]=0,"",SpaceTypesTable[[#This Row],[Service Water Heating Peak Flow Rate (gal/h)]]/SpaceTypesTable[[#This Row],[Service Water Heating Area (ft^2)]])</f>
        <v/>
      </c>
      <c r="AT829" s="60"/>
      <c r="AU829" s="60"/>
      <c r="AV829" s="60"/>
      <c r="AW829" s="60"/>
      <c r="AX829" s="60"/>
      <c r="AY829" s="60"/>
      <c r="AZ829" s="60"/>
      <c r="BA829" s="60"/>
      <c r="BB829" s="60"/>
      <c r="BC829" s="60" t="str">
        <f>IF(ISBLANK(BB829),"",BB829/(AY829/AX829))</f>
        <v/>
      </c>
      <c r="BD829" s="60"/>
    </row>
    <row r="830" spans="1:56">
      <c r="A830" s="60" t="s">
        <v>1619</v>
      </c>
      <c r="B830" s="60" t="s">
        <v>259</v>
      </c>
      <c r="C830" s="60" t="s">
        <v>263</v>
      </c>
      <c r="D830" s="60" t="s">
        <v>273</v>
      </c>
      <c r="E830" s="60" t="s">
        <v>457</v>
      </c>
      <c r="F830" s="60" t="s">
        <v>1601</v>
      </c>
      <c r="G830" s="60" t="s">
        <v>340</v>
      </c>
      <c r="H830" s="60" t="s">
        <v>223</v>
      </c>
      <c r="I830" s="60" t="str">
        <f>SpaceTypesTable[[#This Row],[Lighting Standard]]&amp;SpaceTypesTable[[#This Row],[Lighting Primary Space Type]]&amp;SpaceTypesTable[[#This Row],[Lighting Secondary Space Type]]</f>
        <v>ASHRAE 90.1-2010Corridor/TransitionGeneral</v>
      </c>
      <c r="J830" s="60"/>
      <c r="K830" s="60"/>
      <c r="L830" s="60">
        <f>VLOOKUP(SpaceTypesTable[[#This Row],[LookupColumn]],InteriorLightingTable[],5,FALSE)</f>
        <v>0.66</v>
      </c>
      <c r="M830" s="60"/>
      <c r="N830" s="60"/>
      <c r="O830" s="60">
        <v>0</v>
      </c>
      <c r="P830" s="60">
        <v>0.7</v>
      </c>
      <c r="Q830" s="60">
        <v>0.2</v>
      </c>
      <c r="R830" s="60" t="s">
        <v>3288</v>
      </c>
      <c r="S830" t="s">
        <v>110</v>
      </c>
      <c r="T830" s="60" t="s">
        <v>223</v>
      </c>
      <c r="U830" s="60" t="s">
        <v>96</v>
      </c>
      <c r="V830" s="60" t="str">
        <f>SpaceTypesTable[[#This Row],[Ventilation Standard]]&amp;SpaceTypesTable[[#This Row],[Ventilation Primary Space Type]]&amp;SpaceTypesTable[[#This Row],[Ventilation Secondary Space Type]]</f>
        <v>ASHRAE 62.1-2007GeneralCorridors</v>
      </c>
      <c r="W830" s="60">
        <f>VLOOKUP(SpaceTypesTable[[#This Row],[Lookup]],VentilationStandardsTable[],6,FALSE)</f>
        <v>0.06</v>
      </c>
      <c r="X830" s="60">
        <f>VLOOKUP(SpaceTypesTable[[#This Row],[Lookup]],VentilationStandardsTable[],5,FALSE)</f>
        <v>0</v>
      </c>
      <c r="Y830" s="60">
        <f>VLOOKUP(SpaceTypesTable[[#This Row],[Lookup]],VentilationStandardsTable[],7,FALSE)</f>
        <v>0</v>
      </c>
      <c r="Z830" s="60">
        <v>0</v>
      </c>
      <c r="AA830" s="60" t="s">
        <v>3281</v>
      </c>
      <c r="AB830" s="60" t="s">
        <v>3270</v>
      </c>
      <c r="AC830" s="60">
        <v>4.4600000000000001E-2</v>
      </c>
      <c r="AD830" s="60" t="s">
        <v>3302</v>
      </c>
      <c r="AE830" s="60"/>
      <c r="AF830" s="60" t="s">
        <v>440</v>
      </c>
      <c r="AG830" s="60" t="s">
        <v>440</v>
      </c>
      <c r="AH830" s="60" t="s">
        <v>440</v>
      </c>
      <c r="AI830" s="60"/>
      <c r="AJ830" s="60">
        <v>0</v>
      </c>
      <c r="AK830" s="60">
        <v>0</v>
      </c>
      <c r="AL830" s="60">
        <v>0.5</v>
      </c>
      <c r="AM830" s="60">
        <v>0</v>
      </c>
      <c r="AN830" s="60" t="s">
        <v>3325</v>
      </c>
      <c r="AO830" s="60" t="s">
        <v>3301</v>
      </c>
      <c r="AP830" s="60" t="s">
        <v>3300</v>
      </c>
      <c r="AQ830" s="60"/>
      <c r="AR830" s="60"/>
      <c r="AS830" s="60" t="s">
        <v>440</v>
      </c>
      <c r="AT830" s="60"/>
      <c r="AU830" s="60"/>
      <c r="AV830" s="60"/>
      <c r="AW830" s="60"/>
      <c r="AX830" s="60"/>
      <c r="AY830" s="60"/>
      <c r="AZ830" s="60"/>
      <c r="BA830" s="60"/>
      <c r="BB830" s="60"/>
      <c r="BC830" s="60" t="s">
        <v>440</v>
      </c>
      <c r="BD830" s="60"/>
    </row>
    <row r="831" spans="1:56" s="60" customFormat="1">
      <c r="A831" s="60" t="s">
        <v>1555</v>
      </c>
      <c r="B831" s="60" t="s">
        <v>259</v>
      </c>
      <c r="C831" s="60" t="s">
        <v>263</v>
      </c>
      <c r="D831" s="60" t="s">
        <v>1150</v>
      </c>
      <c r="E831" s="60" t="s">
        <v>466</v>
      </c>
      <c r="I831" s="60" t="str">
        <f>SpaceTypesTable[[#This Row],[Lighting Standard]]&amp;SpaceTypesTable[[#This Row],[Lighting Primary Space Type]]&amp;SpaceTypesTable[[#This Row],[Lighting Secondary Space Type]]</f>
        <v/>
      </c>
      <c r="V831" s="15"/>
      <c r="AC831" s="60">
        <v>7.51E-2</v>
      </c>
      <c r="AD831" s="60" t="s">
        <v>1430</v>
      </c>
      <c r="AS831" s="60" t="str">
        <f>IF(SpaceTypesTable[[#This Row],[Service Water Heating Peak Flow Rate (gal/h)]]=0,"",SpaceTypesTable[[#This Row],[Service Water Heating Peak Flow Rate (gal/h)]]/SpaceTypesTable[[#This Row],[Service Water Heating Area (ft^2)]])</f>
        <v/>
      </c>
    </row>
    <row r="832" spans="1:56" s="60" customFormat="1">
      <c r="A832" s="60" t="s">
        <v>1557</v>
      </c>
      <c r="B832" s="60" t="s">
        <v>260</v>
      </c>
      <c r="C832" s="60" t="s">
        <v>263</v>
      </c>
      <c r="D832" s="60" t="s">
        <v>1150</v>
      </c>
      <c r="E832" s="60" t="s">
        <v>466</v>
      </c>
      <c r="I832" s="60" t="str">
        <f>SpaceTypesTable[[#This Row],[Lighting Standard]]&amp;SpaceTypesTable[[#This Row],[Lighting Primary Space Type]]&amp;SpaceTypesTable[[#This Row],[Lighting Secondary Space Type]]</f>
        <v/>
      </c>
      <c r="V832" s="15"/>
      <c r="AC832" s="60">
        <v>7.51E-2</v>
      </c>
      <c r="AD832" s="60" t="s">
        <v>1430</v>
      </c>
      <c r="AS832" s="60" t="str">
        <f>IF(SpaceTypesTable[[#This Row],[Service Water Heating Peak Flow Rate (gal/h)]]=0,"",SpaceTypesTable[[#This Row],[Service Water Heating Peak Flow Rate (gal/h)]]/SpaceTypesTable[[#This Row],[Service Water Heating Area (ft^2)]])</f>
        <v/>
      </c>
    </row>
    <row r="833" spans="1:56" s="60" customFormat="1">
      <c r="A833" s="60" t="s">
        <v>1557</v>
      </c>
      <c r="B833" s="60" t="s">
        <v>261</v>
      </c>
      <c r="C833" s="60" t="s">
        <v>263</v>
      </c>
      <c r="D833" s="60" t="s">
        <v>1150</v>
      </c>
      <c r="E833" s="60" t="s">
        <v>466</v>
      </c>
      <c r="I833" s="60" t="str">
        <f>SpaceTypesTable[[#This Row],[Lighting Standard]]&amp;SpaceTypesTable[[#This Row],[Lighting Primary Space Type]]&amp;SpaceTypesTable[[#This Row],[Lighting Secondary Space Type]]</f>
        <v/>
      </c>
      <c r="V833" s="15"/>
      <c r="AC833" s="60">
        <v>7.51E-2</v>
      </c>
      <c r="AD833" s="60" t="s">
        <v>1430</v>
      </c>
      <c r="AS833" s="60" t="str">
        <f>IF(SpaceTypesTable[[#This Row],[Service Water Heating Peak Flow Rate (gal/h)]]=0,"",SpaceTypesTable[[#This Row],[Service Water Heating Peak Flow Rate (gal/h)]]/SpaceTypesTable[[#This Row],[Service Water Heating Area (ft^2)]])</f>
        <v/>
      </c>
    </row>
    <row r="834" spans="1:56" s="60" customFormat="1">
      <c r="A834" s="60" t="s">
        <v>1554</v>
      </c>
      <c r="B834" s="60" t="s">
        <v>259</v>
      </c>
      <c r="C834" s="60" t="s">
        <v>263</v>
      </c>
      <c r="D834" s="60" t="s">
        <v>1150</v>
      </c>
      <c r="E834" s="60" t="s">
        <v>466</v>
      </c>
      <c r="I834" s="60" t="str">
        <f>SpaceTypesTable[[#This Row],[Lighting Standard]]&amp;SpaceTypesTable[[#This Row],[Lighting Primary Space Type]]&amp;SpaceTypesTable[[#This Row],[Lighting Secondary Space Type]]</f>
        <v/>
      </c>
      <c r="V834" s="15"/>
      <c r="AC834" s="60">
        <v>7.51E-2</v>
      </c>
      <c r="AD834" s="60" t="s">
        <v>1430</v>
      </c>
      <c r="AS834" s="60" t="str">
        <f>IF(SpaceTypesTable[[#This Row],[Service Water Heating Peak Flow Rate (gal/h)]]=0,"",SpaceTypesTable[[#This Row],[Service Water Heating Peak Flow Rate (gal/h)]]/SpaceTypesTable[[#This Row],[Service Water Heating Area (ft^2)]])</f>
        <v/>
      </c>
    </row>
    <row r="835" spans="1:56">
      <c r="A835" s="60" t="s">
        <v>1556</v>
      </c>
      <c r="B835" s="60" t="s">
        <v>259</v>
      </c>
      <c r="C835" s="60" t="s">
        <v>270</v>
      </c>
      <c r="D835" s="60" t="s">
        <v>439</v>
      </c>
      <c r="E835" s="60" t="s">
        <v>469</v>
      </c>
      <c r="F835" s="60" t="s">
        <v>217</v>
      </c>
      <c r="G835" s="60" t="s">
        <v>221</v>
      </c>
      <c r="H835" s="60" t="s">
        <v>238</v>
      </c>
      <c r="I835" s="60" t="str">
        <f>SpaceTypesTable[[#This Row],[Lighting Standard]]&amp;SpaceTypesTable[[#This Row],[Lighting Primary Space Type]]&amp;SpaceTypesTable[[#This Row],[Lighting Secondary Space Type]]</f>
        <v>ASHRAE 90.1-2004Whole BuildingRetail</v>
      </c>
      <c r="J835" s="60"/>
      <c r="K835" s="60"/>
      <c r="L835" s="60">
        <f>VLOOKUP(SpaceTypesTable[[#This Row],[LookupColumn]],InteriorLightingTable[],5,FALSE)</f>
        <v>1.5</v>
      </c>
      <c r="M835" s="60"/>
      <c r="N835" s="60"/>
      <c r="O835" s="60">
        <v>0</v>
      </c>
      <c r="P835" s="60">
        <v>0.7</v>
      </c>
      <c r="Q835" s="60">
        <v>0.2</v>
      </c>
      <c r="R835" s="60" t="s">
        <v>3901</v>
      </c>
      <c r="S835" t="s">
        <v>108</v>
      </c>
      <c r="T835" s="60" t="s">
        <v>48</v>
      </c>
      <c r="U835" s="60" t="s">
        <v>49</v>
      </c>
      <c r="V835" s="60" t="str">
        <f>SpaceTypesTable[[#This Row],[Ventilation Standard]]&amp;SpaceTypesTable[[#This Row],[Ventilation Primary Space Type]]&amp;SpaceTypesTable[[#This Row],[Ventilation Secondary Space Type]]</f>
        <v>ASHRAE 62.1-1999Retail Stores, Sales Floors, and Show Room FloorsBasement and street</v>
      </c>
      <c r="W835" s="60">
        <f>VLOOKUP(SpaceTypesTable[[#This Row],[Lookup]],VentilationStandardsTable[],6,FALSE)</f>
        <v>0.3</v>
      </c>
      <c r="X835" s="60">
        <f>VLOOKUP(SpaceTypesTable[[#This Row],[Lookup]],VentilationStandardsTable[],5,FALSE)</f>
        <v>0</v>
      </c>
      <c r="Y835" s="60">
        <f>VLOOKUP(SpaceTypesTable[[#This Row],[Lookup]],VentilationStandardsTable[],7,FALSE)</f>
        <v>0</v>
      </c>
      <c r="Z835" s="60">
        <v>15</v>
      </c>
      <c r="AA835" s="60" t="s">
        <v>3903</v>
      </c>
      <c r="AB835" s="60" t="s">
        <v>3270</v>
      </c>
      <c r="AC835" s="60">
        <v>5.9499999999999997E-2</v>
      </c>
      <c r="AD835" s="60" t="s">
        <v>3900</v>
      </c>
      <c r="AE835" s="60"/>
      <c r="AF835" s="60" t="s">
        <v>440</v>
      </c>
      <c r="AG835" s="60" t="s">
        <v>440</v>
      </c>
      <c r="AH835" s="60" t="s">
        <v>440</v>
      </c>
      <c r="AI835" s="60"/>
      <c r="AJ835" s="60">
        <v>0.4</v>
      </c>
      <c r="AK835" s="60">
        <v>0</v>
      </c>
      <c r="AL835" s="60">
        <v>0.5</v>
      </c>
      <c r="AM835" s="60">
        <v>0</v>
      </c>
      <c r="AN835" s="60" t="s">
        <v>3891</v>
      </c>
      <c r="AO835" s="60" t="s">
        <v>3301</v>
      </c>
      <c r="AP835" s="60" t="s">
        <v>3300</v>
      </c>
      <c r="AQ835" s="60"/>
      <c r="AR835" s="60"/>
      <c r="AS835" s="60" t="str">
        <f>IF(SpaceTypesTable[[#This Row],[Service Water Heating Peak Flow Rate (gal/h)]]=0,"",SpaceTypesTable[[#This Row],[Service Water Heating Peak Flow Rate (gal/h)]]/SpaceTypesTable[[#This Row],[Service Water Heating Area (ft^2)]])</f>
        <v/>
      </c>
      <c r="AT835" s="60"/>
      <c r="AU835" s="60"/>
      <c r="AV835" s="60"/>
      <c r="AW835" s="60"/>
      <c r="AX835" s="60"/>
      <c r="AY835" s="60"/>
      <c r="AZ835" s="60"/>
      <c r="BA835" s="60"/>
      <c r="BB835" s="60"/>
      <c r="BC835" s="60" t="str">
        <f>IF(ISBLANK(BB835),"",BB835/(AY835/AX835))</f>
        <v/>
      </c>
      <c r="BD835" s="60"/>
    </row>
    <row r="836" spans="1:56">
      <c r="A836" s="60" t="s">
        <v>1555</v>
      </c>
      <c r="B836" s="60" t="s">
        <v>259</v>
      </c>
      <c r="C836" s="60" t="s">
        <v>270</v>
      </c>
      <c r="D836" s="60" t="s">
        <v>439</v>
      </c>
      <c r="E836" s="60" t="s">
        <v>469</v>
      </c>
      <c r="F836" s="60"/>
      <c r="G836" s="60"/>
      <c r="H836" s="60"/>
      <c r="I836" s="60" t="str">
        <f>SpaceTypesTable[[#This Row],[Lighting Standard]]&amp;SpaceTypesTable[[#This Row],[Lighting Primary Space Type]]&amp;SpaceTypesTable[[#This Row],[Lighting Secondary Space Type]]</f>
        <v/>
      </c>
      <c r="J836" s="60"/>
      <c r="K836" s="60"/>
      <c r="L836" s="60">
        <v>3.58</v>
      </c>
      <c r="M836" s="60"/>
      <c r="N836" s="60"/>
      <c r="O836" s="60">
        <v>0</v>
      </c>
      <c r="P836" s="60">
        <v>0.7</v>
      </c>
      <c r="Q836" s="60">
        <v>0.2</v>
      </c>
      <c r="R836" s="60" t="s">
        <v>1375</v>
      </c>
      <c r="S836" t="s">
        <v>108</v>
      </c>
      <c r="T836" s="60" t="s">
        <v>48</v>
      </c>
      <c r="U836" s="60" t="s">
        <v>49</v>
      </c>
      <c r="V836" s="60" t="str">
        <f>SpaceTypesTable[[#This Row],[Ventilation Standard]]&amp;SpaceTypesTable[[#This Row],[Ventilation Primary Space Type]]&amp;SpaceTypesTable[[#This Row],[Ventilation Secondary Space Type]]</f>
        <v>ASHRAE 62.1-1999Retail Stores, Sales Floors, and Show Room FloorsBasement and street</v>
      </c>
      <c r="W836" s="60">
        <f>VLOOKUP(SpaceTypesTable[[#This Row],[Lookup]],VentilationStandardsTable[],6,FALSE)</f>
        <v>0.3</v>
      </c>
      <c r="X836" s="60">
        <f>VLOOKUP(SpaceTypesTable[[#This Row],[Lookup]],VentilationStandardsTable[],5,FALSE)</f>
        <v>0</v>
      </c>
      <c r="Y836" s="60">
        <f>VLOOKUP(SpaceTypesTable[[#This Row],[Lookup]],VentilationStandardsTable[],7,FALSE)</f>
        <v>0</v>
      </c>
      <c r="Z836" s="60">
        <v>15</v>
      </c>
      <c r="AA836" s="60" t="s">
        <v>1380</v>
      </c>
      <c r="AB836" s="60" t="s">
        <v>1519</v>
      </c>
      <c r="AC836" s="60">
        <v>0.22320000000000001</v>
      </c>
      <c r="AD836" s="60" t="s">
        <v>1428</v>
      </c>
      <c r="AE836" s="60"/>
      <c r="AF836" s="60" t="s">
        <v>440</v>
      </c>
      <c r="AG836" s="60" t="s">
        <v>440</v>
      </c>
      <c r="AH836" s="60" t="s">
        <v>440</v>
      </c>
      <c r="AI836" s="60"/>
      <c r="AJ836" s="60">
        <v>0.4</v>
      </c>
      <c r="AK836" s="60">
        <v>0</v>
      </c>
      <c r="AL836" s="60">
        <v>0.5</v>
      </c>
      <c r="AM836" s="60">
        <v>0</v>
      </c>
      <c r="AN836" s="60" t="s">
        <v>1485</v>
      </c>
      <c r="AO836" s="60" t="s">
        <v>1453</v>
      </c>
      <c r="AP836" s="60" t="s">
        <v>1467</v>
      </c>
      <c r="AQ836" s="60"/>
      <c r="AR836" s="60"/>
      <c r="AS836" s="60" t="str">
        <f>IF(SpaceTypesTable[[#This Row],[Service Water Heating Peak Flow Rate (gal/h)]]=0,"",SpaceTypesTable[[#This Row],[Service Water Heating Peak Flow Rate (gal/h)]]/SpaceTypesTable[[#This Row],[Service Water Heating Area (ft^2)]])</f>
        <v/>
      </c>
      <c r="AT836" s="60"/>
      <c r="AU836" s="60"/>
      <c r="AV836" s="60"/>
      <c r="AW836" s="60"/>
      <c r="AX836" s="60"/>
      <c r="AY836" s="60"/>
      <c r="AZ836" s="60"/>
      <c r="BA836" s="60"/>
      <c r="BB836" s="60"/>
      <c r="BC836" s="60" t="str">
        <f>IF(ISBLANK(BB836),"",BB836/(AY836/AX836))</f>
        <v/>
      </c>
      <c r="BD836" s="60"/>
    </row>
    <row r="837" spans="1:56">
      <c r="A837" s="60" t="s">
        <v>1557</v>
      </c>
      <c r="B837" s="60" t="s">
        <v>260</v>
      </c>
      <c r="C837" s="60" t="s">
        <v>270</v>
      </c>
      <c r="D837" s="60" t="s">
        <v>439</v>
      </c>
      <c r="E837" s="60" t="s">
        <v>469</v>
      </c>
      <c r="F837" s="60" t="s">
        <v>438</v>
      </c>
      <c r="G837" s="60" t="s">
        <v>221</v>
      </c>
      <c r="H837" s="60" t="s">
        <v>238</v>
      </c>
      <c r="I837" s="60" t="str">
        <f>SpaceTypesTable[[#This Row],[Lighting Standard]]&amp;SpaceTypesTable[[#This Row],[Lighting Primary Space Type]]&amp;SpaceTypesTable[[#This Row],[Lighting Secondary Space Type]]</f>
        <v>ASHRAE 189.1-2009Whole BuildingRetail</v>
      </c>
      <c r="J837" s="60"/>
      <c r="K837" s="60"/>
      <c r="L837" s="60">
        <f>VLOOKUP(SpaceTypesTable[[#This Row],[LookupColumn]],InteriorLightingTable[],5,FALSE)</f>
        <v>1.35</v>
      </c>
      <c r="M837" s="60"/>
      <c r="N837" s="60"/>
      <c r="O837" s="60">
        <v>0</v>
      </c>
      <c r="P837" s="60">
        <v>0.7</v>
      </c>
      <c r="Q837" s="60">
        <v>0.2</v>
      </c>
      <c r="R837" s="60" t="s">
        <v>1375</v>
      </c>
      <c r="S837" t="s">
        <v>108</v>
      </c>
      <c r="T837" s="60" t="s">
        <v>48</v>
      </c>
      <c r="U837" s="60" t="s">
        <v>49</v>
      </c>
      <c r="V837" s="60" t="str">
        <f>SpaceTypesTable[[#This Row],[Ventilation Standard]]&amp;SpaceTypesTable[[#This Row],[Ventilation Primary Space Type]]&amp;SpaceTypesTable[[#This Row],[Ventilation Secondary Space Type]]</f>
        <v>ASHRAE 62.1-1999Retail Stores, Sales Floors, and Show Room FloorsBasement and street</v>
      </c>
      <c r="W837" s="60">
        <f>VLOOKUP(SpaceTypesTable[[#This Row],[Lookup]],VentilationStandardsTable[],6,FALSE)</f>
        <v>0.3</v>
      </c>
      <c r="X837" s="60">
        <f>VLOOKUP(SpaceTypesTable[[#This Row],[Lookup]],VentilationStandardsTable[],5,FALSE)</f>
        <v>0</v>
      </c>
      <c r="Y837" s="60">
        <f>VLOOKUP(SpaceTypesTable[[#This Row],[Lookup]],VentilationStandardsTable[],7,FALSE)</f>
        <v>0</v>
      </c>
      <c r="Z837" s="60">
        <v>15</v>
      </c>
      <c r="AA837" s="60" t="s">
        <v>1380</v>
      </c>
      <c r="AB837" s="60" t="s">
        <v>1519</v>
      </c>
      <c r="AC837" s="60">
        <v>5.9499999999999997E-2</v>
      </c>
      <c r="AD837" s="60" t="s">
        <v>1428</v>
      </c>
      <c r="AE837" s="60"/>
      <c r="AF837" s="60" t="s">
        <v>440</v>
      </c>
      <c r="AG837" s="60" t="s">
        <v>440</v>
      </c>
      <c r="AH837" s="60" t="s">
        <v>440</v>
      </c>
      <c r="AI837" s="60"/>
      <c r="AJ837" s="60">
        <v>0.29000012486141458</v>
      </c>
      <c r="AK837" s="60">
        <v>0</v>
      </c>
      <c r="AL837" s="60">
        <v>0.5</v>
      </c>
      <c r="AM837" s="60">
        <v>0</v>
      </c>
      <c r="AN837" s="60" t="s">
        <v>1485</v>
      </c>
      <c r="AO837" s="60" t="s">
        <v>1453</v>
      </c>
      <c r="AP837" s="60" t="s">
        <v>1467</v>
      </c>
      <c r="AQ837" s="60"/>
      <c r="AR837" s="60"/>
      <c r="AS837" s="60" t="str">
        <f>IF(SpaceTypesTable[[#This Row],[Service Water Heating Peak Flow Rate (gal/h)]]=0,"",SpaceTypesTable[[#This Row],[Service Water Heating Peak Flow Rate (gal/h)]]/SpaceTypesTable[[#This Row],[Service Water Heating Area (ft^2)]])</f>
        <v/>
      </c>
      <c r="AT837" s="60"/>
      <c r="AU837" s="60"/>
      <c r="AV837" s="60"/>
      <c r="AW837" s="60"/>
      <c r="AX837" s="60"/>
      <c r="AY837" s="60"/>
      <c r="AZ837" s="60"/>
      <c r="BA837" s="60"/>
      <c r="BB837" s="60"/>
      <c r="BC837" s="60" t="str">
        <f>IF(ISBLANK(BB837),"",BB837/(AY837/AX837))</f>
        <v/>
      </c>
      <c r="BD837" s="60"/>
    </row>
    <row r="838" spans="1:56">
      <c r="A838" t="s">
        <v>1557</v>
      </c>
      <c r="B838" s="60" t="s">
        <v>261</v>
      </c>
      <c r="C838" s="60" t="s">
        <v>270</v>
      </c>
      <c r="D838" s="60" t="s">
        <v>439</v>
      </c>
      <c r="E838" s="60" t="s">
        <v>469</v>
      </c>
      <c r="F838" s="60" t="s">
        <v>438</v>
      </c>
      <c r="G838" s="60" t="s">
        <v>221</v>
      </c>
      <c r="H838" s="60" t="s">
        <v>238</v>
      </c>
      <c r="I838" s="60" t="str">
        <f>SpaceTypesTable[[#This Row],[Lighting Standard]]&amp;SpaceTypesTable[[#This Row],[Lighting Primary Space Type]]&amp;SpaceTypesTable[[#This Row],[Lighting Secondary Space Type]]</f>
        <v>ASHRAE 189.1-2009Whole BuildingRetail</v>
      </c>
      <c r="J838" s="60"/>
      <c r="K838" s="60"/>
      <c r="L838" s="60">
        <f>VLOOKUP(SpaceTypesTable[[#This Row],[LookupColumn]],InteriorLightingTable[],5,FALSE)</f>
        <v>1.35</v>
      </c>
      <c r="M838" s="60"/>
      <c r="N838" s="60"/>
      <c r="O838" s="60">
        <v>0</v>
      </c>
      <c r="P838" s="60">
        <v>0.7</v>
      </c>
      <c r="Q838" s="60">
        <v>0.2</v>
      </c>
      <c r="R838" s="60" t="s">
        <v>1375</v>
      </c>
      <c r="S838" t="s">
        <v>108</v>
      </c>
      <c r="T838" s="60" t="s">
        <v>48</v>
      </c>
      <c r="U838" s="60" t="s">
        <v>49</v>
      </c>
      <c r="V838" s="60" t="str">
        <f>SpaceTypesTable[[#This Row],[Ventilation Standard]]&amp;SpaceTypesTable[[#This Row],[Ventilation Primary Space Type]]&amp;SpaceTypesTable[[#This Row],[Ventilation Secondary Space Type]]</f>
        <v>ASHRAE 62.1-1999Retail Stores, Sales Floors, and Show Room FloorsBasement and street</v>
      </c>
      <c r="W838" s="60">
        <f>VLOOKUP(SpaceTypesTable[[#This Row],[Lookup]],VentilationStandardsTable[],6,FALSE)</f>
        <v>0.3</v>
      </c>
      <c r="X838" s="60">
        <f>VLOOKUP(SpaceTypesTable[[#This Row],[Lookup]],VentilationStandardsTable[],5,FALSE)</f>
        <v>0</v>
      </c>
      <c r="Y838" s="60">
        <f>VLOOKUP(SpaceTypesTable[[#This Row],[Lookup]],VentilationStandardsTable[],7,FALSE)</f>
        <v>0</v>
      </c>
      <c r="Z838" s="60">
        <v>15</v>
      </c>
      <c r="AA838" s="60" t="s">
        <v>1380</v>
      </c>
      <c r="AB838" s="60" t="s">
        <v>1519</v>
      </c>
      <c r="AC838" s="60">
        <v>4.4600000000000001E-2</v>
      </c>
      <c r="AD838" s="60" t="s">
        <v>1428</v>
      </c>
      <c r="AE838" s="60"/>
      <c r="AF838" s="60" t="s">
        <v>440</v>
      </c>
      <c r="AG838" s="60" t="s">
        <v>440</v>
      </c>
      <c r="AH838" s="60" t="s">
        <v>440</v>
      </c>
      <c r="AI838" s="60"/>
      <c r="AJ838" s="60">
        <v>0.29000012486141458</v>
      </c>
      <c r="AK838" s="60">
        <v>0</v>
      </c>
      <c r="AL838" s="60">
        <v>0.5</v>
      </c>
      <c r="AM838" s="60">
        <v>0</v>
      </c>
      <c r="AN838" s="60" t="s">
        <v>1485</v>
      </c>
      <c r="AO838" s="60" t="s">
        <v>1453</v>
      </c>
      <c r="AP838" s="60" t="s">
        <v>1467</v>
      </c>
      <c r="AQ838" s="60"/>
      <c r="AR838" s="60"/>
      <c r="AS838" s="60" t="str">
        <f>IF(SpaceTypesTable[[#This Row],[Service Water Heating Peak Flow Rate (gal/h)]]=0,"",SpaceTypesTable[[#This Row],[Service Water Heating Peak Flow Rate (gal/h)]]/SpaceTypesTable[[#This Row],[Service Water Heating Area (ft^2)]])</f>
        <v/>
      </c>
      <c r="AT838" s="60"/>
      <c r="AU838" s="60"/>
      <c r="AV838" s="60"/>
      <c r="AW838" s="60"/>
      <c r="AX838" s="60"/>
      <c r="AY838" s="60"/>
      <c r="AZ838" s="60"/>
      <c r="BA838" s="60"/>
      <c r="BB838" s="60"/>
      <c r="BC838" s="60" t="str">
        <f>IF(ISBLANK(BB838),"",BB838/(AY838/AX838))</f>
        <v/>
      </c>
      <c r="BD838" s="60"/>
    </row>
    <row r="839" spans="1:56">
      <c r="A839" t="s">
        <v>1554</v>
      </c>
      <c r="B839" s="60" t="s">
        <v>259</v>
      </c>
      <c r="C839" s="60" t="s">
        <v>270</v>
      </c>
      <c r="D839" s="60" t="s">
        <v>439</v>
      </c>
      <c r="E839" s="60" t="s">
        <v>469</v>
      </c>
      <c r="F839" s="60"/>
      <c r="G839" s="60"/>
      <c r="H839" s="60"/>
      <c r="I839" s="60" t="str">
        <f>SpaceTypesTable[[#This Row],[Lighting Standard]]&amp;SpaceTypesTable[[#This Row],[Lighting Primary Space Type]]&amp;SpaceTypesTable[[#This Row],[Lighting Secondary Space Type]]</f>
        <v/>
      </c>
      <c r="J839" s="60"/>
      <c r="K839" s="60"/>
      <c r="L839" s="60">
        <v>4.8099999999999996</v>
      </c>
      <c r="M839" s="60"/>
      <c r="N839" s="60"/>
      <c r="O839" s="60">
        <v>0</v>
      </c>
      <c r="P839" s="60">
        <v>0.7</v>
      </c>
      <c r="Q839" s="60">
        <v>0.2</v>
      </c>
      <c r="R839" s="60" t="s">
        <v>1375</v>
      </c>
      <c r="S839" t="s">
        <v>108</v>
      </c>
      <c r="T839" s="60" t="s">
        <v>48</v>
      </c>
      <c r="U839" s="60" t="s">
        <v>49</v>
      </c>
      <c r="V839" s="60" t="str">
        <f>SpaceTypesTable[[#This Row],[Ventilation Standard]]&amp;SpaceTypesTable[[#This Row],[Ventilation Primary Space Type]]&amp;SpaceTypesTable[[#This Row],[Ventilation Secondary Space Type]]</f>
        <v>ASHRAE 62.1-1999Retail Stores, Sales Floors, and Show Room FloorsBasement and street</v>
      </c>
      <c r="W839" s="60">
        <f>VLOOKUP(SpaceTypesTable[[#This Row],[Lookup]],VentilationStandardsTable[],6,FALSE)</f>
        <v>0.3</v>
      </c>
      <c r="X839" s="60">
        <f>VLOOKUP(SpaceTypesTable[[#This Row],[Lookup]],VentilationStandardsTable[],5,FALSE)</f>
        <v>0</v>
      </c>
      <c r="Y839" s="60">
        <f>VLOOKUP(SpaceTypesTable[[#This Row],[Lookup]],VentilationStandardsTable[],7,FALSE)</f>
        <v>0</v>
      </c>
      <c r="Z839" s="60">
        <v>15</v>
      </c>
      <c r="AA839" s="60" t="s">
        <v>1380</v>
      </c>
      <c r="AB839" s="60" t="s">
        <v>1519</v>
      </c>
      <c r="AC839" s="60">
        <v>0.22320000000000001</v>
      </c>
      <c r="AD839" s="60" t="s">
        <v>1428</v>
      </c>
      <c r="AE839" s="60"/>
      <c r="AF839" s="60" t="s">
        <v>440</v>
      </c>
      <c r="AG839" s="60" t="s">
        <v>440</v>
      </c>
      <c r="AH839" s="60" t="s">
        <v>440</v>
      </c>
      <c r="AI839" s="60"/>
      <c r="AJ839" s="60">
        <v>0.4</v>
      </c>
      <c r="AK839" s="60">
        <v>0</v>
      </c>
      <c r="AL839" s="60">
        <v>0.5</v>
      </c>
      <c r="AM839" s="60">
        <v>0</v>
      </c>
      <c r="AN839" s="60" t="s">
        <v>1485</v>
      </c>
      <c r="AO839" s="60" t="s">
        <v>1453</v>
      </c>
      <c r="AP839" s="60" t="s">
        <v>1467</v>
      </c>
      <c r="AQ839" s="60"/>
      <c r="AR839" s="60"/>
      <c r="AS839" s="60" t="str">
        <f>IF(SpaceTypesTable[[#This Row],[Service Water Heating Peak Flow Rate (gal/h)]]=0,"",SpaceTypesTable[[#This Row],[Service Water Heating Peak Flow Rate (gal/h)]]/SpaceTypesTable[[#This Row],[Service Water Heating Area (ft^2)]])</f>
        <v/>
      </c>
      <c r="AT839" s="60"/>
      <c r="AU839" s="60"/>
      <c r="AV839" s="60"/>
      <c r="AW839" s="60"/>
      <c r="AX839" s="60"/>
      <c r="AY839" s="60"/>
      <c r="AZ839" s="60"/>
      <c r="BA839" s="60"/>
      <c r="BB839" s="60"/>
      <c r="BC839" s="60" t="str">
        <f>IF(ISBLANK(BB839),"",BB839/(AY839/AX839))</f>
        <v/>
      </c>
      <c r="BD839" s="60"/>
    </row>
    <row r="840" spans="1:56">
      <c r="A840" t="s">
        <v>1555</v>
      </c>
      <c r="B840" s="60" t="s">
        <v>259</v>
      </c>
      <c r="C840" s="60" t="s">
        <v>264</v>
      </c>
      <c r="D840" s="60" t="s">
        <v>275</v>
      </c>
      <c r="E840" s="60" t="s">
        <v>465</v>
      </c>
      <c r="F840" s="60"/>
      <c r="G840" s="60"/>
      <c r="H840" s="60"/>
      <c r="I840" s="60" t="str">
        <f>SpaceTypesTable[[#This Row],[Lighting Standard]]&amp;SpaceTypesTable[[#This Row],[Lighting Primary Space Type]]&amp;SpaceTypesTable[[#This Row],[Lighting Secondary Space Type]]</f>
        <v/>
      </c>
      <c r="J840" s="60"/>
      <c r="K840" s="60"/>
      <c r="L840" s="60">
        <v>2.78</v>
      </c>
      <c r="M840" s="60"/>
      <c r="N840" s="60"/>
      <c r="O840" s="60">
        <v>0</v>
      </c>
      <c r="P840" s="60">
        <v>0.7</v>
      </c>
      <c r="Q840" s="60">
        <v>0.2</v>
      </c>
      <c r="R840" s="60" t="s">
        <v>1376</v>
      </c>
      <c r="S840" t="s">
        <v>108</v>
      </c>
      <c r="T840" s="60" t="s">
        <v>56</v>
      </c>
      <c r="U840" s="60" t="s">
        <v>413</v>
      </c>
      <c r="V840" s="60" t="str">
        <f>SpaceTypesTable[[#This Row],[Ventilation Standard]]&amp;SpaceTypesTable[[#This Row],[Ventilation Primary Space Type]]&amp;SpaceTypesTable[[#This Row],[Ventilation Secondary Space Type]]</f>
        <v>ASHRAE 62.1-1999Specialty ShopsSupermarket</v>
      </c>
      <c r="W840" s="60">
        <f>VLOOKUP(SpaceTypesTable[[#This Row],[Lookup]],VentilationStandardsTable[],6,FALSE)</f>
        <v>0</v>
      </c>
      <c r="X840" s="60">
        <f>VLOOKUP(SpaceTypesTable[[#This Row],[Lookup]],VentilationStandardsTable[],5,FALSE)</f>
        <v>15</v>
      </c>
      <c r="Y840" s="60">
        <f>VLOOKUP(SpaceTypesTable[[#This Row],[Lookup]],VentilationStandardsTable[],7,FALSE)</f>
        <v>0</v>
      </c>
      <c r="Z840" s="60">
        <v>8</v>
      </c>
      <c r="AA840" s="60" t="s">
        <v>1379</v>
      </c>
      <c r="AB840" s="60" t="s">
        <v>1520</v>
      </c>
      <c r="AC840" s="60">
        <v>0.22320000000000001</v>
      </c>
      <c r="AD840" s="60" t="s">
        <v>1429</v>
      </c>
      <c r="AE840" s="60"/>
      <c r="AF840" s="60" t="s">
        <v>440</v>
      </c>
      <c r="AG840" s="60" t="s">
        <v>440</v>
      </c>
      <c r="AH840" s="60" t="s">
        <v>440</v>
      </c>
      <c r="AI840" s="60"/>
      <c r="AJ840" s="60">
        <v>0.5</v>
      </c>
      <c r="AK840" s="60">
        <v>0</v>
      </c>
      <c r="AL840" s="60">
        <v>0.5</v>
      </c>
      <c r="AM840" s="60">
        <v>0</v>
      </c>
      <c r="AN840" s="60" t="s">
        <v>1431</v>
      </c>
      <c r="AO840" s="60" t="s">
        <v>1454</v>
      </c>
      <c r="AP840" s="60" t="s">
        <v>1468</v>
      </c>
      <c r="AQ840" s="60"/>
      <c r="AR840" s="60"/>
      <c r="AS840" s="60" t="str">
        <f>IF(SpaceTypesTable[[#This Row],[Service Water Heating Peak Flow Rate (gal/h)]]=0,"",SpaceTypesTable[[#This Row],[Service Water Heating Peak Flow Rate (gal/h)]]/SpaceTypesTable[[#This Row],[Service Water Heating Area (ft^2)]])</f>
        <v/>
      </c>
      <c r="AT840" s="60"/>
      <c r="AU840" s="60"/>
      <c r="AV840" s="60"/>
      <c r="AW840" s="60"/>
      <c r="AX840" s="60"/>
      <c r="AY840" s="60"/>
      <c r="AZ840" s="60"/>
      <c r="BA840" s="60"/>
      <c r="BB840" s="60"/>
      <c r="BC840" s="60"/>
      <c r="BD840" s="60"/>
    </row>
    <row r="841" spans="1:56">
      <c r="A841" t="s">
        <v>1557</v>
      </c>
      <c r="B841" s="60" t="s">
        <v>260</v>
      </c>
      <c r="C841" s="60" t="s">
        <v>264</v>
      </c>
      <c r="D841" s="60" t="s">
        <v>275</v>
      </c>
      <c r="E841" s="60" t="s">
        <v>465</v>
      </c>
      <c r="F841" s="60" t="s">
        <v>438</v>
      </c>
      <c r="G841" s="60" t="s">
        <v>227</v>
      </c>
      <c r="H841" s="60" t="s">
        <v>253</v>
      </c>
      <c r="I841" s="60" t="str">
        <f>SpaceTypesTable[[#This Row],[Lighting Standard]]&amp;SpaceTypesTable[[#This Row],[Lighting Primary Space Type]]&amp;SpaceTypesTable[[#This Row],[Lighting Secondary Space Type]]</f>
        <v>ASHRAE 189.1-2009Retail (not including accent lighting)Sales Area</v>
      </c>
      <c r="J841" s="60"/>
      <c r="K841" s="60"/>
      <c r="L841" s="60">
        <f>VLOOKUP(SpaceTypesTable[[#This Row],[LookupColumn]],InteriorLightingTable[],5,FALSE)</f>
        <v>1.53</v>
      </c>
      <c r="M841" s="60"/>
      <c r="N841" s="60"/>
      <c r="O841" s="60">
        <v>0</v>
      </c>
      <c r="P841" s="60">
        <v>0.7</v>
      </c>
      <c r="Q841" s="60">
        <v>0.2</v>
      </c>
      <c r="R841" s="60" t="s">
        <v>1376</v>
      </c>
      <c r="S841" t="s">
        <v>108</v>
      </c>
      <c r="T841" s="60" t="s">
        <v>56</v>
      </c>
      <c r="U841" s="60" t="s">
        <v>413</v>
      </c>
      <c r="V841" s="60" t="str">
        <f>SpaceTypesTable[[#This Row],[Ventilation Standard]]&amp;SpaceTypesTable[[#This Row],[Ventilation Primary Space Type]]&amp;SpaceTypesTable[[#This Row],[Ventilation Secondary Space Type]]</f>
        <v>ASHRAE 62.1-1999Specialty ShopsSupermarket</v>
      </c>
      <c r="W841" s="60">
        <f>VLOOKUP(SpaceTypesTable[[#This Row],[Lookup]],VentilationStandardsTable[],6,FALSE)</f>
        <v>0</v>
      </c>
      <c r="X841" s="60">
        <f>VLOOKUP(SpaceTypesTable[[#This Row],[Lookup]],VentilationStandardsTable[],5,FALSE)</f>
        <v>15</v>
      </c>
      <c r="Y841" s="60">
        <f>VLOOKUP(SpaceTypesTable[[#This Row],[Lookup]],VentilationStandardsTable[],7,FALSE)</f>
        <v>0</v>
      </c>
      <c r="Z841" s="60">
        <v>8</v>
      </c>
      <c r="AA841" s="60" t="s">
        <v>1379</v>
      </c>
      <c r="AB841" s="60" t="s">
        <v>1520</v>
      </c>
      <c r="AC841" s="60">
        <v>5.9499999999999997E-2</v>
      </c>
      <c r="AD841" s="60" t="s">
        <v>1429</v>
      </c>
      <c r="AE841" s="60"/>
      <c r="AF841" s="60" t="s">
        <v>440</v>
      </c>
      <c r="AG841" s="60" t="s">
        <v>440</v>
      </c>
      <c r="AH841" s="60" t="s">
        <v>440</v>
      </c>
      <c r="AI841" s="60"/>
      <c r="AJ841" s="60">
        <v>0.36000015500037674</v>
      </c>
      <c r="AK841" s="60">
        <v>0</v>
      </c>
      <c r="AL841" s="60">
        <v>0.5</v>
      </c>
      <c r="AM841" s="60">
        <v>0</v>
      </c>
      <c r="AN841" s="60" t="s">
        <v>1431</v>
      </c>
      <c r="AO841" s="60" t="s">
        <v>1454</v>
      </c>
      <c r="AP841" s="60" t="s">
        <v>1468</v>
      </c>
      <c r="AQ841" s="60"/>
      <c r="AR841" s="60"/>
      <c r="AS841" s="60" t="str">
        <f>IF(SpaceTypesTable[[#This Row],[Service Water Heating Peak Flow Rate (gal/h)]]=0,"",SpaceTypesTable[[#This Row],[Service Water Heating Peak Flow Rate (gal/h)]]/SpaceTypesTable[[#This Row],[Service Water Heating Area (ft^2)]])</f>
        <v/>
      </c>
      <c r="AT841" s="60"/>
      <c r="AU841" s="60"/>
      <c r="AV841" s="60"/>
      <c r="AW841" s="60"/>
      <c r="AX841" s="60"/>
      <c r="AY841" s="60"/>
      <c r="AZ841" s="60"/>
      <c r="BA841" s="60"/>
      <c r="BB841" s="60"/>
      <c r="BC841" s="60"/>
      <c r="BD841" s="60"/>
    </row>
    <row r="842" spans="1:56">
      <c r="A842" t="s">
        <v>1557</v>
      </c>
      <c r="B842" s="60" t="s">
        <v>261</v>
      </c>
      <c r="C842" s="60" t="s">
        <v>264</v>
      </c>
      <c r="D842" s="60" t="s">
        <v>275</v>
      </c>
      <c r="E842" s="60" t="s">
        <v>465</v>
      </c>
      <c r="F842" s="60" t="s">
        <v>438</v>
      </c>
      <c r="G842" s="60" t="s">
        <v>227</v>
      </c>
      <c r="H842" s="60" t="s">
        <v>253</v>
      </c>
      <c r="I842" s="60" t="str">
        <f>SpaceTypesTable[[#This Row],[Lighting Standard]]&amp;SpaceTypesTable[[#This Row],[Lighting Primary Space Type]]&amp;SpaceTypesTable[[#This Row],[Lighting Secondary Space Type]]</f>
        <v>ASHRAE 189.1-2009Retail (not including accent lighting)Sales Area</v>
      </c>
      <c r="J842" s="60"/>
      <c r="K842" s="60"/>
      <c r="L842" s="60">
        <f>VLOOKUP(SpaceTypesTable[[#This Row],[LookupColumn]],InteriorLightingTable[],5,FALSE)</f>
        <v>1.53</v>
      </c>
      <c r="M842" s="60"/>
      <c r="N842" s="60"/>
      <c r="O842" s="60">
        <v>0</v>
      </c>
      <c r="P842" s="60">
        <v>0.7</v>
      </c>
      <c r="Q842" s="60">
        <v>0.2</v>
      </c>
      <c r="R842" s="60" t="s">
        <v>1376</v>
      </c>
      <c r="S842" t="s">
        <v>108</v>
      </c>
      <c r="T842" s="60" t="s">
        <v>56</v>
      </c>
      <c r="U842" s="60" t="s">
        <v>413</v>
      </c>
      <c r="V842" s="60" t="str">
        <f>SpaceTypesTable[[#This Row],[Ventilation Standard]]&amp;SpaceTypesTable[[#This Row],[Ventilation Primary Space Type]]&amp;SpaceTypesTable[[#This Row],[Ventilation Secondary Space Type]]</f>
        <v>ASHRAE 62.1-1999Specialty ShopsSupermarket</v>
      </c>
      <c r="W842" s="60">
        <f>VLOOKUP(SpaceTypesTable[[#This Row],[Lookup]],VentilationStandardsTable[],6,FALSE)</f>
        <v>0</v>
      </c>
      <c r="X842" s="60">
        <f>VLOOKUP(SpaceTypesTable[[#This Row],[Lookup]],VentilationStandardsTable[],5,FALSE)</f>
        <v>15</v>
      </c>
      <c r="Y842" s="60">
        <f>VLOOKUP(SpaceTypesTable[[#This Row],[Lookup]],VentilationStandardsTable[],7,FALSE)</f>
        <v>0</v>
      </c>
      <c r="Z842" s="60">
        <v>8</v>
      </c>
      <c r="AA842" s="60" t="s">
        <v>1379</v>
      </c>
      <c r="AB842" s="60" t="s">
        <v>1520</v>
      </c>
      <c r="AC842" s="60">
        <v>4.4600000000000001E-2</v>
      </c>
      <c r="AD842" s="60" t="s">
        <v>1429</v>
      </c>
      <c r="AE842" s="60"/>
      <c r="AF842" s="60" t="s">
        <v>440</v>
      </c>
      <c r="AG842" s="60" t="s">
        <v>440</v>
      </c>
      <c r="AH842" s="60" t="s">
        <v>440</v>
      </c>
      <c r="AI842" s="60"/>
      <c r="AJ842" s="60">
        <v>0.36000015500037674</v>
      </c>
      <c r="AK842" s="60">
        <v>0</v>
      </c>
      <c r="AL842" s="60">
        <v>0.5</v>
      </c>
      <c r="AM842" s="60">
        <v>0</v>
      </c>
      <c r="AN842" s="60" t="s">
        <v>1431</v>
      </c>
      <c r="AO842" s="60" t="s">
        <v>1454</v>
      </c>
      <c r="AP842" s="60" t="s">
        <v>1468</v>
      </c>
      <c r="AQ842" s="60"/>
      <c r="AR842" s="60"/>
      <c r="AS842" s="60" t="str">
        <f>IF(SpaceTypesTable[[#This Row],[Service Water Heating Peak Flow Rate (gal/h)]]=0,"",SpaceTypesTable[[#This Row],[Service Water Heating Peak Flow Rate (gal/h)]]/SpaceTypesTable[[#This Row],[Service Water Heating Area (ft^2)]])</f>
        <v/>
      </c>
      <c r="AT842" s="60"/>
      <c r="AU842" s="60"/>
      <c r="AV842" s="60"/>
      <c r="AW842" s="60"/>
      <c r="AX842" s="60"/>
      <c r="AY842" s="60"/>
      <c r="AZ842" s="60"/>
      <c r="BA842" s="60"/>
      <c r="BB842" s="60"/>
      <c r="BC842" s="60"/>
      <c r="BD842" s="60"/>
    </row>
    <row r="843" spans="1:56">
      <c r="A843" t="s">
        <v>1554</v>
      </c>
      <c r="B843" s="60" t="s">
        <v>259</v>
      </c>
      <c r="C843" s="60" t="s">
        <v>264</v>
      </c>
      <c r="D843" s="60" t="s">
        <v>275</v>
      </c>
      <c r="E843" s="60" t="s">
        <v>465</v>
      </c>
      <c r="F843" s="60"/>
      <c r="G843" s="60"/>
      <c r="H843" s="60"/>
      <c r="I843" s="60" t="str">
        <f>SpaceTypesTable[[#This Row],[Lighting Standard]]&amp;SpaceTypesTable[[#This Row],[Lighting Primary Space Type]]&amp;SpaceTypesTable[[#This Row],[Lighting Secondary Space Type]]</f>
        <v/>
      </c>
      <c r="J843" s="60"/>
      <c r="K843" s="60"/>
      <c r="L843" s="60">
        <v>5.04</v>
      </c>
      <c r="M843" s="60"/>
      <c r="N843" s="60"/>
      <c r="O843" s="60">
        <v>0</v>
      </c>
      <c r="P843" s="60">
        <v>0.7</v>
      </c>
      <c r="Q843" s="60">
        <v>0.2</v>
      </c>
      <c r="R843" s="60" t="s">
        <v>1376</v>
      </c>
      <c r="S843" t="s">
        <v>108</v>
      </c>
      <c r="T843" s="60" t="s">
        <v>56</v>
      </c>
      <c r="U843" s="60" t="s">
        <v>413</v>
      </c>
      <c r="V843" s="60" t="str">
        <f>SpaceTypesTable[[#This Row],[Ventilation Standard]]&amp;SpaceTypesTable[[#This Row],[Ventilation Primary Space Type]]&amp;SpaceTypesTable[[#This Row],[Ventilation Secondary Space Type]]</f>
        <v>ASHRAE 62.1-1999Specialty ShopsSupermarket</v>
      </c>
      <c r="W843" s="60">
        <f>VLOOKUP(SpaceTypesTable[[#This Row],[Lookup]],VentilationStandardsTable[],6,FALSE)</f>
        <v>0</v>
      </c>
      <c r="X843" s="60">
        <f>VLOOKUP(SpaceTypesTable[[#This Row],[Lookup]],VentilationStandardsTable[],5,FALSE)</f>
        <v>15</v>
      </c>
      <c r="Y843" s="60">
        <f>VLOOKUP(SpaceTypesTable[[#This Row],[Lookup]],VentilationStandardsTable[],7,FALSE)</f>
        <v>0</v>
      </c>
      <c r="Z843" s="60">
        <v>8</v>
      </c>
      <c r="AA843" s="60" t="s">
        <v>1379</v>
      </c>
      <c r="AB843" s="60" t="s">
        <v>1520</v>
      </c>
      <c r="AC843" s="60">
        <v>0.22320000000000001</v>
      </c>
      <c r="AD843" s="60" t="s">
        <v>1429</v>
      </c>
      <c r="AE843" s="60"/>
      <c r="AF843" s="60" t="s">
        <v>440</v>
      </c>
      <c r="AG843" s="60" t="s">
        <v>440</v>
      </c>
      <c r="AH843" s="60" t="s">
        <v>440</v>
      </c>
      <c r="AI843" s="60"/>
      <c r="AJ843" s="60">
        <v>0.5</v>
      </c>
      <c r="AK843" s="60">
        <v>0</v>
      </c>
      <c r="AL843" s="60">
        <v>0.5</v>
      </c>
      <c r="AM843" s="60">
        <v>0</v>
      </c>
      <c r="AN843" s="60" t="s">
        <v>1431</v>
      </c>
      <c r="AO843" s="60" t="s">
        <v>1454</v>
      </c>
      <c r="AP843" s="60" t="s">
        <v>1468</v>
      </c>
      <c r="AQ843" s="60"/>
      <c r="AR843" s="60"/>
      <c r="AS843" s="60" t="str">
        <f>IF(SpaceTypesTable[[#This Row],[Service Water Heating Peak Flow Rate (gal/h)]]=0,"",SpaceTypesTable[[#This Row],[Service Water Heating Peak Flow Rate (gal/h)]]/SpaceTypesTable[[#This Row],[Service Water Heating Area (ft^2)]])</f>
        <v/>
      </c>
      <c r="AT843" s="60"/>
      <c r="AU843" s="60"/>
      <c r="AV843" s="60"/>
      <c r="AW843" s="60"/>
      <c r="AX843" s="60"/>
      <c r="AY843" s="60"/>
      <c r="AZ843" s="60"/>
      <c r="BA843" s="60"/>
      <c r="BB843" s="60"/>
      <c r="BC843" s="60"/>
      <c r="BD843" s="60"/>
    </row>
    <row r="844" spans="1:56">
      <c r="A844" t="s">
        <v>1558</v>
      </c>
      <c r="B844" s="60" t="s">
        <v>259</v>
      </c>
      <c r="C844" s="60" t="s">
        <v>264</v>
      </c>
      <c r="D844" s="60" t="s">
        <v>275</v>
      </c>
      <c r="E844" s="60" t="s">
        <v>465</v>
      </c>
      <c r="F844" s="60" t="s">
        <v>218</v>
      </c>
      <c r="G844" s="60" t="s">
        <v>227</v>
      </c>
      <c r="H844" s="60" t="s">
        <v>253</v>
      </c>
      <c r="I844" s="60" t="str">
        <f>SpaceTypesTable[[#This Row],[Lighting Standard]]&amp;SpaceTypesTable[[#This Row],[Lighting Primary Space Type]]&amp;SpaceTypesTable[[#This Row],[Lighting Secondary Space Type]]</f>
        <v>ASHRAE 90.1-2007Retail (not including accent lighting)Sales Area</v>
      </c>
      <c r="J844" s="60"/>
      <c r="K844" s="60"/>
      <c r="L844" s="60">
        <f>VLOOKUP(SpaceTypesTable[[#This Row],[LookupColumn]],InteriorLightingTable[],5,FALSE)</f>
        <v>1.7</v>
      </c>
      <c r="M844" s="60"/>
      <c r="N844" s="60"/>
      <c r="O844" s="60">
        <v>0</v>
      </c>
      <c r="P844" s="60">
        <v>0.7</v>
      </c>
      <c r="Q844" s="60">
        <v>0.2</v>
      </c>
      <c r="R844" s="60" t="s">
        <v>1376</v>
      </c>
      <c r="S844" t="s">
        <v>109</v>
      </c>
      <c r="T844" s="60" t="s">
        <v>238</v>
      </c>
      <c r="U844" s="60" t="s">
        <v>413</v>
      </c>
      <c r="V844" s="60" t="str">
        <f>SpaceTypesTable[[#This Row],[Ventilation Standard]]&amp;SpaceTypesTable[[#This Row],[Ventilation Primary Space Type]]&amp;SpaceTypesTable[[#This Row],[Ventilation Secondary Space Type]]</f>
        <v>ASHRAE 62.1-2004RetailSupermarket</v>
      </c>
      <c r="W844" s="60">
        <f>VLOOKUP(SpaceTypesTable[[#This Row],[Lookup]],VentilationStandardsTable[],6,FALSE)</f>
        <v>0.06</v>
      </c>
      <c r="X844" s="60">
        <f>VLOOKUP(SpaceTypesTable[[#This Row],[Lookup]],VentilationStandardsTable[],5,FALSE)</f>
        <v>7.5</v>
      </c>
      <c r="Y844" s="60">
        <f>VLOOKUP(SpaceTypesTable[[#This Row],[Lookup]],VentilationStandardsTable[],7,FALSE)</f>
        <v>0</v>
      </c>
      <c r="Z844" s="60">
        <v>8</v>
      </c>
      <c r="AA844" s="60" t="s">
        <v>1379</v>
      </c>
      <c r="AB844" s="60" t="s">
        <v>1520</v>
      </c>
      <c r="AC844" s="60">
        <v>4.4600000000000001E-2</v>
      </c>
      <c r="AD844" s="60" t="s">
        <v>1429</v>
      </c>
      <c r="AE844" s="60"/>
      <c r="AF844" s="60" t="s">
        <v>440</v>
      </c>
      <c r="AG844" s="60" t="s">
        <v>440</v>
      </c>
      <c r="AH844" s="60" t="s">
        <v>440</v>
      </c>
      <c r="AI844" s="60"/>
      <c r="AJ844" s="60">
        <v>0.36000015500037674</v>
      </c>
      <c r="AK844" s="60">
        <v>0</v>
      </c>
      <c r="AL844" s="60">
        <v>0.5</v>
      </c>
      <c r="AM844" s="60">
        <v>0</v>
      </c>
      <c r="AN844" s="60" t="s">
        <v>1431</v>
      </c>
      <c r="AO844" s="60" t="s">
        <v>1454</v>
      </c>
      <c r="AP844" s="60" t="s">
        <v>1468</v>
      </c>
      <c r="AQ844" s="60"/>
      <c r="AR844" s="60"/>
      <c r="AS844" s="60" t="str">
        <f>IF(SpaceTypesTable[[#This Row],[Service Water Heating Peak Flow Rate (gal/h)]]=0,"",SpaceTypesTable[[#This Row],[Service Water Heating Peak Flow Rate (gal/h)]]/SpaceTypesTable[[#This Row],[Service Water Heating Area (ft^2)]])</f>
        <v/>
      </c>
      <c r="AT844" s="60"/>
      <c r="AU844" s="60"/>
      <c r="AV844" s="60"/>
      <c r="AW844" s="60"/>
      <c r="AX844" s="60"/>
      <c r="AY844" s="60"/>
      <c r="AZ844" s="60"/>
      <c r="BA844" s="60"/>
      <c r="BB844" s="60"/>
      <c r="BC844" s="60"/>
      <c r="BD844" s="60"/>
    </row>
    <row r="845" spans="1:56">
      <c r="A845" t="s">
        <v>1556</v>
      </c>
      <c r="B845" s="60" t="s">
        <v>259</v>
      </c>
      <c r="C845" s="60" t="s">
        <v>264</v>
      </c>
      <c r="D845" s="60" t="s">
        <v>275</v>
      </c>
      <c r="E845" s="60" t="s">
        <v>465</v>
      </c>
      <c r="F845" s="60" t="s">
        <v>217</v>
      </c>
      <c r="G845" s="60" t="s">
        <v>227</v>
      </c>
      <c r="H845" s="60" t="s">
        <v>253</v>
      </c>
      <c r="I845" s="60" t="str">
        <f>SpaceTypesTable[[#This Row],[Lighting Standard]]&amp;SpaceTypesTable[[#This Row],[Lighting Primary Space Type]]&amp;SpaceTypesTable[[#This Row],[Lighting Secondary Space Type]]</f>
        <v>ASHRAE 90.1-2004Retail (not including accent lighting)Sales Area</v>
      </c>
      <c r="J845" s="60"/>
      <c r="K845" s="60"/>
      <c r="L845" s="60">
        <f>VLOOKUP(SpaceTypesTable[[#This Row],[LookupColumn]],InteriorLightingTable[],5,FALSE)</f>
        <v>1.7</v>
      </c>
      <c r="M845" s="60"/>
      <c r="N845" s="60"/>
      <c r="O845" s="60">
        <v>0</v>
      </c>
      <c r="P845" s="60">
        <v>0.7</v>
      </c>
      <c r="Q845" s="60">
        <v>0.2</v>
      </c>
      <c r="R845" s="60" t="s">
        <v>1376</v>
      </c>
      <c r="S845" t="s">
        <v>108</v>
      </c>
      <c r="T845" s="60" t="s">
        <v>56</v>
      </c>
      <c r="U845" s="60" t="s">
        <v>413</v>
      </c>
      <c r="V845" s="60" t="str">
        <f>SpaceTypesTable[[#This Row],[Ventilation Standard]]&amp;SpaceTypesTable[[#This Row],[Ventilation Primary Space Type]]&amp;SpaceTypesTable[[#This Row],[Ventilation Secondary Space Type]]</f>
        <v>ASHRAE 62.1-1999Specialty ShopsSupermarket</v>
      </c>
      <c r="W845" s="60">
        <f>VLOOKUP(SpaceTypesTable[[#This Row],[Lookup]],VentilationStandardsTable[],6,FALSE)</f>
        <v>0</v>
      </c>
      <c r="X845" s="60">
        <f>VLOOKUP(SpaceTypesTable[[#This Row],[Lookup]],VentilationStandardsTable[],5,FALSE)</f>
        <v>15</v>
      </c>
      <c r="Y845" s="60">
        <f>VLOOKUP(SpaceTypesTable[[#This Row],[Lookup]],VentilationStandardsTable[],7,FALSE)</f>
        <v>0</v>
      </c>
      <c r="Z845" s="60">
        <v>8</v>
      </c>
      <c r="AA845" s="60" t="s">
        <v>1379</v>
      </c>
      <c r="AB845" s="60" t="s">
        <v>1520</v>
      </c>
      <c r="AC845" s="60">
        <v>5.9499999999999997E-2</v>
      </c>
      <c r="AD845" s="60" t="s">
        <v>1429</v>
      </c>
      <c r="AE845" s="60"/>
      <c r="AF845" s="60" t="s">
        <v>440</v>
      </c>
      <c r="AG845" s="60" t="s">
        <v>440</v>
      </c>
      <c r="AH845" s="60" t="s">
        <v>440</v>
      </c>
      <c r="AI845" s="60"/>
      <c r="AJ845" s="60">
        <v>0.5</v>
      </c>
      <c r="AK845" s="60">
        <v>0</v>
      </c>
      <c r="AL845" s="60">
        <v>0.5</v>
      </c>
      <c r="AM845" s="60">
        <v>0</v>
      </c>
      <c r="AN845" s="60" t="s">
        <v>1431</v>
      </c>
      <c r="AO845" s="60" t="s">
        <v>1454</v>
      </c>
      <c r="AP845" s="60" t="s">
        <v>1468</v>
      </c>
      <c r="AQ845" s="60"/>
      <c r="AR845" s="60"/>
      <c r="AS845" s="60" t="str">
        <f>IF(SpaceTypesTable[[#This Row],[Service Water Heating Peak Flow Rate (gal/h)]]=0,"",SpaceTypesTable[[#This Row],[Service Water Heating Peak Flow Rate (gal/h)]]/SpaceTypesTable[[#This Row],[Service Water Heating Area (ft^2)]])</f>
        <v/>
      </c>
      <c r="AT845" s="60"/>
      <c r="AU845" s="60"/>
      <c r="AV845" s="60"/>
      <c r="AW845" s="60"/>
      <c r="AX845" s="60"/>
      <c r="AY845" s="60"/>
      <c r="AZ845" s="60"/>
      <c r="BA845" s="60"/>
      <c r="BB845" s="60"/>
      <c r="BC845" s="60"/>
      <c r="BD845" s="60"/>
    </row>
    <row r="846" spans="1:56">
      <c r="A846" t="s">
        <v>1619</v>
      </c>
      <c r="B846" s="60" t="s">
        <v>259</v>
      </c>
      <c r="C846" s="60" t="s">
        <v>264</v>
      </c>
      <c r="D846" s="60" t="s">
        <v>275</v>
      </c>
      <c r="E846" s="60" t="s">
        <v>465</v>
      </c>
      <c r="F846" s="60" t="s">
        <v>1601</v>
      </c>
      <c r="G846" s="60" t="s">
        <v>253</v>
      </c>
      <c r="H846" s="60" t="s">
        <v>223</v>
      </c>
      <c r="I846" s="60" t="str">
        <f>SpaceTypesTable[[#This Row],[Lighting Standard]]&amp;SpaceTypesTable[[#This Row],[Lighting Primary Space Type]]&amp;SpaceTypesTable[[#This Row],[Lighting Secondary Space Type]]</f>
        <v>ASHRAE 90.1-2010Sales AreaGeneral</v>
      </c>
      <c r="J846" s="60"/>
      <c r="K846" s="60"/>
      <c r="L846" s="60">
        <f>VLOOKUP(SpaceTypesTable[[#This Row],[LookupColumn]],InteriorLightingTable[],5,FALSE)</f>
        <v>1.68</v>
      </c>
      <c r="M846" s="60"/>
      <c r="N846" s="60"/>
      <c r="O846" s="60">
        <v>0</v>
      </c>
      <c r="P846" s="60">
        <v>0.7</v>
      </c>
      <c r="Q846" s="60">
        <v>0.2</v>
      </c>
      <c r="R846" s="60" t="s">
        <v>1376</v>
      </c>
      <c r="S846" t="s">
        <v>110</v>
      </c>
      <c r="T846" s="60" t="s">
        <v>238</v>
      </c>
      <c r="U846" s="60" t="s">
        <v>413</v>
      </c>
      <c r="V846" s="60" t="str">
        <f>SpaceTypesTable[[#This Row],[Ventilation Standard]]&amp;SpaceTypesTable[[#This Row],[Ventilation Primary Space Type]]&amp;SpaceTypesTable[[#This Row],[Ventilation Secondary Space Type]]</f>
        <v>ASHRAE 62.1-2007RetailSupermarket</v>
      </c>
      <c r="W846" s="60">
        <f>VLOOKUP(SpaceTypesTable[[#This Row],[Lookup]],VentilationStandardsTable[],6,FALSE)</f>
        <v>0.06</v>
      </c>
      <c r="X846" s="60">
        <f>VLOOKUP(SpaceTypesTable[[#This Row],[Lookup]],VentilationStandardsTable[],5,FALSE)</f>
        <v>7.5</v>
      </c>
      <c r="Y846" s="60">
        <f>VLOOKUP(SpaceTypesTable[[#This Row],[Lookup]],VentilationStandardsTable[],7,FALSE)</f>
        <v>0</v>
      </c>
      <c r="Z846" s="60">
        <v>8</v>
      </c>
      <c r="AA846" s="60" t="s">
        <v>1379</v>
      </c>
      <c r="AB846" s="60" t="s">
        <v>1520</v>
      </c>
      <c r="AC846" s="60">
        <v>4.4600000000000001E-2</v>
      </c>
      <c r="AD846" s="60" t="s">
        <v>1429</v>
      </c>
      <c r="AE846" s="60"/>
      <c r="AF846" s="60" t="s">
        <v>440</v>
      </c>
      <c r="AG846" s="60" t="s">
        <v>440</v>
      </c>
      <c r="AH846" s="60" t="s">
        <v>440</v>
      </c>
      <c r="AI846" s="60"/>
      <c r="AJ846" s="60">
        <v>0.36000015500037674</v>
      </c>
      <c r="AK846" s="60">
        <v>0</v>
      </c>
      <c r="AL846" s="60">
        <v>0.5</v>
      </c>
      <c r="AM846" s="60">
        <v>0</v>
      </c>
      <c r="AN846" s="60" t="s">
        <v>1431</v>
      </c>
      <c r="AO846" s="60" t="s">
        <v>1454</v>
      </c>
      <c r="AP846" s="60" t="s">
        <v>1468</v>
      </c>
      <c r="AQ846" s="60"/>
      <c r="AR846" s="60"/>
      <c r="AS846" s="60" t="s">
        <v>440</v>
      </c>
      <c r="AT846" s="60"/>
      <c r="AU846" s="60"/>
      <c r="AV846" s="60"/>
      <c r="AW846" s="60"/>
      <c r="AX846" s="60"/>
      <c r="AY846" s="60"/>
      <c r="AZ846" s="60"/>
      <c r="BA846" s="60"/>
      <c r="BB846" s="60"/>
      <c r="BC846" s="60"/>
      <c r="BD846" s="60"/>
    </row>
    <row r="847" spans="1:56">
      <c r="A847" t="s">
        <v>1555</v>
      </c>
      <c r="B847" s="60" t="s">
        <v>259</v>
      </c>
      <c r="C847" s="60" t="s">
        <v>264</v>
      </c>
      <c r="D847" s="60" t="s">
        <v>222</v>
      </c>
      <c r="E847" s="60" t="s">
        <v>462</v>
      </c>
      <c r="F847" s="60"/>
      <c r="G847" s="60"/>
      <c r="H847" s="60"/>
      <c r="I847" s="60" t="str">
        <f>SpaceTypesTable[[#This Row],[Lighting Standard]]&amp;SpaceTypesTable[[#This Row],[Lighting Primary Space Type]]&amp;SpaceTypesTable[[#This Row],[Lighting Secondary Space Type]]</f>
        <v/>
      </c>
      <c r="J847" s="60"/>
      <c r="K847" s="60"/>
      <c r="L847" s="60">
        <v>1.98</v>
      </c>
      <c r="M847" s="60"/>
      <c r="N847" s="60"/>
      <c r="O847" s="60">
        <v>0</v>
      </c>
      <c r="P847" s="60">
        <v>0.7</v>
      </c>
      <c r="Q847" s="60">
        <v>0.2</v>
      </c>
      <c r="R847" s="60" t="s">
        <v>1376</v>
      </c>
      <c r="S847" t="s">
        <v>108</v>
      </c>
      <c r="T847" s="60" t="s">
        <v>37</v>
      </c>
      <c r="U847" s="60" t="s">
        <v>435</v>
      </c>
      <c r="V847" s="60" t="str">
        <f>SpaceTypesTable[[#This Row],[Ventilation Standard]]&amp;SpaceTypesTable[[#This Row],[Ventilation Primary Space Type]]&amp;SpaceTypesTable[[#This Row],[Ventilation Secondary Space Type]]</f>
        <v>ASHRAE 62.1-1999OfficesOffice Space</v>
      </c>
      <c r="W847" s="60">
        <f>VLOOKUP(SpaceTypesTable[[#This Row],[Lookup]],VentilationStandardsTable[],6,FALSE)</f>
        <v>0</v>
      </c>
      <c r="X847" s="60">
        <f>VLOOKUP(SpaceTypesTable[[#This Row],[Lookup]],VentilationStandardsTable[],5,FALSE)</f>
        <v>20</v>
      </c>
      <c r="Y847" s="60">
        <f>VLOOKUP(SpaceTypesTable[[#This Row],[Lookup]],VentilationStandardsTable[],7,FALSE)</f>
        <v>0</v>
      </c>
      <c r="Z847" s="60">
        <v>5</v>
      </c>
      <c r="AA847" s="60" t="s">
        <v>1379</v>
      </c>
      <c r="AB847" s="60" t="s">
        <v>1520</v>
      </c>
      <c r="AC847" s="60">
        <v>0.22320000000000001</v>
      </c>
      <c r="AD847" s="60" t="s">
        <v>1429</v>
      </c>
      <c r="AE847" s="60"/>
      <c r="AF847" s="60" t="s">
        <v>440</v>
      </c>
      <c r="AG847" s="60" t="s">
        <v>440</v>
      </c>
      <c r="AH847" s="60" t="s">
        <v>440</v>
      </c>
      <c r="AI847" s="60"/>
      <c r="AJ847" s="60">
        <v>0.75</v>
      </c>
      <c r="AK847" s="60">
        <v>0</v>
      </c>
      <c r="AL847" s="60">
        <v>0.5</v>
      </c>
      <c r="AM847" s="60">
        <v>0</v>
      </c>
      <c r="AN847" s="60" t="s">
        <v>1431</v>
      </c>
      <c r="AO847" s="60" t="s">
        <v>1454</v>
      </c>
      <c r="AP847" s="60" t="s">
        <v>1468</v>
      </c>
      <c r="AQ847" s="60"/>
      <c r="AR847" s="60"/>
      <c r="AS847" s="60" t="str">
        <f>IF(SpaceTypesTable[[#This Row],[Service Water Heating Peak Flow Rate (gal/h)]]=0,"",SpaceTypesTable[[#This Row],[Service Water Heating Peak Flow Rate (gal/h)]]/SpaceTypesTable[[#This Row],[Service Water Heating Area (ft^2)]])</f>
        <v/>
      </c>
      <c r="AT847" s="60"/>
      <c r="AU847" s="60"/>
      <c r="AV847" s="60"/>
      <c r="AW847" s="60"/>
      <c r="AX847" s="60"/>
      <c r="AY847" s="60"/>
      <c r="AZ847" s="60"/>
      <c r="BA847" s="60"/>
      <c r="BB847" s="60"/>
      <c r="BC847" s="60"/>
      <c r="BD847" s="60"/>
    </row>
    <row r="848" spans="1:56">
      <c r="A848" s="60" t="s">
        <v>1557</v>
      </c>
      <c r="B848" s="60" t="s">
        <v>260</v>
      </c>
      <c r="C848" s="60" t="s">
        <v>264</v>
      </c>
      <c r="D848" s="60" t="s">
        <v>222</v>
      </c>
      <c r="E848" s="60" t="s">
        <v>462</v>
      </c>
      <c r="F848" s="60" t="s">
        <v>438</v>
      </c>
      <c r="G848" s="60" t="s">
        <v>350</v>
      </c>
      <c r="H848" s="60" t="s">
        <v>223</v>
      </c>
      <c r="I848" s="60" t="str">
        <f>SpaceTypesTable[[#This Row],[Lighting Standard]]&amp;SpaceTypesTable[[#This Row],[Lighting Primary Space Type]]&amp;SpaceTypesTable[[#This Row],[Lighting Secondary Space Type]]</f>
        <v>ASHRAE 189.1-2009Office-EnclosedGeneral</v>
      </c>
      <c r="J848" s="60"/>
      <c r="K848" s="60"/>
      <c r="L848" s="60">
        <f>VLOOKUP(SpaceTypesTable[[#This Row],[LookupColumn]],InteriorLightingTable[],5,FALSE)</f>
        <v>0.9900000000000001</v>
      </c>
      <c r="M848" s="60"/>
      <c r="N848" s="60"/>
      <c r="O848" s="60">
        <v>0</v>
      </c>
      <c r="P848" s="60">
        <v>0.7</v>
      </c>
      <c r="Q848" s="60">
        <v>0.2</v>
      </c>
      <c r="R848" s="60" t="s">
        <v>1376</v>
      </c>
      <c r="S848" t="s">
        <v>108</v>
      </c>
      <c r="T848" s="60" t="s">
        <v>37</v>
      </c>
      <c r="U848" s="60" t="s">
        <v>435</v>
      </c>
      <c r="V848" s="60" t="str">
        <f>SpaceTypesTable[[#This Row],[Ventilation Standard]]&amp;SpaceTypesTable[[#This Row],[Ventilation Primary Space Type]]&amp;SpaceTypesTable[[#This Row],[Ventilation Secondary Space Type]]</f>
        <v>ASHRAE 62.1-1999OfficesOffice Space</v>
      </c>
      <c r="W848" s="60">
        <f>VLOOKUP(SpaceTypesTable[[#This Row],[Lookup]],VentilationStandardsTable[],6,FALSE)</f>
        <v>0</v>
      </c>
      <c r="X848" s="60">
        <f>VLOOKUP(SpaceTypesTable[[#This Row],[Lookup]],VentilationStandardsTable[],5,FALSE)</f>
        <v>20</v>
      </c>
      <c r="Y848" s="60">
        <f>VLOOKUP(SpaceTypesTable[[#This Row],[Lookup]],VentilationStandardsTable[],7,FALSE)</f>
        <v>0</v>
      </c>
      <c r="Z848" s="60">
        <v>5</v>
      </c>
      <c r="AA848" s="60" t="s">
        <v>1379</v>
      </c>
      <c r="AB848" s="60" t="s">
        <v>1520</v>
      </c>
      <c r="AC848" s="60">
        <v>5.9499999999999997E-2</v>
      </c>
      <c r="AD848" s="60" t="s">
        <v>1429</v>
      </c>
      <c r="AE848" s="60"/>
      <c r="AF848" s="60" t="s">
        <v>440</v>
      </c>
      <c r="AG848" s="60" t="s">
        <v>440</v>
      </c>
      <c r="AH848" s="60" t="s">
        <v>440</v>
      </c>
      <c r="AI848" s="60"/>
      <c r="AJ848" s="60">
        <v>0.54000023250056517</v>
      </c>
      <c r="AK848" s="60">
        <v>0</v>
      </c>
      <c r="AL848" s="60">
        <v>0.5</v>
      </c>
      <c r="AM848" s="60">
        <v>0</v>
      </c>
      <c r="AN848" s="60" t="s">
        <v>1431</v>
      </c>
      <c r="AO848" s="60" t="s">
        <v>1454</v>
      </c>
      <c r="AP848" s="60" t="s">
        <v>1468</v>
      </c>
      <c r="AQ848" s="60"/>
      <c r="AR848" s="60"/>
      <c r="AS848" s="60" t="str">
        <f>IF(SpaceTypesTable[[#This Row],[Service Water Heating Peak Flow Rate (gal/h)]]=0,"",SpaceTypesTable[[#This Row],[Service Water Heating Peak Flow Rate (gal/h)]]/SpaceTypesTable[[#This Row],[Service Water Heating Area (ft^2)]])</f>
        <v/>
      </c>
      <c r="AT848" s="60"/>
      <c r="AU848" s="60"/>
      <c r="AV848" s="60"/>
      <c r="AW848" s="60"/>
      <c r="AX848" s="60"/>
      <c r="AY848" s="60"/>
      <c r="AZ848" s="60"/>
      <c r="BA848" s="60"/>
      <c r="BB848" s="60"/>
      <c r="BC848" s="60"/>
      <c r="BD848" s="60"/>
    </row>
    <row r="849" spans="1:56">
      <c r="A849" t="s">
        <v>1557</v>
      </c>
      <c r="B849" s="60" t="s">
        <v>261</v>
      </c>
      <c r="C849" s="60" t="s">
        <v>264</v>
      </c>
      <c r="D849" s="60" t="s">
        <v>222</v>
      </c>
      <c r="E849" s="60" t="s">
        <v>462</v>
      </c>
      <c r="F849" s="60" t="s">
        <v>438</v>
      </c>
      <c r="G849" s="60" t="s">
        <v>350</v>
      </c>
      <c r="H849" s="60" t="s">
        <v>223</v>
      </c>
      <c r="I849" s="60" t="str">
        <f>SpaceTypesTable[[#This Row],[Lighting Standard]]&amp;SpaceTypesTable[[#This Row],[Lighting Primary Space Type]]&amp;SpaceTypesTable[[#This Row],[Lighting Secondary Space Type]]</f>
        <v>ASHRAE 189.1-2009Office-EnclosedGeneral</v>
      </c>
      <c r="J849" s="60"/>
      <c r="K849" s="60"/>
      <c r="L849" s="60">
        <f>VLOOKUP(SpaceTypesTable[[#This Row],[LookupColumn]],InteriorLightingTable[],5,FALSE)</f>
        <v>0.9900000000000001</v>
      </c>
      <c r="M849" s="60"/>
      <c r="N849" s="60"/>
      <c r="O849" s="60">
        <v>0</v>
      </c>
      <c r="P849" s="60">
        <v>0.7</v>
      </c>
      <c r="Q849" s="60">
        <v>0.2</v>
      </c>
      <c r="R849" s="60" t="s">
        <v>1376</v>
      </c>
      <c r="S849" t="s">
        <v>108</v>
      </c>
      <c r="T849" s="60" t="s">
        <v>37</v>
      </c>
      <c r="U849" s="60" t="s">
        <v>435</v>
      </c>
      <c r="V849" s="60" t="str">
        <f>SpaceTypesTable[[#This Row],[Ventilation Standard]]&amp;SpaceTypesTable[[#This Row],[Ventilation Primary Space Type]]&amp;SpaceTypesTable[[#This Row],[Ventilation Secondary Space Type]]</f>
        <v>ASHRAE 62.1-1999OfficesOffice Space</v>
      </c>
      <c r="W849" s="60">
        <f>VLOOKUP(SpaceTypesTable[[#This Row],[Lookup]],VentilationStandardsTable[],6,FALSE)</f>
        <v>0</v>
      </c>
      <c r="X849" s="60">
        <f>VLOOKUP(SpaceTypesTable[[#This Row],[Lookup]],VentilationStandardsTable[],5,FALSE)</f>
        <v>20</v>
      </c>
      <c r="Y849" s="60">
        <f>VLOOKUP(SpaceTypesTable[[#This Row],[Lookup]],VentilationStandardsTable[],7,FALSE)</f>
        <v>0</v>
      </c>
      <c r="Z849" s="60">
        <v>5</v>
      </c>
      <c r="AA849" s="60" t="s">
        <v>1379</v>
      </c>
      <c r="AB849" s="60" t="s">
        <v>1520</v>
      </c>
      <c r="AC849" s="60">
        <v>4.4600000000000001E-2</v>
      </c>
      <c r="AD849" s="60" t="s">
        <v>1429</v>
      </c>
      <c r="AE849" s="60"/>
      <c r="AF849" s="60" t="s">
        <v>440</v>
      </c>
      <c r="AG849" s="60" t="s">
        <v>440</v>
      </c>
      <c r="AH849" s="60" t="s">
        <v>440</v>
      </c>
      <c r="AI849" s="60"/>
      <c r="AJ849" s="60">
        <v>0.54000023250056517</v>
      </c>
      <c r="AK849" s="60">
        <v>0</v>
      </c>
      <c r="AL849" s="60">
        <v>0.5</v>
      </c>
      <c r="AM849" s="60">
        <v>0</v>
      </c>
      <c r="AN849" s="60" t="s">
        <v>1431</v>
      </c>
      <c r="AO849" s="60" t="s">
        <v>1454</v>
      </c>
      <c r="AP849" s="60" t="s">
        <v>1468</v>
      </c>
      <c r="AQ849" s="60"/>
      <c r="AR849" s="60"/>
      <c r="AS849" s="60" t="str">
        <f>IF(SpaceTypesTable[[#This Row],[Service Water Heating Peak Flow Rate (gal/h)]]=0,"",SpaceTypesTable[[#This Row],[Service Water Heating Peak Flow Rate (gal/h)]]/SpaceTypesTable[[#This Row],[Service Water Heating Area (ft^2)]])</f>
        <v/>
      </c>
      <c r="AT849" s="60"/>
      <c r="AU849" s="60"/>
      <c r="AV849" s="60"/>
      <c r="AW849" s="60"/>
      <c r="AX849" s="60"/>
      <c r="AY849" s="60"/>
      <c r="AZ849" s="60"/>
      <c r="BA849" s="60"/>
      <c r="BB849" s="60"/>
      <c r="BC849" s="60"/>
      <c r="BD849" s="60"/>
    </row>
    <row r="850" spans="1:56">
      <c r="A850" s="60" t="s">
        <v>1554</v>
      </c>
      <c r="B850" s="60" t="s">
        <v>259</v>
      </c>
      <c r="C850" s="60" t="s">
        <v>264</v>
      </c>
      <c r="D850" s="60" t="s">
        <v>222</v>
      </c>
      <c r="E850" s="60" t="s">
        <v>462</v>
      </c>
      <c r="F850" s="60"/>
      <c r="G850" s="60"/>
      <c r="H850" s="60"/>
      <c r="I850" s="60" t="str">
        <f>SpaceTypesTable[[#This Row],[Lighting Standard]]&amp;SpaceTypesTable[[#This Row],[Lighting Primary Space Type]]&amp;SpaceTypesTable[[#This Row],[Lighting Secondary Space Type]]</f>
        <v/>
      </c>
      <c r="J850" s="60"/>
      <c r="K850" s="60"/>
      <c r="L850" s="60">
        <v>2.9</v>
      </c>
      <c r="M850" s="60"/>
      <c r="N850" s="60"/>
      <c r="O850" s="60">
        <v>0</v>
      </c>
      <c r="P850" s="60">
        <v>0.7</v>
      </c>
      <c r="Q850" s="60">
        <v>0.2</v>
      </c>
      <c r="R850" s="60" t="s">
        <v>1376</v>
      </c>
      <c r="S850" t="s">
        <v>108</v>
      </c>
      <c r="T850" s="60" t="s">
        <v>37</v>
      </c>
      <c r="U850" s="60" t="s">
        <v>435</v>
      </c>
      <c r="V850" s="60" t="str">
        <f>SpaceTypesTable[[#This Row],[Ventilation Standard]]&amp;SpaceTypesTable[[#This Row],[Ventilation Primary Space Type]]&amp;SpaceTypesTable[[#This Row],[Ventilation Secondary Space Type]]</f>
        <v>ASHRAE 62.1-1999OfficesOffice Space</v>
      </c>
      <c r="W850" s="60">
        <f>VLOOKUP(SpaceTypesTable[[#This Row],[Lookup]],VentilationStandardsTable[],6,FALSE)</f>
        <v>0</v>
      </c>
      <c r="X850" s="60">
        <f>VLOOKUP(SpaceTypesTable[[#This Row],[Lookup]],VentilationStandardsTable[],5,FALSE)</f>
        <v>20</v>
      </c>
      <c r="Y850" s="60">
        <f>VLOOKUP(SpaceTypesTable[[#This Row],[Lookup]],VentilationStandardsTable[],7,FALSE)</f>
        <v>0</v>
      </c>
      <c r="Z850" s="60">
        <v>5</v>
      </c>
      <c r="AA850" s="60" t="s">
        <v>1379</v>
      </c>
      <c r="AB850" s="60" t="s">
        <v>1520</v>
      </c>
      <c r="AC850" s="60">
        <v>0.22320000000000001</v>
      </c>
      <c r="AD850" s="60" t="s">
        <v>1429</v>
      </c>
      <c r="AE850" s="60"/>
      <c r="AF850" s="60" t="s">
        <v>440</v>
      </c>
      <c r="AG850" s="60" t="s">
        <v>440</v>
      </c>
      <c r="AH850" s="60" t="s">
        <v>440</v>
      </c>
      <c r="AI850" s="60"/>
      <c r="AJ850" s="60">
        <v>0.75</v>
      </c>
      <c r="AK850" s="60">
        <v>0</v>
      </c>
      <c r="AL850" s="60">
        <v>0.5</v>
      </c>
      <c r="AM850" s="60">
        <v>0</v>
      </c>
      <c r="AN850" s="60" t="s">
        <v>1431</v>
      </c>
      <c r="AO850" s="60" t="s">
        <v>1454</v>
      </c>
      <c r="AP850" s="60" t="s">
        <v>1468</v>
      </c>
      <c r="AQ850" s="60"/>
      <c r="AR850" s="60"/>
      <c r="AS850" s="60" t="str">
        <f>IF(SpaceTypesTable[[#This Row],[Service Water Heating Peak Flow Rate (gal/h)]]=0,"",SpaceTypesTable[[#This Row],[Service Water Heating Peak Flow Rate (gal/h)]]/SpaceTypesTable[[#This Row],[Service Water Heating Area (ft^2)]])</f>
        <v/>
      </c>
      <c r="AT850" s="60"/>
      <c r="AU850" s="60"/>
      <c r="AV850" s="60"/>
      <c r="AW850" s="60"/>
      <c r="AX850" s="60"/>
      <c r="AY850" s="60"/>
      <c r="AZ850" s="60"/>
      <c r="BA850" s="60"/>
      <c r="BB850" s="60"/>
      <c r="BC850" s="60"/>
      <c r="BD850" s="60"/>
    </row>
    <row r="851" spans="1:56">
      <c r="A851" s="60" t="s">
        <v>1558</v>
      </c>
      <c r="B851" s="60" t="s">
        <v>259</v>
      </c>
      <c r="C851" s="60" t="s">
        <v>264</v>
      </c>
      <c r="D851" s="60" t="s">
        <v>222</v>
      </c>
      <c r="E851" s="60" t="s">
        <v>462</v>
      </c>
      <c r="F851" s="60" t="s">
        <v>218</v>
      </c>
      <c r="G851" s="60" t="s">
        <v>350</v>
      </c>
      <c r="H851" s="60" t="s">
        <v>223</v>
      </c>
      <c r="I851" s="60" t="str">
        <f>SpaceTypesTable[[#This Row],[Lighting Standard]]&amp;SpaceTypesTable[[#This Row],[Lighting Primary Space Type]]&amp;SpaceTypesTable[[#This Row],[Lighting Secondary Space Type]]</f>
        <v>ASHRAE 90.1-2007Office-EnclosedGeneral</v>
      </c>
      <c r="J851" s="60"/>
      <c r="K851" s="60"/>
      <c r="L851" s="60">
        <f>VLOOKUP(SpaceTypesTable[[#This Row],[LookupColumn]],InteriorLightingTable[],5,FALSE)</f>
        <v>1.1000000000000001</v>
      </c>
      <c r="M851" s="60"/>
      <c r="N851" s="60"/>
      <c r="O851" s="60">
        <v>0</v>
      </c>
      <c r="P851" s="60">
        <v>0.7</v>
      </c>
      <c r="Q851" s="60">
        <v>0.2</v>
      </c>
      <c r="R851" s="60" t="s">
        <v>1376</v>
      </c>
      <c r="S851" t="s">
        <v>109</v>
      </c>
      <c r="T851" s="60" t="s">
        <v>1289</v>
      </c>
      <c r="U851" s="60" t="s">
        <v>38</v>
      </c>
      <c r="V851" s="60" t="str">
        <f>SpaceTypesTable[[#This Row],[Ventilation Standard]]&amp;SpaceTypesTable[[#This Row],[Ventilation Primary Space Type]]&amp;SpaceTypesTable[[#This Row],[Ventilation Secondary Space Type]]</f>
        <v>ASHRAE 62.1-2004Office BuildingsOffice space</v>
      </c>
      <c r="W851" s="60">
        <f>VLOOKUP(SpaceTypesTable[[#This Row],[Lookup]],VentilationStandardsTable[],6,FALSE)</f>
        <v>0.06</v>
      </c>
      <c r="X851" s="60">
        <f>VLOOKUP(SpaceTypesTable[[#This Row],[Lookup]],VentilationStandardsTable[],5,FALSE)</f>
        <v>5</v>
      </c>
      <c r="Y851" s="60">
        <f>VLOOKUP(SpaceTypesTable[[#This Row],[Lookup]],VentilationStandardsTable[],7,FALSE)</f>
        <v>0</v>
      </c>
      <c r="Z851" s="60">
        <v>5</v>
      </c>
      <c r="AA851" s="60" t="s">
        <v>1379</v>
      </c>
      <c r="AB851" s="60" t="s">
        <v>1520</v>
      </c>
      <c r="AC851" s="60">
        <v>4.4600000000000001E-2</v>
      </c>
      <c r="AD851" s="60" t="s">
        <v>1429</v>
      </c>
      <c r="AE851" s="60"/>
      <c r="AF851" s="60" t="s">
        <v>440</v>
      </c>
      <c r="AG851" s="60" t="s">
        <v>440</v>
      </c>
      <c r="AH851" s="60" t="s">
        <v>440</v>
      </c>
      <c r="AI851" s="60"/>
      <c r="AJ851" s="60">
        <v>0.54000023250056517</v>
      </c>
      <c r="AK851" s="60">
        <v>0</v>
      </c>
      <c r="AL851" s="60">
        <v>0.5</v>
      </c>
      <c r="AM851" s="60">
        <v>0</v>
      </c>
      <c r="AN851" s="60" t="s">
        <v>1431</v>
      </c>
      <c r="AO851" s="60" t="s">
        <v>1454</v>
      </c>
      <c r="AP851" s="60" t="s">
        <v>1468</v>
      </c>
      <c r="AQ851" s="60"/>
      <c r="AR851" s="60"/>
      <c r="AS851" s="60" t="str">
        <f>IF(SpaceTypesTable[[#This Row],[Service Water Heating Peak Flow Rate (gal/h)]]=0,"",SpaceTypesTable[[#This Row],[Service Water Heating Peak Flow Rate (gal/h)]]/SpaceTypesTable[[#This Row],[Service Water Heating Area (ft^2)]])</f>
        <v/>
      </c>
      <c r="AT851" s="60"/>
      <c r="AU851" s="60"/>
      <c r="AV851" s="60"/>
      <c r="AW851" s="60"/>
      <c r="AX851" s="60"/>
      <c r="AY851" s="60"/>
      <c r="AZ851" s="60"/>
      <c r="BA851" s="60"/>
      <c r="BB851" s="60"/>
      <c r="BC851" s="60"/>
      <c r="BD851" s="60"/>
    </row>
    <row r="852" spans="1:56">
      <c r="A852" s="60" t="s">
        <v>1556</v>
      </c>
      <c r="B852" s="60" t="s">
        <v>259</v>
      </c>
      <c r="C852" s="60" t="s">
        <v>264</v>
      </c>
      <c r="D852" s="60" t="s">
        <v>222</v>
      </c>
      <c r="E852" s="60" t="s">
        <v>462</v>
      </c>
      <c r="F852" s="60" t="s">
        <v>217</v>
      </c>
      <c r="G852" s="60" t="s">
        <v>350</v>
      </c>
      <c r="H852" s="60" t="s">
        <v>223</v>
      </c>
      <c r="I852" s="60" t="str">
        <f>SpaceTypesTable[[#This Row],[Lighting Standard]]&amp;SpaceTypesTable[[#This Row],[Lighting Primary Space Type]]&amp;SpaceTypesTable[[#This Row],[Lighting Secondary Space Type]]</f>
        <v>ASHRAE 90.1-2004Office-EnclosedGeneral</v>
      </c>
      <c r="J852" s="60"/>
      <c r="K852" s="60"/>
      <c r="L852" s="60">
        <f>VLOOKUP(SpaceTypesTable[[#This Row],[LookupColumn]],InteriorLightingTable[],5,FALSE)</f>
        <v>1.1000000000000001</v>
      </c>
      <c r="M852" s="60"/>
      <c r="N852" s="60"/>
      <c r="O852" s="60">
        <v>0</v>
      </c>
      <c r="P852" s="60">
        <v>0.7</v>
      </c>
      <c r="Q852" s="60">
        <v>0.2</v>
      </c>
      <c r="R852" s="60" t="s">
        <v>1376</v>
      </c>
      <c r="S852" t="s">
        <v>108</v>
      </c>
      <c r="T852" s="60" t="s">
        <v>37</v>
      </c>
      <c r="U852" s="60" t="s">
        <v>435</v>
      </c>
      <c r="V852" s="60" t="str">
        <f>SpaceTypesTable[[#This Row],[Ventilation Standard]]&amp;SpaceTypesTable[[#This Row],[Ventilation Primary Space Type]]&amp;SpaceTypesTable[[#This Row],[Ventilation Secondary Space Type]]</f>
        <v>ASHRAE 62.1-1999OfficesOffice Space</v>
      </c>
      <c r="W852" s="60">
        <f>VLOOKUP(SpaceTypesTable[[#This Row],[Lookup]],VentilationStandardsTable[],6,FALSE)</f>
        <v>0</v>
      </c>
      <c r="X852" s="60">
        <f>VLOOKUP(SpaceTypesTable[[#This Row],[Lookup]],VentilationStandardsTable[],5,FALSE)</f>
        <v>20</v>
      </c>
      <c r="Y852" s="60">
        <f>VLOOKUP(SpaceTypesTable[[#This Row],[Lookup]],VentilationStandardsTable[],7,FALSE)</f>
        <v>0</v>
      </c>
      <c r="Z852" s="60">
        <v>5</v>
      </c>
      <c r="AA852" s="60" t="s">
        <v>1379</v>
      </c>
      <c r="AB852" s="60" t="s">
        <v>1520</v>
      </c>
      <c r="AC852" s="60">
        <v>5.9499999999999997E-2</v>
      </c>
      <c r="AD852" s="60" t="s">
        <v>1429</v>
      </c>
      <c r="AE852" s="60"/>
      <c r="AF852" s="60" t="s">
        <v>440</v>
      </c>
      <c r="AG852" s="60" t="s">
        <v>440</v>
      </c>
      <c r="AH852" s="60" t="s">
        <v>440</v>
      </c>
      <c r="AI852" s="60"/>
      <c r="AJ852" s="60">
        <v>0.75</v>
      </c>
      <c r="AK852" s="60">
        <v>0</v>
      </c>
      <c r="AL852" s="60">
        <v>0.5</v>
      </c>
      <c r="AM852" s="60">
        <v>0</v>
      </c>
      <c r="AN852" s="60" t="s">
        <v>1431</v>
      </c>
      <c r="AO852" s="60" t="s">
        <v>1454</v>
      </c>
      <c r="AP852" s="60" t="s">
        <v>1468</v>
      </c>
      <c r="AQ852" s="60"/>
      <c r="AR852" s="60"/>
      <c r="AS852" s="60" t="str">
        <f>IF(SpaceTypesTable[[#This Row],[Service Water Heating Peak Flow Rate (gal/h)]]=0,"",SpaceTypesTable[[#This Row],[Service Water Heating Peak Flow Rate (gal/h)]]/SpaceTypesTable[[#This Row],[Service Water Heating Area (ft^2)]])</f>
        <v/>
      </c>
      <c r="AT852" s="60"/>
      <c r="AU852" s="60"/>
      <c r="AV852" s="60"/>
      <c r="AW852" s="60"/>
      <c r="AX852" s="60"/>
      <c r="AY852" s="60"/>
      <c r="AZ852" s="60"/>
      <c r="BA852" s="60"/>
      <c r="BB852" s="60"/>
      <c r="BC852" s="60"/>
      <c r="BD852" s="60"/>
    </row>
    <row r="853" spans="1:56">
      <c r="A853" t="s">
        <v>1619</v>
      </c>
      <c r="B853" s="60" t="s">
        <v>259</v>
      </c>
      <c r="C853" s="60" t="s">
        <v>264</v>
      </c>
      <c r="D853" s="60" t="s">
        <v>222</v>
      </c>
      <c r="E853" s="60" t="s">
        <v>462</v>
      </c>
      <c r="F853" s="60" t="s">
        <v>1601</v>
      </c>
      <c r="G853" s="60" t="s">
        <v>350</v>
      </c>
      <c r="H853" s="60" t="s">
        <v>223</v>
      </c>
      <c r="I853" s="60" t="str">
        <f>SpaceTypesTable[[#This Row],[Lighting Standard]]&amp;SpaceTypesTable[[#This Row],[Lighting Primary Space Type]]&amp;SpaceTypesTable[[#This Row],[Lighting Secondary Space Type]]</f>
        <v>ASHRAE 90.1-2010Office-EnclosedGeneral</v>
      </c>
      <c r="J853" s="60"/>
      <c r="K853" s="60"/>
      <c r="L853" s="60">
        <f>VLOOKUP(SpaceTypesTable[[#This Row],[LookupColumn]],InteriorLightingTable[],5,FALSE)</f>
        <v>1.1100000000000001</v>
      </c>
      <c r="M853" s="60"/>
      <c r="N853" s="60"/>
      <c r="O853" s="60">
        <v>0</v>
      </c>
      <c r="P853" s="60">
        <v>0.7</v>
      </c>
      <c r="Q853" s="60">
        <v>0.2</v>
      </c>
      <c r="R853" s="60" t="s">
        <v>1376</v>
      </c>
      <c r="S853" t="s">
        <v>110</v>
      </c>
      <c r="T853" s="60" t="s">
        <v>1289</v>
      </c>
      <c r="U853" s="60" t="s">
        <v>38</v>
      </c>
      <c r="V853" s="60" t="str">
        <f>SpaceTypesTable[[#This Row],[Ventilation Standard]]&amp;SpaceTypesTable[[#This Row],[Ventilation Primary Space Type]]&amp;SpaceTypesTable[[#This Row],[Ventilation Secondary Space Type]]</f>
        <v>ASHRAE 62.1-2007Office BuildingsOffice space</v>
      </c>
      <c r="W853" s="60">
        <f>VLOOKUP(SpaceTypesTable[[#This Row],[Lookup]],VentilationStandardsTable[],6,FALSE)</f>
        <v>0.06</v>
      </c>
      <c r="X853" s="60">
        <f>VLOOKUP(SpaceTypesTable[[#This Row],[Lookup]],VentilationStandardsTable[],5,FALSE)</f>
        <v>5</v>
      </c>
      <c r="Y853" s="60">
        <f>VLOOKUP(SpaceTypesTable[[#This Row],[Lookup]],VentilationStandardsTable[],7,FALSE)</f>
        <v>0</v>
      </c>
      <c r="Z853" s="60">
        <v>5</v>
      </c>
      <c r="AA853" s="60" t="s">
        <v>1379</v>
      </c>
      <c r="AB853" s="60" t="s">
        <v>1520</v>
      </c>
      <c r="AC853" s="60">
        <v>4.4600000000000001E-2</v>
      </c>
      <c r="AD853" s="60" t="s">
        <v>1429</v>
      </c>
      <c r="AE853" s="60"/>
      <c r="AF853" s="60" t="s">
        <v>440</v>
      </c>
      <c r="AG853" s="60" t="s">
        <v>440</v>
      </c>
      <c r="AH853" s="60" t="s">
        <v>440</v>
      </c>
      <c r="AI853" s="60"/>
      <c r="AJ853" s="60">
        <v>0.54000023250056517</v>
      </c>
      <c r="AK853" s="60">
        <v>0</v>
      </c>
      <c r="AL853" s="60">
        <v>0.5</v>
      </c>
      <c r="AM853" s="60">
        <v>0</v>
      </c>
      <c r="AN853" s="60" t="s">
        <v>1431</v>
      </c>
      <c r="AO853" s="60" t="s">
        <v>1454</v>
      </c>
      <c r="AP853" s="60" t="s">
        <v>1468</v>
      </c>
      <c r="AQ853" s="60"/>
      <c r="AR853" s="60"/>
      <c r="AS853" s="60" t="s">
        <v>440</v>
      </c>
      <c r="AT853" s="60"/>
      <c r="AU853" s="60"/>
      <c r="AV853" s="60"/>
      <c r="AW853" s="60"/>
      <c r="AX853" s="60"/>
      <c r="AY853" s="60"/>
      <c r="AZ853" s="60"/>
      <c r="BA853" s="60"/>
      <c r="BB853" s="60"/>
      <c r="BC853" s="60"/>
      <c r="BD853" s="60"/>
    </row>
    <row r="854" spans="1:56">
      <c r="A854" t="s">
        <v>1555</v>
      </c>
      <c r="B854" s="60" t="s">
        <v>259</v>
      </c>
      <c r="C854" s="60" t="s">
        <v>264</v>
      </c>
      <c r="D854" s="60" t="s">
        <v>330</v>
      </c>
      <c r="E854" s="60" t="s">
        <v>466</v>
      </c>
      <c r="F854" s="60"/>
      <c r="G854" s="60"/>
      <c r="H854" s="60"/>
      <c r="I854" s="60" t="str">
        <f>SpaceTypesTable[[#This Row],[Lighting Standard]]&amp;SpaceTypesTable[[#This Row],[Lighting Primary Space Type]]&amp;SpaceTypesTable[[#This Row],[Lighting Secondary Space Type]]</f>
        <v/>
      </c>
      <c r="J854" s="60"/>
      <c r="K854" s="60"/>
      <c r="L854" s="60">
        <v>1.1000000000000001</v>
      </c>
      <c r="M854" s="60"/>
      <c r="N854" s="60"/>
      <c r="O854" s="60">
        <v>0</v>
      </c>
      <c r="P854" s="60">
        <v>0.7</v>
      </c>
      <c r="Q854" s="60">
        <v>0.2</v>
      </c>
      <c r="R854" s="60" t="s">
        <v>1376</v>
      </c>
      <c r="S854" t="s">
        <v>108</v>
      </c>
      <c r="T854" s="60" t="s">
        <v>48</v>
      </c>
      <c r="U854" s="60" t="s">
        <v>54</v>
      </c>
      <c r="V854" s="60" t="str">
        <f>SpaceTypesTable[[#This Row],[Ventilation Standard]]&amp;SpaceTypesTable[[#This Row],[Ventilation Primary Space Type]]&amp;SpaceTypesTable[[#This Row],[Ventilation Secondary Space Type]]</f>
        <v>ASHRAE 62.1-1999Retail Stores, Sales Floors, and Show Room FloorsShipping and receiving</v>
      </c>
      <c r="W854" s="60">
        <f>VLOOKUP(SpaceTypesTable[[#This Row],[Lookup]],VentilationStandardsTable[],6,FALSE)</f>
        <v>0.15</v>
      </c>
      <c r="X854" s="60">
        <f>VLOOKUP(SpaceTypesTable[[#This Row],[Lookup]],VentilationStandardsTable[],5,FALSE)</f>
        <v>0</v>
      </c>
      <c r="Y854" s="60">
        <f>VLOOKUP(SpaceTypesTable[[#This Row],[Lookup]],VentilationStandardsTable[],7,FALSE)</f>
        <v>0</v>
      </c>
      <c r="Z854" s="60">
        <v>3.33</v>
      </c>
      <c r="AA854" s="60" t="s">
        <v>1379</v>
      </c>
      <c r="AB854" s="60" t="s">
        <v>1520</v>
      </c>
      <c r="AC854" s="60">
        <v>0.22320000000000001</v>
      </c>
      <c r="AD854" s="60" t="s">
        <v>1429</v>
      </c>
      <c r="AE854" s="60"/>
      <c r="AF854" s="60" t="s">
        <v>440</v>
      </c>
      <c r="AG854" s="60" t="s">
        <v>440</v>
      </c>
      <c r="AH854" s="60" t="s">
        <v>440</v>
      </c>
      <c r="AI854" s="60"/>
      <c r="AJ854" s="60">
        <v>0.75</v>
      </c>
      <c r="AK854" s="60">
        <v>0</v>
      </c>
      <c r="AL854" s="60">
        <v>0.5</v>
      </c>
      <c r="AM854" s="60">
        <v>0</v>
      </c>
      <c r="AN854" s="60" t="s">
        <v>1431</v>
      </c>
      <c r="AO854" s="60" t="s">
        <v>1454</v>
      </c>
      <c r="AP854" s="60" t="s">
        <v>1468</v>
      </c>
      <c r="AQ854" s="60"/>
      <c r="AR854" s="60"/>
      <c r="AS854" s="60" t="str">
        <f>IF(SpaceTypesTable[[#This Row],[Service Water Heating Peak Flow Rate (gal/h)]]=0,"",SpaceTypesTable[[#This Row],[Service Water Heating Peak Flow Rate (gal/h)]]/SpaceTypesTable[[#This Row],[Service Water Heating Area (ft^2)]])</f>
        <v/>
      </c>
      <c r="AT854" s="60"/>
      <c r="AU854" s="60"/>
      <c r="AV854" s="60"/>
      <c r="AW854" s="60"/>
      <c r="AX854" s="60"/>
      <c r="AY854" s="60"/>
      <c r="AZ854" s="60"/>
      <c r="BA854" s="60"/>
      <c r="BB854" s="60"/>
      <c r="BC854" s="60"/>
      <c r="BD854" s="60"/>
    </row>
    <row r="855" spans="1:56">
      <c r="A855" t="s">
        <v>1557</v>
      </c>
      <c r="B855" s="60" t="s">
        <v>260</v>
      </c>
      <c r="C855" s="60" t="s">
        <v>264</v>
      </c>
      <c r="D855" s="60" t="s">
        <v>330</v>
      </c>
      <c r="E855" s="60" t="s">
        <v>466</v>
      </c>
      <c r="F855" s="60" t="s">
        <v>438</v>
      </c>
      <c r="G855" s="60" t="s">
        <v>242</v>
      </c>
      <c r="H855" s="60" t="s">
        <v>223</v>
      </c>
      <c r="I855" s="60" t="str">
        <f>SpaceTypesTable[[#This Row],[Lighting Standard]]&amp;SpaceTypesTable[[#This Row],[Lighting Primary Space Type]]&amp;SpaceTypesTable[[#This Row],[Lighting Secondary Space Type]]</f>
        <v>ASHRAE 189.1-2009Active StorageGeneral</v>
      </c>
      <c r="J855" s="60"/>
      <c r="K855" s="60"/>
      <c r="L855" s="60">
        <f>VLOOKUP(SpaceTypesTable[[#This Row],[LookupColumn]],InteriorLightingTable[],5,FALSE)</f>
        <v>0.72000000000000008</v>
      </c>
      <c r="M855" s="60"/>
      <c r="N855" s="60"/>
      <c r="O855" s="60">
        <v>0</v>
      </c>
      <c r="P855" s="60">
        <v>0.7</v>
      </c>
      <c r="Q855" s="60">
        <v>0.2</v>
      </c>
      <c r="R855" s="60" t="s">
        <v>1376</v>
      </c>
      <c r="S855" t="s">
        <v>108</v>
      </c>
      <c r="T855" s="60" t="s">
        <v>48</v>
      </c>
      <c r="U855" s="60" t="s">
        <v>54</v>
      </c>
      <c r="V855" s="60" t="str">
        <f>SpaceTypesTable[[#This Row],[Ventilation Standard]]&amp;SpaceTypesTable[[#This Row],[Ventilation Primary Space Type]]&amp;SpaceTypesTable[[#This Row],[Ventilation Secondary Space Type]]</f>
        <v>ASHRAE 62.1-1999Retail Stores, Sales Floors, and Show Room FloorsShipping and receiving</v>
      </c>
      <c r="W855" s="60">
        <f>VLOOKUP(SpaceTypesTable[[#This Row],[Lookup]],VentilationStandardsTable[],6,FALSE)</f>
        <v>0.15</v>
      </c>
      <c r="X855" s="60">
        <f>VLOOKUP(SpaceTypesTable[[#This Row],[Lookup]],VentilationStandardsTable[],5,FALSE)</f>
        <v>0</v>
      </c>
      <c r="Y855" s="60">
        <f>VLOOKUP(SpaceTypesTable[[#This Row],[Lookup]],VentilationStandardsTable[],7,FALSE)</f>
        <v>0</v>
      </c>
      <c r="Z855" s="60">
        <v>3.33</v>
      </c>
      <c r="AA855" s="60" t="s">
        <v>1379</v>
      </c>
      <c r="AB855" s="60" t="s">
        <v>1520</v>
      </c>
      <c r="AC855" s="60">
        <v>5.9499999999999997E-2</v>
      </c>
      <c r="AD855" s="60" t="s">
        <v>1429</v>
      </c>
      <c r="AE855" s="60"/>
      <c r="AF855" s="60" t="s">
        <v>440</v>
      </c>
      <c r="AG855" s="60" t="s">
        <v>440</v>
      </c>
      <c r="AH855" s="60" t="s">
        <v>440</v>
      </c>
      <c r="AI855" s="60"/>
      <c r="AJ855" s="60">
        <v>0.54000023250056517</v>
      </c>
      <c r="AK855" s="60">
        <v>0</v>
      </c>
      <c r="AL855" s="60">
        <v>0.5</v>
      </c>
      <c r="AM855" s="60">
        <v>0</v>
      </c>
      <c r="AN855" s="60" t="s">
        <v>1431</v>
      </c>
      <c r="AO855" s="60" t="s">
        <v>1454</v>
      </c>
      <c r="AP855" s="60" t="s">
        <v>1468</v>
      </c>
      <c r="AQ855" s="60"/>
      <c r="AR855" s="60"/>
      <c r="AS855" s="60" t="str">
        <f>IF(SpaceTypesTable[[#This Row],[Service Water Heating Peak Flow Rate (gal/h)]]=0,"",SpaceTypesTable[[#This Row],[Service Water Heating Peak Flow Rate (gal/h)]]/SpaceTypesTable[[#This Row],[Service Water Heating Area (ft^2)]])</f>
        <v/>
      </c>
      <c r="AT855" s="60"/>
      <c r="AU855" s="60"/>
      <c r="AV855" s="60"/>
      <c r="AW855" s="60"/>
      <c r="AX855" s="60"/>
      <c r="AY855" s="60"/>
      <c r="AZ855" s="60"/>
      <c r="BA855" s="60"/>
      <c r="BB855" s="60"/>
      <c r="BC855" s="60"/>
      <c r="BD855" s="60"/>
    </row>
    <row r="856" spans="1:56">
      <c r="A856" t="s">
        <v>1557</v>
      </c>
      <c r="B856" s="60" t="s">
        <v>261</v>
      </c>
      <c r="C856" s="60" t="s">
        <v>264</v>
      </c>
      <c r="D856" s="60" t="s">
        <v>330</v>
      </c>
      <c r="E856" s="60" t="s">
        <v>466</v>
      </c>
      <c r="F856" s="60" t="s">
        <v>438</v>
      </c>
      <c r="G856" s="60" t="s">
        <v>242</v>
      </c>
      <c r="H856" s="60" t="s">
        <v>223</v>
      </c>
      <c r="I856" s="60" t="str">
        <f>SpaceTypesTable[[#This Row],[Lighting Standard]]&amp;SpaceTypesTable[[#This Row],[Lighting Primary Space Type]]&amp;SpaceTypesTable[[#This Row],[Lighting Secondary Space Type]]</f>
        <v>ASHRAE 189.1-2009Active StorageGeneral</v>
      </c>
      <c r="J856" s="60"/>
      <c r="K856" s="60"/>
      <c r="L856" s="60">
        <f>VLOOKUP(SpaceTypesTable[[#This Row],[LookupColumn]],InteriorLightingTable[],5,FALSE)</f>
        <v>0.72000000000000008</v>
      </c>
      <c r="M856" s="60"/>
      <c r="N856" s="60"/>
      <c r="O856" s="60">
        <v>0</v>
      </c>
      <c r="P856" s="60">
        <v>0.7</v>
      </c>
      <c r="Q856" s="60">
        <v>0.2</v>
      </c>
      <c r="R856" s="60" t="s">
        <v>1376</v>
      </c>
      <c r="S856" t="s">
        <v>108</v>
      </c>
      <c r="T856" s="60" t="s">
        <v>48</v>
      </c>
      <c r="U856" s="60" t="s">
        <v>54</v>
      </c>
      <c r="V856" s="60" t="str">
        <f>SpaceTypesTable[[#This Row],[Ventilation Standard]]&amp;SpaceTypesTable[[#This Row],[Ventilation Primary Space Type]]&amp;SpaceTypesTable[[#This Row],[Ventilation Secondary Space Type]]</f>
        <v>ASHRAE 62.1-1999Retail Stores, Sales Floors, and Show Room FloorsShipping and receiving</v>
      </c>
      <c r="W856" s="60">
        <f>VLOOKUP(SpaceTypesTable[[#This Row],[Lookup]],VentilationStandardsTable[],6,FALSE)</f>
        <v>0.15</v>
      </c>
      <c r="X856" s="60">
        <f>VLOOKUP(SpaceTypesTable[[#This Row],[Lookup]],VentilationStandardsTable[],5,FALSE)</f>
        <v>0</v>
      </c>
      <c r="Y856" s="60">
        <f>VLOOKUP(SpaceTypesTable[[#This Row],[Lookup]],VentilationStandardsTable[],7,FALSE)</f>
        <v>0</v>
      </c>
      <c r="Z856" s="60">
        <v>3.33</v>
      </c>
      <c r="AA856" s="60" t="s">
        <v>1379</v>
      </c>
      <c r="AB856" s="60" t="s">
        <v>1520</v>
      </c>
      <c r="AC856" s="60">
        <v>4.4600000000000001E-2</v>
      </c>
      <c r="AD856" s="60" t="s">
        <v>1429</v>
      </c>
      <c r="AE856" s="60"/>
      <c r="AF856" s="60" t="s">
        <v>440</v>
      </c>
      <c r="AG856" s="60" t="s">
        <v>440</v>
      </c>
      <c r="AH856" s="60" t="s">
        <v>440</v>
      </c>
      <c r="AI856" s="60"/>
      <c r="AJ856" s="60">
        <v>0.54000023250056517</v>
      </c>
      <c r="AK856" s="60">
        <v>0</v>
      </c>
      <c r="AL856" s="60">
        <v>0.5</v>
      </c>
      <c r="AM856" s="60">
        <v>0</v>
      </c>
      <c r="AN856" s="60" t="s">
        <v>1431</v>
      </c>
      <c r="AO856" s="60" t="s">
        <v>1454</v>
      </c>
      <c r="AP856" s="60" t="s">
        <v>1468</v>
      </c>
      <c r="AQ856" s="60"/>
      <c r="AR856" s="60"/>
      <c r="AS856" s="60" t="str">
        <f>IF(SpaceTypesTable[[#This Row],[Service Water Heating Peak Flow Rate (gal/h)]]=0,"",SpaceTypesTable[[#This Row],[Service Water Heating Peak Flow Rate (gal/h)]]/SpaceTypesTable[[#This Row],[Service Water Heating Area (ft^2)]])</f>
        <v/>
      </c>
      <c r="AT856" s="60"/>
      <c r="AU856" s="60"/>
      <c r="AV856" s="60"/>
      <c r="AW856" s="60"/>
      <c r="AX856" s="60"/>
      <c r="AY856" s="60"/>
      <c r="AZ856" s="60"/>
      <c r="BA856" s="60"/>
      <c r="BB856" s="60"/>
      <c r="BC856" s="60"/>
      <c r="BD856" s="60"/>
    </row>
    <row r="857" spans="1:56">
      <c r="A857" t="s">
        <v>1554</v>
      </c>
      <c r="B857" s="60" t="s">
        <v>259</v>
      </c>
      <c r="C857" s="60" t="s">
        <v>264</v>
      </c>
      <c r="D857" s="60" t="s">
        <v>330</v>
      </c>
      <c r="E857" s="60" t="s">
        <v>466</v>
      </c>
      <c r="F857" s="60"/>
      <c r="G857" s="60"/>
      <c r="H857" s="60"/>
      <c r="I857" s="60" t="str">
        <f>SpaceTypesTable[[#This Row],[Lighting Standard]]&amp;SpaceTypesTable[[#This Row],[Lighting Primary Space Type]]&amp;SpaceTypesTable[[#This Row],[Lighting Secondary Space Type]]</f>
        <v/>
      </c>
      <c r="J857" s="60"/>
      <c r="K857" s="60"/>
      <c r="L857" s="60">
        <v>0.77</v>
      </c>
      <c r="M857" s="60"/>
      <c r="N857" s="60"/>
      <c r="O857" s="60">
        <v>0</v>
      </c>
      <c r="P857" s="60">
        <v>0.7</v>
      </c>
      <c r="Q857" s="60">
        <v>0.2</v>
      </c>
      <c r="R857" s="60" t="s">
        <v>1376</v>
      </c>
      <c r="S857" t="s">
        <v>108</v>
      </c>
      <c r="T857" s="60" t="s">
        <v>48</v>
      </c>
      <c r="U857" s="60" t="s">
        <v>54</v>
      </c>
      <c r="V857" s="60" t="str">
        <f>SpaceTypesTable[[#This Row],[Ventilation Standard]]&amp;SpaceTypesTable[[#This Row],[Ventilation Primary Space Type]]&amp;SpaceTypesTable[[#This Row],[Ventilation Secondary Space Type]]</f>
        <v>ASHRAE 62.1-1999Retail Stores, Sales Floors, and Show Room FloorsShipping and receiving</v>
      </c>
      <c r="W857" s="60">
        <f>VLOOKUP(SpaceTypesTable[[#This Row],[Lookup]],VentilationStandardsTable[],6,FALSE)</f>
        <v>0.15</v>
      </c>
      <c r="X857" s="60">
        <f>VLOOKUP(SpaceTypesTable[[#This Row],[Lookup]],VentilationStandardsTable[],5,FALSE)</f>
        <v>0</v>
      </c>
      <c r="Y857" s="60">
        <f>VLOOKUP(SpaceTypesTable[[#This Row],[Lookup]],VentilationStandardsTable[],7,FALSE)</f>
        <v>0</v>
      </c>
      <c r="Z857" s="60">
        <v>3.33</v>
      </c>
      <c r="AA857" s="60" t="s">
        <v>1379</v>
      </c>
      <c r="AB857" s="60" t="s">
        <v>1520</v>
      </c>
      <c r="AC857" s="60">
        <v>0.22320000000000001</v>
      </c>
      <c r="AD857" s="60" t="s">
        <v>1429</v>
      </c>
      <c r="AE857" s="60"/>
      <c r="AF857" s="60" t="s">
        <v>440</v>
      </c>
      <c r="AG857" s="60" t="s">
        <v>440</v>
      </c>
      <c r="AH857" s="60" t="s">
        <v>440</v>
      </c>
      <c r="AI857" s="60"/>
      <c r="AJ857" s="60">
        <v>0.75</v>
      </c>
      <c r="AK857" s="60">
        <v>0</v>
      </c>
      <c r="AL857" s="60">
        <v>0.5</v>
      </c>
      <c r="AM857" s="60">
        <v>0</v>
      </c>
      <c r="AN857" s="60" t="s">
        <v>1431</v>
      </c>
      <c r="AO857" s="60" t="s">
        <v>1454</v>
      </c>
      <c r="AP857" s="60" t="s">
        <v>1468</v>
      </c>
      <c r="AQ857" s="60"/>
      <c r="AR857" s="60"/>
      <c r="AS857" s="60" t="str">
        <f>IF(SpaceTypesTable[[#This Row],[Service Water Heating Peak Flow Rate (gal/h)]]=0,"",SpaceTypesTable[[#This Row],[Service Water Heating Peak Flow Rate (gal/h)]]/SpaceTypesTable[[#This Row],[Service Water Heating Area (ft^2)]])</f>
        <v/>
      </c>
      <c r="AT857" s="60"/>
      <c r="AU857" s="60"/>
      <c r="AV857" s="60"/>
      <c r="AW857" s="60"/>
      <c r="AX857" s="60"/>
      <c r="AY857" s="60"/>
      <c r="AZ857" s="60"/>
      <c r="BA857" s="60"/>
      <c r="BB857" s="60"/>
      <c r="BC857" s="60"/>
      <c r="BD857" s="60"/>
    </row>
    <row r="858" spans="1:56">
      <c r="A858" t="s">
        <v>1558</v>
      </c>
      <c r="B858" s="60" t="s">
        <v>259</v>
      </c>
      <c r="C858" s="60" t="s">
        <v>264</v>
      </c>
      <c r="D858" s="60" t="s">
        <v>330</v>
      </c>
      <c r="E858" s="60" t="s">
        <v>466</v>
      </c>
      <c r="F858" s="60" t="s">
        <v>218</v>
      </c>
      <c r="G858" s="60" t="s">
        <v>242</v>
      </c>
      <c r="H858" s="60" t="s">
        <v>223</v>
      </c>
      <c r="I858" s="60" t="str">
        <f>SpaceTypesTable[[#This Row],[Lighting Standard]]&amp;SpaceTypesTable[[#This Row],[Lighting Primary Space Type]]&amp;SpaceTypesTable[[#This Row],[Lighting Secondary Space Type]]</f>
        <v>ASHRAE 90.1-2007Active StorageGeneral</v>
      </c>
      <c r="J858" s="60"/>
      <c r="K858" s="60"/>
      <c r="L858" s="60">
        <f>VLOOKUP(SpaceTypesTable[[#This Row],[LookupColumn]],InteriorLightingTable[],5,FALSE)</f>
        <v>0.8</v>
      </c>
      <c r="M858" s="60"/>
      <c r="N858" s="60"/>
      <c r="O858" s="60">
        <v>0</v>
      </c>
      <c r="P858" s="60">
        <v>0.7</v>
      </c>
      <c r="Q858" s="60">
        <v>0.2</v>
      </c>
      <c r="R858" s="60" t="s">
        <v>1376</v>
      </c>
      <c r="S858" t="s">
        <v>109</v>
      </c>
      <c r="T858" s="60" t="s">
        <v>223</v>
      </c>
      <c r="U858" s="60" t="s">
        <v>51</v>
      </c>
      <c r="V858" s="60" t="str">
        <f>SpaceTypesTable[[#This Row],[Ventilation Standard]]&amp;SpaceTypesTable[[#This Row],[Ventilation Primary Space Type]]&amp;SpaceTypesTable[[#This Row],[Ventilation Secondary Space Type]]</f>
        <v>ASHRAE 62.1-2004GeneralStorage rooms</v>
      </c>
      <c r="W858" s="60">
        <f>VLOOKUP(SpaceTypesTable[[#This Row],[Lookup]],VentilationStandardsTable[],6,FALSE)</f>
        <v>0.12</v>
      </c>
      <c r="X858" s="60">
        <f>VLOOKUP(SpaceTypesTable[[#This Row],[Lookup]],VentilationStandardsTable[],5,FALSE)</f>
        <v>0</v>
      </c>
      <c r="Y858" s="60">
        <f>VLOOKUP(SpaceTypesTable[[#This Row],[Lookup]],VentilationStandardsTable[],7,FALSE)</f>
        <v>0</v>
      </c>
      <c r="Z858" s="60">
        <v>3.33</v>
      </c>
      <c r="AA858" s="60" t="s">
        <v>1379</v>
      </c>
      <c r="AB858" s="60" t="s">
        <v>1520</v>
      </c>
      <c r="AC858" s="60">
        <v>4.4600000000000001E-2</v>
      </c>
      <c r="AD858" s="60" t="s">
        <v>1429</v>
      </c>
      <c r="AE858" s="60"/>
      <c r="AF858" s="60" t="s">
        <v>440</v>
      </c>
      <c r="AG858" s="60" t="s">
        <v>440</v>
      </c>
      <c r="AH858" s="60" t="s">
        <v>440</v>
      </c>
      <c r="AI858" s="60"/>
      <c r="AJ858" s="60">
        <v>0.54000023250056517</v>
      </c>
      <c r="AK858" s="60">
        <v>0</v>
      </c>
      <c r="AL858" s="60">
        <v>0.5</v>
      </c>
      <c r="AM858" s="60">
        <v>0</v>
      </c>
      <c r="AN858" s="60" t="s">
        <v>1431</v>
      </c>
      <c r="AO858" s="60" t="s">
        <v>1454</v>
      </c>
      <c r="AP858" s="60" t="s">
        <v>1468</v>
      </c>
      <c r="AQ858" s="60"/>
      <c r="AR858" s="60"/>
      <c r="AS858" s="60" t="str">
        <f>IF(SpaceTypesTable[[#This Row],[Service Water Heating Peak Flow Rate (gal/h)]]=0,"",SpaceTypesTable[[#This Row],[Service Water Heating Peak Flow Rate (gal/h)]]/SpaceTypesTable[[#This Row],[Service Water Heating Area (ft^2)]])</f>
        <v/>
      </c>
      <c r="AT858" s="60"/>
      <c r="AU858" s="60"/>
      <c r="AV858" s="60"/>
      <c r="AW858" s="60"/>
      <c r="AX858" s="60"/>
      <c r="AY858" s="60"/>
      <c r="AZ858" s="60"/>
      <c r="BA858" s="60"/>
      <c r="BB858" s="60"/>
      <c r="BC858" s="60"/>
      <c r="BD858" s="60"/>
    </row>
    <row r="859" spans="1:56">
      <c r="A859" t="s">
        <v>1556</v>
      </c>
      <c r="B859" s="60" t="s">
        <v>259</v>
      </c>
      <c r="C859" s="60" t="s">
        <v>264</v>
      </c>
      <c r="D859" s="60" t="s">
        <v>330</v>
      </c>
      <c r="E859" s="60" t="s">
        <v>466</v>
      </c>
      <c r="F859" s="60" t="s">
        <v>217</v>
      </c>
      <c r="G859" s="60" t="s">
        <v>242</v>
      </c>
      <c r="H859" s="60" t="s">
        <v>223</v>
      </c>
      <c r="I859" s="60" t="str">
        <f>SpaceTypesTable[[#This Row],[Lighting Standard]]&amp;SpaceTypesTable[[#This Row],[Lighting Primary Space Type]]&amp;SpaceTypesTable[[#This Row],[Lighting Secondary Space Type]]</f>
        <v>ASHRAE 90.1-2004Active StorageGeneral</v>
      </c>
      <c r="J859" s="60"/>
      <c r="K859" s="60"/>
      <c r="L859" s="60">
        <f>VLOOKUP(SpaceTypesTable[[#This Row],[LookupColumn]],InteriorLightingTable[],5,FALSE)</f>
        <v>0.8</v>
      </c>
      <c r="M859" s="60"/>
      <c r="N859" s="60"/>
      <c r="O859" s="60">
        <v>0</v>
      </c>
      <c r="P859" s="60">
        <v>0.7</v>
      </c>
      <c r="Q859" s="60">
        <v>0.2</v>
      </c>
      <c r="R859" s="60" t="s">
        <v>1376</v>
      </c>
      <c r="S859" t="s">
        <v>108</v>
      </c>
      <c r="T859" s="60" t="s">
        <v>48</v>
      </c>
      <c r="U859" s="60" t="s">
        <v>54</v>
      </c>
      <c r="V859" s="60" t="str">
        <f>SpaceTypesTable[[#This Row],[Ventilation Standard]]&amp;SpaceTypesTable[[#This Row],[Ventilation Primary Space Type]]&amp;SpaceTypesTable[[#This Row],[Ventilation Secondary Space Type]]</f>
        <v>ASHRAE 62.1-1999Retail Stores, Sales Floors, and Show Room FloorsShipping and receiving</v>
      </c>
      <c r="W859" s="60">
        <f>VLOOKUP(SpaceTypesTable[[#This Row],[Lookup]],VentilationStandardsTable[],6,FALSE)</f>
        <v>0.15</v>
      </c>
      <c r="X859" s="60">
        <f>VLOOKUP(SpaceTypesTable[[#This Row],[Lookup]],VentilationStandardsTable[],5,FALSE)</f>
        <v>0</v>
      </c>
      <c r="Y859" s="60">
        <f>VLOOKUP(SpaceTypesTable[[#This Row],[Lookup]],VentilationStandardsTable[],7,FALSE)</f>
        <v>0</v>
      </c>
      <c r="Z859" s="60">
        <v>3.33</v>
      </c>
      <c r="AA859" s="60" t="s">
        <v>1379</v>
      </c>
      <c r="AB859" s="60" t="s">
        <v>1520</v>
      </c>
      <c r="AC859" s="60">
        <v>5.9499999999999997E-2</v>
      </c>
      <c r="AD859" s="60" t="s">
        <v>1429</v>
      </c>
      <c r="AE859" s="60"/>
      <c r="AF859" s="60" t="s">
        <v>440</v>
      </c>
      <c r="AG859" s="60" t="s">
        <v>440</v>
      </c>
      <c r="AH859" s="60" t="s">
        <v>440</v>
      </c>
      <c r="AI859" s="60"/>
      <c r="AJ859" s="60">
        <v>0.75</v>
      </c>
      <c r="AK859" s="60">
        <v>0</v>
      </c>
      <c r="AL859" s="60">
        <v>0.5</v>
      </c>
      <c r="AM859" s="60">
        <v>0</v>
      </c>
      <c r="AN859" s="60" t="s">
        <v>1431</v>
      </c>
      <c r="AO859" s="60" t="s">
        <v>1454</v>
      </c>
      <c r="AP859" s="60" t="s">
        <v>1468</v>
      </c>
      <c r="AQ859" s="60"/>
      <c r="AR859" s="60"/>
      <c r="AS859" s="60" t="str">
        <f>IF(SpaceTypesTable[[#This Row],[Service Water Heating Peak Flow Rate (gal/h)]]=0,"",SpaceTypesTable[[#This Row],[Service Water Heating Peak Flow Rate (gal/h)]]/SpaceTypesTable[[#This Row],[Service Water Heating Area (ft^2)]])</f>
        <v/>
      </c>
      <c r="AT859" s="60"/>
      <c r="AU859" s="60"/>
      <c r="AV859" s="60"/>
      <c r="AW859" s="60"/>
      <c r="AX859" s="60"/>
      <c r="AY859" s="60"/>
      <c r="AZ859" s="60"/>
      <c r="BA859" s="60"/>
      <c r="BB859" s="60"/>
      <c r="BC859" s="60"/>
      <c r="BD859" s="60"/>
    </row>
    <row r="860" spans="1:56">
      <c r="A860" t="s">
        <v>1619</v>
      </c>
      <c r="B860" s="60" t="s">
        <v>259</v>
      </c>
      <c r="C860" s="60" t="s">
        <v>264</v>
      </c>
      <c r="D860" s="60" t="s">
        <v>330</v>
      </c>
      <c r="E860" s="60" t="s">
        <v>466</v>
      </c>
      <c r="F860" s="60" t="s">
        <v>1601</v>
      </c>
      <c r="G860" s="60" t="s">
        <v>311</v>
      </c>
      <c r="H860" s="60" t="s">
        <v>223</v>
      </c>
      <c r="I860" s="60" t="str">
        <f>SpaceTypesTable[[#This Row],[Lighting Standard]]&amp;SpaceTypesTable[[#This Row],[Lighting Primary Space Type]]&amp;SpaceTypesTable[[#This Row],[Lighting Secondary Space Type]]</f>
        <v>ASHRAE 90.1-2010StorageGeneral</v>
      </c>
      <c r="J860" s="60"/>
      <c r="K860" s="60"/>
      <c r="L860" s="60">
        <f>VLOOKUP(SpaceTypesTable[[#This Row],[LookupColumn]],InteriorLightingTable[],5,FALSE)</f>
        <v>0.63</v>
      </c>
      <c r="M860" s="60"/>
      <c r="N860" s="60"/>
      <c r="O860" s="60">
        <v>0</v>
      </c>
      <c r="P860" s="60">
        <v>0.7</v>
      </c>
      <c r="Q860" s="60">
        <v>0.2</v>
      </c>
      <c r="R860" s="60" t="s">
        <v>1376</v>
      </c>
      <c r="S860" t="s">
        <v>110</v>
      </c>
      <c r="T860" s="60" t="s">
        <v>223</v>
      </c>
      <c r="U860" s="60" t="s">
        <v>51</v>
      </c>
      <c r="V860" s="60" t="str">
        <f>SpaceTypesTable[[#This Row],[Ventilation Standard]]&amp;SpaceTypesTable[[#This Row],[Ventilation Primary Space Type]]&amp;SpaceTypesTable[[#This Row],[Ventilation Secondary Space Type]]</f>
        <v>ASHRAE 62.1-2007GeneralStorage rooms</v>
      </c>
      <c r="W860" s="60">
        <f>VLOOKUP(SpaceTypesTable[[#This Row],[Lookup]],VentilationStandardsTable[],6,FALSE)</f>
        <v>0.12</v>
      </c>
      <c r="X860" s="60">
        <f>VLOOKUP(SpaceTypesTable[[#This Row],[Lookup]],VentilationStandardsTable[],5,FALSE)</f>
        <v>0</v>
      </c>
      <c r="Y860" s="60">
        <f>VLOOKUP(SpaceTypesTable[[#This Row],[Lookup]],VentilationStandardsTable[],7,FALSE)</f>
        <v>0</v>
      </c>
      <c r="Z860" s="60">
        <v>3.33</v>
      </c>
      <c r="AA860" s="60" t="s">
        <v>1379</v>
      </c>
      <c r="AB860" s="60" t="s">
        <v>1520</v>
      </c>
      <c r="AC860" s="60">
        <v>4.4600000000000001E-2</v>
      </c>
      <c r="AD860" s="60" t="s">
        <v>1429</v>
      </c>
      <c r="AE860" s="60"/>
      <c r="AF860" s="60" t="s">
        <v>440</v>
      </c>
      <c r="AG860" s="60" t="s">
        <v>440</v>
      </c>
      <c r="AH860" s="60" t="s">
        <v>440</v>
      </c>
      <c r="AI860" s="60"/>
      <c r="AJ860" s="60">
        <v>0.54000023250056517</v>
      </c>
      <c r="AK860" s="60">
        <v>0</v>
      </c>
      <c r="AL860" s="60">
        <v>0.5</v>
      </c>
      <c r="AM860" s="60">
        <v>0</v>
      </c>
      <c r="AN860" s="60" t="s">
        <v>1431</v>
      </c>
      <c r="AO860" s="60" t="s">
        <v>1454</v>
      </c>
      <c r="AP860" s="60" t="s">
        <v>1468</v>
      </c>
      <c r="AQ860" s="60"/>
      <c r="AR860" s="60"/>
      <c r="AS860" s="60" t="s">
        <v>440</v>
      </c>
      <c r="AT860" s="60"/>
      <c r="AU860" s="60"/>
      <c r="AV860" s="60"/>
      <c r="AW860" s="60"/>
      <c r="AX860" s="60"/>
      <c r="AY860" s="60"/>
      <c r="AZ860" s="60"/>
      <c r="BA860" s="60"/>
      <c r="BB860" s="60"/>
      <c r="BC860" s="60"/>
      <c r="BD860" s="60"/>
    </row>
    <row r="861" spans="1:56">
      <c r="A861" t="s">
        <v>1555</v>
      </c>
      <c r="B861" s="60" t="s">
        <v>259</v>
      </c>
      <c r="C861" s="60" t="s">
        <v>264</v>
      </c>
      <c r="D861" s="60" t="s">
        <v>325</v>
      </c>
      <c r="E861" s="60" t="s">
        <v>455</v>
      </c>
      <c r="F861" s="60"/>
      <c r="G861" s="60"/>
      <c r="H861" s="60"/>
      <c r="I861" s="60" t="str">
        <f>SpaceTypesTable[[#This Row],[Lighting Standard]]&amp;SpaceTypesTable[[#This Row],[Lighting Primary Space Type]]&amp;SpaceTypesTable[[#This Row],[Lighting Secondary Space Type]]</f>
        <v/>
      </c>
      <c r="J861" s="60"/>
      <c r="K861" s="60"/>
      <c r="L861" s="60">
        <v>2.78</v>
      </c>
      <c r="M861" s="60"/>
      <c r="N861" s="60"/>
      <c r="O861" s="60">
        <v>0</v>
      </c>
      <c r="P861" s="60">
        <v>0.7</v>
      </c>
      <c r="Q861" s="60">
        <v>0.2</v>
      </c>
      <c r="R861" s="60" t="s">
        <v>1376</v>
      </c>
      <c r="S861" t="s">
        <v>108</v>
      </c>
      <c r="T861" s="60" t="s">
        <v>56</v>
      </c>
      <c r="U861" s="60" t="s">
        <v>413</v>
      </c>
      <c r="V861" s="60" t="str">
        <f>SpaceTypesTable[[#This Row],[Ventilation Standard]]&amp;SpaceTypesTable[[#This Row],[Ventilation Primary Space Type]]&amp;SpaceTypesTable[[#This Row],[Ventilation Secondary Space Type]]</f>
        <v>ASHRAE 62.1-1999Specialty ShopsSupermarket</v>
      </c>
      <c r="W861" s="60">
        <f>VLOOKUP(SpaceTypesTable[[#This Row],[Lookup]],VentilationStandardsTable[],6,FALSE)</f>
        <v>0</v>
      </c>
      <c r="X861" s="60">
        <f>VLOOKUP(SpaceTypesTable[[#This Row],[Lookup]],VentilationStandardsTable[],5,FALSE)</f>
        <v>15</v>
      </c>
      <c r="Y861" s="60">
        <f>VLOOKUP(SpaceTypesTable[[#This Row],[Lookup]],VentilationStandardsTable[],7,FALSE)</f>
        <v>0</v>
      </c>
      <c r="Z861" s="60">
        <v>8</v>
      </c>
      <c r="AA861" s="60" t="s">
        <v>1379</v>
      </c>
      <c r="AB861" s="60" t="s">
        <v>1520</v>
      </c>
      <c r="AC861" s="60">
        <v>0.22320000000000001</v>
      </c>
      <c r="AD861" s="60" t="s">
        <v>1429</v>
      </c>
      <c r="AE861" s="60">
        <v>8.5299999999999994</v>
      </c>
      <c r="AF861" s="60">
        <v>0</v>
      </c>
      <c r="AG861" s="60">
        <v>0.5</v>
      </c>
      <c r="AH861" s="60">
        <v>0</v>
      </c>
      <c r="AI861" s="60" t="s">
        <v>1431</v>
      </c>
      <c r="AJ861" s="60">
        <v>5</v>
      </c>
      <c r="AK861" s="60">
        <v>0</v>
      </c>
      <c r="AL861" s="60">
        <v>0.5</v>
      </c>
      <c r="AM861" s="60">
        <v>0</v>
      </c>
      <c r="AN861" s="60" t="s">
        <v>1431</v>
      </c>
      <c r="AO861" s="60" t="s">
        <v>1454</v>
      </c>
      <c r="AP861" s="60" t="s">
        <v>1468</v>
      </c>
      <c r="AQ861" s="60">
        <v>5</v>
      </c>
      <c r="AR861" s="60">
        <f>(2419+2250)/2</f>
        <v>2334.5</v>
      </c>
      <c r="AS861" s="60">
        <f>IF(SpaceTypesTable[[#This Row],[Service Water Heating Peak Flow Rate (gal/h)]]=0,"",SpaceTypesTable[[#This Row],[Service Water Heating Peak Flow Rate (gal/h)]]/SpaceTypesTable[[#This Row],[Service Water Heating Area (ft^2)]])</f>
        <v>2.1417862497322766E-3</v>
      </c>
      <c r="AT861" s="60">
        <v>49</v>
      </c>
      <c r="AU861" s="60">
        <v>0.2</v>
      </c>
      <c r="AV861" s="60">
        <v>0.05</v>
      </c>
      <c r="AW861" s="60" t="s">
        <v>1537</v>
      </c>
      <c r="AX861" s="60">
        <v>1.2402518232437685</v>
      </c>
      <c r="AY861" s="60">
        <v>3000</v>
      </c>
      <c r="AZ861" s="60">
        <v>0.33800000000000002</v>
      </c>
      <c r="BA861" s="60">
        <v>0.5</v>
      </c>
      <c r="BB861" s="60">
        <v>520.87673972831067</v>
      </c>
      <c r="BC861" s="60">
        <f>IF(ISBLANK(BB861),"",BB861/(AY861/AX861))</f>
        <v>0.2153394420444357</v>
      </c>
      <c r="BD861" s="60" t="s">
        <v>442</v>
      </c>
    </row>
    <row r="862" spans="1:56">
      <c r="A862" t="s">
        <v>1557</v>
      </c>
      <c r="B862" s="60" t="s">
        <v>260</v>
      </c>
      <c r="C862" s="60" t="s">
        <v>264</v>
      </c>
      <c r="D862" s="60" t="s">
        <v>325</v>
      </c>
      <c r="E862" s="60" t="s">
        <v>455</v>
      </c>
      <c r="F862" s="60" t="s">
        <v>438</v>
      </c>
      <c r="G862" s="60" t="s">
        <v>227</v>
      </c>
      <c r="H862" s="60" t="s">
        <v>253</v>
      </c>
      <c r="I862" s="60" t="str">
        <f>SpaceTypesTable[[#This Row],[Lighting Standard]]&amp;SpaceTypesTable[[#This Row],[Lighting Primary Space Type]]&amp;SpaceTypesTable[[#This Row],[Lighting Secondary Space Type]]</f>
        <v>ASHRAE 189.1-2009Retail (not including accent lighting)Sales Area</v>
      </c>
      <c r="J862" s="60"/>
      <c r="K862" s="60"/>
      <c r="L862" s="60">
        <f>VLOOKUP(SpaceTypesTable[[#This Row],[LookupColumn]],InteriorLightingTable[],5,FALSE)</f>
        <v>1.53</v>
      </c>
      <c r="M862" s="60"/>
      <c r="N862" s="60"/>
      <c r="O862" s="60">
        <v>0</v>
      </c>
      <c r="P862" s="60">
        <v>0.7</v>
      </c>
      <c r="Q862" s="60">
        <v>0.2</v>
      </c>
      <c r="R862" s="60" t="s">
        <v>1376</v>
      </c>
      <c r="S862" t="s">
        <v>108</v>
      </c>
      <c r="T862" s="60" t="s">
        <v>56</v>
      </c>
      <c r="U862" s="60" t="s">
        <v>413</v>
      </c>
      <c r="V862" s="60" t="str">
        <f>SpaceTypesTable[[#This Row],[Ventilation Standard]]&amp;SpaceTypesTable[[#This Row],[Ventilation Primary Space Type]]&amp;SpaceTypesTable[[#This Row],[Ventilation Secondary Space Type]]</f>
        <v>ASHRAE 62.1-1999Specialty ShopsSupermarket</v>
      </c>
      <c r="W862" s="60">
        <f>VLOOKUP(SpaceTypesTable[[#This Row],[Lookup]],VentilationStandardsTable[],6,FALSE)</f>
        <v>0</v>
      </c>
      <c r="X862" s="60">
        <f>VLOOKUP(SpaceTypesTable[[#This Row],[Lookup]],VentilationStandardsTable[],5,FALSE)</f>
        <v>15</v>
      </c>
      <c r="Y862" s="60">
        <f>VLOOKUP(SpaceTypesTable[[#This Row],[Lookup]],VentilationStandardsTable[],7,FALSE)</f>
        <v>0</v>
      </c>
      <c r="Z862" s="60">
        <v>8</v>
      </c>
      <c r="AA862" s="60" t="s">
        <v>1379</v>
      </c>
      <c r="AB862" s="60" t="s">
        <v>1520</v>
      </c>
      <c r="AC862" s="60">
        <v>5.9499999999999997E-2</v>
      </c>
      <c r="AD862" s="60" t="s">
        <v>1429</v>
      </c>
      <c r="AE862" s="60">
        <v>6.25</v>
      </c>
      <c r="AF862" s="60">
        <v>0</v>
      </c>
      <c r="AG862" s="60">
        <v>0.5</v>
      </c>
      <c r="AH862" s="60">
        <v>0</v>
      </c>
      <c r="AI862" s="60" t="s">
        <v>1431</v>
      </c>
      <c r="AJ862" s="60">
        <v>3.6400015672260313</v>
      </c>
      <c r="AK862" s="60">
        <v>0</v>
      </c>
      <c r="AL862" s="60">
        <v>0.5</v>
      </c>
      <c r="AM862" s="60">
        <v>0</v>
      </c>
      <c r="AN862" s="60" t="s">
        <v>1431</v>
      </c>
      <c r="AO862" s="60" t="s">
        <v>1454</v>
      </c>
      <c r="AP862" s="60" t="s">
        <v>1468</v>
      </c>
      <c r="AQ862" s="60">
        <v>5</v>
      </c>
      <c r="AR862" s="60">
        <f>(2419+2250)/2</f>
        <v>2334.5</v>
      </c>
      <c r="AS862" s="60">
        <f>IF(SpaceTypesTable[[#This Row],[Service Water Heating Peak Flow Rate (gal/h)]]=0,"",SpaceTypesTable[[#This Row],[Service Water Heating Peak Flow Rate (gal/h)]]/SpaceTypesTable[[#This Row],[Service Water Heating Area (ft^2)]])</f>
        <v>2.1417862497322766E-3</v>
      </c>
      <c r="AT862" s="60">
        <v>49</v>
      </c>
      <c r="AU862" s="60">
        <v>0.2</v>
      </c>
      <c r="AV862" s="60">
        <v>0.05</v>
      </c>
      <c r="AW862" s="60" t="s">
        <v>1537</v>
      </c>
      <c r="AX862" s="60">
        <v>1.2402518232437685</v>
      </c>
      <c r="AY862" s="60">
        <v>3000</v>
      </c>
      <c r="AZ862" s="60">
        <v>0.33800000000000002</v>
      </c>
      <c r="BA862" s="60">
        <v>0.5</v>
      </c>
      <c r="BB862" s="60">
        <v>520.87673972831067</v>
      </c>
      <c r="BC862" s="60">
        <f>IF(ISBLANK(BB862),"",BB862/(AY862/AX862))</f>
        <v>0.2153394420444357</v>
      </c>
      <c r="BD862" s="60" t="s">
        <v>442</v>
      </c>
    </row>
    <row r="863" spans="1:56">
      <c r="A863" t="s">
        <v>1557</v>
      </c>
      <c r="B863" s="60" t="s">
        <v>261</v>
      </c>
      <c r="C863" s="60" t="s">
        <v>264</v>
      </c>
      <c r="D863" s="60" t="s">
        <v>325</v>
      </c>
      <c r="E863" s="60" t="s">
        <v>455</v>
      </c>
      <c r="F863" s="60" t="s">
        <v>438</v>
      </c>
      <c r="G863" s="60" t="s">
        <v>227</v>
      </c>
      <c r="H863" s="60" t="s">
        <v>253</v>
      </c>
      <c r="I863" s="60" t="str">
        <f>SpaceTypesTable[[#This Row],[Lighting Standard]]&amp;SpaceTypesTable[[#This Row],[Lighting Primary Space Type]]&amp;SpaceTypesTable[[#This Row],[Lighting Secondary Space Type]]</f>
        <v>ASHRAE 189.1-2009Retail (not including accent lighting)Sales Area</v>
      </c>
      <c r="J863" s="60"/>
      <c r="K863" s="60"/>
      <c r="L863" s="60">
        <f>VLOOKUP(SpaceTypesTable[[#This Row],[LookupColumn]],InteriorLightingTable[],5,FALSE)</f>
        <v>1.53</v>
      </c>
      <c r="M863" s="60"/>
      <c r="N863" s="60"/>
      <c r="O863" s="60">
        <v>0</v>
      </c>
      <c r="P863" s="60">
        <v>0.7</v>
      </c>
      <c r="Q863" s="60">
        <v>0.2</v>
      </c>
      <c r="R863" s="60" t="s">
        <v>1376</v>
      </c>
      <c r="S863" t="s">
        <v>108</v>
      </c>
      <c r="T863" s="60" t="s">
        <v>56</v>
      </c>
      <c r="U863" s="60" t="s">
        <v>413</v>
      </c>
      <c r="V863" s="60" t="str">
        <f>SpaceTypesTable[[#This Row],[Ventilation Standard]]&amp;SpaceTypesTable[[#This Row],[Ventilation Primary Space Type]]&amp;SpaceTypesTable[[#This Row],[Ventilation Secondary Space Type]]</f>
        <v>ASHRAE 62.1-1999Specialty ShopsSupermarket</v>
      </c>
      <c r="W863" s="60">
        <f>VLOOKUP(SpaceTypesTable[[#This Row],[Lookup]],VentilationStandardsTable[],6,FALSE)</f>
        <v>0</v>
      </c>
      <c r="X863" s="60">
        <f>VLOOKUP(SpaceTypesTable[[#This Row],[Lookup]],VentilationStandardsTable[],5,FALSE)</f>
        <v>15</v>
      </c>
      <c r="Y863" s="60">
        <f>VLOOKUP(SpaceTypesTable[[#This Row],[Lookup]],VentilationStandardsTable[],7,FALSE)</f>
        <v>0</v>
      </c>
      <c r="Z863" s="60">
        <v>8</v>
      </c>
      <c r="AA863" s="60" t="s">
        <v>1379</v>
      </c>
      <c r="AB863" s="60" t="s">
        <v>1520</v>
      </c>
      <c r="AC863" s="60">
        <v>4.4600000000000001E-2</v>
      </c>
      <c r="AD863" s="60" t="s">
        <v>1429</v>
      </c>
      <c r="AE863" s="60">
        <v>6.25</v>
      </c>
      <c r="AF863" s="60">
        <v>0</v>
      </c>
      <c r="AG863" s="60">
        <v>0.5</v>
      </c>
      <c r="AH863" s="60">
        <v>0</v>
      </c>
      <c r="AI863" s="60" t="s">
        <v>1431</v>
      </c>
      <c r="AJ863" s="60">
        <v>3.6400015672260313</v>
      </c>
      <c r="AK863" s="60">
        <v>0</v>
      </c>
      <c r="AL863" s="60">
        <v>0.5</v>
      </c>
      <c r="AM863" s="60">
        <v>0</v>
      </c>
      <c r="AN863" s="60" t="s">
        <v>1431</v>
      </c>
      <c r="AO863" s="60" t="s">
        <v>1454</v>
      </c>
      <c r="AP863" s="60" t="s">
        <v>1468</v>
      </c>
      <c r="AQ863" s="60">
        <v>5</v>
      </c>
      <c r="AR863" s="60">
        <f>(2419+2250)/2</f>
        <v>2334.5</v>
      </c>
      <c r="AS863" s="60">
        <f>IF(SpaceTypesTable[[#This Row],[Service Water Heating Peak Flow Rate (gal/h)]]=0,"",SpaceTypesTable[[#This Row],[Service Water Heating Peak Flow Rate (gal/h)]]/SpaceTypesTable[[#This Row],[Service Water Heating Area (ft^2)]])</f>
        <v>2.1417862497322766E-3</v>
      </c>
      <c r="AT863" s="60">
        <v>49</v>
      </c>
      <c r="AU863" s="60">
        <v>0.2</v>
      </c>
      <c r="AV863" s="60">
        <v>0.05</v>
      </c>
      <c r="AW863" s="60" t="s">
        <v>1537</v>
      </c>
      <c r="AX863" s="60">
        <v>1.2402518232437685</v>
      </c>
      <c r="AY863" s="60">
        <v>3000</v>
      </c>
      <c r="AZ863" s="60">
        <v>0.33800000000000002</v>
      </c>
      <c r="BA863" s="60">
        <v>0.5</v>
      </c>
      <c r="BB863" s="60">
        <v>520.87673972831067</v>
      </c>
      <c r="BC863" s="60">
        <f>IF(ISBLANK(BB863),"",BB863/(AY863/AX863))</f>
        <v>0.2153394420444357</v>
      </c>
      <c r="BD863" s="60" t="s">
        <v>442</v>
      </c>
    </row>
    <row r="864" spans="1:56" s="60" customFormat="1">
      <c r="A864" s="60" t="s">
        <v>1554</v>
      </c>
      <c r="B864" s="60" t="s">
        <v>259</v>
      </c>
      <c r="C864" s="60" t="s">
        <v>264</v>
      </c>
      <c r="D864" s="60" t="s">
        <v>325</v>
      </c>
      <c r="E864" s="60" t="s">
        <v>455</v>
      </c>
      <c r="I864" s="60" t="str">
        <f>SpaceTypesTable[[#This Row],[Lighting Standard]]&amp;SpaceTypesTable[[#This Row],[Lighting Primary Space Type]]&amp;SpaceTypesTable[[#This Row],[Lighting Secondary Space Type]]</f>
        <v/>
      </c>
      <c r="L864" s="60">
        <v>5.04</v>
      </c>
      <c r="O864" s="60">
        <v>0</v>
      </c>
      <c r="P864" s="60">
        <v>0.7</v>
      </c>
      <c r="Q864" s="60">
        <v>0.2</v>
      </c>
      <c r="R864" s="60" t="s">
        <v>1376</v>
      </c>
      <c r="S864" s="60" t="s">
        <v>108</v>
      </c>
      <c r="T864" s="60" t="s">
        <v>56</v>
      </c>
      <c r="U864" s="60" t="s">
        <v>413</v>
      </c>
      <c r="V864" s="60" t="str">
        <f>SpaceTypesTable[[#This Row],[Ventilation Standard]]&amp;SpaceTypesTable[[#This Row],[Ventilation Primary Space Type]]&amp;SpaceTypesTable[[#This Row],[Ventilation Secondary Space Type]]</f>
        <v>ASHRAE 62.1-1999Specialty ShopsSupermarket</v>
      </c>
      <c r="W864" s="60">
        <f>VLOOKUP(SpaceTypesTable[[#This Row],[Lookup]],VentilationStandardsTable[],6,FALSE)</f>
        <v>0</v>
      </c>
      <c r="X864" s="60">
        <f>VLOOKUP(SpaceTypesTable[[#This Row],[Lookup]],VentilationStandardsTable[],5,FALSE)</f>
        <v>15</v>
      </c>
      <c r="Y864" s="60">
        <f>VLOOKUP(SpaceTypesTable[[#This Row],[Lookup]],VentilationStandardsTable[],7,FALSE)</f>
        <v>0</v>
      </c>
      <c r="Z864" s="60">
        <v>8</v>
      </c>
      <c r="AA864" s="60" t="s">
        <v>1379</v>
      </c>
      <c r="AB864" s="60" t="s">
        <v>1520</v>
      </c>
      <c r="AC864" s="60">
        <v>0.22320000000000001</v>
      </c>
      <c r="AD864" s="60" t="s">
        <v>1429</v>
      </c>
      <c r="AE864" s="60">
        <v>8.5299999999999994</v>
      </c>
      <c r="AF864" s="60">
        <v>0</v>
      </c>
      <c r="AG864" s="60">
        <v>0.5</v>
      </c>
      <c r="AH864" s="60">
        <v>0</v>
      </c>
      <c r="AI864" s="60" t="s">
        <v>1431</v>
      </c>
      <c r="AJ864" s="60">
        <v>5</v>
      </c>
      <c r="AK864" s="60">
        <v>0</v>
      </c>
      <c r="AL864" s="60">
        <v>0.5</v>
      </c>
      <c r="AM864" s="60">
        <v>0</v>
      </c>
      <c r="AN864" s="60" t="s">
        <v>1431</v>
      </c>
      <c r="AO864" s="60" t="s">
        <v>1454</v>
      </c>
      <c r="AP864" s="60" t="s">
        <v>1468</v>
      </c>
      <c r="AQ864" s="60">
        <v>5</v>
      </c>
      <c r="AR864" s="60">
        <f>(2419+2250)/2</f>
        <v>2334.5</v>
      </c>
      <c r="AS864" s="60">
        <f>IF(SpaceTypesTable[[#This Row],[Service Water Heating Peak Flow Rate (gal/h)]]=0,"",SpaceTypesTable[[#This Row],[Service Water Heating Peak Flow Rate (gal/h)]]/SpaceTypesTable[[#This Row],[Service Water Heating Area (ft^2)]])</f>
        <v>2.1417862497322766E-3</v>
      </c>
      <c r="AT864" s="60">
        <v>49</v>
      </c>
      <c r="AU864" s="60">
        <v>0.2</v>
      </c>
      <c r="AV864" s="60">
        <v>0.05</v>
      </c>
      <c r="AW864" s="60" t="s">
        <v>1537</v>
      </c>
      <c r="AX864" s="60">
        <v>1.2402518232437685</v>
      </c>
      <c r="AY864" s="60">
        <v>3000</v>
      </c>
      <c r="AZ864" s="60">
        <v>0.33800000000000002</v>
      </c>
      <c r="BA864" s="60">
        <v>0.5</v>
      </c>
      <c r="BB864" s="60">
        <v>520.87673972831067</v>
      </c>
      <c r="BC864" s="60">
        <f>IF(ISBLANK(BB864),"",BB864/(AY864/AX864))</f>
        <v>0.2153394420444357</v>
      </c>
      <c r="BD864" s="60" t="s">
        <v>442</v>
      </c>
    </row>
    <row r="865" spans="1:56">
      <c r="A865" s="60" t="s">
        <v>1558</v>
      </c>
      <c r="B865" s="60" t="s">
        <v>259</v>
      </c>
      <c r="C865" s="60" t="s">
        <v>264</v>
      </c>
      <c r="D865" s="60" t="s">
        <v>325</v>
      </c>
      <c r="E865" s="60" t="s">
        <v>455</v>
      </c>
      <c r="F865" s="60" t="s">
        <v>218</v>
      </c>
      <c r="G865" s="60" t="s">
        <v>227</v>
      </c>
      <c r="H865" s="60" t="s">
        <v>253</v>
      </c>
      <c r="I865" s="60" t="str">
        <f>SpaceTypesTable[[#This Row],[Lighting Standard]]&amp;SpaceTypesTable[[#This Row],[Lighting Primary Space Type]]&amp;SpaceTypesTable[[#This Row],[Lighting Secondary Space Type]]</f>
        <v>ASHRAE 90.1-2007Retail (not including accent lighting)Sales Area</v>
      </c>
      <c r="J865" s="60"/>
      <c r="K865" s="60"/>
      <c r="L865" s="60">
        <f>VLOOKUP(SpaceTypesTable[[#This Row],[LookupColumn]],InteriorLightingTable[],5,FALSE)</f>
        <v>1.7</v>
      </c>
      <c r="M865" s="60"/>
      <c r="N865" s="60"/>
      <c r="O865" s="60">
        <v>0</v>
      </c>
      <c r="P865" s="60">
        <v>0.7</v>
      </c>
      <c r="Q865" s="60">
        <v>0.2</v>
      </c>
      <c r="R865" s="60" t="s">
        <v>1376</v>
      </c>
      <c r="S865" t="s">
        <v>109</v>
      </c>
      <c r="T865" s="60" t="s">
        <v>238</v>
      </c>
      <c r="U865" s="60" t="s">
        <v>413</v>
      </c>
      <c r="V865" s="60" t="str">
        <f>SpaceTypesTable[[#This Row],[Ventilation Standard]]&amp;SpaceTypesTable[[#This Row],[Ventilation Primary Space Type]]&amp;SpaceTypesTable[[#This Row],[Ventilation Secondary Space Type]]</f>
        <v>ASHRAE 62.1-2004RetailSupermarket</v>
      </c>
      <c r="W865" s="60">
        <f>VLOOKUP(SpaceTypesTable[[#This Row],[Lookup]],VentilationStandardsTable[],6,FALSE)</f>
        <v>0.06</v>
      </c>
      <c r="X865" s="60">
        <f>VLOOKUP(SpaceTypesTable[[#This Row],[Lookup]],VentilationStandardsTable[],5,FALSE)</f>
        <v>7.5</v>
      </c>
      <c r="Y865" s="60">
        <f>VLOOKUP(SpaceTypesTable[[#This Row],[Lookup]],VentilationStandardsTable[],7,FALSE)</f>
        <v>0</v>
      </c>
      <c r="Z865" s="60">
        <v>8</v>
      </c>
      <c r="AA865" s="60" t="s">
        <v>1379</v>
      </c>
      <c r="AB865" s="60" t="s">
        <v>1520</v>
      </c>
      <c r="AC865" s="60">
        <v>4.4600000000000001E-2</v>
      </c>
      <c r="AD865" s="60" t="s">
        <v>1429</v>
      </c>
      <c r="AE865" s="60">
        <v>6.25</v>
      </c>
      <c r="AF865" s="60">
        <v>0</v>
      </c>
      <c r="AG865" s="60">
        <v>0.5</v>
      </c>
      <c r="AH865" s="60">
        <v>0</v>
      </c>
      <c r="AI865" s="60" t="s">
        <v>1431</v>
      </c>
      <c r="AJ865" s="60">
        <v>3.6400015672260313</v>
      </c>
      <c r="AK865" s="60">
        <v>0</v>
      </c>
      <c r="AL865" s="60">
        <v>0.5</v>
      </c>
      <c r="AM865" s="60">
        <v>0</v>
      </c>
      <c r="AN865" s="60" t="s">
        <v>1431</v>
      </c>
      <c r="AO865" s="60" t="s">
        <v>1454</v>
      </c>
      <c r="AP865" s="60" t="s">
        <v>1468</v>
      </c>
      <c r="AQ865" s="60">
        <v>5</v>
      </c>
      <c r="AR865" s="60">
        <f>(2419+2250)/2</f>
        <v>2334.5</v>
      </c>
      <c r="AS865" s="60">
        <f>IF(SpaceTypesTable[[#This Row],[Service Water Heating Peak Flow Rate (gal/h)]]=0,"",SpaceTypesTable[[#This Row],[Service Water Heating Peak Flow Rate (gal/h)]]/SpaceTypesTable[[#This Row],[Service Water Heating Area (ft^2)]])</f>
        <v>2.1417862497322766E-3</v>
      </c>
      <c r="AT865" s="60">
        <v>49</v>
      </c>
      <c r="AU865" s="60">
        <v>0.2</v>
      </c>
      <c r="AV865" s="60">
        <v>0.05</v>
      </c>
      <c r="AW865" s="60" t="s">
        <v>1537</v>
      </c>
      <c r="AX865" s="60">
        <v>1.2402518232437685</v>
      </c>
      <c r="AY865" s="60">
        <v>3000</v>
      </c>
      <c r="AZ865" s="60">
        <v>0.33800000000000002</v>
      </c>
      <c r="BA865" s="60">
        <v>0.5</v>
      </c>
      <c r="BB865" s="60">
        <v>520.87673972831067</v>
      </c>
      <c r="BC865" s="60">
        <f>IF(ISBLANK(BB865),"",BB865/(AY865/AX865))</f>
        <v>0.2153394420444357</v>
      </c>
      <c r="BD865" s="60" t="s">
        <v>442</v>
      </c>
    </row>
    <row r="866" spans="1:56">
      <c r="A866" t="s">
        <v>1556</v>
      </c>
      <c r="B866" s="60" t="s">
        <v>259</v>
      </c>
      <c r="C866" s="60" t="s">
        <v>264</v>
      </c>
      <c r="D866" s="60" t="s">
        <v>325</v>
      </c>
      <c r="E866" s="60" t="s">
        <v>455</v>
      </c>
      <c r="F866" s="60" t="s">
        <v>217</v>
      </c>
      <c r="G866" s="60" t="s">
        <v>227</v>
      </c>
      <c r="H866" s="60" t="s">
        <v>253</v>
      </c>
      <c r="I866" s="60" t="str">
        <f>SpaceTypesTable[[#This Row],[Lighting Standard]]&amp;SpaceTypesTable[[#This Row],[Lighting Primary Space Type]]&amp;SpaceTypesTable[[#This Row],[Lighting Secondary Space Type]]</f>
        <v>ASHRAE 90.1-2004Retail (not including accent lighting)Sales Area</v>
      </c>
      <c r="J866" s="60"/>
      <c r="K866" s="60"/>
      <c r="L866" s="60">
        <f>VLOOKUP(SpaceTypesTable[[#This Row],[LookupColumn]],InteriorLightingTable[],5,FALSE)</f>
        <v>1.7</v>
      </c>
      <c r="M866" s="60"/>
      <c r="N866" s="60"/>
      <c r="O866" s="60">
        <v>0</v>
      </c>
      <c r="P866" s="60">
        <v>0.7</v>
      </c>
      <c r="Q866" s="60">
        <v>0.2</v>
      </c>
      <c r="R866" s="60" t="s">
        <v>1376</v>
      </c>
      <c r="S866" t="s">
        <v>108</v>
      </c>
      <c r="T866" s="60" t="s">
        <v>56</v>
      </c>
      <c r="U866" s="60" t="s">
        <v>413</v>
      </c>
      <c r="V866" s="60" t="str">
        <f>SpaceTypesTable[[#This Row],[Ventilation Standard]]&amp;SpaceTypesTable[[#This Row],[Ventilation Primary Space Type]]&amp;SpaceTypesTable[[#This Row],[Ventilation Secondary Space Type]]</f>
        <v>ASHRAE 62.1-1999Specialty ShopsSupermarket</v>
      </c>
      <c r="W866" s="60">
        <f>VLOOKUP(SpaceTypesTable[[#This Row],[Lookup]],VentilationStandardsTable[],6,FALSE)</f>
        <v>0</v>
      </c>
      <c r="X866" s="60">
        <f>VLOOKUP(SpaceTypesTable[[#This Row],[Lookup]],VentilationStandardsTable[],5,FALSE)</f>
        <v>15</v>
      </c>
      <c r="Y866" s="60">
        <f>VLOOKUP(SpaceTypesTable[[#This Row],[Lookup]],VentilationStandardsTable[],7,FALSE)</f>
        <v>0</v>
      </c>
      <c r="Z866" s="60">
        <v>8</v>
      </c>
      <c r="AA866" s="60" t="s">
        <v>1379</v>
      </c>
      <c r="AB866" s="60" t="s">
        <v>1520</v>
      </c>
      <c r="AC866" s="60">
        <v>5.9499999999999997E-2</v>
      </c>
      <c r="AD866" s="60" t="s">
        <v>1429</v>
      </c>
      <c r="AE866" s="60">
        <v>8.5299999999999994</v>
      </c>
      <c r="AF866" s="60">
        <v>0</v>
      </c>
      <c r="AG866" s="60">
        <v>0.5</v>
      </c>
      <c r="AH866" s="60">
        <v>0</v>
      </c>
      <c r="AI866" s="60" t="s">
        <v>1431</v>
      </c>
      <c r="AJ866" s="60">
        <v>5</v>
      </c>
      <c r="AK866" s="60">
        <v>0</v>
      </c>
      <c r="AL866" s="60">
        <v>0.5</v>
      </c>
      <c r="AM866" s="60">
        <v>0</v>
      </c>
      <c r="AN866" s="60" t="s">
        <v>1431</v>
      </c>
      <c r="AO866" s="60" t="s">
        <v>1454</v>
      </c>
      <c r="AP866" s="60" t="s">
        <v>1468</v>
      </c>
      <c r="AQ866" s="60">
        <v>5</v>
      </c>
      <c r="AR866" s="60">
        <f>(2419+2250)/2</f>
        <v>2334.5</v>
      </c>
      <c r="AS866" s="60">
        <f>IF(SpaceTypesTable[[#This Row],[Service Water Heating Peak Flow Rate (gal/h)]]=0,"",SpaceTypesTable[[#This Row],[Service Water Heating Peak Flow Rate (gal/h)]]/SpaceTypesTable[[#This Row],[Service Water Heating Area (ft^2)]])</f>
        <v>2.1417862497322766E-3</v>
      </c>
      <c r="AT866" s="60">
        <v>49</v>
      </c>
      <c r="AU866" s="60">
        <v>0.2</v>
      </c>
      <c r="AV866" s="60">
        <v>0.05</v>
      </c>
      <c r="AW866" s="60" t="s">
        <v>1537</v>
      </c>
      <c r="AX866" s="60">
        <v>1.2402518232437685</v>
      </c>
      <c r="AY866" s="60">
        <v>3000</v>
      </c>
      <c r="AZ866" s="60">
        <v>0.33800000000000002</v>
      </c>
      <c r="BA866" s="60">
        <v>0.5</v>
      </c>
      <c r="BB866" s="60">
        <v>520.87673972831067</v>
      </c>
      <c r="BC866" s="60">
        <f>IF(ISBLANK(BB866),"",BB866/(AY866/AX866))</f>
        <v>0.2153394420444357</v>
      </c>
      <c r="BD866" s="60" t="s">
        <v>442</v>
      </c>
    </row>
    <row r="867" spans="1:56">
      <c r="A867" s="60" t="s">
        <v>1619</v>
      </c>
      <c r="B867" s="60" t="s">
        <v>259</v>
      </c>
      <c r="C867" s="60" t="s">
        <v>264</v>
      </c>
      <c r="D867" s="60" t="s">
        <v>325</v>
      </c>
      <c r="E867" s="60" t="s">
        <v>455</v>
      </c>
      <c r="F867" s="60" t="s">
        <v>1601</v>
      </c>
      <c r="G867" s="60" t="s">
        <v>253</v>
      </c>
      <c r="H867" s="60" t="s">
        <v>223</v>
      </c>
      <c r="I867" s="60" t="str">
        <f>SpaceTypesTable[[#This Row],[Lighting Standard]]&amp;SpaceTypesTable[[#This Row],[Lighting Primary Space Type]]&amp;SpaceTypesTable[[#This Row],[Lighting Secondary Space Type]]</f>
        <v>ASHRAE 90.1-2010Sales AreaGeneral</v>
      </c>
      <c r="J867" s="60"/>
      <c r="K867" s="60"/>
      <c r="L867" s="60">
        <f>VLOOKUP(SpaceTypesTable[[#This Row],[LookupColumn]],InteriorLightingTable[],5,FALSE)</f>
        <v>1.68</v>
      </c>
      <c r="M867" s="60"/>
      <c r="N867" s="60"/>
      <c r="O867" s="60">
        <v>0</v>
      </c>
      <c r="P867" s="60">
        <v>0.7</v>
      </c>
      <c r="Q867" s="60">
        <v>0.2</v>
      </c>
      <c r="R867" s="60" t="s">
        <v>1376</v>
      </c>
      <c r="S867" t="s">
        <v>110</v>
      </c>
      <c r="T867" s="60" t="s">
        <v>238</v>
      </c>
      <c r="U867" s="60" t="s">
        <v>413</v>
      </c>
      <c r="V867" s="60" t="str">
        <f>SpaceTypesTable[[#This Row],[Ventilation Standard]]&amp;SpaceTypesTable[[#This Row],[Ventilation Primary Space Type]]&amp;SpaceTypesTable[[#This Row],[Ventilation Secondary Space Type]]</f>
        <v>ASHRAE 62.1-2007RetailSupermarket</v>
      </c>
      <c r="W867" s="60">
        <f>VLOOKUP(SpaceTypesTable[[#This Row],[Lookup]],VentilationStandardsTable[],6,FALSE)</f>
        <v>0.06</v>
      </c>
      <c r="X867" s="60">
        <f>VLOOKUP(SpaceTypesTable[[#This Row],[Lookup]],VentilationStandardsTable[],5,FALSE)</f>
        <v>7.5</v>
      </c>
      <c r="Y867" s="60">
        <f>VLOOKUP(SpaceTypesTable[[#This Row],[Lookup]],VentilationStandardsTable[],7,FALSE)</f>
        <v>0</v>
      </c>
      <c r="Z867" s="60">
        <v>8</v>
      </c>
      <c r="AA867" s="60" t="s">
        <v>1379</v>
      </c>
      <c r="AB867" s="60" t="s">
        <v>1520</v>
      </c>
      <c r="AC867" s="60">
        <v>4.4600000000000001E-2</v>
      </c>
      <c r="AD867" s="60" t="s">
        <v>1429</v>
      </c>
      <c r="AE867" s="60">
        <v>6.25</v>
      </c>
      <c r="AF867" s="60">
        <v>0</v>
      </c>
      <c r="AG867" s="60">
        <v>0.5</v>
      </c>
      <c r="AH867" s="60">
        <v>0</v>
      </c>
      <c r="AI867" s="60" t="s">
        <v>1431</v>
      </c>
      <c r="AJ867" s="60">
        <v>3.6400015672260313</v>
      </c>
      <c r="AK867" s="60">
        <v>0</v>
      </c>
      <c r="AL867" s="60">
        <v>0.5</v>
      </c>
      <c r="AM867" s="60">
        <v>0</v>
      </c>
      <c r="AN867" s="60" t="s">
        <v>1431</v>
      </c>
      <c r="AO867" s="60" t="s">
        <v>1454</v>
      </c>
      <c r="AP867" s="60" t="s">
        <v>1468</v>
      </c>
      <c r="AQ867" s="60">
        <v>5</v>
      </c>
      <c r="AR867" s="60">
        <v>2334.5</v>
      </c>
      <c r="AS867" s="60">
        <v>2.1417862497322766E-3</v>
      </c>
      <c r="AT867" s="60">
        <v>49</v>
      </c>
      <c r="AU867" s="60">
        <v>0.2</v>
      </c>
      <c r="AV867" s="60">
        <v>0.05</v>
      </c>
      <c r="AW867" s="60" t="s">
        <v>1537</v>
      </c>
      <c r="AX867" s="60">
        <v>1.2402518232437685</v>
      </c>
      <c r="AY867" s="60">
        <v>3000</v>
      </c>
      <c r="AZ867" s="60">
        <v>0.33800000000000002</v>
      </c>
      <c r="BA867" s="60">
        <v>0.5</v>
      </c>
      <c r="BB867" s="60">
        <v>520.87673972831067</v>
      </c>
      <c r="BC867" s="60">
        <v>0.2153394420444357</v>
      </c>
      <c r="BD867" s="60" t="s">
        <v>442</v>
      </c>
    </row>
    <row r="868" spans="1:56">
      <c r="A868" s="60" t="s">
        <v>1555</v>
      </c>
      <c r="B868" s="60" t="s">
        <v>259</v>
      </c>
      <c r="C868" s="60" t="s">
        <v>241</v>
      </c>
      <c r="D868" s="60" t="s">
        <v>222</v>
      </c>
      <c r="E868" s="60" t="s">
        <v>462</v>
      </c>
      <c r="F868" s="60"/>
      <c r="G868" s="60"/>
      <c r="H868" s="60"/>
      <c r="I868" s="60" t="str">
        <f>SpaceTypesTable[[#This Row],[Lighting Standard]]&amp;SpaceTypesTable[[#This Row],[Lighting Primary Space Type]]&amp;SpaceTypesTable[[#This Row],[Lighting Secondary Space Type]]</f>
        <v/>
      </c>
      <c r="J868" s="60"/>
      <c r="K868" s="60"/>
      <c r="L868" s="60">
        <v>2.02</v>
      </c>
      <c r="M868" s="60"/>
      <c r="N868" s="60"/>
      <c r="O868" s="60">
        <v>0</v>
      </c>
      <c r="P868" s="60">
        <v>0.5</v>
      </c>
      <c r="Q868" s="60">
        <v>0.2</v>
      </c>
      <c r="R868" s="60" t="s">
        <v>1377</v>
      </c>
      <c r="S868" t="s">
        <v>108</v>
      </c>
      <c r="T868" s="60" t="s">
        <v>37</v>
      </c>
      <c r="U868" s="60" t="s">
        <v>435</v>
      </c>
      <c r="V868" s="60" t="str">
        <f>SpaceTypesTable[[#This Row],[Ventilation Standard]]&amp;SpaceTypesTable[[#This Row],[Ventilation Primary Space Type]]&amp;SpaceTypesTable[[#This Row],[Ventilation Secondary Space Type]]</f>
        <v>ASHRAE 62.1-1999OfficesOffice Space</v>
      </c>
      <c r="W868" s="60">
        <f>VLOOKUP(SpaceTypesTable[[#This Row],[Lookup]],VentilationStandardsTable[],6,FALSE)</f>
        <v>0</v>
      </c>
      <c r="X868" s="60">
        <f>VLOOKUP(SpaceTypesTable[[#This Row],[Lookup]],VentilationStandardsTable[],5,FALSE)</f>
        <v>20</v>
      </c>
      <c r="Y868" s="60">
        <f>VLOOKUP(SpaceTypesTable[[#This Row],[Lookup]],VentilationStandardsTable[],7,FALSE)</f>
        <v>0</v>
      </c>
      <c r="Z868" s="60">
        <v>1.96</v>
      </c>
      <c r="AA868" s="60" t="s">
        <v>1378</v>
      </c>
      <c r="AB868" s="60" t="s">
        <v>1521</v>
      </c>
      <c r="AC868" s="60">
        <v>0.22320000000000001</v>
      </c>
      <c r="AD868" s="60" t="s">
        <v>1430</v>
      </c>
      <c r="AE868" s="60"/>
      <c r="AF868" s="60" t="s">
        <v>440</v>
      </c>
      <c r="AG868" s="60" t="s">
        <v>440</v>
      </c>
      <c r="AH868" s="60" t="s">
        <v>440</v>
      </c>
      <c r="AI868" s="60"/>
      <c r="AJ868" s="60">
        <v>0.75</v>
      </c>
      <c r="AK868" s="60">
        <v>0</v>
      </c>
      <c r="AL868" s="60">
        <v>0.5</v>
      </c>
      <c r="AM868" s="60">
        <v>0</v>
      </c>
      <c r="AN868" s="60" t="s">
        <v>1486</v>
      </c>
      <c r="AO868" s="60" t="s">
        <v>1455</v>
      </c>
      <c r="AP868" s="60" t="s">
        <v>1469</v>
      </c>
      <c r="AQ868" s="60"/>
      <c r="AR868" s="60"/>
      <c r="AS868" s="60" t="str">
        <f>IF(SpaceTypesTable[[#This Row],[Service Water Heating Peak Flow Rate (gal/h)]]=0,"",SpaceTypesTable[[#This Row],[Service Water Heating Peak Flow Rate (gal/h)]]/SpaceTypesTable[[#This Row],[Service Water Heating Area (ft^2)]])</f>
        <v/>
      </c>
      <c r="AT868" s="60"/>
      <c r="AU868" s="60"/>
      <c r="AV868" s="60"/>
      <c r="AW868" s="60"/>
      <c r="AX868" s="60"/>
      <c r="AY868" s="60"/>
      <c r="AZ868" s="60"/>
      <c r="BA868" s="60"/>
      <c r="BB868" s="60"/>
      <c r="BC868" s="60"/>
      <c r="BD868" s="60"/>
    </row>
    <row r="869" spans="1:56">
      <c r="A869" s="60" t="s">
        <v>1557</v>
      </c>
      <c r="B869" s="60" t="s">
        <v>260</v>
      </c>
      <c r="C869" s="60" t="s">
        <v>241</v>
      </c>
      <c r="D869" s="60" t="s">
        <v>222</v>
      </c>
      <c r="E869" s="60" t="s">
        <v>462</v>
      </c>
      <c r="F869" s="60" t="s">
        <v>438</v>
      </c>
      <c r="G869" s="60" t="s">
        <v>350</v>
      </c>
      <c r="H869" s="60" t="s">
        <v>223</v>
      </c>
      <c r="I869" s="60" t="str">
        <f>SpaceTypesTable[[#This Row],[Lighting Standard]]&amp;SpaceTypesTable[[#This Row],[Lighting Primary Space Type]]&amp;SpaceTypesTable[[#This Row],[Lighting Secondary Space Type]]</f>
        <v>ASHRAE 189.1-2009Office-EnclosedGeneral</v>
      </c>
      <c r="J869" s="60"/>
      <c r="K869" s="60"/>
      <c r="L869" s="60">
        <f>VLOOKUP(SpaceTypesTable[[#This Row],[LookupColumn]],InteriorLightingTable[],5,FALSE)</f>
        <v>0.9900000000000001</v>
      </c>
      <c r="M869" s="60"/>
      <c r="N869" s="60"/>
      <c r="O869" s="60">
        <v>0</v>
      </c>
      <c r="P869" s="60">
        <v>0.5</v>
      </c>
      <c r="Q869" s="60">
        <v>0.2</v>
      </c>
      <c r="R869" s="60" t="s">
        <v>1377</v>
      </c>
      <c r="S869" t="s">
        <v>108</v>
      </c>
      <c r="T869" s="60" t="s">
        <v>37</v>
      </c>
      <c r="U869" s="60" t="s">
        <v>435</v>
      </c>
      <c r="V869" s="60" t="str">
        <f>SpaceTypesTable[[#This Row],[Ventilation Standard]]&amp;SpaceTypesTable[[#This Row],[Ventilation Primary Space Type]]&amp;SpaceTypesTable[[#This Row],[Ventilation Secondary Space Type]]</f>
        <v>ASHRAE 62.1-1999OfficesOffice Space</v>
      </c>
      <c r="W869" s="60">
        <f>VLOOKUP(SpaceTypesTable[[#This Row],[Lookup]],VentilationStandardsTable[],6,FALSE)</f>
        <v>0</v>
      </c>
      <c r="X869" s="60">
        <f>VLOOKUP(SpaceTypesTable[[#This Row],[Lookup]],VentilationStandardsTable[],5,FALSE)</f>
        <v>20</v>
      </c>
      <c r="Y869" s="60">
        <f>VLOOKUP(SpaceTypesTable[[#This Row],[Lookup]],VentilationStandardsTable[],7,FALSE)</f>
        <v>0</v>
      </c>
      <c r="Z869" s="60">
        <v>1.96</v>
      </c>
      <c r="AA869" s="60" t="s">
        <v>1378</v>
      </c>
      <c r="AB869" s="60" t="s">
        <v>1521</v>
      </c>
      <c r="AC869" s="60">
        <v>5.9499999999999997E-2</v>
      </c>
      <c r="AD869" s="60" t="s">
        <v>1430</v>
      </c>
      <c r="AE869" s="60"/>
      <c r="AF869" s="60" t="s">
        <v>440</v>
      </c>
      <c r="AG869" s="60" t="s">
        <v>440</v>
      </c>
      <c r="AH869" s="60" t="s">
        <v>440</v>
      </c>
      <c r="AI869" s="60"/>
      <c r="AJ869" s="60">
        <v>0.54000023250056517</v>
      </c>
      <c r="AK869" s="60">
        <v>0</v>
      </c>
      <c r="AL869" s="60">
        <v>0.5</v>
      </c>
      <c r="AM869" s="60">
        <v>0</v>
      </c>
      <c r="AN869" s="60" t="s">
        <v>1486</v>
      </c>
      <c r="AO869" s="60" t="s">
        <v>1455</v>
      </c>
      <c r="AP869" s="60" t="s">
        <v>1469</v>
      </c>
      <c r="AQ869" s="60"/>
      <c r="AR869" s="60"/>
      <c r="AS869" s="60" t="str">
        <f>IF(SpaceTypesTable[[#This Row],[Service Water Heating Peak Flow Rate (gal/h)]]=0,"",SpaceTypesTable[[#This Row],[Service Water Heating Peak Flow Rate (gal/h)]]/SpaceTypesTable[[#This Row],[Service Water Heating Area (ft^2)]])</f>
        <v/>
      </c>
      <c r="AT869" s="60"/>
      <c r="AU869" s="60"/>
      <c r="AV869" s="60"/>
      <c r="AW869" s="60"/>
      <c r="AX869" s="60"/>
      <c r="AY869" s="60"/>
      <c r="AZ869" s="60"/>
      <c r="BA869" s="60"/>
      <c r="BB869" s="60"/>
      <c r="BC869" s="60"/>
      <c r="BD869" s="60"/>
    </row>
    <row r="870" spans="1:56">
      <c r="A870" s="60" t="s">
        <v>1557</v>
      </c>
      <c r="B870" s="60" t="s">
        <v>261</v>
      </c>
      <c r="C870" s="60" t="s">
        <v>241</v>
      </c>
      <c r="D870" s="60" t="s">
        <v>222</v>
      </c>
      <c r="E870" s="60" t="s">
        <v>462</v>
      </c>
      <c r="F870" s="60" t="s">
        <v>438</v>
      </c>
      <c r="G870" s="60" t="s">
        <v>350</v>
      </c>
      <c r="H870" s="60" t="s">
        <v>223</v>
      </c>
      <c r="I870" s="60" t="str">
        <f>SpaceTypesTable[[#This Row],[Lighting Standard]]&amp;SpaceTypesTable[[#This Row],[Lighting Primary Space Type]]&amp;SpaceTypesTable[[#This Row],[Lighting Secondary Space Type]]</f>
        <v>ASHRAE 189.1-2009Office-EnclosedGeneral</v>
      </c>
      <c r="J870" s="60"/>
      <c r="K870" s="60"/>
      <c r="L870" s="60">
        <f>VLOOKUP(SpaceTypesTable[[#This Row],[LookupColumn]],InteriorLightingTable[],5,FALSE)</f>
        <v>0.9900000000000001</v>
      </c>
      <c r="M870" s="60"/>
      <c r="N870" s="60"/>
      <c r="O870" s="60">
        <v>0</v>
      </c>
      <c r="P870" s="60">
        <v>0.5</v>
      </c>
      <c r="Q870" s="60">
        <v>0.2</v>
      </c>
      <c r="R870" s="60" t="s">
        <v>1377</v>
      </c>
      <c r="S870" t="s">
        <v>108</v>
      </c>
      <c r="T870" s="60" t="s">
        <v>37</v>
      </c>
      <c r="U870" s="60" t="s">
        <v>435</v>
      </c>
      <c r="V870" s="60" t="str">
        <f>SpaceTypesTable[[#This Row],[Ventilation Standard]]&amp;SpaceTypesTable[[#This Row],[Ventilation Primary Space Type]]&amp;SpaceTypesTable[[#This Row],[Ventilation Secondary Space Type]]</f>
        <v>ASHRAE 62.1-1999OfficesOffice Space</v>
      </c>
      <c r="W870" s="60">
        <f>VLOOKUP(SpaceTypesTable[[#This Row],[Lookup]],VentilationStandardsTable[],6,FALSE)</f>
        <v>0</v>
      </c>
      <c r="X870" s="60">
        <f>VLOOKUP(SpaceTypesTable[[#This Row],[Lookup]],VentilationStandardsTable[],5,FALSE)</f>
        <v>20</v>
      </c>
      <c r="Y870" s="60">
        <f>VLOOKUP(SpaceTypesTable[[#This Row],[Lookup]],VentilationStandardsTable[],7,FALSE)</f>
        <v>0</v>
      </c>
      <c r="Z870" s="60">
        <v>1.96</v>
      </c>
      <c r="AA870" s="60" t="s">
        <v>1378</v>
      </c>
      <c r="AB870" s="60" t="s">
        <v>1521</v>
      </c>
      <c r="AC870" s="60">
        <v>4.4600000000000001E-2</v>
      </c>
      <c r="AD870" s="60" t="s">
        <v>1430</v>
      </c>
      <c r="AE870" s="60"/>
      <c r="AF870" s="60" t="s">
        <v>440</v>
      </c>
      <c r="AG870" s="60" t="s">
        <v>440</v>
      </c>
      <c r="AH870" s="60" t="s">
        <v>440</v>
      </c>
      <c r="AI870" s="60"/>
      <c r="AJ870" s="60">
        <v>0.54000023250056517</v>
      </c>
      <c r="AK870" s="60">
        <v>0</v>
      </c>
      <c r="AL870" s="60">
        <v>0.5</v>
      </c>
      <c r="AM870" s="60">
        <v>0</v>
      </c>
      <c r="AN870" s="60" t="s">
        <v>1486</v>
      </c>
      <c r="AO870" s="60" t="s">
        <v>1455</v>
      </c>
      <c r="AP870" s="60" t="s">
        <v>1469</v>
      </c>
      <c r="AQ870" s="60"/>
      <c r="AR870" s="60"/>
      <c r="AS870" s="60" t="str">
        <f>IF(SpaceTypesTable[[#This Row],[Service Water Heating Peak Flow Rate (gal/h)]]=0,"",SpaceTypesTable[[#This Row],[Service Water Heating Peak Flow Rate (gal/h)]]/SpaceTypesTable[[#This Row],[Service Water Heating Area (ft^2)]])</f>
        <v/>
      </c>
      <c r="AT870" s="60"/>
      <c r="AU870" s="60"/>
      <c r="AV870" s="60"/>
      <c r="AW870" s="60"/>
      <c r="AX870" s="60"/>
      <c r="AY870" s="60"/>
      <c r="AZ870" s="60"/>
      <c r="BA870" s="60"/>
      <c r="BB870" s="60"/>
      <c r="BC870" s="60"/>
      <c r="BD870" s="60"/>
    </row>
    <row r="871" spans="1:56">
      <c r="A871" s="60" t="s">
        <v>1554</v>
      </c>
      <c r="B871" s="60" t="s">
        <v>259</v>
      </c>
      <c r="C871" s="60" t="s">
        <v>241</v>
      </c>
      <c r="D871" s="60" t="s">
        <v>222</v>
      </c>
      <c r="E871" s="60" t="s">
        <v>462</v>
      </c>
      <c r="F871" s="60"/>
      <c r="G871" s="60"/>
      <c r="H871" s="60"/>
      <c r="I871" s="60" t="str">
        <f>SpaceTypesTable[[#This Row],[Lighting Standard]]&amp;SpaceTypesTable[[#This Row],[Lighting Primary Space Type]]&amp;SpaceTypesTable[[#This Row],[Lighting Secondary Space Type]]</f>
        <v/>
      </c>
      <c r="J871" s="60"/>
      <c r="K871" s="60"/>
      <c r="L871" s="60">
        <v>2.9</v>
      </c>
      <c r="M871" s="60"/>
      <c r="N871" s="60"/>
      <c r="O871" s="60">
        <v>0</v>
      </c>
      <c r="P871" s="60">
        <v>0.5</v>
      </c>
      <c r="Q871" s="60">
        <v>0.2</v>
      </c>
      <c r="R871" s="60" t="s">
        <v>1377</v>
      </c>
      <c r="S871" t="s">
        <v>108</v>
      </c>
      <c r="T871" s="60" t="s">
        <v>37</v>
      </c>
      <c r="U871" s="60" t="s">
        <v>435</v>
      </c>
      <c r="V871" s="60" t="str">
        <f>SpaceTypesTable[[#This Row],[Ventilation Standard]]&amp;SpaceTypesTable[[#This Row],[Ventilation Primary Space Type]]&amp;SpaceTypesTable[[#This Row],[Ventilation Secondary Space Type]]</f>
        <v>ASHRAE 62.1-1999OfficesOffice Space</v>
      </c>
      <c r="W871" s="60">
        <f>VLOOKUP(SpaceTypesTable[[#This Row],[Lookup]],VentilationStandardsTable[],6,FALSE)</f>
        <v>0</v>
      </c>
      <c r="X871" s="60">
        <f>VLOOKUP(SpaceTypesTable[[#This Row],[Lookup]],VentilationStandardsTable[],5,FALSE)</f>
        <v>20</v>
      </c>
      <c r="Y871" s="60">
        <f>VLOOKUP(SpaceTypesTable[[#This Row],[Lookup]],VentilationStandardsTable[],7,FALSE)</f>
        <v>0</v>
      </c>
      <c r="Z871" s="60">
        <v>1.96</v>
      </c>
      <c r="AA871" s="60" t="s">
        <v>1378</v>
      </c>
      <c r="AB871" s="60" t="s">
        <v>1521</v>
      </c>
      <c r="AC871" s="60">
        <v>0.22320000000000001</v>
      </c>
      <c r="AD871" s="60" t="s">
        <v>1430</v>
      </c>
      <c r="AE871" s="60"/>
      <c r="AF871" s="60" t="s">
        <v>440</v>
      </c>
      <c r="AG871" s="60" t="s">
        <v>440</v>
      </c>
      <c r="AH871" s="60" t="s">
        <v>440</v>
      </c>
      <c r="AI871" s="60"/>
      <c r="AJ871" s="60">
        <v>0.75</v>
      </c>
      <c r="AK871" s="60">
        <v>0</v>
      </c>
      <c r="AL871" s="60">
        <v>0.5</v>
      </c>
      <c r="AM871" s="60">
        <v>0</v>
      </c>
      <c r="AN871" s="60" t="s">
        <v>1486</v>
      </c>
      <c r="AO871" s="60" t="s">
        <v>1455</v>
      </c>
      <c r="AP871" s="60" t="s">
        <v>1469</v>
      </c>
      <c r="AQ871" s="60"/>
      <c r="AR871" s="60"/>
      <c r="AS871" s="60" t="str">
        <f>IF(SpaceTypesTable[[#This Row],[Service Water Heating Peak Flow Rate (gal/h)]]=0,"",SpaceTypesTable[[#This Row],[Service Water Heating Peak Flow Rate (gal/h)]]/SpaceTypesTable[[#This Row],[Service Water Heating Area (ft^2)]])</f>
        <v/>
      </c>
      <c r="AT871" s="60"/>
      <c r="AU871" s="60"/>
      <c r="AV871" s="60"/>
      <c r="AW871" s="60"/>
      <c r="AX871" s="60"/>
      <c r="AY871" s="60"/>
      <c r="AZ871" s="60"/>
      <c r="BA871" s="60"/>
      <c r="BB871" s="60"/>
      <c r="BC871" s="60"/>
      <c r="BD871" s="60"/>
    </row>
    <row r="872" spans="1:56">
      <c r="A872" s="60" t="s">
        <v>1558</v>
      </c>
      <c r="B872" s="60" t="s">
        <v>259</v>
      </c>
      <c r="C872" s="60" t="s">
        <v>241</v>
      </c>
      <c r="D872" s="60" t="s">
        <v>222</v>
      </c>
      <c r="E872" s="60" t="s">
        <v>462</v>
      </c>
      <c r="F872" s="60" t="s">
        <v>218</v>
      </c>
      <c r="G872" s="60" t="s">
        <v>350</v>
      </c>
      <c r="H872" s="60" t="s">
        <v>223</v>
      </c>
      <c r="I872" s="60" t="str">
        <f>SpaceTypesTable[[#This Row],[Lighting Standard]]&amp;SpaceTypesTable[[#This Row],[Lighting Primary Space Type]]&amp;SpaceTypesTable[[#This Row],[Lighting Secondary Space Type]]</f>
        <v>ASHRAE 90.1-2007Office-EnclosedGeneral</v>
      </c>
      <c r="J872" s="60"/>
      <c r="K872" s="60"/>
      <c r="L872" s="60">
        <f>VLOOKUP(SpaceTypesTable[[#This Row],[LookupColumn]],InteriorLightingTable[],5,FALSE)</f>
        <v>1.1000000000000001</v>
      </c>
      <c r="M872" s="60"/>
      <c r="N872" s="60"/>
      <c r="O872" s="60">
        <v>0</v>
      </c>
      <c r="P872" s="60">
        <v>0.5</v>
      </c>
      <c r="Q872" s="60">
        <v>0.2</v>
      </c>
      <c r="R872" s="60" t="s">
        <v>4112</v>
      </c>
      <c r="S872" t="s">
        <v>109</v>
      </c>
      <c r="T872" s="60" t="s">
        <v>1289</v>
      </c>
      <c r="U872" s="60" t="s">
        <v>38</v>
      </c>
      <c r="V872" s="60" t="str">
        <f>SpaceTypesTable[[#This Row],[Ventilation Standard]]&amp;SpaceTypesTable[[#This Row],[Ventilation Primary Space Type]]&amp;SpaceTypesTable[[#This Row],[Ventilation Secondary Space Type]]</f>
        <v>ASHRAE 62.1-2004Office BuildingsOffice space</v>
      </c>
      <c r="W872" s="60">
        <f>VLOOKUP(SpaceTypesTable[[#This Row],[Lookup]],VentilationStandardsTable[],6,FALSE)</f>
        <v>0.06</v>
      </c>
      <c r="X872" s="60">
        <f>VLOOKUP(SpaceTypesTable[[#This Row],[Lookup]],VentilationStandardsTable[],5,FALSE)</f>
        <v>5</v>
      </c>
      <c r="Y872" s="60">
        <f>VLOOKUP(SpaceTypesTable[[#This Row],[Lookup]],VentilationStandardsTable[],7,FALSE)</f>
        <v>0</v>
      </c>
      <c r="Z872" s="60">
        <v>1.96</v>
      </c>
      <c r="AA872" s="60" t="s">
        <v>4114</v>
      </c>
      <c r="AB872" s="60" t="s">
        <v>4132</v>
      </c>
      <c r="AC872" s="60">
        <v>4.4600000000000001E-2</v>
      </c>
      <c r="AD872" s="60" t="s">
        <v>4111</v>
      </c>
      <c r="AE872" s="60"/>
      <c r="AF872" s="60" t="s">
        <v>440</v>
      </c>
      <c r="AG872" s="60" t="s">
        <v>440</v>
      </c>
      <c r="AH872" s="60" t="s">
        <v>440</v>
      </c>
      <c r="AI872" s="60"/>
      <c r="AJ872" s="60">
        <v>0.54000023250056517</v>
      </c>
      <c r="AK872" s="60">
        <v>0</v>
      </c>
      <c r="AL872" s="60">
        <v>0.5</v>
      </c>
      <c r="AM872" s="60">
        <v>0</v>
      </c>
      <c r="AN872" s="60" t="s">
        <v>4133</v>
      </c>
      <c r="AO872" s="60" t="s">
        <v>1455</v>
      </c>
      <c r="AP872" s="60" t="s">
        <v>1469</v>
      </c>
      <c r="AQ872" s="60"/>
      <c r="AR872" s="60"/>
      <c r="AS872" s="60" t="str">
        <f>IF(SpaceTypesTable[[#This Row],[Service Water Heating Peak Flow Rate (gal/h)]]=0,"",SpaceTypesTable[[#This Row],[Service Water Heating Peak Flow Rate (gal/h)]]/SpaceTypesTable[[#This Row],[Service Water Heating Area (ft^2)]])</f>
        <v/>
      </c>
      <c r="AT872" s="60"/>
      <c r="AU872" s="60"/>
      <c r="AV872" s="60"/>
      <c r="AW872" s="60"/>
      <c r="AX872" s="60"/>
      <c r="AY872" s="60"/>
      <c r="AZ872" s="60"/>
      <c r="BA872" s="60"/>
      <c r="BB872" s="60"/>
      <c r="BC872" s="60"/>
      <c r="BD872" s="60"/>
    </row>
    <row r="873" spans="1:56">
      <c r="A873" s="60" t="s">
        <v>1556</v>
      </c>
      <c r="B873" s="60" t="s">
        <v>259</v>
      </c>
      <c r="C873" s="60" t="s">
        <v>241</v>
      </c>
      <c r="D873" s="60" t="s">
        <v>222</v>
      </c>
      <c r="E873" s="60" t="s">
        <v>462</v>
      </c>
      <c r="F873" s="60" t="s">
        <v>217</v>
      </c>
      <c r="G873" s="60" t="s">
        <v>350</v>
      </c>
      <c r="H873" s="60" t="s">
        <v>223</v>
      </c>
      <c r="I873" s="60" t="str">
        <f>SpaceTypesTable[[#This Row],[Lighting Standard]]&amp;SpaceTypesTable[[#This Row],[Lighting Primary Space Type]]&amp;SpaceTypesTable[[#This Row],[Lighting Secondary Space Type]]</f>
        <v>ASHRAE 90.1-2004Office-EnclosedGeneral</v>
      </c>
      <c r="J873" s="60"/>
      <c r="K873" s="60"/>
      <c r="L873" s="60">
        <f>VLOOKUP(SpaceTypesTable[[#This Row],[LookupColumn]],InteriorLightingTable[],5,FALSE)</f>
        <v>1.1000000000000001</v>
      </c>
      <c r="M873" s="60"/>
      <c r="N873" s="60"/>
      <c r="O873" s="60">
        <v>0</v>
      </c>
      <c r="P873" s="60">
        <v>0.5</v>
      </c>
      <c r="Q873" s="60">
        <v>0.2</v>
      </c>
      <c r="R873" s="60" t="s">
        <v>4112</v>
      </c>
      <c r="S873" t="s">
        <v>108</v>
      </c>
      <c r="T873" s="60" t="s">
        <v>37</v>
      </c>
      <c r="U873" s="60" t="s">
        <v>435</v>
      </c>
      <c r="V873" s="60" t="str">
        <f>SpaceTypesTable[[#This Row],[Ventilation Standard]]&amp;SpaceTypesTable[[#This Row],[Ventilation Primary Space Type]]&amp;SpaceTypesTable[[#This Row],[Ventilation Secondary Space Type]]</f>
        <v>ASHRAE 62.1-1999OfficesOffice Space</v>
      </c>
      <c r="W873" s="60">
        <f>VLOOKUP(SpaceTypesTable[[#This Row],[Lookup]],VentilationStandardsTable[],6,FALSE)</f>
        <v>0</v>
      </c>
      <c r="X873" s="60">
        <f>VLOOKUP(SpaceTypesTable[[#This Row],[Lookup]],VentilationStandardsTable[],5,FALSE)</f>
        <v>20</v>
      </c>
      <c r="Y873" s="60">
        <f>VLOOKUP(SpaceTypesTable[[#This Row],[Lookup]],VentilationStandardsTable[],7,FALSE)</f>
        <v>0</v>
      </c>
      <c r="Z873" s="60">
        <v>1.96</v>
      </c>
      <c r="AA873" s="60" t="s">
        <v>4114</v>
      </c>
      <c r="AB873" s="60" t="s">
        <v>4132</v>
      </c>
      <c r="AC873" s="60">
        <v>5.9499999999999997E-2</v>
      </c>
      <c r="AD873" s="60" t="s">
        <v>4111</v>
      </c>
      <c r="AE873" s="60"/>
      <c r="AF873" s="60" t="s">
        <v>440</v>
      </c>
      <c r="AG873" s="60" t="s">
        <v>440</v>
      </c>
      <c r="AH873" s="60" t="s">
        <v>440</v>
      </c>
      <c r="AI873" s="60"/>
      <c r="AJ873" s="60">
        <v>0.75</v>
      </c>
      <c r="AK873" s="60">
        <v>0</v>
      </c>
      <c r="AL873" s="60">
        <v>0.5</v>
      </c>
      <c r="AM873" s="60">
        <v>0</v>
      </c>
      <c r="AN873" s="60" t="s">
        <v>4133</v>
      </c>
      <c r="AO873" s="60" t="s">
        <v>1455</v>
      </c>
      <c r="AP873" s="60" t="s">
        <v>1469</v>
      </c>
      <c r="AQ873" s="60"/>
      <c r="AR873" s="60"/>
      <c r="AS873" s="60" t="str">
        <f>IF(SpaceTypesTable[[#This Row],[Service Water Heating Peak Flow Rate (gal/h)]]=0,"",SpaceTypesTable[[#This Row],[Service Water Heating Peak Flow Rate (gal/h)]]/SpaceTypesTable[[#This Row],[Service Water Heating Area (ft^2)]])</f>
        <v/>
      </c>
      <c r="AT873" s="60"/>
      <c r="AU873" s="60"/>
      <c r="AV873" s="60"/>
      <c r="AW873" s="60"/>
      <c r="AX873" s="60"/>
      <c r="AY873" s="60"/>
      <c r="AZ873" s="60"/>
      <c r="BA873" s="60"/>
      <c r="BB873" s="60"/>
      <c r="BC873" s="60"/>
      <c r="BD873" s="60"/>
    </row>
    <row r="874" spans="1:56">
      <c r="A874" s="60" t="s">
        <v>1619</v>
      </c>
      <c r="B874" s="60" t="s">
        <v>259</v>
      </c>
      <c r="C874" s="60" t="s">
        <v>241</v>
      </c>
      <c r="D874" s="60" t="s">
        <v>222</v>
      </c>
      <c r="E874" s="60" t="s">
        <v>462</v>
      </c>
      <c r="F874" s="60" t="s">
        <v>1601</v>
      </c>
      <c r="G874" s="60" t="s">
        <v>350</v>
      </c>
      <c r="H874" s="60" t="s">
        <v>223</v>
      </c>
      <c r="I874" s="60" t="str">
        <f>SpaceTypesTable[[#This Row],[Lighting Standard]]&amp;SpaceTypesTable[[#This Row],[Lighting Primary Space Type]]&amp;SpaceTypesTable[[#This Row],[Lighting Secondary Space Type]]</f>
        <v>ASHRAE 90.1-2010Office-EnclosedGeneral</v>
      </c>
      <c r="J874" s="60"/>
      <c r="K874" s="60"/>
      <c r="L874" s="60">
        <f>VLOOKUP(SpaceTypesTable[[#This Row],[LookupColumn]],InteriorLightingTable[],5,FALSE)</f>
        <v>1.1100000000000001</v>
      </c>
      <c r="M874" s="60"/>
      <c r="N874" s="60"/>
      <c r="O874" s="60">
        <v>0</v>
      </c>
      <c r="P874" s="60">
        <v>0.5</v>
      </c>
      <c r="Q874" s="60">
        <v>0.2</v>
      </c>
      <c r="R874" s="60" t="s">
        <v>4112</v>
      </c>
      <c r="S874" t="s">
        <v>110</v>
      </c>
      <c r="T874" s="60" t="s">
        <v>1289</v>
      </c>
      <c r="U874" s="60" t="s">
        <v>38</v>
      </c>
      <c r="V874" s="60" t="str">
        <f>SpaceTypesTable[[#This Row],[Ventilation Standard]]&amp;SpaceTypesTable[[#This Row],[Ventilation Primary Space Type]]&amp;SpaceTypesTable[[#This Row],[Ventilation Secondary Space Type]]</f>
        <v>ASHRAE 62.1-2007Office BuildingsOffice space</v>
      </c>
      <c r="W874" s="60">
        <f>VLOOKUP(SpaceTypesTable[[#This Row],[Lookup]],VentilationStandardsTable[],6,FALSE)</f>
        <v>0.06</v>
      </c>
      <c r="X874" s="60">
        <f>VLOOKUP(SpaceTypesTable[[#This Row],[Lookup]],VentilationStandardsTable[],5,FALSE)</f>
        <v>5</v>
      </c>
      <c r="Y874" s="60">
        <f>VLOOKUP(SpaceTypesTable[[#This Row],[Lookup]],VentilationStandardsTable[],7,FALSE)</f>
        <v>0</v>
      </c>
      <c r="Z874" s="60">
        <v>1.96</v>
      </c>
      <c r="AA874" s="60" t="s">
        <v>4114</v>
      </c>
      <c r="AB874" s="60" t="s">
        <v>4132</v>
      </c>
      <c r="AC874" s="60">
        <v>4.4600000000000001E-2</v>
      </c>
      <c r="AD874" s="60" t="s">
        <v>4111</v>
      </c>
      <c r="AE874" s="60"/>
      <c r="AF874" s="60" t="s">
        <v>440</v>
      </c>
      <c r="AG874" s="60" t="s">
        <v>440</v>
      </c>
      <c r="AH874" s="60" t="s">
        <v>440</v>
      </c>
      <c r="AI874" s="60"/>
      <c r="AJ874" s="60">
        <v>0.54000023250056517</v>
      </c>
      <c r="AK874" s="60">
        <v>0</v>
      </c>
      <c r="AL874" s="60">
        <v>0.5</v>
      </c>
      <c r="AM874" s="60">
        <v>0</v>
      </c>
      <c r="AN874" s="60" t="s">
        <v>4133</v>
      </c>
      <c r="AO874" s="60" t="s">
        <v>1455</v>
      </c>
      <c r="AP874" s="60" t="s">
        <v>1469</v>
      </c>
      <c r="AQ874" s="60"/>
      <c r="AR874" s="60"/>
      <c r="AS874" s="60" t="s">
        <v>440</v>
      </c>
      <c r="AT874" s="60"/>
      <c r="AU874" s="60"/>
      <c r="AV874" s="60"/>
      <c r="AW874" s="60"/>
      <c r="AX874" s="60"/>
      <c r="AY874" s="60"/>
      <c r="AZ874" s="60"/>
      <c r="BA874" s="60"/>
      <c r="BB874" s="60"/>
      <c r="BC874" s="60"/>
      <c r="BD874" s="60"/>
    </row>
    <row r="875" spans="1:56">
      <c r="A875" t="s">
        <v>1555</v>
      </c>
      <c r="B875" s="60" t="s">
        <v>259</v>
      </c>
      <c r="C875" s="60" t="s">
        <v>241</v>
      </c>
      <c r="D875" s="60" t="s">
        <v>299</v>
      </c>
      <c r="E875" s="60" t="s">
        <v>466</v>
      </c>
      <c r="F875" s="60"/>
      <c r="G875" s="60"/>
      <c r="H875" s="60"/>
      <c r="I875" s="60" t="str">
        <f>SpaceTypesTable[[#This Row],[Lighting Standard]]&amp;SpaceTypesTable[[#This Row],[Lighting Primary Space Type]]&amp;SpaceTypesTable[[#This Row],[Lighting Secondary Space Type]]</f>
        <v/>
      </c>
      <c r="J875" s="60"/>
      <c r="K875" s="60"/>
      <c r="L875" s="60">
        <v>1.08</v>
      </c>
      <c r="M875" s="60"/>
      <c r="N875" s="60"/>
      <c r="O875" s="60">
        <v>0</v>
      </c>
      <c r="P875" s="60">
        <v>0.5</v>
      </c>
      <c r="Q875" s="60">
        <v>0.2</v>
      </c>
      <c r="R875" s="60" t="s">
        <v>1377</v>
      </c>
      <c r="S875" t="s">
        <v>108</v>
      </c>
      <c r="T875" s="60" t="s">
        <v>48</v>
      </c>
      <c r="U875" s="60" t="s">
        <v>55</v>
      </c>
      <c r="V875" s="60" t="str">
        <f>SpaceTypesTable[[#This Row],[Ventilation Standard]]&amp;SpaceTypesTable[[#This Row],[Ventilation Primary Space Type]]&amp;SpaceTypesTable[[#This Row],[Ventilation Secondary Space Type]]</f>
        <v>ASHRAE 62.1-1999Retail Stores, Sales Floors, and Show Room FloorsWarehouses</v>
      </c>
      <c r="W875" s="60">
        <f>VLOOKUP(SpaceTypesTable[[#This Row],[Lookup]],VentilationStandardsTable[],6,FALSE)</f>
        <v>0.05</v>
      </c>
      <c r="X875" s="60">
        <f>VLOOKUP(SpaceTypesTable[[#This Row],[Lookup]],VentilationStandardsTable[],5,FALSE)</f>
        <v>0</v>
      </c>
      <c r="Y875" s="60">
        <f>VLOOKUP(SpaceTypesTable[[#This Row],[Lookup]],VentilationStandardsTable[],7,FALSE)</f>
        <v>0</v>
      </c>
      <c r="Z875" s="60">
        <v>0</v>
      </c>
      <c r="AA875" s="60" t="s">
        <v>1378</v>
      </c>
      <c r="AB875" s="60" t="s">
        <v>1521</v>
      </c>
      <c r="AC875" s="60">
        <v>0.22320000000000001</v>
      </c>
      <c r="AD875" s="60" t="s">
        <v>1430</v>
      </c>
      <c r="AE875" s="60"/>
      <c r="AF875" s="60" t="s">
        <v>440</v>
      </c>
      <c r="AG875" s="60" t="s">
        <v>440</v>
      </c>
      <c r="AH875" s="60" t="s">
        <v>440</v>
      </c>
      <c r="AI875" s="60"/>
      <c r="AJ875" s="60">
        <v>0</v>
      </c>
      <c r="AK875" s="60">
        <v>0</v>
      </c>
      <c r="AL875" s="60">
        <v>0.5</v>
      </c>
      <c r="AM875" s="60">
        <v>0</v>
      </c>
      <c r="AN875" s="60" t="s">
        <v>1486</v>
      </c>
      <c r="AO875" s="60" t="s">
        <v>1491</v>
      </c>
      <c r="AP875" s="60" t="s">
        <v>1473</v>
      </c>
      <c r="AQ875" s="60"/>
      <c r="AR875" s="60"/>
      <c r="AS875" s="60" t="str">
        <f>IF(SpaceTypesTable[[#This Row],[Service Water Heating Peak Flow Rate (gal/h)]]=0,"",SpaceTypesTable[[#This Row],[Service Water Heating Peak Flow Rate (gal/h)]]/SpaceTypesTable[[#This Row],[Service Water Heating Area (ft^2)]])</f>
        <v/>
      </c>
      <c r="AT875" s="60"/>
      <c r="AU875" s="60"/>
      <c r="AV875" s="60"/>
      <c r="AW875" s="60"/>
      <c r="AX875" s="60"/>
      <c r="AY875" s="60"/>
      <c r="AZ875" s="60"/>
      <c r="BA875" s="60"/>
      <c r="BB875" s="60"/>
      <c r="BC875" s="60"/>
      <c r="BD875" s="60"/>
    </row>
    <row r="876" spans="1:56">
      <c r="A876" t="s">
        <v>1557</v>
      </c>
      <c r="B876" s="60" t="s">
        <v>260</v>
      </c>
      <c r="C876" s="60" t="s">
        <v>241</v>
      </c>
      <c r="D876" s="60" t="s">
        <v>299</v>
      </c>
      <c r="E876" s="60" t="s">
        <v>466</v>
      </c>
      <c r="F876" s="60" t="s">
        <v>438</v>
      </c>
      <c r="G876" s="60" t="s">
        <v>241</v>
      </c>
      <c r="H876" s="60" t="s">
        <v>346</v>
      </c>
      <c r="I876" s="60" t="str">
        <f>SpaceTypesTable[[#This Row],[Lighting Standard]]&amp;SpaceTypesTable[[#This Row],[Lighting Primary Space Type]]&amp;SpaceTypesTable[[#This Row],[Lighting Secondary Space Type]]</f>
        <v>ASHRAE 189.1-2009WarehouseFine Material Storage</v>
      </c>
      <c r="J876" s="60"/>
      <c r="K876" s="60"/>
      <c r="L876" s="60">
        <f>VLOOKUP(SpaceTypesTable[[#This Row],[LookupColumn]],InteriorLightingTable[],5,FALSE)</f>
        <v>1.26</v>
      </c>
      <c r="M876" s="60"/>
      <c r="N876" s="60"/>
      <c r="O876" s="60">
        <v>0</v>
      </c>
      <c r="P876" s="60">
        <v>0.5</v>
      </c>
      <c r="Q876" s="60">
        <v>0.2</v>
      </c>
      <c r="R876" s="60" t="s">
        <v>1377</v>
      </c>
      <c r="S876" t="s">
        <v>108</v>
      </c>
      <c r="T876" s="60" t="s">
        <v>48</v>
      </c>
      <c r="U876" s="60" t="s">
        <v>55</v>
      </c>
      <c r="V876" s="60" t="str">
        <f>SpaceTypesTable[[#This Row],[Ventilation Standard]]&amp;SpaceTypesTable[[#This Row],[Ventilation Primary Space Type]]&amp;SpaceTypesTable[[#This Row],[Ventilation Secondary Space Type]]</f>
        <v>ASHRAE 62.1-1999Retail Stores, Sales Floors, and Show Room FloorsWarehouses</v>
      </c>
      <c r="W876" s="60">
        <f>VLOOKUP(SpaceTypesTable[[#This Row],[Lookup]],VentilationStandardsTable[],6,FALSE)</f>
        <v>0.05</v>
      </c>
      <c r="X876" s="60">
        <f>VLOOKUP(SpaceTypesTable[[#This Row],[Lookup]],VentilationStandardsTable[],5,FALSE)</f>
        <v>0</v>
      </c>
      <c r="Y876" s="60">
        <f>VLOOKUP(SpaceTypesTable[[#This Row],[Lookup]],VentilationStandardsTable[],7,FALSE)</f>
        <v>0</v>
      </c>
      <c r="Z876" s="60">
        <v>0</v>
      </c>
      <c r="AA876" s="60" t="s">
        <v>1378</v>
      </c>
      <c r="AB876" s="60" t="s">
        <v>1521</v>
      </c>
      <c r="AC876" s="60">
        <v>5.9499999999999997E-2</v>
      </c>
      <c r="AD876" s="60" t="s">
        <v>1430</v>
      </c>
      <c r="AE876" s="60"/>
      <c r="AF876" s="60" t="s">
        <v>440</v>
      </c>
      <c r="AG876" s="60" t="s">
        <v>440</v>
      </c>
      <c r="AH876" s="60" t="s">
        <v>440</v>
      </c>
      <c r="AI876" s="60"/>
      <c r="AJ876" s="60">
        <v>0</v>
      </c>
      <c r="AK876" s="60">
        <v>0</v>
      </c>
      <c r="AL876" s="60">
        <v>0.5</v>
      </c>
      <c r="AM876" s="60">
        <v>0</v>
      </c>
      <c r="AN876" s="60" t="s">
        <v>1486</v>
      </c>
      <c r="AO876" s="60" t="s">
        <v>1491</v>
      </c>
      <c r="AP876" s="60" t="s">
        <v>1473</v>
      </c>
      <c r="AQ876" s="60"/>
      <c r="AR876" s="60"/>
      <c r="AS876" s="60" t="str">
        <f>IF(SpaceTypesTable[[#This Row],[Service Water Heating Peak Flow Rate (gal/h)]]=0,"",SpaceTypesTable[[#This Row],[Service Water Heating Peak Flow Rate (gal/h)]]/SpaceTypesTable[[#This Row],[Service Water Heating Area (ft^2)]])</f>
        <v/>
      </c>
      <c r="AT876" s="60"/>
      <c r="AU876" s="60"/>
      <c r="AV876" s="60"/>
      <c r="AW876" s="60"/>
      <c r="AX876" s="60"/>
      <c r="AY876" s="60"/>
      <c r="AZ876" s="60"/>
      <c r="BA876" s="60"/>
      <c r="BB876" s="60"/>
      <c r="BC876" s="60"/>
      <c r="BD876" s="60"/>
    </row>
    <row r="877" spans="1:56">
      <c r="A877" t="s">
        <v>1557</v>
      </c>
      <c r="B877" s="60" t="s">
        <v>261</v>
      </c>
      <c r="C877" s="60" t="s">
        <v>241</v>
      </c>
      <c r="D877" s="60" t="s">
        <v>299</v>
      </c>
      <c r="E877" s="60" t="s">
        <v>466</v>
      </c>
      <c r="F877" s="60" t="s">
        <v>438</v>
      </c>
      <c r="G877" s="60" t="s">
        <v>241</v>
      </c>
      <c r="H877" s="60" t="s">
        <v>346</v>
      </c>
      <c r="I877" s="60" t="str">
        <f>SpaceTypesTable[[#This Row],[Lighting Standard]]&amp;SpaceTypesTable[[#This Row],[Lighting Primary Space Type]]&amp;SpaceTypesTable[[#This Row],[Lighting Secondary Space Type]]</f>
        <v>ASHRAE 189.1-2009WarehouseFine Material Storage</v>
      </c>
      <c r="J877" s="60"/>
      <c r="K877" s="60"/>
      <c r="L877" s="60">
        <f>VLOOKUP(SpaceTypesTable[[#This Row],[LookupColumn]],InteriorLightingTable[],5,FALSE)</f>
        <v>1.26</v>
      </c>
      <c r="M877" s="60"/>
      <c r="N877" s="60"/>
      <c r="O877" s="60">
        <v>0</v>
      </c>
      <c r="P877" s="60">
        <v>0.5</v>
      </c>
      <c r="Q877" s="60">
        <v>0.2</v>
      </c>
      <c r="R877" s="60" t="s">
        <v>1377</v>
      </c>
      <c r="S877" t="s">
        <v>108</v>
      </c>
      <c r="T877" s="60" t="s">
        <v>48</v>
      </c>
      <c r="U877" s="60" t="s">
        <v>55</v>
      </c>
      <c r="V877" s="60" t="str">
        <f>SpaceTypesTable[[#This Row],[Ventilation Standard]]&amp;SpaceTypesTable[[#This Row],[Ventilation Primary Space Type]]&amp;SpaceTypesTable[[#This Row],[Ventilation Secondary Space Type]]</f>
        <v>ASHRAE 62.1-1999Retail Stores, Sales Floors, and Show Room FloorsWarehouses</v>
      </c>
      <c r="W877" s="60">
        <f>VLOOKUP(SpaceTypesTable[[#This Row],[Lookup]],VentilationStandardsTable[],6,FALSE)</f>
        <v>0.05</v>
      </c>
      <c r="X877" s="60">
        <f>VLOOKUP(SpaceTypesTable[[#This Row],[Lookup]],VentilationStandardsTable[],5,FALSE)</f>
        <v>0</v>
      </c>
      <c r="Y877" s="60">
        <f>VLOOKUP(SpaceTypesTable[[#This Row],[Lookup]],VentilationStandardsTable[],7,FALSE)</f>
        <v>0</v>
      </c>
      <c r="Z877" s="60">
        <v>0</v>
      </c>
      <c r="AA877" s="60" t="s">
        <v>1378</v>
      </c>
      <c r="AB877" s="60" t="s">
        <v>1521</v>
      </c>
      <c r="AC877" s="60">
        <v>4.4600000000000001E-2</v>
      </c>
      <c r="AD877" s="60" t="s">
        <v>1430</v>
      </c>
      <c r="AE877" s="60"/>
      <c r="AF877" s="60" t="s">
        <v>440</v>
      </c>
      <c r="AG877" s="60" t="s">
        <v>440</v>
      </c>
      <c r="AH877" s="60" t="s">
        <v>440</v>
      </c>
      <c r="AI877" s="60"/>
      <c r="AJ877" s="60">
        <v>0</v>
      </c>
      <c r="AK877" s="60">
        <v>0</v>
      </c>
      <c r="AL877" s="60">
        <v>0.5</v>
      </c>
      <c r="AM877" s="60">
        <v>0</v>
      </c>
      <c r="AN877" s="60" t="s">
        <v>1486</v>
      </c>
      <c r="AO877" s="60" t="s">
        <v>1491</v>
      </c>
      <c r="AP877" s="60" t="s">
        <v>1473</v>
      </c>
      <c r="AQ877" s="60"/>
      <c r="AR877" s="60"/>
      <c r="AS877" s="60" t="str">
        <f>IF(SpaceTypesTable[[#This Row],[Service Water Heating Peak Flow Rate (gal/h)]]=0,"",SpaceTypesTable[[#This Row],[Service Water Heating Peak Flow Rate (gal/h)]]/SpaceTypesTable[[#This Row],[Service Water Heating Area (ft^2)]])</f>
        <v/>
      </c>
      <c r="AT877" s="60"/>
      <c r="AU877" s="60"/>
      <c r="AV877" s="60"/>
      <c r="AW877" s="60"/>
      <c r="AX877" s="60"/>
      <c r="AY877" s="60"/>
      <c r="AZ877" s="60"/>
      <c r="BA877" s="60"/>
      <c r="BB877" s="60"/>
      <c r="BC877" s="60"/>
      <c r="BD877" s="60"/>
    </row>
    <row r="878" spans="1:56">
      <c r="A878" t="s">
        <v>1554</v>
      </c>
      <c r="B878" s="60" t="s">
        <v>259</v>
      </c>
      <c r="C878" s="60" t="s">
        <v>241</v>
      </c>
      <c r="D878" s="60" t="s">
        <v>299</v>
      </c>
      <c r="E878" s="60" t="s">
        <v>466</v>
      </c>
      <c r="F878" s="60"/>
      <c r="G878" s="60"/>
      <c r="H878" s="60"/>
      <c r="I878" s="60" t="str">
        <f>SpaceTypesTable[[#This Row],[Lighting Standard]]&amp;SpaceTypesTable[[#This Row],[Lighting Primary Space Type]]&amp;SpaceTypesTable[[#This Row],[Lighting Secondary Space Type]]</f>
        <v/>
      </c>
      <c r="J878" s="60"/>
      <c r="K878" s="60"/>
      <c r="L878" s="60">
        <v>1.08</v>
      </c>
      <c r="M878" s="60"/>
      <c r="N878" s="60"/>
      <c r="O878" s="60">
        <v>0</v>
      </c>
      <c r="P878" s="60">
        <v>0.5</v>
      </c>
      <c r="Q878" s="60">
        <v>0.2</v>
      </c>
      <c r="R878" s="60" t="s">
        <v>1377</v>
      </c>
      <c r="S878" t="s">
        <v>108</v>
      </c>
      <c r="T878" s="60" t="s">
        <v>48</v>
      </c>
      <c r="U878" s="60" t="s">
        <v>55</v>
      </c>
      <c r="V878" s="60" t="str">
        <f>SpaceTypesTable[[#This Row],[Ventilation Standard]]&amp;SpaceTypesTable[[#This Row],[Ventilation Primary Space Type]]&amp;SpaceTypesTable[[#This Row],[Ventilation Secondary Space Type]]</f>
        <v>ASHRAE 62.1-1999Retail Stores, Sales Floors, and Show Room FloorsWarehouses</v>
      </c>
      <c r="W878" s="60">
        <f>VLOOKUP(SpaceTypesTable[[#This Row],[Lookup]],VentilationStandardsTable[],6,FALSE)</f>
        <v>0.05</v>
      </c>
      <c r="X878" s="60">
        <f>VLOOKUP(SpaceTypesTable[[#This Row],[Lookup]],VentilationStandardsTable[],5,FALSE)</f>
        <v>0</v>
      </c>
      <c r="Y878" s="60">
        <f>VLOOKUP(SpaceTypesTable[[#This Row],[Lookup]],VentilationStandardsTable[],7,FALSE)</f>
        <v>0</v>
      </c>
      <c r="Z878" s="60">
        <v>0</v>
      </c>
      <c r="AA878" s="60" t="s">
        <v>1378</v>
      </c>
      <c r="AB878" s="60" t="s">
        <v>1521</v>
      </c>
      <c r="AC878" s="60">
        <v>0.22320000000000001</v>
      </c>
      <c r="AD878" s="60" t="s">
        <v>1430</v>
      </c>
      <c r="AE878" s="60"/>
      <c r="AF878" s="60" t="s">
        <v>440</v>
      </c>
      <c r="AG878" s="60" t="s">
        <v>440</v>
      </c>
      <c r="AH878" s="60" t="s">
        <v>440</v>
      </c>
      <c r="AI878" s="60"/>
      <c r="AJ878" s="60">
        <v>0</v>
      </c>
      <c r="AK878" s="60">
        <v>0</v>
      </c>
      <c r="AL878" s="60">
        <v>0.5</v>
      </c>
      <c r="AM878" s="60">
        <v>0</v>
      </c>
      <c r="AN878" s="60" t="s">
        <v>1486</v>
      </c>
      <c r="AO878" s="60" t="s">
        <v>1491</v>
      </c>
      <c r="AP878" s="60" t="s">
        <v>1473</v>
      </c>
      <c r="AQ878" s="60"/>
      <c r="AR878" s="60"/>
      <c r="AS878" s="60" t="str">
        <f>IF(SpaceTypesTable[[#This Row],[Service Water Heating Peak Flow Rate (gal/h)]]=0,"",SpaceTypesTable[[#This Row],[Service Water Heating Peak Flow Rate (gal/h)]]/SpaceTypesTable[[#This Row],[Service Water Heating Area (ft^2)]])</f>
        <v/>
      </c>
      <c r="AT878" s="60"/>
      <c r="AU878" s="60"/>
      <c r="AV878" s="60"/>
      <c r="AW878" s="60"/>
      <c r="AX878" s="60"/>
      <c r="AY878" s="60"/>
      <c r="AZ878" s="60"/>
      <c r="BA878" s="60"/>
      <c r="BB878" s="60"/>
      <c r="BC878" s="60"/>
      <c r="BD878" s="60"/>
    </row>
    <row r="879" spans="1:56">
      <c r="A879" t="s">
        <v>1558</v>
      </c>
      <c r="B879" s="60" t="s">
        <v>259</v>
      </c>
      <c r="C879" s="60" t="s">
        <v>241</v>
      </c>
      <c r="D879" s="60" t="s">
        <v>299</v>
      </c>
      <c r="E879" s="60" t="s">
        <v>466</v>
      </c>
      <c r="F879" s="60" t="s">
        <v>218</v>
      </c>
      <c r="G879" s="60" t="s">
        <v>241</v>
      </c>
      <c r="H879" s="60" t="s">
        <v>346</v>
      </c>
      <c r="I879" s="60" t="str">
        <f>SpaceTypesTable[[#This Row],[Lighting Standard]]&amp;SpaceTypesTable[[#This Row],[Lighting Primary Space Type]]&amp;SpaceTypesTable[[#This Row],[Lighting Secondary Space Type]]</f>
        <v>ASHRAE 90.1-2007WarehouseFine Material Storage</v>
      </c>
      <c r="J879" s="60"/>
      <c r="K879" s="60"/>
      <c r="L879" s="60">
        <f>VLOOKUP(SpaceTypesTable[[#This Row],[LookupColumn]],InteriorLightingTable[],5,FALSE)</f>
        <v>1.4</v>
      </c>
      <c r="M879" s="60"/>
      <c r="N879" s="60"/>
      <c r="O879" s="60">
        <v>0</v>
      </c>
      <c r="P879" s="60">
        <v>0.5</v>
      </c>
      <c r="Q879" s="60">
        <v>0.2</v>
      </c>
      <c r="R879" s="60" t="s">
        <v>4113</v>
      </c>
      <c r="S879" t="s">
        <v>109</v>
      </c>
      <c r="T879" s="60" t="s">
        <v>1565</v>
      </c>
      <c r="U879" s="60" t="s">
        <v>55</v>
      </c>
      <c r="V879" s="60" t="str">
        <f>SpaceTypesTable[[#This Row],[Ventilation Standard]]&amp;SpaceTypesTable[[#This Row],[Ventilation Primary Space Type]]&amp;SpaceTypesTable[[#This Row],[Ventilation Secondary Space Type]]</f>
        <v>ASHRAE 62.1-2004Miscellaneous SpacesWarehouses</v>
      </c>
      <c r="W879" s="60">
        <f>VLOOKUP(SpaceTypesTable[[#This Row],[Lookup]],VentilationStandardsTable[],6,FALSE)</f>
        <v>0.06</v>
      </c>
      <c r="X879" s="60">
        <f>VLOOKUP(SpaceTypesTable[[#This Row],[Lookup]],VentilationStandardsTable[],5,FALSE)</f>
        <v>0</v>
      </c>
      <c r="Y879" s="60">
        <f>VLOOKUP(SpaceTypesTable[[#This Row],[Lookup]],VentilationStandardsTable[],7,FALSE)</f>
        <v>0</v>
      </c>
      <c r="Z879" s="60">
        <v>0</v>
      </c>
      <c r="AA879" s="60" t="s">
        <v>4114</v>
      </c>
      <c r="AB879" s="60" t="s">
        <v>4132</v>
      </c>
      <c r="AC879" s="60">
        <v>4.4600000000000001E-2</v>
      </c>
      <c r="AD879" s="60" t="s">
        <v>4111</v>
      </c>
      <c r="AE879" s="60"/>
      <c r="AF879" s="60" t="s">
        <v>440</v>
      </c>
      <c r="AG879" s="60" t="s">
        <v>440</v>
      </c>
      <c r="AH879" s="60" t="s">
        <v>440</v>
      </c>
      <c r="AI879" s="60"/>
      <c r="AJ879" s="60">
        <v>0</v>
      </c>
      <c r="AK879" s="60">
        <v>0</v>
      </c>
      <c r="AL879" s="60">
        <v>0.5</v>
      </c>
      <c r="AM879" s="60">
        <v>0</v>
      </c>
      <c r="AN879" s="60" t="s">
        <v>4110</v>
      </c>
      <c r="AO879" s="60" t="s">
        <v>4125</v>
      </c>
      <c r="AP879" s="60" t="s">
        <v>4124</v>
      </c>
      <c r="AQ879" s="60"/>
      <c r="AR879" s="60"/>
      <c r="AS879" s="60" t="str">
        <f>IF(SpaceTypesTable[[#This Row],[Service Water Heating Peak Flow Rate (gal/h)]]=0,"",SpaceTypesTable[[#This Row],[Service Water Heating Peak Flow Rate (gal/h)]]/SpaceTypesTable[[#This Row],[Service Water Heating Area (ft^2)]])</f>
        <v/>
      </c>
      <c r="AT879" s="60"/>
      <c r="AU879" s="60"/>
      <c r="AV879" s="60"/>
      <c r="AW879" s="60"/>
      <c r="AX879" s="60"/>
      <c r="AY879" s="60"/>
      <c r="AZ879" s="60"/>
      <c r="BA879" s="60"/>
      <c r="BB879" s="60"/>
      <c r="BC879" s="60"/>
      <c r="BD879" s="60"/>
    </row>
    <row r="880" spans="1:56">
      <c r="A880" t="s">
        <v>1556</v>
      </c>
      <c r="B880" s="60" t="s">
        <v>259</v>
      </c>
      <c r="C880" s="60" t="s">
        <v>241</v>
      </c>
      <c r="D880" s="60" t="s">
        <v>299</v>
      </c>
      <c r="E880" s="60" t="s">
        <v>466</v>
      </c>
      <c r="F880" s="60" t="s">
        <v>217</v>
      </c>
      <c r="G880" s="60" t="s">
        <v>241</v>
      </c>
      <c r="H880" s="60" t="s">
        <v>346</v>
      </c>
      <c r="I880" s="60" t="str">
        <f>SpaceTypesTable[[#This Row],[Lighting Standard]]&amp;SpaceTypesTable[[#This Row],[Lighting Primary Space Type]]&amp;SpaceTypesTable[[#This Row],[Lighting Secondary Space Type]]</f>
        <v>ASHRAE 90.1-2004WarehouseFine Material Storage</v>
      </c>
      <c r="J880" s="60"/>
      <c r="K880" s="60"/>
      <c r="L880" s="60">
        <f>VLOOKUP(SpaceTypesTable[[#This Row],[LookupColumn]],InteriorLightingTable[],5,FALSE)</f>
        <v>1.4</v>
      </c>
      <c r="M880" s="60"/>
      <c r="N880" s="60"/>
      <c r="O880" s="60">
        <v>0</v>
      </c>
      <c r="P880" s="60">
        <v>0.5</v>
      </c>
      <c r="Q880" s="60">
        <v>0.2</v>
      </c>
      <c r="R880" s="60" t="s">
        <v>4113</v>
      </c>
      <c r="S880" t="s">
        <v>108</v>
      </c>
      <c r="T880" s="60" t="s">
        <v>48</v>
      </c>
      <c r="U880" s="60" t="s">
        <v>55</v>
      </c>
      <c r="V880" s="60" t="str">
        <f>SpaceTypesTable[[#This Row],[Ventilation Standard]]&amp;SpaceTypesTable[[#This Row],[Ventilation Primary Space Type]]&amp;SpaceTypesTable[[#This Row],[Ventilation Secondary Space Type]]</f>
        <v>ASHRAE 62.1-1999Retail Stores, Sales Floors, and Show Room FloorsWarehouses</v>
      </c>
      <c r="W880" s="60">
        <f>VLOOKUP(SpaceTypesTable[[#This Row],[Lookup]],VentilationStandardsTable[],6,FALSE)</f>
        <v>0.05</v>
      </c>
      <c r="X880" s="60">
        <f>VLOOKUP(SpaceTypesTable[[#This Row],[Lookup]],VentilationStandardsTable[],5,FALSE)</f>
        <v>0</v>
      </c>
      <c r="Y880" s="60">
        <f>VLOOKUP(SpaceTypesTable[[#This Row],[Lookup]],VentilationStandardsTable[],7,FALSE)</f>
        <v>0</v>
      </c>
      <c r="Z880" s="60">
        <v>0</v>
      </c>
      <c r="AA880" s="60" t="s">
        <v>4114</v>
      </c>
      <c r="AB880" s="60" t="s">
        <v>4132</v>
      </c>
      <c r="AC880" s="60">
        <v>5.9499999999999997E-2</v>
      </c>
      <c r="AD880" s="60" t="s">
        <v>4111</v>
      </c>
      <c r="AE880" s="60"/>
      <c r="AF880" s="60" t="s">
        <v>440</v>
      </c>
      <c r="AG880" s="60" t="s">
        <v>440</v>
      </c>
      <c r="AH880" s="60" t="s">
        <v>440</v>
      </c>
      <c r="AI880" s="60"/>
      <c r="AJ880" s="60">
        <v>0</v>
      </c>
      <c r="AK880" s="60">
        <v>0</v>
      </c>
      <c r="AL880" s="60">
        <v>0.5</v>
      </c>
      <c r="AM880" s="60">
        <v>0</v>
      </c>
      <c r="AN880" s="60" t="s">
        <v>4110</v>
      </c>
      <c r="AO880" s="60" t="s">
        <v>4125</v>
      </c>
      <c r="AP880" s="60" t="s">
        <v>4124</v>
      </c>
      <c r="AQ880" s="60"/>
      <c r="AR880" s="60"/>
      <c r="AS880" s="60" t="str">
        <f>IF(SpaceTypesTable[[#This Row],[Service Water Heating Peak Flow Rate (gal/h)]]=0,"",SpaceTypesTable[[#This Row],[Service Water Heating Peak Flow Rate (gal/h)]]/SpaceTypesTable[[#This Row],[Service Water Heating Area (ft^2)]])</f>
        <v/>
      </c>
      <c r="AT880" s="60"/>
      <c r="AU880" s="60"/>
      <c r="AV880" s="60"/>
      <c r="AW880" s="60"/>
      <c r="AX880" s="60"/>
      <c r="AY880" s="60"/>
      <c r="AZ880" s="60"/>
      <c r="BA880" s="60"/>
      <c r="BB880" s="60"/>
      <c r="BC880" s="60"/>
      <c r="BD880" s="60"/>
    </row>
    <row r="881" spans="1:16340">
      <c r="A881" t="s">
        <v>1619</v>
      </c>
      <c r="B881" s="60" t="s">
        <v>259</v>
      </c>
      <c r="C881" s="60" t="s">
        <v>241</v>
      </c>
      <c r="D881" s="60" t="s">
        <v>299</v>
      </c>
      <c r="E881" s="60" t="s">
        <v>466</v>
      </c>
      <c r="F881" s="60" t="s">
        <v>1601</v>
      </c>
      <c r="G881" s="60" t="s">
        <v>241</v>
      </c>
      <c r="H881" s="60" t="s">
        <v>346</v>
      </c>
      <c r="I881" s="60" t="str">
        <f>SpaceTypesTable[[#This Row],[Lighting Standard]]&amp;SpaceTypesTable[[#This Row],[Lighting Primary Space Type]]&amp;SpaceTypesTable[[#This Row],[Lighting Secondary Space Type]]</f>
        <v>ASHRAE 90.1-2010WarehouseFine Material Storage</v>
      </c>
      <c r="J881" s="60"/>
      <c r="K881" s="60"/>
      <c r="L881" s="60">
        <f>VLOOKUP(SpaceTypesTable[[#This Row],[LookupColumn]],InteriorLightingTable[],5,FALSE)</f>
        <v>0.95</v>
      </c>
      <c r="M881" s="60"/>
      <c r="N881" s="60"/>
      <c r="O881" s="60">
        <v>0</v>
      </c>
      <c r="P881" s="60">
        <v>0.5</v>
      </c>
      <c r="Q881" s="60">
        <v>0.2</v>
      </c>
      <c r="R881" s="60" t="s">
        <v>4113</v>
      </c>
      <c r="S881" t="s">
        <v>110</v>
      </c>
      <c r="T881" s="60" t="s">
        <v>1565</v>
      </c>
      <c r="U881" s="60" t="s">
        <v>55</v>
      </c>
      <c r="V881" s="60" t="str">
        <f>SpaceTypesTable[[#This Row],[Ventilation Standard]]&amp;SpaceTypesTable[[#This Row],[Ventilation Primary Space Type]]&amp;SpaceTypesTable[[#This Row],[Ventilation Secondary Space Type]]</f>
        <v>ASHRAE 62.1-2007Miscellaneous SpacesWarehouses</v>
      </c>
      <c r="W881" s="60">
        <f>VLOOKUP(SpaceTypesTable[[#This Row],[Lookup]],VentilationStandardsTable[],6,FALSE)</f>
        <v>0.06</v>
      </c>
      <c r="X881" s="60">
        <f>VLOOKUP(SpaceTypesTable[[#This Row],[Lookup]],VentilationStandardsTable[],5,FALSE)</f>
        <v>0</v>
      </c>
      <c r="Y881" s="60">
        <f>VLOOKUP(SpaceTypesTable[[#This Row],[Lookup]],VentilationStandardsTable[],7,FALSE)</f>
        <v>0</v>
      </c>
      <c r="Z881" s="60">
        <v>0</v>
      </c>
      <c r="AA881" s="60" t="s">
        <v>4114</v>
      </c>
      <c r="AB881" s="60" t="s">
        <v>4132</v>
      </c>
      <c r="AC881" s="60">
        <v>4.4600000000000001E-2</v>
      </c>
      <c r="AD881" s="60" t="s">
        <v>4111</v>
      </c>
      <c r="AE881" s="60"/>
      <c r="AF881" s="60" t="s">
        <v>440</v>
      </c>
      <c r="AG881" s="60" t="s">
        <v>440</v>
      </c>
      <c r="AH881" s="60" t="s">
        <v>440</v>
      </c>
      <c r="AI881" s="60"/>
      <c r="AJ881" s="60">
        <v>0</v>
      </c>
      <c r="AK881" s="60">
        <v>0</v>
      </c>
      <c r="AL881" s="60">
        <v>0.5</v>
      </c>
      <c r="AM881" s="60">
        <v>0</v>
      </c>
      <c r="AN881" s="60" t="s">
        <v>4110</v>
      </c>
      <c r="AO881" s="60" t="s">
        <v>4125</v>
      </c>
      <c r="AP881" s="60" t="s">
        <v>4124</v>
      </c>
      <c r="AQ881" s="60"/>
      <c r="AR881" s="60"/>
      <c r="AS881" s="60" t="s">
        <v>440</v>
      </c>
      <c r="AT881" s="60"/>
      <c r="AU881" s="60"/>
      <c r="AV881" s="60"/>
      <c r="AW881" s="60"/>
      <c r="AX881" s="60"/>
      <c r="AY881" s="60"/>
      <c r="AZ881" s="60"/>
      <c r="BA881" s="60"/>
      <c r="BB881" s="60"/>
      <c r="BC881" s="60"/>
      <c r="BD881" s="60"/>
    </row>
    <row r="882" spans="1:16340" s="60" customFormat="1">
      <c r="A882" s="60" t="s">
        <v>1555</v>
      </c>
      <c r="B882" s="60" t="s">
        <v>259</v>
      </c>
      <c r="C882" s="60" t="s">
        <v>241</v>
      </c>
      <c r="D882" s="60" t="s">
        <v>319</v>
      </c>
      <c r="E882" s="60" t="s">
        <v>468</v>
      </c>
      <c r="I882" s="60" t="str">
        <f>SpaceTypesTable[[#This Row],[Lighting Standard]]&amp;SpaceTypesTable[[#This Row],[Lighting Primary Space Type]]&amp;SpaceTypesTable[[#This Row],[Lighting Secondary Space Type]]</f>
        <v/>
      </c>
      <c r="L882" s="60">
        <v>0.31</v>
      </c>
      <c r="O882" s="60">
        <v>0</v>
      </c>
      <c r="P882" s="60">
        <v>0.5</v>
      </c>
      <c r="Q882" s="60">
        <v>0.2</v>
      </c>
      <c r="R882" s="60" t="s">
        <v>1377</v>
      </c>
      <c r="S882" s="60" t="s">
        <v>108</v>
      </c>
      <c r="T882" s="60" t="s">
        <v>48</v>
      </c>
      <c r="U882" s="60" t="s">
        <v>55</v>
      </c>
      <c r="V882" s="60" t="str">
        <f>SpaceTypesTable[[#This Row],[Ventilation Standard]]&amp;SpaceTypesTable[[#This Row],[Ventilation Primary Space Type]]&amp;SpaceTypesTable[[#This Row],[Ventilation Secondary Space Type]]</f>
        <v>ASHRAE 62.1-1999Retail Stores, Sales Floors, and Show Room FloorsWarehouses</v>
      </c>
      <c r="W882" s="60">
        <f>VLOOKUP(SpaceTypesTable[[#This Row],[Lookup]],VentilationStandardsTable[],6,FALSE)</f>
        <v>0.05</v>
      </c>
      <c r="X882" s="60">
        <f>VLOOKUP(SpaceTypesTable[[#This Row],[Lookup]],VentilationStandardsTable[],5,FALSE)</f>
        <v>0</v>
      </c>
      <c r="Y882" s="60">
        <f>VLOOKUP(SpaceTypesTable[[#This Row],[Lookup]],VentilationStandardsTable[],7,FALSE)</f>
        <v>0</v>
      </c>
      <c r="Z882" s="60">
        <v>0</v>
      </c>
      <c r="AA882" s="60" t="s">
        <v>1378</v>
      </c>
      <c r="AB882" s="60" t="s">
        <v>1521</v>
      </c>
      <c r="AC882" s="60">
        <v>0.22320000000000001</v>
      </c>
      <c r="AD882" s="60" t="s">
        <v>1430</v>
      </c>
      <c r="AF882" s="60" t="s">
        <v>440</v>
      </c>
      <c r="AG882" s="60" t="s">
        <v>440</v>
      </c>
      <c r="AH882" s="60" t="s">
        <v>440</v>
      </c>
      <c r="AJ882" s="60">
        <v>0.25</v>
      </c>
      <c r="AK882" s="60">
        <v>0</v>
      </c>
      <c r="AL882" s="60">
        <v>0.5</v>
      </c>
      <c r="AM882" s="60">
        <v>0</v>
      </c>
      <c r="AN882" s="60" t="s">
        <v>1486</v>
      </c>
      <c r="AO882" s="60" t="s">
        <v>1490</v>
      </c>
      <c r="AP882" s="60" t="s">
        <v>1469</v>
      </c>
      <c r="AS882" s="60" t="str">
        <f>IF(SpaceTypesTable[[#This Row],[Service Water Heating Peak Flow Rate (gal/h)]]=0,"",SpaceTypesTable[[#This Row],[Service Water Heating Peak Flow Rate (gal/h)]]/SpaceTypesTable[[#This Row],[Service Water Heating Area (ft^2)]])</f>
        <v/>
      </c>
    </row>
    <row r="883" spans="1:16340">
      <c r="A883" s="60" t="s">
        <v>1557</v>
      </c>
      <c r="B883" s="60" t="s">
        <v>260</v>
      </c>
      <c r="C883" s="60" t="s">
        <v>241</v>
      </c>
      <c r="D883" s="60" t="s">
        <v>319</v>
      </c>
      <c r="E883" s="60" t="s">
        <v>468</v>
      </c>
      <c r="F883" s="60" t="s">
        <v>438</v>
      </c>
      <c r="G883" s="60" t="s">
        <v>241</v>
      </c>
      <c r="H883" s="60" t="s">
        <v>337</v>
      </c>
      <c r="I883" s="60" t="str">
        <f>SpaceTypesTable[[#This Row],[Lighting Standard]]&amp;SpaceTypesTable[[#This Row],[Lighting Primary Space Type]]&amp;SpaceTypesTable[[#This Row],[Lighting Secondary Space Type]]</f>
        <v>ASHRAE 189.1-2009WarehouseMedium/Bulky Material Storage</v>
      </c>
      <c r="J883" s="60"/>
      <c r="K883" s="60"/>
      <c r="L883" s="60">
        <f>VLOOKUP(SpaceTypesTable[[#This Row],[LookupColumn]],InteriorLightingTable[],5,FALSE)</f>
        <v>0.81</v>
      </c>
      <c r="M883" s="60"/>
      <c r="N883" s="60"/>
      <c r="O883" s="60">
        <v>0</v>
      </c>
      <c r="P883" s="60">
        <v>0.5</v>
      </c>
      <c r="Q883" s="60">
        <v>0.2</v>
      </c>
      <c r="R883" s="60" t="s">
        <v>1377</v>
      </c>
      <c r="S883" s="60" t="s">
        <v>108</v>
      </c>
      <c r="T883" s="60" t="s">
        <v>48</v>
      </c>
      <c r="U883" s="60" t="s">
        <v>55</v>
      </c>
      <c r="V883" s="60" t="str">
        <f>SpaceTypesTable[[#This Row],[Ventilation Standard]]&amp;SpaceTypesTable[[#This Row],[Ventilation Primary Space Type]]&amp;SpaceTypesTable[[#This Row],[Ventilation Secondary Space Type]]</f>
        <v>ASHRAE 62.1-1999Retail Stores, Sales Floors, and Show Room FloorsWarehouses</v>
      </c>
      <c r="W883" s="60">
        <f>VLOOKUP(SpaceTypesTable[[#This Row],[Lookup]],VentilationStandardsTable[],6,FALSE)</f>
        <v>0.05</v>
      </c>
      <c r="X883" s="60">
        <f>VLOOKUP(SpaceTypesTable[[#This Row],[Lookup]],VentilationStandardsTable[],5,FALSE)</f>
        <v>0</v>
      </c>
      <c r="Y883" s="60">
        <f>VLOOKUP(SpaceTypesTable[[#This Row],[Lookup]],VentilationStandardsTable[],7,FALSE)</f>
        <v>0</v>
      </c>
      <c r="Z883" s="60">
        <v>0</v>
      </c>
      <c r="AA883" s="60" t="s">
        <v>1378</v>
      </c>
      <c r="AB883" s="60" t="s">
        <v>1521</v>
      </c>
      <c r="AC883" s="60">
        <v>5.9499999999999997E-2</v>
      </c>
      <c r="AD883" s="60" t="s">
        <v>1430</v>
      </c>
      <c r="AE883" s="60"/>
      <c r="AF883" s="60" t="s">
        <v>440</v>
      </c>
      <c r="AG883" s="60" t="s">
        <v>440</v>
      </c>
      <c r="AH883" s="60" t="s">
        <v>440</v>
      </c>
      <c r="AI883" s="60"/>
      <c r="AJ883" s="60">
        <v>0.17000007319462238</v>
      </c>
      <c r="AK883" s="60">
        <v>0</v>
      </c>
      <c r="AL883" s="60">
        <v>0.5</v>
      </c>
      <c r="AM883" s="60">
        <v>0</v>
      </c>
      <c r="AN883" s="60" t="s">
        <v>1486</v>
      </c>
      <c r="AO883" s="60" t="s">
        <v>1490</v>
      </c>
      <c r="AP883" s="60" t="s">
        <v>1469</v>
      </c>
      <c r="AQ883" s="60"/>
      <c r="AR883" s="60"/>
      <c r="AS883" s="60" t="str">
        <f>IF(SpaceTypesTable[[#This Row],[Service Water Heating Peak Flow Rate (gal/h)]]=0,"",SpaceTypesTable[[#This Row],[Service Water Heating Peak Flow Rate (gal/h)]]/SpaceTypesTable[[#This Row],[Service Water Heating Area (ft^2)]])</f>
        <v/>
      </c>
      <c r="AT883" s="60"/>
      <c r="AU883" s="60"/>
      <c r="AV883" s="60"/>
      <c r="AW883" s="60"/>
      <c r="AX883" s="60"/>
      <c r="AY883" s="60"/>
      <c r="AZ883" s="60"/>
      <c r="BA883" s="60"/>
      <c r="BB883" s="60"/>
      <c r="BC883" s="60"/>
      <c r="BD883" s="60"/>
      <c r="BE883" s="60"/>
      <c r="BF883" s="60"/>
      <c r="BG883" s="60"/>
      <c r="BH883" s="60"/>
      <c r="BI883" s="60"/>
      <c r="BJ883" s="60"/>
      <c r="BK883" s="60"/>
      <c r="BL883" s="60"/>
      <c r="BM883" s="60"/>
      <c r="BN883" s="60"/>
      <c r="BO883" s="60"/>
      <c r="BP883" s="60"/>
      <c r="BQ883" s="60"/>
      <c r="BR883" s="60"/>
      <c r="BS883" s="60"/>
      <c r="BT883" s="60"/>
      <c r="BU883" s="60"/>
      <c r="BV883" s="60"/>
      <c r="BW883" s="60"/>
      <c r="BX883" s="60"/>
      <c r="BY883" s="60"/>
      <c r="BZ883" s="60"/>
      <c r="CA883" s="60"/>
      <c r="CB883" s="60"/>
      <c r="CC883" s="60"/>
      <c r="CD883" s="60"/>
      <c r="CE883" s="60"/>
      <c r="CF883" s="60"/>
      <c r="CG883" s="60"/>
      <c r="CH883" s="60"/>
      <c r="CI883" s="60"/>
      <c r="CJ883" s="60"/>
      <c r="CK883" s="60"/>
      <c r="CL883" s="60"/>
      <c r="CM883" s="60"/>
      <c r="CN883" s="60"/>
      <c r="CO883" s="60"/>
      <c r="CP883" s="60"/>
      <c r="CQ883" s="60"/>
      <c r="CR883" s="60"/>
      <c r="CS883" s="60"/>
      <c r="CT883" s="60"/>
      <c r="CU883" s="60"/>
      <c r="CV883" s="60"/>
      <c r="CW883" s="60"/>
      <c r="CX883" s="60"/>
      <c r="CY883" s="60"/>
      <c r="CZ883" s="60"/>
      <c r="DA883" s="60"/>
      <c r="DB883" s="60"/>
      <c r="DC883" s="60"/>
      <c r="DD883" s="60"/>
      <c r="DE883" s="60"/>
      <c r="DF883" s="60"/>
      <c r="DG883" s="60"/>
      <c r="DH883" s="60"/>
      <c r="DI883" s="60"/>
      <c r="DJ883" s="60"/>
      <c r="DK883" s="60"/>
      <c r="DL883" s="60"/>
      <c r="DM883" s="60"/>
      <c r="DN883" s="60"/>
      <c r="DO883" s="60"/>
      <c r="DP883" s="60"/>
      <c r="DQ883" s="60"/>
      <c r="DR883" s="60"/>
      <c r="DS883" s="60"/>
      <c r="DT883" s="60"/>
      <c r="DU883" s="60"/>
      <c r="DV883" s="60"/>
      <c r="DW883" s="60"/>
      <c r="DX883" s="60"/>
      <c r="DY883" s="60"/>
      <c r="DZ883" s="60"/>
      <c r="EA883" s="60"/>
      <c r="EB883" s="60"/>
      <c r="EC883" s="60"/>
      <c r="ED883" s="60"/>
      <c r="EE883" s="60"/>
      <c r="EF883" s="60"/>
      <c r="EG883" s="60"/>
      <c r="EH883" s="60"/>
      <c r="EI883" s="60"/>
      <c r="EJ883" s="60"/>
      <c r="EK883" s="60"/>
      <c r="EL883" s="60"/>
      <c r="EM883" s="60"/>
      <c r="EN883" s="60"/>
      <c r="EO883" s="60"/>
      <c r="EP883" s="60"/>
      <c r="EQ883" s="60"/>
      <c r="ER883" s="60"/>
      <c r="ES883" s="60"/>
      <c r="ET883" s="60"/>
      <c r="EU883" s="60"/>
      <c r="EV883" s="60"/>
      <c r="EW883" s="60"/>
      <c r="EX883" s="60"/>
      <c r="EY883" s="60"/>
      <c r="EZ883" s="60"/>
      <c r="FA883" s="60"/>
      <c r="FB883" s="60"/>
      <c r="FC883" s="60"/>
      <c r="FD883" s="60"/>
      <c r="FE883" s="60"/>
      <c r="FF883" s="60"/>
      <c r="FG883" s="60"/>
      <c r="FH883" s="60"/>
      <c r="FI883" s="60"/>
      <c r="FJ883" s="60"/>
      <c r="FK883" s="60"/>
      <c r="FL883" s="60"/>
      <c r="FM883" s="60"/>
      <c r="FN883" s="60"/>
      <c r="FO883" s="60"/>
      <c r="FP883" s="60"/>
      <c r="FQ883" s="60"/>
      <c r="FR883" s="60"/>
      <c r="FS883" s="60"/>
      <c r="FT883" s="60"/>
      <c r="FU883" s="60"/>
      <c r="FV883" s="60"/>
      <c r="FW883" s="60"/>
      <c r="FX883" s="60"/>
      <c r="FY883" s="60"/>
      <c r="FZ883" s="60"/>
      <c r="GA883" s="60"/>
      <c r="GB883" s="60"/>
      <c r="GC883" s="60"/>
      <c r="GD883" s="60"/>
      <c r="GE883" s="60"/>
      <c r="GF883" s="60"/>
      <c r="GG883" s="60"/>
      <c r="GH883" s="60"/>
      <c r="GI883" s="60"/>
      <c r="GJ883" s="60"/>
      <c r="GK883" s="60"/>
      <c r="GL883" s="60"/>
      <c r="GM883" s="60"/>
      <c r="GN883" s="60"/>
      <c r="GO883" s="60"/>
      <c r="GP883" s="60"/>
      <c r="GQ883" s="60"/>
      <c r="GR883" s="60"/>
      <c r="GS883" s="60"/>
      <c r="GT883" s="60"/>
      <c r="GU883" s="60"/>
      <c r="GV883" s="60"/>
      <c r="GW883" s="60"/>
      <c r="GX883" s="60"/>
      <c r="GY883" s="60"/>
      <c r="GZ883" s="60"/>
      <c r="HA883" s="60"/>
      <c r="HB883" s="60"/>
      <c r="HC883" s="60"/>
      <c r="HD883" s="60"/>
      <c r="HE883" s="60"/>
      <c r="HF883" s="60"/>
      <c r="HG883" s="60"/>
      <c r="HH883" s="60"/>
      <c r="HI883" s="60"/>
      <c r="HJ883" s="60"/>
      <c r="HK883" s="60"/>
      <c r="HL883" s="60"/>
      <c r="HM883" s="60"/>
      <c r="HN883" s="60"/>
      <c r="HO883" s="60"/>
      <c r="HP883" s="60"/>
      <c r="HQ883" s="60"/>
      <c r="HR883" s="60"/>
      <c r="HS883" s="60"/>
      <c r="HT883" s="60"/>
      <c r="HU883" s="60"/>
      <c r="HV883" s="60"/>
      <c r="HW883" s="60"/>
      <c r="HX883" s="60"/>
      <c r="HY883" s="60"/>
      <c r="HZ883" s="60"/>
      <c r="IA883" s="60"/>
      <c r="IB883" s="60"/>
      <c r="IC883" s="60"/>
      <c r="ID883" s="60"/>
      <c r="IE883" s="60"/>
      <c r="IF883" s="60"/>
      <c r="IG883" s="60"/>
      <c r="IH883" s="60"/>
      <c r="II883" s="60"/>
      <c r="IJ883" s="60"/>
      <c r="IK883" s="60"/>
      <c r="IL883" s="60"/>
      <c r="IM883" s="60"/>
      <c r="IN883" s="60"/>
      <c r="IO883" s="60"/>
      <c r="IP883" s="60"/>
      <c r="IQ883" s="60"/>
      <c r="IR883" s="60"/>
      <c r="IS883" s="60"/>
      <c r="IT883" s="60"/>
      <c r="IU883" s="60"/>
      <c r="IV883" s="60"/>
      <c r="IW883" s="60"/>
      <c r="IX883" s="60"/>
      <c r="IY883" s="60"/>
      <c r="IZ883" s="60"/>
      <c r="JA883" s="60"/>
      <c r="JB883" s="60"/>
      <c r="JC883" s="60"/>
      <c r="JD883" s="60"/>
      <c r="JE883" s="60"/>
      <c r="JF883" s="60"/>
      <c r="JG883" s="60"/>
      <c r="JH883" s="60"/>
      <c r="JI883" s="60"/>
      <c r="JJ883" s="60"/>
      <c r="JK883" s="60"/>
      <c r="JL883" s="60"/>
      <c r="JM883" s="60"/>
      <c r="JN883" s="60"/>
      <c r="JO883" s="60"/>
      <c r="JP883" s="60"/>
      <c r="JQ883" s="60"/>
      <c r="JR883" s="60"/>
      <c r="JS883" s="60"/>
      <c r="JT883" s="60"/>
      <c r="JU883" s="60"/>
      <c r="JV883" s="60"/>
      <c r="JW883" s="60"/>
      <c r="JX883" s="60"/>
      <c r="JY883" s="60"/>
      <c r="JZ883" s="60"/>
      <c r="KA883" s="60"/>
      <c r="KB883" s="60"/>
      <c r="KC883" s="60"/>
      <c r="KD883" s="60"/>
      <c r="KE883" s="60"/>
      <c r="KF883" s="60"/>
      <c r="KG883" s="60"/>
      <c r="KH883" s="60"/>
      <c r="KI883" s="60"/>
      <c r="KJ883" s="60"/>
      <c r="KK883" s="60"/>
      <c r="KL883" s="60"/>
      <c r="KM883" s="60"/>
      <c r="KN883" s="60"/>
      <c r="KO883" s="60"/>
      <c r="KP883" s="60"/>
      <c r="KQ883" s="60"/>
      <c r="KR883" s="60"/>
      <c r="KS883" s="60"/>
      <c r="KT883" s="60"/>
      <c r="KU883" s="60"/>
      <c r="KV883" s="60"/>
      <c r="KW883" s="60"/>
      <c r="KX883" s="60"/>
      <c r="KY883" s="60"/>
      <c r="KZ883" s="60"/>
      <c r="LA883" s="60"/>
      <c r="LB883" s="60"/>
      <c r="LC883" s="60"/>
      <c r="LD883" s="60"/>
      <c r="LE883" s="60"/>
      <c r="LF883" s="60"/>
      <c r="LG883" s="60"/>
      <c r="LH883" s="60"/>
      <c r="LI883" s="60"/>
      <c r="LJ883" s="60"/>
      <c r="LK883" s="60"/>
      <c r="LL883" s="60"/>
      <c r="LM883" s="60"/>
      <c r="LN883" s="60"/>
      <c r="LO883" s="60"/>
      <c r="LP883" s="60"/>
      <c r="LQ883" s="60"/>
      <c r="LR883" s="60"/>
      <c r="LS883" s="60"/>
      <c r="LT883" s="60"/>
      <c r="LU883" s="60"/>
      <c r="LV883" s="60"/>
      <c r="LW883" s="60"/>
      <c r="LX883" s="60"/>
      <c r="LY883" s="60"/>
      <c r="LZ883" s="60"/>
      <c r="MA883" s="60"/>
      <c r="MB883" s="60"/>
      <c r="MC883" s="60"/>
      <c r="MD883" s="60"/>
      <c r="ME883" s="60"/>
      <c r="MF883" s="60"/>
      <c r="MG883" s="60"/>
      <c r="MH883" s="60"/>
      <c r="MI883" s="60"/>
      <c r="MJ883" s="60"/>
      <c r="MK883" s="60"/>
      <c r="ML883" s="60"/>
      <c r="MM883" s="60"/>
      <c r="MN883" s="60"/>
      <c r="MO883" s="60"/>
      <c r="MP883" s="60"/>
      <c r="MQ883" s="60"/>
      <c r="MR883" s="60"/>
      <c r="MS883" s="60"/>
      <c r="MT883" s="60"/>
      <c r="MU883" s="60"/>
      <c r="MV883" s="60"/>
      <c r="MW883" s="60"/>
      <c r="MX883" s="60"/>
      <c r="MY883" s="60"/>
      <c r="MZ883" s="60"/>
      <c r="NA883" s="60"/>
      <c r="NB883" s="60"/>
      <c r="NC883" s="60"/>
      <c r="ND883" s="60"/>
      <c r="NE883" s="60"/>
      <c r="NF883" s="60"/>
      <c r="NG883" s="60"/>
      <c r="NH883" s="60"/>
      <c r="NI883" s="60"/>
      <c r="NJ883" s="60"/>
      <c r="NK883" s="60"/>
      <c r="NL883" s="60"/>
      <c r="NM883" s="60"/>
      <c r="NN883" s="60"/>
      <c r="NO883" s="60"/>
      <c r="NP883" s="60"/>
      <c r="NQ883" s="60"/>
      <c r="NR883" s="60"/>
      <c r="NS883" s="60"/>
      <c r="NT883" s="60"/>
      <c r="NU883" s="60"/>
      <c r="NV883" s="60"/>
      <c r="NW883" s="60"/>
      <c r="NX883" s="60"/>
      <c r="NY883" s="60"/>
      <c r="NZ883" s="60"/>
      <c r="OA883" s="60"/>
      <c r="OB883" s="60"/>
      <c r="OC883" s="60"/>
      <c r="OD883" s="60"/>
      <c r="OE883" s="60"/>
      <c r="OF883" s="60"/>
      <c r="OG883" s="60"/>
      <c r="OH883" s="60"/>
      <c r="OI883" s="60"/>
      <c r="OJ883" s="60"/>
      <c r="OK883" s="60"/>
      <c r="OL883" s="60"/>
      <c r="OM883" s="60"/>
      <c r="ON883" s="60"/>
      <c r="OO883" s="60"/>
      <c r="OP883" s="60"/>
      <c r="OQ883" s="60"/>
      <c r="OR883" s="60"/>
      <c r="OS883" s="60"/>
      <c r="OT883" s="60"/>
      <c r="OU883" s="60"/>
      <c r="OV883" s="60"/>
      <c r="OW883" s="60"/>
      <c r="OX883" s="60"/>
      <c r="OY883" s="60"/>
      <c r="OZ883" s="60"/>
      <c r="PA883" s="60"/>
      <c r="PB883" s="60"/>
      <c r="PC883" s="60"/>
      <c r="PD883" s="60"/>
      <c r="PE883" s="60"/>
      <c r="PF883" s="60"/>
      <c r="PG883" s="60"/>
      <c r="PH883" s="60"/>
      <c r="PI883" s="60"/>
      <c r="PJ883" s="60"/>
      <c r="PK883" s="60"/>
      <c r="PL883" s="60"/>
      <c r="PM883" s="60"/>
      <c r="PN883" s="60"/>
      <c r="PO883" s="60"/>
      <c r="PP883" s="60"/>
      <c r="PQ883" s="60"/>
      <c r="PR883" s="60"/>
      <c r="PS883" s="60"/>
      <c r="PT883" s="60"/>
      <c r="PU883" s="60"/>
      <c r="PV883" s="60"/>
      <c r="PW883" s="60"/>
      <c r="PX883" s="60"/>
      <c r="PY883" s="60"/>
      <c r="PZ883" s="60"/>
      <c r="QA883" s="60"/>
      <c r="QB883" s="60"/>
      <c r="QC883" s="60"/>
      <c r="QD883" s="60"/>
      <c r="QE883" s="60"/>
      <c r="QF883" s="60"/>
      <c r="QG883" s="60"/>
      <c r="QH883" s="60"/>
      <c r="QI883" s="60"/>
      <c r="QJ883" s="60"/>
      <c r="QK883" s="60"/>
      <c r="QL883" s="60"/>
      <c r="QM883" s="60"/>
      <c r="QN883" s="60"/>
      <c r="QO883" s="60"/>
      <c r="QP883" s="60"/>
      <c r="QQ883" s="60"/>
      <c r="QR883" s="60"/>
      <c r="QS883" s="60"/>
      <c r="QT883" s="60"/>
      <c r="QU883" s="60"/>
      <c r="QV883" s="60"/>
      <c r="QW883" s="60"/>
      <c r="QX883" s="60"/>
      <c r="QY883" s="60"/>
      <c r="QZ883" s="60"/>
      <c r="RA883" s="60"/>
      <c r="RB883" s="60"/>
      <c r="RC883" s="60"/>
      <c r="RD883" s="60"/>
      <c r="RE883" s="60"/>
      <c r="RF883" s="60"/>
      <c r="RG883" s="60"/>
      <c r="RH883" s="60"/>
      <c r="RI883" s="60"/>
      <c r="RJ883" s="60"/>
      <c r="RK883" s="60"/>
      <c r="RL883" s="60"/>
      <c r="RM883" s="60"/>
      <c r="RN883" s="60"/>
      <c r="RO883" s="60"/>
      <c r="RP883" s="60"/>
      <c r="RQ883" s="60"/>
      <c r="RR883" s="60"/>
      <c r="RS883" s="60"/>
      <c r="RT883" s="60"/>
      <c r="RU883" s="60"/>
      <c r="RV883" s="60"/>
      <c r="RW883" s="60"/>
      <c r="RX883" s="60"/>
      <c r="RY883" s="60"/>
      <c r="RZ883" s="60"/>
      <c r="SA883" s="60"/>
      <c r="SB883" s="60"/>
      <c r="SC883" s="60"/>
      <c r="SD883" s="60"/>
      <c r="SE883" s="60"/>
      <c r="SF883" s="60"/>
      <c r="SG883" s="60"/>
      <c r="SH883" s="60"/>
      <c r="SI883" s="60"/>
      <c r="SJ883" s="60"/>
      <c r="SK883" s="60"/>
      <c r="SL883" s="60"/>
      <c r="SM883" s="60"/>
      <c r="SN883" s="60"/>
      <c r="SO883" s="60"/>
      <c r="SP883" s="60"/>
      <c r="SQ883" s="60"/>
      <c r="SR883" s="60"/>
      <c r="SS883" s="60"/>
      <c r="ST883" s="60"/>
      <c r="SU883" s="60"/>
      <c r="SV883" s="60"/>
      <c r="SW883" s="60"/>
      <c r="SX883" s="60"/>
      <c r="SY883" s="60"/>
      <c r="SZ883" s="60"/>
      <c r="TA883" s="60"/>
      <c r="TB883" s="60"/>
      <c r="TC883" s="60"/>
      <c r="TD883" s="60"/>
      <c r="TE883" s="60"/>
      <c r="TF883" s="60"/>
      <c r="TG883" s="60"/>
      <c r="TH883" s="60"/>
      <c r="TI883" s="60"/>
      <c r="TJ883" s="60"/>
      <c r="TK883" s="60"/>
      <c r="TL883" s="60"/>
      <c r="TM883" s="60"/>
      <c r="TN883" s="60"/>
      <c r="TO883" s="60"/>
      <c r="TP883" s="60"/>
      <c r="TQ883" s="60"/>
      <c r="TR883" s="60"/>
      <c r="TS883" s="60"/>
      <c r="TT883" s="60"/>
      <c r="TU883" s="60"/>
      <c r="TV883" s="60"/>
      <c r="TW883" s="60"/>
      <c r="TX883" s="60"/>
      <c r="TY883" s="60"/>
      <c r="TZ883" s="60"/>
      <c r="UA883" s="60"/>
      <c r="UB883" s="60"/>
      <c r="UC883" s="60"/>
      <c r="UD883" s="60"/>
      <c r="UE883" s="60"/>
      <c r="UF883" s="60"/>
      <c r="UG883" s="60"/>
      <c r="UH883" s="60"/>
      <c r="UI883" s="60"/>
      <c r="UJ883" s="60"/>
      <c r="UK883" s="60"/>
      <c r="UL883" s="60"/>
      <c r="UM883" s="60"/>
      <c r="UN883" s="60"/>
      <c r="UO883" s="60"/>
      <c r="UP883" s="60"/>
      <c r="UQ883" s="60"/>
      <c r="UR883" s="60"/>
      <c r="US883" s="60"/>
      <c r="UT883" s="60"/>
      <c r="UU883" s="60"/>
      <c r="UV883" s="60"/>
      <c r="UW883" s="60"/>
      <c r="UX883" s="60"/>
      <c r="UY883" s="60"/>
      <c r="UZ883" s="60"/>
      <c r="VA883" s="60"/>
      <c r="VB883" s="60"/>
      <c r="VC883" s="60"/>
      <c r="VD883" s="60"/>
      <c r="VE883" s="60"/>
      <c r="VF883" s="60"/>
      <c r="VG883" s="60"/>
      <c r="VH883" s="60"/>
      <c r="VI883" s="60"/>
      <c r="VJ883" s="60"/>
      <c r="VK883" s="60"/>
      <c r="VL883" s="60"/>
      <c r="VM883" s="60"/>
      <c r="VN883" s="60"/>
      <c r="VO883" s="60"/>
      <c r="VP883" s="60"/>
      <c r="VQ883" s="60"/>
      <c r="VR883" s="60"/>
      <c r="VS883" s="60"/>
      <c r="VT883" s="60"/>
      <c r="VU883" s="60"/>
      <c r="VV883" s="60"/>
      <c r="VW883" s="60"/>
      <c r="VX883" s="60"/>
      <c r="VY883" s="60"/>
      <c r="VZ883" s="60"/>
      <c r="WA883" s="60"/>
      <c r="WB883" s="60"/>
      <c r="WC883" s="60"/>
      <c r="WD883" s="60"/>
      <c r="WE883" s="60"/>
      <c r="WF883" s="60"/>
      <c r="WG883" s="60"/>
      <c r="WH883" s="60"/>
      <c r="WI883" s="60"/>
      <c r="WJ883" s="60"/>
      <c r="WK883" s="60"/>
      <c r="WL883" s="60"/>
      <c r="WM883" s="60"/>
      <c r="WN883" s="60"/>
      <c r="WO883" s="60"/>
      <c r="WP883" s="60"/>
      <c r="WQ883" s="60"/>
      <c r="WR883" s="60"/>
      <c r="WS883" s="60"/>
      <c r="WT883" s="60"/>
      <c r="WU883" s="60"/>
      <c r="WV883" s="60"/>
      <c r="WW883" s="60"/>
      <c r="WX883" s="60"/>
      <c r="WY883" s="60"/>
      <c r="WZ883" s="60"/>
      <c r="XA883" s="60"/>
      <c r="XB883" s="60"/>
      <c r="XC883" s="60"/>
      <c r="XD883" s="60"/>
      <c r="XE883" s="60"/>
      <c r="XF883" s="60"/>
      <c r="XG883" s="60"/>
      <c r="XH883" s="60"/>
      <c r="XI883" s="60"/>
      <c r="XJ883" s="60"/>
      <c r="XK883" s="60"/>
      <c r="XL883" s="60"/>
      <c r="XM883" s="60"/>
      <c r="XN883" s="60"/>
      <c r="XO883" s="60"/>
      <c r="XP883" s="60"/>
      <c r="XQ883" s="60"/>
      <c r="XR883" s="60"/>
      <c r="XS883" s="60"/>
      <c r="XT883" s="60"/>
      <c r="XU883" s="60"/>
      <c r="XV883" s="60"/>
      <c r="XW883" s="60"/>
      <c r="XX883" s="60"/>
      <c r="XY883" s="60"/>
      <c r="XZ883" s="60"/>
      <c r="YA883" s="60"/>
      <c r="YB883" s="60"/>
      <c r="YC883" s="60"/>
      <c r="YD883" s="60"/>
      <c r="YE883" s="60"/>
      <c r="YF883" s="60"/>
      <c r="YG883" s="60"/>
      <c r="YH883" s="60"/>
      <c r="YI883" s="60"/>
      <c r="YJ883" s="60"/>
      <c r="YK883" s="60"/>
      <c r="YL883" s="60"/>
      <c r="YM883" s="60"/>
      <c r="YN883" s="60"/>
      <c r="YO883" s="60"/>
      <c r="YP883" s="60"/>
      <c r="YQ883" s="60"/>
      <c r="YR883" s="60"/>
      <c r="YS883" s="60"/>
      <c r="YT883" s="60"/>
      <c r="YU883" s="60"/>
      <c r="YV883" s="60"/>
      <c r="YW883" s="60"/>
      <c r="YX883" s="60"/>
      <c r="YY883" s="60"/>
      <c r="YZ883" s="60"/>
      <c r="ZA883" s="60"/>
      <c r="ZB883" s="60"/>
      <c r="ZC883" s="60"/>
      <c r="ZD883" s="60"/>
      <c r="ZE883" s="60"/>
      <c r="ZF883" s="60"/>
      <c r="ZG883" s="60"/>
      <c r="ZH883" s="60"/>
      <c r="ZI883" s="60"/>
      <c r="ZJ883" s="60"/>
      <c r="ZK883" s="60"/>
      <c r="ZL883" s="60"/>
      <c r="ZM883" s="60"/>
      <c r="ZN883" s="60"/>
      <c r="ZO883" s="60"/>
      <c r="ZP883" s="60"/>
      <c r="ZQ883" s="60"/>
      <c r="ZR883" s="60"/>
      <c r="ZS883" s="60"/>
      <c r="ZT883" s="60"/>
      <c r="ZU883" s="60"/>
      <c r="ZV883" s="60"/>
      <c r="ZW883" s="60"/>
      <c r="ZX883" s="60"/>
      <c r="ZY883" s="60"/>
      <c r="ZZ883" s="60"/>
      <c r="AAA883" s="60"/>
      <c r="AAB883" s="60"/>
      <c r="AAC883" s="60"/>
      <c r="AAD883" s="60"/>
      <c r="AAE883" s="60"/>
      <c r="AAF883" s="60"/>
      <c r="AAG883" s="60"/>
      <c r="AAH883" s="60"/>
      <c r="AAI883" s="60"/>
      <c r="AAJ883" s="60"/>
      <c r="AAK883" s="60"/>
      <c r="AAL883" s="60"/>
      <c r="AAM883" s="60"/>
      <c r="AAN883" s="60"/>
      <c r="AAO883" s="60"/>
      <c r="AAP883" s="60"/>
      <c r="AAQ883" s="60"/>
      <c r="AAR883" s="60"/>
      <c r="AAS883" s="60"/>
      <c r="AAT883" s="60"/>
      <c r="AAU883" s="60"/>
      <c r="AAV883" s="60"/>
      <c r="AAW883" s="60"/>
      <c r="AAX883" s="60"/>
      <c r="AAY883" s="60"/>
      <c r="AAZ883" s="60"/>
      <c r="ABA883" s="60"/>
      <c r="ABB883" s="60"/>
      <c r="ABC883" s="60"/>
      <c r="ABD883" s="60"/>
      <c r="ABE883" s="60"/>
      <c r="ABF883" s="60"/>
      <c r="ABG883" s="60"/>
      <c r="ABH883" s="60"/>
      <c r="ABI883" s="60"/>
      <c r="ABJ883" s="60"/>
      <c r="ABK883" s="60"/>
      <c r="ABL883" s="60"/>
      <c r="ABM883" s="60"/>
      <c r="ABN883" s="60"/>
      <c r="ABO883" s="60"/>
      <c r="ABP883" s="60"/>
      <c r="ABQ883" s="60"/>
      <c r="ABR883" s="60"/>
      <c r="ABS883" s="60"/>
      <c r="ABT883" s="60"/>
      <c r="ABU883" s="60"/>
      <c r="ABV883" s="60"/>
      <c r="ABW883" s="60"/>
      <c r="ABX883" s="60"/>
      <c r="ABY883" s="60"/>
      <c r="ABZ883" s="60"/>
      <c r="ACA883" s="60"/>
      <c r="ACB883" s="60"/>
      <c r="ACC883" s="60"/>
      <c r="ACD883" s="60"/>
      <c r="ACE883" s="60"/>
      <c r="ACF883" s="60"/>
      <c r="ACG883" s="60"/>
      <c r="ACH883" s="60"/>
      <c r="ACI883" s="60"/>
      <c r="ACJ883" s="60"/>
      <c r="ACK883" s="60"/>
      <c r="ACL883" s="60"/>
      <c r="ACM883" s="60"/>
      <c r="ACN883" s="60"/>
      <c r="ACO883" s="60"/>
      <c r="ACP883" s="60"/>
      <c r="ACQ883" s="60"/>
      <c r="ACR883" s="60"/>
      <c r="ACS883" s="60"/>
      <c r="ACT883" s="60"/>
      <c r="ACU883" s="60"/>
      <c r="ACV883" s="60"/>
      <c r="ACW883" s="60"/>
      <c r="ACX883" s="60"/>
      <c r="ACY883" s="60"/>
      <c r="ACZ883" s="60"/>
      <c r="ADA883" s="60"/>
      <c r="ADB883" s="60"/>
      <c r="ADC883" s="60"/>
      <c r="ADD883" s="60"/>
      <c r="ADE883" s="60"/>
      <c r="ADF883" s="60"/>
      <c r="ADG883" s="60"/>
      <c r="ADH883" s="60"/>
      <c r="ADI883" s="60"/>
      <c r="ADJ883" s="60"/>
      <c r="ADK883" s="60"/>
      <c r="ADL883" s="60"/>
      <c r="ADM883" s="60"/>
      <c r="ADN883" s="60"/>
      <c r="ADO883" s="60"/>
      <c r="ADP883" s="60"/>
      <c r="ADQ883" s="60"/>
      <c r="ADR883" s="60"/>
      <c r="ADS883" s="60"/>
      <c r="ADT883" s="60"/>
      <c r="ADU883" s="60"/>
      <c r="ADV883" s="60"/>
      <c r="ADW883" s="60"/>
      <c r="ADX883" s="60"/>
      <c r="ADY883" s="60"/>
      <c r="ADZ883" s="60"/>
      <c r="AEA883" s="60"/>
      <c r="AEB883" s="60"/>
      <c r="AEC883" s="60"/>
      <c r="AED883" s="60"/>
      <c r="AEE883" s="60"/>
      <c r="AEF883" s="60"/>
      <c r="AEG883" s="60"/>
      <c r="AEH883" s="60"/>
      <c r="AEI883" s="60"/>
      <c r="AEJ883" s="60"/>
      <c r="AEK883" s="60"/>
      <c r="AEL883" s="60"/>
      <c r="AEM883" s="60"/>
      <c r="AEN883" s="60"/>
      <c r="AEO883" s="60"/>
      <c r="AEP883" s="60"/>
      <c r="AEQ883" s="60"/>
      <c r="AER883" s="60"/>
      <c r="AES883" s="60"/>
      <c r="AET883" s="60"/>
      <c r="AEU883" s="60"/>
      <c r="AEV883" s="60"/>
      <c r="AEW883" s="60"/>
      <c r="AEX883" s="60"/>
      <c r="AEY883" s="60"/>
      <c r="AEZ883" s="60"/>
      <c r="AFA883" s="60"/>
      <c r="AFB883" s="60"/>
      <c r="AFC883" s="60"/>
      <c r="AFD883" s="60"/>
      <c r="AFE883" s="60"/>
      <c r="AFF883" s="60"/>
      <c r="AFG883" s="60"/>
      <c r="AFH883" s="60"/>
      <c r="AFI883" s="60"/>
      <c r="AFJ883" s="60"/>
      <c r="AFK883" s="60"/>
      <c r="AFL883" s="60"/>
      <c r="AFM883" s="60"/>
      <c r="AFN883" s="60"/>
      <c r="AFO883" s="60"/>
      <c r="AFP883" s="60"/>
      <c r="AFQ883" s="60"/>
      <c r="AFR883" s="60"/>
      <c r="AFS883" s="60"/>
      <c r="AFT883" s="60"/>
      <c r="AFU883" s="60"/>
      <c r="AFV883" s="60"/>
      <c r="AFW883" s="60"/>
      <c r="AFX883" s="60"/>
      <c r="AFY883" s="60"/>
      <c r="AFZ883" s="60"/>
      <c r="AGA883" s="60"/>
      <c r="AGB883" s="60"/>
      <c r="AGC883" s="60"/>
      <c r="AGD883" s="60"/>
      <c r="AGE883" s="60"/>
      <c r="AGF883" s="60"/>
      <c r="AGG883" s="60"/>
      <c r="AGH883" s="60"/>
      <c r="AGI883" s="60"/>
      <c r="AGJ883" s="60"/>
      <c r="AGK883" s="60"/>
      <c r="AGL883" s="60"/>
      <c r="AGM883" s="60"/>
      <c r="AGN883" s="60"/>
      <c r="AGO883" s="60"/>
      <c r="AGP883" s="60"/>
      <c r="AGQ883" s="60"/>
      <c r="AGR883" s="60"/>
      <c r="AGS883" s="60"/>
      <c r="AGT883" s="60"/>
      <c r="AGU883" s="60"/>
      <c r="AGV883" s="60"/>
      <c r="AGW883" s="60"/>
      <c r="AGX883" s="60"/>
      <c r="AGY883" s="60"/>
      <c r="AGZ883" s="60"/>
      <c r="AHA883" s="60"/>
      <c r="AHB883" s="60"/>
      <c r="AHC883" s="60"/>
      <c r="AHD883" s="60"/>
      <c r="AHE883" s="60"/>
      <c r="AHF883" s="60"/>
      <c r="AHG883" s="60"/>
      <c r="AHH883" s="60"/>
      <c r="AHI883" s="60"/>
      <c r="AHJ883" s="60"/>
      <c r="AHK883" s="60"/>
      <c r="AHL883" s="60"/>
      <c r="AHM883" s="60"/>
      <c r="AHN883" s="60"/>
      <c r="AHO883" s="60"/>
      <c r="AHP883" s="60"/>
      <c r="AHQ883" s="60"/>
      <c r="AHR883" s="60"/>
      <c r="AHS883" s="60"/>
      <c r="AHT883" s="60"/>
      <c r="AHU883" s="60"/>
      <c r="AHV883" s="60"/>
      <c r="AHW883" s="60"/>
      <c r="AHX883" s="60"/>
      <c r="AHY883" s="60"/>
      <c r="AHZ883" s="60"/>
      <c r="AIA883" s="60"/>
      <c r="AIB883" s="60"/>
      <c r="AIC883" s="60"/>
      <c r="AID883" s="60"/>
      <c r="AIE883" s="60"/>
      <c r="AIF883" s="60"/>
      <c r="AIG883" s="60"/>
      <c r="AIH883" s="60"/>
      <c r="AII883" s="60"/>
      <c r="AIJ883" s="60"/>
      <c r="AIK883" s="60"/>
      <c r="AIL883" s="60"/>
      <c r="AIM883" s="60"/>
      <c r="AIN883" s="60"/>
      <c r="AIO883" s="60"/>
      <c r="AIP883" s="60"/>
      <c r="AIQ883" s="60"/>
      <c r="AIR883" s="60"/>
      <c r="AIS883" s="60"/>
      <c r="AIT883" s="60"/>
      <c r="AIU883" s="60"/>
      <c r="AIV883" s="60"/>
      <c r="AIW883" s="60"/>
      <c r="AIX883" s="60"/>
      <c r="AIY883" s="60"/>
      <c r="AIZ883" s="60"/>
      <c r="AJA883" s="60"/>
      <c r="AJB883" s="60"/>
      <c r="AJC883" s="60"/>
      <c r="AJD883" s="60"/>
      <c r="AJE883" s="60"/>
      <c r="AJF883" s="60"/>
      <c r="AJG883" s="60"/>
      <c r="AJH883" s="60"/>
      <c r="AJI883" s="60"/>
      <c r="AJJ883" s="60"/>
      <c r="AJK883" s="60"/>
      <c r="AJL883" s="60"/>
      <c r="AJM883" s="60"/>
      <c r="AJN883" s="60"/>
      <c r="AJO883" s="60"/>
      <c r="AJP883" s="60"/>
      <c r="AJQ883" s="60"/>
      <c r="AJR883" s="60"/>
      <c r="AJS883" s="60"/>
      <c r="AJT883" s="60"/>
      <c r="AJU883" s="60"/>
      <c r="AJV883" s="60"/>
      <c r="AJW883" s="60"/>
      <c r="AJX883" s="60"/>
      <c r="AJY883" s="60"/>
      <c r="AJZ883" s="60"/>
      <c r="AKA883" s="60"/>
      <c r="AKB883" s="60"/>
      <c r="AKC883" s="60"/>
      <c r="AKD883" s="60"/>
      <c r="AKE883" s="60"/>
      <c r="AKF883" s="60"/>
      <c r="AKG883" s="60"/>
      <c r="AKH883" s="60"/>
      <c r="AKI883" s="60"/>
      <c r="AKJ883" s="60"/>
      <c r="AKK883" s="60"/>
      <c r="AKL883" s="60"/>
      <c r="AKM883" s="60"/>
      <c r="AKN883" s="60"/>
      <c r="AKO883" s="60"/>
      <c r="AKP883" s="60"/>
      <c r="AKQ883" s="60"/>
      <c r="AKR883" s="60"/>
      <c r="AKS883" s="60"/>
      <c r="AKT883" s="60"/>
      <c r="AKU883" s="60"/>
      <c r="AKV883" s="60"/>
      <c r="AKW883" s="60"/>
      <c r="AKX883" s="60"/>
      <c r="AKY883" s="60"/>
      <c r="AKZ883" s="60"/>
      <c r="ALA883" s="60"/>
      <c r="ALB883" s="60"/>
      <c r="ALC883" s="60"/>
      <c r="ALD883" s="60"/>
      <c r="ALE883" s="60"/>
      <c r="ALF883" s="60"/>
      <c r="ALG883" s="60"/>
      <c r="ALH883" s="60"/>
      <c r="ALI883" s="60"/>
      <c r="ALJ883" s="60"/>
      <c r="ALK883" s="60"/>
      <c r="ALL883" s="60"/>
      <c r="ALM883" s="60"/>
      <c r="ALN883" s="60"/>
      <c r="ALO883" s="60"/>
      <c r="ALP883" s="60"/>
      <c r="ALQ883" s="60"/>
      <c r="ALR883" s="60"/>
      <c r="ALS883" s="60"/>
      <c r="ALT883" s="60"/>
      <c r="ALU883" s="60"/>
      <c r="ALV883" s="60"/>
      <c r="ALW883" s="60"/>
      <c r="ALX883" s="60"/>
      <c r="ALY883" s="60"/>
      <c r="ALZ883" s="60"/>
      <c r="AMA883" s="60"/>
      <c r="AMB883" s="60"/>
      <c r="AMC883" s="60"/>
      <c r="AMD883" s="60"/>
      <c r="AME883" s="60"/>
      <c r="AMF883" s="60"/>
      <c r="AMG883" s="60"/>
      <c r="AMH883" s="60"/>
      <c r="AMI883" s="60"/>
      <c r="AMJ883" s="60"/>
      <c r="AMK883" s="60"/>
      <c r="AML883" s="60"/>
      <c r="AMM883" s="60"/>
      <c r="AMN883" s="60"/>
      <c r="AMO883" s="60"/>
      <c r="AMP883" s="60"/>
      <c r="AMQ883" s="60"/>
      <c r="AMR883" s="60"/>
      <c r="AMS883" s="60"/>
      <c r="AMT883" s="60"/>
      <c r="AMU883" s="60"/>
      <c r="AMV883" s="60"/>
      <c r="AMW883" s="60"/>
      <c r="AMX883" s="60"/>
      <c r="AMY883" s="60"/>
      <c r="AMZ883" s="60"/>
      <c r="ANA883" s="60"/>
      <c r="ANB883" s="60"/>
      <c r="ANC883" s="60"/>
      <c r="AND883" s="60"/>
      <c r="ANE883" s="60"/>
      <c r="ANF883" s="60"/>
      <c r="ANG883" s="60"/>
      <c r="ANH883" s="60"/>
      <c r="ANI883" s="60"/>
      <c r="ANJ883" s="60"/>
      <c r="ANK883" s="60"/>
      <c r="ANL883" s="60"/>
      <c r="ANM883" s="60"/>
      <c r="ANN883" s="60"/>
      <c r="ANO883" s="60"/>
      <c r="ANP883" s="60"/>
      <c r="ANQ883" s="60"/>
      <c r="ANR883" s="60"/>
      <c r="ANS883" s="60"/>
      <c r="ANT883" s="60"/>
      <c r="ANU883" s="60"/>
      <c r="ANV883" s="60"/>
      <c r="ANW883" s="60"/>
      <c r="ANX883" s="60"/>
      <c r="ANY883" s="60"/>
      <c r="ANZ883" s="60"/>
      <c r="AOA883" s="60"/>
      <c r="AOB883" s="60"/>
      <c r="AOC883" s="60"/>
      <c r="AOD883" s="60"/>
      <c r="AOE883" s="60"/>
      <c r="AOF883" s="60"/>
      <c r="AOG883" s="60"/>
      <c r="AOH883" s="60"/>
      <c r="AOI883" s="60"/>
      <c r="AOJ883" s="60"/>
      <c r="AOK883" s="60"/>
      <c r="AOL883" s="60"/>
      <c r="AOM883" s="60"/>
      <c r="AON883" s="60"/>
      <c r="AOO883" s="60"/>
      <c r="AOP883" s="60"/>
      <c r="AOQ883" s="60"/>
      <c r="AOR883" s="60"/>
      <c r="AOS883" s="60"/>
      <c r="AOT883" s="60"/>
      <c r="AOU883" s="60"/>
      <c r="AOV883" s="60"/>
      <c r="AOW883" s="60"/>
      <c r="AOX883" s="60"/>
      <c r="AOY883" s="60"/>
      <c r="AOZ883" s="60"/>
      <c r="APA883" s="60"/>
      <c r="APB883" s="60"/>
      <c r="APC883" s="60"/>
      <c r="APD883" s="60"/>
      <c r="APE883" s="60"/>
      <c r="APF883" s="60"/>
      <c r="APG883" s="60"/>
      <c r="APH883" s="60"/>
      <c r="API883" s="60"/>
      <c r="APJ883" s="60"/>
      <c r="APK883" s="60"/>
      <c r="APL883" s="60"/>
      <c r="APM883" s="60"/>
      <c r="APN883" s="60"/>
      <c r="APO883" s="60"/>
      <c r="APP883" s="60"/>
      <c r="APQ883" s="60"/>
      <c r="APR883" s="60"/>
      <c r="APS883" s="60"/>
      <c r="APT883" s="60"/>
      <c r="APU883" s="60"/>
      <c r="APV883" s="60"/>
      <c r="APW883" s="60"/>
      <c r="APX883" s="60"/>
      <c r="APY883" s="60"/>
      <c r="APZ883" s="60"/>
      <c r="AQA883" s="60"/>
      <c r="AQB883" s="60"/>
      <c r="AQC883" s="60"/>
      <c r="AQD883" s="60"/>
      <c r="AQE883" s="60"/>
      <c r="AQF883" s="60"/>
      <c r="AQG883" s="60"/>
      <c r="AQH883" s="60"/>
      <c r="AQI883" s="60"/>
      <c r="AQJ883" s="60"/>
      <c r="AQK883" s="60"/>
      <c r="AQL883" s="60"/>
      <c r="AQM883" s="60"/>
      <c r="AQN883" s="60"/>
      <c r="AQO883" s="60"/>
      <c r="AQP883" s="60"/>
      <c r="AQQ883" s="60"/>
      <c r="AQR883" s="60"/>
      <c r="AQS883" s="60"/>
      <c r="AQT883" s="60"/>
      <c r="AQU883" s="60"/>
      <c r="AQV883" s="60"/>
      <c r="AQW883" s="60"/>
      <c r="AQX883" s="60"/>
      <c r="AQY883" s="60"/>
      <c r="AQZ883" s="60"/>
      <c r="ARA883" s="60"/>
      <c r="ARB883" s="60"/>
      <c r="ARC883" s="60"/>
      <c r="ARD883" s="60"/>
      <c r="ARE883" s="60"/>
      <c r="ARF883" s="60"/>
      <c r="ARG883" s="60"/>
      <c r="ARH883" s="60"/>
      <c r="ARI883" s="60"/>
      <c r="ARJ883" s="60"/>
      <c r="ARK883" s="60"/>
      <c r="ARL883" s="60"/>
      <c r="ARM883" s="60"/>
      <c r="ARN883" s="60"/>
      <c r="ARO883" s="60"/>
      <c r="ARP883" s="60"/>
      <c r="ARQ883" s="60"/>
      <c r="ARR883" s="60"/>
      <c r="ARS883" s="60"/>
      <c r="ART883" s="60"/>
      <c r="ARU883" s="60"/>
      <c r="ARV883" s="60"/>
      <c r="ARW883" s="60"/>
      <c r="ARX883" s="60"/>
      <c r="ARY883" s="60"/>
      <c r="ARZ883" s="60"/>
      <c r="ASA883" s="60"/>
      <c r="ASB883" s="60"/>
      <c r="ASC883" s="60"/>
      <c r="ASD883" s="60"/>
      <c r="ASE883" s="60"/>
      <c r="ASF883" s="60"/>
      <c r="ASG883" s="60"/>
      <c r="ASH883" s="60"/>
      <c r="ASI883" s="60"/>
      <c r="ASJ883" s="60"/>
      <c r="ASK883" s="60"/>
      <c r="ASL883" s="60"/>
      <c r="ASM883" s="60"/>
      <c r="ASN883" s="60"/>
      <c r="ASO883" s="60"/>
      <c r="ASP883" s="60"/>
      <c r="ASQ883" s="60"/>
      <c r="ASR883" s="60"/>
      <c r="ASS883" s="60"/>
      <c r="AST883" s="60"/>
      <c r="ASU883" s="60"/>
      <c r="ASV883" s="60"/>
      <c r="ASW883" s="60"/>
      <c r="ASX883" s="60"/>
      <c r="ASY883" s="60"/>
      <c r="ASZ883" s="60"/>
      <c r="ATA883" s="60"/>
      <c r="ATB883" s="60"/>
      <c r="ATC883" s="60"/>
      <c r="ATD883" s="60"/>
      <c r="ATE883" s="60"/>
      <c r="ATF883" s="60"/>
      <c r="ATG883" s="60"/>
      <c r="ATH883" s="60"/>
      <c r="ATI883" s="60"/>
      <c r="ATJ883" s="60"/>
      <c r="ATK883" s="60"/>
      <c r="ATL883" s="60"/>
      <c r="ATM883" s="60"/>
      <c r="ATN883" s="60"/>
      <c r="ATO883" s="60"/>
      <c r="ATP883" s="60"/>
      <c r="ATQ883" s="60"/>
      <c r="ATR883" s="60"/>
      <c r="ATS883" s="60"/>
      <c r="ATT883" s="60"/>
      <c r="ATU883" s="60"/>
      <c r="ATV883" s="60"/>
      <c r="ATW883" s="60"/>
      <c r="ATX883" s="60"/>
      <c r="ATY883" s="60"/>
      <c r="ATZ883" s="60"/>
      <c r="AUA883" s="60"/>
      <c r="AUB883" s="60"/>
      <c r="AUC883" s="60"/>
      <c r="AUD883" s="60"/>
      <c r="AUE883" s="60"/>
      <c r="AUF883" s="60"/>
      <c r="AUG883" s="60"/>
      <c r="AUH883" s="60"/>
      <c r="AUI883" s="60"/>
      <c r="AUJ883" s="60"/>
      <c r="AUK883" s="60"/>
      <c r="AUL883" s="60"/>
      <c r="AUM883" s="60"/>
      <c r="AUN883" s="60"/>
      <c r="AUO883" s="60"/>
      <c r="AUP883" s="60"/>
      <c r="AUQ883" s="60"/>
      <c r="AUR883" s="60"/>
      <c r="AUS883" s="60"/>
      <c r="AUT883" s="60"/>
      <c r="AUU883" s="60"/>
      <c r="AUV883" s="60"/>
      <c r="AUW883" s="60"/>
      <c r="AUX883" s="60"/>
      <c r="AUY883" s="60"/>
      <c r="AUZ883" s="60"/>
      <c r="AVA883" s="60"/>
      <c r="AVB883" s="60"/>
      <c r="AVC883" s="60"/>
      <c r="AVD883" s="60"/>
      <c r="AVE883" s="60"/>
      <c r="AVF883" s="60"/>
      <c r="AVG883" s="60"/>
      <c r="AVH883" s="60"/>
      <c r="AVI883" s="60"/>
      <c r="AVJ883" s="60"/>
      <c r="AVK883" s="60"/>
      <c r="AVL883" s="60"/>
      <c r="AVM883" s="60"/>
      <c r="AVN883" s="60"/>
      <c r="AVO883" s="60"/>
      <c r="AVP883" s="60"/>
      <c r="AVQ883" s="60"/>
      <c r="AVR883" s="60"/>
      <c r="AVS883" s="60"/>
      <c r="AVT883" s="60"/>
      <c r="AVU883" s="60"/>
      <c r="AVV883" s="60"/>
      <c r="AVW883" s="60"/>
      <c r="AVX883" s="60"/>
      <c r="AVY883" s="60"/>
      <c r="AVZ883" s="60"/>
      <c r="AWA883" s="60"/>
      <c r="AWB883" s="60"/>
      <c r="AWC883" s="60"/>
      <c r="AWD883" s="60"/>
      <c r="AWE883" s="60"/>
      <c r="AWF883" s="60"/>
      <c r="AWG883" s="60"/>
      <c r="AWH883" s="60"/>
      <c r="AWI883" s="60"/>
      <c r="AWJ883" s="60"/>
      <c r="AWK883" s="60"/>
      <c r="AWL883" s="60"/>
      <c r="AWM883" s="60"/>
      <c r="AWN883" s="60"/>
      <c r="AWO883" s="60"/>
      <c r="AWP883" s="60"/>
      <c r="AWQ883" s="60"/>
      <c r="AWR883" s="60"/>
      <c r="AWS883" s="60"/>
      <c r="AWT883" s="60"/>
      <c r="AWU883" s="60"/>
      <c r="AWV883" s="60"/>
      <c r="AWW883" s="60"/>
      <c r="AWX883" s="60"/>
      <c r="AWY883" s="60"/>
      <c r="AWZ883" s="60"/>
      <c r="AXA883" s="60"/>
      <c r="AXB883" s="60"/>
      <c r="AXC883" s="60"/>
      <c r="AXD883" s="60"/>
      <c r="AXE883" s="60"/>
      <c r="AXF883" s="60"/>
      <c r="AXG883" s="60"/>
      <c r="AXH883" s="60"/>
      <c r="AXI883" s="60"/>
      <c r="AXJ883" s="60"/>
      <c r="AXK883" s="60"/>
      <c r="AXL883" s="60"/>
      <c r="AXM883" s="60"/>
      <c r="AXN883" s="60"/>
      <c r="AXO883" s="60"/>
      <c r="AXP883" s="60"/>
      <c r="AXQ883" s="60"/>
      <c r="AXR883" s="60"/>
      <c r="AXS883" s="60"/>
      <c r="AXT883" s="60"/>
      <c r="AXU883" s="60"/>
      <c r="AXV883" s="60"/>
      <c r="AXW883" s="60"/>
      <c r="AXX883" s="60"/>
      <c r="AXY883" s="60"/>
      <c r="AXZ883" s="60"/>
      <c r="AYA883" s="60"/>
      <c r="AYB883" s="60"/>
      <c r="AYC883" s="60"/>
      <c r="AYD883" s="60"/>
      <c r="AYE883" s="60"/>
      <c r="AYF883" s="60"/>
      <c r="AYG883" s="60"/>
      <c r="AYH883" s="60"/>
      <c r="AYI883" s="60"/>
      <c r="AYJ883" s="60"/>
      <c r="AYK883" s="60"/>
      <c r="AYL883" s="60"/>
      <c r="AYM883" s="60"/>
      <c r="AYN883" s="60"/>
      <c r="AYO883" s="60"/>
      <c r="AYP883" s="60"/>
      <c r="AYQ883" s="60"/>
      <c r="AYR883" s="60"/>
      <c r="AYS883" s="60"/>
      <c r="AYT883" s="60"/>
      <c r="AYU883" s="60"/>
      <c r="AYV883" s="60"/>
      <c r="AYW883" s="60"/>
      <c r="AYX883" s="60"/>
      <c r="AYY883" s="60"/>
      <c r="AYZ883" s="60"/>
      <c r="AZA883" s="60"/>
      <c r="AZB883" s="60"/>
      <c r="AZC883" s="60"/>
      <c r="AZD883" s="60"/>
      <c r="AZE883" s="60"/>
      <c r="AZF883" s="60"/>
      <c r="AZG883" s="60"/>
      <c r="AZH883" s="60"/>
      <c r="AZI883" s="60"/>
      <c r="AZJ883" s="60"/>
      <c r="AZK883" s="60"/>
      <c r="AZL883" s="60"/>
      <c r="AZM883" s="60"/>
      <c r="AZN883" s="60"/>
      <c r="AZO883" s="60"/>
      <c r="AZP883" s="60"/>
      <c r="AZQ883" s="60"/>
      <c r="AZR883" s="60"/>
      <c r="AZS883" s="60"/>
      <c r="AZT883" s="60"/>
      <c r="AZU883" s="60"/>
      <c r="AZV883" s="60"/>
      <c r="AZW883" s="60"/>
      <c r="AZX883" s="60"/>
      <c r="AZY883" s="60"/>
      <c r="AZZ883" s="60"/>
      <c r="BAA883" s="60"/>
      <c r="BAB883" s="60"/>
      <c r="BAC883" s="60"/>
      <c r="BAD883" s="60"/>
      <c r="BAE883" s="60"/>
      <c r="BAF883" s="60"/>
      <c r="BAG883" s="60"/>
      <c r="BAH883" s="60"/>
      <c r="BAI883" s="60"/>
      <c r="BAJ883" s="60"/>
      <c r="BAK883" s="60"/>
      <c r="BAL883" s="60"/>
      <c r="BAM883" s="60"/>
      <c r="BAN883" s="60"/>
      <c r="BAO883" s="60"/>
      <c r="BAP883" s="60"/>
      <c r="BAQ883" s="60"/>
      <c r="BAR883" s="60"/>
      <c r="BAS883" s="60"/>
      <c r="BAT883" s="60"/>
      <c r="BAU883" s="60"/>
      <c r="BAV883" s="60"/>
      <c r="BAW883" s="60"/>
      <c r="BAX883" s="60"/>
      <c r="BAY883" s="60"/>
      <c r="BAZ883" s="60"/>
      <c r="BBA883" s="60"/>
      <c r="BBB883" s="60"/>
      <c r="BBC883" s="60"/>
      <c r="BBD883" s="60"/>
      <c r="BBE883" s="60"/>
      <c r="BBF883" s="60"/>
      <c r="BBG883" s="60"/>
      <c r="BBH883" s="60"/>
      <c r="BBI883" s="60"/>
      <c r="BBJ883" s="60"/>
      <c r="BBK883" s="60"/>
      <c r="BBL883" s="60"/>
      <c r="BBM883" s="60"/>
      <c r="BBN883" s="60"/>
      <c r="BBO883" s="60"/>
      <c r="BBP883" s="60"/>
      <c r="BBQ883" s="60"/>
      <c r="BBR883" s="60"/>
      <c r="BBS883" s="60"/>
      <c r="BBT883" s="60"/>
      <c r="BBU883" s="60"/>
      <c r="BBV883" s="60"/>
      <c r="BBW883" s="60"/>
      <c r="BBX883" s="60"/>
      <c r="BBY883" s="60"/>
      <c r="BBZ883" s="60"/>
      <c r="BCA883" s="60"/>
      <c r="BCB883" s="60"/>
      <c r="BCC883" s="60"/>
      <c r="BCD883" s="60"/>
      <c r="BCE883" s="60"/>
      <c r="BCF883" s="60"/>
      <c r="BCG883" s="60"/>
      <c r="BCH883" s="60"/>
      <c r="BCI883" s="60"/>
      <c r="BCJ883" s="60"/>
      <c r="BCK883" s="60"/>
      <c r="BCL883" s="60"/>
      <c r="BCM883" s="60"/>
      <c r="BCN883" s="60"/>
      <c r="BCO883" s="60"/>
      <c r="BCP883" s="60"/>
      <c r="BCQ883" s="60"/>
      <c r="BCR883" s="60"/>
      <c r="BCS883" s="60"/>
      <c r="BCT883" s="60"/>
      <c r="BCU883" s="60"/>
      <c r="BCV883" s="60"/>
      <c r="BCW883" s="60"/>
      <c r="BCX883" s="60"/>
      <c r="BCY883" s="60"/>
      <c r="BCZ883" s="60"/>
      <c r="BDA883" s="60"/>
      <c r="BDB883" s="60"/>
      <c r="BDC883" s="60"/>
      <c r="BDD883" s="60"/>
      <c r="BDE883" s="60"/>
      <c r="BDF883" s="60"/>
      <c r="BDG883" s="60"/>
      <c r="BDH883" s="60"/>
      <c r="BDI883" s="60"/>
      <c r="BDJ883" s="60"/>
      <c r="BDK883" s="60"/>
      <c r="BDL883" s="60"/>
      <c r="BDM883" s="60"/>
      <c r="BDN883" s="60"/>
      <c r="BDO883" s="60"/>
      <c r="BDP883" s="60"/>
      <c r="BDQ883" s="60"/>
      <c r="BDR883" s="60"/>
      <c r="BDS883" s="60"/>
      <c r="BDT883" s="60"/>
      <c r="BDU883" s="60"/>
      <c r="BDV883" s="60"/>
      <c r="BDW883" s="60"/>
      <c r="BDX883" s="60"/>
      <c r="BDY883" s="60"/>
      <c r="BDZ883" s="60"/>
      <c r="BEA883" s="60"/>
      <c r="BEB883" s="60"/>
      <c r="BEC883" s="60"/>
      <c r="BED883" s="60"/>
      <c r="BEE883" s="60"/>
      <c r="BEF883" s="60"/>
      <c r="BEG883" s="60"/>
      <c r="BEH883" s="60"/>
      <c r="BEI883" s="60"/>
      <c r="BEJ883" s="60"/>
      <c r="BEK883" s="60"/>
      <c r="BEL883" s="60"/>
      <c r="BEM883" s="60"/>
      <c r="BEN883" s="60"/>
      <c r="BEO883" s="60"/>
      <c r="BEP883" s="60"/>
      <c r="BEQ883" s="60"/>
      <c r="BER883" s="60"/>
      <c r="BES883" s="60"/>
      <c r="BET883" s="60"/>
      <c r="BEU883" s="60"/>
      <c r="BEV883" s="60"/>
      <c r="BEW883" s="60"/>
      <c r="BEX883" s="60"/>
      <c r="BEY883" s="60"/>
      <c r="BEZ883" s="60"/>
      <c r="BFA883" s="60"/>
      <c r="BFB883" s="60"/>
      <c r="BFC883" s="60"/>
      <c r="BFD883" s="60"/>
      <c r="BFE883" s="60"/>
      <c r="BFF883" s="60"/>
      <c r="BFG883" s="60"/>
      <c r="BFH883" s="60"/>
      <c r="BFI883" s="60"/>
      <c r="BFJ883" s="60"/>
      <c r="BFK883" s="60"/>
      <c r="BFL883" s="60"/>
      <c r="BFM883" s="60"/>
      <c r="BFN883" s="60"/>
      <c r="BFO883" s="60"/>
      <c r="BFP883" s="60"/>
      <c r="BFQ883" s="60"/>
      <c r="BFR883" s="60"/>
      <c r="BFS883" s="60"/>
      <c r="BFT883" s="60"/>
      <c r="BFU883" s="60"/>
      <c r="BFV883" s="60"/>
      <c r="BFW883" s="60"/>
      <c r="BFX883" s="60"/>
      <c r="BFY883" s="60"/>
      <c r="BFZ883" s="60"/>
      <c r="BGA883" s="60"/>
      <c r="BGB883" s="60"/>
      <c r="BGC883" s="60"/>
      <c r="BGD883" s="60"/>
      <c r="BGE883" s="60"/>
      <c r="BGF883" s="60"/>
      <c r="BGG883" s="60"/>
      <c r="BGH883" s="60"/>
      <c r="BGI883" s="60"/>
      <c r="BGJ883" s="60"/>
      <c r="BGK883" s="60"/>
      <c r="BGL883" s="60"/>
      <c r="BGM883" s="60"/>
      <c r="BGN883" s="60"/>
      <c r="BGO883" s="60"/>
      <c r="BGP883" s="60"/>
      <c r="BGQ883" s="60"/>
      <c r="BGR883" s="60"/>
      <c r="BGS883" s="60"/>
      <c r="BGT883" s="60"/>
      <c r="BGU883" s="60"/>
      <c r="BGV883" s="60"/>
      <c r="BGW883" s="60"/>
      <c r="BGX883" s="60"/>
      <c r="BGY883" s="60"/>
      <c r="BGZ883" s="60"/>
      <c r="BHA883" s="60"/>
      <c r="BHB883" s="60"/>
      <c r="BHC883" s="60"/>
      <c r="BHD883" s="60"/>
      <c r="BHE883" s="60"/>
      <c r="BHF883" s="60"/>
      <c r="BHG883" s="60"/>
      <c r="BHH883" s="60"/>
      <c r="BHI883" s="60"/>
      <c r="BHJ883" s="60"/>
      <c r="BHK883" s="60"/>
      <c r="BHL883" s="60"/>
      <c r="BHM883" s="60"/>
      <c r="BHN883" s="60"/>
      <c r="BHO883" s="60"/>
      <c r="BHP883" s="60"/>
      <c r="BHQ883" s="60"/>
      <c r="BHR883" s="60"/>
      <c r="BHS883" s="60"/>
      <c r="BHT883" s="60"/>
      <c r="BHU883" s="60"/>
      <c r="BHV883" s="60"/>
      <c r="BHW883" s="60"/>
      <c r="BHX883" s="60"/>
      <c r="BHY883" s="60"/>
      <c r="BHZ883" s="60"/>
      <c r="BIA883" s="60"/>
      <c r="BIB883" s="60"/>
      <c r="BIC883" s="60"/>
      <c r="BID883" s="60"/>
      <c r="BIE883" s="60"/>
      <c r="BIF883" s="60"/>
      <c r="BIG883" s="60"/>
      <c r="BIH883" s="60"/>
      <c r="BII883" s="60"/>
      <c r="BIJ883" s="60"/>
      <c r="BIK883" s="60"/>
      <c r="BIL883" s="60"/>
      <c r="BIM883" s="60"/>
      <c r="BIN883" s="60"/>
      <c r="BIO883" s="60"/>
      <c r="BIP883" s="60"/>
      <c r="BIQ883" s="60"/>
      <c r="BIR883" s="60"/>
      <c r="BIS883" s="60"/>
      <c r="BIT883" s="60"/>
      <c r="BIU883" s="60"/>
      <c r="BIV883" s="60"/>
      <c r="BIW883" s="60"/>
      <c r="BIX883" s="60"/>
      <c r="BIY883" s="60"/>
      <c r="BIZ883" s="60"/>
      <c r="BJA883" s="60"/>
      <c r="BJB883" s="60"/>
      <c r="BJC883" s="60"/>
      <c r="BJD883" s="60"/>
      <c r="BJE883" s="60"/>
      <c r="BJF883" s="60"/>
      <c r="BJG883" s="60"/>
      <c r="BJH883" s="60"/>
      <c r="BJI883" s="60"/>
      <c r="BJJ883" s="60"/>
      <c r="BJK883" s="60"/>
      <c r="BJL883" s="60"/>
      <c r="BJM883" s="60"/>
      <c r="BJN883" s="60"/>
      <c r="BJO883" s="60"/>
      <c r="BJP883" s="60"/>
      <c r="BJQ883" s="60"/>
      <c r="BJR883" s="60"/>
      <c r="BJS883" s="60"/>
      <c r="BJT883" s="60"/>
      <c r="BJU883" s="60"/>
      <c r="BJV883" s="60"/>
      <c r="BJW883" s="60"/>
      <c r="BJX883" s="60"/>
      <c r="BJY883" s="60"/>
      <c r="BJZ883" s="60"/>
      <c r="BKA883" s="60"/>
      <c r="BKB883" s="60"/>
      <c r="BKC883" s="60"/>
      <c r="BKD883" s="60"/>
      <c r="BKE883" s="60"/>
      <c r="BKF883" s="60"/>
      <c r="BKG883" s="60"/>
      <c r="BKH883" s="60"/>
      <c r="BKI883" s="60"/>
      <c r="BKJ883" s="60"/>
      <c r="BKK883" s="60"/>
      <c r="BKL883" s="60"/>
      <c r="BKM883" s="60"/>
      <c r="BKN883" s="60"/>
      <c r="BKO883" s="60"/>
      <c r="BKP883" s="60"/>
      <c r="BKQ883" s="60"/>
      <c r="BKR883" s="60"/>
      <c r="BKS883" s="60"/>
      <c r="BKT883" s="60"/>
      <c r="BKU883" s="60"/>
      <c r="BKV883" s="60"/>
      <c r="BKW883" s="60"/>
      <c r="BKX883" s="60"/>
      <c r="BKY883" s="60"/>
      <c r="BKZ883" s="60"/>
      <c r="BLA883" s="60"/>
      <c r="BLB883" s="60"/>
      <c r="BLC883" s="60"/>
      <c r="BLD883" s="60"/>
      <c r="BLE883" s="60"/>
      <c r="BLF883" s="60"/>
      <c r="BLG883" s="60"/>
      <c r="BLH883" s="60"/>
      <c r="BLI883" s="60"/>
      <c r="BLJ883" s="60"/>
      <c r="BLK883" s="60"/>
      <c r="BLL883" s="60"/>
      <c r="BLM883" s="60"/>
      <c r="BLN883" s="60"/>
      <c r="BLO883" s="60"/>
      <c r="BLP883" s="60"/>
      <c r="BLQ883" s="60"/>
      <c r="BLR883" s="60"/>
      <c r="BLS883" s="60"/>
      <c r="BLT883" s="60"/>
      <c r="BLU883" s="60"/>
      <c r="BLV883" s="60"/>
      <c r="BLW883" s="60"/>
      <c r="BLX883" s="60"/>
      <c r="BLY883" s="60"/>
      <c r="BLZ883" s="60"/>
      <c r="BMA883" s="60"/>
      <c r="BMB883" s="60"/>
      <c r="BMC883" s="60"/>
      <c r="BMD883" s="60"/>
      <c r="BME883" s="60"/>
      <c r="BMF883" s="60"/>
      <c r="BMG883" s="60"/>
      <c r="BMH883" s="60"/>
      <c r="BMI883" s="60"/>
      <c r="BMJ883" s="60"/>
      <c r="BMK883" s="60"/>
      <c r="BML883" s="60"/>
      <c r="BMM883" s="60"/>
      <c r="BMN883" s="60"/>
      <c r="BMO883" s="60"/>
      <c r="BMP883" s="60"/>
      <c r="BMQ883" s="60"/>
      <c r="BMR883" s="60"/>
      <c r="BMS883" s="60"/>
      <c r="BMT883" s="60"/>
      <c r="BMU883" s="60"/>
      <c r="BMV883" s="60"/>
      <c r="BMW883" s="60"/>
      <c r="BMX883" s="60"/>
      <c r="BMY883" s="60"/>
      <c r="BMZ883" s="60"/>
      <c r="BNA883" s="60"/>
      <c r="BNB883" s="60"/>
      <c r="BNC883" s="60"/>
      <c r="BND883" s="60"/>
      <c r="BNE883" s="60"/>
      <c r="BNF883" s="60"/>
      <c r="BNG883" s="60"/>
      <c r="BNH883" s="60"/>
      <c r="BNI883" s="60"/>
      <c r="BNJ883" s="60"/>
      <c r="BNK883" s="60"/>
      <c r="BNL883" s="60"/>
      <c r="BNM883" s="60"/>
      <c r="BNN883" s="60"/>
      <c r="BNO883" s="60"/>
      <c r="BNP883" s="60"/>
      <c r="BNQ883" s="60"/>
      <c r="BNR883" s="60"/>
      <c r="BNS883" s="60"/>
      <c r="BNT883" s="60"/>
      <c r="BNU883" s="60"/>
      <c r="BNV883" s="60"/>
      <c r="BNW883" s="60"/>
      <c r="BNX883" s="60"/>
      <c r="BNY883" s="60"/>
      <c r="BNZ883" s="60"/>
      <c r="BOA883" s="60"/>
      <c r="BOB883" s="60"/>
      <c r="BOC883" s="60"/>
      <c r="BOD883" s="60"/>
      <c r="BOE883" s="60"/>
      <c r="BOF883" s="60"/>
      <c r="BOG883" s="60"/>
      <c r="BOH883" s="60"/>
      <c r="BOI883" s="60"/>
      <c r="BOJ883" s="60"/>
      <c r="BOK883" s="60"/>
      <c r="BOL883" s="60"/>
      <c r="BOM883" s="60"/>
      <c r="BON883" s="60"/>
      <c r="BOO883" s="60"/>
      <c r="BOP883" s="60"/>
      <c r="BOQ883" s="60"/>
      <c r="BOR883" s="60"/>
      <c r="BOS883" s="60"/>
      <c r="BOT883" s="60"/>
      <c r="BOU883" s="60"/>
      <c r="BOV883" s="60"/>
      <c r="BOW883" s="60"/>
      <c r="BOX883" s="60"/>
      <c r="BOY883" s="60"/>
      <c r="BOZ883" s="60"/>
      <c r="BPA883" s="60"/>
      <c r="BPB883" s="60"/>
      <c r="BPC883" s="60"/>
      <c r="BPD883" s="60"/>
      <c r="BPE883" s="60"/>
      <c r="BPF883" s="60"/>
      <c r="BPG883" s="60"/>
      <c r="BPH883" s="60"/>
      <c r="BPI883" s="60"/>
      <c r="BPJ883" s="60"/>
      <c r="BPK883" s="60"/>
      <c r="BPL883" s="60"/>
      <c r="BPM883" s="60"/>
      <c r="BPN883" s="60"/>
      <c r="BPO883" s="60"/>
      <c r="BPP883" s="60"/>
      <c r="BPQ883" s="60"/>
      <c r="BPR883" s="60"/>
      <c r="BPS883" s="60"/>
      <c r="BPT883" s="60"/>
      <c r="BPU883" s="60"/>
      <c r="BPV883" s="60"/>
      <c r="BPW883" s="60"/>
      <c r="BPX883" s="60"/>
      <c r="BPY883" s="60"/>
      <c r="BPZ883" s="60"/>
      <c r="BQA883" s="60"/>
      <c r="BQB883" s="60"/>
      <c r="BQC883" s="60"/>
      <c r="BQD883" s="60"/>
      <c r="BQE883" s="60"/>
      <c r="BQF883" s="60"/>
      <c r="BQG883" s="60"/>
      <c r="BQH883" s="60"/>
      <c r="BQI883" s="60"/>
      <c r="BQJ883" s="60"/>
      <c r="BQK883" s="60"/>
      <c r="BQL883" s="60"/>
      <c r="BQM883" s="60"/>
      <c r="BQN883" s="60"/>
      <c r="BQO883" s="60"/>
      <c r="BQP883" s="60"/>
      <c r="BQQ883" s="60"/>
      <c r="BQR883" s="60"/>
      <c r="BQS883" s="60"/>
      <c r="BQT883" s="60"/>
      <c r="BQU883" s="60"/>
      <c r="BQV883" s="60"/>
      <c r="BQW883" s="60"/>
      <c r="BQX883" s="60"/>
      <c r="BQY883" s="60"/>
      <c r="BQZ883" s="60"/>
      <c r="BRA883" s="60"/>
      <c r="BRB883" s="60"/>
      <c r="BRC883" s="60"/>
      <c r="BRD883" s="60"/>
      <c r="BRE883" s="60"/>
      <c r="BRF883" s="60"/>
      <c r="BRG883" s="60"/>
      <c r="BRH883" s="60"/>
      <c r="BRI883" s="60"/>
      <c r="BRJ883" s="60"/>
      <c r="BRK883" s="60"/>
      <c r="BRL883" s="60"/>
      <c r="BRM883" s="60"/>
      <c r="BRN883" s="60"/>
      <c r="BRO883" s="60"/>
      <c r="BRP883" s="60"/>
      <c r="BRQ883" s="60"/>
      <c r="BRR883" s="60"/>
      <c r="BRS883" s="60"/>
      <c r="BRT883" s="60"/>
      <c r="BRU883" s="60"/>
      <c r="BRV883" s="60"/>
      <c r="BRW883" s="60"/>
      <c r="BRX883" s="60"/>
      <c r="BRY883" s="60"/>
      <c r="BRZ883" s="60"/>
      <c r="BSA883" s="60"/>
      <c r="BSB883" s="60"/>
      <c r="BSC883" s="60"/>
      <c r="BSD883" s="60"/>
      <c r="BSE883" s="60"/>
      <c r="BSF883" s="60"/>
      <c r="BSG883" s="60"/>
      <c r="BSH883" s="60"/>
      <c r="BSI883" s="60"/>
      <c r="BSJ883" s="60"/>
      <c r="BSK883" s="60"/>
      <c r="BSL883" s="60"/>
      <c r="BSM883" s="60"/>
      <c r="BSN883" s="60"/>
      <c r="BSO883" s="60"/>
      <c r="BSP883" s="60"/>
      <c r="BSQ883" s="60"/>
      <c r="BSR883" s="60"/>
      <c r="BSS883" s="60"/>
      <c r="BST883" s="60"/>
      <c r="BSU883" s="60"/>
      <c r="BSV883" s="60"/>
      <c r="BSW883" s="60"/>
      <c r="BSX883" s="60"/>
      <c r="BSY883" s="60"/>
      <c r="BSZ883" s="60"/>
      <c r="BTA883" s="60"/>
      <c r="BTB883" s="60"/>
      <c r="BTC883" s="60"/>
      <c r="BTD883" s="60"/>
      <c r="BTE883" s="60"/>
      <c r="BTF883" s="60"/>
      <c r="BTG883" s="60"/>
      <c r="BTH883" s="60"/>
      <c r="BTI883" s="60"/>
      <c r="BTJ883" s="60"/>
      <c r="BTK883" s="60"/>
      <c r="BTL883" s="60"/>
      <c r="BTM883" s="60"/>
      <c r="BTN883" s="60"/>
      <c r="BTO883" s="60"/>
      <c r="BTP883" s="60"/>
      <c r="BTQ883" s="60"/>
      <c r="BTR883" s="60"/>
      <c r="BTS883" s="60"/>
      <c r="BTT883" s="60"/>
      <c r="BTU883" s="60"/>
      <c r="BTV883" s="60"/>
      <c r="BTW883" s="60"/>
      <c r="BTX883" s="60"/>
      <c r="BTY883" s="60"/>
      <c r="BTZ883" s="60"/>
      <c r="BUA883" s="60"/>
      <c r="BUB883" s="60"/>
      <c r="BUC883" s="60"/>
      <c r="BUD883" s="60"/>
      <c r="BUE883" s="60"/>
      <c r="BUF883" s="60"/>
      <c r="BUG883" s="60"/>
      <c r="BUH883" s="60"/>
      <c r="BUI883" s="60"/>
      <c r="BUJ883" s="60"/>
      <c r="BUK883" s="60"/>
      <c r="BUL883" s="60"/>
      <c r="BUM883" s="60"/>
      <c r="BUN883" s="60"/>
      <c r="BUO883" s="60"/>
      <c r="BUP883" s="60"/>
      <c r="BUQ883" s="60"/>
      <c r="BUR883" s="60"/>
      <c r="BUS883" s="60"/>
      <c r="BUT883" s="60"/>
      <c r="BUU883" s="60"/>
      <c r="BUV883" s="60"/>
      <c r="BUW883" s="60"/>
      <c r="BUX883" s="60"/>
      <c r="BUY883" s="60"/>
      <c r="BUZ883" s="60"/>
      <c r="BVA883" s="60"/>
      <c r="BVB883" s="60"/>
      <c r="BVC883" s="60"/>
      <c r="BVD883" s="60"/>
      <c r="BVE883" s="60"/>
      <c r="BVF883" s="60"/>
      <c r="BVG883" s="60"/>
      <c r="BVH883" s="60"/>
      <c r="BVI883" s="60"/>
      <c r="BVJ883" s="60"/>
      <c r="BVK883" s="60"/>
      <c r="BVL883" s="60"/>
      <c r="BVM883" s="60"/>
      <c r="BVN883" s="60"/>
      <c r="BVO883" s="60"/>
      <c r="BVP883" s="60"/>
      <c r="BVQ883" s="60"/>
      <c r="BVR883" s="60"/>
      <c r="BVS883" s="60"/>
      <c r="BVT883" s="60"/>
      <c r="BVU883" s="60"/>
      <c r="BVV883" s="60"/>
      <c r="BVW883" s="60"/>
      <c r="BVX883" s="60"/>
      <c r="BVY883" s="60"/>
      <c r="BVZ883" s="60"/>
      <c r="BWA883" s="60"/>
      <c r="BWB883" s="60"/>
      <c r="BWC883" s="60"/>
      <c r="BWD883" s="60"/>
      <c r="BWE883" s="60"/>
      <c r="BWF883" s="60"/>
      <c r="BWG883" s="60"/>
      <c r="BWH883" s="60"/>
      <c r="BWI883" s="60"/>
      <c r="BWJ883" s="60"/>
      <c r="BWK883" s="60"/>
      <c r="BWL883" s="60"/>
      <c r="BWM883" s="60"/>
      <c r="BWN883" s="60"/>
      <c r="BWO883" s="60"/>
      <c r="BWP883" s="60"/>
      <c r="BWQ883" s="60"/>
      <c r="BWR883" s="60"/>
      <c r="BWS883" s="60"/>
      <c r="BWT883" s="60"/>
      <c r="BWU883" s="60"/>
      <c r="BWV883" s="60"/>
      <c r="BWW883" s="60"/>
      <c r="BWX883" s="60"/>
      <c r="BWY883" s="60"/>
      <c r="BWZ883" s="60"/>
      <c r="BXA883" s="60"/>
      <c r="BXB883" s="60"/>
      <c r="BXC883" s="60"/>
      <c r="BXD883" s="60"/>
      <c r="BXE883" s="60"/>
      <c r="BXF883" s="60"/>
      <c r="BXG883" s="60"/>
      <c r="BXH883" s="60"/>
      <c r="BXI883" s="60"/>
      <c r="BXJ883" s="60"/>
      <c r="BXK883" s="60"/>
      <c r="BXL883" s="60"/>
      <c r="BXM883" s="60"/>
      <c r="BXN883" s="60"/>
      <c r="BXO883" s="60"/>
      <c r="BXP883" s="60"/>
      <c r="BXQ883" s="60"/>
      <c r="BXR883" s="60"/>
      <c r="BXS883" s="60"/>
      <c r="BXT883" s="60"/>
      <c r="BXU883" s="60"/>
      <c r="BXV883" s="60"/>
      <c r="BXW883" s="60"/>
      <c r="BXX883" s="60"/>
      <c r="BXY883" s="60"/>
      <c r="BXZ883" s="60"/>
      <c r="BYA883" s="60"/>
      <c r="BYB883" s="60"/>
      <c r="BYC883" s="60"/>
      <c r="BYD883" s="60"/>
      <c r="BYE883" s="60"/>
      <c r="BYF883" s="60"/>
      <c r="BYG883" s="60"/>
      <c r="BYH883" s="60"/>
      <c r="BYI883" s="60"/>
      <c r="BYJ883" s="60"/>
      <c r="BYK883" s="60"/>
      <c r="BYL883" s="60"/>
      <c r="BYM883" s="60"/>
      <c r="BYN883" s="60"/>
      <c r="BYO883" s="60"/>
      <c r="BYP883" s="60"/>
      <c r="BYQ883" s="60"/>
      <c r="BYR883" s="60"/>
      <c r="BYS883" s="60"/>
      <c r="BYT883" s="60"/>
      <c r="BYU883" s="60"/>
      <c r="BYV883" s="60"/>
      <c r="BYW883" s="60"/>
      <c r="BYX883" s="60"/>
      <c r="BYY883" s="60"/>
      <c r="BYZ883" s="60"/>
      <c r="BZA883" s="60"/>
      <c r="BZB883" s="60"/>
      <c r="BZC883" s="60"/>
      <c r="BZD883" s="60"/>
      <c r="BZE883" s="60"/>
      <c r="BZF883" s="60"/>
      <c r="BZG883" s="60"/>
      <c r="BZH883" s="60"/>
      <c r="BZI883" s="60"/>
      <c r="BZJ883" s="60"/>
      <c r="BZK883" s="60"/>
      <c r="BZL883" s="60"/>
      <c r="BZM883" s="60"/>
      <c r="BZN883" s="60"/>
      <c r="BZO883" s="60"/>
      <c r="BZP883" s="60"/>
      <c r="BZQ883" s="60"/>
      <c r="BZR883" s="60"/>
      <c r="BZS883" s="60"/>
      <c r="BZT883" s="60"/>
      <c r="BZU883" s="60"/>
      <c r="BZV883" s="60"/>
      <c r="BZW883" s="60"/>
      <c r="BZX883" s="60"/>
      <c r="BZY883" s="60"/>
      <c r="BZZ883" s="60"/>
      <c r="CAA883" s="60"/>
      <c r="CAB883" s="60"/>
      <c r="CAC883" s="60"/>
      <c r="CAD883" s="60"/>
      <c r="CAE883" s="60"/>
      <c r="CAF883" s="60"/>
      <c r="CAG883" s="60"/>
      <c r="CAH883" s="60"/>
      <c r="CAI883" s="60"/>
      <c r="CAJ883" s="60"/>
      <c r="CAK883" s="60"/>
      <c r="CAL883" s="60"/>
      <c r="CAM883" s="60"/>
      <c r="CAN883" s="60"/>
      <c r="CAO883" s="60"/>
      <c r="CAP883" s="60"/>
      <c r="CAQ883" s="60"/>
      <c r="CAR883" s="60"/>
      <c r="CAS883" s="60"/>
      <c r="CAT883" s="60"/>
      <c r="CAU883" s="60"/>
      <c r="CAV883" s="60"/>
      <c r="CAW883" s="60"/>
      <c r="CAX883" s="60"/>
      <c r="CAY883" s="60"/>
      <c r="CAZ883" s="60"/>
      <c r="CBA883" s="60"/>
      <c r="CBB883" s="60"/>
      <c r="CBC883" s="60"/>
      <c r="CBD883" s="60"/>
      <c r="CBE883" s="60"/>
      <c r="CBF883" s="60"/>
      <c r="CBG883" s="60"/>
      <c r="CBH883" s="60"/>
      <c r="CBI883" s="60"/>
      <c r="CBJ883" s="60"/>
      <c r="CBK883" s="60"/>
      <c r="CBL883" s="60"/>
      <c r="CBM883" s="60"/>
      <c r="CBN883" s="60"/>
      <c r="CBO883" s="60"/>
      <c r="CBP883" s="60"/>
      <c r="CBQ883" s="60"/>
      <c r="CBR883" s="60"/>
      <c r="CBS883" s="60"/>
      <c r="CBT883" s="60"/>
      <c r="CBU883" s="60"/>
      <c r="CBV883" s="60"/>
      <c r="CBW883" s="60"/>
      <c r="CBX883" s="60"/>
      <c r="CBY883" s="60"/>
      <c r="CBZ883" s="60"/>
      <c r="CCA883" s="60"/>
      <c r="CCB883" s="60"/>
      <c r="CCC883" s="60"/>
      <c r="CCD883" s="60"/>
      <c r="CCE883" s="60"/>
      <c r="CCF883" s="60"/>
      <c r="CCG883" s="60"/>
      <c r="CCH883" s="60"/>
      <c r="CCI883" s="60"/>
      <c r="CCJ883" s="60"/>
      <c r="CCK883" s="60"/>
      <c r="CCL883" s="60"/>
      <c r="CCM883" s="60"/>
      <c r="CCN883" s="60"/>
      <c r="CCO883" s="60"/>
      <c r="CCP883" s="60"/>
      <c r="CCQ883" s="60"/>
      <c r="CCR883" s="60"/>
      <c r="CCS883" s="60"/>
      <c r="CCT883" s="60"/>
      <c r="CCU883" s="60"/>
      <c r="CCV883" s="60"/>
      <c r="CCW883" s="60"/>
      <c r="CCX883" s="60"/>
      <c r="CCY883" s="60"/>
      <c r="CCZ883" s="60"/>
      <c r="CDA883" s="60"/>
      <c r="CDB883" s="60"/>
      <c r="CDC883" s="60"/>
      <c r="CDD883" s="60"/>
      <c r="CDE883" s="60"/>
      <c r="CDF883" s="60"/>
      <c r="CDG883" s="60"/>
      <c r="CDH883" s="60"/>
      <c r="CDI883" s="60"/>
      <c r="CDJ883" s="60"/>
      <c r="CDK883" s="60"/>
      <c r="CDL883" s="60"/>
      <c r="CDM883" s="60"/>
      <c r="CDN883" s="60"/>
      <c r="CDO883" s="60"/>
      <c r="CDP883" s="60"/>
      <c r="CDQ883" s="60"/>
      <c r="CDR883" s="60"/>
      <c r="CDS883" s="60"/>
      <c r="CDT883" s="60"/>
      <c r="CDU883" s="60"/>
      <c r="CDV883" s="60"/>
      <c r="CDW883" s="60"/>
      <c r="CDX883" s="60"/>
      <c r="CDY883" s="60"/>
      <c r="CDZ883" s="60"/>
      <c r="CEA883" s="60"/>
      <c r="CEB883" s="60"/>
      <c r="CEC883" s="60"/>
      <c r="CED883" s="60"/>
      <c r="CEE883" s="60"/>
      <c r="CEF883" s="60"/>
      <c r="CEG883" s="60"/>
      <c r="CEH883" s="60"/>
      <c r="CEI883" s="60"/>
      <c r="CEJ883" s="60"/>
      <c r="CEK883" s="60"/>
      <c r="CEL883" s="60"/>
      <c r="CEM883" s="60"/>
      <c r="CEN883" s="60"/>
      <c r="CEO883" s="60"/>
      <c r="CEP883" s="60"/>
      <c r="CEQ883" s="60"/>
      <c r="CER883" s="60"/>
      <c r="CES883" s="60"/>
      <c r="CET883" s="60"/>
      <c r="CEU883" s="60"/>
      <c r="CEV883" s="60"/>
      <c r="CEW883" s="60"/>
      <c r="CEX883" s="60"/>
      <c r="CEY883" s="60"/>
      <c r="CEZ883" s="60"/>
      <c r="CFA883" s="60"/>
      <c r="CFB883" s="60"/>
      <c r="CFC883" s="60"/>
      <c r="CFD883" s="60"/>
      <c r="CFE883" s="60"/>
      <c r="CFF883" s="60"/>
      <c r="CFG883" s="60"/>
      <c r="CFH883" s="60"/>
      <c r="CFI883" s="60"/>
      <c r="CFJ883" s="60"/>
      <c r="CFK883" s="60"/>
      <c r="CFL883" s="60"/>
      <c r="CFM883" s="60"/>
      <c r="CFN883" s="60"/>
      <c r="CFO883" s="60"/>
      <c r="CFP883" s="60"/>
      <c r="CFQ883" s="60"/>
      <c r="CFR883" s="60"/>
      <c r="CFS883" s="60"/>
      <c r="CFT883" s="60"/>
      <c r="CFU883" s="60"/>
      <c r="CFV883" s="60"/>
      <c r="CFW883" s="60"/>
      <c r="CFX883" s="60"/>
      <c r="CFY883" s="60"/>
      <c r="CFZ883" s="60"/>
      <c r="CGA883" s="60"/>
      <c r="CGB883" s="60"/>
      <c r="CGC883" s="60"/>
      <c r="CGD883" s="60"/>
      <c r="CGE883" s="60"/>
      <c r="CGF883" s="60"/>
      <c r="CGG883" s="60"/>
      <c r="CGH883" s="60"/>
      <c r="CGI883" s="60"/>
      <c r="CGJ883" s="60"/>
      <c r="CGK883" s="60"/>
      <c r="CGL883" s="60"/>
      <c r="CGM883" s="60"/>
      <c r="CGN883" s="60"/>
      <c r="CGO883" s="60"/>
      <c r="CGP883" s="60"/>
      <c r="CGQ883" s="60"/>
      <c r="CGR883" s="60"/>
      <c r="CGS883" s="60"/>
      <c r="CGT883" s="60"/>
      <c r="CGU883" s="60"/>
      <c r="CGV883" s="60"/>
      <c r="CGW883" s="60"/>
      <c r="CGX883" s="60"/>
      <c r="CGY883" s="60"/>
      <c r="CGZ883" s="60"/>
      <c r="CHA883" s="60"/>
      <c r="CHB883" s="60"/>
      <c r="CHC883" s="60"/>
      <c r="CHD883" s="60"/>
      <c r="CHE883" s="60"/>
      <c r="CHF883" s="60"/>
      <c r="CHG883" s="60"/>
      <c r="CHH883" s="60"/>
      <c r="CHI883" s="60"/>
      <c r="CHJ883" s="60"/>
      <c r="CHK883" s="60"/>
      <c r="CHL883" s="60"/>
      <c r="CHM883" s="60"/>
      <c r="CHN883" s="60"/>
      <c r="CHO883" s="60"/>
      <c r="CHP883" s="60"/>
      <c r="CHQ883" s="60"/>
      <c r="CHR883" s="60"/>
      <c r="CHS883" s="60"/>
      <c r="CHT883" s="60"/>
      <c r="CHU883" s="60"/>
      <c r="CHV883" s="60"/>
      <c r="CHW883" s="60"/>
      <c r="CHX883" s="60"/>
      <c r="CHY883" s="60"/>
      <c r="CHZ883" s="60"/>
      <c r="CIA883" s="60"/>
      <c r="CIB883" s="60"/>
      <c r="CIC883" s="60"/>
      <c r="CID883" s="60"/>
      <c r="CIE883" s="60"/>
      <c r="CIF883" s="60"/>
      <c r="CIG883" s="60"/>
      <c r="CIH883" s="60"/>
      <c r="CII883" s="60"/>
      <c r="CIJ883" s="60"/>
      <c r="CIK883" s="60"/>
      <c r="CIL883" s="60"/>
      <c r="CIM883" s="60"/>
      <c r="CIN883" s="60"/>
      <c r="CIO883" s="60"/>
      <c r="CIP883" s="60"/>
      <c r="CIQ883" s="60"/>
      <c r="CIR883" s="60"/>
      <c r="CIS883" s="60"/>
      <c r="CIT883" s="60"/>
      <c r="CIU883" s="60"/>
      <c r="CIV883" s="60"/>
      <c r="CIW883" s="60"/>
      <c r="CIX883" s="60"/>
      <c r="CIY883" s="60"/>
      <c r="CIZ883" s="60"/>
      <c r="CJA883" s="60"/>
      <c r="CJB883" s="60"/>
      <c r="CJC883" s="60"/>
      <c r="CJD883" s="60"/>
      <c r="CJE883" s="60"/>
      <c r="CJF883" s="60"/>
      <c r="CJG883" s="60"/>
      <c r="CJH883" s="60"/>
      <c r="CJI883" s="60"/>
      <c r="CJJ883" s="60"/>
      <c r="CJK883" s="60"/>
      <c r="CJL883" s="60"/>
      <c r="CJM883" s="60"/>
      <c r="CJN883" s="60"/>
      <c r="CJO883" s="60"/>
      <c r="CJP883" s="60"/>
      <c r="CJQ883" s="60"/>
      <c r="CJR883" s="60"/>
      <c r="CJS883" s="60"/>
      <c r="CJT883" s="60"/>
      <c r="CJU883" s="60"/>
      <c r="CJV883" s="60"/>
      <c r="CJW883" s="60"/>
      <c r="CJX883" s="60"/>
      <c r="CJY883" s="60"/>
      <c r="CJZ883" s="60"/>
      <c r="CKA883" s="60"/>
      <c r="CKB883" s="60"/>
      <c r="CKC883" s="60"/>
      <c r="CKD883" s="60"/>
      <c r="CKE883" s="60"/>
      <c r="CKF883" s="60"/>
      <c r="CKG883" s="60"/>
      <c r="CKH883" s="60"/>
      <c r="CKI883" s="60"/>
      <c r="CKJ883" s="60"/>
      <c r="CKK883" s="60"/>
      <c r="CKL883" s="60"/>
      <c r="CKM883" s="60"/>
      <c r="CKN883" s="60"/>
      <c r="CKO883" s="60"/>
      <c r="CKP883" s="60"/>
      <c r="CKQ883" s="60"/>
      <c r="CKR883" s="60"/>
      <c r="CKS883" s="60"/>
      <c r="CKT883" s="60"/>
      <c r="CKU883" s="60"/>
      <c r="CKV883" s="60"/>
      <c r="CKW883" s="60"/>
      <c r="CKX883" s="60"/>
      <c r="CKY883" s="60"/>
      <c r="CKZ883" s="60"/>
      <c r="CLA883" s="60"/>
      <c r="CLB883" s="60"/>
      <c r="CLC883" s="60"/>
      <c r="CLD883" s="60"/>
      <c r="CLE883" s="60"/>
      <c r="CLF883" s="60"/>
      <c r="CLG883" s="60"/>
      <c r="CLH883" s="60"/>
      <c r="CLI883" s="60"/>
      <c r="CLJ883" s="60"/>
      <c r="CLK883" s="60"/>
      <c r="CLL883" s="60"/>
      <c r="CLM883" s="60"/>
      <c r="CLN883" s="60"/>
      <c r="CLO883" s="60"/>
      <c r="CLP883" s="60"/>
      <c r="CLQ883" s="60"/>
      <c r="CLR883" s="60"/>
      <c r="CLS883" s="60"/>
      <c r="CLT883" s="60"/>
      <c r="CLU883" s="60"/>
      <c r="CLV883" s="60"/>
      <c r="CLW883" s="60"/>
      <c r="CLX883" s="60"/>
      <c r="CLY883" s="60"/>
      <c r="CLZ883" s="60"/>
      <c r="CMA883" s="60"/>
      <c r="CMB883" s="60"/>
      <c r="CMC883" s="60"/>
      <c r="CMD883" s="60"/>
      <c r="CME883" s="60"/>
      <c r="CMF883" s="60"/>
      <c r="CMG883" s="60"/>
      <c r="CMH883" s="60"/>
      <c r="CMI883" s="60"/>
      <c r="CMJ883" s="60"/>
      <c r="CMK883" s="60"/>
      <c r="CML883" s="60"/>
      <c r="CMM883" s="60"/>
      <c r="CMN883" s="60"/>
      <c r="CMO883" s="60"/>
      <c r="CMP883" s="60"/>
      <c r="CMQ883" s="60"/>
      <c r="CMR883" s="60"/>
      <c r="CMS883" s="60"/>
      <c r="CMT883" s="60"/>
      <c r="CMU883" s="60"/>
      <c r="CMV883" s="60"/>
      <c r="CMW883" s="60"/>
      <c r="CMX883" s="60"/>
      <c r="CMY883" s="60"/>
      <c r="CMZ883" s="60"/>
      <c r="CNA883" s="60"/>
      <c r="CNB883" s="60"/>
      <c r="CNC883" s="60"/>
      <c r="CND883" s="60"/>
      <c r="CNE883" s="60"/>
      <c r="CNF883" s="60"/>
      <c r="CNG883" s="60"/>
      <c r="CNH883" s="60"/>
      <c r="CNI883" s="60"/>
      <c r="CNJ883" s="60"/>
      <c r="CNK883" s="60"/>
      <c r="CNL883" s="60"/>
      <c r="CNM883" s="60"/>
      <c r="CNN883" s="60"/>
      <c r="CNO883" s="60"/>
      <c r="CNP883" s="60"/>
      <c r="CNQ883" s="60"/>
      <c r="CNR883" s="60"/>
      <c r="CNS883" s="60"/>
      <c r="CNT883" s="60"/>
      <c r="CNU883" s="60"/>
      <c r="CNV883" s="60"/>
      <c r="CNW883" s="60"/>
      <c r="CNX883" s="60"/>
      <c r="CNY883" s="60"/>
      <c r="CNZ883" s="60"/>
      <c r="COA883" s="60"/>
      <c r="COB883" s="60"/>
      <c r="COC883" s="60"/>
      <c r="COD883" s="60"/>
      <c r="COE883" s="60"/>
      <c r="COF883" s="60"/>
      <c r="COG883" s="60"/>
      <c r="COH883" s="60"/>
      <c r="COI883" s="60"/>
      <c r="COJ883" s="60"/>
      <c r="COK883" s="60"/>
      <c r="COL883" s="60"/>
      <c r="COM883" s="60"/>
      <c r="CON883" s="60"/>
      <c r="COO883" s="60"/>
      <c r="COP883" s="60"/>
      <c r="COQ883" s="60"/>
      <c r="COR883" s="60"/>
      <c r="COS883" s="60"/>
      <c r="COT883" s="60"/>
      <c r="COU883" s="60"/>
      <c r="COV883" s="60"/>
      <c r="COW883" s="60"/>
      <c r="COX883" s="60"/>
      <c r="COY883" s="60"/>
      <c r="COZ883" s="60"/>
      <c r="CPA883" s="60"/>
      <c r="CPB883" s="60"/>
      <c r="CPC883" s="60"/>
      <c r="CPD883" s="60"/>
      <c r="CPE883" s="60"/>
      <c r="CPF883" s="60"/>
      <c r="CPG883" s="60"/>
      <c r="CPH883" s="60"/>
      <c r="CPI883" s="60"/>
      <c r="CPJ883" s="60"/>
      <c r="CPK883" s="60"/>
      <c r="CPL883" s="60"/>
      <c r="CPM883" s="60"/>
      <c r="CPN883" s="60"/>
      <c r="CPO883" s="60"/>
      <c r="CPP883" s="60"/>
      <c r="CPQ883" s="60"/>
      <c r="CPR883" s="60"/>
      <c r="CPS883" s="60"/>
      <c r="CPT883" s="60"/>
      <c r="CPU883" s="60"/>
      <c r="CPV883" s="60"/>
      <c r="CPW883" s="60"/>
      <c r="CPX883" s="60"/>
      <c r="CPY883" s="60"/>
      <c r="CPZ883" s="60"/>
      <c r="CQA883" s="60"/>
      <c r="CQB883" s="60"/>
      <c r="CQC883" s="60"/>
      <c r="CQD883" s="60"/>
      <c r="CQE883" s="60"/>
      <c r="CQF883" s="60"/>
      <c r="CQG883" s="60"/>
      <c r="CQH883" s="60"/>
      <c r="CQI883" s="60"/>
      <c r="CQJ883" s="60"/>
      <c r="CQK883" s="60"/>
      <c r="CQL883" s="60"/>
      <c r="CQM883" s="60"/>
      <c r="CQN883" s="60"/>
      <c r="CQO883" s="60"/>
      <c r="CQP883" s="60"/>
      <c r="CQQ883" s="60"/>
      <c r="CQR883" s="60"/>
      <c r="CQS883" s="60"/>
      <c r="CQT883" s="60"/>
      <c r="CQU883" s="60"/>
      <c r="CQV883" s="60"/>
      <c r="CQW883" s="60"/>
      <c r="CQX883" s="60"/>
      <c r="CQY883" s="60"/>
      <c r="CQZ883" s="60"/>
      <c r="CRA883" s="60"/>
      <c r="CRB883" s="60"/>
      <c r="CRC883" s="60"/>
      <c r="CRD883" s="60"/>
      <c r="CRE883" s="60"/>
      <c r="CRF883" s="60"/>
      <c r="CRG883" s="60"/>
      <c r="CRH883" s="60"/>
      <c r="CRI883" s="60"/>
      <c r="CRJ883" s="60"/>
      <c r="CRK883" s="60"/>
      <c r="CRL883" s="60"/>
      <c r="CRM883" s="60"/>
      <c r="CRN883" s="60"/>
      <c r="CRO883" s="60"/>
      <c r="CRP883" s="60"/>
      <c r="CRQ883" s="60"/>
      <c r="CRR883" s="60"/>
      <c r="CRS883" s="60"/>
      <c r="CRT883" s="60"/>
      <c r="CRU883" s="60"/>
      <c r="CRV883" s="60"/>
      <c r="CRW883" s="60"/>
      <c r="CRX883" s="60"/>
      <c r="CRY883" s="60"/>
      <c r="CRZ883" s="60"/>
      <c r="CSA883" s="60"/>
      <c r="CSB883" s="60"/>
      <c r="CSC883" s="60"/>
      <c r="CSD883" s="60"/>
      <c r="CSE883" s="60"/>
      <c r="CSF883" s="60"/>
      <c r="CSG883" s="60"/>
      <c r="CSH883" s="60"/>
      <c r="CSI883" s="60"/>
      <c r="CSJ883" s="60"/>
      <c r="CSK883" s="60"/>
      <c r="CSL883" s="60"/>
      <c r="CSM883" s="60"/>
      <c r="CSN883" s="60"/>
      <c r="CSO883" s="60"/>
      <c r="CSP883" s="60"/>
      <c r="CSQ883" s="60"/>
      <c r="CSR883" s="60"/>
      <c r="CSS883" s="60"/>
      <c r="CST883" s="60"/>
      <c r="CSU883" s="60"/>
      <c r="CSV883" s="60"/>
      <c r="CSW883" s="60"/>
      <c r="CSX883" s="60"/>
      <c r="CSY883" s="60"/>
      <c r="CSZ883" s="60"/>
      <c r="CTA883" s="60"/>
      <c r="CTB883" s="60"/>
      <c r="CTC883" s="60"/>
      <c r="CTD883" s="60"/>
      <c r="CTE883" s="60"/>
      <c r="CTF883" s="60"/>
      <c r="CTG883" s="60"/>
      <c r="CTH883" s="60"/>
      <c r="CTI883" s="60"/>
      <c r="CTJ883" s="60"/>
      <c r="CTK883" s="60"/>
      <c r="CTL883" s="60"/>
      <c r="CTM883" s="60"/>
      <c r="CTN883" s="60"/>
      <c r="CTO883" s="60"/>
      <c r="CTP883" s="60"/>
      <c r="CTQ883" s="60"/>
      <c r="CTR883" s="60"/>
      <c r="CTS883" s="60"/>
      <c r="CTT883" s="60"/>
      <c r="CTU883" s="60"/>
      <c r="CTV883" s="60"/>
      <c r="CTW883" s="60"/>
      <c r="CTX883" s="60"/>
      <c r="CTY883" s="60"/>
      <c r="CTZ883" s="60"/>
      <c r="CUA883" s="60"/>
      <c r="CUB883" s="60"/>
      <c r="CUC883" s="60"/>
      <c r="CUD883" s="60"/>
      <c r="CUE883" s="60"/>
      <c r="CUF883" s="60"/>
      <c r="CUG883" s="60"/>
      <c r="CUH883" s="60"/>
      <c r="CUI883" s="60"/>
      <c r="CUJ883" s="60"/>
      <c r="CUK883" s="60"/>
      <c r="CUL883" s="60"/>
      <c r="CUM883" s="60"/>
      <c r="CUN883" s="60"/>
      <c r="CUO883" s="60"/>
      <c r="CUP883" s="60"/>
      <c r="CUQ883" s="60"/>
      <c r="CUR883" s="60"/>
      <c r="CUS883" s="60"/>
      <c r="CUT883" s="60"/>
      <c r="CUU883" s="60"/>
      <c r="CUV883" s="60"/>
      <c r="CUW883" s="60"/>
      <c r="CUX883" s="60"/>
      <c r="CUY883" s="60"/>
      <c r="CUZ883" s="60"/>
      <c r="CVA883" s="60"/>
      <c r="CVB883" s="60"/>
      <c r="CVC883" s="60"/>
      <c r="CVD883" s="60"/>
      <c r="CVE883" s="60"/>
      <c r="CVF883" s="60"/>
      <c r="CVG883" s="60"/>
      <c r="CVH883" s="60"/>
      <c r="CVI883" s="60"/>
      <c r="CVJ883" s="60"/>
      <c r="CVK883" s="60"/>
      <c r="CVL883" s="60"/>
      <c r="CVM883" s="60"/>
      <c r="CVN883" s="60"/>
      <c r="CVO883" s="60"/>
      <c r="CVP883" s="60"/>
      <c r="CVQ883" s="60"/>
      <c r="CVR883" s="60"/>
      <c r="CVS883" s="60"/>
      <c r="CVT883" s="60"/>
      <c r="CVU883" s="60"/>
      <c r="CVV883" s="60"/>
      <c r="CVW883" s="60"/>
      <c r="CVX883" s="60"/>
      <c r="CVY883" s="60"/>
      <c r="CVZ883" s="60"/>
      <c r="CWA883" s="60"/>
      <c r="CWB883" s="60"/>
      <c r="CWC883" s="60"/>
      <c r="CWD883" s="60"/>
      <c r="CWE883" s="60"/>
      <c r="CWF883" s="60"/>
      <c r="CWG883" s="60"/>
      <c r="CWH883" s="60"/>
      <c r="CWI883" s="60"/>
      <c r="CWJ883" s="60"/>
      <c r="CWK883" s="60"/>
      <c r="CWL883" s="60"/>
      <c r="CWM883" s="60"/>
      <c r="CWN883" s="60"/>
      <c r="CWO883" s="60"/>
      <c r="CWP883" s="60"/>
      <c r="CWQ883" s="60"/>
      <c r="CWR883" s="60"/>
      <c r="CWS883" s="60"/>
      <c r="CWT883" s="60"/>
      <c r="CWU883" s="60"/>
      <c r="CWV883" s="60"/>
      <c r="CWW883" s="60"/>
      <c r="CWX883" s="60"/>
      <c r="CWY883" s="60"/>
      <c r="CWZ883" s="60"/>
      <c r="CXA883" s="60"/>
      <c r="CXB883" s="60"/>
      <c r="CXC883" s="60"/>
      <c r="CXD883" s="60"/>
      <c r="CXE883" s="60"/>
      <c r="CXF883" s="60"/>
      <c r="CXG883" s="60"/>
      <c r="CXH883" s="60"/>
      <c r="CXI883" s="60"/>
      <c r="CXJ883" s="60"/>
      <c r="CXK883" s="60"/>
      <c r="CXL883" s="60"/>
      <c r="CXM883" s="60"/>
      <c r="CXN883" s="60"/>
      <c r="CXO883" s="60"/>
      <c r="CXP883" s="60"/>
      <c r="CXQ883" s="60"/>
      <c r="CXR883" s="60"/>
      <c r="CXS883" s="60"/>
      <c r="CXT883" s="60"/>
      <c r="CXU883" s="60"/>
      <c r="CXV883" s="60"/>
      <c r="CXW883" s="60"/>
      <c r="CXX883" s="60"/>
      <c r="CXY883" s="60"/>
      <c r="CXZ883" s="60"/>
      <c r="CYA883" s="60"/>
      <c r="CYB883" s="60"/>
      <c r="CYC883" s="60"/>
      <c r="CYD883" s="60"/>
      <c r="CYE883" s="60"/>
      <c r="CYF883" s="60"/>
      <c r="CYG883" s="60"/>
      <c r="CYH883" s="60"/>
      <c r="CYI883" s="60"/>
      <c r="CYJ883" s="60"/>
      <c r="CYK883" s="60"/>
      <c r="CYL883" s="60"/>
      <c r="CYM883" s="60"/>
      <c r="CYN883" s="60"/>
      <c r="CYO883" s="60"/>
      <c r="CYP883" s="60"/>
      <c r="CYQ883" s="60"/>
      <c r="CYR883" s="60"/>
      <c r="CYS883" s="60"/>
      <c r="CYT883" s="60"/>
      <c r="CYU883" s="60"/>
      <c r="CYV883" s="60"/>
      <c r="CYW883" s="60"/>
      <c r="CYX883" s="60"/>
      <c r="CYY883" s="60"/>
      <c r="CYZ883" s="60"/>
      <c r="CZA883" s="60"/>
      <c r="CZB883" s="60"/>
      <c r="CZC883" s="60"/>
      <c r="CZD883" s="60"/>
      <c r="CZE883" s="60"/>
      <c r="CZF883" s="60"/>
      <c r="CZG883" s="60"/>
      <c r="CZH883" s="60"/>
      <c r="CZI883" s="60"/>
      <c r="CZJ883" s="60"/>
      <c r="CZK883" s="60"/>
      <c r="CZL883" s="60"/>
      <c r="CZM883" s="60"/>
      <c r="CZN883" s="60"/>
      <c r="CZO883" s="60"/>
      <c r="CZP883" s="60"/>
      <c r="CZQ883" s="60"/>
      <c r="CZR883" s="60"/>
      <c r="CZS883" s="60"/>
      <c r="CZT883" s="60"/>
      <c r="CZU883" s="60"/>
      <c r="CZV883" s="60"/>
      <c r="CZW883" s="60"/>
      <c r="CZX883" s="60"/>
      <c r="CZY883" s="60"/>
      <c r="CZZ883" s="60"/>
      <c r="DAA883" s="60"/>
      <c r="DAB883" s="60"/>
      <c r="DAC883" s="60"/>
      <c r="DAD883" s="60"/>
      <c r="DAE883" s="60"/>
      <c r="DAF883" s="60"/>
      <c r="DAG883" s="60"/>
      <c r="DAH883" s="60"/>
      <c r="DAI883" s="60"/>
      <c r="DAJ883" s="60"/>
      <c r="DAK883" s="60"/>
      <c r="DAL883" s="60"/>
      <c r="DAM883" s="60"/>
      <c r="DAN883" s="60"/>
      <c r="DAO883" s="60"/>
      <c r="DAP883" s="60"/>
      <c r="DAQ883" s="60"/>
      <c r="DAR883" s="60"/>
      <c r="DAS883" s="60"/>
      <c r="DAT883" s="60"/>
      <c r="DAU883" s="60"/>
      <c r="DAV883" s="60"/>
      <c r="DAW883" s="60"/>
      <c r="DAX883" s="60"/>
      <c r="DAY883" s="60"/>
      <c r="DAZ883" s="60"/>
      <c r="DBA883" s="60"/>
      <c r="DBB883" s="60"/>
      <c r="DBC883" s="60"/>
      <c r="DBD883" s="60"/>
      <c r="DBE883" s="60"/>
      <c r="DBF883" s="60"/>
      <c r="DBG883" s="60"/>
      <c r="DBH883" s="60"/>
      <c r="DBI883" s="60"/>
      <c r="DBJ883" s="60"/>
      <c r="DBK883" s="60"/>
      <c r="DBL883" s="60"/>
      <c r="DBM883" s="60"/>
      <c r="DBN883" s="60"/>
      <c r="DBO883" s="60"/>
      <c r="DBP883" s="60"/>
      <c r="DBQ883" s="60"/>
      <c r="DBR883" s="60"/>
      <c r="DBS883" s="60"/>
      <c r="DBT883" s="60"/>
      <c r="DBU883" s="60"/>
      <c r="DBV883" s="60"/>
      <c r="DBW883" s="60"/>
      <c r="DBX883" s="60"/>
      <c r="DBY883" s="60"/>
      <c r="DBZ883" s="60"/>
      <c r="DCA883" s="60"/>
      <c r="DCB883" s="60"/>
      <c r="DCC883" s="60"/>
      <c r="DCD883" s="60"/>
      <c r="DCE883" s="60"/>
      <c r="DCF883" s="60"/>
      <c r="DCG883" s="60"/>
      <c r="DCH883" s="60"/>
      <c r="DCI883" s="60"/>
      <c r="DCJ883" s="60"/>
      <c r="DCK883" s="60"/>
      <c r="DCL883" s="60"/>
      <c r="DCM883" s="60"/>
      <c r="DCN883" s="60"/>
      <c r="DCO883" s="60"/>
      <c r="DCP883" s="60"/>
      <c r="DCQ883" s="60"/>
      <c r="DCR883" s="60"/>
      <c r="DCS883" s="60"/>
      <c r="DCT883" s="60"/>
      <c r="DCU883" s="60"/>
      <c r="DCV883" s="60"/>
      <c r="DCW883" s="60"/>
      <c r="DCX883" s="60"/>
      <c r="DCY883" s="60"/>
      <c r="DCZ883" s="60"/>
      <c r="DDA883" s="60"/>
      <c r="DDB883" s="60"/>
      <c r="DDC883" s="60"/>
      <c r="DDD883" s="60"/>
      <c r="DDE883" s="60"/>
      <c r="DDF883" s="60"/>
      <c r="DDG883" s="60"/>
      <c r="DDH883" s="60"/>
      <c r="DDI883" s="60"/>
      <c r="DDJ883" s="60"/>
      <c r="DDK883" s="60"/>
      <c r="DDL883" s="60"/>
      <c r="DDM883" s="60"/>
      <c r="DDN883" s="60"/>
      <c r="DDO883" s="60"/>
      <c r="DDP883" s="60"/>
      <c r="DDQ883" s="60"/>
      <c r="DDR883" s="60"/>
      <c r="DDS883" s="60"/>
      <c r="DDT883" s="60"/>
      <c r="DDU883" s="60"/>
      <c r="DDV883" s="60"/>
      <c r="DDW883" s="60"/>
      <c r="DDX883" s="60"/>
      <c r="DDY883" s="60"/>
      <c r="DDZ883" s="60"/>
      <c r="DEA883" s="60"/>
      <c r="DEB883" s="60"/>
      <c r="DEC883" s="60"/>
      <c r="DED883" s="60"/>
      <c r="DEE883" s="60"/>
      <c r="DEF883" s="60"/>
      <c r="DEG883" s="60"/>
      <c r="DEH883" s="60"/>
      <c r="DEI883" s="60"/>
      <c r="DEJ883" s="60"/>
      <c r="DEK883" s="60"/>
      <c r="DEL883" s="60"/>
      <c r="DEM883" s="60"/>
      <c r="DEN883" s="60"/>
      <c r="DEO883" s="60"/>
      <c r="DEP883" s="60"/>
      <c r="DEQ883" s="60"/>
      <c r="DER883" s="60"/>
      <c r="DES883" s="60"/>
      <c r="DET883" s="60"/>
      <c r="DEU883" s="60"/>
      <c r="DEV883" s="60"/>
      <c r="DEW883" s="60"/>
      <c r="DEX883" s="60"/>
      <c r="DEY883" s="60"/>
      <c r="DEZ883" s="60"/>
      <c r="DFA883" s="60"/>
      <c r="DFB883" s="60"/>
      <c r="DFC883" s="60"/>
      <c r="DFD883" s="60"/>
      <c r="DFE883" s="60"/>
      <c r="DFF883" s="60"/>
      <c r="DFG883" s="60"/>
      <c r="DFH883" s="60"/>
      <c r="DFI883" s="60"/>
      <c r="DFJ883" s="60"/>
      <c r="DFK883" s="60"/>
      <c r="DFL883" s="60"/>
      <c r="DFM883" s="60"/>
      <c r="DFN883" s="60"/>
      <c r="DFO883" s="60"/>
      <c r="DFP883" s="60"/>
      <c r="DFQ883" s="60"/>
      <c r="DFR883" s="60"/>
      <c r="DFS883" s="60"/>
      <c r="DFT883" s="60"/>
      <c r="DFU883" s="60"/>
      <c r="DFV883" s="60"/>
      <c r="DFW883" s="60"/>
      <c r="DFX883" s="60"/>
      <c r="DFY883" s="60"/>
      <c r="DFZ883" s="60"/>
      <c r="DGA883" s="60"/>
      <c r="DGB883" s="60"/>
      <c r="DGC883" s="60"/>
      <c r="DGD883" s="60"/>
      <c r="DGE883" s="60"/>
      <c r="DGF883" s="60"/>
      <c r="DGG883" s="60"/>
      <c r="DGH883" s="60"/>
      <c r="DGI883" s="60"/>
      <c r="DGJ883" s="60"/>
      <c r="DGK883" s="60"/>
      <c r="DGL883" s="60"/>
      <c r="DGM883" s="60"/>
      <c r="DGN883" s="60"/>
      <c r="DGO883" s="60"/>
      <c r="DGP883" s="60"/>
      <c r="DGQ883" s="60"/>
      <c r="DGR883" s="60"/>
      <c r="DGS883" s="60"/>
      <c r="DGT883" s="60"/>
      <c r="DGU883" s="60"/>
      <c r="DGV883" s="60"/>
      <c r="DGW883" s="60"/>
      <c r="DGX883" s="60"/>
      <c r="DGY883" s="60"/>
      <c r="DGZ883" s="60"/>
      <c r="DHA883" s="60"/>
      <c r="DHB883" s="60"/>
      <c r="DHC883" s="60"/>
      <c r="DHD883" s="60"/>
      <c r="DHE883" s="60"/>
      <c r="DHF883" s="60"/>
      <c r="DHG883" s="60"/>
      <c r="DHH883" s="60"/>
      <c r="DHI883" s="60"/>
      <c r="DHJ883" s="60"/>
      <c r="DHK883" s="60"/>
      <c r="DHL883" s="60"/>
      <c r="DHM883" s="60"/>
      <c r="DHN883" s="60"/>
      <c r="DHO883" s="60"/>
      <c r="DHP883" s="60"/>
      <c r="DHQ883" s="60"/>
      <c r="DHR883" s="60"/>
      <c r="DHS883" s="60"/>
      <c r="DHT883" s="60"/>
      <c r="DHU883" s="60"/>
      <c r="DHV883" s="60"/>
      <c r="DHW883" s="60"/>
      <c r="DHX883" s="60"/>
      <c r="DHY883" s="60"/>
      <c r="DHZ883" s="60"/>
      <c r="DIA883" s="60"/>
      <c r="DIB883" s="60"/>
      <c r="DIC883" s="60"/>
      <c r="DID883" s="60"/>
      <c r="DIE883" s="60"/>
      <c r="DIF883" s="60"/>
      <c r="DIG883" s="60"/>
      <c r="DIH883" s="60"/>
      <c r="DII883" s="60"/>
      <c r="DIJ883" s="60"/>
      <c r="DIK883" s="60"/>
      <c r="DIL883" s="60"/>
      <c r="DIM883" s="60"/>
      <c r="DIN883" s="60"/>
      <c r="DIO883" s="60"/>
      <c r="DIP883" s="60"/>
      <c r="DIQ883" s="60"/>
      <c r="DIR883" s="60"/>
      <c r="DIS883" s="60"/>
      <c r="DIT883" s="60"/>
      <c r="DIU883" s="60"/>
      <c r="DIV883" s="60"/>
      <c r="DIW883" s="60"/>
      <c r="DIX883" s="60"/>
      <c r="DIY883" s="60"/>
      <c r="DIZ883" s="60"/>
      <c r="DJA883" s="60"/>
      <c r="DJB883" s="60"/>
      <c r="DJC883" s="60"/>
      <c r="DJD883" s="60"/>
      <c r="DJE883" s="60"/>
      <c r="DJF883" s="60"/>
      <c r="DJG883" s="60"/>
      <c r="DJH883" s="60"/>
      <c r="DJI883" s="60"/>
      <c r="DJJ883" s="60"/>
      <c r="DJK883" s="60"/>
      <c r="DJL883" s="60"/>
      <c r="DJM883" s="60"/>
      <c r="DJN883" s="60"/>
      <c r="DJO883" s="60"/>
      <c r="DJP883" s="60"/>
      <c r="DJQ883" s="60"/>
      <c r="DJR883" s="60"/>
      <c r="DJS883" s="60"/>
      <c r="DJT883" s="60"/>
      <c r="DJU883" s="60"/>
      <c r="DJV883" s="60"/>
      <c r="DJW883" s="60"/>
      <c r="DJX883" s="60"/>
      <c r="DJY883" s="60"/>
      <c r="DJZ883" s="60"/>
      <c r="DKA883" s="60"/>
      <c r="DKB883" s="60"/>
      <c r="DKC883" s="60"/>
      <c r="DKD883" s="60"/>
      <c r="DKE883" s="60"/>
      <c r="DKF883" s="60"/>
      <c r="DKG883" s="60"/>
      <c r="DKH883" s="60"/>
      <c r="DKI883" s="60"/>
      <c r="DKJ883" s="60"/>
      <c r="DKK883" s="60"/>
      <c r="DKL883" s="60"/>
      <c r="DKM883" s="60"/>
      <c r="DKN883" s="60"/>
      <c r="DKO883" s="60"/>
      <c r="DKP883" s="60"/>
      <c r="DKQ883" s="60"/>
      <c r="DKR883" s="60"/>
      <c r="DKS883" s="60"/>
      <c r="DKT883" s="60"/>
      <c r="DKU883" s="60"/>
      <c r="DKV883" s="60"/>
      <c r="DKW883" s="60"/>
      <c r="DKX883" s="60"/>
      <c r="DKY883" s="60"/>
      <c r="DKZ883" s="60"/>
      <c r="DLA883" s="60"/>
      <c r="DLB883" s="60"/>
      <c r="DLC883" s="60"/>
      <c r="DLD883" s="60"/>
      <c r="DLE883" s="60"/>
      <c r="DLF883" s="60"/>
      <c r="DLG883" s="60"/>
      <c r="DLH883" s="60"/>
      <c r="DLI883" s="60"/>
      <c r="DLJ883" s="60"/>
      <c r="DLK883" s="60"/>
      <c r="DLL883" s="60"/>
      <c r="DLM883" s="60"/>
      <c r="DLN883" s="60"/>
      <c r="DLO883" s="60"/>
      <c r="DLP883" s="60"/>
      <c r="DLQ883" s="60"/>
      <c r="DLR883" s="60"/>
      <c r="DLS883" s="60"/>
      <c r="DLT883" s="60"/>
      <c r="DLU883" s="60"/>
      <c r="DLV883" s="60"/>
      <c r="DLW883" s="60"/>
      <c r="DLX883" s="60"/>
      <c r="DLY883" s="60"/>
      <c r="DLZ883" s="60"/>
      <c r="DMA883" s="60"/>
      <c r="DMB883" s="60"/>
      <c r="DMC883" s="60"/>
      <c r="DMD883" s="60"/>
      <c r="DME883" s="60"/>
      <c r="DMF883" s="60"/>
      <c r="DMG883" s="60"/>
      <c r="DMH883" s="60"/>
      <c r="DMI883" s="60"/>
      <c r="DMJ883" s="60"/>
      <c r="DMK883" s="60"/>
      <c r="DML883" s="60"/>
      <c r="DMM883" s="60"/>
      <c r="DMN883" s="60"/>
      <c r="DMO883" s="60"/>
      <c r="DMP883" s="60"/>
      <c r="DMQ883" s="60"/>
      <c r="DMR883" s="60"/>
      <c r="DMS883" s="60"/>
      <c r="DMT883" s="60"/>
      <c r="DMU883" s="60"/>
      <c r="DMV883" s="60"/>
      <c r="DMW883" s="60"/>
      <c r="DMX883" s="60"/>
      <c r="DMY883" s="60"/>
      <c r="DMZ883" s="60"/>
      <c r="DNA883" s="60"/>
      <c r="DNB883" s="60"/>
      <c r="DNC883" s="60"/>
      <c r="DND883" s="60"/>
      <c r="DNE883" s="60"/>
      <c r="DNF883" s="60"/>
      <c r="DNG883" s="60"/>
      <c r="DNH883" s="60"/>
      <c r="DNI883" s="60"/>
      <c r="DNJ883" s="60"/>
      <c r="DNK883" s="60"/>
      <c r="DNL883" s="60"/>
      <c r="DNM883" s="60"/>
      <c r="DNN883" s="60"/>
      <c r="DNO883" s="60"/>
      <c r="DNP883" s="60"/>
      <c r="DNQ883" s="60"/>
      <c r="DNR883" s="60"/>
      <c r="DNS883" s="60"/>
      <c r="DNT883" s="60"/>
      <c r="DNU883" s="60"/>
      <c r="DNV883" s="60"/>
      <c r="DNW883" s="60"/>
      <c r="DNX883" s="60"/>
      <c r="DNY883" s="60"/>
      <c r="DNZ883" s="60"/>
      <c r="DOA883" s="60"/>
      <c r="DOB883" s="60"/>
      <c r="DOC883" s="60"/>
      <c r="DOD883" s="60"/>
      <c r="DOE883" s="60"/>
      <c r="DOF883" s="60"/>
      <c r="DOG883" s="60"/>
      <c r="DOH883" s="60"/>
      <c r="DOI883" s="60"/>
      <c r="DOJ883" s="60"/>
      <c r="DOK883" s="60"/>
      <c r="DOL883" s="60"/>
      <c r="DOM883" s="60"/>
      <c r="DON883" s="60"/>
      <c r="DOO883" s="60"/>
      <c r="DOP883" s="60"/>
      <c r="DOQ883" s="60"/>
      <c r="DOR883" s="60"/>
      <c r="DOS883" s="60"/>
      <c r="DOT883" s="60"/>
      <c r="DOU883" s="60"/>
      <c r="DOV883" s="60"/>
      <c r="DOW883" s="60"/>
      <c r="DOX883" s="60"/>
      <c r="DOY883" s="60"/>
      <c r="DOZ883" s="60"/>
      <c r="DPA883" s="60"/>
      <c r="DPB883" s="60"/>
      <c r="DPC883" s="60"/>
      <c r="DPD883" s="60"/>
      <c r="DPE883" s="60"/>
      <c r="DPF883" s="60"/>
      <c r="DPG883" s="60"/>
      <c r="DPH883" s="60"/>
      <c r="DPI883" s="60"/>
      <c r="DPJ883" s="60"/>
      <c r="DPK883" s="60"/>
      <c r="DPL883" s="60"/>
      <c r="DPM883" s="60"/>
      <c r="DPN883" s="60"/>
      <c r="DPO883" s="60"/>
      <c r="DPP883" s="60"/>
      <c r="DPQ883" s="60"/>
      <c r="DPR883" s="60"/>
      <c r="DPS883" s="60"/>
      <c r="DPT883" s="60"/>
      <c r="DPU883" s="60"/>
      <c r="DPV883" s="60"/>
      <c r="DPW883" s="60"/>
      <c r="DPX883" s="60"/>
      <c r="DPY883" s="60"/>
      <c r="DPZ883" s="60"/>
      <c r="DQA883" s="60"/>
      <c r="DQB883" s="60"/>
      <c r="DQC883" s="60"/>
      <c r="DQD883" s="60"/>
      <c r="DQE883" s="60"/>
      <c r="DQF883" s="60"/>
      <c r="DQG883" s="60"/>
      <c r="DQH883" s="60"/>
      <c r="DQI883" s="60"/>
      <c r="DQJ883" s="60"/>
      <c r="DQK883" s="60"/>
      <c r="DQL883" s="60"/>
      <c r="DQM883" s="60"/>
      <c r="DQN883" s="60"/>
      <c r="DQO883" s="60"/>
      <c r="DQP883" s="60"/>
      <c r="DQQ883" s="60"/>
      <c r="DQR883" s="60"/>
      <c r="DQS883" s="60"/>
      <c r="DQT883" s="60"/>
      <c r="DQU883" s="60"/>
      <c r="DQV883" s="60"/>
      <c r="DQW883" s="60"/>
      <c r="DQX883" s="60"/>
      <c r="DQY883" s="60"/>
      <c r="DQZ883" s="60"/>
      <c r="DRA883" s="60"/>
      <c r="DRB883" s="60"/>
      <c r="DRC883" s="60"/>
      <c r="DRD883" s="60"/>
      <c r="DRE883" s="60"/>
      <c r="DRF883" s="60"/>
      <c r="DRG883" s="60"/>
      <c r="DRH883" s="60"/>
      <c r="DRI883" s="60"/>
      <c r="DRJ883" s="60"/>
      <c r="DRK883" s="60"/>
      <c r="DRL883" s="60"/>
      <c r="DRM883" s="60"/>
      <c r="DRN883" s="60"/>
      <c r="DRO883" s="60"/>
      <c r="DRP883" s="60"/>
      <c r="DRQ883" s="60"/>
      <c r="DRR883" s="60"/>
      <c r="DRS883" s="60"/>
      <c r="DRT883" s="60"/>
      <c r="DRU883" s="60"/>
      <c r="DRV883" s="60"/>
      <c r="DRW883" s="60"/>
      <c r="DRX883" s="60"/>
      <c r="DRY883" s="60"/>
      <c r="DRZ883" s="60"/>
      <c r="DSA883" s="60"/>
      <c r="DSB883" s="60"/>
      <c r="DSC883" s="60"/>
      <c r="DSD883" s="60"/>
      <c r="DSE883" s="60"/>
      <c r="DSF883" s="60"/>
      <c r="DSG883" s="60"/>
      <c r="DSH883" s="60"/>
      <c r="DSI883" s="60"/>
      <c r="DSJ883" s="60"/>
      <c r="DSK883" s="60"/>
      <c r="DSL883" s="60"/>
      <c r="DSM883" s="60"/>
      <c r="DSN883" s="60"/>
      <c r="DSO883" s="60"/>
      <c r="DSP883" s="60"/>
      <c r="DSQ883" s="60"/>
      <c r="DSR883" s="60"/>
      <c r="DSS883" s="60"/>
      <c r="DST883" s="60"/>
      <c r="DSU883" s="60"/>
      <c r="DSV883" s="60"/>
      <c r="DSW883" s="60"/>
      <c r="DSX883" s="60"/>
      <c r="DSY883" s="60"/>
      <c r="DSZ883" s="60"/>
      <c r="DTA883" s="60"/>
      <c r="DTB883" s="60"/>
      <c r="DTC883" s="60"/>
      <c r="DTD883" s="60"/>
      <c r="DTE883" s="60"/>
      <c r="DTF883" s="60"/>
      <c r="DTG883" s="60"/>
      <c r="DTH883" s="60"/>
      <c r="DTI883" s="60"/>
      <c r="DTJ883" s="60"/>
      <c r="DTK883" s="60"/>
      <c r="DTL883" s="60"/>
      <c r="DTM883" s="60"/>
      <c r="DTN883" s="60"/>
      <c r="DTO883" s="60"/>
      <c r="DTP883" s="60"/>
      <c r="DTQ883" s="60"/>
      <c r="DTR883" s="60"/>
      <c r="DTS883" s="60"/>
      <c r="DTT883" s="60"/>
      <c r="DTU883" s="60"/>
      <c r="DTV883" s="60"/>
      <c r="DTW883" s="60"/>
      <c r="DTX883" s="60"/>
      <c r="DTY883" s="60"/>
      <c r="DTZ883" s="60"/>
      <c r="DUA883" s="60"/>
      <c r="DUB883" s="60"/>
      <c r="DUC883" s="60"/>
      <c r="DUD883" s="60"/>
      <c r="DUE883" s="60"/>
      <c r="DUF883" s="60"/>
      <c r="DUG883" s="60"/>
      <c r="DUH883" s="60"/>
      <c r="DUI883" s="60"/>
      <c r="DUJ883" s="60"/>
      <c r="DUK883" s="60"/>
      <c r="DUL883" s="60"/>
      <c r="DUM883" s="60"/>
      <c r="DUN883" s="60"/>
      <c r="DUO883" s="60"/>
      <c r="DUP883" s="60"/>
      <c r="DUQ883" s="60"/>
      <c r="DUR883" s="60"/>
      <c r="DUS883" s="60"/>
      <c r="DUT883" s="60"/>
      <c r="DUU883" s="60"/>
      <c r="DUV883" s="60"/>
      <c r="DUW883" s="60"/>
      <c r="DUX883" s="60"/>
      <c r="DUY883" s="60"/>
      <c r="DUZ883" s="60"/>
      <c r="DVA883" s="60"/>
      <c r="DVB883" s="60"/>
      <c r="DVC883" s="60"/>
      <c r="DVD883" s="60"/>
      <c r="DVE883" s="60"/>
      <c r="DVF883" s="60"/>
      <c r="DVG883" s="60"/>
      <c r="DVH883" s="60"/>
      <c r="DVI883" s="60"/>
      <c r="DVJ883" s="60"/>
      <c r="DVK883" s="60"/>
      <c r="DVL883" s="60"/>
      <c r="DVM883" s="60"/>
      <c r="DVN883" s="60"/>
      <c r="DVO883" s="60"/>
      <c r="DVP883" s="60"/>
      <c r="DVQ883" s="60"/>
      <c r="DVR883" s="60"/>
      <c r="DVS883" s="60"/>
      <c r="DVT883" s="60"/>
      <c r="DVU883" s="60"/>
      <c r="DVV883" s="60"/>
      <c r="DVW883" s="60"/>
      <c r="DVX883" s="60"/>
      <c r="DVY883" s="60"/>
      <c r="DVZ883" s="60"/>
      <c r="DWA883" s="60"/>
      <c r="DWB883" s="60"/>
      <c r="DWC883" s="60"/>
      <c r="DWD883" s="60"/>
      <c r="DWE883" s="60"/>
      <c r="DWF883" s="60"/>
      <c r="DWG883" s="60"/>
      <c r="DWH883" s="60"/>
      <c r="DWI883" s="60"/>
      <c r="DWJ883" s="60"/>
      <c r="DWK883" s="60"/>
      <c r="DWL883" s="60"/>
      <c r="DWM883" s="60"/>
      <c r="DWN883" s="60"/>
      <c r="DWO883" s="60"/>
      <c r="DWP883" s="60"/>
      <c r="DWQ883" s="60"/>
      <c r="DWR883" s="60"/>
      <c r="DWS883" s="60"/>
      <c r="DWT883" s="60"/>
      <c r="DWU883" s="60"/>
      <c r="DWV883" s="60"/>
      <c r="DWW883" s="60"/>
      <c r="DWX883" s="60"/>
      <c r="DWY883" s="60"/>
      <c r="DWZ883" s="60"/>
      <c r="DXA883" s="60"/>
      <c r="DXB883" s="60"/>
      <c r="DXC883" s="60"/>
      <c r="DXD883" s="60"/>
      <c r="DXE883" s="60"/>
      <c r="DXF883" s="60"/>
      <c r="DXG883" s="60"/>
      <c r="DXH883" s="60"/>
      <c r="DXI883" s="60"/>
      <c r="DXJ883" s="60"/>
      <c r="DXK883" s="60"/>
      <c r="DXL883" s="60"/>
      <c r="DXM883" s="60"/>
      <c r="DXN883" s="60"/>
      <c r="DXO883" s="60"/>
      <c r="DXP883" s="60"/>
      <c r="DXQ883" s="60"/>
      <c r="DXR883" s="60"/>
      <c r="DXS883" s="60"/>
      <c r="DXT883" s="60"/>
      <c r="DXU883" s="60"/>
      <c r="DXV883" s="60"/>
      <c r="DXW883" s="60"/>
      <c r="DXX883" s="60"/>
      <c r="DXY883" s="60"/>
      <c r="DXZ883" s="60"/>
      <c r="DYA883" s="60"/>
      <c r="DYB883" s="60"/>
      <c r="DYC883" s="60"/>
      <c r="DYD883" s="60"/>
      <c r="DYE883" s="60"/>
      <c r="DYF883" s="60"/>
      <c r="DYG883" s="60"/>
      <c r="DYH883" s="60"/>
      <c r="DYI883" s="60"/>
      <c r="DYJ883" s="60"/>
      <c r="DYK883" s="60"/>
      <c r="DYL883" s="60"/>
      <c r="DYM883" s="60"/>
      <c r="DYN883" s="60"/>
      <c r="DYO883" s="60"/>
      <c r="DYP883" s="60"/>
      <c r="DYQ883" s="60"/>
      <c r="DYR883" s="60"/>
      <c r="DYS883" s="60"/>
      <c r="DYT883" s="60"/>
      <c r="DYU883" s="60"/>
      <c r="DYV883" s="60"/>
      <c r="DYW883" s="60"/>
      <c r="DYX883" s="60"/>
      <c r="DYY883" s="60"/>
      <c r="DYZ883" s="60"/>
      <c r="DZA883" s="60"/>
      <c r="DZB883" s="60"/>
      <c r="DZC883" s="60"/>
      <c r="DZD883" s="60"/>
      <c r="DZE883" s="60"/>
      <c r="DZF883" s="60"/>
      <c r="DZG883" s="60"/>
      <c r="DZH883" s="60"/>
      <c r="DZI883" s="60"/>
      <c r="DZJ883" s="60"/>
      <c r="DZK883" s="60"/>
      <c r="DZL883" s="60"/>
      <c r="DZM883" s="60"/>
      <c r="DZN883" s="60"/>
      <c r="DZO883" s="60"/>
      <c r="DZP883" s="60"/>
      <c r="DZQ883" s="60"/>
      <c r="DZR883" s="60"/>
      <c r="DZS883" s="60"/>
      <c r="DZT883" s="60"/>
      <c r="DZU883" s="60"/>
      <c r="DZV883" s="60"/>
      <c r="DZW883" s="60"/>
      <c r="DZX883" s="60"/>
      <c r="DZY883" s="60"/>
      <c r="DZZ883" s="60"/>
      <c r="EAA883" s="60"/>
      <c r="EAB883" s="60"/>
      <c r="EAC883" s="60"/>
      <c r="EAD883" s="60"/>
      <c r="EAE883" s="60"/>
      <c r="EAF883" s="60"/>
      <c r="EAG883" s="60"/>
      <c r="EAH883" s="60"/>
      <c r="EAI883" s="60"/>
      <c r="EAJ883" s="60"/>
      <c r="EAK883" s="60"/>
      <c r="EAL883" s="60"/>
      <c r="EAM883" s="60"/>
      <c r="EAN883" s="60"/>
      <c r="EAO883" s="60"/>
      <c r="EAP883" s="60"/>
      <c r="EAQ883" s="60"/>
      <c r="EAR883" s="60"/>
      <c r="EAS883" s="60"/>
      <c r="EAT883" s="60"/>
      <c r="EAU883" s="60"/>
      <c r="EAV883" s="60"/>
      <c r="EAW883" s="60"/>
      <c r="EAX883" s="60"/>
      <c r="EAY883" s="60"/>
      <c r="EAZ883" s="60"/>
      <c r="EBA883" s="60"/>
      <c r="EBB883" s="60"/>
      <c r="EBC883" s="60"/>
      <c r="EBD883" s="60"/>
      <c r="EBE883" s="60"/>
      <c r="EBF883" s="60"/>
      <c r="EBG883" s="60"/>
      <c r="EBH883" s="60"/>
      <c r="EBI883" s="60"/>
      <c r="EBJ883" s="60"/>
      <c r="EBK883" s="60"/>
      <c r="EBL883" s="60"/>
      <c r="EBM883" s="60"/>
      <c r="EBN883" s="60"/>
      <c r="EBO883" s="60"/>
      <c r="EBP883" s="60"/>
      <c r="EBQ883" s="60"/>
      <c r="EBR883" s="60"/>
      <c r="EBS883" s="60"/>
      <c r="EBT883" s="60"/>
      <c r="EBU883" s="60"/>
      <c r="EBV883" s="60"/>
      <c r="EBW883" s="60"/>
      <c r="EBX883" s="60"/>
      <c r="EBY883" s="60"/>
      <c r="EBZ883" s="60"/>
      <c r="ECA883" s="60"/>
      <c r="ECB883" s="60"/>
      <c r="ECC883" s="60"/>
      <c r="ECD883" s="60"/>
      <c r="ECE883" s="60"/>
      <c r="ECF883" s="60"/>
      <c r="ECG883" s="60"/>
      <c r="ECH883" s="60"/>
      <c r="ECI883" s="60"/>
      <c r="ECJ883" s="60"/>
      <c r="ECK883" s="60"/>
      <c r="ECL883" s="60"/>
      <c r="ECM883" s="60"/>
      <c r="ECN883" s="60"/>
      <c r="ECO883" s="60"/>
      <c r="ECP883" s="60"/>
      <c r="ECQ883" s="60"/>
      <c r="ECR883" s="60"/>
      <c r="ECS883" s="60"/>
      <c r="ECT883" s="60"/>
      <c r="ECU883" s="60"/>
      <c r="ECV883" s="60"/>
      <c r="ECW883" s="60"/>
      <c r="ECX883" s="60"/>
      <c r="ECY883" s="60"/>
      <c r="ECZ883" s="60"/>
      <c r="EDA883" s="60"/>
      <c r="EDB883" s="60"/>
      <c r="EDC883" s="60"/>
      <c r="EDD883" s="60"/>
      <c r="EDE883" s="60"/>
      <c r="EDF883" s="60"/>
      <c r="EDG883" s="60"/>
      <c r="EDH883" s="60"/>
      <c r="EDI883" s="60"/>
      <c r="EDJ883" s="60"/>
      <c r="EDK883" s="60"/>
      <c r="EDL883" s="60"/>
      <c r="EDM883" s="60"/>
      <c r="EDN883" s="60"/>
      <c r="EDO883" s="60"/>
      <c r="EDP883" s="60"/>
      <c r="EDQ883" s="60"/>
      <c r="EDR883" s="60"/>
      <c r="EDS883" s="60"/>
      <c r="EDT883" s="60"/>
      <c r="EDU883" s="60"/>
      <c r="EDV883" s="60"/>
      <c r="EDW883" s="60"/>
      <c r="EDX883" s="60"/>
      <c r="EDY883" s="60"/>
      <c r="EDZ883" s="60"/>
      <c r="EEA883" s="60"/>
      <c r="EEB883" s="60"/>
      <c r="EEC883" s="60"/>
      <c r="EED883" s="60"/>
      <c r="EEE883" s="60"/>
      <c r="EEF883" s="60"/>
      <c r="EEG883" s="60"/>
      <c r="EEH883" s="60"/>
      <c r="EEI883" s="60"/>
      <c r="EEJ883" s="60"/>
      <c r="EEK883" s="60"/>
      <c r="EEL883" s="60"/>
      <c r="EEM883" s="60"/>
      <c r="EEN883" s="60"/>
      <c r="EEO883" s="60"/>
      <c r="EEP883" s="60"/>
      <c r="EEQ883" s="60"/>
      <c r="EER883" s="60"/>
      <c r="EES883" s="60"/>
      <c r="EET883" s="60"/>
      <c r="EEU883" s="60"/>
      <c r="EEV883" s="60"/>
      <c r="EEW883" s="60"/>
      <c r="EEX883" s="60"/>
      <c r="EEY883" s="60"/>
      <c r="EEZ883" s="60"/>
      <c r="EFA883" s="60"/>
      <c r="EFB883" s="60"/>
      <c r="EFC883" s="60"/>
      <c r="EFD883" s="60"/>
      <c r="EFE883" s="60"/>
      <c r="EFF883" s="60"/>
      <c r="EFG883" s="60"/>
      <c r="EFH883" s="60"/>
      <c r="EFI883" s="60"/>
      <c r="EFJ883" s="60"/>
      <c r="EFK883" s="60"/>
      <c r="EFL883" s="60"/>
      <c r="EFM883" s="60"/>
      <c r="EFN883" s="60"/>
      <c r="EFO883" s="60"/>
      <c r="EFP883" s="60"/>
      <c r="EFQ883" s="60"/>
      <c r="EFR883" s="60"/>
      <c r="EFS883" s="60"/>
      <c r="EFT883" s="60"/>
      <c r="EFU883" s="60"/>
      <c r="EFV883" s="60"/>
      <c r="EFW883" s="60"/>
      <c r="EFX883" s="60"/>
      <c r="EFY883" s="60"/>
      <c r="EFZ883" s="60"/>
      <c r="EGA883" s="60"/>
      <c r="EGB883" s="60"/>
      <c r="EGC883" s="60"/>
      <c r="EGD883" s="60"/>
      <c r="EGE883" s="60"/>
      <c r="EGF883" s="60"/>
      <c r="EGG883" s="60"/>
      <c r="EGH883" s="60"/>
      <c r="EGI883" s="60"/>
      <c r="EGJ883" s="60"/>
      <c r="EGK883" s="60"/>
      <c r="EGL883" s="60"/>
      <c r="EGM883" s="60"/>
      <c r="EGN883" s="60"/>
      <c r="EGO883" s="60"/>
      <c r="EGP883" s="60"/>
      <c r="EGQ883" s="60"/>
      <c r="EGR883" s="60"/>
      <c r="EGS883" s="60"/>
      <c r="EGT883" s="60"/>
      <c r="EGU883" s="60"/>
      <c r="EGV883" s="60"/>
      <c r="EGW883" s="60"/>
      <c r="EGX883" s="60"/>
      <c r="EGY883" s="60"/>
      <c r="EGZ883" s="60"/>
      <c r="EHA883" s="60"/>
      <c r="EHB883" s="60"/>
      <c r="EHC883" s="60"/>
      <c r="EHD883" s="60"/>
      <c r="EHE883" s="60"/>
      <c r="EHF883" s="60"/>
      <c r="EHG883" s="60"/>
      <c r="EHH883" s="60"/>
      <c r="EHI883" s="60"/>
      <c r="EHJ883" s="60"/>
      <c r="EHK883" s="60"/>
      <c r="EHL883" s="60"/>
      <c r="EHM883" s="60"/>
      <c r="EHN883" s="60"/>
      <c r="EHO883" s="60"/>
      <c r="EHP883" s="60"/>
      <c r="EHQ883" s="60"/>
      <c r="EHR883" s="60"/>
      <c r="EHS883" s="60"/>
      <c r="EHT883" s="60"/>
      <c r="EHU883" s="60"/>
      <c r="EHV883" s="60"/>
      <c r="EHW883" s="60"/>
      <c r="EHX883" s="60"/>
      <c r="EHY883" s="60"/>
      <c r="EHZ883" s="60"/>
      <c r="EIA883" s="60"/>
      <c r="EIB883" s="60"/>
      <c r="EIC883" s="60"/>
      <c r="EID883" s="60"/>
      <c r="EIE883" s="60"/>
      <c r="EIF883" s="60"/>
      <c r="EIG883" s="60"/>
      <c r="EIH883" s="60"/>
      <c r="EII883" s="60"/>
      <c r="EIJ883" s="60"/>
      <c r="EIK883" s="60"/>
      <c r="EIL883" s="60"/>
      <c r="EIM883" s="60"/>
      <c r="EIN883" s="60"/>
      <c r="EIO883" s="60"/>
      <c r="EIP883" s="60"/>
      <c r="EIQ883" s="60"/>
      <c r="EIR883" s="60"/>
      <c r="EIS883" s="60"/>
      <c r="EIT883" s="60"/>
      <c r="EIU883" s="60"/>
      <c r="EIV883" s="60"/>
      <c r="EIW883" s="60"/>
      <c r="EIX883" s="60"/>
      <c r="EIY883" s="60"/>
      <c r="EIZ883" s="60"/>
      <c r="EJA883" s="60"/>
      <c r="EJB883" s="60"/>
      <c r="EJC883" s="60"/>
      <c r="EJD883" s="60"/>
      <c r="EJE883" s="60"/>
      <c r="EJF883" s="60"/>
      <c r="EJG883" s="60"/>
      <c r="EJH883" s="60"/>
      <c r="EJI883" s="60"/>
      <c r="EJJ883" s="60"/>
      <c r="EJK883" s="60"/>
      <c r="EJL883" s="60"/>
      <c r="EJM883" s="60"/>
      <c r="EJN883" s="60"/>
      <c r="EJO883" s="60"/>
      <c r="EJP883" s="60"/>
      <c r="EJQ883" s="60"/>
      <c r="EJR883" s="60"/>
      <c r="EJS883" s="60"/>
      <c r="EJT883" s="60"/>
      <c r="EJU883" s="60"/>
      <c r="EJV883" s="60"/>
      <c r="EJW883" s="60"/>
      <c r="EJX883" s="60"/>
      <c r="EJY883" s="60"/>
      <c r="EJZ883" s="60"/>
      <c r="EKA883" s="60"/>
      <c r="EKB883" s="60"/>
      <c r="EKC883" s="60"/>
      <c r="EKD883" s="60"/>
      <c r="EKE883" s="60"/>
      <c r="EKF883" s="60"/>
      <c r="EKG883" s="60"/>
      <c r="EKH883" s="60"/>
      <c r="EKI883" s="60"/>
      <c r="EKJ883" s="60"/>
      <c r="EKK883" s="60"/>
      <c r="EKL883" s="60"/>
      <c r="EKM883" s="60"/>
      <c r="EKN883" s="60"/>
      <c r="EKO883" s="60"/>
      <c r="EKP883" s="60"/>
      <c r="EKQ883" s="60"/>
      <c r="EKR883" s="60"/>
      <c r="EKS883" s="60"/>
      <c r="EKT883" s="60"/>
      <c r="EKU883" s="60"/>
      <c r="EKV883" s="60"/>
      <c r="EKW883" s="60"/>
      <c r="EKX883" s="60"/>
      <c r="EKY883" s="60"/>
      <c r="EKZ883" s="60"/>
      <c r="ELA883" s="60"/>
      <c r="ELB883" s="60"/>
      <c r="ELC883" s="60"/>
      <c r="ELD883" s="60"/>
      <c r="ELE883" s="60"/>
      <c r="ELF883" s="60"/>
      <c r="ELG883" s="60"/>
      <c r="ELH883" s="60"/>
      <c r="ELI883" s="60"/>
      <c r="ELJ883" s="60"/>
      <c r="ELK883" s="60"/>
      <c r="ELL883" s="60"/>
      <c r="ELM883" s="60"/>
      <c r="ELN883" s="60"/>
      <c r="ELO883" s="60"/>
      <c r="ELP883" s="60"/>
      <c r="ELQ883" s="60"/>
      <c r="ELR883" s="60"/>
      <c r="ELS883" s="60"/>
      <c r="ELT883" s="60"/>
      <c r="ELU883" s="60"/>
      <c r="ELV883" s="60"/>
      <c r="ELW883" s="60"/>
      <c r="ELX883" s="60"/>
      <c r="ELY883" s="60"/>
      <c r="ELZ883" s="60"/>
      <c r="EMA883" s="60"/>
      <c r="EMB883" s="60"/>
      <c r="EMC883" s="60"/>
      <c r="EMD883" s="60"/>
      <c r="EME883" s="60"/>
      <c r="EMF883" s="60"/>
      <c r="EMG883" s="60"/>
      <c r="EMH883" s="60"/>
      <c r="EMI883" s="60"/>
      <c r="EMJ883" s="60"/>
      <c r="EMK883" s="60"/>
      <c r="EML883" s="60"/>
      <c r="EMM883" s="60"/>
      <c r="EMN883" s="60"/>
      <c r="EMO883" s="60"/>
      <c r="EMP883" s="60"/>
      <c r="EMQ883" s="60"/>
      <c r="EMR883" s="60"/>
      <c r="EMS883" s="60"/>
      <c r="EMT883" s="60"/>
      <c r="EMU883" s="60"/>
      <c r="EMV883" s="60"/>
      <c r="EMW883" s="60"/>
      <c r="EMX883" s="60"/>
      <c r="EMY883" s="60"/>
      <c r="EMZ883" s="60"/>
      <c r="ENA883" s="60"/>
      <c r="ENB883" s="60"/>
      <c r="ENC883" s="60"/>
      <c r="END883" s="60"/>
      <c r="ENE883" s="60"/>
      <c r="ENF883" s="60"/>
      <c r="ENG883" s="60"/>
      <c r="ENH883" s="60"/>
      <c r="ENI883" s="60"/>
      <c r="ENJ883" s="60"/>
      <c r="ENK883" s="60"/>
      <c r="ENL883" s="60"/>
      <c r="ENM883" s="60"/>
      <c r="ENN883" s="60"/>
      <c r="ENO883" s="60"/>
      <c r="ENP883" s="60"/>
      <c r="ENQ883" s="60"/>
      <c r="ENR883" s="60"/>
      <c r="ENS883" s="60"/>
      <c r="ENT883" s="60"/>
      <c r="ENU883" s="60"/>
      <c r="ENV883" s="60"/>
      <c r="ENW883" s="60"/>
      <c r="ENX883" s="60"/>
      <c r="ENY883" s="60"/>
      <c r="ENZ883" s="60"/>
      <c r="EOA883" s="60"/>
      <c r="EOB883" s="60"/>
      <c r="EOC883" s="60"/>
      <c r="EOD883" s="60"/>
      <c r="EOE883" s="60"/>
      <c r="EOF883" s="60"/>
      <c r="EOG883" s="60"/>
      <c r="EOH883" s="60"/>
      <c r="EOI883" s="60"/>
      <c r="EOJ883" s="60"/>
      <c r="EOK883" s="60"/>
      <c r="EOL883" s="60"/>
      <c r="EOM883" s="60"/>
      <c r="EON883" s="60"/>
      <c r="EOO883" s="60"/>
      <c r="EOP883" s="60"/>
      <c r="EOQ883" s="60"/>
      <c r="EOR883" s="60"/>
      <c r="EOS883" s="60"/>
      <c r="EOT883" s="60"/>
      <c r="EOU883" s="60"/>
      <c r="EOV883" s="60"/>
      <c r="EOW883" s="60"/>
      <c r="EOX883" s="60"/>
      <c r="EOY883" s="60"/>
      <c r="EOZ883" s="60"/>
      <c r="EPA883" s="60"/>
      <c r="EPB883" s="60"/>
      <c r="EPC883" s="60"/>
      <c r="EPD883" s="60"/>
      <c r="EPE883" s="60"/>
      <c r="EPF883" s="60"/>
      <c r="EPG883" s="60"/>
      <c r="EPH883" s="60"/>
      <c r="EPI883" s="60"/>
      <c r="EPJ883" s="60"/>
      <c r="EPK883" s="60"/>
      <c r="EPL883" s="60"/>
      <c r="EPM883" s="60"/>
      <c r="EPN883" s="60"/>
      <c r="EPO883" s="60"/>
      <c r="EPP883" s="60"/>
      <c r="EPQ883" s="60"/>
      <c r="EPR883" s="60"/>
      <c r="EPS883" s="60"/>
      <c r="EPT883" s="60"/>
      <c r="EPU883" s="60"/>
      <c r="EPV883" s="60"/>
      <c r="EPW883" s="60"/>
      <c r="EPX883" s="60"/>
      <c r="EPY883" s="60"/>
      <c r="EPZ883" s="60"/>
      <c r="EQA883" s="60"/>
      <c r="EQB883" s="60"/>
      <c r="EQC883" s="60"/>
      <c r="EQD883" s="60"/>
      <c r="EQE883" s="60"/>
      <c r="EQF883" s="60"/>
      <c r="EQG883" s="60"/>
      <c r="EQH883" s="60"/>
      <c r="EQI883" s="60"/>
      <c r="EQJ883" s="60"/>
      <c r="EQK883" s="60"/>
      <c r="EQL883" s="60"/>
      <c r="EQM883" s="60"/>
      <c r="EQN883" s="60"/>
      <c r="EQO883" s="60"/>
      <c r="EQP883" s="60"/>
      <c r="EQQ883" s="60"/>
      <c r="EQR883" s="60"/>
      <c r="EQS883" s="60"/>
      <c r="EQT883" s="60"/>
      <c r="EQU883" s="60"/>
      <c r="EQV883" s="60"/>
      <c r="EQW883" s="60"/>
      <c r="EQX883" s="60"/>
      <c r="EQY883" s="60"/>
      <c r="EQZ883" s="60"/>
      <c r="ERA883" s="60"/>
      <c r="ERB883" s="60"/>
      <c r="ERC883" s="60"/>
      <c r="ERD883" s="60"/>
      <c r="ERE883" s="60"/>
      <c r="ERF883" s="60"/>
      <c r="ERG883" s="60"/>
      <c r="ERH883" s="60"/>
      <c r="ERI883" s="60"/>
      <c r="ERJ883" s="60"/>
      <c r="ERK883" s="60"/>
      <c r="ERL883" s="60"/>
      <c r="ERM883" s="60"/>
      <c r="ERN883" s="60"/>
      <c r="ERO883" s="60"/>
      <c r="ERP883" s="60"/>
      <c r="ERQ883" s="60"/>
      <c r="ERR883" s="60"/>
      <c r="ERS883" s="60"/>
      <c r="ERT883" s="60"/>
      <c r="ERU883" s="60"/>
      <c r="ERV883" s="60"/>
      <c r="ERW883" s="60"/>
      <c r="ERX883" s="60"/>
      <c r="ERY883" s="60"/>
      <c r="ERZ883" s="60"/>
      <c r="ESA883" s="60"/>
      <c r="ESB883" s="60"/>
      <c r="ESC883" s="60"/>
      <c r="ESD883" s="60"/>
      <c r="ESE883" s="60"/>
      <c r="ESF883" s="60"/>
      <c r="ESG883" s="60"/>
      <c r="ESH883" s="60"/>
      <c r="ESI883" s="60"/>
      <c r="ESJ883" s="60"/>
      <c r="ESK883" s="60"/>
      <c r="ESL883" s="60"/>
      <c r="ESM883" s="60"/>
      <c r="ESN883" s="60"/>
      <c r="ESO883" s="60"/>
      <c r="ESP883" s="60"/>
      <c r="ESQ883" s="60"/>
      <c r="ESR883" s="60"/>
      <c r="ESS883" s="60"/>
      <c r="EST883" s="60"/>
      <c r="ESU883" s="60"/>
      <c r="ESV883" s="60"/>
      <c r="ESW883" s="60"/>
      <c r="ESX883" s="60"/>
      <c r="ESY883" s="60"/>
      <c r="ESZ883" s="60"/>
      <c r="ETA883" s="60"/>
      <c r="ETB883" s="60"/>
      <c r="ETC883" s="60"/>
      <c r="ETD883" s="60"/>
      <c r="ETE883" s="60"/>
      <c r="ETF883" s="60"/>
      <c r="ETG883" s="60"/>
      <c r="ETH883" s="60"/>
      <c r="ETI883" s="60"/>
      <c r="ETJ883" s="60"/>
      <c r="ETK883" s="60"/>
      <c r="ETL883" s="60"/>
      <c r="ETM883" s="60"/>
      <c r="ETN883" s="60"/>
      <c r="ETO883" s="60"/>
      <c r="ETP883" s="60"/>
      <c r="ETQ883" s="60"/>
      <c r="ETR883" s="60"/>
      <c r="ETS883" s="60"/>
      <c r="ETT883" s="60"/>
      <c r="ETU883" s="60"/>
      <c r="ETV883" s="60"/>
      <c r="ETW883" s="60"/>
      <c r="ETX883" s="60"/>
      <c r="ETY883" s="60"/>
      <c r="ETZ883" s="60"/>
      <c r="EUA883" s="60"/>
      <c r="EUB883" s="60"/>
      <c r="EUC883" s="60"/>
      <c r="EUD883" s="60"/>
      <c r="EUE883" s="60"/>
      <c r="EUF883" s="60"/>
      <c r="EUG883" s="60"/>
      <c r="EUH883" s="60"/>
      <c r="EUI883" s="60"/>
      <c r="EUJ883" s="60"/>
      <c r="EUK883" s="60"/>
      <c r="EUL883" s="60"/>
      <c r="EUM883" s="60"/>
      <c r="EUN883" s="60"/>
      <c r="EUO883" s="60"/>
      <c r="EUP883" s="60"/>
      <c r="EUQ883" s="60"/>
      <c r="EUR883" s="60"/>
      <c r="EUS883" s="60"/>
      <c r="EUT883" s="60"/>
      <c r="EUU883" s="60"/>
      <c r="EUV883" s="60"/>
      <c r="EUW883" s="60"/>
      <c r="EUX883" s="60"/>
      <c r="EUY883" s="60"/>
      <c r="EUZ883" s="60"/>
      <c r="EVA883" s="60"/>
      <c r="EVB883" s="60"/>
      <c r="EVC883" s="60"/>
      <c r="EVD883" s="60"/>
      <c r="EVE883" s="60"/>
      <c r="EVF883" s="60"/>
      <c r="EVG883" s="60"/>
      <c r="EVH883" s="60"/>
      <c r="EVI883" s="60"/>
      <c r="EVJ883" s="60"/>
      <c r="EVK883" s="60"/>
      <c r="EVL883" s="60"/>
      <c r="EVM883" s="60"/>
      <c r="EVN883" s="60"/>
      <c r="EVO883" s="60"/>
      <c r="EVP883" s="60"/>
      <c r="EVQ883" s="60"/>
      <c r="EVR883" s="60"/>
      <c r="EVS883" s="60"/>
      <c r="EVT883" s="60"/>
      <c r="EVU883" s="60"/>
      <c r="EVV883" s="60"/>
      <c r="EVW883" s="60"/>
      <c r="EVX883" s="60"/>
      <c r="EVY883" s="60"/>
      <c r="EVZ883" s="60"/>
      <c r="EWA883" s="60"/>
      <c r="EWB883" s="60"/>
      <c r="EWC883" s="60"/>
      <c r="EWD883" s="60"/>
      <c r="EWE883" s="60"/>
      <c r="EWF883" s="60"/>
      <c r="EWG883" s="60"/>
      <c r="EWH883" s="60"/>
      <c r="EWI883" s="60"/>
      <c r="EWJ883" s="60"/>
      <c r="EWK883" s="60"/>
      <c r="EWL883" s="60"/>
      <c r="EWM883" s="60"/>
      <c r="EWN883" s="60"/>
      <c r="EWO883" s="60"/>
      <c r="EWP883" s="60"/>
      <c r="EWQ883" s="60"/>
      <c r="EWR883" s="60"/>
      <c r="EWS883" s="60"/>
      <c r="EWT883" s="60"/>
      <c r="EWU883" s="60"/>
      <c r="EWV883" s="60"/>
      <c r="EWW883" s="60"/>
      <c r="EWX883" s="60"/>
      <c r="EWY883" s="60"/>
      <c r="EWZ883" s="60"/>
      <c r="EXA883" s="60"/>
      <c r="EXB883" s="60"/>
      <c r="EXC883" s="60"/>
      <c r="EXD883" s="60"/>
      <c r="EXE883" s="60"/>
      <c r="EXF883" s="60"/>
      <c r="EXG883" s="60"/>
      <c r="EXH883" s="60"/>
      <c r="EXI883" s="60"/>
      <c r="EXJ883" s="60"/>
      <c r="EXK883" s="60"/>
      <c r="EXL883" s="60"/>
      <c r="EXM883" s="60"/>
      <c r="EXN883" s="60"/>
      <c r="EXO883" s="60"/>
      <c r="EXP883" s="60"/>
      <c r="EXQ883" s="60"/>
      <c r="EXR883" s="60"/>
      <c r="EXS883" s="60"/>
      <c r="EXT883" s="60"/>
      <c r="EXU883" s="60"/>
      <c r="EXV883" s="60"/>
      <c r="EXW883" s="60"/>
      <c r="EXX883" s="60"/>
      <c r="EXY883" s="60"/>
      <c r="EXZ883" s="60"/>
      <c r="EYA883" s="60"/>
      <c r="EYB883" s="60"/>
      <c r="EYC883" s="60"/>
      <c r="EYD883" s="60"/>
      <c r="EYE883" s="60"/>
      <c r="EYF883" s="60"/>
      <c r="EYG883" s="60"/>
      <c r="EYH883" s="60"/>
      <c r="EYI883" s="60"/>
      <c r="EYJ883" s="60"/>
      <c r="EYK883" s="60"/>
      <c r="EYL883" s="60"/>
      <c r="EYM883" s="60"/>
      <c r="EYN883" s="60"/>
      <c r="EYO883" s="60"/>
      <c r="EYP883" s="60"/>
      <c r="EYQ883" s="60"/>
      <c r="EYR883" s="60"/>
      <c r="EYS883" s="60"/>
      <c r="EYT883" s="60"/>
      <c r="EYU883" s="60"/>
      <c r="EYV883" s="60"/>
      <c r="EYW883" s="60"/>
      <c r="EYX883" s="60"/>
      <c r="EYY883" s="60"/>
      <c r="EYZ883" s="60"/>
      <c r="EZA883" s="60"/>
      <c r="EZB883" s="60"/>
      <c r="EZC883" s="60"/>
      <c r="EZD883" s="60"/>
      <c r="EZE883" s="60"/>
      <c r="EZF883" s="60"/>
      <c r="EZG883" s="60"/>
      <c r="EZH883" s="60"/>
      <c r="EZI883" s="60"/>
      <c r="EZJ883" s="60"/>
      <c r="EZK883" s="60"/>
      <c r="EZL883" s="60"/>
      <c r="EZM883" s="60"/>
      <c r="EZN883" s="60"/>
      <c r="EZO883" s="60"/>
      <c r="EZP883" s="60"/>
      <c r="EZQ883" s="60"/>
      <c r="EZR883" s="60"/>
      <c r="EZS883" s="60"/>
      <c r="EZT883" s="60"/>
      <c r="EZU883" s="60"/>
      <c r="EZV883" s="60"/>
      <c r="EZW883" s="60"/>
      <c r="EZX883" s="60"/>
      <c r="EZY883" s="60"/>
      <c r="EZZ883" s="60"/>
      <c r="FAA883" s="60"/>
      <c r="FAB883" s="60"/>
      <c r="FAC883" s="60"/>
      <c r="FAD883" s="60"/>
      <c r="FAE883" s="60"/>
      <c r="FAF883" s="60"/>
      <c r="FAG883" s="60"/>
      <c r="FAH883" s="60"/>
      <c r="FAI883" s="60"/>
      <c r="FAJ883" s="60"/>
      <c r="FAK883" s="60"/>
      <c r="FAL883" s="60"/>
      <c r="FAM883" s="60"/>
      <c r="FAN883" s="60"/>
      <c r="FAO883" s="60"/>
      <c r="FAP883" s="60"/>
      <c r="FAQ883" s="60"/>
      <c r="FAR883" s="60"/>
      <c r="FAS883" s="60"/>
      <c r="FAT883" s="60"/>
      <c r="FAU883" s="60"/>
      <c r="FAV883" s="60"/>
      <c r="FAW883" s="60"/>
      <c r="FAX883" s="60"/>
      <c r="FAY883" s="60"/>
      <c r="FAZ883" s="60"/>
      <c r="FBA883" s="60"/>
      <c r="FBB883" s="60"/>
      <c r="FBC883" s="60"/>
      <c r="FBD883" s="60"/>
      <c r="FBE883" s="60"/>
      <c r="FBF883" s="60"/>
      <c r="FBG883" s="60"/>
      <c r="FBH883" s="60"/>
      <c r="FBI883" s="60"/>
      <c r="FBJ883" s="60"/>
      <c r="FBK883" s="60"/>
      <c r="FBL883" s="60"/>
      <c r="FBM883" s="60"/>
      <c r="FBN883" s="60"/>
      <c r="FBO883" s="60"/>
      <c r="FBP883" s="60"/>
      <c r="FBQ883" s="60"/>
      <c r="FBR883" s="60"/>
      <c r="FBS883" s="60"/>
      <c r="FBT883" s="60"/>
      <c r="FBU883" s="60"/>
      <c r="FBV883" s="60"/>
      <c r="FBW883" s="60"/>
      <c r="FBX883" s="60"/>
      <c r="FBY883" s="60"/>
      <c r="FBZ883" s="60"/>
      <c r="FCA883" s="60"/>
      <c r="FCB883" s="60"/>
      <c r="FCC883" s="60"/>
      <c r="FCD883" s="60"/>
      <c r="FCE883" s="60"/>
      <c r="FCF883" s="60"/>
      <c r="FCG883" s="60"/>
      <c r="FCH883" s="60"/>
      <c r="FCI883" s="60"/>
      <c r="FCJ883" s="60"/>
      <c r="FCK883" s="60"/>
      <c r="FCL883" s="60"/>
      <c r="FCM883" s="60"/>
      <c r="FCN883" s="60"/>
      <c r="FCO883" s="60"/>
      <c r="FCP883" s="60"/>
      <c r="FCQ883" s="60"/>
      <c r="FCR883" s="60"/>
      <c r="FCS883" s="60"/>
      <c r="FCT883" s="60"/>
      <c r="FCU883" s="60"/>
      <c r="FCV883" s="60"/>
      <c r="FCW883" s="60"/>
      <c r="FCX883" s="60"/>
      <c r="FCY883" s="60"/>
      <c r="FCZ883" s="60"/>
      <c r="FDA883" s="60"/>
      <c r="FDB883" s="60"/>
      <c r="FDC883" s="60"/>
      <c r="FDD883" s="60"/>
      <c r="FDE883" s="60"/>
      <c r="FDF883" s="60"/>
      <c r="FDG883" s="60"/>
      <c r="FDH883" s="60"/>
      <c r="FDI883" s="60"/>
      <c r="FDJ883" s="60"/>
      <c r="FDK883" s="60"/>
      <c r="FDL883" s="60"/>
      <c r="FDM883" s="60"/>
      <c r="FDN883" s="60"/>
      <c r="FDO883" s="60"/>
      <c r="FDP883" s="60"/>
      <c r="FDQ883" s="60"/>
      <c r="FDR883" s="60"/>
      <c r="FDS883" s="60"/>
      <c r="FDT883" s="60"/>
      <c r="FDU883" s="60"/>
      <c r="FDV883" s="60"/>
      <c r="FDW883" s="60"/>
      <c r="FDX883" s="60"/>
      <c r="FDY883" s="60"/>
      <c r="FDZ883" s="60"/>
      <c r="FEA883" s="60"/>
      <c r="FEB883" s="60"/>
      <c r="FEC883" s="60"/>
      <c r="FED883" s="60"/>
      <c r="FEE883" s="60"/>
      <c r="FEF883" s="60"/>
      <c r="FEG883" s="60"/>
      <c r="FEH883" s="60"/>
      <c r="FEI883" s="60"/>
      <c r="FEJ883" s="60"/>
      <c r="FEK883" s="60"/>
      <c r="FEL883" s="60"/>
      <c r="FEM883" s="60"/>
      <c r="FEN883" s="60"/>
      <c r="FEO883" s="60"/>
      <c r="FEP883" s="60"/>
      <c r="FEQ883" s="60"/>
      <c r="FER883" s="60"/>
      <c r="FES883" s="60"/>
      <c r="FET883" s="60"/>
      <c r="FEU883" s="60"/>
      <c r="FEV883" s="60"/>
      <c r="FEW883" s="60"/>
      <c r="FEX883" s="60"/>
      <c r="FEY883" s="60"/>
      <c r="FEZ883" s="60"/>
      <c r="FFA883" s="60"/>
      <c r="FFB883" s="60"/>
      <c r="FFC883" s="60"/>
      <c r="FFD883" s="60"/>
      <c r="FFE883" s="60"/>
      <c r="FFF883" s="60"/>
      <c r="FFG883" s="60"/>
      <c r="FFH883" s="60"/>
      <c r="FFI883" s="60"/>
      <c r="FFJ883" s="60"/>
      <c r="FFK883" s="60"/>
      <c r="FFL883" s="60"/>
      <c r="FFM883" s="60"/>
      <c r="FFN883" s="60"/>
      <c r="FFO883" s="60"/>
      <c r="FFP883" s="60"/>
      <c r="FFQ883" s="60"/>
      <c r="FFR883" s="60"/>
      <c r="FFS883" s="60"/>
      <c r="FFT883" s="60"/>
      <c r="FFU883" s="60"/>
      <c r="FFV883" s="60"/>
      <c r="FFW883" s="60"/>
      <c r="FFX883" s="60"/>
      <c r="FFY883" s="60"/>
      <c r="FFZ883" s="60"/>
      <c r="FGA883" s="60"/>
      <c r="FGB883" s="60"/>
      <c r="FGC883" s="60"/>
      <c r="FGD883" s="60"/>
      <c r="FGE883" s="60"/>
      <c r="FGF883" s="60"/>
      <c r="FGG883" s="60"/>
      <c r="FGH883" s="60"/>
      <c r="FGI883" s="60"/>
      <c r="FGJ883" s="60"/>
      <c r="FGK883" s="60"/>
      <c r="FGL883" s="60"/>
      <c r="FGM883" s="60"/>
      <c r="FGN883" s="60"/>
      <c r="FGO883" s="60"/>
      <c r="FGP883" s="60"/>
      <c r="FGQ883" s="60"/>
      <c r="FGR883" s="60"/>
      <c r="FGS883" s="60"/>
      <c r="FGT883" s="60"/>
      <c r="FGU883" s="60"/>
      <c r="FGV883" s="60"/>
      <c r="FGW883" s="60"/>
      <c r="FGX883" s="60"/>
      <c r="FGY883" s="60"/>
      <c r="FGZ883" s="60"/>
      <c r="FHA883" s="60"/>
      <c r="FHB883" s="60"/>
      <c r="FHC883" s="60"/>
      <c r="FHD883" s="60"/>
      <c r="FHE883" s="60"/>
      <c r="FHF883" s="60"/>
      <c r="FHG883" s="60"/>
      <c r="FHH883" s="60"/>
      <c r="FHI883" s="60"/>
      <c r="FHJ883" s="60"/>
      <c r="FHK883" s="60"/>
      <c r="FHL883" s="60"/>
      <c r="FHM883" s="60"/>
      <c r="FHN883" s="60"/>
      <c r="FHO883" s="60"/>
      <c r="FHP883" s="60"/>
      <c r="FHQ883" s="60"/>
      <c r="FHR883" s="60"/>
      <c r="FHS883" s="60"/>
      <c r="FHT883" s="60"/>
      <c r="FHU883" s="60"/>
      <c r="FHV883" s="60"/>
      <c r="FHW883" s="60"/>
      <c r="FHX883" s="60"/>
      <c r="FHY883" s="60"/>
      <c r="FHZ883" s="60"/>
      <c r="FIA883" s="60"/>
      <c r="FIB883" s="60"/>
      <c r="FIC883" s="60"/>
      <c r="FID883" s="60"/>
      <c r="FIE883" s="60"/>
      <c r="FIF883" s="60"/>
      <c r="FIG883" s="60"/>
      <c r="FIH883" s="60"/>
      <c r="FII883" s="60"/>
      <c r="FIJ883" s="60"/>
      <c r="FIK883" s="60"/>
      <c r="FIL883" s="60"/>
      <c r="FIM883" s="60"/>
      <c r="FIN883" s="60"/>
      <c r="FIO883" s="60"/>
      <c r="FIP883" s="60"/>
      <c r="FIQ883" s="60"/>
      <c r="FIR883" s="60"/>
      <c r="FIS883" s="60"/>
      <c r="FIT883" s="60"/>
      <c r="FIU883" s="60"/>
      <c r="FIV883" s="60"/>
      <c r="FIW883" s="60"/>
      <c r="FIX883" s="60"/>
      <c r="FIY883" s="60"/>
      <c r="FIZ883" s="60"/>
      <c r="FJA883" s="60"/>
      <c r="FJB883" s="60"/>
      <c r="FJC883" s="60"/>
      <c r="FJD883" s="60"/>
      <c r="FJE883" s="60"/>
      <c r="FJF883" s="60"/>
      <c r="FJG883" s="60"/>
      <c r="FJH883" s="60"/>
      <c r="FJI883" s="60"/>
      <c r="FJJ883" s="60"/>
      <c r="FJK883" s="60"/>
      <c r="FJL883" s="60"/>
      <c r="FJM883" s="60"/>
      <c r="FJN883" s="60"/>
      <c r="FJO883" s="60"/>
      <c r="FJP883" s="60"/>
      <c r="FJQ883" s="60"/>
      <c r="FJR883" s="60"/>
      <c r="FJS883" s="60"/>
      <c r="FJT883" s="60"/>
      <c r="FJU883" s="60"/>
      <c r="FJV883" s="60"/>
      <c r="FJW883" s="60"/>
      <c r="FJX883" s="60"/>
      <c r="FJY883" s="60"/>
      <c r="FJZ883" s="60"/>
      <c r="FKA883" s="60"/>
      <c r="FKB883" s="60"/>
      <c r="FKC883" s="60"/>
      <c r="FKD883" s="60"/>
      <c r="FKE883" s="60"/>
      <c r="FKF883" s="60"/>
      <c r="FKG883" s="60"/>
      <c r="FKH883" s="60"/>
      <c r="FKI883" s="60"/>
      <c r="FKJ883" s="60"/>
      <c r="FKK883" s="60"/>
      <c r="FKL883" s="60"/>
      <c r="FKM883" s="60"/>
      <c r="FKN883" s="60"/>
      <c r="FKO883" s="60"/>
      <c r="FKP883" s="60"/>
      <c r="FKQ883" s="60"/>
      <c r="FKR883" s="60"/>
      <c r="FKS883" s="60"/>
      <c r="FKT883" s="60"/>
      <c r="FKU883" s="60"/>
      <c r="FKV883" s="60"/>
      <c r="FKW883" s="60"/>
      <c r="FKX883" s="60"/>
      <c r="FKY883" s="60"/>
      <c r="FKZ883" s="60"/>
      <c r="FLA883" s="60"/>
      <c r="FLB883" s="60"/>
      <c r="FLC883" s="60"/>
      <c r="FLD883" s="60"/>
      <c r="FLE883" s="60"/>
      <c r="FLF883" s="60"/>
      <c r="FLG883" s="60"/>
      <c r="FLH883" s="60"/>
      <c r="FLI883" s="60"/>
      <c r="FLJ883" s="60"/>
      <c r="FLK883" s="60"/>
      <c r="FLL883" s="60"/>
      <c r="FLM883" s="60"/>
      <c r="FLN883" s="60"/>
      <c r="FLO883" s="60"/>
      <c r="FLP883" s="60"/>
      <c r="FLQ883" s="60"/>
      <c r="FLR883" s="60"/>
      <c r="FLS883" s="60"/>
      <c r="FLT883" s="60"/>
      <c r="FLU883" s="60"/>
      <c r="FLV883" s="60"/>
      <c r="FLW883" s="60"/>
      <c r="FLX883" s="60"/>
      <c r="FLY883" s="60"/>
      <c r="FLZ883" s="60"/>
      <c r="FMA883" s="60"/>
      <c r="FMB883" s="60"/>
      <c r="FMC883" s="60"/>
      <c r="FMD883" s="60"/>
      <c r="FME883" s="60"/>
      <c r="FMF883" s="60"/>
      <c r="FMG883" s="60"/>
      <c r="FMH883" s="60"/>
      <c r="FMI883" s="60"/>
      <c r="FMJ883" s="60"/>
      <c r="FMK883" s="60"/>
      <c r="FML883" s="60"/>
      <c r="FMM883" s="60"/>
      <c r="FMN883" s="60"/>
      <c r="FMO883" s="60"/>
      <c r="FMP883" s="60"/>
      <c r="FMQ883" s="60"/>
      <c r="FMR883" s="60"/>
      <c r="FMS883" s="60"/>
      <c r="FMT883" s="60"/>
      <c r="FMU883" s="60"/>
      <c r="FMV883" s="60"/>
      <c r="FMW883" s="60"/>
      <c r="FMX883" s="60"/>
      <c r="FMY883" s="60"/>
      <c r="FMZ883" s="60"/>
      <c r="FNA883" s="60"/>
      <c r="FNB883" s="60"/>
      <c r="FNC883" s="60"/>
      <c r="FND883" s="60"/>
      <c r="FNE883" s="60"/>
      <c r="FNF883" s="60"/>
      <c r="FNG883" s="60"/>
      <c r="FNH883" s="60"/>
      <c r="FNI883" s="60"/>
      <c r="FNJ883" s="60"/>
      <c r="FNK883" s="60"/>
      <c r="FNL883" s="60"/>
      <c r="FNM883" s="60"/>
      <c r="FNN883" s="60"/>
      <c r="FNO883" s="60"/>
      <c r="FNP883" s="60"/>
      <c r="FNQ883" s="60"/>
      <c r="FNR883" s="60"/>
      <c r="FNS883" s="60"/>
      <c r="FNT883" s="60"/>
      <c r="FNU883" s="60"/>
      <c r="FNV883" s="60"/>
      <c r="FNW883" s="60"/>
      <c r="FNX883" s="60"/>
      <c r="FNY883" s="60"/>
      <c r="FNZ883" s="60"/>
      <c r="FOA883" s="60"/>
      <c r="FOB883" s="60"/>
      <c r="FOC883" s="60"/>
      <c r="FOD883" s="60"/>
      <c r="FOE883" s="60"/>
      <c r="FOF883" s="60"/>
      <c r="FOG883" s="60"/>
      <c r="FOH883" s="60"/>
      <c r="FOI883" s="60"/>
      <c r="FOJ883" s="60"/>
      <c r="FOK883" s="60"/>
      <c r="FOL883" s="60"/>
      <c r="FOM883" s="60"/>
      <c r="FON883" s="60"/>
      <c r="FOO883" s="60"/>
      <c r="FOP883" s="60"/>
      <c r="FOQ883" s="60"/>
      <c r="FOR883" s="60"/>
      <c r="FOS883" s="60"/>
      <c r="FOT883" s="60"/>
      <c r="FOU883" s="60"/>
      <c r="FOV883" s="60"/>
      <c r="FOW883" s="60"/>
      <c r="FOX883" s="60"/>
      <c r="FOY883" s="60"/>
      <c r="FOZ883" s="60"/>
      <c r="FPA883" s="60"/>
      <c r="FPB883" s="60"/>
      <c r="FPC883" s="60"/>
      <c r="FPD883" s="60"/>
      <c r="FPE883" s="60"/>
      <c r="FPF883" s="60"/>
      <c r="FPG883" s="60"/>
      <c r="FPH883" s="60"/>
      <c r="FPI883" s="60"/>
      <c r="FPJ883" s="60"/>
      <c r="FPK883" s="60"/>
      <c r="FPL883" s="60"/>
      <c r="FPM883" s="60"/>
      <c r="FPN883" s="60"/>
      <c r="FPO883" s="60"/>
      <c r="FPP883" s="60"/>
      <c r="FPQ883" s="60"/>
      <c r="FPR883" s="60"/>
      <c r="FPS883" s="60"/>
      <c r="FPT883" s="60"/>
      <c r="FPU883" s="60"/>
      <c r="FPV883" s="60"/>
      <c r="FPW883" s="60"/>
      <c r="FPX883" s="60"/>
      <c r="FPY883" s="60"/>
      <c r="FPZ883" s="60"/>
      <c r="FQA883" s="60"/>
      <c r="FQB883" s="60"/>
      <c r="FQC883" s="60"/>
      <c r="FQD883" s="60"/>
      <c r="FQE883" s="60"/>
      <c r="FQF883" s="60"/>
      <c r="FQG883" s="60"/>
      <c r="FQH883" s="60"/>
      <c r="FQI883" s="60"/>
      <c r="FQJ883" s="60"/>
      <c r="FQK883" s="60"/>
      <c r="FQL883" s="60"/>
      <c r="FQM883" s="60"/>
      <c r="FQN883" s="60"/>
      <c r="FQO883" s="60"/>
      <c r="FQP883" s="60"/>
      <c r="FQQ883" s="60"/>
      <c r="FQR883" s="60"/>
      <c r="FQS883" s="60"/>
      <c r="FQT883" s="60"/>
      <c r="FQU883" s="60"/>
      <c r="FQV883" s="60"/>
      <c r="FQW883" s="60"/>
      <c r="FQX883" s="60"/>
      <c r="FQY883" s="60"/>
      <c r="FQZ883" s="60"/>
      <c r="FRA883" s="60"/>
      <c r="FRB883" s="60"/>
      <c r="FRC883" s="60"/>
      <c r="FRD883" s="60"/>
      <c r="FRE883" s="60"/>
      <c r="FRF883" s="60"/>
      <c r="FRG883" s="60"/>
      <c r="FRH883" s="60"/>
      <c r="FRI883" s="60"/>
      <c r="FRJ883" s="60"/>
      <c r="FRK883" s="60"/>
      <c r="FRL883" s="60"/>
      <c r="FRM883" s="60"/>
      <c r="FRN883" s="60"/>
      <c r="FRO883" s="60"/>
      <c r="FRP883" s="60"/>
      <c r="FRQ883" s="60"/>
      <c r="FRR883" s="60"/>
      <c r="FRS883" s="60"/>
      <c r="FRT883" s="60"/>
      <c r="FRU883" s="60"/>
      <c r="FRV883" s="60"/>
      <c r="FRW883" s="60"/>
      <c r="FRX883" s="60"/>
      <c r="FRY883" s="60"/>
      <c r="FRZ883" s="60"/>
      <c r="FSA883" s="60"/>
      <c r="FSB883" s="60"/>
      <c r="FSC883" s="60"/>
      <c r="FSD883" s="60"/>
      <c r="FSE883" s="60"/>
      <c r="FSF883" s="60"/>
      <c r="FSG883" s="60"/>
      <c r="FSH883" s="60"/>
      <c r="FSI883" s="60"/>
      <c r="FSJ883" s="60"/>
      <c r="FSK883" s="60"/>
      <c r="FSL883" s="60"/>
      <c r="FSM883" s="60"/>
      <c r="FSN883" s="60"/>
      <c r="FSO883" s="60"/>
      <c r="FSP883" s="60"/>
      <c r="FSQ883" s="60"/>
      <c r="FSR883" s="60"/>
      <c r="FSS883" s="60"/>
      <c r="FST883" s="60"/>
      <c r="FSU883" s="60"/>
      <c r="FSV883" s="60"/>
      <c r="FSW883" s="60"/>
      <c r="FSX883" s="60"/>
      <c r="FSY883" s="60"/>
      <c r="FSZ883" s="60"/>
      <c r="FTA883" s="60"/>
      <c r="FTB883" s="60"/>
      <c r="FTC883" s="60"/>
      <c r="FTD883" s="60"/>
      <c r="FTE883" s="60"/>
      <c r="FTF883" s="60"/>
      <c r="FTG883" s="60"/>
      <c r="FTH883" s="60"/>
      <c r="FTI883" s="60"/>
      <c r="FTJ883" s="60"/>
      <c r="FTK883" s="60"/>
      <c r="FTL883" s="60"/>
      <c r="FTM883" s="60"/>
      <c r="FTN883" s="60"/>
      <c r="FTO883" s="60"/>
      <c r="FTP883" s="60"/>
      <c r="FTQ883" s="60"/>
      <c r="FTR883" s="60"/>
      <c r="FTS883" s="60"/>
      <c r="FTT883" s="60"/>
      <c r="FTU883" s="60"/>
      <c r="FTV883" s="60"/>
      <c r="FTW883" s="60"/>
      <c r="FTX883" s="60"/>
      <c r="FTY883" s="60"/>
      <c r="FTZ883" s="60"/>
      <c r="FUA883" s="60"/>
      <c r="FUB883" s="60"/>
      <c r="FUC883" s="60"/>
      <c r="FUD883" s="60"/>
      <c r="FUE883" s="60"/>
      <c r="FUF883" s="60"/>
      <c r="FUG883" s="60"/>
      <c r="FUH883" s="60"/>
      <c r="FUI883" s="60"/>
      <c r="FUJ883" s="60"/>
      <c r="FUK883" s="60"/>
      <c r="FUL883" s="60"/>
      <c r="FUM883" s="60"/>
      <c r="FUN883" s="60"/>
      <c r="FUO883" s="60"/>
      <c r="FUP883" s="60"/>
      <c r="FUQ883" s="60"/>
      <c r="FUR883" s="60"/>
      <c r="FUS883" s="60"/>
      <c r="FUT883" s="60"/>
      <c r="FUU883" s="60"/>
      <c r="FUV883" s="60"/>
      <c r="FUW883" s="60"/>
      <c r="FUX883" s="60"/>
      <c r="FUY883" s="60"/>
      <c r="FUZ883" s="60"/>
      <c r="FVA883" s="60"/>
      <c r="FVB883" s="60"/>
      <c r="FVC883" s="60"/>
      <c r="FVD883" s="60"/>
      <c r="FVE883" s="60"/>
      <c r="FVF883" s="60"/>
      <c r="FVG883" s="60"/>
      <c r="FVH883" s="60"/>
      <c r="FVI883" s="60"/>
      <c r="FVJ883" s="60"/>
      <c r="FVK883" s="60"/>
      <c r="FVL883" s="60"/>
      <c r="FVM883" s="60"/>
      <c r="FVN883" s="60"/>
      <c r="FVO883" s="60"/>
      <c r="FVP883" s="60"/>
      <c r="FVQ883" s="60"/>
      <c r="FVR883" s="60"/>
      <c r="FVS883" s="60"/>
      <c r="FVT883" s="60"/>
      <c r="FVU883" s="60"/>
      <c r="FVV883" s="60"/>
      <c r="FVW883" s="60"/>
      <c r="FVX883" s="60"/>
      <c r="FVY883" s="60"/>
      <c r="FVZ883" s="60"/>
      <c r="FWA883" s="60"/>
      <c r="FWB883" s="60"/>
      <c r="FWC883" s="60"/>
      <c r="FWD883" s="60"/>
      <c r="FWE883" s="60"/>
      <c r="FWF883" s="60"/>
      <c r="FWG883" s="60"/>
      <c r="FWH883" s="60"/>
      <c r="FWI883" s="60"/>
      <c r="FWJ883" s="60"/>
      <c r="FWK883" s="60"/>
      <c r="FWL883" s="60"/>
      <c r="FWM883" s="60"/>
      <c r="FWN883" s="60"/>
      <c r="FWO883" s="60"/>
      <c r="FWP883" s="60"/>
      <c r="FWQ883" s="60"/>
      <c r="FWR883" s="60"/>
      <c r="FWS883" s="60"/>
      <c r="FWT883" s="60"/>
      <c r="FWU883" s="60"/>
      <c r="FWV883" s="60"/>
      <c r="FWW883" s="60"/>
      <c r="FWX883" s="60"/>
      <c r="FWY883" s="60"/>
      <c r="FWZ883" s="60"/>
      <c r="FXA883" s="60"/>
      <c r="FXB883" s="60"/>
      <c r="FXC883" s="60"/>
      <c r="FXD883" s="60"/>
      <c r="FXE883" s="60"/>
      <c r="FXF883" s="60"/>
      <c r="FXG883" s="60"/>
      <c r="FXH883" s="60"/>
      <c r="FXI883" s="60"/>
      <c r="FXJ883" s="60"/>
      <c r="FXK883" s="60"/>
      <c r="FXL883" s="60"/>
      <c r="FXM883" s="60"/>
      <c r="FXN883" s="60"/>
      <c r="FXO883" s="60"/>
      <c r="FXP883" s="60"/>
      <c r="FXQ883" s="60"/>
      <c r="FXR883" s="60"/>
      <c r="FXS883" s="60"/>
      <c r="FXT883" s="60"/>
      <c r="FXU883" s="60"/>
      <c r="FXV883" s="60"/>
      <c r="FXW883" s="60"/>
      <c r="FXX883" s="60"/>
      <c r="FXY883" s="60"/>
      <c r="FXZ883" s="60"/>
      <c r="FYA883" s="60"/>
      <c r="FYB883" s="60"/>
      <c r="FYC883" s="60"/>
      <c r="FYD883" s="60"/>
      <c r="FYE883" s="60"/>
      <c r="FYF883" s="60"/>
      <c r="FYG883" s="60"/>
      <c r="FYH883" s="60"/>
      <c r="FYI883" s="60"/>
      <c r="FYJ883" s="60"/>
      <c r="FYK883" s="60"/>
      <c r="FYL883" s="60"/>
      <c r="FYM883" s="60"/>
      <c r="FYN883" s="60"/>
      <c r="FYO883" s="60"/>
      <c r="FYP883" s="60"/>
      <c r="FYQ883" s="60"/>
      <c r="FYR883" s="60"/>
      <c r="FYS883" s="60"/>
      <c r="FYT883" s="60"/>
      <c r="FYU883" s="60"/>
      <c r="FYV883" s="60"/>
      <c r="FYW883" s="60"/>
      <c r="FYX883" s="60"/>
      <c r="FYY883" s="60"/>
      <c r="FYZ883" s="60"/>
      <c r="FZA883" s="60"/>
      <c r="FZB883" s="60"/>
      <c r="FZC883" s="60"/>
      <c r="FZD883" s="60"/>
      <c r="FZE883" s="60"/>
      <c r="FZF883" s="60"/>
      <c r="FZG883" s="60"/>
      <c r="FZH883" s="60"/>
      <c r="FZI883" s="60"/>
      <c r="FZJ883" s="60"/>
      <c r="FZK883" s="60"/>
      <c r="FZL883" s="60"/>
      <c r="FZM883" s="60"/>
      <c r="FZN883" s="60"/>
      <c r="FZO883" s="60"/>
      <c r="FZP883" s="60"/>
      <c r="FZQ883" s="60"/>
      <c r="FZR883" s="60"/>
      <c r="FZS883" s="60"/>
      <c r="FZT883" s="60"/>
      <c r="FZU883" s="60"/>
      <c r="FZV883" s="60"/>
      <c r="FZW883" s="60"/>
      <c r="FZX883" s="60"/>
      <c r="FZY883" s="60"/>
      <c r="FZZ883" s="60"/>
      <c r="GAA883" s="60"/>
      <c r="GAB883" s="60"/>
      <c r="GAC883" s="60"/>
      <c r="GAD883" s="60"/>
      <c r="GAE883" s="60"/>
      <c r="GAF883" s="60"/>
      <c r="GAG883" s="60"/>
      <c r="GAH883" s="60"/>
      <c r="GAI883" s="60"/>
      <c r="GAJ883" s="60"/>
      <c r="GAK883" s="60"/>
      <c r="GAL883" s="60"/>
      <c r="GAM883" s="60"/>
      <c r="GAN883" s="60"/>
      <c r="GAO883" s="60"/>
      <c r="GAP883" s="60"/>
      <c r="GAQ883" s="60"/>
      <c r="GAR883" s="60"/>
      <c r="GAS883" s="60"/>
      <c r="GAT883" s="60"/>
      <c r="GAU883" s="60"/>
      <c r="GAV883" s="60"/>
      <c r="GAW883" s="60"/>
      <c r="GAX883" s="60"/>
      <c r="GAY883" s="60"/>
      <c r="GAZ883" s="60"/>
      <c r="GBA883" s="60"/>
      <c r="GBB883" s="60"/>
      <c r="GBC883" s="60"/>
      <c r="GBD883" s="60"/>
      <c r="GBE883" s="60"/>
      <c r="GBF883" s="60"/>
      <c r="GBG883" s="60"/>
      <c r="GBH883" s="60"/>
      <c r="GBI883" s="60"/>
      <c r="GBJ883" s="60"/>
      <c r="GBK883" s="60"/>
      <c r="GBL883" s="60"/>
      <c r="GBM883" s="60"/>
      <c r="GBN883" s="60"/>
      <c r="GBO883" s="60"/>
      <c r="GBP883" s="60"/>
      <c r="GBQ883" s="60"/>
      <c r="GBR883" s="60"/>
      <c r="GBS883" s="60"/>
      <c r="GBT883" s="60"/>
      <c r="GBU883" s="60"/>
      <c r="GBV883" s="60"/>
      <c r="GBW883" s="60"/>
      <c r="GBX883" s="60"/>
      <c r="GBY883" s="60"/>
      <c r="GBZ883" s="60"/>
      <c r="GCA883" s="60"/>
      <c r="GCB883" s="60"/>
      <c r="GCC883" s="60"/>
      <c r="GCD883" s="60"/>
      <c r="GCE883" s="60"/>
      <c r="GCF883" s="60"/>
      <c r="GCG883" s="60"/>
      <c r="GCH883" s="60"/>
      <c r="GCI883" s="60"/>
      <c r="GCJ883" s="60"/>
      <c r="GCK883" s="60"/>
      <c r="GCL883" s="60"/>
      <c r="GCM883" s="60"/>
      <c r="GCN883" s="60"/>
      <c r="GCO883" s="60"/>
      <c r="GCP883" s="60"/>
      <c r="GCQ883" s="60"/>
      <c r="GCR883" s="60"/>
      <c r="GCS883" s="60"/>
      <c r="GCT883" s="60"/>
      <c r="GCU883" s="60"/>
      <c r="GCV883" s="60"/>
      <c r="GCW883" s="60"/>
      <c r="GCX883" s="60"/>
      <c r="GCY883" s="60"/>
      <c r="GCZ883" s="60"/>
      <c r="GDA883" s="60"/>
      <c r="GDB883" s="60"/>
      <c r="GDC883" s="60"/>
      <c r="GDD883" s="60"/>
      <c r="GDE883" s="60"/>
      <c r="GDF883" s="60"/>
      <c r="GDG883" s="60"/>
      <c r="GDH883" s="60"/>
      <c r="GDI883" s="60"/>
      <c r="GDJ883" s="60"/>
      <c r="GDK883" s="60"/>
      <c r="GDL883" s="60"/>
      <c r="GDM883" s="60"/>
      <c r="GDN883" s="60"/>
      <c r="GDO883" s="60"/>
      <c r="GDP883" s="60"/>
      <c r="GDQ883" s="60"/>
      <c r="GDR883" s="60"/>
      <c r="GDS883" s="60"/>
      <c r="GDT883" s="60"/>
      <c r="GDU883" s="60"/>
      <c r="GDV883" s="60"/>
      <c r="GDW883" s="60"/>
      <c r="GDX883" s="60"/>
      <c r="GDY883" s="60"/>
      <c r="GDZ883" s="60"/>
      <c r="GEA883" s="60"/>
      <c r="GEB883" s="60"/>
      <c r="GEC883" s="60"/>
      <c r="GED883" s="60"/>
      <c r="GEE883" s="60"/>
      <c r="GEF883" s="60"/>
      <c r="GEG883" s="60"/>
      <c r="GEH883" s="60"/>
      <c r="GEI883" s="60"/>
      <c r="GEJ883" s="60"/>
      <c r="GEK883" s="60"/>
      <c r="GEL883" s="60"/>
      <c r="GEM883" s="60"/>
      <c r="GEN883" s="60"/>
      <c r="GEO883" s="60"/>
      <c r="GEP883" s="60"/>
      <c r="GEQ883" s="60"/>
      <c r="GER883" s="60"/>
      <c r="GES883" s="60"/>
      <c r="GET883" s="60"/>
      <c r="GEU883" s="60"/>
      <c r="GEV883" s="60"/>
      <c r="GEW883" s="60"/>
      <c r="GEX883" s="60"/>
      <c r="GEY883" s="60"/>
      <c r="GEZ883" s="60"/>
      <c r="GFA883" s="60"/>
      <c r="GFB883" s="60"/>
      <c r="GFC883" s="60"/>
      <c r="GFD883" s="60"/>
      <c r="GFE883" s="60"/>
      <c r="GFF883" s="60"/>
      <c r="GFG883" s="60"/>
      <c r="GFH883" s="60"/>
      <c r="GFI883" s="60"/>
      <c r="GFJ883" s="60"/>
      <c r="GFK883" s="60"/>
      <c r="GFL883" s="60"/>
      <c r="GFM883" s="60"/>
      <c r="GFN883" s="60"/>
      <c r="GFO883" s="60"/>
      <c r="GFP883" s="60"/>
      <c r="GFQ883" s="60"/>
      <c r="GFR883" s="60"/>
      <c r="GFS883" s="60"/>
      <c r="GFT883" s="60"/>
      <c r="GFU883" s="60"/>
      <c r="GFV883" s="60"/>
      <c r="GFW883" s="60"/>
      <c r="GFX883" s="60"/>
      <c r="GFY883" s="60"/>
      <c r="GFZ883" s="60"/>
      <c r="GGA883" s="60"/>
      <c r="GGB883" s="60"/>
      <c r="GGC883" s="60"/>
      <c r="GGD883" s="60"/>
      <c r="GGE883" s="60"/>
      <c r="GGF883" s="60"/>
      <c r="GGG883" s="60"/>
      <c r="GGH883" s="60"/>
      <c r="GGI883" s="60"/>
      <c r="GGJ883" s="60"/>
      <c r="GGK883" s="60"/>
      <c r="GGL883" s="60"/>
      <c r="GGM883" s="60"/>
      <c r="GGN883" s="60"/>
      <c r="GGO883" s="60"/>
      <c r="GGP883" s="60"/>
      <c r="GGQ883" s="60"/>
      <c r="GGR883" s="60"/>
      <c r="GGS883" s="60"/>
      <c r="GGT883" s="60"/>
      <c r="GGU883" s="60"/>
      <c r="GGV883" s="60"/>
      <c r="GGW883" s="60"/>
      <c r="GGX883" s="60"/>
      <c r="GGY883" s="60"/>
      <c r="GGZ883" s="60"/>
      <c r="GHA883" s="60"/>
      <c r="GHB883" s="60"/>
      <c r="GHC883" s="60"/>
      <c r="GHD883" s="60"/>
      <c r="GHE883" s="60"/>
      <c r="GHF883" s="60"/>
      <c r="GHG883" s="60"/>
      <c r="GHH883" s="60"/>
      <c r="GHI883" s="60"/>
      <c r="GHJ883" s="60"/>
      <c r="GHK883" s="60"/>
      <c r="GHL883" s="60"/>
      <c r="GHM883" s="60"/>
      <c r="GHN883" s="60"/>
      <c r="GHO883" s="60"/>
      <c r="GHP883" s="60"/>
      <c r="GHQ883" s="60"/>
      <c r="GHR883" s="60"/>
      <c r="GHS883" s="60"/>
      <c r="GHT883" s="60"/>
      <c r="GHU883" s="60"/>
      <c r="GHV883" s="60"/>
      <c r="GHW883" s="60"/>
      <c r="GHX883" s="60"/>
      <c r="GHY883" s="60"/>
      <c r="GHZ883" s="60"/>
      <c r="GIA883" s="60"/>
      <c r="GIB883" s="60"/>
      <c r="GIC883" s="60"/>
      <c r="GID883" s="60"/>
      <c r="GIE883" s="60"/>
      <c r="GIF883" s="60"/>
      <c r="GIG883" s="60"/>
      <c r="GIH883" s="60"/>
      <c r="GII883" s="60"/>
      <c r="GIJ883" s="60"/>
      <c r="GIK883" s="60"/>
      <c r="GIL883" s="60"/>
      <c r="GIM883" s="60"/>
      <c r="GIN883" s="60"/>
      <c r="GIO883" s="60"/>
      <c r="GIP883" s="60"/>
      <c r="GIQ883" s="60"/>
      <c r="GIR883" s="60"/>
      <c r="GIS883" s="60"/>
      <c r="GIT883" s="60"/>
      <c r="GIU883" s="60"/>
      <c r="GIV883" s="60"/>
      <c r="GIW883" s="60"/>
      <c r="GIX883" s="60"/>
      <c r="GIY883" s="60"/>
      <c r="GIZ883" s="60"/>
      <c r="GJA883" s="60"/>
      <c r="GJB883" s="60"/>
      <c r="GJC883" s="60"/>
      <c r="GJD883" s="60"/>
      <c r="GJE883" s="60"/>
      <c r="GJF883" s="60"/>
      <c r="GJG883" s="60"/>
      <c r="GJH883" s="60"/>
      <c r="GJI883" s="60"/>
      <c r="GJJ883" s="60"/>
      <c r="GJK883" s="60"/>
      <c r="GJL883" s="60"/>
      <c r="GJM883" s="60"/>
      <c r="GJN883" s="60"/>
      <c r="GJO883" s="60"/>
      <c r="GJP883" s="60"/>
      <c r="GJQ883" s="60"/>
      <c r="GJR883" s="60"/>
      <c r="GJS883" s="60"/>
      <c r="GJT883" s="60"/>
      <c r="GJU883" s="60"/>
      <c r="GJV883" s="60"/>
      <c r="GJW883" s="60"/>
      <c r="GJX883" s="60"/>
      <c r="GJY883" s="60"/>
      <c r="GJZ883" s="60"/>
      <c r="GKA883" s="60"/>
      <c r="GKB883" s="60"/>
      <c r="GKC883" s="60"/>
      <c r="GKD883" s="60"/>
      <c r="GKE883" s="60"/>
      <c r="GKF883" s="60"/>
      <c r="GKG883" s="60"/>
      <c r="GKH883" s="60"/>
      <c r="GKI883" s="60"/>
      <c r="GKJ883" s="60"/>
      <c r="GKK883" s="60"/>
      <c r="GKL883" s="60"/>
      <c r="GKM883" s="60"/>
      <c r="GKN883" s="60"/>
      <c r="GKO883" s="60"/>
      <c r="GKP883" s="60"/>
      <c r="GKQ883" s="60"/>
      <c r="GKR883" s="60"/>
      <c r="GKS883" s="60"/>
      <c r="GKT883" s="60"/>
      <c r="GKU883" s="60"/>
      <c r="GKV883" s="60"/>
      <c r="GKW883" s="60"/>
      <c r="GKX883" s="60"/>
      <c r="GKY883" s="60"/>
      <c r="GKZ883" s="60"/>
      <c r="GLA883" s="60"/>
      <c r="GLB883" s="60"/>
      <c r="GLC883" s="60"/>
      <c r="GLD883" s="60"/>
      <c r="GLE883" s="60"/>
      <c r="GLF883" s="60"/>
      <c r="GLG883" s="60"/>
      <c r="GLH883" s="60"/>
      <c r="GLI883" s="60"/>
      <c r="GLJ883" s="60"/>
      <c r="GLK883" s="60"/>
      <c r="GLL883" s="60"/>
      <c r="GLM883" s="60"/>
      <c r="GLN883" s="60"/>
      <c r="GLO883" s="60"/>
      <c r="GLP883" s="60"/>
      <c r="GLQ883" s="60"/>
      <c r="GLR883" s="60"/>
      <c r="GLS883" s="60"/>
      <c r="GLT883" s="60"/>
      <c r="GLU883" s="60"/>
      <c r="GLV883" s="60"/>
      <c r="GLW883" s="60"/>
      <c r="GLX883" s="60"/>
      <c r="GLY883" s="60"/>
      <c r="GLZ883" s="60"/>
      <c r="GMA883" s="60"/>
      <c r="GMB883" s="60"/>
      <c r="GMC883" s="60"/>
      <c r="GMD883" s="60"/>
      <c r="GME883" s="60"/>
      <c r="GMF883" s="60"/>
      <c r="GMG883" s="60"/>
      <c r="GMH883" s="60"/>
      <c r="GMI883" s="60"/>
      <c r="GMJ883" s="60"/>
      <c r="GMK883" s="60"/>
      <c r="GML883" s="60"/>
      <c r="GMM883" s="60"/>
      <c r="GMN883" s="60"/>
      <c r="GMO883" s="60"/>
      <c r="GMP883" s="60"/>
      <c r="GMQ883" s="60"/>
      <c r="GMR883" s="60"/>
      <c r="GMS883" s="60"/>
      <c r="GMT883" s="60"/>
      <c r="GMU883" s="60"/>
      <c r="GMV883" s="60"/>
      <c r="GMW883" s="60"/>
      <c r="GMX883" s="60"/>
      <c r="GMY883" s="60"/>
      <c r="GMZ883" s="60"/>
      <c r="GNA883" s="60"/>
      <c r="GNB883" s="60"/>
      <c r="GNC883" s="60"/>
      <c r="GND883" s="60"/>
      <c r="GNE883" s="60"/>
      <c r="GNF883" s="60"/>
      <c r="GNG883" s="60"/>
      <c r="GNH883" s="60"/>
      <c r="GNI883" s="60"/>
      <c r="GNJ883" s="60"/>
      <c r="GNK883" s="60"/>
      <c r="GNL883" s="60"/>
      <c r="GNM883" s="60"/>
      <c r="GNN883" s="60"/>
      <c r="GNO883" s="60"/>
      <c r="GNP883" s="60"/>
      <c r="GNQ883" s="60"/>
      <c r="GNR883" s="60"/>
      <c r="GNS883" s="60"/>
      <c r="GNT883" s="60"/>
      <c r="GNU883" s="60"/>
      <c r="GNV883" s="60"/>
      <c r="GNW883" s="60"/>
      <c r="GNX883" s="60"/>
      <c r="GNY883" s="60"/>
      <c r="GNZ883" s="60"/>
      <c r="GOA883" s="60"/>
      <c r="GOB883" s="60"/>
      <c r="GOC883" s="60"/>
      <c r="GOD883" s="60"/>
      <c r="GOE883" s="60"/>
      <c r="GOF883" s="60"/>
      <c r="GOG883" s="60"/>
      <c r="GOH883" s="60"/>
      <c r="GOI883" s="60"/>
      <c r="GOJ883" s="60"/>
      <c r="GOK883" s="60"/>
      <c r="GOL883" s="60"/>
      <c r="GOM883" s="60"/>
      <c r="GON883" s="60"/>
      <c r="GOO883" s="60"/>
      <c r="GOP883" s="60"/>
      <c r="GOQ883" s="60"/>
      <c r="GOR883" s="60"/>
      <c r="GOS883" s="60"/>
      <c r="GOT883" s="60"/>
      <c r="GOU883" s="60"/>
      <c r="GOV883" s="60"/>
      <c r="GOW883" s="60"/>
      <c r="GOX883" s="60"/>
      <c r="GOY883" s="60"/>
      <c r="GOZ883" s="60"/>
      <c r="GPA883" s="60"/>
      <c r="GPB883" s="60"/>
      <c r="GPC883" s="60"/>
      <c r="GPD883" s="60"/>
      <c r="GPE883" s="60"/>
      <c r="GPF883" s="60"/>
      <c r="GPG883" s="60"/>
      <c r="GPH883" s="60"/>
      <c r="GPI883" s="60"/>
      <c r="GPJ883" s="60"/>
      <c r="GPK883" s="60"/>
      <c r="GPL883" s="60"/>
      <c r="GPM883" s="60"/>
      <c r="GPN883" s="60"/>
      <c r="GPO883" s="60"/>
      <c r="GPP883" s="60"/>
      <c r="GPQ883" s="60"/>
      <c r="GPR883" s="60"/>
      <c r="GPS883" s="60"/>
      <c r="GPT883" s="60"/>
      <c r="GPU883" s="60"/>
      <c r="GPV883" s="60"/>
      <c r="GPW883" s="60"/>
      <c r="GPX883" s="60"/>
      <c r="GPY883" s="60"/>
      <c r="GPZ883" s="60"/>
      <c r="GQA883" s="60"/>
      <c r="GQB883" s="60"/>
      <c r="GQC883" s="60"/>
      <c r="GQD883" s="60"/>
      <c r="GQE883" s="60"/>
      <c r="GQF883" s="60"/>
      <c r="GQG883" s="60"/>
      <c r="GQH883" s="60"/>
      <c r="GQI883" s="60"/>
      <c r="GQJ883" s="60"/>
      <c r="GQK883" s="60"/>
      <c r="GQL883" s="60"/>
      <c r="GQM883" s="60"/>
      <c r="GQN883" s="60"/>
      <c r="GQO883" s="60"/>
      <c r="GQP883" s="60"/>
      <c r="GQQ883" s="60"/>
      <c r="GQR883" s="60"/>
      <c r="GQS883" s="60"/>
      <c r="GQT883" s="60"/>
      <c r="GQU883" s="60"/>
      <c r="GQV883" s="60"/>
      <c r="GQW883" s="60"/>
      <c r="GQX883" s="60"/>
      <c r="GQY883" s="60"/>
      <c r="GQZ883" s="60"/>
      <c r="GRA883" s="60"/>
      <c r="GRB883" s="60"/>
      <c r="GRC883" s="60"/>
      <c r="GRD883" s="60"/>
      <c r="GRE883" s="60"/>
      <c r="GRF883" s="60"/>
      <c r="GRG883" s="60"/>
      <c r="GRH883" s="60"/>
      <c r="GRI883" s="60"/>
      <c r="GRJ883" s="60"/>
      <c r="GRK883" s="60"/>
      <c r="GRL883" s="60"/>
      <c r="GRM883" s="60"/>
      <c r="GRN883" s="60"/>
      <c r="GRO883" s="60"/>
      <c r="GRP883" s="60"/>
      <c r="GRQ883" s="60"/>
      <c r="GRR883" s="60"/>
      <c r="GRS883" s="60"/>
      <c r="GRT883" s="60"/>
      <c r="GRU883" s="60"/>
      <c r="GRV883" s="60"/>
      <c r="GRW883" s="60"/>
      <c r="GRX883" s="60"/>
      <c r="GRY883" s="60"/>
      <c r="GRZ883" s="60"/>
      <c r="GSA883" s="60"/>
      <c r="GSB883" s="60"/>
      <c r="GSC883" s="60"/>
      <c r="GSD883" s="60"/>
      <c r="GSE883" s="60"/>
      <c r="GSF883" s="60"/>
      <c r="GSG883" s="60"/>
      <c r="GSH883" s="60"/>
      <c r="GSI883" s="60"/>
      <c r="GSJ883" s="60"/>
      <c r="GSK883" s="60"/>
      <c r="GSL883" s="60"/>
      <c r="GSM883" s="60"/>
      <c r="GSN883" s="60"/>
      <c r="GSO883" s="60"/>
      <c r="GSP883" s="60"/>
      <c r="GSQ883" s="60"/>
      <c r="GSR883" s="60"/>
      <c r="GSS883" s="60"/>
      <c r="GST883" s="60"/>
      <c r="GSU883" s="60"/>
      <c r="GSV883" s="60"/>
      <c r="GSW883" s="60"/>
      <c r="GSX883" s="60"/>
      <c r="GSY883" s="60"/>
      <c r="GSZ883" s="60"/>
      <c r="GTA883" s="60"/>
      <c r="GTB883" s="60"/>
      <c r="GTC883" s="60"/>
      <c r="GTD883" s="60"/>
      <c r="GTE883" s="60"/>
      <c r="GTF883" s="60"/>
      <c r="GTG883" s="60"/>
      <c r="GTH883" s="60"/>
      <c r="GTI883" s="60"/>
      <c r="GTJ883" s="60"/>
      <c r="GTK883" s="60"/>
      <c r="GTL883" s="60"/>
      <c r="GTM883" s="60"/>
      <c r="GTN883" s="60"/>
      <c r="GTO883" s="60"/>
      <c r="GTP883" s="60"/>
      <c r="GTQ883" s="60"/>
      <c r="GTR883" s="60"/>
      <c r="GTS883" s="60"/>
      <c r="GTT883" s="60"/>
      <c r="GTU883" s="60"/>
      <c r="GTV883" s="60"/>
      <c r="GTW883" s="60"/>
      <c r="GTX883" s="60"/>
      <c r="GTY883" s="60"/>
      <c r="GTZ883" s="60"/>
      <c r="GUA883" s="60"/>
      <c r="GUB883" s="60"/>
      <c r="GUC883" s="60"/>
      <c r="GUD883" s="60"/>
      <c r="GUE883" s="60"/>
      <c r="GUF883" s="60"/>
      <c r="GUG883" s="60"/>
      <c r="GUH883" s="60"/>
      <c r="GUI883" s="60"/>
      <c r="GUJ883" s="60"/>
      <c r="GUK883" s="60"/>
      <c r="GUL883" s="60"/>
      <c r="GUM883" s="60"/>
      <c r="GUN883" s="60"/>
      <c r="GUO883" s="60"/>
      <c r="GUP883" s="60"/>
      <c r="GUQ883" s="60"/>
      <c r="GUR883" s="60"/>
      <c r="GUS883" s="60"/>
      <c r="GUT883" s="60"/>
      <c r="GUU883" s="60"/>
      <c r="GUV883" s="60"/>
      <c r="GUW883" s="60"/>
      <c r="GUX883" s="60"/>
      <c r="GUY883" s="60"/>
      <c r="GUZ883" s="60"/>
      <c r="GVA883" s="60"/>
      <c r="GVB883" s="60"/>
      <c r="GVC883" s="60"/>
      <c r="GVD883" s="60"/>
      <c r="GVE883" s="60"/>
      <c r="GVF883" s="60"/>
      <c r="GVG883" s="60"/>
      <c r="GVH883" s="60"/>
      <c r="GVI883" s="60"/>
      <c r="GVJ883" s="60"/>
      <c r="GVK883" s="60"/>
      <c r="GVL883" s="60"/>
      <c r="GVM883" s="60"/>
      <c r="GVN883" s="60"/>
      <c r="GVO883" s="60"/>
      <c r="GVP883" s="60"/>
      <c r="GVQ883" s="60"/>
      <c r="GVR883" s="60"/>
      <c r="GVS883" s="60"/>
      <c r="GVT883" s="60"/>
      <c r="GVU883" s="60"/>
      <c r="GVV883" s="60"/>
      <c r="GVW883" s="60"/>
      <c r="GVX883" s="60"/>
      <c r="GVY883" s="60"/>
      <c r="GVZ883" s="60"/>
      <c r="GWA883" s="60"/>
      <c r="GWB883" s="60"/>
      <c r="GWC883" s="60"/>
      <c r="GWD883" s="60"/>
      <c r="GWE883" s="60"/>
      <c r="GWF883" s="60"/>
      <c r="GWG883" s="60"/>
      <c r="GWH883" s="60"/>
      <c r="GWI883" s="60"/>
      <c r="GWJ883" s="60"/>
      <c r="GWK883" s="60"/>
      <c r="GWL883" s="60"/>
      <c r="GWM883" s="60"/>
      <c r="GWN883" s="60"/>
      <c r="GWO883" s="60"/>
      <c r="GWP883" s="60"/>
      <c r="GWQ883" s="60"/>
      <c r="GWR883" s="60"/>
      <c r="GWS883" s="60"/>
      <c r="GWT883" s="60"/>
      <c r="GWU883" s="60"/>
      <c r="GWV883" s="60"/>
      <c r="GWW883" s="60"/>
      <c r="GWX883" s="60"/>
      <c r="GWY883" s="60"/>
      <c r="GWZ883" s="60"/>
      <c r="GXA883" s="60"/>
      <c r="GXB883" s="60"/>
      <c r="GXC883" s="60"/>
      <c r="GXD883" s="60"/>
      <c r="GXE883" s="60"/>
      <c r="GXF883" s="60"/>
      <c r="GXG883" s="60"/>
      <c r="GXH883" s="60"/>
      <c r="GXI883" s="60"/>
      <c r="GXJ883" s="60"/>
      <c r="GXK883" s="60"/>
      <c r="GXL883" s="60"/>
      <c r="GXM883" s="60"/>
      <c r="GXN883" s="60"/>
      <c r="GXO883" s="60"/>
      <c r="GXP883" s="60"/>
      <c r="GXQ883" s="60"/>
      <c r="GXR883" s="60"/>
      <c r="GXS883" s="60"/>
      <c r="GXT883" s="60"/>
      <c r="GXU883" s="60"/>
      <c r="GXV883" s="60"/>
      <c r="GXW883" s="60"/>
      <c r="GXX883" s="60"/>
      <c r="GXY883" s="60"/>
      <c r="GXZ883" s="60"/>
      <c r="GYA883" s="60"/>
      <c r="GYB883" s="60"/>
      <c r="GYC883" s="60"/>
      <c r="GYD883" s="60"/>
      <c r="GYE883" s="60"/>
      <c r="GYF883" s="60"/>
      <c r="GYG883" s="60"/>
      <c r="GYH883" s="60"/>
      <c r="GYI883" s="60"/>
      <c r="GYJ883" s="60"/>
      <c r="GYK883" s="60"/>
      <c r="GYL883" s="60"/>
      <c r="GYM883" s="60"/>
      <c r="GYN883" s="60"/>
      <c r="GYO883" s="60"/>
      <c r="GYP883" s="60"/>
      <c r="GYQ883" s="60"/>
      <c r="GYR883" s="60"/>
      <c r="GYS883" s="60"/>
      <c r="GYT883" s="60"/>
      <c r="GYU883" s="60"/>
      <c r="GYV883" s="60"/>
      <c r="GYW883" s="60"/>
      <c r="GYX883" s="60"/>
      <c r="GYY883" s="60"/>
      <c r="GYZ883" s="60"/>
      <c r="GZA883" s="60"/>
      <c r="GZB883" s="60"/>
      <c r="GZC883" s="60"/>
      <c r="GZD883" s="60"/>
      <c r="GZE883" s="60"/>
      <c r="GZF883" s="60"/>
      <c r="GZG883" s="60"/>
      <c r="GZH883" s="60"/>
      <c r="GZI883" s="60"/>
      <c r="GZJ883" s="60"/>
      <c r="GZK883" s="60"/>
      <c r="GZL883" s="60"/>
      <c r="GZM883" s="60"/>
      <c r="GZN883" s="60"/>
      <c r="GZO883" s="60"/>
      <c r="GZP883" s="60"/>
      <c r="GZQ883" s="60"/>
      <c r="GZR883" s="60"/>
      <c r="GZS883" s="60"/>
      <c r="GZT883" s="60"/>
      <c r="GZU883" s="60"/>
      <c r="GZV883" s="60"/>
      <c r="GZW883" s="60"/>
      <c r="GZX883" s="60"/>
      <c r="GZY883" s="60"/>
      <c r="GZZ883" s="60"/>
      <c r="HAA883" s="60"/>
      <c r="HAB883" s="60"/>
      <c r="HAC883" s="60"/>
      <c r="HAD883" s="60"/>
      <c r="HAE883" s="60"/>
      <c r="HAF883" s="60"/>
      <c r="HAG883" s="60"/>
      <c r="HAH883" s="60"/>
      <c r="HAI883" s="60"/>
      <c r="HAJ883" s="60"/>
      <c r="HAK883" s="60"/>
      <c r="HAL883" s="60"/>
      <c r="HAM883" s="60"/>
      <c r="HAN883" s="60"/>
      <c r="HAO883" s="60"/>
      <c r="HAP883" s="60"/>
      <c r="HAQ883" s="60"/>
      <c r="HAR883" s="60"/>
      <c r="HAS883" s="60"/>
      <c r="HAT883" s="60"/>
      <c r="HAU883" s="60"/>
      <c r="HAV883" s="60"/>
      <c r="HAW883" s="60"/>
      <c r="HAX883" s="60"/>
      <c r="HAY883" s="60"/>
      <c r="HAZ883" s="60"/>
      <c r="HBA883" s="60"/>
      <c r="HBB883" s="60"/>
      <c r="HBC883" s="60"/>
      <c r="HBD883" s="60"/>
      <c r="HBE883" s="60"/>
      <c r="HBF883" s="60"/>
      <c r="HBG883" s="60"/>
      <c r="HBH883" s="60"/>
      <c r="HBI883" s="60"/>
      <c r="HBJ883" s="60"/>
      <c r="HBK883" s="60"/>
      <c r="HBL883" s="60"/>
      <c r="HBM883" s="60"/>
      <c r="HBN883" s="60"/>
      <c r="HBO883" s="60"/>
      <c r="HBP883" s="60"/>
      <c r="HBQ883" s="60"/>
      <c r="HBR883" s="60"/>
      <c r="HBS883" s="60"/>
      <c r="HBT883" s="60"/>
      <c r="HBU883" s="60"/>
      <c r="HBV883" s="60"/>
      <c r="HBW883" s="60"/>
      <c r="HBX883" s="60"/>
      <c r="HBY883" s="60"/>
      <c r="HBZ883" s="60"/>
      <c r="HCA883" s="60"/>
      <c r="HCB883" s="60"/>
      <c r="HCC883" s="60"/>
      <c r="HCD883" s="60"/>
      <c r="HCE883" s="60"/>
      <c r="HCF883" s="60"/>
      <c r="HCG883" s="60"/>
      <c r="HCH883" s="60"/>
      <c r="HCI883" s="60"/>
      <c r="HCJ883" s="60"/>
      <c r="HCK883" s="60"/>
      <c r="HCL883" s="60"/>
      <c r="HCM883" s="60"/>
      <c r="HCN883" s="60"/>
      <c r="HCO883" s="60"/>
      <c r="HCP883" s="60"/>
      <c r="HCQ883" s="60"/>
      <c r="HCR883" s="60"/>
      <c r="HCS883" s="60"/>
      <c r="HCT883" s="60"/>
      <c r="HCU883" s="60"/>
      <c r="HCV883" s="60"/>
      <c r="HCW883" s="60"/>
      <c r="HCX883" s="60"/>
      <c r="HCY883" s="60"/>
      <c r="HCZ883" s="60"/>
      <c r="HDA883" s="60"/>
      <c r="HDB883" s="60"/>
      <c r="HDC883" s="60"/>
      <c r="HDD883" s="60"/>
      <c r="HDE883" s="60"/>
      <c r="HDF883" s="60"/>
      <c r="HDG883" s="60"/>
      <c r="HDH883" s="60"/>
      <c r="HDI883" s="60"/>
      <c r="HDJ883" s="60"/>
      <c r="HDK883" s="60"/>
      <c r="HDL883" s="60"/>
      <c r="HDM883" s="60"/>
      <c r="HDN883" s="60"/>
      <c r="HDO883" s="60"/>
      <c r="HDP883" s="60"/>
      <c r="HDQ883" s="60"/>
      <c r="HDR883" s="60"/>
      <c r="HDS883" s="60"/>
      <c r="HDT883" s="60"/>
      <c r="HDU883" s="60"/>
      <c r="HDV883" s="60"/>
      <c r="HDW883" s="60"/>
      <c r="HDX883" s="60"/>
      <c r="HDY883" s="60"/>
      <c r="HDZ883" s="60"/>
      <c r="HEA883" s="60"/>
      <c r="HEB883" s="60"/>
      <c r="HEC883" s="60"/>
      <c r="HED883" s="60"/>
      <c r="HEE883" s="60"/>
      <c r="HEF883" s="60"/>
      <c r="HEG883" s="60"/>
      <c r="HEH883" s="60"/>
      <c r="HEI883" s="60"/>
      <c r="HEJ883" s="60"/>
      <c r="HEK883" s="60"/>
      <c r="HEL883" s="60"/>
      <c r="HEM883" s="60"/>
      <c r="HEN883" s="60"/>
      <c r="HEO883" s="60"/>
      <c r="HEP883" s="60"/>
      <c r="HEQ883" s="60"/>
      <c r="HER883" s="60"/>
      <c r="HES883" s="60"/>
      <c r="HET883" s="60"/>
      <c r="HEU883" s="60"/>
      <c r="HEV883" s="60"/>
      <c r="HEW883" s="60"/>
      <c r="HEX883" s="60"/>
      <c r="HEY883" s="60"/>
      <c r="HEZ883" s="60"/>
      <c r="HFA883" s="60"/>
      <c r="HFB883" s="60"/>
      <c r="HFC883" s="60"/>
      <c r="HFD883" s="60"/>
      <c r="HFE883" s="60"/>
      <c r="HFF883" s="60"/>
      <c r="HFG883" s="60"/>
      <c r="HFH883" s="60"/>
      <c r="HFI883" s="60"/>
      <c r="HFJ883" s="60"/>
      <c r="HFK883" s="60"/>
      <c r="HFL883" s="60"/>
      <c r="HFM883" s="60"/>
      <c r="HFN883" s="60"/>
      <c r="HFO883" s="60"/>
      <c r="HFP883" s="60"/>
      <c r="HFQ883" s="60"/>
      <c r="HFR883" s="60"/>
      <c r="HFS883" s="60"/>
      <c r="HFT883" s="60"/>
      <c r="HFU883" s="60"/>
      <c r="HFV883" s="60"/>
      <c r="HFW883" s="60"/>
      <c r="HFX883" s="60"/>
      <c r="HFY883" s="60"/>
      <c r="HFZ883" s="60"/>
      <c r="HGA883" s="60"/>
      <c r="HGB883" s="60"/>
      <c r="HGC883" s="60"/>
      <c r="HGD883" s="60"/>
      <c r="HGE883" s="60"/>
      <c r="HGF883" s="60"/>
      <c r="HGG883" s="60"/>
      <c r="HGH883" s="60"/>
      <c r="HGI883" s="60"/>
      <c r="HGJ883" s="60"/>
      <c r="HGK883" s="60"/>
      <c r="HGL883" s="60"/>
      <c r="HGM883" s="60"/>
      <c r="HGN883" s="60"/>
      <c r="HGO883" s="60"/>
      <c r="HGP883" s="60"/>
      <c r="HGQ883" s="60"/>
      <c r="HGR883" s="60"/>
      <c r="HGS883" s="60"/>
      <c r="HGT883" s="60"/>
      <c r="HGU883" s="60"/>
      <c r="HGV883" s="60"/>
      <c r="HGW883" s="60"/>
      <c r="HGX883" s="60"/>
      <c r="HGY883" s="60"/>
      <c r="HGZ883" s="60"/>
      <c r="HHA883" s="60"/>
      <c r="HHB883" s="60"/>
      <c r="HHC883" s="60"/>
      <c r="HHD883" s="60"/>
      <c r="HHE883" s="60"/>
      <c r="HHF883" s="60"/>
      <c r="HHG883" s="60"/>
      <c r="HHH883" s="60"/>
      <c r="HHI883" s="60"/>
      <c r="HHJ883" s="60"/>
      <c r="HHK883" s="60"/>
      <c r="HHL883" s="60"/>
      <c r="HHM883" s="60"/>
      <c r="HHN883" s="60"/>
      <c r="HHO883" s="60"/>
      <c r="HHP883" s="60"/>
      <c r="HHQ883" s="60"/>
      <c r="HHR883" s="60"/>
      <c r="HHS883" s="60"/>
      <c r="HHT883" s="60"/>
      <c r="HHU883" s="60"/>
      <c r="HHV883" s="60"/>
      <c r="HHW883" s="60"/>
      <c r="HHX883" s="60"/>
      <c r="HHY883" s="60"/>
      <c r="HHZ883" s="60"/>
      <c r="HIA883" s="60"/>
      <c r="HIB883" s="60"/>
      <c r="HIC883" s="60"/>
      <c r="HID883" s="60"/>
      <c r="HIE883" s="60"/>
      <c r="HIF883" s="60"/>
      <c r="HIG883" s="60"/>
      <c r="HIH883" s="60"/>
      <c r="HII883" s="60"/>
      <c r="HIJ883" s="60"/>
      <c r="HIK883" s="60"/>
      <c r="HIL883" s="60"/>
      <c r="HIM883" s="60"/>
      <c r="HIN883" s="60"/>
      <c r="HIO883" s="60"/>
      <c r="HIP883" s="60"/>
      <c r="HIQ883" s="60"/>
      <c r="HIR883" s="60"/>
      <c r="HIS883" s="60"/>
      <c r="HIT883" s="60"/>
      <c r="HIU883" s="60"/>
      <c r="HIV883" s="60"/>
      <c r="HIW883" s="60"/>
      <c r="HIX883" s="60"/>
      <c r="HIY883" s="60"/>
      <c r="HIZ883" s="60"/>
      <c r="HJA883" s="60"/>
      <c r="HJB883" s="60"/>
      <c r="HJC883" s="60"/>
      <c r="HJD883" s="60"/>
      <c r="HJE883" s="60"/>
      <c r="HJF883" s="60"/>
      <c r="HJG883" s="60"/>
      <c r="HJH883" s="60"/>
      <c r="HJI883" s="60"/>
      <c r="HJJ883" s="60"/>
      <c r="HJK883" s="60"/>
      <c r="HJL883" s="60"/>
      <c r="HJM883" s="60"/>
      <c r="HJN883" s="60"/>
      <c r="HJO883" s="60"/>
      <c r="HJP883" s="60"/>
      <c r="HJQ883" s="60"/>
      <c r="HJR883" s="60"/>
      <c r="HJS883" s="60"/>
      <c r="HJT883" s="60"/>
      <c r="HJU883" s="60"/>
      <c r="HJV883" s="60"/>
      <c r="HJW883" s="60"/>
      <c r="HJX883" s="60"/>
      <c r="HJY883" s="60"/>
      <c r="HJZ883" s="60"/>
      <c r="HKA883" s="60"/>
      <c r="HKB883" s="60"/>
      <c r="HKC883" s="60"/>
      <c r="HKD883" s="60"/>
      <c r="HKE883" s="60"/>
      <c r="HKF883" s="60"/>
      <c r="HKG883" s="60"/>
      <c r="HKH883" s="60"/>
      <c r="HKI883" s="60"/>
      <c r="HKJ883" s="60"/>
      <c r="HKK883" s="60"/>
      <c r="HKL883" s="60"/>
      <c r="HKM883" s="60"/>
      <c r="HKN883" s="60"/>
      <c r="HKO883" s="60"/>
      <c r="HKP883" s="60"/>
      <c r="HKQ883" s="60"/>
      <c r="HKR883" s="60"/>
      <c r="HKS883" s="60"/>
      <c r="HKT883" s="60"/>
      <c r="HKU883" s="60"/>
      <c r="HKV883" s="60"/>
      <c r="HKW883" s="60"/>
      <c r="HKX883" s="60"/>
      <c r="HKY883" s="60"/>
      <c r="HKZ883" s="60"/>
      <c r="HLA883" s="60"/>
      <c r="HLB883" s="60"/>
      <c r="HLC883" s="60"/>
      <c r="HLD883" s="60"/>
      <c r="HLE883" s="60"/>
      <c r="HLF883" s="60"/>
      <c r="HLG883" s="60"/>
      <c r="HLH883" s="60"/>
      <c r="HLI883" s="60"/>
      <c r="HLJ883" s="60"/>
      <c r="HLK883" s="60"/>
      <c r="HLL883" s="60"/>
      <c r="HLM883" s="60"/>
      <c r="HLN883" s="60"/>
      <c r="HLO883" s="60"/>
      <c r="HLP883" s="60"/>
      <c r="HLQ883" s="60"/>
      <c r="HLR883" s="60"/>
      <c r="HLS883" s="60"/>
      <c r="HLT883" s="60"/>
      <c r="HLU883" s="60"/>
      <c r="HLV883" s="60"/>
      <c r="HLW883" s="60"/>
      <c r="HLX883" s="60"/>
      <c r="HLY883" s="60"/>
      <c r="HLZ883" s="60"/>
      <c r="HMA883" s="60"/>
      <c r="HMB883" s="60"/>
      <c r="HMC883" s="60"/>
      <c r="HMD883" s="60"/>
      <c r="HME883" s="60"/>
      <c r="HMF883" s="60"/>
      <c r="HMG883" s="60"/>
      <c r="HMH883" s="60"/>
      <c r="HMI883" s="60"/>
      <c r="HMJ883" s="60"/>
      <c r="HMK883" s="60"/>
      <c r="HML883" s="60"/>
      <c r="HMM883" s="60"/>
      <c r="HMN883" s="60"/>
      <c r="HMO883" s="60"/>
      <c r="HMP883" s="60"/>
      <c r="HMQ883" s="60"/>
      <c r="HMR883" s="60"/>
      <c r="HMS883" s="60"/>
      <c r="HMT883" s="60"/>
      <c r="HMU883" s="60"/>
      <c r="HMV883" s="60"/>
      <c r="HMW883" s="60"/>
      <c r="HMX883" s="60"/>
      <c r="HMY883" s="60"/>
      <c r="HMZ883" s="60"/>
      <c r="HNA883" s="60"/>
      <c r="HNB883" s="60"/>
      <c r="HNC883" s="60"/>
      <c r="HND883" s="60"/>
      <c r="HNE883" s="60"/>
      <c r="HNF883" s="60"/>
      <c r="HNG883" s="60"/>
      <c r="HNH883" s="60"/>
      <c r="HNI883" s="60"/>
      <c r="HNJ883" s="60"/>
      <c r="HNK883" s="60"/>
      <c r="HNL883" s="60"/>
      <c r="HNM883" s="60"/>
      <c r="HNN883" s="60"/>
      <c r="HNO883" s="60"/>
      <c r="HNP883" s="60"/>
      <c r="HNQ883" s="60"/>
      <c r="HNR883" s="60"/>
      <c r="HNS883" s="60"/>
      <c r="HNT883" s="60"/>
      <c r="HNU883" s="60"/>
      <c r="HNV883" s="60"/>
      <c r="HNW883" s="60"/>
      <c r="HNX883" s="60"/>
      <c r="HNY883" s="60"/>
      <c r="HNZ883" s="60"/>
      <c r="HOA883" s="60"/>
      <c r="HOB883" s="60"/>
      <c r="HOC883" s="60"/>
      <c r="HOD883" s="60"/>
      <c r="HOE883" s="60"/>
      <c r="HOF883" s="60"/>
      <c r="HOG883" s="60"/>
      <c r="HOH883" s="60"/>
      <c r="HOI883" s="60"/>
      <c r="HOJ883" s="60"/>
      <c r="HOK883" s="60"/>
      <c r="HOL883" s="60"/>
      <c r="HOM883" s="60"/>
      <c r="HON883" s="60"/>
      <c r="HOO883" s="60"/>
      <c r="HOP883" s="60"/>
      <c r="HOQ883" s="60"/>
      <c r="HOR883" s="60"/>
      <c r="HOS883" s="60"/>
      <c r="HOT883" s="60"/>
      <c r="HOU883" s="60"/>
      <c r="HOV883" s="60"/>
      <c r="HOW883" s="60"/>
      <c r="HOX883" s="60"/>
      <c r="HOY883" s="60"/>
      <c r="HOZ883" s="60"/>
      <c r="HPA883" s="60"/>
      <c r="HPB883" s="60"/>
      <c r="HPC883" s="60"/>
      <c r="HPD883" s="60"/>
      <c r="HPE883" s="60"/>
      <c r="HPF883" s="60"/>
      <c r="HPG883" s="60"/>
      <c r="HPH883" s="60"/>
      <c r="HPI883" s="60"/>
      <c r="HPJ883" s="60"/>
      <c r="HPK883" s="60"/>
      <c r="HPL883" s="60"/>
      <c r="HPM883" s="60"/>
      <c r="HPN883" s="60"/>
      <c r="HPO883" s="60"/>
      <c r="HPP883" s="60"/>
      <c r="HPQ883" s="60"/>
      <c r="HPR883" s="60"/>
      <c r="HPS883" s="60"/>
      <c r="HPT883" s="60"/>
      <c r="HPU883" s="60"/>
      <c r="HPV883" s="60"/>
      <c r="HPW883" s="60"/>
      <c r="HPX883" s="60"/>
      <c r="HPY883" s="60"/>
      <c r="HPZ883" s="60"/>
      <c r="HQA883" s="60"/>
      <c r="HQB883" s="60"/>
      <c r="HQC883" s="60"/>
      <c r="HQD883" s="60"/>
      <c r="HQE883" s="60"/>
      <c r="HQF883" s="60"/>
      <c r="HQG883" s="60"/>
      <c r="HQH883" s="60"/>
      <c r="HQI883" s="60"/>
      <c r="HQJ883" s="60"/>
      <c r="HQK883" s="60"/>
      <c r="HQL883" s="60"/>
      <c r="HQM883" s="60"/>
      <c r="HQN883" s="60"/>
      <c r="HQO883" s="60"/>
      <c r="HQP883" s="60"/>
      <c r="HQQ883" s="60"/>
      <c r="HQR883" s="60"/>
      <c r="HQS883" s="60"/>
      <c r="HQT883" s="60"/>
      <c r="HQU883" s="60"/>
      <c r="HQV883" s="60"/>
      <c r="HQW883" s="60"/>
      <c r="HQX883" s="60"/>
      <c r="HQY883" s="60"/>
      <c r="HQZ883" s="60"/>
      <c r="HRA883" s="60"/>
      <c r="HRB883" s="60"/>
      <c r="HRC883" s="60"/>
      <c r="HRD883" s="60"/>
      <c r="HRE883" s="60"/>
      <c r="HRF883" s="60"/>
      <c r="HRG883" s="60"/>
      <c r="HRH883" s="60"/>
      <c r="HRI883" s="60"/>
      <c r="HRJ883" s="60"/>
      <c r="HRK883" s="60"/>
      <c r="HRL883" s="60"/>
      <c r="HRM883" s="60"/>
      <c r="HRN883" s="60"/>
      <c r="HRO883" s="60"/>
      <c r="HRP883" s="60"/>
      <c r="HRQ883" s="60"/>
      <c r="HRR883" s="60"/>
      <c r="HRS883" s="60"/>
      <c r="HRT883" s="60"/>
      <c r="HRU883" s="60"/>
      <c r="HRV883" s="60"/>
      <c r="HRW883" s="60"/>
      <c r="HRX883" s="60"/>
      <c r="HRY883" s="60"/>
      <c r="HRZ883" s="60"/>
      <c r="HSA883" s="60"/>
      <c r="HSB883" s="60"/>
      <c r="HSC883" s="60"/>
      <c r="HSD883" s="60"/>
      <c r="HSE883" s="60"/>
      <c r="HSF883" s="60"/>
      <c r="HSG883" s="60"/>
      <c r="HSH883" s="60"/>
      <c r="HSI883" s="60"/>
      <c r="HSJ883" s="60"/>
      <c r="HSK883" s="60"/>
      <c r="HSL883" s="60"/>
      <c r="HSM883" s="60"/>
      <c r="HSN883" s="60"/>
      <c r="HSO883" s="60"/>
      <c r="HSP883" s="60"/>
      <c r="HSQ883" s="60"/>
      <c r="HSR883" s="60"/>
      <c r="HSS883" s="60"/>
      <c r="HST883" s="60"/>
      <c r="HSU883" s="60"/>
      <c r="HSV883" s="60"/>
      <c r="HSW883" s="60"/>
      <c r="HSX883" s="60"/>
      <c r="HSY883" s="60"/>
      <c r="HSZ883" s="60"/>
      <c r="HTA883" s="60"/>
      <c r="HTB883" s="60"/>
      <c r="HTC883" s="60"/>
      <c r="HTD883" s="60"/>
      <c r="HTE883" s="60"/>
      <c r="HTF883" s="60"/>
      <c r="HTG883" s="60"/>
      <c r="HTH883" s="60"/>
      <c r="HTI883" s="60"/>
      <c r="HTJ883" s="60"/>
      <c r="HTK883" s="60"/>
      <c r="HTL883" s="60"/>
      <c r="HTM883" s="60"/>
      <c r="HTN883" s="60"/>
      <c r="HTO883" s="60"/>
      <c r="HTP883" s="60"/>
      <c r="HTQ883" s="60"/>
      <c r="HTR883" s="60"/>
      <c r="HTS883" s="60"/>
      <c r="HTT883" s="60"/>
      <c r="HTU883" s="60"/>
      <c r="HTV883" s="60"/>
      <c r="HTW883" s="60"/>
      <c r="HTX883" s="60"/>
      <c r="HTY883" s="60"/>
      <c r="HTZ883" s="60"/>
      <c r="HUA883" s="60"/>
      <c r="HUB883" s="60"/>
      <c r="HUC883" s="60"/>
      <c r="HUD883" s="60"/>
      <c r="HUE883" s="60"/>
      <c r="HUF883" s="60"/>
      <c r="HUG883" s="60"/>
      <c r="HUH883" s="60"/>
      <c r="HUI883" s="60"/>
      <c r="HUJ883" s="60"/>
      <c r="HUK883" s="60"/>
      <c r="HUL883" s="60"/>
      <c r="HUM883" s="60"/>
      <c r="HUN883" s="60"/>
      <c r="HUO883" s="60"/>
      <c r="HUP883" s="60"/>
      <c r="HUQ883" s="60"/>
      <c r="HUR883" s="60"/>
      <c r="HUS883" s="60"/>
      <c r="HUT883" s="60"/>
      <c r="HUU883" s="60"/>
      <c r="HUV883" s="60"/>
      <c r="HUW883" s="60"/>
      <c r="HUX883" s="60"/>
      <c r="HUY883" s="60"/>
      <c r="HUZ883" s="60"/>
      <c r="HVA883" s="60"/>
      <c r="HVB883" s="60"/>
      <c r="HVC883" s="60"/>
      <c r="HVD883" s="60"/>
      <c r="HVE883" s="60"/>
      <c r="HVF883" s="60"/>
      <c r="HVG883" s="60"/>
      <c r="HVH883" s="60"/>
      <c r="HVI883" s="60"/>
      <c r="HVJ883" s="60"/>
      <c r="HVK883" s="60"/>
      <c r="HVL883" s="60"/>
      <c r="HVM883" s="60"/>
      <c r="HVN883" s="60"/>
      <c r="HVO883" s="60"/>
      <c r="HVP883" s="60"/>
      <c r="HVQ883" s="60"/>
      <c r="HVR883" s="60"/>
      <c r="HVS883" s="60"/>
      <c r="HVT883" s="60"/>
      <c r="HVU883" s="60"/>
      <c r="HVV883" s="60"/>
      <c r="HVW883" s="60"/>
      <c r="HVX883" s="60"/>
      <c r="HVY883" s="60"/>
      <c r="HVZ883" s="60"/>
      <c r="HWA883" s="60"/>
      <c r="HWB883" s="60"/>
      <c r="HWC883" s="60"/>
      <c r="HWD883" s="60"/>
      <c r="HWE883" s="60"/>
      <c r="HWF883" s="60"/>
      <c r="HWG883" s="60"/>
      <c r="HWH883" s="60"/>
      <c r="HWI883" s="60"/>
      <c r="HWJ883" s="60"/>
      <c r="HWK883" s="60"/>
      <c r="HWL883" s="60"/>
      <c r="HWM883" s="60"/>
      <c r="HWN883" s="60"/>
      <c r="HWO883" s="60"/>
      <c r="HWP883" s="60"/>
      <c r="HWQ883" s="60"/>
      <c r="HWR883" s="60"/>
      <c r="HWS883" s="60"/>
      <c r="HWT883" s="60"/>
      <c r="HWU883" s="60"/>
      <c r="HWV883" s="60"/>
      <c r="HWW883" s="60"/>
      <c r="HWX883" s="60"/>
      <c r="HWY883" s="60"/>
      <c r="HWZ883" s="60"/>
      <c r="HXA883" s="60"/>
      <c r="HXB883" s="60"/>
      <c r="HXC883" s="60"/>
      <c r="HXD883" s="60"/>
      <c r="HXE883" s="60"/>
      <c r="HXF883" s="60"/>
      <c r="HXG883" s="60"/>
      <c r="HXH883" s="60"/>
      <c r="HXI883" s="60"/>
      <c r="HXJ883" s="60"/>
      <c r="HXK883" s="60"/>
      <c r="HXL883" s="60"/>
      <c r="HXM883" s="60"/>
      <c r="HXN883" s="60"/>
      <c r="HXO883" s="60"/>
      <c r="HXP883" s="60"/>
      <c r="HXQ883" s="60"/>
      <c r="HXR883" s="60"/>
      <c r="HXS883" s="60"/>
      <c r="HXT883" s="60"/>
      <c r="HXU883" s="60"/>
      <c r="HXV883" s="60"/>
      <c r="HXW883" s="60"/>
      <c r="HXX883" s="60"/>
      <c r="HXY883" s="60"/>
      <c r="HXZ883" s="60"/>
      <c r="HYA883" s="60"/>
      <c r="HYB883" s="60"/>
      <c r="HYC883" s="60"/>
      <c r="HYD883" s="60"/>
      <c r="HYE883" s="60"/>
      <c r="HYF883" s="60"/>
      <c r="HYG883" s="60"/>
      <c r="HYH883" s="60"/>
      <c r="HYI883" s="60"/>
      <c r="HYJ883" s="60"/>
      <c r="HYK883" s="60"/>
      <c r="HYL883" s="60"/>
      <c r="HYM883" s="60"/>
      <c r="HYN883" s="60"/>
      <c r="HYO883" s="60"/>
      <c r="HYP883" s="60"/>
      <c r="HYQ883" s="60"/>
      <c r="HYR883" s="60"/>
      <c r="HYS883" s="60"/>
      <c r="HYT883" s="60"/>
      <c r="HYU883" s="60"/>
      <c r="HYV883" s="60"/>
      <c r="HYW883" s="60"/>
      <c r="HYX883" s="60"/>
      <c r="HYY883" s="60"/>
      <c r="HYZ883" s="60"/>
      <c r="HZA883" s="60"/>
      <c r="HZB883" s="60"/>
      <c r="HZC883" s="60"/>
      <c r="HZD883" s="60"/>
      <c r="HZE883" s="60"/>
      <c r="HZF883" s="60"/>
      <c r="HZG883" s="60"/>
      <c r="HZH883" s="60"/>
      <c r="HZI883" s="60"/>
      <c r="HZJ883" s="60"/>
      <c r="HZK883" s="60"/>
      <c r="HZL883" s="60"/>
      <c r="HZM883" s="60"/>
      <c r="HZN883" s="60"/>
      <c r="HZO883" s="60"/>
      <c r="HZP883" s="60"/>
      <c r="HZQ883" s="60"/>
      <c r="HZR883" s="60"/>
      <c r="HZS883" s="60"/>
      <c r="HZT883" s="60"/>
      <c r="HZU883" s="60"/>
      <c r="HZV883" s="60"/>
      <c r="HZW883" s="60"/>
      <c r="HZX883" s="60"/>
      <c r="HZY883" s="60"/>
      <c r="HZZ883" s="60"/>
      <c r="IAA883" s="60"/>
      <c r="IAB883" s="60"/>
      <c r="IAC883" s="60"/>
      <c r="IAD883" s="60"/>
      <c r="IAE883" s="60"/>
      <c r="IAF883" s="60"/>
      <c r="IAG883" s="60"/>
      <c r="IAH883" s="60"/>
      <c r="IAI883" s="60"/>
      <c r="IAJ883" s="60"/>
      <c r="IAK883" s="60"/>
      <c r="IAL883" s="60"/>
      <c r="IAM883" s="60"/>
      <c r="IAN883" s="60"/>
      <c r="IAO883" s="60"/>
      <c r="IAP883" s="60"/>
      <c r="IAQ883" s="60"/>
      <c r="IAR883" s="60"/>
      <c r="IAS883" s="60"/>
      <c r="IAT883" s="60"/>
      <c r="IAU883" s="60"/>
      <c r="IAV883" s="60"/>
      <c r="IAW883" s="60"/>
      <c r="IAX883" s="60"/>
      <c r="IAY883" s="60"/>
      <c r="IAZ883" s="60"/>
      <c r="IBA883" s="60"/>
      <c r="IBB883" s="60"/>
      <c r="IBC883" s="60"/>
      <c r="IBD883" s="60"/>
      <c r="IBE883" s="60"/>
      <c r="IBF883" s="60"/>
      <c r="IBG883" s="60"/>
      <c r="IBH883" s="60"/>
      <c r="IBI883" s="60"/>
      <c r="IBJ883" s="60"/>
      <c r="IBK883" s="60"/>
      <c r="IBL883" s="60"/>
      <c r="IBM883" s="60"/>
      <c r="IBN883" s="60"/>
      <c r="IBO883" s="60"/>
      <c r="IBP883" s="60"/>
      <c r="IBQ883" s="60"/>
      <c r="IBR883" s="60"/>
      <c r="IBS883" s="60"/>
      <c r="IBT883" s="60"/>
      <c r="IBU883" s="60"/>
      <c r="IBV883" s="60"/>
      <c r="IBW883" s="60"/>
      <c r="IBX883" s="60"/>
      <c r="IBY883" s="60"/>
      <c r="IBZ883" s="60"/>
      <c r="ICA883" s="60"/>
      <c r="ICB883" s="60"/>
      <c r="ICC883" s="60"/>
      <c r="ICD883" s="60"/>
      <c r="ICE883" s="60"/>
      <c r="ICF883" s="60"/>
      <c r="ICG883" s="60"/>
      <c r="ICH883" s="60"/>
      <c r="ICI883" s="60"/>
      <c r="ICJ883" s="60"/>
      <c r="ICK883" s="60"/>
      <c r="ICL883" s="60"/>
      <c r="ICM883" s="60"/>
      <c r="ICN883" s="60"/>
      <c r="ICO883" s="60"/>
      <c r="ICP883" s="60"/>
      <c r="ICQ883" s="60"/>
      <c r="ICR883" s="60"/>
      <c r="ICS883" s="60"/>
      <c r="ICT883" s="60"/>
      <c r="ICU883" s="60"/>
      <c r="ICV883" s="60"/>
      <c r="ICW883" s="60"/>
      <c r="ICX883" s="60"/>
      <c r="ICY883" s="60"/>
      <c r="ICZ883" s="60"/>
      <c r="IDA883" s="60"/>
      <c r="IDB883" s="60"/>
      <c r="IDC883" s="60"/>
      <c r="IDD883" s="60"/>
      <c r="IDE883" s="60"/>
      <c r="IDF883" s="60"/>
      <c r="IDG883" s="60"/>
      <c r="IDH883" s="60"/>
      <c r="IDI883" s="60"/>
      <c r="IDJ883" s="60"/>
      <c r="IDK883" s="60"/>
      <c r="IDL883" s="60"/>
      <c r="IDM883" s="60"/>
      <c r="IDN883" s="60"/>
      <c r="IDO883" s="60"/>
      <c r="IDP883" s="60"/>
      <c r="IDQ883" s="60"/>
      <c r="IDR883" s="60"/>
      <c r="IDS883" s="60"/>
      <c r="IDT883" s="60"/>
      <c r="IDU883" s="60"/>
      <c r="IDV883" s="60"/>
      <c r="IDW883" s="60"/>
      <c r="IDX883" s="60"/>
      <c r="IDY883" s="60"/>
      <c r="IDZ883" s="60"/>
      <c r="IEA883" s="60"/>
      <c r="IEB883" s="60"/>
      <c r="IEC883" s="60"/>
      <c r="IED883" s="60"/>
      <c r="IEE883" s="60"/>
      <c r="IEF883" s="60"/>
      <c r="IEG883" s="60"/>
      <c r="IEH883" s="60"/>
      <c r="IEI883" s="60"/>
      <c r="IEJ883" s="60"/>
      <c r="IEK883" s="60"/>
      <c r="IEL883" s="60"/>
      <c r="IEM883" s="60"/>
      <c r="IEN883" s="60"/>
      <c r="IEO883" s="60"/>
      <c r="IEP883" s="60"/>
      <c r="IEQ883" s="60"/>
      <c r="IER883" s="60"/>
      <c r="IES883" s="60"/>
      <c r="IET883" s="60"/>
      <c r="IEU883" s="60"/>
      <c r="IEV883" s="60"/>
      <c r="IEW883" s="60"/>
      <c r="IEX883" s="60"/>
      <c r="IEY883" s="60"/>
      <c r="IEZ883" s="60"/>
      <c r="IFA883" s="60"/>
      <c r="IFB883" s="60"/>
      <c r="IFC883" s="60"/>
      <c r="IFD883" s="60"/>
      <c r="IFE883" s="60"/>
      <c r="IFF883" s="60"/>
      <c r="IFG883" s="60"/>
      <c r="IFH883" s="60"/>
      <c r="IFI883" s="60"/>
      <c r="IFJ883" s="60"/>
      <c r="IFK883" s="60"/>
      <c r="IFL883" s="60"/>
      <c r="IFM883" s="60"/>
      <c r="IFN883" s="60"/>
      <c r="IFO883" s="60"/>
      <c r="IFP883" s="60"/>
      <c r="IFQ883" s="60"/>
      <c r="IFR883" s="60"/>
      <c r="IFS883" s="60"/>
      <c r="IFT883" s="60"/>
      <c r="IFU883" s="60"/>
      <c r="IFV883" s="60"/>
      <c r="IFW883" s="60"/>
      <c r="IFX883" s="60"/>
      <c r="IFY883" s="60"/>
      <c r="IFZ883" s="60"/>
      <c r="IGA883" s="60"/>
      <c r="IGB883" s="60"/>
      <c r="IGC883" s="60"/>
      <c r="IGD883" s="60"/>
      <c r="IGE883" s="60"/>
      <c r="IGF883" s="60"/>
      <c r="IGG883" s="60"/>
      <c r="IGH883" s="60"/>
      <c r="IGI883" s="60"/>
      <c r="IGJ883" s="60"/>
      <c r="IGK883" s="60"/>
      <c r="IGL883" s="60"/>
      <c r="IGM883" s="60"/>
      <c r="IGN883" s="60"/>
      <c r="IGO883" s="60"/>
      <c r="IGP883" s="60"/>
      <c r="IGQ883" s="60"/>
      <c r="IGR883" s="60"/>
      <c r="IGS883" s="60"/>
      <c r="IGT883" s="60"/>
      <c r="IGU883" s="60"/>
      <c r="IGV883" s="60"/>
      <c r="IGW883" s="60"/>
      <c r="IGX883" s="60"/>
      <c r="IGY883" s="60"/>
      <c r="IGZ883" s="60"/>
      <c r="IHA883" s="60"/>
      <c r="IHB883" s="60"/>
      <c r="IHC883" s="60"/>
      <c r="IHD883" s="60"/>
      <c r="IHE883" s="60"/>
      <c r="IHF883" s="60"/>
      <c r="IHG883" s="60"/>
      <c r="IHH883" s="60"/>
      <c r="IHI883" s="60"/>
      <c r="IHJ883" s="60"/>
      <c r="IHK883" s="60"/>
      <c r="IHL883" s="60"/>
      <c r="IHM883" s="60"/>
      <c r="IHN883" s="60"/>
      <c r="IHO883" s="60"/>
      <c r="IHP883" s="60"/>
      <c r="IHQ883" s="60"/>
      <c r="IHR883" s="60"/>
      <c r="IHS883" s="60"/>
      <c r="IHT883" s="60"/>
      <c r="IHU883" s="60"/>
      <c r="IHV883" s="60"/>
      <c r="IHW883" s="60"/>
      <c r="IHX883" s="60"/>
      <c r="IHY883" s="60"/>
      <c r="IHZ883" s="60"/>
      <c r="IIA883" s="60"/>
      <c r="IIB883" s="60"/>
      <c r="IIC883" s="60"/>
      <c r="IID883" s="60"/>
      <c r="IIE883" s="60"/>
      <c r="IIF883" s="60"/>
      <c r="IIG883" s="60"/>
      <c r="IIH883" s="60"/>
      <c r="III883" s="60"/>
      <c r="IIJ883" s="60"/>
      <c r="IIK883" s="60"/>
      <c r="IIL883" s="60"/>
      <c r="IIM883" s="60"/>
      <c r="IIN883" s="60"/>
      <c r="IIO883" s="60"/>
      <c r="IIP883" s="60"/>
      <c r="IIQ883" s="60"/>
      <c r="IIR883" s="60"/>
      <c r="IIS883" s="60"/>
      <c r="IIT883" s="60"/>
      <c r="IIU883" s="60"/>
      <c r="IIV883" s="60"/>
      <c r="IIW883" s="60"/>
      <c r="IIX883" s="60"/>
      <c r="IIY883" s="60"/>
      <c r="IIZ883" s="60"/>
      <c r="IJA883" s="60"/>
      <c r="IJB883" s="60"/>
      <c r="IJC883" s="60"/>
      <c r="IJD883" s="60"/>
      <c r="IJE883" s="60"/>
      <c r="IJF883" s="60"/>
      <c r="IJG883" s="60"/>
      <c r="IJH883" s="60"/>
      <c r="IJI883" s="60"/>
      <c r="IJJ883" s="60"/>
      <c r="IJK883" s="60"/>
      <c r="IJL883" s="60"/>
      <c r="IJM883" s="60"/>
      <c r="IJN883" s="60"/>
      <c r="IJO883" s="60"/>
      <c r="IJP883" s="60"/>
      <c r="IJQ883" s="60"/>
      <c r="IJR883" s="60"/>
      <c r="IJS883" s="60"/>
      <c r="IJT883" s="60"/>
      <c r="IJU883" s="60"/>
      <c r="IJV883" s="60"/>
      <c r="IJW883" s="60"/>
      <c r="IJX883" s="60"/>
      <c r="IJY883" s="60"/>
      <c r="IJZ883" s="60"/>
      <c r="IKA883" s="60"/>
      <c r="IKB883" s="60"/>
      <c r="IKC883" s="60"/>
      <c r="IKD883" s="60"/>
      <c r="IKE883" s="60"/>
      <c r="IKF883" s="60"/>
      <c r="IKG883" s="60"/>
      <c r="IKH883" s="60"/>
      <c r="IKI883" s="60"/>
      <c r="IKJ883" s="60"/>
      <c r="IKK883" s="60"/>
      <c r="IKL883" s="60"/>
      <c r="IKM883" s="60"/>
      <c r="IKN883" s="60"/>
      <c r="IKO883" s="60"/>
      <c r="IKP883" s="60"/>
      <c r="IKQ883" s="60"/>
      <c r="IKR883" s="60"/>
      <c r="IKS883" s="60"/>
      <c r="IKT883" s="60"/>
      <c r="IKU883" s="60"/>
      <c r="IKV883" s="60"/>
      <c r="IKW883" s="60"/>
      <c r="IKX883" s="60"/>
      <c r="IKY883" s="60"/>
      <c r="IKZ883" s="60"/>
      <c r="ILA883" s="60"/>
      <c r="ILB883" s="60"/>
      <c r="ILC883" s="60"/>
      <c r="ILD883" s="60"/>
      <c r="ILE883" s="60"/>
      <c r="ILF883" s="60"/>
      <c r="ILG883" s="60"/>
      <c r="ILH883" s="60"/>
      <c r="ILI883" s="60"/>
      <c r="ILJ883" s="60"/>
      <c r="ILK883" s="60"/>
      <c r="ILL883" s="60"/>
      <c r="ILM883" s="60"/>
      <c r="ILN883" s="60"/>
      <c r="ILO883" s="60"/>
      <c r="ILP883" s="60"/>
      <c r="ILQ883" s="60"/>
      <c r="ILR883" s="60"/>
      <c r="ILS883" s="60"/>
      <c r="ILT883" s="60"/>
      <c r="ILU883" s="60"/>
      <c r="ILV883" s="60"/>
      <c r="ILW883" s="60"/>
      <c r="ILX883" s="60"/>
      <c r="ILY883" s="60"/>
      <c r="ILZ883" s="60"/>
      <c r="IMA883" s="60"/>
      <c r="IMB883" s="60"/>
      <c r="IMC883" s="60"/>
      <c r="IMD883" s="60"/>
      <c r="IME883" s="60"/>
      <c r="IMF883" s="60"/>
      <c r="IMG883" s="60"/>
      <c r="IMH883" s="60"/>
      <c r="IMI883" s="60"/>
      <c r="IMJ883" s="60"/>
      <c r="IMK883" s="60"/>
      <c r="IML883" s="60"/>
      <c r="IMM883" s="60"/>
      <c r="IMN883" s="60"/>
      <c r="IMO883" s="60"/>
      <c r="IMP883" s="60"/>
      <c r="IMQ883" s="60"/>
      <c r="IMR883" s="60"/>
      <c r="IMS883" s="60"/>
      <c r="IMT883" s="60"/>
      <c r="IMU883" s="60"/>
      <c r="IMV883" s="60"/>
      <c r="IMW883" s="60"/>
      <c r="IMX883" s="60"/>
      <c r="IMY883" s="60"/>
      <c r="IMZ883" s="60"/>
      <c r="INA883" s="60"/>
      <c r="INB883" s="60"/>
      <c r="INC883" s="60"/>
      <c r="IND883" s="60"/>
      <c r="INE883" s="60"/>
      <c r="INF883" s="60"/>
      <c r="ING883" s="60"/>
      <c r="INH883" s="60"/>
      <c r="INI883" s="60"/>
      <c r="INJ883" s="60"/>
      <c r="INK883" s="60"/>
      <c r="INL883" s="60"/>
      <c r="INM883" s="60"/>
      <c r="INN883" s="60"/>
      <c r="INO883" s="60"/>
      <c r="INP883" s="60"/>
      <c r="INQ883" s="60"/>
      <c r="INR883" s="60"/>
      <c r="INS883" s="60"/>
      <c r="INT883" s="60"/>
      <c r="INU883" s="60"/>
      <c r="INV883" s="60"/>
      <c r="INW883" s="60"/>
      <c r="INX883" s="60"/>
      <c r="INY883" s="60"/>
      <c r="INZ883" s="60"/>
      <c r="IOA883" s="60"/>
      <c r="IOB883" s="60"/>
      <c r="IOC883" s="60"/>
      <c r="IOD883" s="60"/>
      <c r="IOE883" s="60"/>
      <c r="IOF883" s="60"/>
      <c r="IOG883" s="60"/>
      <c r="IOH883" s="60"/>
      <c r="IOI883" s="60"/>
      <c r="IOJ883" s="60"/>
      <c r="IOK883" s="60"/>
      <c r="IOL883" s="60"/>
      <c r="IOM883" s="60"/>
      <c r="ION883" s="60"/>
      <c r="IOO883" s="60"/>
      <c r="IOP883" s="60"/>
      <c r="IOQ883" s="60"/>
      <c r="IOR883" s="60"/>
      <c r="IOS883" s="60"/>
      <c r="IOT883" s="60"/>
      <c r="IOU883" s="60"/>
      <c r="IOV883" s="60"/>
      <c r="IOW883" s="60"/>
      <c r="IOX883" s="60"/>
      <c r="IOY883" s="60"/>
      <c r="IOZ883" s="60"/>
      <c r="IPA883" s="60"/>
      <c r="IPB883" s="60"/>
      <c r="IPC883" s="60"/>
      <c r="IPD883" s="60"/>
      <c r="IPE883" s="60"/>
      <c r="IPF883" s="60"/>
      <c r="IPG883" s="60"/>
      <c r="IPH883" s="60"/>
      <c r="IPI883" s="60"/>
      <c r="IPJ883" s="60"/>
      <c r="IPK883" s="60"/>
      <c r="IPL883" s="60"/>
      <c r="IPM883" s="60"/>
      <c r="IPN883" s="60"/>
      <c r="IPO883" s="60"/>
      <c r="IPP883" s="60"/>
      <c r="IPQ883" s="60"/>
      <c r="IPR883" s="60"/>
      <c r="IPS883" s="60"/>
      <c r="IPT883" s="60"/>
      <c r="IPU883" s="60"/>
      <c r="IPV883" s="60"/>
      <c r="IPW883" s="60"/>
      <c r="IPX883" s="60"/>
      <c r="IPY883" s="60"/>
      <c r="IPZ883" s="60"/>
      <c r="IQA883" s="60"/>
      <c r="IQB883" s="60"/>
      <c r="IQC883" s="60"/>
      <c r="IQD883" s="60"/>
      <c r="IQE883" s="60"/>
      <c r="IQF883" s="60"/>
      <c r="IQG883" s="60"/>
      <c r="IQH883" s="60"/>
      <c r="IQI883" s="60"/>
      <c r="IQJ883" s="60"/>
      <c r="IQK883" s="60"/>
      <c r="IQL883" s="60"/>
      <c r="IQM883" s="60"/>
      <c r="IQN883" s="60"/>
      <c r="IQO883" s="60"/>
      <c r="IQP883" s="60"/>
      <c r="IQQ883" s="60"/>
      <c r="IQR883" s="60"/>
      <c r="IQS883" s="60"/>
      <c r="IQT883" s="60"/>
      <c r="IQU883" s="60"/>
      <c r="IQV883" s="60"/>
      <c r="IQW883" s="60"/>
      <c r="IQX883" s="60"/>
      <c r="IQY883" s="60"/>
      <c r="IQZ883" s="60"/>
      <c r="IRA883" s="60"/>
      <c r="IRB883" s="60"/>
      <c r="IRC883" s="60"/>
      <c r="IRD883" s="60"/>
      <c r="IRE883" s="60"/>
      <c r="IRF883" s="60"/>
      <c r="IRG883" s="60"/>
      <c r="IRH883" s="60"/>
      <c r="IRI883" s="60"/>
      <c r="IRJ883" s="60"/>
      <c r="IRK883" s="60"/>
      <c r="IRL883" s="60"/>
      <c r="IRM883" s="60"/>
      <c r="IRN883" s="60"/>
      <c r="IRO883" s="60"/>
      <c r="IRP883" s="60"/>
      <c r="IRQ883" s="60"/>
      <c r="IRR883" s="60"/>
      <c r="IRS883" s="60"/>
      <c r="IRT883" s="60"/>
      <c r="IRU883" s="60"/>
      <c r="IRV883" s="60"/>
      <c r="IRW883" s="60"/>
      <c r="IRX883" s="60"/>
      <c r="IRY883" s="60"/>
      <c r="IRZ883" s="60"/>
      <c r="ISA883" s="60"/>
      <c r="ISB883" s="60"/>
      <c r="ISC883" s="60"/>
      <c r="ISD883" s="60"/>
      <c r="ISE883" s="60"/>
      <c r="ISF883" s="60"/>
      <c r="ISG883" s="60"/>
      <c r="ISH883" s="60"/>
      <c r="ISI883" s="60"/>
      <c r="ISJ883" s="60"/>
      <c r="ISK883" s="60"/>
      <c r="ISL883" s="60"/>
      <c r="ISM883" s="60"/>
      <c r="ISN883" s="60"/>
      <c r="ISO883" s="60"/>
      <c r="ISP883" s="60"/>
      <c r="ISQ883" s="60"/>
      <c r="ISR883" s="60"/>
      <c r="ISS883" s="60"/>
      <c r="IST883" s="60"/>
      <c r="ISU883" s="60"/>
      <c r="ISV883" s="60"/>
      <c r="ISW883" s="60"/>
      <c r="ISX883" s="60"/>
      <c r="ISY883" s="60"/>
      <c r="ISZ883" s="60"/>
      <c r="ITA883" s="60"/>
      <c r="ITB883" s="60"/>
      <c r="ITC883" s="60"/>
      <c r="ITD883" s="60"/>
      <c r="ITE883" s="60"/>
      <c r="ITF883" s="60"/>
      <c r="ITG883" s="60"/>
      <c r="ITH883" s="60"/>
      <c r="ITI883" s="60"/>
      <c r="ITJ883" s="60"/>
      <c r="ITK883" s="60"/>
      <c r="ITL883" s="60"/>
      <c r="ITM883" s="60"/>
      <c r="ITN883" s="60"/>
      <c r="ITO883" s="60"/>
      <c r="ITP883" s="60"/>
      <c r="ITQ883" s="60"/>
      <c r="ITR883" s="60"/>
      <c r="ITS883" s="60"/>
      <c r="ITT883" s="60"/>
      <c r="ITU883" s="60"/>
      <c r="ITV883" s="60"/>
      <c r="ITW883" s="60"/>
      <c r="ITX883" s="60"/>
      <c r="ITY883" s="60"/>
      <c r="ITZ883" s="60"/>
      <c r="IUA883" s="60"/>
      <c r="IUB883" s="60"/>
      <c r="IUC883" s="60"/>
      <c r="IUD883" s="60"/>
      <c r="IUE883" s="60"/>
      <c r="IUF883" s="60"/>
      <c r="IUG883" s="60"/>
      <c r="IUH883" s="60"/>
      <c r="IUI883" s="60"/>
      <c r="IUJ883" s="60"/>
      <c r="IUK883" s="60"/>
      <c r="IUL883" s="60"/>
      <c r="IUM883" s="60"/>
      <c r="IUN883" s="60"/>
      <c r="IUO883" s="60"/>
      <c r="IUP883" s="60"/>
      <c r="IUQ883" s="60"/>
      <c r="IUR883" s="60"/>
      <c r="IUS883" s="60"/>
      <c r="IUT883" s="60"/>
      <c r="IUU883" s="60"/>
      <c r="IUV883" s="60"/>
      <c r="IUW883" s="60"/>
      <c r="IUX883" s="60"/>
      <c r="IUY883" s="60"/>
      <c r="IUZ883" s="60"/>
      <c r="IVA883" s="60"/>
      <c r="IVB883" s="60"/>
      <c r="IVC883" s="60"/>
      <c r="IVD883" s="60"/>
      <c r="IVE883" s="60"/>
      <c r="IVF883" s="60"/>
      <c r="IVG883" s="60"/>
      <c r="IVH883" s="60"/>
      <c r="IVI883" s="60"/>
      <c r="IVJ883" s="60"/>
      <c r="IVK883" s="60"/>
      <c r="IVL883" s="60"/>
      <c r="IVM883" s="60"/>
      <c r="IVN883" s="60"/>
      <c r="IVO883" s="60"/>
      <c r="IVP883" s="60"/>
      <c r="IVQ883" s="60"/>
      <c r="IVR883" s="60"/>
      <c r="IVS883" s="60"/>
      <c r="IVT883" s="60"/>
      <c r="IVU883" s="60"/>
      <c r="IVV883" s="60"/>
      <c r="IVW883" s="60"/>
      <c r="IVX883" s="60"/>
      <c r="IVY883" s="60"/>
      <c r="IVZ883" s="60"/>
      <c r="IWA883" s="60"/>
      <c r="IWB883" s="60"/>
      <c r="IWC883" s="60"/>
      <c r="IWD883" s="60"/>
      <c r="IWE883" s="60"/>
      <c r="IWF883" s="60"/>
      <c r="IWG883" s="60"/>
      <c r="IWH883" s="60"/>
      <c r="IWI883" s="60"/>
      <c r="IWJ883" s="60"/>
      <c r="IWK883" s="60"/>
      <c r="IWL883" s="60"/>
      <c r="IWM883" s="60"/>
      <c r="IWN883" s="60"/>
      <c r="IWO883" s="60"/>
      <c r="IWP883" s="60"/>
      <c r="IWQ883" s="60"/>
      <c r="IWR883" s="60"/>
      <c r="IWS883" s="60"/>
      <c r="IWT883" s="60"/>
      <c r="IWU883" s="60"/>
      <c r="IWV883" s="60"/>
      <c r="IWW883" s="60"/>
      <c r="IWX883" s="60"/>
      <c r="IWY883" s="60"/>
      <c r="IWZ883" s="60"/>
      <c r="IXA883" s="60"/>
      <c r="IXB883" s="60"/>
      <c r="IXC883" s="60"/>
      <c r="IXD883" s="60"/>
      <c r="IXE883" s="60"/>
      <c r="IXF883" s="60"/>
      <c r="IXG883" s="60"/>
      <c r="IXH883" s="60"/>
      <c r="IXI883" s="60"/>
      <c r="IXJ883" s="60"/>
      <c r="IXK883" s="60"/>
      <c r="IXL883" s="60"/>
      <c r="IXM883" s="60"/>
      <c r="IXN883" s="60"/>
      <c r="IXO883" s="60"/>
      <c r="IXP883" s="60"/>
      <c r="IXQ883" s="60"/>
      <c r="IXR883" s="60"/>
      <c r="IXS883" s="60"/>
      <c r="IXT883" s="60"/>
      <c r="IXU883" s="60"/>
      <c r="IXV883" s="60"/>
      <c r="IXW883" s="60"/>
      <c r="IXX883" s="60"/>
      <c r="IXY883" s="60"/>
      <c r="IXZ883" s="60"/>
      <c r="IYA883" s="60"/>
      <c r="IYB883" s="60"/>
      <c r="IYC883" s="60"/>
      <c r="IYD883" s="60"/>
      <c r="IYE883" s="60"/>
      <c r="IYF883" s="60"/>
      <c r="IYG883" s="60"/>
      <c r="IYH883" s="60"/>
      <c r="IYI883" s="60"/>
      <c r="IYJ883" s="60"/>
      <c r="IYK883" s="60"/>
      <c r="IYL883" s="60"/>
      <c r="IYM883" s="60"/>
      <c r="IYN883" s="60"/>
      <c r="IYO883" s="60"/>
      <c r="IYP883" s="60"/>
      <c r="IYQ883" s="60"/>
      <c r="IYR883" s="60"/>
      <c r="IYS883" s="60"/>
      <c r="IYT883" s="60"/>
      <c r="IYU883" s="60"/>
      <c r="IYV883" s="60"/>
      <c r="IYW883" s="60"/>
      <c r="IYX883" s="60"/>
      <c r="IYY883" s="60"/>
      <c r="IYZ883" s="60"/>
      <c r="IZA883" s="60"/>
      <c r="IZB883" s="60"/>
      <c r="IZC883" s="60"/>
      <c r="IZD883" s="60"/>
      <c r="IZE883" s="60"/>
      <c r="IZF883" s="60"/>
      <c r="IZG883" s="60"/>
      <c r="IZH883" s="60"/>
      <c r="IZI883" s="60"/>
      <c r="IZJ883" s="60"/>
      <c r="IZK883" s="60"/>
      <c r="IZL883" s="60"/>
      <c r="IZM883" s="60"/>
      <c r="IZN883" s="60"/>
      <c r="IZO883" s="60"/>
      <c r="IZP883" s="60"/>
      <c r="IZQ883" s="60"/>
      <c r="IZR883" s="60"/>
      <c r="IZS883" s="60"/>
      <c r="IZT883" s="60"/>
      <c r="IZU883" s="60"/>
      <c r="IZV883" s="60"/>
      <c r="IZW883" s="60"/>
      <c r="IZX883" s="60"/>
      <c r="IZY883" s="60"/>
      <c r="IZZ883" s="60"/>
      <c r="JAA883" s="60"/>
      <c r="JAB883" s="60"/>
      <c r="JAC883" s="60"/>
      <c r="JAD883" s="60"/>
      <c r="JAE883" s="60"/>
      <c r="JAF883" s="60"/>
      <c r="JAG883" s="60"/>
      <c r="JAH883" s="60"/>
      <c r="JAI883" s="60"/>
      <c r="JAJ883" s="60"/>
      <c r="JAK883" s="60"/>
      <c r="JAL883" s="60"/>
      <c r="JAM883" s="60"/>
      <c r="JAN883" s="60"/>
      <c r="JAO883" s="60"/>
      <c r="JAP883" s="60"/>
      <c r="JAQ883" s="60"/>
      <c r="JAR883" s="60"/>
      <c r="JAS883" s="60"/>
      <c r="JAT883" s="60"/>
      <c r="JAU883" s="60"/>
      <c r="JAV883" s="60"/>
      <c r="JAW883" s="60"/>
      <c r="JAX883" s="60"/>
      <c r="JAY883" s="60"/>
      <c r="JAZ883" s="60"/>
      <c r="JBA883" s="60"/>
      <c r="JBB883" s="60"/>
      <c r="JBC883" s="60"/>
      <c r="JBD883" s="60"/>
      <c r="JBE883" s="60"/>
      <c r="JBF883" s="60"/>
      <c r="JBG883" s="60"/>
      <c r="JBH883" s="60"/>
      <c r="JBI883" s="60"/>
      <c r="JBJ883" s="60"/>
      <c r="JBK883" s="60"/>
      <c r="JBL883" s="60"/>
      <c r="JBM883" s="60"/>
      <c r="JBN883" s="60"/>
      <c r="JBO883" s="60"/>
      <c r="JBP883" s="60"/>
      <c r="JBQ883" s="60"/>
      <c r="JBR883" s="60"/>
      <c r="JBS883" s="60"/>
      <c r="JBT883" s="60"/>
      <c r="JBU883" s="60"/>
      <c r="JBV883" s="60"/>
      <c r="JBW883" s="60"/>
      <c r="JBX883" s="60"/>
      <c r="JBY883" s="60"/>
      <c r="JBZ883" s="60"/>
      <c r="JCA883" s="60"/>
      <c r="JCB883" s="60"/>
      <c r="JCC883" s="60"/>
      <c r="JCD883" s="60"/>
      <c r="JCE883" s="60"/>
      <c r="JCF883" s="60"/>
      <c r="JCG883" s="60"/>
      <c r="JCH883" s="60"/>
      <c r="JCI883" s="60"/>
      <c r="JCJ883" s="60"/>
      <c r="JCK883" s="60"/>
      <c r="JCL883" s="60"/>
      <c r="JCM883" s="60"/>
      <c r="JCN883" s="60"/>
      <c r="JCO883" s="60"/>
      <c r="JCP883" s="60"/>
      <c r="JCQ883" s="60"/>
      <c r="JCR883" s="60"/>
      <c r="JCS883" s="60"/>
      <c r="JCT883" s="60"/>
      <c r="JCU883" s="60"/>
      <c r="JCV883" s="60"/>
      <c r="JCW883" s="60"/>
      <c r="JCX883" s="60"/>
      <c r="JCY883" s="60"/>
      <c r="JCZ883" s="60"/>
      <c r="JDA883" s="60"/>
      <c r="JDB883" s="60"/>
      <c r="JDC883" s="60"/>
      <c r="JDD883" s="60"/>
      <c r="JDE883" s="60"/>
      <c r="JDF883" s="60"/>
      <c r="JDG883" s="60"/>
      <c r="JDH883" s="60"/>
      <c r="JDI883" s="60"/>
      <c r="JDJ883" s="60"/>
      <c r="JDK883" s="60"/>
      <c r="JDL883" s="60"/>
      <c r="JDM883" s="60"/>
      <c r="JDN883" s="60"/>
      <c r="JDO883" s="60"/>
      <c r="JDP883" s="60"/>
      <c r="JDQ883" s="60"/>
      <c r="JDR883" s="60"/>
      <c r="JDS883" s="60"/>
      <c r="JDT883" s="60"/>
      <c r="JDU883" s="60"/>
      <c r="JDV883" s="60"/>
      <c r="JDW883" s="60"/>
      <c r="JDX883" s="60"/>
      <c r="JDY883" s="60"/>
      <c r="JDZ883" s="60"/>
      <c r="JEA883" s="60"/>
      <c r="JEB883" s="60"/>
      <c r="JEC883" s="60"/>
      <c r="JED883" s="60"/>
      <c r="JEE883" s="60"/>
      <c r="JEF883" s="60"/>
      <c r="JEG883" s="60"/>
      <c r="JEH883" s="60"/>
      <c r="JEI883" s="60"/>
      <c r="JEJ883" s="60"/>
      <c r="JEK883" s="60"/>
      <c r="JEL883" s="60"/>
      <c r="JEM883" s="60"/>
      <c r="JEN883" s="60"/>
      <c r="JEO883" s="60"/>
      <c r="JEP883" s="60"/>
      <c r="JEQ883" s="60"/>
      <c r="JER883" s="60"/>
      <c r="JES883" s="60"/>
      <c r="JET883" s="60"/>
      <c r="JEU883" s="60"/>
      <c r="JEV883" s="60"/>
      <c r="JEW883" s="60"/>
      <c r="JEX883" s="60"/>
      <c r="JEY883" s="60"/>
      <c r="JEZ883" s="60"/>
      <c r="JFA883" s="60"/>
      <c r="JFB883" s="60"/>
      <c r="JFC883" s="60"/>
      <c r="JFD883" s="60"/>
      <c r="JFE883" s="60"/>
      <c r="JFF883" s="60"/>
      <c r="JFG883" s="60"/>
      <c r="JFH883" s="60"/>
      <c r="JFI883" s="60"/>
      <c r="JFJ883" s="60"/>
      <c r="JFK883" s="60"/>
      <c r="JFL883" s="60"/>
      <c r="JFM883" s="60"/>
      <c r="JFN883" s="60"/>
      <c r="JFO883" s="60"/>
      <c r="JFP883" s="60"/>
      <c r="JFQ883" s="60"/>
      <c r="JFR883" s="60"/>
      <c r="JFS883" s="60"/>
      <c r="JFT883" s="60"/>
      <c r="JFU883" s="60"/>
      <c r="JFV883" s="60"/>
      <c r="JFW883" s="60"/>
      <c r="JFX883" s="60"/>
      <c r="JFY883" s="60"/>
      <c r="JFZ883" s="60"/>
      <c r="JGA883" s="60"/>
      <c r="JGB883" s="60"/>
      <c r="JGC883" s="60"/>
      <c r="JGD883" s="60"/>
      <c r="JGE883" s="60"/>
      <c r="JGF883" s="60"/>
      <c r="JGG883" s="60"/>
      <c r="JGH883" s="60"/>
      <c r="JGI883" s="60"/>
      <c r="JGJ883" s="60"/>
      <c r="JGK883" s="60"/>
      <c r="JGL883" s="60"/>
      <c r="JGM883" s="60"/>
      <c r="JGN883" s="60"/>
      <c r="JGO883" s="60"/>
      <c r="JGP883" s="60"/>
      <c r="JGQ883" s="60"/>
      <c r="JGR883" s="60"/>
      <c r="JGS883" s="60"/>
      <c r="JGT883" s="60"/>
      <c r="JGU883" s="60"/>
      <c r="JGV883" s="60"/>
      <c r="JGW883" s="60"/>
      <c r="JGX883" s="60"/>
      <c r="JGY883" s="60"/>
      <c r="JGZ883" s="60"/>
      <c r="JHA883" s="60"/>
      <c r="JHB883" s="60"/>
      <c r="JHC883" s="60"/>
      <c r="JHD883" s="60"/>
      <c r="JHE883" s="60"/>
      <c r="JHF883" s="60"/>
      <c r="JHG883" s="60"/>
      <c r="JHH883" s="60"/>
      <c r="JHI883" s="60"/>
      <c r="JHJ883" s="60"/>
      <c r="JHK883" s="60"/>
      <c r="JHL883" s="60"/>
      <c r="JHM883" s="60"/>
      <c r="JHN883" s="60"/>
      <c r="JHO883" s="60"/>
      <c r="JHP883" s="60"/>
      <c r="JHQ883" s="60"/>
      <c r="JHR883" s="60"/>
      <c r="JHS883" s="60"/>
      <c r="JHT883" s="60"/>
      <c r="JHU883" s="60"/>
      <c r="JHV883" s="60"/>
      <c r="JHW883" s="60"/>
      <c r="JHX883" s="60"/>
      <c r="JHY883" s="60"/>
      <c r="JHZ883" s="60"/>
      <c r="JIA883" s="60"/>
      <c r="JIB883" s="60"/>
      <c r="JIC883" s="60"/>
      <c r="JID883" s="60"/>
      <c r="JIE883" s="60"/>
      <c r="JIF883" s="60"/>
      <c r="JIG883" s="60"/>
      <c r="JIH883" s="60"/>
      <c r="JII883" s="60"/>
      <c r="JIJ883" s="60"/>
      <c r="JIK883" s="60"/>
      <c r="JIL883" s="60"/>
      <c r="JIM883" s="60"/>
      <c r="JIN883" s="60"/>
      <c r="JIO883" s="60"/>
      <c r="JIP883" s="60"/>
      <c r="JIQ883" s="60"/>
      <c r="JIR883" s="60"/>
      <c r="JIS883" s="60"/>
      <c r="JIT883" s="60"/>
      <c r="JIU883" s="60"/>
      <c r="JIV883" s="60"/>
      <c r="JIW883" s="60"/>
      <c r="JIX883" s="60"/>
      <c r="JIY883" s="60"/>
      <c r="JIZ883" s="60"/>
      <c r="JJA883" s="60"/>
      <c r="JJB883" s="60"/>
      <c r="JJC883" s="60"/>
      <c r="JJD883" s="60"/>
      <c r="JJE883" s="60"/>
      <c r="JJF883" s="60"/>
      <c r="JJG883" s="60"/>
      <c r="JJH883" s="60"/>
      <c r="JJI883" s="60"/>
      <c r="JJJ883" s="60"/>
      <c r="JJK883" s="60"/>
      <c r="JJL883" s="60"/>
      <c r="JJM883" s="60"/>
      <c r="JJN883" s="60"/>
      <c r="JJO883" s="60"/>
      <c r="JJP883" s="60"/>
      <c r="JJQ883" s="60"/>
      <c r="JJR883" s="60"/>
      <c r="JJS883" s="60"/>
      <c r="JJT883" s="60"/>
      <c r="JJU883" s="60"/>
      <c r="JJV883" s="60"/>
      <c r="JJW883" s="60"/>
      <c r="JJX883" s="60"/>
      <c r="JJY883" s="60"/>
      <c r="JJZ883" s="60"/>
      <c r="JKA883" s="60"/>
      <c r="JKB883" s="60"/>
      <c r="JKC883" s="60"/>
      <c r="JKD883" s="60"/>
      <c r="JKE883" s="60"/>
      <c r="JKF883" s="60"/>
      <c r="JKG883" s="60"/>
      <c r="JKH883" s="60"/>
      <c r="JKI883" s="60"/>
      <c r="JKJ883" s="60"/>
      <c r="JKK883" s="60"/>
      <c r="JKL883" s="60"/>
      <c r="JKM883" s="60"/>
      <c r="JKN883" s="60"/>
      <c r="JKO883" s="60"/>
      <c r="JKP883" s="60"/>
      <c r="JKQ883" s="60"/>
      <c r="JKR883" s="60"/>
      <c r="JKS883" s="60"/>
      <c r="JKT883" s="60"/>
      <c r="JKU883" s="60"/>
      <c r="JKV883" s="60"/>
      <c r="JKW883" s="60"/>
      <c r="JKX883" s="60"/>
      <c r="JKY883" s="60"/>
      <c r="JKZ883" s="60"/>
      <c r="JLA883" s="60"/>
      <c r="JLB883" s="60"/>
      <c r="JLC883" s="60"/>
      <c r="JLD883" s="60"/>
      <c r="JLE883" s="60"/>
      <c r="JLF883" s="60"/>
      <c r="JLG883" s="60"/>
      <c r="JLH883" s="60"/>
      <c r="JLI883" s="60"/>
      <c r="JLJ883" s="60"/>
      <c r="JLK883" s="60"/>
      <c r="JLL883" s="60"/>
      <c r="JLM883" s="60"/>
      <c r="JLN883" s="60"/>
      <c r="JLO883" s="60"/>
      <c r="JLP883" s="60"/>
      <c r="JLQ883" s="60"/>
      <c r="JLR883" s="60"/>
      <c r="JLS883" s="60"/>
      <c r="JLT883" s="60"/>
      <c r="JLU883" s="60"/>
      <c r="JLV883" s="60"/>
      <c r="JLW883" s="60"/>
      <c r="JLX883" s="60"/>
      <c r="JLY883" s="60"/>
      <c r="JLZ883" s="60"/>
      <c r="JMA883" s="60"/>
      <c r="JMB883" s="60"/>
      <c r="JMC883" s="60"/>
      <c r="JMD883" s="60"/>
      <c r="JME883" s="60"/>
      <c r="JMF883" s="60"/>
      <c r="JMG883" s="60"/>
      <c r="JMH883" s="60"/>
      <c r="JMI883" s="60"/>
      <c r="JMJ883" s="60"/>
      <c r="JMK883" s="60"/>
      <c r="JML883" s="60"/>
      <c r="JMM883" s="60"/>
      <c r="JMN883" s="60"/>
      <c r="JMO883" s="60"/>
      <c r="JMP883" s="60"/>
      <c r="JMQ883" s="60"/>
      <c r="JMR883" s="60"/>
      <c r="JMS883" s="60"/>
      <c r="JMT883" s="60"/>
      <c r="JMU883" s="60"/>
      <c r="JMV883" s="60"/>
      <c r="JMW883" s="60"/>
      <c r="JMX883" s="60"/>
      <c r="JMY883" s="60"/>
      <c r="JMZ883" s="60"/>
      <c r="JNA883" s="60"/>
      <c r="JNB883" s="60"/>
      <c r="JNC883" s="60"/>
      <c r="JND883" s="60"/>
      <c r="JNE883" s="60"/>
      <c r="JNF883" s="60"/>
      <c r="JNG883" s="60"/>
      <c r="JNH883" s="60"/>
      <c r="JNI883" s="60"/>
      <c r="JNJ883" s="60"/>
      <c r="JNK883" s="60"/>
      <c r="JNL883" s="60"/>
      <c r="JNM883" s="60"/>
      <c r="JNN883" s="60"/>
      <c r="JNO883" s="60"/>
      <c r="JNP883" s="60"/>
      <c r="JNQ883" s="60"/>
      <c r="JNR883" s="60"/>
      <c r="JNS883" s="60"/>
      <c r="JNT883" s="60"/>
      <c r="JNU883" s="60"/>
      <c r="JNV883" s="60"/>
      <c r="JNW883" s="60"/>
      <c r="JNX883" s="60"/>
      <c r="JNY883" s="60"/>
      <c r="JNZ883" s="60"/>
      <c r="JOA883" s="60"/>
      <c r="JOB883" s="60"/>
      <c r="JOC883" s="60"/>
      <c r="JOD883" s="60"/>
      <c r="JOE883" s="60"/>
      <c r="JOF883" s="60"/>
      <c r="JOG883" s="60"/>
      <c r="JOH883" s="60"/>
      <c r="JOI883" s="60"/>
      <c r="JOJ883" s="60"/>
      <c r="JOK883" s="60"/>
      <c r="JOL883" s="60"/>
      <c r="JOM883" s="60"/>
      <c r="JON883" s="60"/>
      <c r="JOO883" s="60"/>
      <c r="JOP883" s="60"/>
      <c r="JOQ883" s="60"/>
      <c r="JOR883" s="60"/>
      <c r="JOS883" s="60"/>
      <c r="JOT883" s="60"/>
      <c r="JOU883" s="60"/>
      <c r="JOV883" s="60"/>
      <c r="JOW883" s="60"/>
      <c r="JOX883" s="60"/>
      <c r="JOY883" s="60"/>
      <c r="JOZ883" s="60"/>
      <c r="JPA883" s="60"/>
      <c r="JPB883" s="60"/>
      <c r="JPC883" s="60"/>
      <c r="JPD883" s="60"/>
      <c r="JPE883" s="60"/>
      <c r="JPF883" s="60"/>
      <c r="JPG883" s="60"/>
      <c r="JPH883" s="60"/>
      <c r="JPI883" s="60"/>
      <c r="JPJ883" s="60"/>
      <c r="JPK883" s="60"/>
      <c r="JPL883" s="60"/>
      <c r="JPM883" s="60"/>
      <c r="JPN883" s="60"/>
      <c r="JPO883" s="60"/>
      <c r="JPP883" s="60"/>
      <c r="JPQ883" s="60"/>
      <c r="JPR883" s="60"/>
      <c r="JPS883" s="60"/>
      <c r="JPT883" s="60"/>
      <c r="JPU883" s="60"/>
      <c r="JPV883" s="60"/>
      <c r="JPW883" s="60"/>
      <c r="JPX883" s="60"/>
      <c r="JPY883" s="60"/>
      <c r="JPZ883" s="60"/>
      <c r="JQA883" s="60"/>
      <c r="JQB883" s="60"/>
      <c r="JQC883" s="60"/>
      <c r="JQD883" s="60"/>
      <c r="JQE883" s="60"/>
      <c r="JQF883" s="60"/>
      <c r="JQG883" s="60"/>
      <c r="JQH883" s="60"/>
      <c r="JQI883" s="60"/>
      <c r="JQJ883" s="60"/>
      <c r="JQK883" s="60"/>
      <c r="JQL883" s="60"/>
      <c r="JQM883" s="60"/>
      <c r="JQN883" s="60"/>
      <c r="JQO883" s="60"/>
      <c r="JQP883" s="60"/>
      <c r="JQQ883" s="60"/>
      <c r="JQR883" s="60"/>
      <c r="JQS883" s="60"/>
      <c r="JQT883" s="60"/>
      <c r="JQU883" s="60"/>
      <c r="JQV883" s="60"/>
      <c r="JQW883" s="60"/>
      <c r="JQX883" s="60"/>
      <c r="JQY883" s="60"/>
      <c r="JQZ883" s="60"/>
      <c r="JRA883" s="60"/>
      <c r="JRB883" s="60"/>
      <c r="JRC883" s="60"/>
      <c r="JRD883" s="60"/>
      <c r="JRE883" s="60"/>
      <c r="JRF883" s="60"/>
      <c r="JRG883" s="60"/>
      <c r="JRH883" s="60"/>
      <c r="JRI883" s="60"/>
      <c r="JRJ883" s="60"/>
      <c r="JRK883" s="60"/>
      <c r="JRL883" s="60"/>
      <c r="JRM883" s="60"/>
      <c r="JRN883" s="60"/>
      <c r="JRO883" s="60"/>
      <c r="JRP883" s="60"/>
      <c r="JRQ883" s="60"/>
      <c r="JRR883" s="60"/>
      <c r="JRS883" s="60"/>
      <c r="JRT883" s="60"/>
      <c r="JRU883" s="60"/>
      <c r="JRV883" s="60"/>
      <c r="JRW883" s="60"/>
      <c r="JRX883" s="60"/>
      <c r="JRY883" s="60"/>
      <c r="JRZ883" s="60"/>
      <c r="JSA883" s="60"/>
      <c r="JSB883" s="60"/>
      <c r="JSC883" s="60"/>
      <c r="JSD883" s="60"/>
      <c r="JSE883" s="60"/>
      <c r="JSF883" s="60"/>
      <c r="JSG883" s="60"/>
      <c r="JSH883" s="60"/>
      <c r="JSI883" s="60"/>
      <c r="JSJ883" s="60"/>
      <c r="JSK883" s="60"/>
      <c r="JSL883" s="60"/>
      <c r="JSM883" s="60"/>
      <c r="JSN883" s="60"/>
      <c r="JSO883" s="60"/>
      <c r="JSP883" s="60"/>
      <c r="JSQ883" s="60"/>
      <c r="JSR883" s="60"/>
      <c r="JSS883" s="60"/>
      <c r="JST883" s="60"/>
      <c r="JSU883" s="60"/>
      <c r="JSV883" s="60"/>
      <c r="JSW883" s="60"/>
      <c r="JSX883" s="60"/>
      <c r="JSY883" s="60"/>
      <c r="JSZ883" s="60"/>
      <c r="JTA883" s="60"/>
      <c r="JTB883" s="60"/>
      <c r="JTC883" s="60"/>
      <c r="JTD883" s="60"/>
      <c r="JTE883" s="60"/>
      <c r="JTF883" s="60"/>
      <c r="JTG883" s="60"/>
      <c r="JTH883" s="60"/>
      <c r="JTI883" s="60"/>
      <c r="JTJ883" s="60"/>
      <c r="JTK883" s="60"/>
      <c r="JTL883" s="60"/>
      <c r="JTM883" s="60"/>
      <c r="JTN883" s="60"/>
      <c r="JTO883" s="60"/>
      <c r="JTP883" s="60"/>
      <c r="JTQ883" s="60"/>
      <c r="JTR883" s="60"/>
      <c r="JTS883" s="60"/>
      <c r="JTT883" s="60"/>
      <c r="JTU883" s="60"/>
      <c r="JTV883" s="60"/>
      <c r="JTW883" s="60"/>
      <c r="JTX883" s="60"/>
      <c r="JTY883" s="60"/>
      <c r="JTZ883" s="60"/>
      <c r="JUA883" s="60"/>
      <c r="JUB883" s="60"/>
      <c r="JUC883" s="60"/>
      <c r="JUD883" s="60"/>
      <c r="JUE883" s="60"/>
      <c r="JUF883" s="60"/>
      <c r="JUG883" s="60"/>
      <c r="JUH883" s="60"/>
      <c r="JUI883" s="60"/>
      <c r="JUJ883" s="60"/>
      <c r="JUK883" s="60"/>
      <c r="JUL883" s="60"/>
      <c r="JUM883" s="60"/>
      <c r="JUN883" s="60"/>
      <c r="JUO883" s="60"/>
      <c r="JUP883" s="60"/>
      <c r="JUQ883" s="60"/>
      <c r="JUR883" s="60"/>
      <c r="JUS883" s="60"/>
      <c r="JUT883" s="60"/>
      <c r="JUU883" s="60"/>
      <c r="JUV883" s="60"/>
      <c r="JUW883" s="60"/>
      <c r="JUX883" s="60"/>
      <c r="JUY883" s="60"/>
      <c r="JUZ883" s="60"/>
      <c r="JVA883" s="60"/>
      <c r="JVB883" s="60"/>
      <c r="JVC883" s="60"/>
      <c r="JVD883" s="60"/>
      <c r="JVE883" s="60"/>
      <c r="JVF883" s="60"/>
      <c r="JVG883" s="60"/>
      <c r="JVH883" s="60"/>
      <c r="JVI883" s="60"/>
      <c r="JVJ883" s="60"/>
      <c r="JVK883" s="60"/>
      <c r="JVL883" s="60"/>
      <c r="JVM883" s="60"/>
      <c r="JVN883" s="60"/>
      <c r="JVO883" s="60"/>
      <c r="JVP883" s="60"/>
      <c r="JVQ883" s="60"/>
      <c r="JVR883" s="60"/>
      <c r="JVS883" s="60"/>
      <c r="JVT883" s="60"/>
      <c r="JVU883" s="60"/>
      <c r="JVV883" s="60"/>
      <c r="JVW883" s="60"/>
      <c r="JVX883" s="60"/>
      <c r="JVY883" s="60"/>
      <c r="JVZ883" s="60"/>
      <c r="JWA883" s="60"/>
      <c r="JWB883" s="60"/>
      <c r="JWC883" s="60"/>
      <c r="JWD883" s="60"/>
      <c r="JWE883" s="60"/>
      <c r="JWF883" s="60"/>
      <c r="JWG883" s="60"/>
      <c r="JWH883" s="60"/>
      <c r="JWI883" s="60"/>
      <c r="JWJ883" s="60"/>
      <c r="JWK883" s="60"/>
      <c r="JWL883" s="60"/>
      <c r="JWM883" s="60"/>
      <c r="JWN883" s="60"/>
      <c r="JWO883" s="60"/>
      <c r="JWP883" s="60"/>
      <c r="JWQ883" s="60"/>
      <c r="JWR883" s="60"/>
      <c r="JWS883" s="60"/>
      <c r="JWT883" s="60"/>
      <c r="JWU883" s="60"/>
      <c r="JWV883" s="60"/>
      <c r="JWW883" s="60"/>
      <c r="JWX883" s="60"/>
      <c r="JWY883" s="60"/>
      <c r="JWZ883" s="60"/>
      <c r="JXA883" s="60"/>
      <c r="JXB883" s="60"/>
      <c r="JXC883" s="60"/>
      <c r="JXD883" s="60"/>
      <c r="JXE883" s="60"/>
      <c r="JXF883" s="60"/>
      <c r="JXG883" s="60"/>
      <c r="JXH883" s="60"/>
      <c r="JXI883" s="60"/>
      <c r="JXJ883" s="60"/>
      <c r="JXK883" s="60"/>
      <c r="JXL883" s="60"/>
      <c r="JXM883" s="60"/>
      <c r="JXN883" s="60"/>
      <c r="JXO883" s="60"/>
      <c r="JXP883" s="60"/>
      <c r="JXQ883" s="60"/>
      <c r="JXR883" s="60"/>
      <c r="JXS883" s="60"/>
      <c r="JXT883" s="60"/>
      <c r="JXU883" s="60"/>
      <c r="JXV883" s="60"/>
      <c r="JXW883" s="60"/>
      <c r="JXX883" s="60"/>
      <c r="JXY883" s="60"/>
      <c r="JXZ883" s="60"/>
      <c r="JYA883" s="60"/>
      <c r="JYB883" s="60"/>
      <c r="JYC883" s="60"/>
      <c r="JYD883" s="60"/>
      <c r="JYE883" s="60"/>
      <c r="JYF883" s="60"/>
      <c r="JYG883" s="60"/>
      <c r="JYH883" s="60"/>
      <c r="JYI883" s="60"/>
      <c r="JYJ883" s="60"/>
      <c r="JYK883" s="60"/>
      <c r="JYL883" s="60"/>
      <c r="JYM883" s="60"/>
      <c r="JYN883" s="60"/>
      <c r="JYO883" s="60"/>
      <c r="JYP883" s="60"/>
      <c r="JYQ883" s="60"/>
      <c r="JYR883" s="60"/>
      <c r="JYS883" s="60"/>
      <c r="JYT883" s="60"/>
      <c r="JYU883" s="60"/>
      <c r="JYV883" s="60"/>
      <c r="JYW883" s="60"/>
      <c r="JYX883" s="60"/>
      <c r="JYY883" s="60"/>
      <c r="JYZ883" s="60"/>
      <c r="JZA883" s="60"/>
      <c r="JZB883" s="60"/>
      <c r="JZC883" s="60"/>
      <c r="JZD883" s="60"/>
      <c r="JZE883" s="60"/>
      <c r="JZF883" s="60"/>
      <c r="JZG883" s="60"/>
      <c r="JZH883" s="60"/>
      <c r="JZI883" s="60"/>
      <c r="JZJ883" s="60"/>
      <c r="JZK883" s="60"/>
      <c r="JZL883" s="60"/>
      <c r="JZM883" s="60"/>
      <c r="JZN883" s="60"/>
      <c r="JZO883" s="60"/>
      <c r="JZP883" s="60"/>
      <c r="JZQ883" s="60"/>
      <c r="JZR883" s="60"/>
      <c r="JZS883" s="60"/>
      <c r="JZT883" s="60"/>
      <c r="JZU883" s="60"/>
      <c r="JZV883" s="60"/>
      <c r="JZW883" s="60"/>
      <c r="JZX883" s="60"/>
      <c r="JZY883" s="60"/>
      <c r="JZZ883" s="60"/>
      <c r="KAA883" s="60"/>
      <c r="KAB883" s="60"/>
      <c r="KAC883" s="60"/>
      <c r="KAD883" s="60"/>
      <c r="KAE883" s="60"/>
      <c r="KAF883" s="60"/>
      <c r="KAG883" s="60"/>
      <c r="KAH883" s="60"/>
      <c r="KAI883" s="60"/>
      <c r="KAJ883" s="60"/>
      <c r="KAK883" s="60"/>
      <c r="KAL883" s="60"/>
      <c r="KAM883" s="60"/>
      <c r="KAN883" s="60"/>
      <c r="KAO883" s="60"/>
      <c r="KAP883" s="60"/>
      <c r="KAQ883" s="60"/>
      <c r="KAR883" s="60"/>
      <c r="KAS883" s="60"/>
      <c r="KAT883" s="60"/>
      <c r="KAU883" s="60"/>
      <c r="KAV883" s="60"/>
      <c r="KAW883" s="60"/>
      <c r="KAX883" s="60"/>
      <c r="KAY883" s="60"/>
      <c r="KAZ883" s="60"/>
      <c r="KBA883" s="60"/>
      <c r="KBB883" s="60"/>
      <c r="KBC883" s="60"/>
      <c r="KBD883" s="60"/>
      <c r="KBE883" s="60"/>
      <c r="KBF883" s="60"/>
      <c r="KBG883" s="60"/>
      <c r="KBH883" s="60"/>
      <c r="KBI883" s="60"/>
      <c r="KBJ883" s="60"/>
      <c r="KBK883" s="60"/>
      <c r="KBL883" s="60"/>
      <c r="KBM883" s="60"/>
      <c r="KBN883" s="60"/>
      <c r="KBO883" s="60"/>
      <c r="KBP883" s="60"/>
      <c r="KBQ883" s="60"/>
      <c r="KBR883" s="60"/>
      <c r="KBS883" s="60"/>
      <c r="KBT883" s="60"/>
      <c r="KBU883" s="60"/>
      <c r="KBV883" s="60"/>
      <c r="KBW883" s="60"/>
      <c r="KBX883" s="60"/>
      <c r="KBY883" s="60"/>
      <c r="KBZ883" s="60"/>
      <c r="KCA883" s="60"/>
      <c r="KCB883" s="60"/>
      <c r="KCC883" s="60"/>
      <c r="KCD883" s="60"/>
      <c r="KCE883" s="60"/>
      <c r="KCF883" s="60"/>
      <c r="KCG883" s="60"/>
      <c r="KCH883" s="60"/>
      <c r="KCI883" s="60"/>
      <c r="KCJ883" s="60"/>
      <c r="KCK883" s="60"/>
      <c r="KCL883" s="60"/>
      <c r="KCM883" s="60"/>
      <c r="KCN883" s="60"/>
      <c r="KCO883" s="60"/>
      <c r="KCP883" s="60"/>
      <c r="KCQ883" s="60"/>
      <c r="KCR883" s="60"/>
      <c r="KCS883" s="60"/>
      <c r="KCT883" s="60"/>
      <c r="KCU883" s="60"/>
      <c r="KCV883" s="60"/>
      <c r="KCW883" s="60"/>
      <c r="KCX883" s="60"/>
      <c r="KCY883" s="60"/>
      <c r="KCZ883" s="60"/>
      <c r="KDA883" s="60"/>
      <c r="KDB883" s="60"/>
      <c r="KDC883" s="60"/>
      <c r="KDD883" s="60"/>
      <c r="KDE883" s="60"/>
      <c r="KDF883" s="60"/>
      <c r="KDG883" s="60"/>
      <c r="KDH883" s="60"/>
      <c r="KDI883" s="60"/>
      <c r="KDJ883" s="60"/>
      <c r="KDK883" s="60"/>
      <c r="KDL883" s="60"/>
      <c r="KDM883" s="60"/>
      <c r="KDN883" s="60"/>
      <c r="KDO883" s="60"/>
      <c r="KDP883" s="60"/>
      <c r="KDQ883" s="60"/>
      <c r="KDR883" s="60"/>
      <c r="KDS883" s="60"/>
      <c r="KDT883" s="60"/>
      <c r="KDU883" s="60"/>
      <c r="KDV883" s="60"/>
      <c r="KDW883" s="60"/>
      <c r="KDX883" s="60"/>
      <c r="KDY883" s="60"/>
      <c r="KDZ883" s="60"/>
      <c r="KEA883" s="60"/>
      <c r="KEB883" s="60"/>
      <c r="KEC883" s="60"/>
      <c r="KED883" s="60"/>
      <c r="KEE883" s="60"/>
      <c r="KEF883" s="60"/>
      <c r="KEG883" s="60"/>
      <c r="KEH883" s="60"/>
      <c r="KEI883" s="60"/>
      <c r="KEJ883" s="60"/>
      <c r="KEK883" s="60"/>
      <c r="KEL883" s="60"/>
      <c r="KEM883" s="60"/>
      <c r="KEN883" s="60"/>
      <c r="KEO883" s="60"/>
      <c r="KEP883" s="60"/>
      <c r="KEQ883" s="60"/>
      <c r="KER883" s="60"/>
      <c r="KES883" s="60"/>
      <c r="KET883" s="60"/>
      <c r="KEU883" s="60"/>
      <c r="KEV883" s="60"/>
      <c r="KEW883" s="60"/>
      <c r="KEX883" s="60"/>
      <c r="KEY883" s="60"/>
      <c r="KEZ883" s="60"/>
      <c r="KFA883" s="60"/>
      <c r="KFB883" s="60"/>
      <c r="KFC883" s="60"/>
      <c r="KFD883" s="60"/>
      <c r="KFE883" s="60"/>
      <c r="KFF883" s="60"/>
      <c r="KFG883" s="60"/>
      <c r="KFH883" s="60"/>
      <c r="KFI883" s="60"/>
      <c r="KFJ883" s="60"/>
      <c r="KFK883" s="60"/>
      <c r="KFL883" s="60"/>
      <c r="KFM883" s="60"/>
      <c r="KFN883" s="60"/>
      <c r="KFO883" s="60"/>
      <c r="KFP883" s="60"/>
      <c r="KFQ883" s="60"/>
      <c r="KFR883" s="60"/>
      <c r="KFS883" s="60"/>
      <c r="KFT883" s="60"/>
      <c r="KFU883" s="60"/>
      <c r="KFV883" s="60"/>
      <c r="KFW883" s="60"/>
      <c r="KFX883" s="60"/>
      <c r="KFY883" s="60"/>
      <c r="KFZ883" s="60"/>
      <c r="KGA883" s="60"/>
      <c r="KGB883" s="60"/>
      <c r="KGC883" s="60"/>
      <c r="KGD883" s="60"/>
      <c r="KGE883" s="60"/>
      <c r="KGF883" s="60"/>
      <c r="KGG883" s="60"/>
      <c r="KGH883" s="60"/>
      <c r="KGI883" s="60"/>
      <c r="KGJ883" s="60"/>
      <c r="KGK883" s="60"/>
      <c r="KGL883" s="60"/>
      <c r="KGM883" s="60"/>
      <c r="KGN883" s="60"/>
      <c r="KGO883" s="60"/>
      <c r="KGP883" s="60"/>
      <c r="KGQ883" s="60"/>
      <c r="KGR883" s="60"/>
      <c r="KGS883" s="60"/>
      <c r="KGT883" s="60"/>
      <c r="KGU883" s="60"/>
      <c r="KGV883" s="60"/>
      <c r="KGW883" s="60"/>
      <c r="KGX883" s="60"/>
      <c r="KGY883" s="60"/>
      <c r="KGZ883" s="60"/>
      <c r="KHA883" s="60"/>
      <c r="KHB883" s="60"/>
      <c r="KHC883" s="60"/>
      <c r="KHD883" s="60"/>
      <c r="KHE883" s="60"/>
      <c r="KHF883" s="60"/>
      <c r="KHG883" s="60"/>
      <c r="KHH883" s="60"/>
      <c r="KHI883" s="60"/>
      <c r="KHJ883" s="60"/>
      <c r="KHK883" s="60"/>
      <c r="KHL883" s="60"/>
      <c r="KHM883" s="60"/>
      <c r="KHN883" s="60"/>
      <c r="KHO883" s="60"/>
      <c r="KHP883" s="60"/>
      <c r="KHQ883" s="60"/>
      <c r="KHR883" s="60"/>
      <c r="KHS883" s="60"/>
      <c r="KHT883" s="60"/>
      <c r="KHU883" s="60"/>
      <c r="KHV883" s="60"/>
      <c r="KHW883" s="60"/>
      <c r="KHX883" s="60"/>
      <c r="KHY883" s="60"/>
      <c r="KHZ883" s="60"/>
      <c r="KIA883" s="60"/>
      <c r="KIB883" s="60"/>
      <c r="KIC883" s="60"/>
      <c r="KID883" s="60"/>
      <c r="KIE883" s="60"/>
      <c r="KIF883" s="60"/>
      <c r="KIG883" s="60"/>
      <c r="KIH883" s="60"/>
      <c r="KII883" s="60"/>
      <c r="KIJ883" s="60"/>
      <c r="KIK883" s="60"/>
      <c r="KIL883" s="60"/>
      <c r="KIM883" s="60"/>
      <c r="KIN883" s="60"/>
      <c r="KIO883" s="60"/>
      <c r="KIP883" s="60"/>
      <c r="KIQ883" s="60"/>
      <c r="KIR883" s="60"/>
      <c r="KIS883" s="60"/>
      <c r="KIT883" s="60"/>
      <c r="KIU883" s="60"/>
      <c r="KIV883" s="60"/>
      <c r="KIW883" s="60"/>
      <c r="KIX883" s="60"/>
      <c r="KIY883" s="60"/>
      <c r="KIZ883" s="60"/>
      <c r="KJA883" s="60"/>
      <c r="KJB883" s="60"/>
      <c r="KJC883" s="60"/>
      <c r="KJD883" s="60"/>
      <c r="KJE883" s="60"/>
      <c r="KJF883" s="60"/>
      <c r="KJG883" s="60"/>
      <c r="KJH883" s="60"/>
      <c r="KJI883" s="60"/>
      <c r="KJJ883" s="60"/>
      <c r="KJK883" s="60"/>
      <c r="KJL883" s="60"/>
      <c r="KJM883" s="60"/>
      <c r="KJN883" s="60"/>
      <c r="KJO883" s="60"/>
      <c r="KJP883" s="60"/>
      <c r="KJQ883" s="60"/>
      <c r="KJR883" s="60"/>
      <c r="KJS883" s="60"/>
      <c r="KJT883" s="60"/>
      <c r="KJU883" s="60"/>
      <c r="KJV883" s="60"/>
      <c r="KJW883" s="60"/>
      <c r="KJX883" s="60"/>
      <c r="KJY883" s="60"/>
      <c r="KJZ883" s="60"/>
      <c r="KKA883" s="60"/>
      <c r="KKB883" s="60"/>
      <c r="KKC883" s="60"/>
      <c r="KKD883" s="60"/>
      <c r="KKE883" s="60"/>
      <c r="KKF883" s="60"/>
      <c r="KKG883" s="60"/>
      <c r="KKH883" s="60"/>
      <c r="KKI883" s="60"/>
      <c r="KKJ883" s="60"/>
      <c r="KKK883" s="60"/>
      <c r="KKL883" s="60"/>
      <c r="KKM883" s="60"/>
      <c r="KKN883" s="60"/>
      <c r="KKO883" s="60"/>
      <c r="KKP883" s="60"/>
      <c r="KKQ883" s="60"/>
      <c r="KKR883" s="60"/>
      <c r="KKS883" s="60"/>
      <c r="KKT883" s="60"/>
      <c r="KKU883" s="60"/>
      <c r="KKV883" s="60"/>
      <c r="KKW883" s="60"/>
      <c r="KKX883" s="60"/>
      <c r="KKY883" s="60"/>
      <c r="KKZ883" s="60"/>
      <c r="KLA883" s="60"/>
      <c r="KLB883" s="60"/>
      <c r="KLC883" s="60"/>
      <c r="KLD883" s="60"/>
      <c r="KLE883" s="60"/>
      <c r="KLF883" s="60"/>
      <c r="KLG883" s="60"/>
      <c r="KLH883" s="60"/>
      <c r="KLI883" s="60"/>
      <c r="KLJ883" s="60"/>
      <c r="KLK883" s="60"/>
      <c r="KLL883" s="60"/>
      <c r="KLM883" s="60"/>
      <c r="KLN883" s="60"/>
      <c r="KLO883" s="60"/>
      <c r="KLP883" s="60"/>
      <c r="KLQ883" s="60"/>
      <c r="KLR883" s="60"/>
      <c r="KLS883" s="60"/>
      <c r="KLT883" s="60"/>
      <c r="KLU883" s="60"/>
      <c r="KLV883" s="60"/>
      <c r="KLW883" s="60"/>
      <c r="KLX883" s="60"/>
      <c r="KLY883" s="60"/>
      <c r="KLZ883" s="60"/>
      <c r="KMA883" s="60"/>
      <c r="KMB883" s="60"/>
      <c r="KMC883" s="60"/>
      <c r="KMD883" s="60"/>
      <c r="KME883" s="60"/>
      <c r="KMF883" s="60"/>
      <c r="KMG883" s="60"/>
      <c r="KMH883" s="60"/>
      <c r="KMI883" s="60"/>
      <c r="KMJ883" s="60"/>
      <c r="KMK883" s="60"/>
      <c r="KML883" s="60"/>
      <c r="KMM883" s="60"/>
      <c r="KMN883" s="60"/>
      <c r="KMO883" s="60"/>
      <c r="KMP883" s="60"/>
      <c r="KMQ883" s="60"/>
      <c r="KMR883" s="60"/>
      <c r="KMS883" s="60"/>
      <c r="KMT883" s="60"/>
      <c r="KMU883" s="60"/>
      <c r="KMV883" s="60"/>
      <c r="KMW883" s="60"/>
      <c r="KMX883" s="60"/>
      <c r="KMY883" s="60"/>
      <c r="KMZ883" s="60"/>
      <c r="KNA883" s="60"/>
      <c r="KNB883" s="60"/>
      <c r="KNC883" s="60"/>
      <c r="KND883" s="60"/>
      <c r="KNE883" s="60"/>
      <c r="KNF883" s="60"/>
      <c r="KNG883" s="60"/>
      <c r="KNH883" s="60"/>
      <c r="KNI883" s="60"/>
      <c r="KNJ883" s="60"/>
      <c r="KNK883" s="60"/>
      <c r="KNL883" s="60"/>
      <c r="KNM883" s="60"/>
      <c r="KNN883" s="60"/>
      <c r="KNO883" s="60"/>
      <c r="KNP883" s="60"/>
      <c r="KNQ883" s="60"/>
      <c r="KNR883" s="60"/>
      <c r="KNS883" s="60"/>
      <c r="KNT883" s="60"/>
      <c r="KNU883" s="60"/>
      <c r="KNV883" s="60"/>
      <c r="KNW883" s="60"/>
      <c r="KNX883" s="60"/>
      <c r="KNY883" s="60"/>
      <c r="KNZ883" s="60"/>
      <c r="KOA883" s="60"/>
      <c r="KOB883" s="60"/>
      <c r="KOC883" s="60"/>
      <c r="KOD883" s="60"/>
      <c r="KOE883" s="60"/>
      <c r="KOF883" s="60"/>
      <c r="KOG883" s="60"/>
      <c r="KOH883" s="60"/>
      <c r="KOI883" s="60"/>
      <c r="KOJ883" s="60"/>
      <c r="KOK883" s="60"/>
      <c r="KOL883" s="60"/>
      <c r="KOM883" s="60"/>
      <c r="KON883" s="60"/>
      <c r="KOO883" s="60"/>
      <c r="KOP883" s="60"/>
      <c r="KOQ883" s="60"/>
      <c r="KOR883" s="60"/>
      <c r="KOS883" s="60"/>
      <c r="KOT883" s="60"/>
      <c r="KOU883" s="60"/>
      <c r="KOV883" s="60"/>
      <c r="KOW883" s="60"/>
      <c r="KOX883" s="60"/>
      <c r="KOY883" s="60"/>
      <c r="KOZ883" s="60"/>
      <c r="KPA883" s="60"/>
      <c r="KPB883" s="60"/>
      <c r="KPC883" s="60"/>
      <c r="KPD883" s="60"/>
      <c r="KPE883" s="60"/>
      <c r="KPF883" s="60"/>
      <c r="KPG883" s="60"/>
      <c r="KPH883" s="60"/>
      <c r="KPI883" s="60"/>
      <c r="KPJ883" s="60"/>
      <c r="KPK883" s="60"/>
      <c r="KPL883" s="60"/>
      <c r="KPM883" s="60"/>
      <c r="KPN883" s="60"/>
      <c r="KPO883" s="60"/>
      <c r="KPP883" s="60"/>
      <c r="KPQ883" s="60"/>
      <c r="KPR883" s="60"/>
      <c r="KPS883" s="60"/>
      <c r="KPT883" s="60"/>
      <c r="KPU883" s="60"/>
      <c r="KPV883" s="60"/>
      <c r="KPW883" s="60"/>
      <c r="KPX883" s="60"/>
      <c r="KPY883" s="60"/>
      <c r="KPZ883" s="60"/>
      <c r="KQA883" s="60"/>
      <c r="KQB883" s="60"/>
      <c r="KQC883" s="60"/>
      <c r="KQD883" s="60"/>
      <c r="KQE883" s="60"/>
      <c r="KQF883" s="60"/>
      <c r="KQG883" s="60"/>
      <c r="KQH883" s="60"/>
      <c r="KQI883" s="60"/>
      <c r="KQJ883" s="60"/>
      <c r="KQK883" s="60"/>
      <c r="KQL883" s="60"/>
      <c r="KQM883" s="60"/>
      <c r="KQN883" s="60"/>
      <c r="KQO883" s="60"/>
      <c r="KQP883" s="60"/>
      <c r="KQQ883" s="60"/>
      <c r="KQR883" s="60"/>
      <c r="KQS883" s="60"/>
      <c r="KQT883" s="60"/>
      <c r="KQU883" s="60"/>
      <c r="KQV883" s="60"/>
      <c r="KQW883" s="60"/>
      <c r="KQX883" s="60"/>
      <c r="KQY883" s="60"/>
      <c r="KQZ883" s="60"/>
      <c r="KRA883" s="60"/>
      <c r="KRB883" s="60"/>
      <c r="KRC883" s="60"/>
      <c r="KRD883" s="60"/>
      <c r="KRE883" s="60"/>
      <c r="KRF883" s="60"/>
      <c r="KRG883" s="60"/>
      <c r="KRH883" s="60"/>
      <c r="KRI883" s="60"/>
      <c r="KRJ883" s="60"/>
      <c r="KRK883" s="60"/>
      <c r="KRL883" s="60"/>
      <c r="KRM883" s="60"/>
      <c r="KRN883" s="60"/>
      <c r="KRO883" s="60"/>
      <c r="KRP883" s="60"/>
      <c r="KRQ883" s="60"/>
      <c r="KRR883" s="60"/>
      <c r="KRS883" s="60"/>
      <c r="KRT883" s="60"/>
      <c r="KRU883" s="60"/>
      <c r="KRV883" s="60"/>
      <c r="KRW883" s="60"/>
      <c r="KRX883" s="60"/>
      <c r="KRY883" s="60"/>
      <c r="KRZ883" s="60"/>
      <c r="KSA883" s="60"/>
      <c r="KSB883" s="60"/>
      <c r="KSC883" s="60"/>
      <c r="KSD883" s="60"/>
      <c r="KSE883" s="60"/>
      <c r="KSF883" s="60"/>
      <c r="KSG883" s="60"/>
      <c r="KSH883" s="60"/>
      <c r="KSI883" s="60"/>
      <c r="KSJ883" s="60"/>
      <c r="KSK883" s="60"/>
      <c r="KSL883" s="60"/>
      <c r="KSM883" s="60"/>
      <c r="KSN883" s="60"/>
      <c r="KSO883" s="60"/>
      <c r="KSP883" s="60"/>
      <c r="KSQ883" s="60"/>
      <c r="KSR883" s="60"/>
      <c r="KSS883" s="60"/>
      <c r="KST883" s="60"/>
      <c r="KSU883" s="60"/>
      <c r="KSV883" s="60"/>
      <c r="KSW883" s="60"/>
      <c r="KSX883" s="60"/>
      <c r="KSY883" s="60"/>
      <c r="KSZ883" s="60"/>
      <c r="KTA883" s="60"/>
      <c r="KTB883" s="60"/>
      <c r="KTC883" s="60"/>
      <c r="KTD883" s="60"/>
      <c r="KTE883" s="60"/>
      <c r="KTF883" s="60"/>
      <c r="KTG883" s="60"/>
      <c r="KTH883" s="60"/>
      <c r="KTI883" s="60"/>
      <c r="KTJ883" s="60"/>
      <c r="KTK883" s="60"/>
      <c r="KTL883" s="60"/>
      <c r="KTM883" s="60"/>
      <c r="KTN883" s="60"/>
      <c r="KTO883" s="60"/>
      <c r="KTP883" s="60"/>
      <c r="KTQ883" s="60"/>
      <c r="KTR883" s="60"/>
      <c r="KTS883" s="60"/>
      <c r="KTT883" s="60"/>
      <c r="KTU883" s="60"/>
      <c r="KTV883" s="60"/>
      <c r="KTW883" s="60"/>
      <c r="KTX883" s="60"/>
      <c r="KTY883" s="60"/>
      <c r="KTZ883" s="60"/>
      <c r="KUA883" s="60"/>
      <c r="KUB883" s="60"/>
      <c r="KUC883" s="60"/>
      <c r="KUD883" s="60"/>
      <c r="KUE883" s="60"/>
      <c r="KUF883" s="60"/>
      <c r="KUG883" s="60"/>
      <c r="KUH883" s="60"/>
      <c r="KUI883" s="60"/>
      <c r="KUJ883" s="60"/>
      <c r="KUK883" s="60"/>
      <c r="KUL883" s="60"/>
      <c r="KUM883" s="60"/>
      <c r="KUN883" s="60"/>
      <c r="KUO883" s="60"/>
      <c r="KUP883" s="60"/>
      <c r="KUQ883" s="60"/>
      <c r="KUR883" s="60"/>
      <c r="KUS883" s="60"/>
      <c r="KUT883" s="60"/>
      <c r="KUU883" s="60"/>
      <c r="KUV883" s="60"/>
      <c r="KUW883" s="60"/>
      <c r="KUX883" s="60"/>
      <c r="KUY883" s="60"/>
      <c r="KUZ883" s="60"/>
      <c r="KVA883" s="60"/>
      <c r="KVB883" s="60"/>
      <c r="KVC883" s="60"/>
      <c r="KVD883" s="60"/>
      <c r="KVE883" s="60"/>
      <c r="KVF883" s="60"/>
      <c r="KVG883" s="60"/>
      <c r="KVH883" s="60"/>
      <c r="KVI883" s="60"/>
      <c r="KVJ883" s="60"/>
      <c r="KVK883" s="60"/>
      <c r="KVL883" s="60"/>
      <c r="KVM883" s="60"/>
      <c r="KVN883" s="60"/>
      <c r="KVO883" s="60"/>
      <c r="KVP883" s="60"/>
      <c r="KVQ883" s="60"/>
      <c r="KVR883" s="60"/>
      <c r="KVS883" s="60"/>
      <c r="KVT883" s="60"/>
      <c r="KVU883" s="60"/>
      <c r="KVV883" s="60"/>
      <c r="KVW883" s="60"/>
      <c r="KVX883" s="60"/>
      <c r="KVY883" s="60"/>
      <c r="KVZ883" s="60"/>
      <c r="KWA883" s="60"/>
      <c r="KWB883" s="60"/>
      <c r="KWC883" s="60"/>
      <c r="KWD883" s="60"/>
      <c r="KWE883" s="60"/>
      <c r="KWF883" s="60"/>
      <c r="KWG883" s="60"/>
      <c r="KWH883" s="60"/>
      <c r="KWI883" s="60"/>
      <c r="KWJ883" s="60"/>
      <c r="KWK883" s="60"/>
      <c r="KWL883" s="60"/>
      <c r="KWM883" s="60"/>
      <c r="KWN883" s="60"/>
      <c r="KWO883" s="60"/>
      <c r="KWP883" s="60"/>
      <c r="KWQ883" s="60"/>
      <c r="KWR883" s="60"/>
      <c r="KWS883" s="60"/>
      <c r="KWT883" s="60"/>
      <c r="KWU883" s="60"/>
      <c r="KWV883" s="60"/>
      <c r="KWW883" s="60"/>
      <c r="KWX883" s="60"/>
      <c r="KWY883" s="60"/>
      <c r="KWZ883" s="60"/>
      <c r="KXA883" s="60"/>
      <c r="KXB883" s="60"/>
      <c r="KXC883" s="60"/>
      <c r="KXD883" s="60"/>
      <c r="KXE883" s="60"/>
      <c r="KXF883" s="60"/>
      <c r="KXG883" s="60"/>
      <c r="KXH883" s="60"/>
      <c r="KXI883" s="60"/>
      <c r="KXJ883" s="60"/>
      <c r="KXK883" s="60"/>
      <c r="KXL883" s="60"/>
      <c r="KXM883" s="60"/>
      <c r="KXN883" s="60"/>
      <c r="KXO883" s="60"/>
      <c r="KXP883" s="60"/>
      <c r="KXQ883" s="60"/>
      <c r="KXR883" s="60"/>
      <c r="KXS883" s="60"/>
      <c r="KXT883" s="60"/>
      <c r="KXU883" s="60"/>
      <c r="KXV883" s="60"/>
      <c r="KXW883" s="60"/>
      <c r="KXX883" s="60"/>
      <c r="KXY883" s="60"/>
      <c r="KXZ883" s="60"/>
      <c r="KYA883" s="60"/>
      <c r="KYB883" s="60"/>
      <c r="KYC883" s="60"/>
      <c r="KYD883" s="60"/>
      <c r="KYE883" s="60"/>
      <c r="KYF883" s="60"/>
      <c r="KYG883" s="60"/>
      <c r="KYH883" s="60"/>
      <c r="KYI883" s="60"/>
      <c r="KYJ883" s="60"/>
      <c r="KYK883" s="60"/>
      <c r="KYL883" s="60"/>
      <c r="KYM883" s="60"/>
      <c r="KYN883" s="60"/>
      <c r="KYO883" s="60"/>
      <c r="KYP883" s="60"/>
      <c r="KYQ883" s="60"/>
      <c r="KYR883" s="60"/>
      <c r="KYS883" s="60"/>
      <c r="KYT883" s="60"/>
      <c r="KYU883" s="60"/>
      <c r="KYV883" s="60"/>
      <c r="KYW883" s="60"/>
      <c r="KYX883" s="60"/>
      <c r="KYY883" s="60"/>
      <c r="KYZ883" s="60"/>
      <c r="KZA883" s="60"/>
      <c r="KZB883" s="60"/>
      <c r="KZC883" s="60"/>
      <c r="KZD883" s="60"/>
      <c r="KZE883" s="60"/>
      <c r="KZF883" s="60"/>
      <c r="KZG883" s="60"/>
      <c r="KZH883" s="60"/>
      <c r="KZI883" s="60"/>
      <c r="KZJ883" s="60"/>
      <c r="KZK883" s="60"/>
      <c r="KZL883" s="60"/>
      <c r="KZM883" s="60"/>
      <c r="KZN883" s="60"/>
      <c r="KZO883" s="60"/>
      <c r="KZP883" s="60"/>
      <c r="KZQ883" s="60"/>
      <c r="KZR883" s="60"/>
      <c r="KZS883" s="60"/>
      <c r="KZT883" s="60"/>
      <c r="KZU883" s="60"/>
      <c r="KZV883" s="60"/>
      <c r="KZW883" s="60"/>
      <c r="KZX883" s="60"/>
      <c r="KZY883" s="60"/>
      <c r="KZZ883" s="60"/>
      <c r="LAA883" s="60"/>
      <c r="LAB883" s="60"/>
      <c r="LAC883" s="60"/>
      <c r="LAD883" s="60"/>
      <c r="LAE883" s="60"/>
      <c r="LAF883" s="60"/>
      <c r="LAG883" s="60"/>
      <c r="LAH883" s="60"/>
      <c r="LAI883" s="60"/>
      <c r="LAJ883" s="60"/>
      <c r="LAK883" s="60"/>
      <c r="LAL883" s="60"/>
      <c r="LAM883" s="60"/>
      <c r="LAN883" s="60"/>
      <c r="LAO883" s="60"/>
      <c r="LAP883" s="60"/>
      <c r="LAQ883" s="60"/>
      <c r="LAR883" s="60"/>
      <c r="LAS883" s="60"/>
      <c r="LAT883" s="60"/>
      <c r="LAU883" s="60"/>
      <c r="LAV883" s="60"/>
      <c r="LAW883" s="60"/>
      <c r="LAX883" s="60"/>
      <c r="LAY883" s="60"/>
      <c r="LAZ883" s="60"/>
      <c r="LBA883" s="60"/>
      <c r="LBB883" s="60"/>
      <c r="LBC883" s="60"/>
      <c r="LBD883" s="60"/>
      <c r="LBE883" s="60"/>
      <c r="LBF883" s="60"/>
      <c r="LBG883" s="60"/>
      <c r="LBH883" s="60"/>
      <c r="LBI883" s="60"/>
      <c r="LBJ883" s="60"/>
      <c r="LBK883" s="60"/>
      <c r="LBL883" s="60"/>
      <c r="LBM883" s="60"/>
      <c r="LBN883" s="60"/>
      <c r="LBO883" s="60"/>
      <c r="LBP883" s="60"/>
      <c r="LBQ883" s="60"/>
      <c r="LBR883" s="60"/>
      <c r="LBS883" s="60"/>
      <c r="LBT883" s="60"/>
      <c r="LBU883" s="60"/>
      <c r="LBV883" s="60"/>
      <c r="LBW883" s="60"/>
      <c r="LBX883" s="60"/>
      <c r="LBY883" s="60"/>
      <c r="LBZ883" s="60"/>
      <c r="LCA883" s="60"/>
      <c r="LCB883" s="60"/>
      <c r="LCC883" s="60"/>
      <c r="LCD883" s="60"/>
      <c r="LCE883" s="60"/>
      <c r="LCF883" s="60"/>
      <c r="LCG883" s="60"/>
      <c r="LCH883" s="60"/>
      <c r="LCI883" s="60"/>
      <c r="LCJ883" s="60"/>
      <c r="LCK883" s="60"/>
      <c r="LCL883" s="60"/>
      <c r="LCM883" s="60"/>
      <c r="LCN883" s="60"/>
      <c r="LCO883" s="60"/>
      <c r="LCP883" s="60"/>
      <c r="LCQ883" s="60"/>
      <c r="LCR883" s="60"/>
      <c r="LCS883" s="60"/>
      <c r="LCT883" s="60"/>
      <c r="LCU883" s="60"/>
      <c r="LCV883" s="60"/>
      <c r="LCW883" s="60"/>
      <c r="LCX883" s="60"/>
      <c r="LCY883" s="60"/>
      <c r="LCZ883" s="60"/>
      <c r="LDA883" s="60"/>
      <c r="LDB883" s="60"/>
      <c r="LDC883" s="60"/>
      <c r="LDD883" s="60"/>
      <c r="LDE883" s="60"/>
      <c r="LDF883" s="60"/>
      <c r="LDG883" s="60"/>
      <c r="LDH883" s="60"/>
      <c r="LDI883" s="60"/>
      <c r="LDJ883" s="60"/>
      <c r="LDK883" s="60"/>
      <c r="LDL883" s="60"/>
      <c r="LDM883" s="60"/>
      <c r="LDN883" s="60"/>
      <c r="LDO883" s="60"/>
      <c r="LDP883" s="60"/>
      <c r="LDQ883" s="60"/>
      <c r="LDR883" s="60"/>
      <c r="LDS883" s="60"/>
      <c r="LDT883" s="60"/>
      <c r="LDU883" s="60"/>
      <c r="LDV883" s="60"/>
      <c r="LDW883" s="60"/>
      <c r="LDX883" s="60"/>
      <c r="LDY883" s="60"/>
      <c r="LDZ883" s="60"/>
      <c r="LEA883" s="60"/>
      <c r="LEB883" s="60"/>
      <c r="LEC883" s="60"/>
      <c r="LED883" s="60"/>
      <c r="LEE883" s="60"/>
      <c r="LEF883" s="60"/>
      <c r="LEG883" s="60"/>
      <c r="LEH883" s="60"/>
      <c r="LEI883" s="60"/>
      <c r="LEJ883" s="60"/>
      <c r="LEK883" s="60"/>
      <c r="LEL883" s="60"/>
      <c r="LEM883" s="60"/>
      <c r="LEN883" s="60"/>
      <c r="LEO883" s="60"/>
      <c r="LEP883" s="60"/>
      <c r="LEQ883" s="60"/>
      <c r="LER883" s="60"/>
      <c r="LES883" s="60"/>
      <c r="LET883" s="60"/>
      <c r="LEU883" s="60"/>
      <c r="LEV883" s="60"/>
      <c r="LEW883" s="60"/>
      <c r="LEX883" s="60"/>
      <c r="LEY883" s="60"/>
      <c r="LEZ883" s="60"/>
      <c r="LFA883" s="60"/>
      <c r="LFB883" s="60"/>
      <c r="LFC883" s="60"/>
      <c r="LFD883" s="60"/>
      <c r="LFE883" s="60"/>
      <c r="LFF883" s="60"/>
      <c r="LFG883" s="60"/>
      <c r="LFH883" s="60"/>
      <c r="LFI883" s="60"/>
      <c r="LFJ883" s="60"/>
      <c r="LFK883" s="60"/>
      <c r="LFL883" s="60"/>
      <c r="LFM883" s="60"/>
      <c r="LFN883" s="60"/>
      <c r="LFO883" s="60"/>
      <c r="LFP883" s="60"/>
      <c r="LFQ883" s="60"/>
      <c r="LFR883" s="60"/>
      <c r="LFS883" s="60"/>
      <c r="LFT883" s="60"/>
      <c r="LFU883" s="60"/>
      <c r="LFV883" s="60"/>
      <c r="LFW883" s="60"/>
      <c r="LFX883" s="60"/>
      <c r="LFY883" s="60"/>
      <c r="LFZ883" s="60"/>
      <c r="LGA883" s="60"/>
      <c r="LGB883" s="60"/>
      <c r="LGC883" s="60"/>
      <c r="LGD883" s="60"/>
      <c r="LGE883" s="60"/>
      <c r="LGF883" s="60"/>
      <c r="LGG883" s="60"/>
      <c r="LGH883" s="60"/>
      <c r="LGI883" s="60"/>
      <c r="LGJ883" s="60"/>
      <c r="LGK883" s="60"/>
      <c r="LGL883" s="60"/>
      <c r="LGM883" s="60"/>
      <c r="LGN883" s="60"/>
      <c r="LGO883" s="60"/>
      <c r="LGP883" s="60"/>
      <c r="LGQ883" s="60"/>
      <c r="LGR883" s="60"/>
      <c r="LGS883" s="60"/>
      <c r="LGT883" s="60"/>
      <c r="LGU883" s="60"/>
      <c r="LGV883" s="60"/>
      <c r="LGW883" s="60"/>
      <c r="LGX883" s="60"/>
      <c r="LGY883" s="60"/>
      <c r="LGZ883" s="60"/>
      <c r="LHA883" s="60"/>
      <c r="LHB883" s="60"/>
      <c r="LHC883" s="60"/>
      <c r="LHD883" s="60"/>
      <c r="LHE883" s="60"/>
      <c r="LHF883" s="60"/>
      <c r="LHG883" s="60"/>
      <c r="LHH883" s="60"/>
      <c r="LHI883" s="60"/>
      <c r="LHJ883" s="60"/>
      <c r="LHK883" s="60"/>
      <c r="LHL883" s="60"/>
      <c r="LHM883" s="60"/>
      <c r="LHN883" s="60"/>
      <c r="LHO883" s="60"/>
      <c r="LHP883" s="60"/>
      <c r="LHQ883" s="60"/>
      <c r="LHR883" s="60"/>
      <c r="LHS883" s="60"/>
      <c r="LHT883" s="60"/>
      <c r="LHU883" s="60"/>
      <c r="LHV883" s="60"/>
      <c r="LHW883" s="60"/>
      <c r="LHX883" s="60"/>
      <c r="LHY883" s="60"/>
      <c r="LHZ883" s="60"/>
      <c r="LIA883" s="60"/>
      <c r="LIB883" s="60"/>
      <c r="LIC883" s="60"/>
      <c r="LID883" s="60"/>
      <c r="LIE883" s="60"/>
      <c r="LIF883" s="60"/>
      <c r="LIG883" s="60"/>
      <c r="LIH883" s="60"/>
      <c r="LII883" s="60"/>
      <c r="LIJ883" s="60"/>
      <c r="LIK883" s="60"/>
      <c r="LIL883" s="60"/>
      <c r="LIM883" s="60"/>
      <c r="LIN883" s="60"/>
      <c r="LIO883" s="60"/>
      <c r="LIP883" s="60"/>
      <c r="LIQ883" s="60"/>
      <c r="LIR883" s="60"/>
      <c r="LIS883" s="60"/>
      <c r="LIT883" s="60"/>
      <c r="LIU883" s="60"/>
      <c r="LIV883" s="60"/>
      <c r="LIW883" s="60"/>
      <c r="LIX883" s="60"/>
      <c r="LIY883" s="60"/>
      <c r="LIZ883" s="60"/>
      <c r="LJA883" s="60"/>
      <c r="LJB883" s="60"/>
      <c r="LJC883" s="60"/>
      <c r="LJD883" s="60"/>
      <c r="LJE883" s="60"/>
      <c r="LJF883" s="60"/>
      <c r="LJG883" s="60"/>
      <c r="LJH883" s="60"/>
      <c r="LJI883" s="60"/>
      <c r="LJJ883" s="60"/>
      <c r="LJK883" s="60"/>
      <c r="LJL883" s="60"/>
      <c r="LJM883" s="60"/>
      <c r="LJN883" s="60"/>
      <c r="LJO883" s="60"/>
      <c r="LJP883" s="60"/>
      <c r="LJQ883" s="60"/>
      <c r="LJR883" s="60"/>
      <c r="LJS883" s="60"/>
      <c r="LJT883" s="60"/>
      <c r="LJU883" s="60"/>
      <c r="LJV883" s="60"/>
      <c r="LJW883" s="60"/>
      <c r="LJX883" s="60"/>
      <c r="LJY883" s="60"/>
      <c r="LJZ883" s="60"/>
      <c r="LKA883" s="60"/>
      <c r="LKB883" s="60"/>
      <c r="LKC883" s="60"/>
      <c r="LKD883" s="60"/>
      <c r="LKE883" s="60"/>
      <c r="LKF883" s="60"/>
      <c r="LKG883" s="60"/>
      <c r="LKH883" s="60"/>
      <c r="LKI883" s="60"/>
      <c r="LKJ883" s="60"/>
      <c r="LKK883" s="60"/>
      <c r="LKL883" s="60"/>
      <c r="LKM883" s="60"/>
      <c r="LKN883" s="60"/>
      <c r="LKO883" s="60"/>
      <c r="LKP883" s="60"/>
      <c r="LKQ883" s="60"/>
      <c r="LKR883" s="60"/>
      <c r="LKS883" s="60"/>
      <c r="LKT883" s="60"/>
      <c r="LKU883" s="60"/>
      <c r="LKV883" s="60"/>
      <c r="LKW883" s="60"/>
      <c r="LKX883" s="60"/>
      <c r="LKY883" s="60"/>
      <c r="LKZ883" s="60"/>
      <c r="LLA883" s="60"/>
      <c r="LLB883" s="60"/>
      <c r="LLC883" s="60"/>
      <c r="LLD883" s="60"/>
      <c r="LLE883" s="60"/>
      <c r="LLF883" s="60"/>
      <c r="LLG883" s="60"/>
      <c r="LLH883" s="60"/>
      <c r="LLI883" s="60"/>
      <c r="LLJ883" s="60"/>
      <c r="LLK883" s="60"/>
      <c r="LLL883" s="60"/>
      <c r="LLM883" s="60"/>
      <c r="LLN883" s="60"/>
      <c r="LLO883" s="60"/>
      <c r="LLP883" s="60"/>
      <c r="LLQ883" s="60"/>
      <c r="LLR883" s="60"/>
      <c r="LLS883" s="60"/>
      <c r="LLT883" s="60"/>
      <c r="LLU883" s="60"/>
      <c r="LLV883" s="60"/>
      <c r="LLW883" s="60"/>
      <c r="LLX883" s="60"/>
      <c r="LLY883" s="60"/>
      <c r="LLZ883" s="60"/>
      <c r="LMA883" s="60"/>
      <c r="LMB883" s="60"/>
      <c r="LMC883" s="60"/>
      <c r="LMD883" s="60"/>
      <c r="LME883" s="60"/>
      <c r="LMF883" s="60"/>
      <c r="LMG883" s="60"/>
      <c r="LMH883" s="60"/>
      <c r="LMI883" s="60"/>
      <c r="LMJ883" s="60"/>
      <c r="LMK883" s="60"/>
      <c r="LML883" s="60"/>
      <c r="LMM883" s="60"/>
      <c r="LMN883" s="60"/>
      <c r="LMO883" s="60"/>
      <c r="LMP883" s="60"/>
      <c r="LMQ883" s="60"/>
      <c r="LMR883" s="60"/>
      <c r="LMS883" s="60"/>
      <c r="LMT883" s="60"/>
      <c r="LMU883" s="60"/>
      <c r="LMV883" s="60"/>
      <c r="LMW883" s="60"/>
      <c r="LMX883" s="60"/>
      <c r="LMY883" s="60"/>
      <c r="LMZ883" s="60"/>
      <c r="LNA883" s="60"/>
      <c r="LNB883" s="60"/>
      <c r="LNC883" s="60"/>
      <c r="LND883" s="60"/>
      <c r="LNE883" s="60"/>
      <c r="LNF883" s="60"/>
      <c r="LNG883" s="60"/>
      <c r="LNH883" s="60"/>
      <c r="LNI883" s="60"/>
      <c r="LNJ883" s="60"/>
      <c r="LNK883" s="60"/>
      <c r="LNL883" s="60"/>
      <c r="LNM883" s="60"/>
      <c r="LNN883" s="60"/>
      <c r="LNO883" s="60"/>
      <c r="LNP883" s="60"/>
      <c r="LNQ883" s="60"/>
      <c r="LNR883" s="60"/>
      <c r="LNS883" s="60"/>
      <c r="LNT883" s="60"/>
      <c r="LNU883" s="60"/>
      <c r="LNV883" s="60"/>
      <c r="LNW883" s="60"/>
      <c r="LNX883" s="60"/>
      <c r="LNY883" s="60"/>
      <c r="LNZ883" s="60"/>
      <c r="LOA883" s="60"/>
      <c r="LOB883" s="60"/>
      <c r="LOC883" s="60"/>
      <c r="LOD883" s="60"/>
      <c r="LOE883" s="60"/>
      <c r="LOF883" s="60"/>
      <c r="LOG883" s="60"/>
      <c r="LOH883" s="60"/>
      <c r="LOI883" s="60"/>
      <c r="LOJ883" s="60"/>
      <c r="LOK883" s="60"/>
      <c r="LOL883" s="60"/>
      <c r="LOM883" s="60"/>
      <c r="LON883" s="60"/>
      <c r="LOO883" s="60"/>
      <c r="LOP883" s="60"/>
      <c r="LOQ883" s="60"/>
      <c r="LOR883" s="60"/>
      <c r="LOS883" s="60"/>
      <c r="LOT883" s="60"/>
      <c r="LOU883" s="60"/>
      <c r="LOV883" s="60"/>
      <c r="LOW883" s="60"/>
      <c r="LOX883" s="60"/>
      <c r="LOY883" s="60"/>
      <c r="LOZ883" s="60"/>
      <c r="LPA883" s="60"/>
      <c r="LPB883" s="60"/>
      <c r="LPC883" s="60"/>
      <c r="LPD883" s="60"/>
      <c r="LPE883" s="60"/>
      <c r="LPF883" s="60"/>
      <c r="LPG883" s="60"/>
      <c r="LPH883" s="60"/>
      <c r="LPI883" s="60"/>
      <c r="LPJ883" s="60"/>
      <c r="LPK883" s="60"/>
      <c r="LPL883" s="60"/>
      <c r="LPM883" s="60"/>
      <c r="LPN883" s="60"/>
      <c r="LPO883" s="60"/>
      <c r="LPP883" s="60"/>
      <c r="LPQ883" s="60"/>
      <c r="LPR883" s="60"/>
      <c r="LPS883" s="60"/>
      <c r="LPT883" s="60"/>
      <c r="LPU883" s="60"/>
      <c r="LPV883" s="60"/>
      <c r="LPW883" s="60"/>
      <c r="LPX883" s="60"/>
      <c r="LPY883" s="60"/>
      <c r="LPZ883" s="60"/>
      <c r="LQA883" s="60"/>
      <c r="LQB883" s="60"/>
      <c r="LQC883" s="60"/>
      <c r="LQD883" s="60"/>
      <c r="LQE883" s="60"/>
      <c r="LQF883" s="60"/>
      <c r="LQG883" s="60"/>
      <c r="LQH883" s="60"/>
      <c r="LQI883" s="60"/>
      <c r="LQJ883" s="60"/>
      <c r="LQK883" s="60"/>
      <c r="LQL883" s="60"/>
      <c r="LQM883" s="60"/>
      <c r="LQN883" s="60"/>
      <c r="LQO883" s="60"/>
      <c r="LQP883" s="60"/>
      <c r="LQQ883" s="60"/>
      <c r="LQR883" s="60"/>
      <c r="LQS883" s="60"/>
      <c r="LQT883" s="60"/>
      <c r="LQU883" s="60"/>
      <c r="LQV883" s="60"/>
      <c r="LQW883" s="60"/>
      <c r="LQX883" s="60"/>
      <c r="LQY883" s="60"/>
      <c r="LQZ883" s="60"/>
      <c r="LRA883" s="60"/>
      <c r="LRB883" s="60"/>
      <c r="LRC883" s="60"/>
      <c r="LRD883" s="60"/>
      <c r="LRE883" s="60"/>
      <c r="LRF883" s="60"/>
      <c r="LRG883" s="60"/>
      <c r="LRH883" s="60"/>
      <c r="LRI883" s="60"/>
      <c r="LRJ883" s="60"/>
      <c r="LRK883" s="60"/>
      <c r="LRL883" s="60"/>
      <c r="LRM883" s="60"/>
      <c r="LRN883" s="60"/>
      <c r="LRO883" s="60"/>
      <c r="LRP883" s="60"/>
      <c r="LRQ883" s="60"/>
      <c r="LRR883" s="60"/>
      <c r="LRS883" s="60"/>
      <c r="LRT883" s="60"/>
      <c r="LRU883" s="60"/>
      <c r="LRV883" s="60"/>
      <c r="LRW883" s="60"/>
      <c r="LRX883" s="60"/>
      <c r="LRY883" s="60"/>
      <c r="LRZ883" s="60"/>
      <c r="LSA883" s="60"/>
      <c r="LSB883" s="60"/>
      <c r="LSC883" s="60"/>
      <c r="LSD883" s="60"/>
      <c r="LSE883" s="60"/>
      <c r="LSF883" s="60"/>
      <c r="LSG883" s="60"/>
      <c r="LSH883" s="60"/>
      <c r="LSI883" s="60"/>
      <c r="LSJ883" s="60"/>
      <c r="LSK883" s="60"/>
      <c r="LSL883" s="60"/>
      <c r="LSM883" s="60"/>
      <c r="LSN883" s="60"/>
      <c r="LSO883" s="60"/>
      <c r="LSP883" s="60"/>
      <c r="LSQ883" s="60"/>
      <c r="LSR883" s="60"/>
      <c r="LSS883" s="60"/>
      <c r="LST883" s="60"/>
      <c r="LSU883" s="60"/>
      <c r="LSV883" s="60"/>
      <c r="LSW883" s="60"/>
      <c r="LSX883" s="60"/>
      <c r="LSY883" s="60"/>
      <c r="LSZ883" s="60"/>
      <c r="LTA883" s="60"/>
      <c r="LTB883" s="60"/>
      <c r="LTC883" s="60"/>
      <c r="LTD883" s="60"/>
      <c r="LTE883" s="60"/>
      <c r="LTF883" s="60"/>
      <c r="LTG883" s="60"/>
      <c r="LTH883" s="60"/>
      <c r="LTI883" s="60"/>
      <c r="LTJ883" s="60"/>
      <c r="LTK883" s="60"/>
      <c r="LTL883" s="60"/>
      <c r="LTM883" s="60"/>
      <c r="LTN883" s="60"/>
      <c r="LTO883" s="60"/>
      <c r="LTP883" s="60"/>
      <c r="LTQ883" s="60"/>
      <c r="LTR883" s="60"/>
      <c r="LTS883" s="60"/>
      <c r="LTT883" s="60"/>
      <c r="LTU883" s="60"/>
      <c r="LTV883" s="60"/>
      <c r="LTW883" s="60"/>
      <c r="LTX883" s="60"/>
      <c r="LTY883" s="60"/>
      <c r="LTZ883" s="60"/>
      <c r="LUA883" s="60"/>
      <c r="LUB883" s="60"/>
      <c r="LUC883" s="60"/>
      <c r="LUD883" s="60"/>
      <c r="LUE883" s="60"/>
      <c r="LUF883" s="60"/>
      <c r="LUG883" s="60"/>
      <c r="LUH883" s="60"/>
      <c r="LUI883" s="60"/>
      <c r="LUJ883" s="60"/>
      <c r="LUK883" s="60"/>
      <c r="LUL883" s="60"/>
      <c r="LUM883" s="60"/>
      <c r="LUN883" s="60"/>
      <c r="LUO883" s="60"/>
      <c r="LUP883" s="60"/>
      <c r="LUQ883" s="60"/>
      <c r="LUR883" s="60"/>
      <c r="LUS883" s="60"/>
      <c r="LUT883" s="60"/>
      <c r="LUU883" s="60"/>
      <c r="LUV883" s="60"/>
      <c r="LUW883" s="60"/>
      <c r="LUX883" s="60"/>
      <c r="LUY883" s="60"/>
      <c r="LUZ883" s="60"/>
      <c r="LVA883" s="60"/>
      <c r="LVB883" s="60"/>
      <c r="LVC883" s="60"/>
      <c r="LVD883" s="60"/>
      <c r="LVE883" s="60"/>
      <c r="LVF883" s="60"/>
      <c r="LVG883" s="60"/>
      <c r="LVH883" s="60"/>
      <c r="LVI883" s="60"/>
      <c r="LVJ883" s="60"/>
      <c r="LVK883" s="60"/>
      <c r="LVL883" s="60"/>
      <c r="LVM883" s="60"/>
      <c r="LVN883" s="60"/>
      <c r="LVO883" s="60"/>
      <c r="LVP883" s="60"/>
      <c r="LVQ883" s="60"/>
      <c r="LVR883" s="60"/>
      <c r="LVS883" s="60"/>
      <c r="LVT883" s="60"/>
      <c r="LVU883" s="60"/>
      <c r="LVV883" s="60"/>
      <c r="LVW883" s="60"/>
      <c r="LVX883" s="60"/>
      <c r="LVY883" s="60"/>
      <c r="LVZ883" s="60"/>
      <c r="LWA883" s="60"/>
      <c r="LWB883" s="60"/>
      <c r="LWC883" s="60"/>
      <c r="LWD883" s="60"/>
      <c r="LWE883" s="60"/>
      <c r="LWF883" s="60"/>
      <c r="LWG883" s="60"/>
      <c r="LWH883" s="60"/>
      <c r="LWI883" s="60"/>
      <c r="LWJ883" s="60"/>
      <c r="LWK883" s="60"/>
      <c r="LWL883" s="60"/>
      <c r="LWM883" s="60"/>
      <c r="LWN883" s="60"/>
      <c r="LWO883" s="60"/>
      <c r="LWP883" s="60"/>
      <c r="LWQ883" s="60"/>
      <c r="LWR883" s="60"/>
      <c r="LWS883" s="60"/>
      <c r="LWT883" s="60"/>
      <c r="LWU883" s="60"/>
      <c r="LWV883" s="60"/>
      <c r="LWW883" s="60"/>
      <c r="LWX883" s="60"/>
      <c r="LWY883" s="60"/>
      <c r="LWZ883" s="60"/>
      <c r="LXA883" s="60"/>
      <c r="LXB883" s="60"/>
      <c r="LXC883" s="60"/>
      <c r="LXD883" s="60"/>
      <c r="LXE883" s="60"/>
      <c r="LXF883" s="60"/>
      <c r="LXG883" s="60"/>
      <c r="LXH883" s="60"/>
      <c r="LXI883" s="60"/>
      <c r="LXJ883" s="60"/>
      <c r="LXK883" s="60"/>
      <c r="LXL883" s="60"/>
      <c r="LXM883" s="60"/>
      <c r="LXN883" s="60"/>
      <c r="LXO883" s="60"/>
      <c r="LXP883" s="60"/>
      <c r="LXQ883" s="60"/>
      <c r="LXR883" s="60"/>
      <c r="LXS883" s="60"/>
      <c r="LXT883" s="60"/>
      <c r="LXU883" s="60"/>
      <c r="LXV883" s="60"/>
      <c r="LXW883" s="60"/>
      <c r="LXX883" s="60"/>
      <c r="LXY883" s="60"/>
      <c r="LXZ883" s="60"/>
      <c r="LYA883" s="60"/>
      <c r="LYB883" s="60"/>
      <c r="LYC883" s="60"/>
      <c r="LYD883" s="60"/>
      <c r="LYE883" s="60"/>
      <c r="LYF883" s="60"/>
      <c r="LYG883" s="60"/>
      <c r="LYH883" s="60"/>
      <c r="LYI883" s="60"/>
      <c r="LYJ883" s="60"/>
      <c r="LYK883" s="60"/>
      <c r="LYL883" s="60"/>
      <c r="LYM883" s="60"/>
      <c r="LYN883" s="60"/>
      <c r="LYO883" s="60"/>
      <c r="LYP883" s="60"/>
      <c r="LYQ883" s="60"/>
      <c r="LYR883" s="60"/>
      <c r="LYS883" s="60"/>
      <c r="LYT883" s="60"/>
      <c r="LYU883" s="60"/>
      <c r="LYV883" s="60"/>
      <c r="LYW883" s="60"/>
      <c r="LYX883" s="60"/>
      <c r="LYY883" s="60"/>
      <c r="LYZ883" s="60"/>
      <c r="LZA883" s="60"/>
      <c r="LZB883" s="60"/>
      <c r="LZC883" s="60"/>
      <c r="LZD883" s="60"/>
      <c r="LZE883" s="60"/>
      <c r="LZF883" s="60"/>
      <c r="LZG883" s="60"/>
      <c r="LZH883" s="60"/>
      <c r="LZI883" s="60"/>
      <c r="LZJ883" s="60"/>
      <c r="LZK883" s="60"/>
      <c r="LZL883" s="60"/>
      <c r="LZM883" s="60"/>
      <c r="LZN883" s="60"/>
      <c r="LZO883" s="60"/>
      <c r="LZP883" s="60"/>
      <c r="LZQ883" s="60"/>
      <c r="LZR883" s="60"/>
      <c r="LZS883" s="60"/>
      <c r="LZT883" s="60"/>
      <c r="LZU883" s="60"/>
      <c r="LZV883" s="60"/>
      <c r="LZW883" s="60"/>
      <c r="LZX883" s="60"/>
      <c r="LZY883" s="60"/>
      <c r="LZZ883" s="60"/>
      <c r="MAA883" s="60"/>
      <c r="MAB883" s="60"/>
      <c r="MAC883" s="60"/>
      <c r="MAD883" s="60"/>
      <c r="MAE883" s="60"/>
      <c r="MAF883" s="60"/>
      <c r="MAG883" s="60"/>
      <c r="MAH883" s="60"/>
      <c r="MAI883" s="60"/>
      <c r="MAJ883" s="60"/>
      <c r="MAK883" s="60"/>
      <c r="MAL883" s="60"/>
      <c r="MAM883" s="60"/>
      <c r="MAN883" s="60"/>
      <c r="MAO883" s="60"/>
      <c r="MAP883" s="60"/>
      <c r="MAQ883" s="60"/>
      <c r="MAR883" s="60"/>
      <c r="MAS883" s="60"/>
      <c r="MAT883" s="60"/>
      <c r="MAU883" s="60"/>
      <c r="MAV883" s="60"/>
      <c r="MAW883" s="60"/>
      <c r="MAX883" s="60"/>
      <c r="MAY883" s="60"/>
      <c r="MAZ883" s="60"/>
      <c r="MBA883" s="60"/>
      <c r="MBB883" s="60"/>
      <c r="MBC883" s="60"/>
      <c r="MBD883" s="60"/>
      <c r="MBE883" s="60"/>
      <c r="MBF883" s="60"/>
      <c r="MBG883" s="60"/>
      <c r="MBH883" s="60"/>
      <c r="MBI883" s="60"/>
      <c r="MBJ883" s="60"/>
      <c r="MBK883" s="60"/>
      <c r="MBL883" s="60"/>
      <c r="MBM883" s="60"/>
      <c r="MBN883" s="60"/>
      <c r="MBO883" s="60"/>
      <c r="MBP883" s="60"/>
      <c r="MBQ883" s="60"/>
      <c r="MBR883" s="60"/>
      <c r="MBS883" s="60"/>
      <c r="MBT883" s="60"/>
      <c r="MBU883" s="60"/>
      <c r="MBV883" s="60"/>
      <c r="MBW883" s="60"/>
      <c r="MBX883" s="60"/>
      <c r="MBY883" s="60"/>
      <c r="MBZ883" s="60"/>
      <c r="MCA883" s="60"/>
      <c r="MCB883" s="60"/>
      <c r="MCC883" s="60"/>
      <c r="MCD883" s="60"/>
      <c r="MCE883" s="60"/>
      <c r="MCF883" s="60"/>
      <c r="MCG883" s="60"/>
      <c r="MCH883" s="60"/>
      <c r="MCI883" s="60"/>
      <c r="MCJ883" s="60"/>
      <c r="MCK883" s="60"/>
      <c r="MCL883" s="60"/>
      <c r="MCM883" s="60"/>
      <c r="MCN883" s="60"/>
      <c r="MCO883" s="60"/>
      <c r="MCP883" s="60"/>
      <c r="MCQ883" s="60"/>
      <c r="MCR883" s="60"/>
      <c r="MCS883" s="60"/>
      <c r="MCT883" s="60"/>
      <c r="MCU883" s="60"/>
      <c r="MCV883" s="60"/>
      <c r="MCW883" s="60"/>
      <c r="MCX883" s="60"/>
      <c r="MCY883" s="60"/>
      <c r="MCZ883" s="60"/>
      <c r="MDA883" s="60"/>
      <c r="MDB883" s="60"/>
      <c r="MDC883" s="60"/>
      <c r="MDD883" s="60"/>
      <c r="MDE883" s="60"/>
      <c r="MDF883" s="60"/>
      <c r="MDG883" s="60"/>
      <c r="MDH883" s="60"/>
      <c r="MDI883" s="60"/>
      <c r="MDJ883" s="60"/>
      <c r="MDK883" s="60"/>
      <c r="MDL883" s="60"/>
      <c r="MDM883" s="60"/>
      <c r="MDN883" s="60"/>
      <c r="MDO883" s="60"/>
      <c r="MDP883" s="60"/>
      <c r="MDQ883" s="60"/>
      <c r="MDR883" s="60"/>
      <c r="MDS883" s="60"/>
      <c r="MDT883" s="60"/>
      <c r="MDU883" s="60"/>
      <c r="MDV883" s="60"/>
      <c r="MDW883" s="60"/>
      <c r="MDX883" s="60"/>
      <c r="MDY883" s="60"/>
      <c r="MDZ883" s="60"/>
      <c r="MEA883" s="60"/>
      <c r="MEB883" s="60"/>
      <c r="MEC883" s="60"/>
      <c r="MED883" s="60"/>
      <c r="MEE883" s="60"/>
      <c r="MEF883" s="60"/>
      <c r="MEG883" s="60"/>
      <c r="MEH883" s="60"/>
      <c r="MEI883" s="60"/>
      <c r="MEJ883" s="60"/>
      <c r="MEK883" s="60"/>
      <c r="MEL883" s="60"/>
      <c r="MEM883" s="60"/>
      <c r="MEN883" s="60"/>
      <c r="MEO883" s="60"/>
      <c r="MEP883" s="60"/>
      <c r="MEQ883" s="60"/>
      <c r="MER883" s="60"/>
      <c r="MES883" s="60"/>
      <c r="MET883" s="60"/>
      <c r="MEU883" s="60"/>
      <c r="MEV883" s="60"/>
      <c r="MEW883" s="60"/>
      <c r="MEX883" s="60"/>
      <c r="MEY883" s="60"/>
      <c r="MEZ883" s="60"/>
      <c r="MFA883" s="60"/>
      <c r="MFB883" s="60"/>
      <c r="MFC883" s="60"/>
      <c r="MFD883" s="60"/>
      <c r="MFE883" s="60"/>
      <c r="MFF883" s="60"/>
      <c r="MFG883" s="60"/>
      <c r="MFH883" s="60"/>
      <c r="MFI883" s="60"/>
      <c r="MFJ883" s="60"/>
      <c r="MFK883" s="60"/>
      <c r="MFL883" s="60"/>
      <c r="MFM883" s="60"/>
      <c r="MFN883" s="60"/>
      <c r="MFO883" s="60"/>
      <c r="MFP883" s="60"/>
      <c r="MFQ883" s="60"/>
      <c r="MFR883" s="60"/>
      <c r="MFS883" s="60"/>
      <c r="MFT883" s="60"/>
      <c r="MFU883" s="60"/>
      <c r="MFV883" s="60"/>
      <c r="MFW883" s="60"/>
      <c r="MFX883" s="60"/>
      <c r="MFY883" s="60"/>
      <c r="MFZ883" s="60"/>
      <c r="MGA883" s="60"/>
      <c r="MGB883" s="60"/>
      <c r="MGC883" s="60"/>
      <c r="MGD883" s="60"/>
      <c r="MGE883" s="60"/>
      <c r="MGF883" s="60"/>
      <c r="MGG883" s="60"/>
      <c r="MGH883" s="60"/>
      <c r="MGI883" s="60"/>
      <c r="MGJ883" s="60"/>
      <c r="MGK883" s="60"/>
      <c r="MGL883" s="60"/>
      <c r="MGM883" s="60"/>
      <c r="MGN883" s="60"/>
      <c r="MGO883" s="60"/>
      <c r="MGP883" s="60"/>
      <c r="MGQ883" s="60"/>
      <c r="MGR883" s="60"/>
      <c r="MGS883" s="60"/>
      <c r="MGT883" s="60"/>
      <c r="MGU883" s="60"/>
      <c r="MGV883" s="60"/>
      <c r="MGW883" s="60"/>
      <c r="MGX883" s="60"/>
      <c r="MGY883" s="60"/>
      <c r="MGZ883" s="60"/>
      <c r="MHA883" s="60"/>
      <c r="MHB883" s="60"/>
      <c r="MHC883" s="60"/>
      <c r="MHD883" s="60"/>
      <c r="MHE883" s="60"/>
      <c r="MHF883" s="60"/>
      <c r="MHG883" s="60"/>
      <c r="MHH883" s="60"/>
      <c r="MHI883" s="60"/>
      <c r="MHJ883" s="60"/>
      <c r="MHK883" s="60"/>
      <c r="MHL883" s="60"/>
      <c r="MHM883" s="60"/>
      <c r="MHN883" s="60"/>
      <c r="MHO883" s="60"/>
      <c r="MHP883" s="60"/>
      <c r="MHQ883" s="60"/>
      <c r="MHR883" s="60"/>
      <c r="MHS883" s="60"/>
      <c r="MHT883" s="60"/>
      <c r="MHU883" s="60"/>
      <c r="MHV883" s="60"/>
      <c r="MHW883" s="60"/>
      <c r="MHX883" s="60"/>
      <c r="MHY883" s="60"/>
      <c r="MHZ883" s="60"/>
      <c r="MIA883" s="60"/>
      <c r="MIB883" s="60"/>
      <c r="MIC883" s="60"/>
      <c r="MID883" s="60"/>
      <c r="MIE883" s="60"/>
      <c r="MIF883" s="60"/>
      <c r="MIG883" s="60"/>
      <c r="MIH883" s="60"/>
      <c r="MII883" s="60"/>
      <c r="MIJ883" s="60"/>
      <c r="MIK883" s="60"/>
      <c r="MIL883" s="60"/>
      <c r="MIM883" s="60"/>
      <c r="MIN883" s="60"/>
      <c r="MIO883" s="60"/>
      <c r="MIP883" s="60"/>
      <c r="MIQ883" s="60"/>
      <c r="MIR883" s="60"/>
      <c r="MIS883" s="60"/>
      <c r="MIT883" s="60"/>
      <c r="MIU883" s="60"/>
      <c r="MIV883" s="60"/>
      <c r="MIW883" s="60"/>
      <c r="MIX883" s="60"/>
      <c r="MIY883" s="60"/>
      <c r="MIZ883" s="60"/>
      <c r="MJA883" s="60"/>
      <c r="MJB883" s="60"/>
      <c r="MJC883" s="60"/>
      <c r="MJD883" s="60"/>
      <c r="MJE883" s="60"/>
      <c r="MJF883" s="60"/>
      <c r="MJG883" s="60"/>
      <c r="MJH883" s="60"/>
      <c r="MJI883" s="60"/>
      <c r="MJJ883" s="60"/>
      <c r="MJK883" s="60"/>
      <c r="MJL883" s="60"/>
      <c r="MJM883" s="60"/>
      <c r="MJN883" s="60"/>
      <c r="MJO883" s="60"/>
      <c r="MJP883" s="60"/>
      <c r="MJQ883" s="60"/>
      <c r="MJR883" s="60"/>
      <c r="MJS883" s="60"/>
      <c r="MJT883" s="60"/>
      <c r="MJU883" s="60"/>
      <c r="MJV883" s="60"/>
      <c r="MJW883" s="60"/>
      <c r="MJX883" s="60"/>
      <c r="MJY883" s="60"/>
      <c r="MJZ883" s="60"/>
      <c r="MKA883" s="60"/>
      <c r="MKB883" s="60"/>
      <c r="MKC883" s="60"/>
      <c r="MKD883" s="60"/>
      <c r="MKE883" s="60"/>
      <c r="MKF883" s="60"/>
      <c r="MKG883" s="60"/>
      <c r="MKH883" s="60"/>
      <c r="MKI883" s="60"/>
      <c r="MKJ883" s="60"/>
      <c r="MKK883" s="60"/>
      <c r="MKL883" s="60"/>
      <c r="MKM883" s="60"/>
      <c r="MKN883" s="60"/>
      <c r="MKO883" s="60"/>
      <c r="MKP883" s="60"/>
      <c r="MKQ883" s="60"/>
      <c r="MKR883" s="60"/>
      <c r="MKS883" s="60"/>
      <c r="MKT883" s="60"/>
      <c r="MKU883" s="60"/>
      <c r="MKV883" s="60"/>
      <c r="MKW883" s="60"/>
      <c r="MKX883" s="60"/>
      <c r="MKY883" s="60"/>
      <c r="MKZ883" s="60"/>
      <c r="MLA883" s="60"/>
      <c r="MLB883" s="60"/>
      <c r="MLC883" s="60"/>
      <c r="MLD883" s="60"/>
      <c r="MLE883" s="60"/>
      <c r="MLF883" s="60"/>
      <c r="MLG883" s="60"/>
      <c r="MLH883" s="60"/>
      <c r="MLI883" s="60"/>
      <c r="MLJ883" s="60"/>
      <c r="MLK883" s="60"/>
      <c r="MLL883" s="60"/>
      <c r="MLM883" s="60"/>
      <c r="MLN883" s="60"/>
      <c r="MLO883" s="60"/>
      <c r="MLP883" s="60"/>
      <c r="MLQ883" s="60"/>
      <c r="MLR883" s="60"/>
      <c r="MLS883" s="60"/>
      <c r="MLT883" s="60"/>
      <c r="MLU883" s="60"/>
      <c r="MLV883" s="60"/>
      <c r="MLW883" s="60"/>
      <c r="MLX883" s="60"/>
      <c r="MLY883" s="60"/>
      <c r="MLZ883" s="60"/>
      <c r="MMA883" s="60"/>
      <c r="MMB883" s="60"/>
      <c r="MMC883" s="60"/>
      <c r="MMD883" s="60"/>
      <c r="MME883" s="60"/>
      <c r="MMF883" s="60"/>
      <c r="MMG883" s="60"/>
      <c r="MMH883" s="60"/>
      <c r="MMI883" s="60"/>
      <c r="MMJ883" s="60"/>
      <c r="MMK883" s="60"/>
      <c r="MML883" s="60"/>
      <c r="MMM883" s="60"/>
      <c r="MMN883" s="60"/>
      <c r="MMO883" s="60"/>
      <c r="MMP883" s="60"/>
      <c r="MMQ883" s="60"/>
      <c r="MMR883" s="60"/>
      <c r="MMS883" s="60"/>
      <c r="MMT883" s="60"/>
      <c r="MMU883" s="60"/>
      <c r="MMV883" s="60"/>
      <c r="MMW883" s="60"/>
      <c r="MMX883" s="60"/>
      <c r="MMY883" s="60"/>
      <c r="MMZ883" s="60"/>
      <c r="MNA883" s="60"/>
      <c r="MNB883" s="60"/>
      <c r="MNC883" s="60"/>
      <c r="MND883" s="60"/>
      <c r="MNE883" s="60"/>
      <c r="MNF883" s="60"/>
      <c r="MNG883" s="60"/>
      <c r="MNH883" s="60"/>
      <c r="MNI883" s="60"/>
      <c r="MNJ883" s="60"/>
      <c r="MNK883" s="60"/>
      <c r="MNL883" s="60"/>
      <c r="MNM883" s="60"/>
      <c r="MNN883" s="60"/>
      <c r="MNO883" s="60"/>
      <c r="MNP883" s="60"/>
      <c r="MNQ883" s="60"/>
      <c r="MNR883" s="60"/>
      <c r="MNS883" s="60"/>
      <c r="MNT883" s="60"/>
      <c r="MNU883" s="60"/>
      <c r="MNV883" s="60"/>
      <c r="MNW883" s="60"/>
      <c r="MNX883" s="60"/>
      <c r="MNY883" s="60"/>
      <c r="MNZ883" s="60"/>
      <c r="MOA883" s="60"/>
      <c r="MOB883" s="60"/>
      <c r="MOC883" s="60"/>
      <c r="MOD883" s="60"/>
      <c r="MOE883" s="60"/>
      <c r="MOF883" s="60"/>
      <c r="MOG883" s="60"/>
      <c r="MOH883" s="60"/>
      <c r="MOI883" s="60"/>
      <c r="MOJ883" s="60"/>
      <c r="MOK883" s="60"/>
      <c r="MOL883" s="60"/>
      <c r="MOM883" s="60"/>
      <c r="MON883" s="60"/>
      <c r="MOO883" s="60"/>
      <c r="MOP883" s="60"/>
      <c r="MOQ883" s="60"/>
      <c r="MOR883" s="60"/>
      <c r="MOS883" s="60"/>
      <c r="MOT883" s="60"/>
      <c r="MOU883" s="60"/>
      <c r="MOV883" s="60"/>
      <c r="MOW883" s="60"/>
      <c r="MOX883" s="60"/>
      <c r="MOY883" s="60"/>
      <c r="MOZ883" s="60"/>
      <c r="MPA883" s="60"/>
      <c r="MPB883" s="60"/>
      <c r="MPC883" s="60"/>
      <c r="MPD883" s="60"/>
      <c r="MPE883" s="60"/>
      <c r="MPF883" s="60"/>
      <c r="MPG883" s="60"/>
      <c r="MPH883" s="60"/>
      <c r="MPI883" s="60"/>
      <c r="MPJ883" s="60"/>
      <c r="MPK883" s="60"/>
      <c r="MPL883" s="60"/>
      <c r="MPM883" s="60"/>
      <c r="MPN883" s="60"/>
      <c r="MPO883" s="60"/>
      <c r="MPP883" s="60"/>
      <c r="MPQ883" s="60"/>
      <c r="MPR883" s="60"/>
      <c r="MPS883" s="60"/>
      <c r="MPT883" s="60"/>
      <c r="MPU883" s="60"/>
      <c r="MPV883" s="60"/>
      <c r="MPW883" s="60"/>
      <c r="MPX883" s="60"/>
      <c r="MPY883" s="60"/>
      <c r="MPZ883" s="60"/>
      <c r="MQA883" s="60"/>
      <c r="MQB883" s="60"/>
      <c r="MQC883" s="60"/>
      <c r="MQD883" s="60"/>
      <c r="MQE883" s="60"/>
      <c r="MQF883" s="60"/>
      <c r="MQG883" s="60"/>
      <c r="MQH883" s="60"/>
      <c r="MQI883" s="60"/>
      <c r="MQJ883" s="60"/>
      <c r="MQK883" s="60"/>
      <c r="MQL883" s="60"/>
      <c r="MQM883" s="60"/>
      <c r="MQN883" s="60"/>
      <c r="MQO883" s="60"/>
      <c r="MQP883" s="60"/>
      <c r="MQQ883" s="60"/>
      <c r="MQR883" s="60"/>
      <c r="MQS883" s="60"/>
      <c r="MQT883" s="60"/>
      <c r="MQU883" s="60"/>
      <c r="MQV883" s="60"/>
      <c r="MQW883" s="60"/>
      <c r="MQX883" s="60"/>
      <c r="MQY883" s="60"/>
      <c r="MQZ883" s="60"/>
      <c r="MRA883" s="60"/>
      <c r="MRB883" s="60"/>
      <c r="MRC883" s="60"/>
      <c r="MRD883" s="60"/>
      <c r="MRE883" s="60"/>
      <c r="MRF883" s="60"/>
      <c r="MRG883" s="60"/>
      <c r="MRH883" s="60"/>
      <c r="MRI883" s="60"/>
      <c r="MRJ883" s="60"/>
      <c r="MRK883" s="60"/>
      <c r="MRL883" s="60"/>
      <c r="MRM883" s="60"/>
      <c r="MRN883" s="60"/>
      <c r="MRO883" s="60"/>
      <c r="MRP883" s="60"/>
      <c r="MRQ883" s="60"/>
      <c r="MRR883" s="60"/>
      <c r="MRS883" s="60"/>
      <c r="MRT883" s="60"/>
      <c r="MRU883" s="60"/>
      <c r="MRV883" s="60"/>
      <c r="MRW883" s="60"/>
      <c r="MRX883" s="60"/>
      <c r="MRY883" s="60"/>
      <c r="MRZ883" s="60"/>
      <c r="MSA883" s="60"/>
      <c r="MSB883" s="60"/>
      <c r="MSC883" s="60"/>
      <c r="MSD883" s="60"/>
      <c r="MSE883" s="60"/>
      <c r="MSF883" s="60"/>
      <c r="MSG883" s="60"/>
      <c r="MSH883" s="60"/>
      <c r="MSI883" s="60"/>
      <c r="MSJ883" s="60"/>
      <c r="MSK883" s="60"/>
      <c r="MSL883" s="60"/>
      <c r="MSM883" s="60"/>
      <c r="MSN883" s="60"/>
      <c r="MSO883" s="60"/>
      <c r="MSP883" s="60"/>
      <c r="MSQ883" s="60"/>
      <c r="MSR883" s="60"/>
      <c r="MSS883" s="60"/>
      <c r="MST883" s="60"/>
      <c r="MSU883" s="60"/>
      <c r="MSV883" s="60"/>
      <c r="MSW883" s="60"/>
      <c r="MSX883" s="60"/>
      <c r="MSY883" s="60"/>
      <c r="MSZ883" s="60"/>
      <c r="MTA883" s="60"/>
      <c r="MTB883" s="60"/>
      <c r="MTC883" s="60"/>
      <c r="MTD883" s="60"/>
      <c r="MTE883" s="60"/>
      <c r="MTF883" s="60"/>
      <c r="MTG883" s="60"/>
      <c r="MTH883" s="60"/>
      <c r="MTI883" s="60"/>
      <c r="MTJ883" s="60"/>
      <c r="MTK883" s="60"/>
      <c r="MTL883" s="60"/>
      <c r="MTM883" s="60"/>
      <c r="MTN883" s="60"/>
      <c r="MTO883" s="60"/>
      <c r="MTP883" s="60"/>
      <c r="MTQ883" s="60"/>
      <c r="MTR883" s="60"/>
      <c r="MTS883" s="60"/>
      <c r="MTT883" s="60"/>
      <c r="MTU883" s="60"/>
      <c r="MTV883" s="60"/>
      <c r="MTW883" s="60"/>
      <c r="MTX883" s="60"/>
      <c r="MTY883" s="60"/>
      <c r="MTZ883" s="60"/>
      <c r="MUA883" s="60"/>
      <c r="MUB883" s="60"/>
      <c r="MUC883" s="60"/>
      <c r="MUD883" s="60"/>
      <c r="MUE883" s="60"/>
      <c r="MUF883" s="60"/>
      <c r="MUG883" s="60"/>
      <c r="MUH883" s="60"/>
      <c r="MUI883" s="60"/>
      <c r="MUJ883" s="60"/>
      <c r="MUK883" s="60"/>
      <c r="MUL883" s="60"/>
      <c r="MUM883" s="60"/>
      <c r="MUN883" s="60"/>
      <c r="MUO883" s="60"/>
      <c r="MUP883" s="60"/>
      <c r="MUQ883" s="60"/>
      <c r="MUR883" s="60"/>
      <c r="MUS883" s="60"/>
      <c r="MUT883" s="60"/>
      <c r="MUU883" s="60"/>
      <c r="MUV883" s="60"/>
      <c r="MUW883" s="60"/>
      <c r="MUX883" s="60"/>
      <c r="MUY883" s="60"/>
      <c r="MUZ883" s="60"/>
      <c r="MVA883" s="60"/>
      <c r="MVB883" s="60"/>
      <c r="MVC883" s="60"/>
      <c r="MVD883" s="60"/>
      <c r="MVE883" s="60"/>
      <c r="MVF883" s="60"/>
      <c r="MVG883" s="60"/>
      <c r="MVH883" s="60"/>
      <c r="MVI883" s="60"/>
      <c r="MVJ883" s="60"/>
      <c r="MVK883" s="60"/>
      <c r="MVL883" s="60"/>
      <c r="MVM883" s="60"/>
      <c r="MVN883" s="60"/>
      <c r="MVO883" s="60"/>
      <c r="MVP883" s="60"/>
      <c r="MVQ883" s="60"/>
      <c r="MVR883" s="60"/>
      <c r="MVS883" s="60"/>
      <c r="MVT883" s="60"/>
      <c r="MVU883" s="60"/>
      <c r="MVV883" s="60"/>
      <c r="MVW883" s="60"/>
      <c r="MVX883" s="60"/>
      <c r="MVY883" s="60"/>
      <c r="MVZ883" s="60"/>
      <c r="MWA883" s="60"/>
      <c r="MWB883" s="60"/>
      <c r="MWC883" s="60"/>
      <c r="MWD883" s="60"/>
      <c r="MWE883" s="60"/>
      <c r="MWF883" s="60"/>
      <c r="MWG883" s="60"/>
      <c r="MWH883" s="60"/>
      <c r="MWI883" s="60"/>
      <c r="MWJ883" s="60"/>
      <c r="MWK883" s="60"/>
      <c r="MWL883" s="60"/>
      <c r="MWM883" s="60"/>
      <c r="MWN883" s="60"/>
      <c r="MWO883" s="60"/>
      <c r="MWP883" s="60"/>
      <c r="MWQ883" s="60"/>
      <c r="MWR883" s="60"/>
      <c r="MWS883" s="60"/>
      <c r="MWT883" s="60"/>
      <c r="MWU883" s="60"/>
      <c r="MWV883" s="60"/>
      <c r="MWW883" s="60"/>
      <c r="MWX883" s="60"/>
      <c r="MWY883" s="60"/>
      <c r="MWZ883" s="60"/>
      <c r="MXA883" s="60"/>
      <c r="MXB883" s="60"/>
      <c r="MXC883" s="60"/>
      <c r="MXD883" s="60"/>
      <c r="MXE883" s="60"/>
      <c r="MXF883" s="60"/>
      <c r="MXG883" s="60"/>
      <c r="MXH883" s="60"/>
      <c r="MXI883" s="60"/>
      <c r="MXJ883" s="60"/>
      <c r="MXK883" s="60"/>
      <c r="MXL883" s="60"/>
      <c r="MXM883" s="60"/>
      <c r="MXN883" s="60"/>
      <c r="MXO883" s="60"/>
      <c r="MXP883" s="60"/>
      <c r="MXQ883" s="60"/>
      <c r="MXR883" s="60"/>
      <c r="MXS883" s="60"/>
      <c r="MXT883" s="60"/>
      <c r="MXU883" s="60"/>
      <c r="MXV883" s="60"/>
      <c r="MXW883" s="60"/>
      <c r="MXX883" s="60"/>
      <c r="MXY883" s="60"/>
      <c r="MXZ883" s="60"/>
      <c r="MYA883" s="60"/>
      <c r="MYB883" s="60"/>
      <c r="MYC883" s="60"/>
      <c r="MYD883" s="60"/>
      <c r="MYE883" s="60"/>
      <c r="MYF883" s="60"/>
      <c r="MYG883" s="60"/>
      <c r="MYH883" s="60"/>
      <c r="MYI883" s="60"/>
      <c r="MYJ883" s="60"/>
      <c r="MYK883" s="60"/>
      <c r="MYL883" s="60"/>
      <c r="MYM883" s="60"/>
      <c r="MYN883" s="60"/>
      <c r="MYO883" s="60"/>
      <c r="MYP883" s="60"/>
      <c r="MYQ883" s="60"/>
      <c r="MYR883" s="60"/>
      <c r="MYS883" s="60"/>
      <c r="MYT883" s="60"/>
      <c r="MYU883" s="60"/>
      <c r="MYV883" s="60"/>
      <c r="MYW883" s="60"/>
      <c r="MYX883" s="60"/>
      <c r="MYY883" s="60"/>
      <c r="MYZ883" s="60"/>
      <c r="MZA883" s="60"/>
      <c r="MZB883" s="60"/>
      <c r="MZC883" s="60"/>
      <c r="MZD883" s="60"/>
      <c r="MZE883" s="60"/>
      <c r="MZF883" s="60"/>
      <c r="MZG883" s="60"/>
      <c r="MZH883" s="60"/>
      <c r="MZI883" s="60"/>
      <c r="MZJ883" s="60"/>
      <c r="MZK883" s="60"/>
      <c r="MZL883" s="60"/>
      <c r="MZM883" s="60"/>
      <c r="MZN883" s="60"/>
      <c r="MZO883" s="60"/>
      <c r="MZP883" s="60"/>
      <c r="MZQ883" s="60"/>
      <c r="MZR883" s="60"/>
      <c r="MZS883" s="60"/>
      <c r="MZT883" s="60"/>
      <c r="MZU883" s="60"/>
      <c r="MZV883" s="60"/>
      <c r="MZW883" s="60"/>
      <c r="MZX883" s="60"/>
      <c r="MZY883" s="60"/>
      <c r="MZZ883" s="60"/>
      <c r="NAA883" s="60"/>
      <c r="NAB883" s="60"/>
      <c r="NAC883" s="60"/>
      <c r="NAD883" s="60"/>
      <c r="NAE883" s="60"/>
      <c r="NAF883" s="60"/>
      <c r="NAG883" s="60"/>
      <c r="NAH883" s="60"/>
      <c r="NAI883" s="60"/>
      <c r="NAJ883" s="60"/>
      <c r="NAK883" s="60"/>
      <c r="NAL883" s="60"/>
      <c r="NAM883" s="60"/>
      <c r="NAN883" s="60"/>
      <c r="NAO883" s="60"/>
      <c r="NAP883" s="60"/>
      <c r="NAQ883" s="60"/>
      <c r="NAR883" s="60"/>
      <c r="NAS883" s="60"/>
      <c r="NAT883" s="60"/>
      <c r="NAU883" s="60"/>
      <c r="NAV883" s="60"/>
      <c r="NAW883" s="60"/>
      <c r="NAX883" s="60"/>
      <c r="NAY883" s="60"/>
      <c r="NAZ883" s="60"/>
      <c r="NBA883" s="60"/>
      <c r="NBB883" s="60"/>
      <c r="NBC883" s="60"/>
      <c r="NBD883" s="60"/>
      <c r="NBE883" s="60"/>
      <c r="NBF883" s="60"/>
      <c r="NBG883" s="60"/>
      <c r="NBH883" s="60"/>
      <c r="NBI883" s="60"/>
      <c r="NBJ883" s="60"/>
      <c r="NBK883" s="60"/>
      <c r="NBL883" s="60"/>
      <c r="NBM883" s="60"/>
      <c r="NBN883" s="60"/>
      <c r="NBO883" s="60"/>
      <c r="NBP883" s="60"/>
      <c r="NBQ883" s="60"/>
      <c r="NBR883" s="60"/>
      <c r="NBS883" s="60"/>
      <c r="NBT883" s="60"/>
      <c r="NBU883" s="60"/>
      <c r="NBV883" s="60"/>
      <c r="NBW883" s="60"/>
      <c r="NBX883" s="60"/>
      <c r="NBY883" s="60"/>
      <c r="NBZ883" s="60"/>
      <c r="NCA883" s="60"/>
      <c r="NCB883" s="60"/>
      <c r="NCC883" s="60"/>
      <c r="NCD883" s="60"/>
      <c r="NCE883" s="60"/>
      <c r="NCF883" s="60"/>
      <c r="NCG883" s="60"/>
      <c r="NCH883" s="60"/>
      <c r="NCI883" s="60"/>
      <c r="NCJ883" s="60"/>
      <c r="NCK883" s="60"/>
      <c r="NCL883" s="60"/>
      <c r="NCM883" s="60"/>
      <c r="NCN883" s="60"/>
      <c r="NCO883" s="60"/>
      <c r="NCP883" s="60"/>
      <c r="NCQ883" s="60"/>
      <c r="NCR883" s="60"/>
      <c r="NCS883" s="60"/>
      <c r="NCT883" s="60"/>
      <c r="NCU883" s="60"/>
      <c r="NCV883" s="60"/>
      <c r="NCW883" s="60"/>
      <c r="NCX883" s="60"/>
      <c r="NCY883" s="60"/>
      <c r="NCZ883" s="60"/>
      <c r="NDA883" s="60"/>
      <c r="NDB883" s="60"/>
      <c r="NDC883" s="60"/>
      <c r="NDD883" s="60"/>
      <c r="NDE883" s="60"/>
      <c r="NDF883" s="60"/>
      <c r="NDG883" s="60"/>
      <c r="NDH883" s="60"/>
      <c r="NDI883" s="60"/>
      <c r="NDJ883" s="60"/>
      <c r="NDK883" s="60"/>
      <c r="NDL883" s="60"/>
      <c r="NDM883" s="60"/>
      <c r="NDN883" s="60"/>
      <c r="NDO883" s="60"/>
      <c r="NDP883" s="60"/>
      <c r="NDQ883" s="60"/>
      <c r="NDR883" s="60"/>
      <c r="NDS883" s="60"/>
      <c r="NDT883" s="60"/>
      <c r="NDU883" s="60"/>
      <c r="NDV883" s="60"/>
      <c r="NDW883" s="60"/>
      <c r="NDX883" s="60"/>
      <c r="NDY883" s="60"/>
      <c r="NDZ883" s="60"/>
      <c r="NEA883" s="60"/>
      <c r="NEB883" s="60"/>
      <c r="NEC883" s="60"/>
      <c r="NED883" s="60"/>
      <c r="NEE883" s="60"/>
      <c r="NEF883" s="60"/>
      <c r="NEG883" s="60"/>
      <c r="NEH883" s="60"/>
      <c r="NEI883" s="60"/>
      <c r="NEJ883" s="60"/>
      <c r="NEK883" s="60"/>
      <c r="NEL883" s="60"/>
      <c r="NEM883" s="60"/>
      <c r="NEN883" s="60"/>
      <c r="NEO883" s="60"/>
      <c r="NEP883" s="60"/>
      <c r="NEQ883" s="60"/>
      <c r="NER883" s="60"/>
      <c r="NES883" s="60"/>
      <c r="NET883" s="60"/>
      <c r="NEU883" s="60"/>
      <c r="NEV883" s="60"/>
      <c r="NEW883" s="60"/>
      <c r="NEX883" s="60"/>
      <c r="NEY883" s="60"/>
      <c r="NEZ883" s="60"/>
      <c r="NFA883" s="60"/>
      <c r="NFB883" s="60"/>
      <c r="NFC883" s="60"/>
      <c r="NFD883" s="60"/>
      <c r="NFE883" s="60"/>
      <c r="NFF883" s="60"/>
      <c r="NFG883" s="60"/>
      <c r="NFH883" s="60"/>
      <c r="NFI883" s="60"/>
      <c r="NFJ883" s="60"/>
      <c r="NFK883" s="60"/>
      <c r="NFL883" s="60"/>
      <c r="NFM883" s="60"/>
      <c r="NFN883" s="60"/>
      <c r="NFO883" s="60"/>
      <c r="NFP883" s="60"/>
      <c r="NFQ883" s="60"/>
      <c r="NFR883" s="60"/>
      <c r="NFS883" s="60"/>
      <c r="NFT883" s="60"/>
      <c r="NFU883" s="60"/>
      <c r="NFV883" s="60"/>
      <c r="NFW883" s="60"/>
      <c r="NFX883" s="60"/>
      <c r="NFY883" s="60"/>
      <c r="NFZ883" s="60"/>
      <c r="NGA883" s="60"/>
      <c r="NGB883" s="60"/>
      <c r="NGC883" s="60"/>
      <c r="NGD883" s="60"/>
      <c r="NGE883" s="60"/>
      <c r="NGF883" s="60"/>
      <c r="NGG883" s="60"/>
      <c r="NGH883" s="60"/>
      <c r="NGI883" s="60"/>
      <c r="NGJ883" s="60"/>
      <c r="NGK883" s="60"/>
      <c r="NGL883" s="60"/>
      <c r="NGM883" s="60"/>
      <c r="NGN883" s="60"/>
      <c r="NGO883" s="60"/>
      <c r="NGP883" s="60"/>
      <c r="NGQ883" s="60"/>
      <c r="NGR883" s="60"/>
      <c r="NGS883" s="60"/>
      <c r="NGT883" s="60"/>
      <c r="NGU883" s="60"/>
      <c r="NGV883" s="60"/>
      <c r="NGW883" s="60"/>
      <c r="NGX883" s="60"/>
      <c r="NGY883" s="60"/>
      <c r="NGZ883" s="60"/>
      <c r="NHA883" s="60"/>
      <c r="NHB883" s="60"/>
      <c r="NHC883" s="60"/>
      <c r="NHD883" s="60"/>
      <c r="NHE883" s="60"/>
      <c r="NHF883" s="60"/>
      <c r="NHG883" s="60"/>
      <c r="NHH883" s="60"/>
      <c r="NHI883" s="60"/>
      <c r="NHJ883" s="60"/>
      <c r="NHK883" s="60"/>
      <c r="NHL883" s="60"/>
      <c r="NHM883" s="60"/>
      <c r="NHN883" s="60"/>
      <c r="NHO883" s="60"/>
      <c r="NHP883" s="60"/>
      <c r="NHQ883" s="60"/>
      <c r="NHR883" s="60"/>
      <c r="NHS883" s="60"/>
      <c r="NHT883" s="60"/>
      <c r="NHU883" s="60"/>
      <c r="NHV883" s="60"/>
      <c r="NHW883" s="60"/>
      <c r="NHX883" s="60"/>
      <c r="NHY883" s="60"/>
      <c r="NHZ883" s="60"/>
      <c r="NIA883" s="60"/>
      <c r="NIB883" s="60"/>
      <c r="NIC883" s="60"/>
      <c r="NID883" s="60"/>
      <c r="NIE883" s="60"/>
      <c r="NIF883" s="60"/>
      <c r="NIG883" s="60"/>
      <c r="NIH883" s="60"/>
      <c r="NII883" s="60"/>
      <c r="NIJ883" s="60"/>
      <c r="NIK883" s="60"/>
      <c r="NIL883" s="60"/>
      <c r="NIM883" s="60"/>
      <c r="NIN883" s="60"/>
      <c r="NIO883" s="60"/>
      <c r="NIP883" s="60"/>
      <c r="NIQ883" s="60"/>
      <c r="NIR883" s="60"/>
      <c r="NIS883" s="60"/>
      <c r="NIT883" s="60"/>
      <c r="NIU883" s="60"/>
      <c r="NIV883" s="60"/>
      <c r="NIW883" s="60"/>
      <c r="NIX883" s="60"/>
      <c r="NIY883" s="60"/>
      <c r="NIZ883" s="60"/>
      <c r="NJA883" s="60"/>
      <c r="NJB883" s="60"/>
      <c r="NJC883" s="60"/>
      <c r="NJD883" s="60"/>
      <c r="NJE883" s="60"/>
      <c r="NJF883" s="60"/>
      <c r="NJG883" s="60"/>
      <c r="NJH883" s="60"/>
      <c r="NJI883" s="60"/>
      <c r="NJJ883" s="60"/>
      <c r="NJK883" s="60"/>
      <c r="NJL883" s="60"/>
      <c r="NJM883" s="60"/>
      <c r="NJN883" s="60"/>
      <c r="NJO883" s="60"/>
      <c r="NJP883" s="60"/>
      <c r="NJQ883" s="60"/>
      <c r="NJR883" s="60"/>
      <c r="NJS883" s="60"/>
      <c r="NJT883" s="60"/>
      <c r="NJU883" s="60"/>
      <c r="NJV883" s="60"/>
      <c r="NJW883" s="60"/>
      <c r="NJX883" s="60"/>
      <c r="NJY883" s="60"/>
      <c r="NJZ883" s="60"/>
      <c r="NKA883" s="60"/>
      <c r="NKB883" s="60"/>
      <c r="NKC883" s="60"/>
      <c r="NKD883" s="60"/>
      <c r="NKE883" s="60"/>
      <c r="NKF883" s="60"/>
      <c r="NKG883" s="60"/>
      <c r="NKH883" s="60"/>
      <c r="NKI883" s="60"/>
      <c r="NKJ883" s="60"/>
      <c r="NKK883" s="60"/>
      <c r="NKL883" s="60"/>
      <c r="NKM883" s="60"/>
      <c r="NKN883" s="60"/>
      <c r="NKO883" s="60"/>
      <c r="NKP883" s="60"/>
      <c r="NKQ883" s="60"/>
      <c r="NKR883" s="60"/>
      <c r="NKS883" s="60"/>
      <c r="NKT883" s="60"/>
      <c r="NKU883" s="60"/>
      <c r="NKV883" s="60"/>
      <c r="NKW883" s="60"/>
      <c r="NKX883" s="60"/>
      <c r="NKY883" s="60"/>
      <c r="NKZ883" s="60"/>
      <c r="NLA883" s="60"/>
      <c r="NLB883" s="60"/>
      <c r="NLC883" s="60"/>
      <c r="NLD883" s="60"/>
      <c r="NLE883" s="60"/>
      <c r="NLF883" s="60"/>
      <c r="NLG883" s="60"/>
      <c r="NLH883" s="60"/>
      <c r="NLI883" s="60"/>
      <c r="NLJ883" s="60"/>
      <c r="NLK883" s="60"/>
      <c r="NLL883" s="60"/>
      <c r="NLM883" s="60"/>
      <c r="NLN883" s="60"/>
      <c r="NLO883" s="60"/>
      <c r="NLP883" s="60"/>
      <c r="NLQ883" s="60"/>
      <c r="NLR883" s="60"/>
      <c r="NLS883" s="60"/>
      <c r="NLT883" s="60"/>
      <c r="NLU883" s="60"/>
      <c r="NLV883" s="60"/>
      <c r="NLW883" s="60"/>
      <c r="NLX883" s="60"/>
      <c r="NLY883" s="60"/>
      <c r="NLZ883" s="60"/>
      <c r="NMA883" s="60"/>
      <c r="NMB883" s="60"/>
      <c r="NMC883" s="60"/>
      <c r="NMD883" s="60"/>
      <c r="NME883" s="60"/>
      <c r="NMF883" s="60"/>
      <c r="NMG883" s="60"/>
      <c r="NMH883" s="60"/>
      <c r="NMI883" s="60"/>
      <c r="NMJ883" s="60"/>
      <c r="NMK883" s="60"/>
      <c r="NML883" s="60"/>
      <c r="NMM883" s="60"/>
      <c r="NMN883" s="60"/>
      <c r="NMO883" s="60"/>
      <c r="NMP883" s="60"/>
      <c r="NMQ883" s="60"/>
      <c r="NMR883" s="60"/>
      <c r="NMS883" s="60"/>
      <c r="NMT883" s="60"/>
      <c r="NMU883" s="60"/>
      <c r="NMV883" s="60"/>
      <c r="NMW883" s="60"/>
      <c r="NMX883" s="60"/>
      <c r="NMY883" s="60"/>
      <c r="NMZ883" s="60"/>
      <c r="NNA883" s="60"/>
      <c r="NNB883" s="60"/>
      <c r="NNC883" s="60"/>
      <c r="NND883" s="60"/>
      <c r="NNE883" s="60"/>
      <c r="NNF883" s="60"/>
      <c r="NNG883" s="60"/>
      <c r="NNH883" s="60"/>
      <c r="NNI883" s="60"/>
      <c r="NNJ883" s="60"/>
      <c r="NNK883" s="60"/>
      <c r="NNL883" s="60"/>
      <c r="NNM883" s="60"/>
      <c r="NNN883" s="60"/>
      <c r="NNO883" s="60"/>
      <c r="NNP883" s="60"/>
      <c r="NNQ883" s="60"/>
      <c r="NNR883" s="60"/>
      <c r="NNS883" s="60"/>
      <c r="NNT883" s="60"/>
      <c r="NNU883" s="60"/>
      <c r="NNV883" s="60"/>
      <c r="NNW883" s="60"/>
      <c r="NNX883" s="60"/>
      <c r="NNY883" s="60"/>
      <c r="NNZ883" s="60"/>
      <c r="NOA883" s="60"/>
      <c r="NOB883" s="60"/>
      <c r="NOC883" s="60"/>
      <c r="NOD883" s="60"/>
      <c r="NOE883" s="60"/>
      <c r="NOF883" s="60"/>
      <c r="NOG883" s="60"/>
      <c r="NOH883" s="60"/>
      <c r="NOI883" s="60"/>
      <c r="NOJ883" s="60"/>
      <c r="NOK883" s="60"/>
      <c r="NOL883" s="60"/>
      <c r="NOM883" s="60"/>
      <c r="NON883" s="60"/>
      <c r="NOO883" s="60"/>
      <c r="NOP883" s="60"/>
      <c r="NOQ883" s="60"/>
      <c r="NOR883" s="60"/>
      <c r="NOS883" s="60"/>
      <c r="NOT883" s="60"/>
      <c r="NOU883" s="60"/>
      <c r="NOV883" s="60"/>
      <c r="NOW883" s="60"/>
      <c r="NOX883" s="60"/>
      <c r="NOY883" s="60"/>
      <c r="NOZ883" s="60"/>
      <c r="NPA883" s="60"/>
      <c r="NPB883" s="60"/>
      <c r="NPC883" s="60"/>
      <c r="NPD883" s="60"/>
      <c r="NPE883" s="60"/>
      <c r="NPF883" s="60"/>
      <c r="NPG883" s="60"/>
      <c r="NPH883" s="60"/>
      <c r="NPI883" s="60"/>
      <c r="NPJ883" s="60"/>
      <c r="NPK883" s="60"/>
      <c r="NPL883" s="60"/>
      <c r="NPM883" s="60"/>
      <c r="NPN883" s="60"/>
      <c r="NPO883" s="60"/>
      <c r="NPP883" s="60"/>
      <c r="NPQ883" s="60"/>
      <c r="NPR883" s="60"/>
      <c r="NPS883" s="60"/>
      <c r="NPT883" s="60"/>
      <c r="NPU883" s="60"/>
      <c r="NPV883" s="60"/>
      <c r="NPW883" s="60"/>
      <c r="NPX883" s="60"/>
      <c r="NPY883" s="60"/>
      <c r="NPZ883" s="60"/>
      <c r="NQA883" s="60"/>
      <c r="NQB883" s="60"/>
      <c r="NQC883" s="60"/>
      <c r="NQD883" s="60"/>
      <c r="NQE883" s="60"/>
      <c r="NQF883" s="60"/>
      <c r="NQG883" s="60"/>
      <c r="NQH883" s="60"/>
      <c r="NQI883" s="60"/>
      <c r="NQJ883" s="60"/>
      <c r="NQK883" s="60"/>
      <c r="NQL883" s="60"/>
      <c r="NQM883" s="60"/>
      <c r="NQN883" s="60"/>
      <c r="NQO883" s="60"/>
      <c r="NQP883" s="60"/>
      <c r="NQQ883" s="60"/>
      <c r="NQR883" s="60"/>
      <c r="NQS883" s="60"/>
      <c r="NQT883" s="60"/>
      <c r="NQU883" s="60"/>
      <c r="NQV883" s="60"/>
      <c r="NQW883" s="60"/>
      <c r="NQX883" s="60"/>
      <c r="NQY883" s="60"/>
      <c r="NQZ883" s="60"/>
      <c r="NRA883" s="60"/>
      <c r="NRB883" s="60"/>
      <c r="NRC883" s="60"/>
      <c r="NRD883" s="60"/>
      <c r="NRE883" s="60"/>
      <c r="NRF883" s="60"/>
      <c r="NRG883" s="60"/>
      <c r="NRH883" s="60"/>
      <c r="NRI883" s="60"/>
      <c r="NRJ883" s="60"/>
      <c r="NRK883" s="60"/>
      <c r="NRL883" s="60"/>
      <c r="NRM883" s="60"/>
      <c r="NRN883" s="60"/>
      <c r="NRO883" s="60"/>
      <c r="NRP883" s="60"/>
      <c r="NRQ883" s="60"/>
      <c r="NRR883" s="60"/>
      <c r="NRS883" s="60"/>
      <c r="NRT883" s="60"/>
      <c r="NRU883" s="60"/>
      <c r="NRV883" s="60"/>
      <c r="NRW883" s="60"/>
      <c r="NRX883" s="60"/>
      <c r="NRY883" s="60"/>
      <c r="NRZ883" s="60"/>
      <c r="NSA883" s="60"/>
      <c r="NSB883" s="60"/>
      <c r="NSC883" s="60"/>
      <c r="NSD883" s="60"/>
      <c r="NSE883" s="60"/>
      <c r="NSF883" s="60"/>
      <c r="NSG883" s="60"/>
      <c r="NSH883" s="60"/>
      <c r="NSI883" s="60"/>
      <c r="NSJ883" s="60"/>
      <c r="NSK883" s="60"/>
      <c r="NSL883" s="60"/>
      <c r="NSM883" s="60"/>
      <c r="NSN883" s="60"/>
      <c r="NSO883" s="60"/>
      <c r="NSP883" s="60"/>
      <c r="NSQ883" s="60"/>
      <c r="NSR883" s="60"/>
      <c r="NSS883" s="60"/>
      <c r="NST883" s="60"/>
      <c r="NSU883" s="60"/>
      <c r="NSV883" s="60"/>
      <c r="NSW883" s="60"/>
      <c r="NSX883" s="60"/>
      <c r="NSY883" s="60"/>
      <c r="NSZ883" s="60"/>
      <c r="NTA883" s="60"/>
      <c r="NTB883" s="60"/>
      <c r="NTC883" s="60"/>
      <c r="NTD883" s="60"/>
      <c r="NTE883" s="60"/>
      <c r="NTF883" s="60"/>
      <c r="NTG883" s="60"/>
      <c r="NTH883" s="60"/>
      <c r="NTI883" s="60"/>
      <c r="NTJ883" s="60"/>
      <c r="NTK883" s="60"/>
      <c r="NTL883" s="60"/>
      <c r="NTM883" s="60"/>
      <c r="NTN883" s="60"/>
      <c r="NTO883" s="60"/>
      <c r="NTP883" s="60"/>
      <c r="NTQ883" s="60"/>
      <c r="NTR883" s="60"/>
      <c r="NTS883" s="60"/>
      <c r="NTT883" s="60"/>
      <c r="NTU883" s="60"/>
      <c r="NTV883" s="60"/>
      <c r="NTW883" s="60"/>
      <c r="NTX883" s="60"/>
      <c r="NTY883" s="60"/>
      <c r="NTZ883" s="60"/>
      <c r="NUA883" s="60"/>
      <c r="NUB883" s="60"/>
      <c r="NUC883" s="60"/>
      <c r="NUD883" s="60"/>
      <c r="NUE883" s="60"/>
      <c r="NUF883" s="60"/>
      <c r="NUG883" s="60"/>
      <c r="NUH883" s="60"/>
      <c r="NUI883" s="60"/>
      <c r="NUJ883" s="60"/>
      <c r="NUK883" s="60"/>
      <c r="NUL883" s="60"/>
      <c r="NUM883" s="60"/>
      <c r="NUN883" s="60"/>
      <c r="NUO883" s="60"/>
      <c r="NUP883" s="60"/>
      <c r="NUQ883" s="60"/>
      <c r="NUR883" s="60"/>
      <c r="NUS883" s="60"/>
      <c r="NUT883" s="60"/>
      <c r="NUU883" s="60"/>
      <c r="NUV883" s="60"/>
      <c r="NUW883" s="60"/>
      <c r="NUX883" s="60"/>
      <c r="NUY883" s="60"/>
      <c r="NUZ883" s="60"/>
      <c r="NVA883" s="60"/>
      <c r="NVB883" s="60"/>
      <c r="NVC883" s="60"/>
      <c r="NVD883" s="60"/>
      <c r="NVE883" s="60"/>
      <c r="NVF883" s="60"/>
      <c r="NVG883" s="60"/>
      <c r="NVH883" s="60"/>
      <c r="NVI883" s="60"/>
      <c r="NVJ883" s="60"/>
      <c r="NVK883" s="60"/>
      <c r="NVL883" s="60"/>
      <c r="NVM883" s="60"/>
      <c r="NVN883" s="60"/>
      <c r="NVO883" s="60"/>
      <c r="NVP883" s="60"/>
      <c r="NVQ883" s="60"/>
      <c r="NVR883" s="60"/>
      <c r="NVS883" s="60"/>
      <c r="NVT883" s="60"/>
      <c r="NVU883" s="60"/>
      <c r="NVV883" s="60"/>
      <c r="NVW883" s="60"/>
      <c r="NVX883" s="60"/>
      <c r="NVY883" s="60"/>
      <c r="NVZ883" s="60"/>
      <c r="NWA883" s="60"/>
      <c r="NWB883" s="60"/>
      <c r="NWC883" s="60"/>
      <c r="NWD883" s="60"/>
      <c r="NWE883" s="60"/>
      <c r="NWF883" s="60"/>
      <c r="NWG883" s="60"/>
      <c r="NWH883" s="60"/>
      <c r="NWI883" s="60"/>
      <c r="NWJ883" s="60"/>
      <c r="NWK883" s="60"/>
      <c r="NWL883" s="60"/>
      <c r="NWM883" s="60"/>
      <c r="NWN883" s="60"/>
      <c r="NWO883" s="60"/>
      <c r="NWP883" s="60"/>
      <c r="NWQ883" s="60"/>
      <c r="NWR883" s="60"/>
      <c r="NWS883" s="60"/>
      <c r="NWT883" s="60"/>
      <c r="NWU883" s="60"/>
      <c r="NWV883" s="60"/>
      <c r="NWW883" s="60"/>
      <c r="NWX883" s="60"/>
      <c r="NWY883" s="60"/>
      <c r="NWZ883" s="60"/>
      <c r="NXA883" s="60"/>
      <c r="NXB883" s="60"/>
      <c r="NXC883" s="60"/>
      <c r="NXD883" s="60"/>
      <c r="NXE883" s="60"/>
      <c r="NXF883" s="60"/>
      <c r="NXG883" s="60"/>
      <c r="NXH883" s="60"/>
      <c r="NXI883" s="60"/>
      <c r="NXJ883" s="60"/>
      <c r="NXK883" s="60"/>
      <c r="NXL883" s="60"/>
      <c r="NXM883" s="60"/>
      <c r="NXN883" s="60"/>
      <c r="NXO883" s="60"/>
      <c r="NXP883" s="60"/>
      <c r="NXQ883" s="60"/>
      <c r="NXR883" s="60"/>
      <c r="NXS883" s="60"/>
      <c r="NXT883" s="60"/>
      <c r="NXU883" s="60"/>
      <c r="NXV883" s="60"/>
      <c r="NXW883" s="60"/>
      <c r="NXX883" s="60"/>
      <c r="NXY883" s="60"/>
      <c r="NXZ883" s="60"/>
      <c r="NYA883" s="60"/>
      <c r="NYB883" s="60"/>
      <c r="NYC883" s="60"/>
      <c r="NYD883" s="60"/>
      <c r="NYE883" s="60"/>
      <c r="NYF883" s="60"/>
      <c r="NYG883" s="60"/>
      <c r="NYH883" s="60"/>
      <c r="NYI883" s="60"/>
      <c r="NYJ883" s="60"/>
      <c r="NYK883" s="60"/>
      <c r="NYL883" s="60"/>
      <c r="NYM883" s="60"/>
      <c r="NYN883" s="60"/>
      <c r="NYO883" s="60"/>
      <c r="NYP883" s="60"/>
      <c r="NYQ883" s="60"/>
      <c r="NYR883" s="60"/>
      <c r="NYS883" s="60"/>
      <c r="NYT883" s="60"/>
      <c r="NYU883" s="60"/>
      <c r="NYV883" s="60"/>
      <c r="NYW883" s="60"/>
      <c r="NYX883" s="60"/>
      <c r="NYY883" s="60"/>
      <c r="NYZ883" s="60"/>
      <c r="NZA883" s="60"/>
      <c r="NZB883" s="60"/>
      <c r="NZC883" s="60"/>
      <c r="NZD883" s="60"/>
      <c r="NZE883" s="60"/>
      <c r="NZF883" s="60"/>
      <c r="NZG883" s="60"/>
      <c r="NZH883" s="60"/>
      <c r="NZI883" s="60"/>
      <c r="NZJ883" s="60"/>
      <c r="NZK883" s="60"/>
      <c r="NZL883" s="60"/>
      <c r="NZM883" s="60"/>
      <c r="NZN883" s="60"/>
      <c r="NZO883" s="60"/>
      <c r="NZP883" s="60"/>
      <c r="NZQ883" s="60"/>
      <c r="NZR883" s="60"/>
      <c r="NZS883" s="60"/>
      <c r="NZT883" s="60"/>
      <c r="NZU883" s="60"/>
      <c r="NZV883" s="60"/>
      <c r="NZW883" s="60"/>
      <c r="NZX883" s="60"/>
      <c r="NZY883" s="60"/>
      <c r="NZZ883" s="60"/>
      <c r="OAA883" s="60"/>
      <c r="OAB883" s="60"/>
      <c r="OAC883" s="60"/>
      <c r="OAD883" s="60"/>
      <c r="OAE883" s="60"/>
      <c r="OAF883" s="60"/>
      <c r="OAG883" s="60"/>
      <c r="OAH883" s="60"/>
      <c r="OAI883" s="60"/>
      <c r="OAJ883" s="60"/>
      <c r="OAK883" s="60"/>
      <c r="OAL883" s="60"/>
      <c r="OAM883" s="60"/>
      <c r="OAN883" s="60"/>
      <c r="OAO883" s="60"/>
      <c r="OAP883" s="60"/>
      <c r="OAQ883" s="60"/>
      <c r="OAR883" s="60"/>
      <c r="OAS883" s="60"/>
      <c r="OAT883" s="60"/>
      <c r="OAU883" s="60"/>
      <c r="OAV883" s="60"/>
      <c r="OAW883" s="60"/>
      <c r="OAX883" s="60"/>
      <c r="OAY883" s="60"/>
      <c r="OAZ883" s="60"/>
      <c r="OBA883" s="60"/>
      <c r="OBB883" s="60"/>
      <c r="OBC883" s="60"/>
      <c r="OBD883" s="60"/>
      <c r="OBE883" s="60"/>
      <c r="OBF883" s="60"/>
      <c r="OBG883" s="60"/>
      <c r="OBH883" s="60"/>
      <c r="OBI883" s="60"/>
      <c r="OBJ883" s="60"/>
      <c r="OBK883" s="60"/>
      <c r="OBL883" s="60"/>
      <c r="OBM883" s="60"/>
      <c r="OBN883" s="60"/>
      <c r="OBO883" s="60"/>
      <c r="OBP883" s="60"/>
      <c r="OBQ883" s="60"/>
      <c r="OBR883" s="60"/>
      <c r="OBS883" s="60"/>
      <c r="OBT883" s="60"/>
      <c r="OBU883" s="60"/>
      <c r="OBV883" s="60"/>
      <c r="OBW883" s="60"/>
      <c r="OBX883" s="60"/>
      <c r="OBY883" s="60"/>
      <c r="OBZ883" s="60"/>
      <c r="OCA883" s="60"/>
      <c r="OCB883" s="60"/>
      <c r="OCC883" s="60"/>
      <c r="OCD883" s="60"/>
      <c r="OCE883" s="60"/>
      <c r="OCF883" s="60"/>
      <c r="OCG883" s="60"/>
      <c r="OCH883" s="60"/>
      <c r="OCI883" s="60"/>
      <c r="OCJ883" s="60"/>
      <c r="OCK883" s="60"/>
      <c r="OCL883" s="60"/>
      <c r="OCM883" s="60"/>
      <c r="OCN883" s="60"/>
      <c r="OCO883" s="60"/>
      <c r="OCP883" s="60"/>
      <c r="OCQ883" s="60"/>
      <c r="OCR883" s="60"/>
      <c r="OCS883" s="60"/>
      <c r="OCT883" s="60"/>
      <c r="OCU883" s="60"/>
      <c r="OCV883" s="60"/>
      <c r="OCW883" s="60"/>
      <c r="OCX883" s="60"/>
      <c r="OCY883" s="60"/>
      <c r="OCZ883" s="60"/>
      <c r="ODA883" s="60"/>
      <c r="ODB883" s="60"/>
      <c r="ODC883" s="60"/>
      <c r="ODD883" s="60"/>
      <c r="ODE883" s="60"/>
      <c r="ODF883" s="60"/>
      <c r="ODG883" s="60"/>
      <c r="ODH883" s="60"/>
      <c r="ODI883" s="60"/>
      <c r="ODJ883" s="60"/>
      <c r="ODK883" s="60"/>
      <c r="ODL883" s="60"/>
      <c r="ODM883" s="60"/>
      <c r="ODN883" s="60"/>
      <c r="ODO883" s="60"/>
      <c r="ODP883" s="60"/>
      <c r="ODQ883" s="60"/>
      <c r="ODR883" s="60"/>
      <c r="ODS883" s="60"/>
      <c r="ODT883" s="60"/>
      <c r="ODU883" s="60"/>
      <c r="ODV883" s="60"/>
      <c r="ODW883" s="60"/>
      <c r="ODX883" s="60"/>
      <c r="ODY883" s="60"/>
      <c r="ODZ883" s="60"/>
      <c r="OEA883" s="60"/>
      <c r="OEB883" s="60"/>
      <c r="OEC883" s="60"/>
      <c r="OED883" s="60"/>
      <c r="OEE883" s="60"/>
      <c r="OEF883" s="60"/>
      <c r="OEG883" s="60"/>
      <c r="OEH883" s="60"/>
      <c r="OEI883" s="60"/>
      <c r="OEJ883" s="60"/>
      <c r="OEK883" s="60"/>
      <c r="OEL883" s="60"/>
      <c r="OEM883" s="60"/>
      <c r="OEN883" s="60"/>
      <c r="OEO883" s="60"/>
      <c r="OEP883" s="60"/>
      <c r="OEQ883" s="60"/>
      <c r="OER883" s="60"/>
      <c r="OES883" s="60"/>
      <c r="OET883" s="60"/>
      <c r="OEU883" s="60"/>
      <c r="OEV883" s="60"/>
      <c r="OEW883" s="60"/>
      <c r="OEX883" s="60"/>
      <c r="OEY883" s="60"/>
      <c r="OEZ883" s="60"/>
      <c r="OFA883" s="60"/>
      <c r="OFB883" s="60"/>
      <c r="OFC883" s="60"/>
      <c r="OFD883" s="60"/>
      <c r="OFE883" s="60"/>
      <c r="OFF883" s="60"/>
      <c r="OFG883" s="60"/>
      <c r="OFH883" s="60"/>
      <c r="OFI883" s="60"/>
      <c r="OFJ883" s="60"/>
      <c r="OFK883" s="60"/>
      <c r="OFL883" s="60"/>
      <c r="OFM883" s="60"/>
      <c r="OFN883" s="60"/>
      <c r="OFO883" s="60"/>
      <c r="OFP883" s="60"/>
      <c r="OFQ883" s="60"/>
      <c r="OFR883" s="60"/>
      <c r="OFS883" s="60"/>
      <c r="OFT883" s="60"/>
      <c r="OFU883" s="60"/>
      <c r="OFV883" s="60"/>
      <c r="OFW883" s="60"/>
      <c r="OFX883" s="60"/>
      <c r="OFY883" s="60"/>
      <c r="OFZ883" s="60"/>
      <c r="OGA883" s="60"/>
      <c r="OGB883" s="60"/>
      <c r="OGC883" s="60"/>
      <c r="OGD883" s="60"/>
      <c r="OGE883" s="60"/>
      <c r="OGF883" s="60"/>
      <c r="OGG883" s="60"/>
      <c r="OGH883" s="60"/>
      <c r="OGI883" s="60"/>
      <c r="OGJ883" s="60"/>
      <c r="OGK883" s="60"/>
      <c r="OGL883" s="60"/>
      <c r="OGM883" s="60"/>
      <c r="OGN883" s="60"/>
      <c r="OGO883" s="60"/>
      <c r="OGP883" s="60"/>
      <c r="OGQ883" s="60"/>
      <c r="OGR883" s="60"/>
      <c r="OGS883" s="60"/>
      <c r="OGT883" s="60"/>
      <c r="OGU883" s="60"/>
      <c r="OGV883" s="60"/>
      <c r="OGW883" s="60"/>
      <c r="OGX883" s="60"/>
      <c r="OGY883" s="60"/>
      <c r="OGZ883" s="60"/>
      <c r="OHA883" s="60"/>
      <c r="OHB883" s="60"/>
      <c r="OHC883" s="60"/>
      <c r="OHD883" s="60"/>
      <c r="OHE883" s="60"/>
      <c r="OHF883" s="60"/>
      <c r="OHG883" s="60"/>
      <c r="OHH883" s="60"/>
      <c r="OHI883" s="60"/>
      <c r="OHJ883" s="60"/>
      <c r="OHK883" s="60"/>
      <c r="OHL883" s="60"/>
      <c r="OHM883" s="60"/>
      <c r="OHN883" s="60"/>
      <c r="OHO883" s="60"/>
      <c r="OHP883" s="60"/>
      <c r="OHQ883" s="60"/>
      <c r="OHR883" s="60"/>
      <c r="OHS883" s="60"/>
      <c r="OHT883" s="60"/>
      <c r="OHU883" s="60"/>
      <c r="OHV883" s="60"/>
      <c r="OHW883" s="60"/>
      <c r="OHX883" s="60"/>
      <c r="OHY883" s="60"/>
      <c r="OHZ883" s="60"/>
      <c r="OIA883" s="60"/>
      <c r="OIB883" s="60"/>
      <c r="OIC883" s="60"/>
      <c r="OID883" s="60"/>
      <c r="OIE883" s="60"/>
      <c r="OIF883" s="60"/>
      <c r="OIG883" s="60"/>
      <c r="OIH883" s="60"/>
      <c r="OII883" s="60"/>
      <c r="OIJ883" s="60"/>
      <c r="OIK883" s="60"/>
      <c r="OIL883" s="60"/>
      <c r="OIM883" s="60"/>
      <c r="OIN883" s="60"/>
      <c r="OIO883" s="60"/>
      <c r="OIP883" s="60"/>
      <c r="OIQ883" s="60"/>
      <c r="OIR883" s="60"/>
      <c r="OIS883" s="60"/>
      <c r="OIT883" s="60"/>
      <c r="OIU883" s="60"/>
      <c r="OIV883" s="60"/>
      <c r="OIW883" s="60"/>
      <c r="OIX883" s="60"/>
      <c r="OIY883" s="60"/>
      <c r="OIZ883" s="60"/>
      <c r="OJA883" s="60"/>
      <c r="OJB883" s="60"/>
      <c r="OJC883" s="60"/>
      <c r="OJD883" s="60"/>
      <c r="OJE883" s="60"/>
      <c r="OJF883" s="60"/>
      <c r="OJG883" s="60"/>
      <c r="OJH883" s="60"/>
      <c r="OJI883" s="60"/>
      <c r="OJJ883" s="60"/>
      <c r="OJK883" s="60"/>
      <c r="OJL883" s="60"/>
      <c r="OJM883" s="60"/>
      <c r="OJN883" s="60"/>
      <c r="OJO883" s="60"/>
      <c r="OJP883" s="60"/>
      <c r="OJQ883" s="60"/>
      <c r="OJR883" s="60"/>
      <c r="OJS883" s="60"/>
      <c r="OJT883" s="60"/>
      <c r="OJU883" s="60"/>
      <c r="OJV883" s="60"/>
      <c r="OJW883" s="60"/>
      <c r="OJX883" s="60"/>
      <c r="OJY883" s="60"/>
      <c r="OJZ883" s="60"/>
      <c r="OKA883" s="60"/>
      <c r="OKB883" s="60"/>
      <c r="OKC883" s="60"/>
      <c r="OKD883" s="60"/>
      <c r="OKE883" s="60"/>
      <c r="OKF883" s="60"/>
      <c r="OKG883" s="60"/>
      <c r="OKH883" s="60"/>
      <c r="OKI883" s="60"/>
      <c r="OKJ883" s="60"/>
      <c r="OKK883" s="60"/>
      <c r="OKL883" s="60"/>
      <c r="OKM883" s="60"/>
      <c r="OKN883" s="60"/>
      <c r="OKO883" s="60"/>
      <c r="OKP883" s="60"/>
      <c r="OKQ883" s="60"/>
      <c r="OKR883" s="60"/>
      <c r="OKS883" s="60"/>
      <c r="OKT883" s="60"/>
      <c r="OKU883" s="60"/>
      <c r="OKV883" s="60"/>
      <c r="OKW883" s="60"/>
      <c r="OKX883" s="60"/>
      <c r="OKY883" s="60"/>
      <c r="OKZ883" s="60"/>
      <c r="OLA883" s="60"/>
      <c r="OLB883" s="60"/>
      <c r="OLC883" s="60"/>
      <c r="OLD883" s="60"/>
      <c r="OLE883" s="60"/>
      <c r="OLF883" s="60"/>
      <c r="OLG883" s="60"/>
      <c r="OLH883" s="60"/>
      <c r="OLI883" s="60"/>
      <c r="OLJ883" s="60"/>
      <c r="OLK883" s="60"/>
      <c r="OLL883" s="60"/>
      <c r="OLM883" s="60"/>
      <c r="OLN883" s="60"/>
      <c r="OLO883" s="60"/>
      <c r="OLP883" s="60"/>
      <c r="OLQ883" s="60"/>
      <c r="OLR883" s="60"/>
      <c r="OLS883" s="60"/>
      <c r="OLT883" s="60"/>
      <c r="OLU883" s="60"/>
      <c r="OLV883" s="60"/>
      <c r="OLW883" s="60"/>
      <c r="OLX883" s="60"/>
      <c r="OLY883" s="60"/>
      <c r="OLZ883" s="60"/>
      <c r="OMA883" s="60"/>
      <c r="OMB883" s="60"/>
      <c r="OMC883" s="60"/>
      <c r="OMD883" s="60"/>
      <c r="OME883" s="60"/>
      <c r="OMF883" s="60"/>
      <c r="OMG883" s="60"/>
      <c r="OMH883" s="60"/>
      <c r="OMI883" s="60"/>
      <c r="OMJ883" s="60"/>
      <c r="OMK883" s="60"/>
      <c r="OML883" s="60"/>
      <c r="OMM883" s="60"/>
      <c r="OMN883" s="60"/>
      <c r="OMO883" s="60"/>
      <c r="OMP883" s="60"/>
      <c r="OMQ883" s="60"/>
      <c r="OMR883" s="60"/>
      <c r="OMS883" s="60"/>
      <c r="OMT883" s="60"/>
      <c r="OMU883" s="60"/>
      <c r="OMV883" s="60"/>
      <c r="OMW883" s="60"/>
      <c r="OMX883" s="60"/>
      <c r="OMY883" s="60"/>
      <c r="OMZ883" s="60"/>
      <c r="ONA883" s="60"/>
      <c r="ONB883" s="60"/>
      <c r="ONC883" s="60"/>
      <c r="OND883" s="60"/>
      <c r="ONE883" s="60"/>
      <c r="ONF883" s="60"/>
      <c r="ONG883" s="60"/>
      <c r="ONH883" s="60"/>
      <c r="ONI883" s="60"/>
      <c r="ONJ883" s="60"/>
      <c r="ONK883" s="60"/>
      <c r="ONL883" s="60"/>
      <c r="ONM883" s="60"/>
      <c r="ONN883" s="60"/>
      <c r="ONO883" s="60"/>
      <c r="ONP883" s="60"/>
      <c r="ONQ883" s="60"/>
      <c r="ONR883" s="60"/>
      <c r="ONS883" s="60"/>
      <c r="ONT883" s="60"/>
      <c r="ONU883" s="60"/>
      <c r="ONV883" s="60"/>
      <c r="ONW883" s="60"/>
      <c r="ONX883" s="60"/>
      <c r="ONY883" s="60"/>
      <c r="ONZ883" s="60"/>
      <c r="OOA883" s="60"/>
      <c r="OOB883" s="60"/>
      <c r="OOC883" s="60"/>
      <c r="OOD883" s="60"/>
      <c r="OOE883" s="60"/>
      <c r="OOF883" s="60"/>
      <c r="OOG883" s="60"/>
      <c r="OOH883" s="60"/>
      <c r="OOI883" s="60"/>
      <c r="OOJ883" s="60"/>
      <c r="OOK883" s="60"/>
      <c r="OOL883" s="60"/>
      <c r="OOM883" s="60"/>
      <c r="OON883" s="60"/>
      <c r="OOO883" s="60"/>
      <c r="OOP883" s="60"/>
      <c r="OOQ883" s="60"/>
      <c r="OOR883" s="60"/>
      <c r="OOS883" s="60"/>
      <c r="OOT883" s="60"/>
      <c r="OOU883" s="60"/>
      <c r="OOV883" s="60"/>
      <c r="OOW883" s="60"/>
      <c r="OOX883" s="60"/>
      <c r="OOY883" s="60"/>
      <c r="OOZ883" s="60"/>
      <c r="OPA883" s="60"/>
      <c r="OPB883" s="60"/>
      <c r="OPC883" s="60"/>
      <c r="OPD883" s="60"/>
      <c r="OPE883" s="60"/>
      <c r="OPF883" s="60"/>
      <c r="OPG883" s="60"/>
      <c r="OPH883" s="60"/>
      <c r="OPI883" s="60"/>
      <c r="OPJ883" s="60"/>
      <c r="OPK883" s="60"/>
      <c r="OPL883" s="60"/>
      <c r="OPM883" s="60"/>
      <c r="OPN883" s="60"/>
      <c r="OPO883" s="60"/>
      <c r="OPP883" s="60"/>
      <c r="OPQ883" s="60"/>
      <c r="OPR883" s="60"/>
      <c r="OPS883" s="60"/>
      <c r="OPT883" s="60"/>
      <c r="OPU883" s="60"/>
      <c r="OPV883" s="60"/>
      <c r="OPW883" s="60"/>
      <c r="OPX883" s="60"/>
      <c r="OPY883" s="60"/>
      <c r="OPZ883" s="60"/>
      <c r="OQA883" s="60"/>
      <c r="OQB883" s="60"/>
      <c r="OQC883" s="60"/>
      <c r="OQD883" s="60"/>
      <c r="OQE883" s="60"/>
      <c r="OQF883" s="60"/>
      <c r="OQG883" s="60"/>
      <c r="OQH883" s="60"/>
      <c r="OQI883" s="60"/>
      <c r="OQJ883" s="60"/>
      <c r="OQK883" s="60"/>
      <c r="OQL883" s="60"/>
      <c r="OQM883" s="60"/>
      <c r="OQN883" s="60"/>
      <c r="OQO883" s="60"/>
      <c r="OQP883" s="60"/>
      <c r="OQQ883" s="60"/>
      <c r="OQR883" s="60"/>
      <c r="OQS883" s="60"/>
      <c r="OQT883" s="60"/>
      <c r="OQU883" s="60"/>
      <c r="OQV883" s="60"/>
      <c r="OQW883" s="60"/>
      <c r="OQX883" s="60"/>
      <c r="OQY883" s="60"/>
      <c r="OQZ883" s="60"/>
      <c r="ORA883" s="60"/>
      <c r="ORB883" s="60"/>
      <c r="ORC883" s="60"/>
      <c r="ORD883" s="60"/>
      <c r="ORE883" s="60"/>
      <c r="ORF883" s="60"/>
      <c r="ORG883" s="60"/>
      <c r="ORH883" s="60"/>
      <c r="ORI883" s="60"/>
      <c r="ORJ883" s="60"/>
      <c r="ORK883" s="60"/>
      <c r="ORL883" s="60"/>
      <c r="ORM883" s="60"/>
      <c r="ORN883" s="60"/>
      <c r="ORO883" s="60"/>
      <c r="ORP883" s="60"/>
      <c r="ORQ883" s="60"/>
      <c r="ORR883" s="60"/>
      <c r="ORS883" s="60"/>
      <c r="ORT883" s="60"/>
      <c r="ORU883" s="60"/>
      <c r="ORV883" s="60"/>
      <c r="ORW883" s="60"/>
      <c r="ORX883" s="60"/>
      <c r="ORY883" s="60"/>
      <c r="ORZ883" s="60"/>
      <c r="OSA883" s="60"/>
      <c r="OSB883" s="60"/>
      <c r="OSC883" s="60"/>
      <c r="OSD883" s="60"/>
      <c r="OSE883" s="60"/>
      <c r="OSF883" s="60"/>
      <c r="OSG883" s="60"/>
      <c r="OSH883" s="60"/>
      <c r="OSI883" s="60"/>
      <c r="OSJ883" s="60"/>
      <c r="OSK883" s="60"/>
      <c r="OSL883" s="60"/>
      <c r="OSM883" s="60"/>
      <c r="OSN883" s="60"/>
      <c r="OSO883" s="60"/>
      <c r="OSP883" s="60"/>
      <c r="OSQ883" s="60"/>
      <c r="OSR883" s="60"/>
      <c r="OSS883" s="60"/>
      <c r="OST883" s="60"/>
      <c r="OSU883" s="60"/>
      <c r="OSV883" s="60"/>
      <c r="OSW883" s="60"/>
      <c r="OSX883" s="60"/>
      <c r="OSY883" s="60"/>
      <c r="OSZ883" s="60"/>
      <c r="OTA883" s="60"/>
      <c r="OTB883" s="60"/>
      <c r="OTC883" s="60"/>
      <c r="OTD883" s="60"/>
      <c r="OTE883" s="60"/>
      <c r="OTF883" s="60"/>
      <c r="OTG883" s="60"/>
      <c r="OTH883" s="60"/>
      <c r="OTI883" s="60"/>
      <c r="OTJ883" s="60"/>
      <c r="OTK883" s="60"/>
      <c r="OTL883" s="60"/>
      <c r="OTM883" s="60"/>
      <c r="OTN883" s="60"/>
      <c r="OTO883" s="60"/>
      <c r="OTP883" s="60"/>
      <c r="OTQ883" s="60"/>
      <c r="OTR883" s="60"/>
      <c r="OTS883" s="60"/>
      <c r="OTT883" s="60"/>
      <c r="OTU883" s="60"/>
      <c r="OTV883" s="60"/>
      <c r="OTW883" s="60"/>
      <c r="OTX883" s="60"/>
      <c r="OTY883" s="60"/>
      <c r="OTZ883" s="60"/>
      <c r="OUA883" s="60"/>
      <c r="OUB883" s="60"/>
      <c r="OUC883" s="60"/>
      <c r="OUD883" s="60"/>
      <c r="OUE883" s="60"/>
      <c r="OUF883" s="60"/>
      <c r="OUG883" s="60"/>
      <c r="OUH883" s="60"/>
      <c r="OUI883" s="60"/>
      <c r="OUJ883" s="60"/>
      <c r="OUK883" s="60"/>
      <c r="OUL883" s="60"/>
      <c r="OUM883" s="60"/>
      <c r="OUN883" s="60"/>
      <c r="OUO883" s="60"/>
      <c r="OUP883" s="60"/>
      <c r="OUQ883" s="60"/>
      <c r="OUR883" s="60"/>
      <c r="OUS883" s="60"/>
      <c r="OUT883" s="60"/>
      <c r="OUU883" s="60"/>
      <c r="OUV883" s="60"/>
      <c r="OUW883" s="60"/>
      <c r="OUX883" s="60"/>
      <c r="OUY883" s="60"/>
      <c r="OUZ883" s="60"/>
      <c r="OVA883" s="60"/>
      <c r="OVB883" s="60"/>
      <c r="OVC883" s="60"/>
      <c r="OVD883" s="60"/>
      <c r="OVE883" s="60"/>
      <c r="OVF883" s="60"/>
      <c r="OVG883" s="60"/>
      <c r="OVH883" s="60"/>
      <c r="OVI883" s="60"/>
      <c r="OVJ883" s="60"/>
      <c r="OVK883" s="60"/>
      <c r="OVL883" s="60"/>
      <c r="OVM883" s="60"/>
      <c r="OVN883" s="60"/>
      <c r="OVO883" s="60"/>
      <c r="OVP883" s="60"/>
      <c r="OVQ883" s="60"/>
      <c r="OVR883" s="60"/>
      <c r="OVS883" s="60"/>
      <c r="OVT883" s="60"/>
      <c r="OVU883" s="60"/>
      <c r="OVV883" s="60"/>
      <c r="OVW883" s="60"/>
      <c r="OVX883" s="60"/>
      <c r="OVY883" s="60"/>
      <c r="OVZ883" s="60"/>
      <c r="OWA883" s="60"/>
      <c r="OWB883" s="60"/>
      <c r="OWC883" s="60"/>
      <c r="OWD883" s="60"/>
      <c r="OWE883" s="60"/>
      <c r="OWF883" s="60"/>
      <c r="OWG883" s="60"/>
      <c r="OWH883" s="60"/>
      <c r="OWI883" s="60"/>
      <c r="OWJ883" s="60"/>
      <c r="OWK883" s="60"/>
      <c r="OWL883" s="60"/>
      <c r="OWM883" s="60"/>
      <c r="OWN883" s="60"/>
      <c r="OWO883" s="60"/>
      <c r="OWP883" s="60"/>
      <c r="OWQ883" s="60"/>
      <c r="OWR883" s="60"/>
      <c r="OWS883" s="60"/>
      <c r="OWT883" s="60"/>
      <c r="OWU883" s="60"/>
      <c r="OWV883" s="60"/>
      <c r="OWW883" s="60"/>
      <c r="OWX883" s="60"/>
      <c r="OWY883" s="60"/>
      <c r="OWZ883" s="60"/>
      <c r="OXA883" s="60"/>
      <c r="OXB883" s="60"/>
      <c r="OXC883" s="60"/>
      <c r="OXD883" s="60"/>
      <c r="OXE883" s="60"/>
      <c r="OXF883" s="60"/>
      <c r="OXG883" s="60"/>
      <c r="OXH883" s="60"/>
      <c r="OXI883" s="60"/>
      <c r="OXJ883" s="60"/>
      <c r="OXK883" s="60"/>
      <c r="OXL883" s="60"/>
      <c r="OXM883" s="60"/>
      <c r="OXN883" s="60"/>
      <c r="OXO883" s="60"/>
      <c r="OXP883" s="60"/>
      <c r="OXQ883" s="60"/>
      <c r="OXR883" s="60"/>
      <c r="OXS883" s="60"/>
      <c r="OXT883" s="60"/>
      <c r="OXU883" s="60"/>
      <c r="OXV883" s="60"/>
      <c r="OXW883" s="60"/>
      <c r="OXX883" s="60"/>
      <c r="OXY883" s="60"/>
      <c r="OXZ883" s="60"/>
      <c r="OYA883" s="60"/>
      <c r="OYB883" s="60"/>
      <c r="OYC883" s="60"/>
      <c r="OYD883" s="60"/>
      <c r="OYE883" s="60"/>
      <c r="OYF883" s="60"/>
      <c r="OYG883" s="60"/>
      <c r="OYH883" s="60"/>
      <c r="OYI883" s="60"/>
      <c r="OYJ883" s="60"/>
      <c r="OYK883" s="60"/>
      <c r="OYL883" s="60"/>
      <c r="OYM883" s="60"/>
      <c r="OYN883" s="60"/>
      <c r="OYO883" s="60"/>
      <c r="OYP883" s="60"/>
      <c r="OYQ883" s="60"/>
      <c r="OYR883" s="60"/>
      <c r="OYS883" s="60"/>
      <c r="OYT883" s="60"/>
      <c r="OYU883" s="60"/>
      <c r="OYV883" s="60"/>
      <c r="OYW883" s="60"/>
      <c r="OYX883" s="60"/>
      <c r="OYY883" s="60"/>
      <c r="OYZ883" s="60"/>
      <c r="OZA883" s="60"/>
      <c r="OZB883" s="60"/>
      <c r="OZC883" s="60"/>
      <c r="OZD883" s="60"/>
      <c r="OZE883" s="60"/>
      <c r="OZF883" s="60"/>
      <c r="OZG883" s="60"/>
      <c r="OZH883" s="60"/>
      <c r="OZI883" s="60"/>
      <c r="OZJ883" s="60"/>
      <c r="OZK883" s="60"/>
      <c r="OZL883" s="60"/>
      <c r="OZM883" s="60"/>
      <c r="OZN883" s="60"/>
      <c r="OZO883" s="60"/>
      <c r="OZP883" s="60"/>
      <c r="OZQ883" s="60"/>
      <c r="OZR883" s="60"/>
      <c r="OZS883" s="60"/>
      <c r="OZT883" s="60"/>
      <c r="OZU883" s="60"/>
      <c r="OZV883" s="60"/>
      <c r="OZW883" s="60"/>
      <c r="OZX883" s="60"/>
      <c r="OZY883" s="60"/>
      <c r="OZZ883" s="60"/>
      <c r="PAA883" s="60"/>
      <c r="PAB883" s="60"/>
      <c r="PAC883" s="60"/>
      <c r="PAD883" s="60"/>
      <c r="PAE883" s="60"/>
      <c r="PAF883" s="60"/>
      <c r="PAG883" s="60"/>
      <c r="PAH883" s="60"/>
      <c r="PAI883" s="60"/>
      <c r="PAJ883" s="60"/>
      <c r="PAK883" s="60"/>
      <c r="PAL883" s="60"/>
      <c r="PAM883" s="60"/>
      <c r="PAN883" s="60"/>
      <c r="PAO883" s="60"/>
      <c r="PAP883" s="60"/>
      <c r="PAQ883" s="60"/>
      <c r="PAR883" s="60"/>
      <c r="PAS883" s="60"/>
      <c r="PAT883" s="60"/>
      <c r="PAU883" s="60"/>
      <c r="PAV883" s="60"/>
      <c r="PAW883" s="60"/>
      <c r="PAX883" s="60"/>
      <c r="PAY883" s="60"/>
      <c r="PAZ883" s="60"/>
      <c r="PBA883" s="60"/>
      <c r="PBB883" s="60"/>
      <c r="PBC883" s="60"/>
      <c r="PBD883" s="60"/>
      <c r="PBE883" s="60"/>
      <c r="PBF883" s="60"/>
      <c r="PBG883" s="60"/>
      <c r="PBH883" s="60"/>
      <c r="PBI883" s="60"/>
      <c r="PBJ883" s="60"/>
      <c r="PBK883" s="60"/>
      <c r="PBL883" s="60"/>
      <c r="PBM883" s="60"/>
      <c r="PBN883" s="60"/>
      <c r="PBO883" s="60"/>
      <c r="PBP883" s="60"/>
      <c r="PBQ883" s="60"/>
      <c r="PBR883" s="60"/>
      <c r="PBS883" s="60"/>
      <c r="PBT883" s="60"/>
      <c r="PBU883" s="60"/>
      <c r="PBV883" s="60"/>
      <c r="PBW883" s="60"/>
      <c r="PBX883" s="60"/>
      <c r="PBY883" s="60"/>
      <c r="PBZ883" s="60"/>
      <c r="PCA883" s="60"/>
      <c r="PCB883" s="60"/>
      <c r="PCC883" s="60"/>
      <c r="PCD883" s="60"/>
      <c r="PCE883" s="60"/>
      <c r="PCF883" s="60"/>
      <c r="PCG883" s="60"/>
      <c r="PCH883" s="60"/>
      <c r="PCI883" s="60"/>
      <c r="PCJ883" s="60"/>
      <c r="PCK883" s="60"/>
      <c r="PCL883" s="60"/>
      <c r="PCM883" s="60"/>
      <c r="PCN883" s="60"/>
      <c r="PCO883" s="60"/>
      <c r="PCP883" s="60"/>
      <c r="PCQ883" s="60"/>
      <c r="PCR883" s="60"/>
      <c r="PCS883" s="60"/>
      <c r="PCT883" s="60"/>
      <c r="PCU883" s="60"/>
      <c r="PCV883" s="60"/>
      <c r="PCW883" s="60"/>
      <c r="PCX883" s="60"/>
      <c r="PCY883" s="60"/>
      <c r="PCZ883" s="60"/>
      <c r="PDA883" s="60"/>
      <c r="PDB883" s="60"/>
      <c r="PDC883" s="60"/>
      <c r="PDD883" s="60"/>
      <c r="PDE883" s="60"/>
      <c r="PDF883" s="60"/>
      <c r="PDG883" s="60"/>
      <c r="PDH883" s="60"/>
      <c r="PDI883" s="60"/>
      <c r="PDJ883" s="60"/>
      <c r="PDK883" s="60"/>
      <c r="PDL883" s="60"/>
      <c r="PDM883" s="60"/>
      <c r="PDN883" s="60"/>
      <c r="PDO883" s="60"/>
      <c r="PDP883" s="60"/>
      <c r="PDQ883" s="60"/>
      <c r="PDR883" s="60"/>
      <c r="PDS883" s="60"/>
      <c r="PDT883" s="60"/>
      <c r="PDU883" s="60"/>
      <c r="PDV883" s="60"/>
      <c r="PDW883" s="60"/>
      <c r="PDX883" s="60"/>
      <c r="PDY883" s="60"/>
      <c r="PDZ883" s="60"/>
      <c r="PEA883" s="60"/>
      <c r="PEB883" s="60"/>
      <c r="PEC883" s="60"/>
      <c r="PED883" s="60"/>
      <c r="PEE883" s="60"/>
      <c r="PEF883" s="60"/>
      <c r="PEG883" s="60"/>
      <c r="PEH883" s="60"/>
      <c r="PEI883" s="60"/>
      <c r="PEJ883" s="60"/>
      <c r="PEK883" s="60"/>
      <c r="PEL883" s="60"/>
      <c r="PEM883" s="60"/>
      <c r="PEN883" s="60"/>
      <c r="PEO883" s="60"/>
      <c r="PEP883" s="60"/>
      <c r="PEQ883" s="60"/>
      <c r="PER883" s="60"/>
      <c r="PES883" s="60"/>
      <c r="PET883" s="60"/>
      <c r="PEU883" s="60"/>
      <c r="PEV883" s="60"/>
      <c r="PEW883" s="60"/>
      <c r="PEX883" s="60"/>
      <c r="PEY883" s="60"/>
      <c r="PEZ883" s="60"/>
      <c r="PFA883" s="60"/>
      <c r="PFB883" s="60"/>
      <c r="PFC883" s="60"/>
      <c r="PFD883" s="60"/>
      <c r="PFE883" s="60"/>
      <c r="PFF883" s="60"/>
      <c r="PFG883" s="60"/>
      <c r="PFH883" s="60"/>
      <c r="PFI883" s="60"/>
      <c r="PFJ883" s="60"/>
      <c r="PFK883" s="60"/>
      <c r="PFL883" s="60"/>
      <c r="PFM883" s="60"/>
      <c r="PFN883" s="60"/>
      <c r="PFO883" s="60"/>
      <c r="PFP883" s="60"/>
      <c r="PFQ883" s="60"/>
      <c r="PFR883" s="60"/>
      <c r="PFS883" s="60"/>
      <c r="PFT883" s="60"/>
      <c r="PFU883" s="60"/>
      <c r="PFV883" s="60"/>
      <c r="PFW883" s="60"/>
      <c r="PFX883" s="60"/>
      <c r="PFY883" s="60"/>
      <c r="PFZ883" s="60"/>
      <c r="PGA883" s="60"/>
      <c r="PGB883" s="60"/>
      <c r="PGC883" s="60"/>
      <c r="PGD883" s="60"/>
      <c r="PGE883" s="60"/>
      <c r="PGF883" s="60"/>
      <c r="PGG883" s="60"/>
      <c r="PGH883" s="60"/>
      <c r="PGI883" s="60"/>
      <c r="PGJ883" s="60"/>
      <c r="PGK883" s="60"/>
      <c r="PGL883" s="60"/>
      <c r="PGM883" s="60"/>
      <c r="PGN883" s="60"/>
      <c r="PGO883" s="60"/>
      <c r="PGP883" s="60"/>
      <c r="PGQ883" s="60"/>
      <c r="PGR883" s="60"/>
      <c r="PGS883" s="60"/>
      <c r="PGT883" s="60"/>
      <c r="PGU883" s="60"/>
      <c r="PGV883" s="60"/>
      <c r="PGW883" s="60"/>
      <c r="PGX883" s="60"/>
      <c r="PGY883" s="60"/>
      <c r="PGZ883" s="60"/>
      <c r="PHA883" s="60"/>
      <c r="PHB883" s="60"/>
      <c r="PHC883" s="60"/>
      <c r="PHD883" s="60"/>
      <c r="PHE883" s="60"/>
      <c r="PHF883" s="60"/>
      <c r="PHG883" s="60"/>
      <c r="PHH883" s="60"/>
      <c r="PHI883" s="60"/>
      <c r="PHJ883" s="60"/>
      <c r="PHK883" s="60"/>
      <c r="PHL883" s="60"/>
      <c r="PHM883" s="60"/>
      <c r="PHN883" s="60"/>
      <c r="PHO883" s="60"/>
      <c r="PHP883" s="60"/>
      <c r="PHQ883" s="60"/>
      <c r="PHR883" s="60"/>
      <c r="PHS883" s="60"/>
      <c r="PHT883" s="60"/>
      <c r="PHU883" s="60"/>
      <c r="PHV883" s="60"/>
      <c r="PHW883" s="60"/>
      <c r="PHX883" s="60"/>
      <c r="PHY883" s="60"/>
      <c r="PHZ883" s="60"/>
      <c r="PIA883" s="60"/>
      <c r="PIB883" s="60"/>
      <c r="PIC883" s="60"/>
      <c r="PID883" s="60"/>
      <c r="PIE883" s="60"/>
      <c r="PIF883" s="60"/>
      <c r="PIG883" s="60"/>
      <c r="PIH883" s="60"/>
      <c r="PII883" s="60"/>
      <c r="PIJ883" s="60"/>
      <c r="PIK883" s="60"/>
      <c r="PIL883" s="60"/>
      <c r="PIM883" s="60"/>
      <c r="PIN883" s="60"/>
      <c r="PIO883" s="60"/>
      <c r="PIP883" s="60"/>
      <c r="PIQ883" s="60"/>
      <c r="PIR883" s="60"/>
      <c r="PIS883" s="60"/>
      <c r="PIT883" s="60"/>
      <c r="PIU883" s="60"/>
      <c r="PIV883" s="60"/>
      <c r="PIW883" s="60"/>
      <c r="PIX883" s="60"/>
      <c r="PIY883" s="60"/>
      <c r="PIZ883" s="60"/>
      <c r="PJA883" s="60"/>
      <c r="PJB883" s="60"/>
      <c r="PJC883" s="60"/>
      <c r="PJD883" s="60"/>
      <c r="PJE883" s="60"/>
      <c r="PJF883" s="60"/>
      <c r="PJG883" s="60"/>
      <c r="PJH883" s="60"/>
      <c r="PJI883" s="60"/>
      <c r="PJJ883" s="60"/>
      <c r="PJK883" s="60"/>
      <c r="PJL883" s="60"/>
      <c r="PJM883" s="60"/>
      <c r="PJN883" s="60"/>
      <c r="PJO883" s="60"/>
      <c r="PJP883" s="60"/>
      <c r="PJQ883" s="60"/>
      <c r="PJR883" s="60"/>
      <c r="PJS883" s="60"/>
      <c r="PJT883" s="60"/>
      <c r="PJU883" s="60"/>
      <c r="PJV883" s="60"/>
      <c r="PJW883" s="60"/>
      <c r="PJX883" s="60"/>
      <c r="PJY883" s="60"/>
      <c r="PJZ883" s="60"/>
      <c r="PKA883" s="60"/>
      <c r="PKB883" s="60"/>
      <c r="PKC883" s="60"/>
      <c r="PKD883" s="60"/>
      <c r="PKE883" s="60"/>
      <c r="PKF883" s="60"/>
      <c r="PKG883" s="60"/>
      <c r="PKH883" s="60"/>
      <c r="PKI883" s="60"/>
      <c r="PKJ883" s="60"/>
      <c r="PKK883" s="60"/>
      <c r="PKL883" s="60"/>
      <c r="PKM883" s="60"/>
      <c r="PKN883" s="60"/>
      <c r="PKO883" s="60"/>
      <c r="PKP883" s="60"/>
      <c r="PKQ883" s="60"/>
      <c r="PKR883" s="60"/>
      <c r="PKS883" s="60"/>
      <c r="PKT883" s="60"/>
      <c r="PKU883" s="60"/>
      <c r="PKV883" s="60"/>
      <c r="PKW883" s="60"/>
      <c r="PKX883" s="60"/>
      <c r="PKY883" s="60"/>
      <c r="PKZ883" s="60"/>
      <c r="PLA883" s="60"/>
      <c r="PLB883" s="60"/>
      <c r="PLC883" s="60"/>
      <c r="PLD883" s="60"/>
      <c r="PLE883" s="60"/>
      <c r="PLF883" s="60"/>
      <c r="PLG883" s="60"/>
      <c r="PLH883" s="60"/>
      <c r="PLI883" s="60"/>
      <c r="PLJ883" s="60"/>
      <c r="PLK883" s="60"/>
      <c r="PLL883" s="60"/>
      <c r="PLM883" s="60"/>
      <c r="PLN883" s="60"/>
      <c r="PLO883" s="60"/>
      <c r="PLP883" s="60"/>
      <c r="PLQ883" s="60"/>
      <c r="PLR883" s="60"/>
      <c r="PLS883" s="60"/>
      <c r="PLT883" s="60"/>
      <c r="PLU883" s="60"/>
      <c r="PLV883" s="60"/>
      <c r="PLW883" s="60"/>
      <c r="PLX883" s="60"/>
      <c r="PLY883" s="60"/>
      <c r="PLZ883" s="60"/>
      <c r="PMA883" s="60"/>
      <c r="PMB883" s="60"/>
      <c r="PMC883" s="60"/>
      <c r="PMD883" s="60"/>
      <c r="PME883" s="60"/>
      <c r="PMF883" s="60"/>
      <c r="PMG883" s="60"/>
      <c r="PMH883" s="60"/>
      <c r="PMI883" s="60"/>
      <c r="PMJ883" s="60"/>
      <c r="PMK883" s="60"/>
      <c r="PML883" s="60"/>
      <c r="PMM883" s="60"/>
      <c r="PMN883" s="60"/>
      <c r="PMO883" s="60"/>
      <c r="PMP883" s="60"/>
      <c r="PMQ883" s="60"/>
      <c r="PMR883" s="60"/>
      <c r="PMS883" s="60"/>
      <c r="PMT883" s="60"/>
      <c r="PMU883" s="60"/>
      <c r="PMV883" s="60"/>
      <c r="PMW883" s="60"/>
      <c r="PMX883" s="60"/>
      <c r="PMY883" s="60"/>
      <c r="PMZ883" s="60"/>
      <c r="PNA883" s="60"/>
      <c r="PNB883" s="60"/>
      <c r="PNC883" s="60"/>
      <c r="PND883" s="60"/>
      <c r="PNE883" s="60"/>
      <c r="PNF883" s="60"/>
      <c r="PNG883" s="60"/>
      <c r="PNH883" s="60"/>
      <c r="PNI883" s="60"/>
      <c r="PNJ883" s="60"/>
      <c r="PNK883" s="60"/>
      <c r="PNL883" s="60"/>
      <c r="PNM883" s="60"/>
      <c r="PNN883" s="60"/>
      <c r="PNO883" s="60"/>
      <c r="PNP883" s="60"/>
      <c r="PNQ883" s="60"/>
      <c r="PNR883" s="60"/>
      <c r="PNS883" s="60"/>
      <c r="PNT883" s="60"/>
      <c r="PNU883" s="60"/>
      <c r="PNV883" s="60"/>
      <c r="PNW883" s="60"/>
      <c r="PNX883" s="60"/>
      <c r="PNY883" s="60"/>
      <c r="PNZ883" s="60"/>
      <c r="POA883" s="60"/>
      <c r="POB883" s="60"/>
      <c r="POC883" s="60"/>
      <c r="POD883" s="60"/>
      <c r="POE883" s="60"/>
      <c r="POF883" s="60"/>
      <c r="POG883" s="60"/>
      <c r="POH883" s="60"/>
      <c r="POI883" s="60"/>
      <c r="POJ883" s="60"/>
      <c r="POK883" s="60"/>
      <c r="POL883" s="60"/>
      <c r="POM883" s="60"/>
      <c r="PON883" s="60"/>
      <c r="POO883" s="60"/>
      <c r="POP883" s="60"/>
      <c r="POQ883" s="60"/>
      <c r="POR883" s="60"/>
      <c r="POS883" s="60"/>
      <c r="POT883" s="60"/>
      <c r="POU883" s="60"/>
      <c r="POV883" s="60"/>
      <c r="POW883" s="60"/>
      <c r="POX883" s="60"/>
      <c r="POY883" s="60"/>
      <c r="POZ883" s="60"/>
      <c r="PPA883" s="60"/>
      <c r="PPB883" s="60"/>
      <c r="PPC883" s="60"/>
      <c r="PPD883" s="60"/>
      <c r="PPE883" s="60"/>
      <c r="PPF883" s="60"/>
      <c r="PPG883" s="60"/>
      <c r="PPH883" s="60"/>
      <c r="PPI883" s="60"/>
      <c r="PPJ883" s="60"/>
      <c r="PPK883" s="60"/>
      <c r="PPL883" s="60"/>
      <c r="PPM883" s="60"/>
      <c r="PPN883" s="60"/>
      <c r="PPO883" s="60"/>
      <c r="PPP883" s="60"/>
      <c r="PPQ883" s="60"/>
      <c r="PPR883" s="60"/>
      <c r="PPS883" s="60"/>
      <c r="PPT883" s="60"/>
      <c r="PPU883" s="60"/>
      <c r="PPV883" s="60"/>
      <c r="PPW883" s="60"/>
      <c r="PPX883" s="60"/>
      <c r="PPY883" s="60"/>
      <c r="PPZ883" s="60"/>
      <c r="PQA883" s="60"/>
      <c r="PQB883" s="60"/>
      <c r="PQC883" s="60"/>
      <c r="PQD883" s="60"/>
      <c r="PQE883" s="60"/>
      <c r="PQF883" s="60"/>
      <c r="PQG883" s="60"/>
      <c r="PQH883" s="60"/>
      <c r="PQI883" s="60"/>
      <c r="PQJ883" s="60"/>
      <c r="PQK883" s="60"/>
      <c r="PQL883" s="60"/>
      <c r="PQM883" s="60"/>
      <c r="PQN883" s="60"/>
      <c r="PQO883" s="60"/>
      <c r="PQP883" s="60"/>
      <c r="PQQ883" s="60"/>
      <c r="PQR883" s="60"/>
      <c r="PQS883" s="60"/>
      <c r="PQT883" s="60"/>
      <c r="PQU883" s="60"/>
      <c r="PQV883" s="60"/>
      <c r="PQW883" s="60"/>
      <c r="PQX883" s="60"/>
      <c r="PQY883" s="60"/>
      <c r="PQZ883" s="60"/>
      <c r="PRA883" s="60"/>
      <c r="PRB883" s="60"/>
      <c r="PRC883" s="60"/>
      <c r="PRD883" s="60"/>
      <c r="PRE883" s="60"/>
      <c r="PRF883" s="60"/>
      <c r="PRG883" s="60"/>
      <c r="PRH883" s="60"/>
      <c r="PRI883" s="60"/>
      <c r="PRJ883" s="60"/>
      <c r="PRK883" s="60"/>
      <c r="PRL883" s="60"/>
      <c r="PRM883" s="60"/>
      <c r="PRN883" s="60"/>
      <c r="PRO883" s="60"/>
      <c r="PRP883" s="60"/>
      <c r="PRQ883" s="60"/>
      <c r="PRR883" s="60"/>
      <c r="PRS883" s="60"/>
      <c r="PRT883" s="60"/>
      <c r="PRU883" s="60"/>
      <c r="PRV883" s="60"/>
      <c r="PRW883" s="60"/>
      <c r="PRX883" s="60"/>
      <c r="PRY883" s="60"/>
      <c r="PRZ883" s="60"/>
      <c r="PSA883" s="60"/>
      <c r="PSB883" s="60"/>
      <c r="PSC883" s="60"/>
      <c r="PSD883" s="60"/>
      <c r="PSE883" s="60"/>
      <c r="PSF883" s="60"/>
      <c r="PSG883" s="60"/>
      <c r="PSH883" s="60"/>
      <c r="PSI883" s="60"/>
      <c r="PSJ883" s="60"/>
      <c r="PSK883" s="60"/>
      <c r="PSL883" s="60"/>
      <c r="PSM883" s="60"/>
      <c r="PSN883" s="60"/>
      <c r="PSO883" s="60"/>
      <c r="PSP883" s="60"/>
      <c r="PSQ883" s="60"/>
      <c r="PSR883" s="60"/>
      <c r="PSS883" s="60"/>
      <c r="PST883" s="60"/>
      <c r="PSU883" s="60"/>
      <c r="PSV883" s="60"/>
      <c r="PSW883" s="60"/>
      <c r="PSX883" s="60"/>
      <c r="PSY883" s="60"/>
      <c r="PSZ883" s="60"/>
      <c r="PTA883" s="60"/>
      <c r="PTB883" s="60"/>
      <c r="PTC883" s="60"/>
      <c r="PTD883" s="60"/>
      <c r="PTE883" s="60"/>
      <c r="PTF883" s="60"/>
      <c r="PTG883" s="60"/>
      <c r="PTH883" s="60"/>
      <c r="PTI883" s="60"/>
      <c r="PTJ883" s="60"/>
      <c r="PTK883" s="60"/>
      <c r="PTL883" s="60"/>
      <c r="PTM883" s="60"/>
      <c r="PTN883" s="60"/>
      <c r="PTO883" s="60"/>
      <c r="PTP883" s="60"/>
      <c r="PTQ883" s="60"/>
      <c r="PTR883" s="60"/>
      <c r="PTS883" s="60"/>
      <c r="PTT883" s="60"/>
      <c r="PTU883" s="60"/>
      <c r="PTV883" s="60"/>
      <c r="PTW883" s="60"/>
      <c r="PTX883" s="60"/>
      <c r="PTY883" s="60"/>
      <c r="PTZ883" s="60"/>
      <c r="PUA883" s="60"/>
      <c r="PUB883" s="60"/>
      <c r="PUC883" s="60"/>
      <c r="PUD883" s="60"/>
      <c r="PUE883" s="60"/>
      <c r="PUF883" s="60"/>
      <c r="PUG883" s="60"/>
      <c r="PUH883" s="60"/>
      <c r="PUI883" s="60"/>
      <c r="PUJ883" s="60"/>
      <c r="PUK883" s="60"/>
      <c r="PUL883" s="60"/>
      <c r="PUM883" s="60"/>
      <c r="PUN883" s="60"/>
      <c r="PUO883" s="60"/>
      <c r="PUP883" s="60"/>
      <c r="PUQ883" s="60"/>
      <c r="PUR883" s="60"/>
      <c r="PUS883" s="60"/>
      <c r="PUT883" s="60"/>
      <c r="PUU883" s="60"/>
      <c r="PUV883" s="60"/>
      <c r="PUW883" s="60"/>
      <c r="PUX883" s="60"/>
      <c r="PUY883" s="60"/>
      <c r="PUZ883" s="60"/>
      <c r="PVA883" s="60"/>
      <c r="PVB883" s="60"/>
      <c r="PVC883" s="60"/>
      <c r="PVD883" s="60"/>
      <c r="PVE883" s="60"/>
      <c r="PVF883" s="60"/>
      <c r="PVG883" s="60"/>
      <c r="PVH883" s="60"/>
      <c r="PVI883" s="60"/>
      <c r="PVJ883" s="60"/>
      <c r="PVK883" s="60"/>
      <c r="PVL883" s="60"/>
      <c r="PVM883" s="60"/>
      <c r="PVN883" s="60"/>
      <c r="PVO883" s="60"/>
      <c r="PVP883" s="60"/>
      <c r="PVQ883" s="60"/>
      <c r="PVR883" s="60"/>
      <c r="PVS883" s="60"/>
      <c r="PVT883" s="60"/>
      <c r="PVU883" s="60"/>
      <c r="PVV883" s="60"/>
      <c r="PVW883" s="60"/>
      <c r="PVX883" s="60"/>
      <c r="PVY883" s="60"/>
      <c r="PVZ883" s="60"/>
      <c r="PWA883" s="60"/>
      <c r="PWB883" s="60"/>
      <c r="PWC883" s="60"/>
      <c r="PWD883" s="60"/>
      <c r="PWE883" s="60"/>
      <c r="PWF883" s="60"/>
      <c r="PWG883" s="60"/>
      <c r="PWH883" s="60"/>
      <c r="PWI883" s="60"/>
      <c r="PWJ883" s="60"/>
      <c r="PWK883" s="60"/>
      <c r="PWL883" s="60"/>
      <c r="PWM883" s="60"/>
      <c r="PWN883" s="60"/>
      <c r="PWO883" s="60"/>
      <c r="PWP883" s="60"/>
      <c r="PWQ883" s="60"/>
      <c r="PWR883" s="60"/>
      <c r="PWS883" s="60"/>
      <c r="PWT883" s="60"/>
      <c r="PWU883" s="60"/>
      <c r="PWV883" s="60"/>
      <c r="PWW883" s="60"/>
      <c r="PWX883" s="60"/>
      <c r="PWY883" s="60"/>
      <c r="PWZ883" s="60"/>
      <c r="PXA883" s="60"/>
      <c r="PXB883" s="60"/>
      <c r="PXC883" s="60"/>
      <c r="PXD883" s="60"/>
      <c r="PXE883" s="60"/>
      <c r="PXF883" s="60"/>
      <c r="PXG883" s="60"/>
      <c r="PXH883" s="60"/>
      <c r="PXI883" s="60"/>
      <c r="PXJ883" s="60"/>
      <c r="PXK883" s="60"/>
      <c r="PXL883" s="60"/>
      <c r="PXM883" s="60"/>
      <c r="PXN883" s="60"/>
      <c r="PXO883" s="60"/>
      <c r="PXP883" s="60"/>
      <c r="PXQ883" s="60"/>
      <c r="PXR883" s="60"/>
      <c r="PXS883" s="60"/>
      <c r="PXT883" s="60"/>
      <c r="PXU883" s="60"/>
      <c r="PXV883" s="60"/>
      <c r="PXW883" s="60"/>
      <c r="PXX883" s="60"/>
      <c r="PXY883" s="60"/>
      <c r="PXZ883" s="60"/>
      <c r="PYA883" s="60"/>
      <c r="PYB883" s="60"/>
      <c r="PYC883" s="60"/>
      <c r="PYD883" s="60"/>
      <c r="PYE883" s="60"/>
      <c r="PYF883" s="60"/>
      <c r="PYG883" s="60"/>
      <c r="PYH883" s="60"/>
      <c r="PYI883" s="60"/>
      <c r="PYJ883" s="60"/>
      <c r="PYK883" s="60"/>
      <c r="PYL883" s="60"/>
      <c r="PYM883" s="60"/>
      <c r="PYN883" s="60"/>
      <c r="PYO883" s="60"/>
      <c r="PYP883" s="60"/>
      <c r="PYQ883" s="60"/>
      <c r="PYR883" s="60"/>
      <c r="PYS883" s="60"/>
      <c r="PYT883" s="60"/>
      <c r="PYU883" s="60"/>
      <c r="PYV883" s="60"/>
      <c r="PYW883" s="60"/>
      <c r="PYX883" s="60"/>
      <c r="PYY883" s="60"/>
      <c r="PYZ883" s="60"/>
      <c r="PZA883" s="60"/>
      <c r="PZB883" s="60"/>
      <c r="PZC883" s="60"/>
      <c r="PZD883" s="60"/>
      <c r="PZE883" s="60"/>
      <c r="PZF883" s="60"/>
      <c r="PZG883" s="60"/>
      <c r="PZH883" s="60"/>
      <c r="PZI883" s="60"/>
      <c r="PZJ883" s="60"/>
      <c r="PZK883" s="60"/>
      <c r="PZL883" s="60"/>
      <c r="PZM883" s="60"/>
      <c r="PZN883" s="60"/>
      <c r="PZO883" s="60"/>
      <c r="PZP883" s="60"/>
      <c r="PZQ883" s="60"/>
      <c r="PZR883" s="60"/>
      <c r="PZS883" s="60"/>
      <c r="PZT883" s="60"/>
      <c r="PZU883" s="60"/>
      <c r="PZV883" s="60"/>
      <c r="PZW883" s="60"/>
      <c r="PZX883" s="60"/>
      <c r="PZY883" s="60"/>
      <c r="PZZ883" s="60"/>
      <c r="QAA883" s="60"/>
      <c r="QAB883" s="60"/>
      <c r="QAC883" s="60"/>
      <c r="QAD883" s="60"/>
      <c r="QAE883" s="60"/>
      <c r="QAF883" s="60"/>
      <c r="QAG883" s="60"/>
      <c r="QAH883" s="60"/>
      <c r="QAI883" s="60"/>
      <c r="QAJ883" s="60"/>
      <c r="QAK883" s="60"/>
      <c r="QAL883" s="60"/>
      <c r="QAM883" s="60"/>
      <c r="QAN883" s="60"/>
      <c r="QAO883" s="60"/>
      <c r="QAP883" s="60"/>
      <c r="QAQ883" s="60"/>
      <c r="QAR883" s="60"/>
      <c r="QAS883" s="60"/>
      <c r="QAT883" s="60"/>
      <c r="QAU883" s="60"/>
      <c r="QAV883" s="60"/>
      <c r="QAW883" s="60"/>
      <c r="QAX883" s="60"/>
      <c r="QAY883" s="60"/>
      <c r="QAZ883" s="60"/>
      <c r="QBA883" s="60"/>
      <c r="QBB883" s="60"/>
      <c r="QBC883" s="60"/>
      <c r="QBD883" s="60"/>
      <c r="QBE883" s="60"/>
      <c r="QBF883" s="60"/>
      <c r="QBG883" s="60"/>
      <c r="QBH883" s="60"/>
      <c r="QBI883" s="60"/>
      <c r="QBJ883" s="60"/>
      <c r="QBK883" s="60"/>
      <c r="QBL883" s="60"/>
      <c r="QBM883" s="60"/>
      <c r="QBN883" s="60"/>
      <c r="QBO883" s="60"/>
      <c r="QBP883" s="60"/>
      <c r="QBQ883" s="60"/>
      <c r="QBR883" s="60"/>
      <c r="QBS883" s="60"/>
      <c r="QBT883" s="60"/>
      <c r="QBU883" s="60"/>
      <c r="QBV883" s="60"/>
      <c r="QBW883" s="60"/>
      <c r="QBX883" s="60"/>
      <c r="QBY883" s="60"/>
      <c r="QBZ883" s="60"/>
      <c r="QCA883" s="60"/>
      <c r="QCB883" s="60"/>
      <c r="QCC883" s="60"/>
      <c r="QCD883" s="60"/>
      <c r="QCE883" s="60"/>
      <c r="QCF883" s="60"/>
      <c r="QCG883" s="60"/>
      <c r="QCH883" s="60"/>
      <c r="QCI883" s="60"/>
      <c r="QCJ883" s="60"/>
      <c r="QCK883" s="60"/>
      <c r="QCL883" s="60"/>
      <c r="QCM883" s="60"/>
      <c r="QCN883" s="60"/>
      <c r="QCO883" s="60"/>
      <c r="QCP883" s="60"/>
      <c r="QCQ883" s="60"/>
      <c r="QCR883" s="60"/>
      <c r="QCS883" s="60"/>
      <c r="QCT883" s="60"/>
      <c r="QCU883" s="60"/>
      <c r="QCV883" s="60"/>
      <c r="QCW883" s="60"/>
      <c r="QCX883" s="60"/>
      <c r="QCY883" s="60"/>
      <c r="QCZ883" s="60"/>
      <c r="QDA883" s="60"/>
      <c r="QDB883" s="60"/>
      <c r="QDC883" s="60"/>
      <c r="QDD883" s="60"/>
      <c r="QDE883" s="60"/>
      <c r="QDF883" s="60"/>
      <c r="QDG883" s="60"/>
      <c r="QDH883" s="60"/>
      <c r="QDI883" s="60"/>
      <c r="QDJ883" s="60"/>
      <c r="QDK883" s="60"/>
      <c r="QDL883" s="60"/>
      <c r="QDM883" s="60"/>
      <c r="QDN883" s="60"/>
      <c r="QDO883" s="60"/>
      <c r="QDP883" s="60"/>
      <c r="QDQ883" s="60"/>
      <c r="QDR883" s="60"/>
      <c r="QDS883" s="60"/>
      <c r="QDT883" s="60"/>
      <c r="QDU883" s="60"/>
      <c r="QDV883" s="60"/>
      <c r="QDW883" s="60"/>
      <c r="QDX883" s="60"/>
      <c r="QDY883" s="60"/>
      <c r="QDZ883" s="60"/>
      <c r="QEA883" s="60"/>
      <c r="QEB883" s="60"/>
      <c r="QEC883" s="60"/>
      <c r="QED883" s="60"/>
      <c r="QEE883" s="60"/>
      <c r="QEF883" s="60"/>
      <c r="QEG883" s="60"/>
      <c r="QEH883" s="60"/>
      <c r="QEI883" s="60"/>
      <c r="QEJ883" s="60"/>
      <c r="QEK883" s="60"/>
      <c r="QEL883" s="60"/>
      <c r="QEM883" s="60"/>
      <c r="QEN883" s="60"/>
      <c r="QEO883" s="60"/>
      <c r="QEP883" s="60"/>
      <c r="QEQ883" s="60"/>
      <c r="QER883" s="60"/>
      <c r="QES883" s="60"/>
      <c r="QET883" s="60"/>
      <c r="QEU883" s="60"/>
      <c r="QEV883" s="60"/>
      <c r="QEW883" s="60"/>
      <c r="QEX883" s="60"/>
      <c r="QEY883" s="60"/>
      <c r="QEZ883" s="60"/>
      <c r="QFA883" s="60"/>
      <c r="QFB883" s="60"/>
      <c r="QFC883" s="60"/>
      <c r="QFD883" s="60"/>
      <c r="QFE883" s="60"/>
      <c r="QFF883" s="60"/>
      <c r="QFG883" s="60"/>
      <c r="QFH883" s="60"/>
      <c r="QFI883" s="60"/>
      <c r="QFJ883" s="60"/>
      <c r="QFK883" s="60"/>
      <c r="QFL883" s="60"/>
      <c r="QFM883" s="60"/>
      <c r="QFN883" s="60"/>
      <c r="QFO883" s="60"/>
      <c r="QFP883" s="60"/>
      <c r="QFQ883" s="60"/>
      <c r="QFR883" s="60"/>
      <c r="QFS883" s="60"/>
      <c r="QFT883" s="60"/>
      <c r="QFU883" s="60"/>
      <c r="QFV883" s="60"/>
      <c r="QFW883" s="60"/>
      <c r="QFX883" s="60"/>
      <c r="QFY883" s="60"/>
      <c r="QFZ883" s="60"/>
      <c r="QGA883" s="60"/>
      <c r="QGB883" s="60"/>
      <c r="QGC883" s="60"/>
      <c r="QGD883" s="60"/>
      <c r="QGE883" s="60"/>
      <c r="QGF883" s="60"/>
      <c r="QGG883" s="60"/>
      <c r="QGH883" s="60"/>
      <c r="QGI883" s="60"/>
      <c r="QGJ883" s="60"/>
      <c r="QGK883" s="60"/>
      <c r="QGL883" s="60"/>
      <c r="QGM883" s="60"/>
      <c r="QGN883" s="60"/>
      <c r="QGO883" s="60"/>
      <c r="QGP883" s="60"/>
      <c r="QGQ883" s="60"/>
      <c r="QGR883" s="60"/>
      <c r="QGS883" s="60"/>
      <c r="QGT883" s="60"/>
      <c r="QGU883" s="60"/>
      <c r="QGV883" s="60"/>
      <c r="QGW883" s="60"/>
      <c r="QGX883" s="60"/>
      <c r="QGY883" s="60"/>
      <c r="QGZ883" s="60"/>
      <c r="QHA883" s="60"/>
      <c r="QHB883" s="60"/>
      <c r="QHC883" s="60"/>
      <c r="QHD883" s="60"/>
      <c r="QHE883" s="60"/>
      <c r="QHF883" s="60"/>
      <c r="QHG883" s="60"/>
      <c r="QHH883" s="60"/>
      <c r="QHI883" s="60"/>
      <c r="QHJ883" s="60"/>
      <c r="QHK883" s="60"/>
      <c r="QHL883" s="60"/>
      <c r="QHM883" s="60"/>
      <c r="QHN883" s="60"/>
      <c r="QHO883" s="60"/>
      <c r="QHP883" s="60"/>
      <c r="QHQ883" s="60"/>
      <c r="QHR883" s="60"/>
      <c r="QHS883" s="60"/>
      <c r="QHT883" s="60"/>
      <c r="QHU883" s="60"/>
      <c r="QHV883" s="60"/>
      <c r="QHW883" s="60"/>
      <c r="QHX883" s="60"/>
      <c r="QHY883" s="60"/>
      <c r="QHZ883" s="60"/>
      <c r="QIA883" s="60"/>
      <c r="QIB883" s="60"/>
      <c r="QIC883" s="60"/>
      <c r="QID883" s="60"/>
      <c r="QIE883" s="60"/>
      <c r="QIF883" s="60"/>
      <c r="QIG883" s="60"/>
      <c r="QIH883" s="60"/>
      <c r="QII883" s="60"/>
      <c r="QIJ883" s="60"/>
      <c r="QIK883" s="60"/>
      <c r="QIL883" s="60"/>
      <c r="QIM883" s="60"/>
      <c r="QIN883" s="60"/>
      <c r="QIO883" s="60"/>
      <c r="QIP883" s="60"/>
      <c r="QIQ883" s="60"/>
      <c r="QIR883" s="60"/>
      <c r="QIS883" s="60"/>
      <c r="QIT883" s="60"/>
      <c r="QIU883" s="60"/>
      <c r="QIV883" s="60"/>
      <c r="QIW883" s="60"/>
      <c r="QIX883" s="60"/>
      <c r="QIY883" s="60"/>
      <c r="QIZ883" s="60"/>
      <c r="QJA883" s="60"/>
      <c r="QJB883" s="60"/>
      <c r="QJC883" s="60"/>
      <c r="QJD883" s="60"/>
      <c r="QJE883" s="60"/>
      <c r="QJF883" s="60"/>
      <c r="QJG883" s="60"/>
      <c r="QJH883" s="60"/>
      <c r="QJI883" s="60"/>
      <c r="QJJ883" s="60"/>
      <c r="QJK883" s="60"/>
      <c r="QJL883" s="60"/>
      <c r="QJM883" s="60"/>
      <c r="QJN883" s="60"/>
      <c r="QJO883" s="60"/>
      <c r="QJP883" s="60"/>
      <c r="QJQ883" s="60"/>
      <c r="QJR883" s="60"/>
      <c r="QJS883" s="60"/>
      <c r="QJT883" s="60"/>
      <c r="QJU883" s="60"/>
      <c r="QJV883" s="60"/>
      <c r="QJW883" s="60"/>
      <c r="QJX883" s="60"/>
      <c r="QJY883" s="60"/>
      <c r="QJZ883" s="60"/>
      <c r="QKA883" s="60"/>
      <c r="QKB883" s="60"/>
      <c r="QKC883" s="60"/>
      <c r="QKD883" s="60"/>
      <c r="QKE883" s="60"/>
      <c r="QKF883" s="60"/>
      <c r="QKG883" s="60"/>
      <c r="QKH883" s="60"/>
      <c r="QKI883" s="60"/>
      <c r="QKJ883" s="60"/>
      <c r="QKK883" s="60"/>
      <c r="QKL883" s="60"/>
      <c r="QKM883" s="60"/>
      <c r="QKN883" s="60"/>
      <c r="QKO883" s="60"/>
      <c r="QKP883" s="60"/>
      <c r="QKQ883" s="60"/>
      <c r="QKR883" s="60"/>
      <c r="QKS883" s="60"/>
      <c r="QKT883" s="60"/>
      <c r="QKU883" s="60"/>
      <c r="QKV883" s="60"/>
      <c r="QKW883" s="60"/>
      <c r="QKX883" s="60"/>
      <c r="QKY883" s="60"/>
      <c r="QKZ883" s="60"/>
      <c r="QLA883" s="60"/>
      <c r="QLB883" s="60"/>
      <c r="QLC883" s="60"/>
      <c r="QLD883" s="60"/>
      <c r="QLE883" s="60"/>
      <c r="QLF883" s="60"/>
      <c r="QLG883" s="60"/>
      <c r="QLH883" s="60"/>
      <c r="QLI883" s="60"/>
      <c r="QLJ883" s="60"/>
      <c r="QLK883" s="60"/>
      <c r="QLL883" s="60"/>
      <c r="QLM883" s="60"/>
      <c r="QLN883" s="60"/>
      <c r="QLO883" s="60"/>
      <c r="QLP883" s="60"/>
      <c r="QLQ883" s="60"/>
      <c r="QLR883" s="60"/>
      <c r="QLS883" s="60"/>
      <c r="QLT883" s="60"/>
      <c r="QLU883" s="60"/>
      <c r="QLV883" s="60"/>
      <c r="QLW883" s="60"/>
      <c r="QLX883" s="60"/>
      <c r="QLY883" s="60"/>
      <c r="QLZ883" s="60"/>
      <c r="QMA883" s="60"/>
      <c r="QMB883" s="60"/>
      <c r="QMC883" s="60"/>
      <c r="QMD883" s="60"/>
      <c r="QME883" s="60"/>
      <c r="QMF883" s="60"/>
      <c r="QMG883" s="60"/>
      <c r="QMH883" s="60"/>
      <c r="QMI883" s="60"/>
      <c r="QMJ883" s="60"/>
      <c r="QMK883" s="60"/>
      <c r="QML883" s="60"/>
      <c r="QMM883" s="60"/>
      <c r="QMN883" s="60"/>
      <c r="QMO883" s="60"/>
      <c r="QMP883" s="60"/>
      <c r="QMQ883" s="60"/>
      <c r="QMR883" s="60"/>
      <c r="QMS883" s="60"/>
      <c r="QMT883" s="60"/>
      <c r="QMU883" s="60"/>
      <c r="QMV883" s="60"/>
      <c r="QMW883" s="60"/>
      <c r="QMX883" s="60"/>
      <c r="QMY883" s="60"/>
      <c r="QMZ883" s="60"/>
      <c r="QNA883" s="60"/>
      <c r="QNB883" s="60"/>
      <c r="QNC883" s="60"/>
      <c r="QND883" s="60"/>
      <c r="QNE883" s="60"/>
      <c r="QNF883" s="60"/>
      <c r="QNG883" s="60"/>
      <c r="QNH883" s="60"/>
      <c r="QNI883" s="60"/>
      <c r="QNJ883" s="60"/>
      <c r="QNK883" s="60"/>
      <c r="QNL883" s="60"/>
      <c r="QNM883" s="60"/>
      <c r="QNN883" s="60"/>
      <c r="QNO883" s="60"/>
      <c r="QNP883" s="60"/>
      <c r="QNQ883" s="60"/>
      <c r="QNR883" s="60"/>
      <c r="QNS883" s="60"/>
      <c r="QNT883" s="60"/>
      <c r="QNU883" s="60"/>
      <c r="QNV883" s="60"/>
      <c r="QNW883" s="60"/>
      <c r="QNX883" s="60"/>
      <c r="QNY883" s="60"/>
      <c r="QNZ883" s="60"/>
      <c r="QOA883" s="60"/>
      <c r="QOB883" s="60"/>
      <c r="QOC883" s="60"/>
      <c r="QOD883" s="60"/>
      <c r="QOE883" s="60"/>
      <c r="QOF883" s="60"/>
      <c r="QOG883" s="60"/>
      <c r="QOH883" s="60"/>
      <c r="QOI883" s="60"/>
      <c r="QOJ883" s="60"/>
      <c r="QOK883" s="60"/>
      <c r="QOL883" s="60"/>
      <c r="QOM883" s="60"/>
      <c r="QON883" s="60"/>
      <c r="QOO883" s="60"/>
      <c r="QOP883" s="60"/>
      <c r="QOQ883" s="60"/>
      <c r="QOR883" s="60"/>
      <c r="QOS883" s="60"/>
      <c r="QOT883" s="60"/>
      <c r="QOU883" s="60"/>
      <c r="QOV883" s="60"/>
      <c r="QOW883" s="60"/>
      <c r="QOX883" s="60"/>
      <c r="QOY883" s="60"/>
      <c r="QOZ883" s="60"/>
      <c r="QPA883" s="60"/>
      <c r="QPB883" s="60"/>
      <c r="QPC883" s="60"/>
      <c r="QPD883" s="60"/>
      <c r="QPE883" s="60"/>
      <c r="QPF883" s="60"/>
      <c r="QPG883" s="60"/>
      <c r="QPH883" s="60"/>
      <c r="QPI883" s="60"/>
      <c r="QPJ883" s="60"/>
      <c r="QPK883" s="60"/>
      <c r="QPL883" s="60"/>
      <c r="QPM883" s="60"/>
      <c r="QPN883" s="60"/>
      <c r="QPO883" s="60"/>
      <c r="QPP883" s="60"/>
      <c r="QPQ883" s="60"/>
      <c r="QPR883" s="60"/>
      <c r="QPS883" s="60"/>
      <c r="QPT883" s="60"/>
      <c r="QPU883" s="60"/>
      <c r="QPV883" s="60"/>
      <c r="QPW883" s="60"/>
      <c r="QPX883" s="60"/>
      <c r="QPY883" s="60"/>
      <c r="QPZ883" s="60"/>
      <c r="QQA883" s="60"/>
      <c r="QQB883" s="60"/>
      <c r="QQC883" s="60"/>
      <c r="QQD883" s="60"/>
      <c r="QQE883" s="60"/>
      <c r="QQF883" s="60"/>
      <c r="QQG883" s="60"/>
      <c r="QQH883" s="60"/>
      <c r="QQI883" s="60"/>
      <c r="QQJ883" s="60"/>
      <c r="QQK883" s="60"/>
      <c r="QQL883" s="60"/>
      <c r="QQM883" s="60"/>
      <c r="QQN883" s="60"/>
      <c r="QQO883" s="60"/>
      <c r="QQP883" s="60"/>
      <c r="QQQ883" s="60"/>
      <c r="QQR883" s="60"/>
      <c r="QQS883" s="60"/>
      <c r="QQT883" s="60"/>
      <c r="QQU883" s="60"/>
      <c r="QQV883" s="60"/>
      <c r="QQW883" s="60"/>
      <c r="QQX883" s="60"/>
      <c r="QQY883" s="60"/>
      <c r="QQZ883" s="60"/>
      <c r="QRA883" s="60"/>
      <c r="QRB883" s="60"/>
      <c r="QRC883" s="60"/>
      <c r="QRD883" s="60"/>
      <c r="QRE883" s="60"/>
      <c r="QRF883" s="60"/>
      <c r="QRG883" s="60"/>
      <c r="QRH883" s="60"/>
      <c r="QRI883" s="60"/>
      <c r="QRJ883" s="60"/>
      <c r="QRK883" s="60"/>
      <c r="QRL883" s="60"/>
      <c r="QRM883" s="60"/>
      <c r="QRN883" s="60"/>
      <c r="QRO883" s="60"/>
      <c r="QRP883" s="60"/>
      <c r="QRQ883" s="60"/>
      <c r="QRR883" s="60"/>
      <c r="QRS883" s="60"/>
      <c r="QRT883" s="60"/>
      <c r="QRU883" s="60"/>
      <c r="QRV883" s="60"/>
      <c r="QRW883" s="60"/>
      <c r="QRX883" s="60"/>
      <c r="QRY883" s="60"/>
      <c r="QRZ883" s="60"/>
      <c r="QSA883" s="60"/>
      <c r="QSB883" s="60"/>
      <c r="QSC883" s="60"/>
      <c r="QSD883" s="60"/>
      <c r="QSE883" s="60"/>
      <c r="QSF883" s="60"/>
      <c r="QSG883" s="60"/>
      <c r="QSH883" s="60"/>
      <c r="QSI883" s="60"/>
      <c r="QSJ883" s="60"/>
      <c r="QSK883" s="60"/>
      <c r="QSL883" s="60"/>
      <c r="QSM883" s="60"/>
      <c r="QSN883" s="60"/>
      <c r="QSO883" s="60"/>
      <c r="QSP883" s="60"/>
      <c r="QSQ883" s="60"/>
      <c r="QSR883" s="60"/>
      <c r="QSS883" s="60"/>
      <c r="QST883" s="60"/>
      <c r="QSU883" s="60"/>
      <c r="QSV883" s="60"/>
      <c r="QSW883" s="60"/>
      <c r="QSX883" s="60"/>
      <c r="QSY883" s="60"/>
      <c r="QSZ883" s="60"/>
      <c r="QTA883" s="60"/>
      <c r="QTB883" s="60"/>
      <c r="QTC883" s="60"/>
      <c r="QTD883" s="60"/>
      <c r="QTE883" s="60"/>
      <c r="QTF883" s="60"/>
      <c r="QTG883" s="60"/>
      <c r="QTH883" s="60"/>
      <c r="QTI883" s="60"/>
      <c r="QTJ883" s="60"/>
      <c r="QTK883" s="60"/>
      <c r="QTL883" s="60"/>
      <c r="QTM883" s="60"/>
      <c r="QTN883" s="60"/>
      <c r="QTO883" s="60"/>
      <c r="QTP883" s="60"/>
      <c r="QTQ883" s="60"/>
      <c r="QTR883" s="60"/>
      <c r="QTS883" s="60"/>
      <c r="QTT883" s="60"/>
      <c r="QTU883" s="60"/>
      <c r="QTV883" s="60"/>
      <c r="QTW883" s="60"/>
      <c r="QTX883" s="60"/>
      <c r="QTY883" s="60"/>
      <c r="QTZ883" s="60"/>
      <c r="QUA883" s="60"/>
      <c r="QUB883" s="60"/>
      <c r="QUC883" s="60"/>
      <c r="QUD883" s="60"/>
      <c r="QUE883" s="60"/>
      <c r="QUF883" s="60"/>
      <c r="QUG883" s="60"/>
      <c r="QUH883" s="60"/>
      <c r="QUI883" s="60"/>
      <c r="QUJ883" s="60"/>
      <c r="QUK883" s="60"/>
      <c r="QUL883" s="60"/>
      <c r="QUM883" s="60"/>
      <c r="QUN883" s="60"/>
      <c r="QUO883" s="60"/>
      <c r="QUP883" s="60"/>
      <c r="QUQ883" s="60"/>
      <c r="QUR883" s="60"/>
      <c r="QUS883" s="60"/>
      <c r="QUT883" s="60"/>
      <c r="QUU883" s="60"/>
      <c r="QUV883" s="60"/>
      <c r="QUW883" s="60"/>
      <c r="QUX883" s="60"/>
      <c r="QUY883" s="60"/>
      <c r="QUZ883" s="60"/>
      <c r="QVA883" s="60"/>
      <c r="QVB883" s="60"/>
      <c r="QVC883" s="60"/>
      <c r="QVD883" s="60"/>
      <c r="QVE883" s="60"/>
      <c r="QVF883" s="60"/>
      <c r="QVG883" s="60"/>
      <c r="QVH883" s="60"/>
      <c r="QVI883" s="60"/>
      <c r="QVJ883" s="60"/>
      <c r="QVK883" s="60"/>
      <c r="QVL883" s="60"/>
      <c r="QVM883" s="60"/>
      <c r="QVN883" s="60"/>
      <c r="QVO883" s="60"/>
      <c r="QVP883" s="60"/>
      <c r="QVQ883" s="60"/>
      <c r="QVR883" s="60"/>
      <c r="QVS883" s="60"/>
      <c r="QVT883" s="60"/>
      <c r="QVU883" s="60"/>
      <c r="QVV883" s="60"/>
      <c r="QVW883" s="60"/>
      <c r="QVX883" s="60"/>
      <c r="QVY883" s="60"/>
      <c r="QVZ883" s="60"/>
      <c r="QWA883" s="60"/>
      <c r="QWB883" s="60"/>
      <c r="QWC883" s="60"/>
      <c r="QWD883" s="60"/>
      <c r="QWE883" s="60"/>
      <c r="QWF883" s="60"/>
      <c r="QWG883" s="60"/>
      <c r="QWH883" s="60"/>
      <c r="QWI883" s="60"/>
      <c r="QWJ883" s="60"/>
      <c r="QWK883" s="60"/>
      <c r="QWL883" s="60"/>
      <c r="QWM883" s="60"/>
      <c r="QWN883" s="60"/>
      <c r="QWO883" s="60"/>
      <c r="QWP883" s="60"/>
      <c r="QWQ883" s="60"/>
      <c r="QWR883" s="60"/>
      <c r="QWS883" s="60"/>
      <c r="QWT883" s="60"/>
      <c r="QWU883" s="60"/>
      <c r="QWV883" s="60"/>
      <c r="QWW883" s="60"/>
      <c r="QWX883" s="60"/>
      <c r="QWY883" s="60"/>
      <c r="QWZ883" s="60"/>
      <c r="QXA883" s="60"/>
      <c r="QXB883" s="60"/>
      <c r="QXC883" s="60"/>
      <c r="QXD883" s="60"/>
      <c r="QXE883" s="60"/>
      <c r="QXF883" s="60"/>
      <c r="QXG883" s="60"/>
      <c r="QXH883" s="60"/>
      <c r="QXI883" s="60"/>
      <c r="QXJ883" s="60"/>
      <c r="QXK883" s="60"/>
      <c r="QXL883" s="60"/>
      <c r="QXM883" s="60"/>
      <c r="QXN883" s="60"/>
      <c r="QXO883" s="60"/>
      <c r="QXP883" s="60"/>
      <c r="QXQ883" s="60"/>
      <c r="QXR883" s="60"/>
      <c r="QXS883" s="60"/>
      <c r="QXT883" s="60"/>
      <c r="QXU883" s="60"/>
      <c r="QXV883" s="60"/>
      <c r="QXW883" s="60"/>
      <c r="QXX883" s="60"/>
      <c r="QXY883" s="60"/>
      <c r="QXZ883" s="60"/>
      <c r="QYA883" s="60"/>
      <c r="QYB883" s="60"/>
      <c r="QYC883" s="60"/>
      <c r="QYD883" s="60"/>
      <c r="QYE883" s="60"/>
      <c r="QYF883" s="60"/>
      <c r="QYG883" s="60"/>
      <c r="QYH883" s="60"/>
      <c r="QYI883" s="60"/>
      <c r="QYJ883" s="60"/>
      <c r="QYK883" s="60"/>
      <c r="QYL883" s="60"/>
      <c r="QYM883" s="60"/>
      <c r="QYN883" s="60"/>
      <c r="QYO883" s="60"/>
      <c r="QYP883" s="60"/>
      <c r="QYQ883" s="60"/>
      <c r="QYR883" s="60"/>
      <c r="QYS883" s="60"/>
      <c r="QYT883" s="60"/>
      <c r="QYU883" s="60"/>
      <c r="QYV883" s="60"/>
      <c r="QYW883" s="60"/>
      <c r="QYX883" s="60"/>
      <c r="QYY883" s="60"/>
      <c r="QYZ883" s="60"/>
      <c r="QZA883" s="60"/>
      <c r="QZB883" s="60"/>
      <c r="QZC883" s="60"/>
      <c r="QZD883" s="60"/>
      <c r="QZE883" s="60"/>
      <c r="QZF883" s="60"/>
      <c r="QZG883" s="60"/>
      <c r="QZH883" s="60"/>
      <c r="QZI883" s="60"/>
      <c r="QZJ883" s="60"/>
      <c r="QZK883" s="60"/>
      <c r="QZL883" s="60"/>
      <c r="QZM883" s="60"/>
      <c r="QZN883" s="60"/>
      <c r="QZO883" s="60"/>
      <c r="QZP883" s="60"/>
      <c r="QZQ883" s="60"/>
      <c r="QZR883" s="60"/>
      <c r="QZS883" s="60"/>
      <c r="QZT883" s="60"/>
      <c r="QZU883" s="60"/>
      <c r="QZV883" s="60"/>
      <c r="QZW883" s="60"/>
      <c r="QZX883" s="60"/>
      <c r="QZY883" s="60"/>
      <c r="QZZ883" s="60"/>
      <c r="RAA883" s="60"/>
      <c r="RAB883" s="60"/>
      <c r="RAC883" s="60"/>
      <c r="RAD883" s="60"/>
      <c r="RAE883" s="60"/>
      <c r="RAF883" s="60"/>
      <c r="RAG883" s="60"/>
      <c r="RAH883" s="60"/>
      <c r="RAI883" s="60"/>
      <c r="RAJ883" s="60"/>
      <c r="RAK883" s="60"/>
      <c r="RAL883" s="60"/>
      <c r="RAM883" s="60"/>
      <c r="RAN883" s="60"/>
      <c r="RAO883" s="60"/>
      <c r="RAP883" s="60"/>
      <c r="RAQ883" s="60"/>
      <c r="RAR883" s="60"/>
      <c r="RAS883" s="60"/>
      <c r="RAT883" s="60"/>
      <c r="RAU883" s="60"/>
      <c r="RAV883" s="60"/>
      <c r="RAW883" s="60"/>
      <c r="RAX883" s="60"/>
      <c r="RAY883" s="60"/>
      <c r="RAZ883" s="60"/>
      <c r="RBA883" s="60"/>
      <c r="RBB883" s="60"/>
      <c r="RBC883" s="60"/>
      <c r="RBD883" s="60"/>
      <c r="RBE883" s="60"/>
      <c r="RBF883" s="60"/>
      <c r="RBG883" s="60"/>
      <c r="RBH883" s="60"/>
      <c r="RBI883" s="60"/>
      <c r="RBJ883" s="60"/>
      <c r="RBK883" s="60"/>
      <c r="RBL883" s="60"/>
      <c r="RBM883" s="60"/>
      <c r="RBN883" s="60"/>
      <c r="RBO883" s="60"/>
      <c r="RBP883" s="60"/>
      <c r="RBQ883" s="60"/>
      <c r="RBR883" s="60"/>
      <c r="RBS883" s="60"/>
      <c r="RBT883" s="60"/>
      <c r="RBU883" s="60"/>
      <c r="RBV883" s="60"/>
      <c r="RBW883" s="60"/>
      <c r="RBX883" s="60"/>
      <c r="RBY883" s="60"/>
      <c r="RBZ883" s="60"/>
      <c r="RCA883" s="60"/>
      <c r="RCB883" s="60"/>
      <c r="RCC883" s="60"/>
      <c r="RCD883" s="60"/>
      <c r="RCE883" s="60"/>
      <c r="RCF883" s="60"/>
      <c r="RCG883" s="60"/>
      <c r="RCH883" s="60"/>
      <c r="RCI883" s="60"/>
      <c r="RCJ883" s="60"/>
      <c r="RCK883" s="60"/>
      <c r="RCL883" s="60"/>
      <c r="RCM883" s="60"/>
      <c r="RCN883" s="60"/>
      <c r="RCO883" s="60"/>
      <c r="RCP883" s="60"/>
      <c r="RCQ883" s="60"/>
      <c r="RCR883" s="60"/>
      <c r="RCS883" s="60"/>
      <c r="RCT883" s="60"/>
      <c r="RCU883" s="60"/>
      <c r="RCV883" s="60"/>
      <c r="RCW883" s="60"/>
      <c r="RCX883" s="60"/>
      <c r="RCY883" s="60"/>
      <c r="RCZ883" s="60"/>
      <c r="RDA883" s="60"/>
      <c r="RDB883" s="60"/>
      <c r="RDC883" s="60"/>
      <c r="RDD883" s="60"/>
      <c r="RDE883" s="60"/>
      <c r="RDF883" s="60"/>
      <c r="RDG883" s="60"/>
      <c r="RDH883" s="60"/>
      <c r="RDI883" s="60"/>
      <c r="RDJ883" s="60"/>
      <c r="RDK883" s="60"/>
      <c r="RDL883" s="60"/>
      <c r="RDM883" s="60"/>
      <c r="RDN883" s="60"/>
      <c r="RDO883" s="60"/>
      <c r="RDP883" s="60"/>
      <c r="RDQ883" s="60"/>
      <c r="RDR883" s="60"/>
      <c r="RDS883" s="60"/>
      <c r="RDT883" s="60"/>
      <c r="RDU883" s="60"/>
      <c r="RDV883" s="60"/>
      <c r="RDW883" s="60"/>
      <c r="RDX883" s="60"/>
      <c r="RDY883" s="60"/>
      <c r="RDZ883" s="60"/>
      <c r="REA883" s="60"/>
      <c r="REB883" s="60"/>
      <c r="REC883" s="60"/>
      <c r="RED883" s="60"/>
      <c r="REE883" s="60"/>
      <c r="REF883" s="60"/>
      <c r="REG883" s="60"/>
      <c r="REH883" s="60"/>
      <c r="REI883" s="60"/>
      <c r="REJ883" s="60"/>
      <c r="REK883" s="60"/>
      <c r="REL883" s="60"/>
      <c r="REM883" s="60"/>
      <c r="REN883" s="60"/>
      <c r="REO883" s="60"/>
      <c r="REP883" s="60"/>
      <c r="REQ883" s="60"/>
      <c r="RER883" s="60"/>
      <c r="RES883" s="60"/>
      <c r="RET883" s="60"/>
      <c r="REU883" s="60"/>
      <c r="REV883" s="60"/>
      <c r="REW883" s="60"/>
      <c r="REX883" s="60"/>
      <c r="REY883" s="60"/>
      <c r="REZ883" s="60"/>
      <c r="RFA883" s="60"/>
      <c r="RFB883" s="60"/>
      <c r="RFC883" s="60"/>
      <c r="RFD883" s="60"/>
      <c r="RFE883" s="60"/>
      <c r="RFF883" s="60"/>
      <c r="RFG883" s="60"/>
      <c r="RFH883" s="60"/>
      <c r="RFI883" s="60"/>
      <c r="RFJ883" s="60"/>
      <c r="RFK883" s="60"/>
      <c r="RFL883" s="60"/>
      <c r="RFM883" s="60"/>
      <c r="RFN883" s="60"/>
      <c r="RFO883" s="60"/>
      <c r="RFP883" s="60"/>
      <c r="RFQ883" s="60"/>
      <c r="RFR883" s="60"/>
      <c r="RFS883" s="60"/>
      <c r="RFT883" s="60"/>
      <c r="RFU883" s="60"/>
      <c r="RFV883" s="60"/>
      <c r="RFW883" s="60"/>
      <c r="RFX883" s="60"/>
      <c r="RFY883" s="60"/>
      <c r="RFZ883" s="60"/>
      <c r="RGA883" s="60"/>
      <c r="RGB883" s="60"/>
      <c r="RGC883" s="60"/>
      <c r="RGD883" s="60"/>
      <c r="RGE883" s="60"/>
      <c r="RGF883" s="60"/>
      <c r="RGG883" s="60"/>
      <c r="RGH883" s="60"/>
      <c r="RGI883" s="60"/>
      <c r="RGJ883" s="60"/>
      <c r="RGK883" s="60"/>
      <c r="RGL883" s="60"/>
      <c r="RGM883" s="60"/>
      <c r="RGN883" s="60"/>
      <c r="RGO883" s="60"/>
      <c r="RGP883" s="60"/>
      <c r="RGQ883" s="60"/>
      <c r="RGR883" s="60"/>
      <c r="RGS883" s="60"/>
      <c r="RGT883" s="60"/>
      <c r="RGU883" s="60"/>
      <c r="RGV883" s="60"/>
      <c r="RGW883" s="60"/>
      <c r="RGX883" s="60"/>
      <c r="RGY883" s="60"/>
      <c r="RGZ883" s="60"/>
      <c r="RHA883" s="60"/>
      <c r="RHB883" s="60"/>
      <c r="RHC883" s="60"/>
      <c r="RHD883" s="60"/>
      <c r="RHE883" s="60"/>
      <c r="RHF883" s="60"/>
      <c r="RHG883" s="60"/>
      <c r="RHH883" s="60"/>
      <c r="RHI883" s="60"/>
      <c r="RHJ883" s="60"/>
      <c r="RHK883" s="60"/>
      <c r="RHL883" s="60"/>
      <c r="RHM883" s="60"/>
      <c r="RHN883" s="60"/>
      <c r="RHO883" s="60"/>
      <c r="RHP883" s="60"/>
      <c r="RHQ883" s="60"/>
      <c r="RHR883" s="60"/>
      <c r="RHS883" s="60"/>
      <c r="RHT883" s="60"/>
      <c r="RHU883" s="60"/>
      <c r="RHV883" s="60"/>
      <c r="RHW883" s="60"/>
      <c r="RHX883" s="60"/>
      <c r="RHY883" s="60"/>
      <c r="RHZ883" s="60"/>
      <c r="RIA883" s="60"/>
      <c r="RIB883" s="60"/>
      <c r="RIC883" s="60"/>
      <c r="RID883" s="60"/>
      <c r="RIE883" s="60"/>
      <c r="RIF883" s="60"/>
      <c r="RIG883" s="60"/>
      <c r="RIH883" s="60"/>
      <c r="RII883" s="60"/>
      <c r="RIJ883" s="60"/>
      <c r="RIK883" s="60"/>
      <c r="RIL883" s="60"/>
      <c r="RIM883" s="60"/>
      <c r="RIN883" s="60"/>
      <c r="RIO883" s="60"/>
      <c r="RIP883" s="60"/>
      <c r="RIQ883" s="60"/>
      <c r="RIR883" s="60"/>
      <c r="RIS883" s="60"/>
      <c r="RIT883" s="60"/>
      <c r="RIU883" s="60"/>
      <c r="RIV883" s="60"/>
      <c r="RIW883" s="60"/>
      <c r="RIX883" s="60"/>
      <c r="RIY883" s="60"/>
      <c r="RIZ883" s="60"/>
      <c r="RJA883" s="60"/>
      <c r="RJB883" s="60"/>
      <c r="RJC883" s="60"/>
      <c r="RJD883" s="60"/>
      <c r="RJE883" s="60"/>
      <c r="RJF883" s="60"/>
      <c r="RJG883" s="60"/>
      <c r="RJH883" s="60"/>
      <c r="RJI883" s="60"/>
      <c r="RJJ883" s="60"/>
      <c r="RJK883" s="60"/>
      <c r="RJL883" s="60"/>
      <c r="RJM883" s="60"/>
      <c r="RJN883" s="60"/>
      <c r="RJO883" s="60"/>
      <c r="RJP883" s="60"/>
      <c r="RJQ883" s="60"/>
      <c r="RJR883" s="60"/>
      <c r="RJS883" s="60"/>
      <c r="RJT883" s="60"/>
      <c r="RJU883" s="60"/>
      <c r="RJV883" s="60"/>
      <c r="RJW883" s="60"/>
      <c r="RJX883" s="60"/>
      <c r="RJY883" s="60"/>
      <c r="RJZ883" s="60"/>
      <c r="RKA883" s="60"/>
      <c r="RKB883" s="60"/>
      <c r="RKC883" s="60"/>
      <c r="RKD883" s="60"/>
      <c r="RKE883" s="60"/>
      <c r="RKF883" s="60"/>
      <c r="RKG883" s="60"/>
      <c r="RKH883" s="60"/>
      <c r="RKI883" s="60"/>
      <c r="RKJ883" s="60"/>
      <c r="RKK883" s="60"/>
      <c r="RKL883" s="60"/>
      <c r="RKM883" s="60"/>
      <c r="RKN883" s="60"/>
      <c r="RKO883" s="60"/>
      <c r="RKP883" s="60"/>
      <c r="RKQ883" s="60"/>
      <c r="RKR883" s="60"/>
      <c r="RKS883" s="60"/>
      <c r="RKT883" s="60"/>
      <c r="RKU883" s="60"/>
      <c r="RKV883" s="60"/>
      <c r="RKW883" s="60"/>
      <c r="RKX883" s="60"/>
      <c r="RKY883" s="60"/>
      <c r="RKZ883" s="60"/>
      <c r="RLA883" s="60"/>
      <c r="RLB883" s="60"/>
      <c r="RLC883" s="60"/>
      <c r="RLD883" s="60"/>
      <c r="RLE883" s="60"/>
      <c r="RLF883" s="60"/>
      <c r="RLG883" s="60"/>
      <c r="RLH883" s="60"/>
      <c r="RLI883" s="60"/>
      <c r="RLJ883" s="60"/>
      <c r="RLK883" s="60"/>
      <c r="RLL883" s="60"/>
      <c r="RLM883" s="60"/>
      <c r="RLN883" s="60"/>
      <c r="RLO883" s="60"/>
      <c r="RLP883" s="60"/>
      <c r="RLQ883" s="60"/>
      <c r="RLR883" s="60"/>
      <c r="RLS883" s="60"/>
      <c r="RLT883" s="60"/>
      <c r="RLU883" s="60"/>
      <c r="RLV883" s="60"/>
      <c r="RLW883" s="60"/>
      <c r="RLX883" s="60"/>
      <c r="RLY883" s="60"/>
      <c r="RLZ883" s="60"/>
      <c r="RMA883" s="60"/>
      <c r="RMB883" s="60"/>
      <c r="RMC883" s="60"/>
      <c r="RMD883" s="60"/>
      <c r="RME883" s="60"/>
      <c r="RMF883" s="60"/>
      <c r="RMG883" s="60"/>
      <c r="RMH883" s="60"/>
      <c r="RMI883" s="60"/>
      <c r="RMJ883" s="60"/>
      <c r="RMK883" s="60"/>
      <c r="RML883" s="60"/>
      <c r="RMM883" s="60"/>
      <c r="RMN883" s="60"/>
      <c r="RMO883" s="60"/>
      <c r="RMP883" s="60"/>
      <c r="RMQ883" s="60"/>
      <c r="RMR883" s="60"/>
      <c r="RMS883" s="60"/>
      <c r="RMT883" s="60"/>
      <c r="RMU883" s="60"/>
      <c r="RMV883" s="60"/>
      <c r="RMW883" s="60"/>
      <c r="RMX883" s="60"/>
      <c r="RMY883" s="60"/>
      <c r="RMZ883" s="60"/>
      <c r="RNA883" s="60"/>
      <c r="RNB883" s="60"/>
      <c r="RNC883" s="60"/>
      <c r="RND883" s="60"/>
      <c r="RNE883" s="60"/>
      <c r="RNF883" s="60"/>
      <c r="RNG883" s="60"/>
      <c r="RNH883" s="60"/>
      <c r="RNI883" s="60"/>
      <c r="RNJ883" s="60"/>
      <c r="RNK883" s="60"/>
      <c r="RNL883" s="60"/>
      <c r="RNM883" s="60"/>
      <c r="RNN883" s="60"/>
      <c r="RNO883" s="60"/>
      <c r="RNP883" s="60"/>
      <c r="RNQ883" s="60"/>
      <c r="RNR883" s="60"/>
      <c r="RNS883" s="60"/>
      <c r="RNT883" s="60"/>
      <c r="RNU883" s="60"/>
      <c r="RNV883" s="60"/>
      <c r="RNW883" s="60"/>
      <c r="RNX883" s="60"/>
      <c r="RNY883" s="60"/>
      <c r="RNZ883" s="60"/>
      <c r="ROA883" s="60"/>
      <c r="ROB883" s="60"/>
      <c r="ROC883" s="60"/>
      <c r="ROD883" s="60"/>
      <c r="ROE883" s="60"/>
      <c r="ROF883" s="60"/>
      <c r="ROG883" s="60"/>
      <c r="ROH883" s="60"/>
      <c r="ROI883" s="60"/>
      <c r="ROJ883" s="60"/>
      <c r="ROK883" s="60"/>
      <c r="ROL883" s="60"/>
      <c r="ROM883" s="60"/>
      <c r="RON883" s="60"/>
      <c r="ROO883" s="60"/>
      <c r="ROP883" s="60"/>
      <c r="ROQ883" s="60"/>
      <c r="ROR883" s="60"/>
      <c r="ROS883" s="60"/>
      <c r="ROT883" s="60"/>
      <c r="ROU883" s="60"/>
      <c r="ROV883" s="60"/>
      <c r="ROW883" s="60"/>
      <c r="ROX883" s="60"/>
      <c r="ROY883" s="60"/>
      <c r="ROZ883" s="60"/>
      <c r="RPA883" s="60"/>
      <c r="RPB883" s="60"/>
      <c r="RPC883" s="60"/>
      <c r="RPD883" s="60"/>
      <c r="RPE883" s="60"/>
      <c r="RPF883" s="60"/>
      <c r="RPG883" s="60"/>
      <c r="RPH883" s="60"/>
      <c r="RPI883" s="60"/>
      <c r="RPJ883" s="60"/>
      <c r="RPK883" s="60"/>
      <c r="RPL883" s="60"/>
      <c r="RPM883" s="60"/>
      <c r="RPN883" s="60"/>
      <c r="RPO883" s="60"/>
      <c r="RPP883" s="60"/>
      <c r="RPQ883" s="60"/>
      <c r="RPR883" s="60"/>
      <c r="RPS883" s="60"/>
      <c r="RPT883" s="60"/>
      <c r="RPU883" s="60"/>
      <c r="RPV883" s="60"/>
      <c r="RPW883" s="60"/>
      <c r="RPX883" s="60"/>
      <c r="RPY883" s="60"/>
      <c r="RPZ883" s="60"/>
      <c r="RQA883" s="60"/>
      <c r="RQB883" s="60"/>
      <c r="RQC883" s="60"/>
      <c r="RQD883" s="60"/>
      <c r="RQE883" s="60"/>
      <c r="RQF883" s="60"/>
      <c r="RQG883" s="60"/>
      <c r="RQH883" s="60"/>
      <c r="RQI883" s="60"/>
      <c r="RQJ883" s="60"/>
      <c r="RQK883" s="60"/>
      <c r="RQL883" s="60"/>
      <c r="RQM883" s="60"/>
      <c r="RQN883" s="60"/>
      <c r="RQO883" s="60"/>
      <c r="RQP883" s="60"/>
      <c r="RQQ883" s="60"/>
      <c r="RQR883" s="60"/>
      <c r="RQS883" s="60"/>
      <c r="RQT883" s="60"/>
      <c r="RQU883" s="60"/>
      <c r="RQV883" s="60"/>
      <c r="RQW883" s="60"/>
      <c r="RQX883" s="60"/>
      <c r="RQY883" s="60"/>
      <c r="RQZ883" s="60"/>
      <c r="RRA883" s="60"/>
      <c r="RRB883" s="60"/>
      <c r="RRC883" s="60"/>
      <c r="RRD883" s="60"/>
      <c r="RRE883" s="60"/>
      <c r="RRF883" s="60"/>
      <c r="RRG883" s="60"/>
      <c r="RRH883" s="60"/>
      <c r="RRI883" s="60"/>
      <c r="RRJ883" s="60"/>
      <c r="RRK883" s="60"/>
      <c r="RRL883" s="60"/>
      <c r="RRM883" s="60"/>
      <c r="RRN883" s="60"/>
      <c r="RRO883" s="60"/>
      <c r="RRP883" s="60"/>
      <c r="RRQ883" s="60"/>
      <c r="RRR883" s="60"/>
      <c r="RRS883" s="60"/>
      <c r="RRT883" s="60"/>
      <c r="RRU883" s="60"/>
      <c r="RRV883" s="60"/>
      <c r="RRW883" s="60"/>
      <c r="RRX883" s="60"/>
      <c r="RRY883" s="60"/>
      <c r="RRZ883" s="60"/>
      <c r="RSA883" s="60"/>
      <c r="RSB883" s="60"/>
      <c r="RSC883" s="60"/>
      <c r="RSD883" s="60"/>
      <c r="RSE883" s="60"/>
      <c r="RSF883" s="60"/>
      <c r="RSG883" s="60"/>
      <c r="RSH883" s="60"/>
      <c r="RSI883" s="60"/>
      <c r="RSJ883" s="60"/>
      <c r="RSK883" s="60"/>
      <c r="RSL883" s="60"/>
      <c r="RSM883" s="60"/>
      <c r="RSN883" s="60"/>
      <c r="RSO883" s="60"/>
      <c r="RSP883" s="60"/>
      <c r="RSQ883" s="60"/>
      <c r="RSR883" s="60"/>
      <c r="RSS883" s="60"/>
      <c r="RST883" s="60"/>
      <c r="RSU883" s="60"/>
      <c r="RSV883" s="60"/>
      <c r="RSW883" s="60"/>
      <c r="RSX883" s="60"/>
      <c r="RSY883" s="60"/>
      <c r="RSZ883" s="60"/>
      <c r="RTA883" s="60"/>
      <c r="RTB883" s="60"/>
      <c r="RTC883" s="60"/>
      <c r="RTD883" s="60"/>
      <c r="RTE883" s="60"/>
      <c r="RTF883" s="60"/>
      <c r="RTG883" s="60"/>
      <c r="RTH883" s="60"/>
      <c r="RTI883" s="60"/>
      <c r="RTJ883" s="60"/>
      <c r="RTK883" s="60"/>
      <c r="RTL883" s="60"/>
      <c r="RTM883" s="60"/>
      <c r="RTN883" s="60"/>
      <c r="RTO883" s="60"/>
      <c r="RTP883" s="60"/>
      <c r="RTQ883" s="60"/>
      <c r="RTR883" s="60"/>
      <c r="RTS883" s="60"/>
      <c r="RTT883" s="60"/>
      <c r="RTU883" s="60"/>
      <c r="RTV883" s="60"/>
      <c r="RTW883" s="60"/>
      <c r="RTX883" s="60"/>
      <c r="RTY883" s="60"/>
      <c r="RTZ883" s="60"/>
      <c r="RUA883" s="60"/>
      <c r="RUB883" s="60"/>
      <c r="RUC883" s="60"/>
      <c r="RUD883" s="60"/>
      <c r="RUE883" s="60"/>
      <c r="RUF883" s="60"/>
      <c r="RUG883" s="60"/>
      <c r="RUH883" s="60"/>
      <c r="RUI883" s="60"/>
      <c r="RUJ883" s="60"/>
      <c r="RUK883" s="60"/>
      <c r="RUL883" s="60"/>
      <c r="RUM883" s="60"/>
      <c r="RUN883" s="60"/>
      <c r="RUO883" s="60"/>
      <c r="RUP883" s="60"/>
      <c r="RUQ883" s="60"/>
      <c r="RUR883" s="60"/>
      <c r="RUS883" s="60"/>
      <c r="RUT883" s="60"/>
      <c r="RUU883" s="60"/>
      <c r="RUV883" s="60"/>
      <c r="RUW883" s="60"/>
      <c r="RUX883" s="60"/>
      <c r="RUY883" s="60"/>
      <c r="RUZ883" s="60"/>
      <c r="RVA883" s="60"/>
      <c r="RVB883" s="60"/>
      <c r="RVC883" s="60"/>
      <c r="RVD883" s="60"/>
      <c r="RVE883" s="60"/>
      <c r="RVF883" s="60"/>
      <c r="RVG883" s="60"/>
      <c r="RVH883" s="60"/>
      <c r="RVI883" s="60"/>
      <c r="RVJ883" s="60"/>
      <c r="RVK883" s="60"/>
      <c r="RVL883" s="60"/>
      <c r="RVM883" s="60"/>
      <c r="RVN883" s="60"/>
      <c r="RVO883" s="60"/>
      <c r="RVP883" s="60"/>
      <c r="RVQ883" s="60"/>
      <c r="RVR883" s="60"/>
      <c r="RVS883" s="60"/>
      <c r="RVT883" s="60"/>
      <c r="RVU883" s="60"/>
      <c r="RVV883" s="60"/>
      <c r="RVW883" s="60"/>
      <c r="RVX883" s="60"/>
      <c r="RVY883" s="60"/>
      <c r="RVZ883" s="60"/>
      <c r="RWA883" s="60"/>
      <c r="RWB883" s="60"/>
      <c r="RWC883" s="60"/>
      <c r="RWD883" s="60"/>
      <c r="RWE883" s="60"/>
      <c r="RWF883" s="60"/>
      <c r="RWG883" s="60"/>
      <c r="RWH883" s="60"/>
      <c r="RWI883" s="60"/>
      <c r="RWJ883" s="60"/>
      <c r="RWK883" s="60"/>
      <c r="RWL883" s="60"/>
      <c r="RWM883" s="60"/>
      <c r="RWN883" s="60"/>
      <c r="RWO883" s="60"/>
      <c r="RWP883" s="60"/>
      <c r="RWQ883" s="60"/>
      <c r="RWR883" s="60"/>
      <c r="RWS883" s="60"/>
      <c r="RWT883" s="60"/>
      <c r="RWU883" s="60"/>
      <c r="RWV883" s="60"/>
      <c r="RWW883" s="60"/>
      <c r="RWX883" s="60"/>
      <c r="RWY883" s="60"/>
      <c r="RWZ883" s="60"/>
      <c r="RXA883" s="60"/>
      <c r="RXB883" s="60"/>
      <c r="RXC883" s="60"/>
      <c r="RXD883" s="60"/>
      <c r="RXE883" s="60"/>
      <c r="RXF883" s="60"/>
      <c r="RXG883" s="60"/>
      <c r="RXH883" s="60"/>
      <c r="RXI883" s="60"/>
      <c r="RXJ883" s="60"/>
      <c r="RXK883" s="60"/>
      <c r="RXL883" s="60"/>
      <c r="RXM883" s="60"/>
      <c r="RXN883" s="60"/>
      <c r="RXO883" s="60"/>
      <c r="RXP883" s="60"/>
      <c r="RXQ883" s="60"/>
      <c r="RXR883" s="60"/>
      <c r="RXS883" s="60"/>
      <c r="RXT883" s="60"/>
      <c r="RXU883" s="60"/>
      <c r="RXV883" s="60"/>
      <c r="RXW883" s="60"/>
      <c r="RXX883" s="60"/>
      <c r="RXY883" s="60"/>
      <c r="RXZ883" s="60"/>
      <c r="RYA883" s="60"/>
      <c r="RYB883" s="60"/>
      <c r="RYC883" s="60"/>
      <c r="RYD883" s="60"/>
      <c r="RYE883" s="60"/>
      <c r="RYF883" s="60"/>
      <c r="RYG883" s="60"/>
      <c r="RYH883" s="60"/>
      <c r="RYI883" s="60"/>
      <c r="RYJ883" s="60"/>
      <c r="RYK883" s="60"/>
      <c r="RYL883" s="60"/>
      <c r="RYM883" s="60"/>
      <c r="RYN883" s="60"/>
      <c r="RYO883" s="60"/>
      <c r="RYP883" s="60"/>
      <c r="RYQ883" s="60"/>
      <c r="RYR883" s="60"/>
      <c r="RYS883" s="60"/>
      <c r="RYT883" s="60"/>
      <c r="RYU883" s="60"/>
      <c r="RYV883" s="60"/>
      <c r="RYW883" s="60"/>
      <c r="RYX883" s="60"/>
      <c r="RYY883" s="60"/>
      <c r="RYZ883" s="60"/>
      <c r="RZA883" s="60"/>
      <c r="RZB883" s="60"/>
      <c r="RZC883" s="60"/>
      <c r="RZD883" s="60"/>
      <c r="RZE883" s="60"/>
      <c r="RZF883" s="60"/>
      <c r="RZG883" s="60"/>
      <c r="RZH883" s="60"/>
      <c r="RZI883" s="60"/>
      <c r="RZJ883" s="60"/>
      <c r="RZK883" s="60"/>
      <c r="RZL883" s="60"/>
      <c r="RZM883" s="60"/>
      <c r="RZN883" s="60"/>
      <c r="RZO883" s="60"/>
      <c r="RZP883" s="60"/>
      <c r="RZQ883" s="60"/>
      <c r="RZR883" s="60"/>
      <c r="RZS883" s="60"/>
      <c r="RZT883" s="60"/>
      <c r="RZU883" s="60"/>
      <c r="RZV883" s="60"/>
      <c r="RZW883" s="60"/>
      <c r="RZX883" s="60"/>
      <c r="RZY883" s="60"/>
      <c r="RZZ883" s="60"/>
      <c r="SAA883" s="60"/>
      <c r="SAB883" s="60"/>
      <c r="SAC883" s="60"/>
      <c r="SAD883" s="60"/>
      <c r="SAE883" s="60"/>
      <c r="SAF883" s="60"/>
      <c r="SAG883" s="60"/>
      <c r="SAH883" s="60"/>
      <c r="SAI883" s="60"/>
      <c r="SAJ883" s="60"/>
      <c r="SAK883" s="60"/>
      <c r="SAL883" s="60"/>
      <c r="SAM883" s="60"/>
      <c r="SAN883" s="60"/>
      <c r="SAO883" s="60"/>
      <c r="SAP883" s="60"/>
      <c r="SAQ883" s="60"/>
      <c r="SAR883" s="60"/>
      <c r="SAS883" s="60"/>
      <c r="SAT883" s="60"/>
      <c r="SAU883" s="60"/>
      <c r="SAV883" s="60"/>
      <c r="SAW883" s="60"/>
      <c r="SAX883" s="60"/>
      <c r="SAY883" s="60"/>
      <c r="SAZ883" s="60"/>
      <c r="SBA883" s="60"/>
      <c r="SBB883" s="60"/>
      <c r="SBC883" s="60"/>
      <c r="SBD883" s="60"/>
      <c r="SBE883" s="60"/>
      <c r="SBF883" s="60"/>
      <c r="SBG883" s="60"/>
      <c r="SBH883" s="60"/>
      <c r="SBI883" s="60"/>
      <c r="SBJ883" s="60"/>
      <c r="SBK883" s="60"/>
      <c r="SBL883" s="60"/>
      <c r="SBM883" s="60"/>
      <c r="SBN883" s="60"/>
      <c r="SBO883" s="60"/>
      <c r="SBP883" s="60"/>
      <c r="SBQ883" s="60"/>
      <c r="SBR883" s="60"/>
      <c r="SBS883" s="60"/>
      <c r="SBT883" s="60"/>
      <c r="SBU883" s="60"/>
      <c r="SBV883" s="60"/>
      <c r="SBW883" s="60"/>
      <c r="SBX883" s="60"/>
      <c r="SBY883" s="60"/>
      <c r="SBZ883" s="60"/>
      <c r="SCA883" s="60"/>
      <c r="SCB883" s="60"/>
      <c r="SCC883" s="60"/>
      <c r="SCD883" s="60"/>
      <c r="SCE883" s="60"/>
      <c r="SCF883" s="60"/>
      <c r="SCG883" s="60"/>
      <c r="SCH883" s="60"/>
      <c r="SCI883" s="60"/>
      <c r="SCJ883" s="60"/>
      <c r="SCK883" s="60"/>
      <c r="SCL883" s="60"/>
      <c r="SCM883" s="60"/>
      <c r="SCN883" s="60"/>
      <c r="SCO883" s="60"/>
      <c r="SCP883" s="60"/>
      <c r="SCQ883" s="60"/>
      <c r="SCR883" s="60"/>
      <c r="SCS883" s="60"/>
      <c r="SCT883" s="60"/>
      <c r="SCU883" s="60"/>
      <c r="SCV883" s="60"/>
      <c r="SCW883" s="60"/>
      <c r="SCX883" s="60"/>
      <c r="SCY883" s="60"/>
      <c r="SCZ883" s="60"/>
      <c r="SDA883" s="60"/>
      <c r="SDB883" s="60"/>
      <c r="SDC883" s="60"/>
      <c r="SDD883" s="60"/>
      <c r="SDE883" s="60"/>
      <c r="SDF883" s="60"/>
      <c r="SDG883" s="60"/>
      <c r="SDH883" s="60"/>
      <c r="SDI883" s="60"/>
      <c r="SDJ883" s="60"/>
      <c r="SDK883" s="60"/>
      <c r="SDL883" s="60"/>
      <c r="SDM883" s="60"/>
      <c r="SDN883" s="60"/>
      <c r="SDO883" s="60"/>
      <c r="SDP883" s="60"/>
      <c r="SDQ883" s="60"/>
      <c r="SDR883" s="60"/>
      <c r="SDS883" s="60"/>
      <c r="SDT883" s="60"/>
      <c r="SDU883" s="60"/>
      <c r="SDV883" s="60"/>
      <c r="SDW883" s="60"/>
      <c r="SDX883" s="60"/>
      <c r="SDY883" s="60"/>
      <c r="SDZ883" s="60"/>
      <c r="SEA883" s="60"/>
      <c r="SEB883" s="60"/>
      <c r="SEC883" s="60"/>
      <c r="SED883" s="60"/>
      <c r="SEE883" s="60"/>
      <c r="SEF883" s="60"/>
      <c r="SEG883" s="60"/>
      <c r="SEH883" s="60"/>
      <c r="SEI883" s="60"/>
      <c r="SEJ883" s="60"/>
      <c r="SEK883" s="60"/>
      <c r="SEL883" s="60"/>
      <c r="SEM883" s="60"/>
      <c r="SEN883" s="60"/>
      <c r="SEO883" s="60"/>
      <c r="SEP883" s="60"/>
      <c r="SEQ883" s="60"/>
      <c r="SER883" s="60"/>
      <c r="SES883" s="60"/>
      <c r="SET883" s="60"/>
      <c r="SEU883" s="60"/>
      <c r="SEV883" s="60"/>
      <c r="SEW883" s="60"/>
      <c r="SEX883" s="60"/>
      <c r="SEY883" s="60"/>
      <c r="SEZ883" s="60"/>
      <c r="SFA883" s="60"/>
      <c r="SFB883" s="60"/>
      <c r="SFC883" s="60"/>
      <c r="SFD883" s="60"/>
      <c r="SFE883" s="60"/>
      <c r="SFF883" s="60"/>
      <c r="SFG883" s="60"/>
      <c r="SFH883" s="60"/>
      <c r="SFI883" s="60"/>
      <c r="SFJ883" s="60"/>
      <c r="SFK883" s="60"/>
      <c r="SFL883" s="60"/>
      <c r="SFM883" s="60"/>
      <c r="SFN883" s="60"/>
      <c r="SFO883" s="60"/>
      <c r="SFP883" s="60"/>
      <c r="SFQ883" s="60"/>
      <c r="SFR883" s="60"/>
      <c r="SFS883" s="60"/>
      <c r="SFT883" s="60"/>
      <c r="SFU883" s="60"/>
      <c r="SFV883" s="60"/>
      <c r="SFW883" s="60"/>
      <c r="SFX883" s="60"/>
      <c r="SFY883" s="60"/>
      <c r="SFZ883" s="60"/>
      <c r="SGA883" s="60"/>
      <c r="SGB883" s="60"/>
      <c r="SGC883" s="60"/>
      <c r="SGD883" s="60"/>
      <c r="SGE883" s="60"/>
      <c r="SGF883" s="60"/>
      <c r="SGG883" s="60"/>
      <c r="SGH883" s="60"/>
      <c r="SGI883" s="60"/>
      <c r="SGJ883" s="60"/>
      <c r="SGK883" s="60"/>
      <c r="SGL883" s="60"/>
      <c r="SGM883" s="60"/>
      <c r="SGN883" s="60"/>
      <c r="SGO883" s="60"/>
      <c r="SGP883" s="60"/>
      <c r="SGQ883" s="60"/>
      <c r="SGR883" s="60"/>
      <c r="SGS883" s="60"/>
      <c r="SGT883" s="60"/>
      <c r="SGU883" s="60"/>
      <c r="SGV883" s="60"/>
      <c r="SGW883" s="60"/>
      <c r="SGX883" s="60"/>
      <c r="SGY883" s="60"/>
      <c r="SGZ883" s="60"/>
      <c r="SHA883" s="60"/>
      <c r="SHB883" s="60"/>
      <c r="SHC883" s="60"/>
      <c r="SHD883" s="60"/>
      <c r="SHE883" s="60"/>
      <c r="SHF883" s="60"/>
      <c r="SHG883" s="60"/>
      <c r="SHH883" s="60"/>
      <c r="SHI883" s="60"/>
      <c r="SHJ883" s="60"/>
      <c r="SHK883" s="60"/>
      <c r="SHL883" s="60"/>
      <c r="SHM883" s="60"/>
      <c r="SHN883" s="60"/>
      <c r="SHO883" s="60"/>
      <c r="SHP883" s="60"/>
      <c r="SHQ883" s="60"/>
      <c r="SHR883" s="60"/>
      <c r="SHS883" s="60"/>
      <c r="SHT883" s="60"/>
      <c r="SHU883" s="60"/>
      <c r="SHV883" s="60"/>
      <c r="SHW883" s="60"/>
      <c r="SHX883" s="60"/>
      <c r="SHY883" s="60"/>
      <c r="SHZ883" s="60"/>
      <c r="SIA883" s="60"/>
      <c r="SIB883" s="60"/>
      <c r="SIC883" s="60"/>
      <c r="SID883" s="60"/>
      <c r="SIE883" s="60"/>
      <c r="SIF883" s="60"/>
      <c r="SIG883" s="60"/>
      <c r="SIH883" s="60"/>
      <c r="SII883" s="60"/>
      <c r="SIJ883" s="60"/>
      <c r="SIK883" s="60"/>
      <c r="SIL883" s="60"/>
      <c r="SIM883" s="60"/>
      <c r="SIN883" s="60"/>
      <c r="SIO883" s="60"/>
      <c r="SIP883" s="60"/>
      <c r="SIQ883" s="60"/>
      <c r="SIR883" s="60"/>
      <c r="SIS883" s="60"/>
      <c r="SIT883" s="60"/>
      <c r="SIU883" s="60"/>
      <c r="SIV883" s="60"/>
      <c r="SIW883" s="60"/>
      <c r="SIX883" s="60"/>
      <c r="SIY883" s="60"/>
      <c r="SIZ883" s="60"/>
      <c r="SJA883" s="60"/>
      <c r="SJB883" s="60"/>
      <c r="SJC883" s="60"/>
      <c r="SJD883" s="60"/>
      <c r="SJE883" s="60"/>
      <c r="SJF883" s="60"/>
      <c r="SJG883" s="60"/>
      <c r="SJH883" s="60"/>
      <c r="SJI883" s="60"/>
      <c r="SJJ883" s="60"/>
      <c r="SJK883" s="60"/>
      <c r="SJL883" s="60"/>
      <c r="SJM883" s="60"/>
      <c r="SJN883" s="60"/>
      <c r="SJO883" s="60"/>
      <c r="SJP883" s="60"/>
      <c r="SJQ883" s="60"/>
      <c r="SJR883" s="60"/>
      <c r="SJS883" s="60"/>
      <c r="SJT883" s="60"/>
      <c r="SJU883" s="60"/>
      <c r="SJV883" s="60"/>
      <c r="SJW883" s="60"/>
      <c r="SJX883" s="60"/>
      <c r="SJY883" s="60"/>
      <c r="SJZ883" s="60"/>
      <c r="SKA883" s="60"/>
      <c r="SKB883" s="60"/>
      <c r="SKC883" s="60"/>
      <c r="SKD883" s="60"/>
      <c r="SKE883" s="60"/>
      <c r="SKF883" s="60"/>
      <c r="SKG883" s="60"/>
      <c r="SKH883" s="60"/>
      <c r="SKI883" s="60"/>
      <c r="SKJ883" s="60"/>
      <c r="SKK883" s="60"/>
      <c r="SKL883" s="60"/>
      <c r="SKM883" s="60"/>
      <c r="SKN883" s="60"/>
      <c r="SKO883" s="60"/>
      <c r="SKP883" s="60"/>
      <c r="SKQ883" s="60"/>
      <c r="SKR883" s="60"/>
      <c r="SKS883" s="60"/>
      <c r="SKT883" s="60"/>
      <c r="SKU883" s="60"/>
      <c r="SKV883" s="60"/>
      <c r="SKW883" s="60"/>
      <c r="SKX883" s="60"/>
      <c r="SKY883" s="60"/>
      <c r="SKZ883" s="60"/>
      <c r="SLA883" s="60"/>
      <c r="SLB883" s="60"/>
      <c r="SLC883" s="60"/>
      <c r="SLD883" s="60"/>
      <c r="SLE883" s="60"/>
      <c r="SLF883" s="60"/>
      <c r="SLG883" s="60"/>
      <c r="SLH883" s="60"/>
      <c r="SLI883" s="60"/>
      <c r="SLJ883" s="60"/>
      <c r="SLK883" s="60"/>
      <c r="SLL883" s="60"/>
      <c r="SLM883" s="60"/>
      <c r="SLN883" s="60"/>
      <c r="SLO883" s="60"/>
      <c r="SLP883" s="60"/>
      <c r="SLQ883" s="60"/>
      <c r="SLR883" s="60"/>
      <c r="SLS883" s="60"/>
      <c r="SLT883" s="60"/>
      <c r="SLU883" s="60"/>
      <c r="SLV883" s="60"/>
      <c r="SLW883" s="60"/>
      <c r="SLX883" s="60"/>
      <c r="SLY883" s="60"/>
      <c r="SLZ883" s="60"/>
      <c r="SMA883" s="60"/>
      <c r="SMB883" s="60"/>
      <c r="SMC883" s="60"/>
      <c r="SMD883" s="60"/>
      <c r="SME883" s="60"/>
      <c r="SMF883" s="60"/>
      <c r="SMG883" s="60"/>
      <c r="SMH883" s="60"/>
      <c r="SMI883" s="60"/>
      <c r="SMJ883" s="60"/>
      <c r="SMK883" s="60"/>
      <c r="SML883" s="60"/>
      <c r="SMM883" s="60"/>
      <c r="SMN883" s="60"/>
      <c r="SMO883" s="60"/>
      <c r="SMP883" s="60"/>
      <c r="SMQ883" s="60"/>
      <c r="SMR883" s="60"/>
      <c r="SMS883" s="60"/>
      <c r="SMT883" s="60"/>
      <c r="SMU883" s="60"/>
      <c r="SMV883" s="60"/>
      <c r="SMW883" s="60"/>
      <c r="SMX883" s="60"/>
      <c r="SMY883" s="60"/>
      <c r="SMZ883" s="60"/>
      <c r="SNA883" s="60"/>
      <c r="SNB883" s="60"/>
      <c r="SNC883" s="60"/>
      <c r="SND883" s="60"/>
      <c r="SNE883" s="60"/>
      <c r="SNF883" s="60"/>
      <c r="SNG883" s="60"/>
      <c r="SNH883" s="60"/>
      <c r="SNI883" s="60"/>
      <c r="SNJ883" s="60"/>
      <c r="SNK883" s="60"/>
      <c r="SNL883" s="60"/>
      <c r="SNM883" s="60"/>
      <c r="SNN883" s="60"/>
      <c r="SNO883" s="60"/>
      <c r="SNP883" s="60"/>
      <c r="SNQ883" s="60"/>
      <c r="SNR883" s="60"/>
      <c r="SNS883" s="60"/>
      <c r="SNT883" s="60"/>
      <c r="SNU883" s="60"/>
      <c r="SNV883" s="60"/>
      <c r="SNW883" s="60"/>
      <c r="SNX883" s="60"/>
      <c r="SNY883" s="60"/>
      <c r="SNZ883" s="60"/>
      <c r="SOA883" s="60"/>
      <c r="SOB883" s="60"/>
      <c r="SOC883" s="60"/>
      <c r="SOD883" s="60"/>
      <c r="SOE883" s="60"/>
      <c r="SOF883" s="60"/>
      <c r="SOG883" s="60"/>
      <c r="SOH883" s="60"/>
      <c r="SOI883" s="60"/>
      <c r="SOJ883" s="60"/>
      <c r="SOK883" s="60"/>
      <c r="SOL883" s="60"/>
      <c r="SOM883" s="60"/>
      <c r="SON883" s="60"/>
      <c r="SOO883" s="60"/>
      <c r="SOP883" s="60"/>
      <c r="SOQ883" s="60"/>
      <c r="SOR883" s="60"/>
      <c r="SOS883" s="60"/>
      <c r="SOT883" s="60"/>
      <c r="SOU883" s="60"/>
      <c r="SOV883" s="60"/>
      <c r="SOW883" s="60"/>
      <c r="SOX883" s="60"/>
      <c r="SOY883" s="60"/>
      <c r="SOZ883" s="60"/>
      <c r="SPA883" s="60"/>
      <c r="SPB883" s="60"/>
      <c r="SPC883" s="60"/>
      <c r="SPD883" s="60"/>
      <c r="SPE883" s="60"/>
      <c r="SPF883" s="60"/>
      <c r="SPG883" s="60"/>
      <c r="SPH883" s="60"/>
      <c r="SPI883" s="60"/>
      <c r="SPJ883" s="60"/>
      <c r="SPK883" s="60"/>
      <c r="SPL883" s="60"/>
      <c r="SPM883" s="60"/>
      <c r="SPN883" s="60"/>
      <c r="SPO883" s="60"/>
      <c r="SPP883" s="60"/>
      <c r="SPQ883" s="60"/>
      <c r="SPR883" s="60"/>
      <c r="SPS883" s="60"/>
      <c r="SPT883" s="60"/>
      <c r="SPU883" s="60"/>
      <c r="SPV883" s="60"/>
      <c r="SPW883" s="60"/>
      <c r="SPX883" s="60"/>
      <c r="SPY883" s="60"/>
      <c r="SPZ883" s="60"/>
      <c r="SQA883" s="60"/>
      <c r="SQB883" s="60"/>
      <c r="SQC883" s="60"/>
      <c r="SQD883" s="60"/>
      <c r="SQE883" s="60"/>
      <c r="SQF883" s="60"/>
      <c r="SQG883" s="60"/>
      <c r="SQH883" s="60"/>
      <c r="SQI883" s="60"/>
      <c r="SQJ883" s="60"/>
      <c r="SQK883" s="60"/>
      <c r="SQL883" s="60"/>
      <c r="SQM883" s="60"/>
      <c r="SQN883" s="60"/>
      <c r="SQO883" s="60"/>
      <c r="SQP883" s="60"/>
      <c r="SQQ883" s="60"/>
      <c r="SQR883" s="60"/>
      <c r="SQS883" s="60"/>
      <c r="SQT883" s="60"/>
      <c r="SQU883" s="60"/>
      <c r="SQV883" s="60"/>
      <c r="SQW883" s="60"/>
      <c r="SQX883" s="60"/>
      <c r="SQY883" s="60"/>
      <c r="SQZ883" s="60"/>
      <c r="SRA883" s="60"/>
      <c r="SRB883" s="60"/>
      <c r="SRC883" s="60"/>
      <c r="SRD883" s="60"/>
      <c r="SRE883" s="60"/>
      <c r="SRF883" s="60"/>
      <c r="SRG883" s="60"/>
      <c r="SRH883" s="60"/>
      <c r="SRI883" s="60"/>
      <c r="SRJ883" s="60"/>
      <c r="SRK883" s="60"/>
      <c r="SRL883" s="60"/>
      <c r="SRM883" s="60"/>
      <c r="SRN883" s="60"/>
      <c r="SRO883" s="60"/>
      <c r="SRP883" s="60"/>
      <c r="SRQ883" s="60"/>
      <c r="SRR883" s="60"/>
      <c r="SRS883" s="60"/>
      <c r="SRT883" s="60"/>
      <c r="SRU883" s="60"/>
      <c r="SRV883" s="60"/>
      <c r="SRW883" s="60"/>
      <c r="SRX883" s="60"/>
      <c r="SRY883" s="60"/>
      <c r="SRZ883" s="60"/>
      <c r="SSA883" s="60"/>
      <c r="SSB883" s="60"/>
      <c r="SSC883" s="60"/>
      <c r="SSD883" s="60"/>
      <c r="SSE883" s="60"/>
      <c r="SSF883" s="60"/>
      <c r="SSG883" s="60"/>
      <c r="SSH883" s="60"/>
      <c r="SSI883" s="60"/>
      <c r="SSJ883" s="60"/>
      <c r="SSK883" s="60"/>
      <c r="SSL883" s="60"/>
      <c r="SSM883" s="60"/>
      <c r="SSN883" s="60"/>
      <c r="SSO883" s="60"/>
      <c r="SSP883" s="60"/>
      <c r="SSQ883" s="60"/>
      <c r="SSR883" s="60"/>
      <c r="SSS883" s="60"/>
      <c r="SST883" s="60"/>
      <c r="SSU883" s="60"/>
      <c r="SSV883" s="60"/>
      <c r="SSW883" s="60"/>
      <c r="SSX883" s="60"/>
      <c r="SSY883" s="60"/>
      <c r="SSZ883" s="60"/>
      <c r="STA883" s="60"/>
      <c r="STB883" s="60"/>
      <c r="STC883" s="60"/>
      <c r="STD883" s="60"/>
      <c r="STE883" s="60"/>
      <c r="STF883" s="60"/>
      <c r="STG883" s="60"/>
      <c r="STH883" s="60"/>
      <c r="STI883" s="60"/>
      <c r="STJ883" s="60"/>
      <c r="STK883" s="60"/>
      <c r="STL883" s="60"/>
      <c r="STM883" s="60"/>
      <c r="STN883" s="60"/>
      <c r="STO883" s="60"/>
      <c r="STP883" s="60"/>
      <c r="STQ883" s="60"/>
      <c r="STR883" s="60"/>
      <c r="STS883" s="60"/>
      <c r="STT883" s="60"/>
      <c r="STU883" s="60"/>
      <c r="STV883" s="60"/>
      <c r="STW883" s="60"/>
      <c r="STX883" s="60"/>
      <c r="STY883" s="60"/>
      <c r="STZ883" s="60"/>
      <c r="SUA883" s="60"/>
      <c r="SUB883" s="60"/>
      <c r="SUC883" s="60"/>
      <c r="SUD883" s="60"/>
      <c r="SUE883" s="60"/>
      <c r="SUF883" s="60"/>
      <c r="SUG883" s="60"/>
      <c r="SUH883" s="60"/>
      <c r="SUI883" s="60"/>
      <c r="SUJ883" s="60"/>
      <c r="SUK883" s="60"/>
      <c r="SUL883" s="60"/>
      <c r="SUM883" s="60"/>
      <c r="SUN883" s="60"/>
      <c r="SUO883" s="60"/>
      <c r="SUP883" s="60"/>
      <c r="SUQ883" s="60"/>
      <c r="SUR883" s="60"/>
      <c r="SUS883" s="60"/>
      <c r="SUT883" s="60"/>
      <c r="SUU883" s="60"/>
      <c r="SUV883" s="60"/>
      <c r="SUW883" s="60"/>
      <c r="SUX883" s="60"/>
      <c r="SUY883" s="60"/>
      <c r="SUZ883" s="60"/>
      <c r="SVA883" s="60"/>
      <c r="SVB883" s="60"/>
      <c r="SVC883" s="60"/>
      <c r="SVD883" s="60"/>
      <c r="SVE883" s="60"/>
      <c r="SVF883" s="60"/>
      <c r="SVG883" s="60"/>
      <c r="SVH883" s="60"/>
      <c r="SVI883" s="60"/>
      <c r="SVJ883" s="60"/>
      <c r="SVK883" s="60"/>
      <c r="SVL883" s="60"/>
      <c r="SVM883" s="60"/>
      <c r="SVN883" s="60"/>
      <c r="SVO883" s="60"/>
      <c r="SVP883" s="60"/>
      <c r="SVQ883" s="60"/>
      <c r="SVR883" s="60"/>
      <c r="SVS883" s="60"/>
      <c r="SVT883" s="60"/>
      <c r="SVU883" s="60"/>
      <c r="SVV883" s="60"/>
      <c r="SVW883" s="60"/>
      <c r="SVX883" s="60"/>
      <c r="SVY883" s="60"/>
      <c r="SVZ883" s="60"/>
      <c r="SWA883" s="60"/>
      <c r="SWB883" s="60"/>
      <c r="SWC883" s="60"/>
      <c r="SWD883" s="60"/>
      <c r="SWE883" s="60"/>
      <c r="SWF883" s="60"/>
      <c r="SWG883" s="60"/>
      <c r="SWH883" s="60"/>
      <c r="SWI883" s="60"/>
      <c r="SWJ883" s="60"/>
      <c r="SWK883" s="60"/>
      <c r="SWL883" s="60"/>
      <c r="SWM883" s="60"/>
      <c r="SWN883" s="60"/>
      <c r="SWO883" s="60"/>
      <c r="SWP883" s="60"/>
      <c r="SWQ883" s="60"/>
      <c r="SWR883" s="60"/>
      <c r="SWS883" s="60"/>
      <c r="SWT883" s="60"/>
      <c r="SWU883" s="60"/>
      <c r="SWV883" s="60"/>
      <c r="SWW883" s="60"/>
      <c r="SWX883" s="60"/>
      <c r="SWY883" s="60"/>
      <c r="SWZ883" s="60"/>
      <c r="SXA883" s="60"/>
      <c r="SXB883" s="60"/>
      <c r="SXC883" s="60"/>
      <c r="SXD883" s="60"/>
      <c r="SXE883" s="60"/>
      <c r="SXF883" s="60"/>
      <c r="SXG883" s="60"/>
      <c r="SXH883" s="60"/>
      <c r="SXI883" s="60"/>
      <c r="SXJ883" s="60"/>
      <c r="SXK883" s="60"/>
      <c r="SXL883" s="60"/>
      <c r="SXM883" s="60"/>
      <c r="SXN883" s="60"/>
      <c r="SXO883" s="60"/>
      <c r="SXP883" s="60"/>
      <c r="SXQ883" s="60"/>
      <c r="SXR883" s="60"/>
      <c r="SXS883" s="60"/>
      <c r="SXT883" s="60"/>
      <c r="SXU883" s="60"/>
      <c r="SXV883" s="60"/>
      <c r="SXW883" s="60"/>
      <c r="SXX883" s="60"/>
      <c r="SXY883" s="60"/>
      <c r="SXZ883" s="60"/>
      <c r="SYA883" s="60"/>
      <c r="SYB883" s="60"/>
      <c r="SYC883" s="60"/>
      <c r="SYD883" s="60"/>
      <c r="SYE883" s="60"/>
      <c r="SYF883" s="60"/>
      <c r="SYG883" s="60"/>
      <c r="SYH883" s="60"/>
      <c r="SYI883" s="60"/>
      <c r="SYJ883" s="60"/>
      <c r="SYK883" s="60"/>
      <c r="SYL883" s="60"/>
      <c r="SYM883" s="60"/>
      <c r="SYN883" s="60"/>
      <c r="SYO883" s="60"/>
      <c r="SYP883" s="60"/>
      <c r="SYQ883" s="60"/>
      <c r="SYR883" s="60"/>
      <c r="SYS883" s="60"/>
      <c r="SYT883" s="60"/>
      <c r="SYU883" s="60"/>
      <c r="SYV883" s="60"/>
      <c r="SYW883" s="60"/>
      <c r="SYX883" s="60"/>
      <c r="SYY883" s="60"/>
      <c r="SYZ883" s="60"/>
      <c r="SZA883" s="60"/>
      <c r="SZB883" s="60"/>
      <c r="SZC883" s="60"/>
      <c r="SZD883" s="60"/>
      <c r="SZE883" s="60"/>
      <c r="SZF883" s="60"/>
      <c r="SZG883" s="60"/>
      <c r="SZH883" s="60"/>
      <c r="SZI883" s="60"/>
      <c r="SZJ883" s="60"/>
      <c r="SZK883" s="60"/>
      <c r="SZL883" s="60"/>
      <c r="SZM883" s="60"/>
      <c r="SZN883" s="60"/>
      <c r="SZO883" s="60"/>
      <c r="SZP883" s="60"/>
      <c r="SZQ883" s="60"/>
      <c r="SZR883" s="60"/>
      <c r="SZS883" s="60"/>
      <c r="SZT883" s="60"/>
      <c r="SZU883" s="60"/>
      <c r="SZV883" s="60"/>
      <c r="SZW883" s="60"/>
      <c r="SZX883" s="60"/>
      <c r="SZY883" s="60"/>
      <c r="SZZ883" s="60"/>
      <c r="TAA883" s="60"/>
      <c r="TAB883" s="60"/>
      <c r="TAC883" s="60"/>
      <c r="TAD883" s="60"/>
      <c r="TAE883" s="60"/>
      <c r="TAF883" s="60"/>
      <c r="TAG883" s="60"/>
      <c r="TAH883" s="60"/>
      <c r="TAI883" s="60"/>
      <c r="TAJ883" s="60"/>
      <c r="TAK883" s="60"/>
      <c r="TAL883" s="60"/>
      <c r="TAM883" s="60"/>
      <c r="TAN883" s="60"/>
      <c r="TAO883" s="60"/>
      <c r="TAP883" s="60"/>
      <c r="TAQ883" s="60"/>
      <c r="TAR883" s="60"/>
      <c r="TAS883" s="60"/>
      <c r="TAT883" s="60"/>
      <c r="TAU883" s="60"/>
      <c r="TAV883" s="60"/>
      <c r="TAW883" s="60"/>
      <c r="TAX883" s="60"/>
      <c r="TAY883" s="60"/>
      <c r="TAZ883" s="60"/>
      <c r="TBA883" s="60"/>
      <c r="TBB883" s="60"/>
      <c r="TBC883" s="60"/>
      <c r="TBD883" s="60"/>
      <c r="TBE883" s="60"/>
      <c r="TBF883" s="60"/>
      <c r="TBG883" s="60"/>
      <c r="TBH883" s="60"/>
      <c r="TBI883" s="60"/>
      <c r="TBJ883" s="60"/>
      <c r="TBK883" s="60"/>
      <c r="TBL883" s="60"/>
      <c r="TBM883" s="60"/>
      <c r="TBN883" s="60"/>
      <c r="TBO883" s="60"/>
      <c r="TBP883" s="60"/>
      <c r="TBQ883" s="60"/>
      <c r="TBR883" s="60"/>
      <c r="TBS883" s="60"/>
      <c r="TBT883" s="60"/>
      <c r="TBU883" s="60"/>
      <c r="TBV883" s="60"/>
      <c r="TBW883" s="60"/>
      <c r="TBX883" s="60"/>
      <c r="TBY883" s="60"/>
      <c r="TBZ883" s="60"/>
      <c r="TCA883" s="60"/>
      <c r="TCB883" s="60"/>
      <c r="TCC883" s="60"/>
      <c r="TCD883" s="60"/>
      <c r="TCE883" s="60"/>
      <c r="TCF883" s="60"/>
      <c r="TCG883" s="60"/>
      <c r="TCH883" s="60"/>
      <c r="TCI883" s="60"/>
      <c r="TCJ883" s="60"/>
      <c r="TCK883" s="60"/>
      <c r="TCL883" s="60"/>
      <c r="TCM883" s="60"/>
      <c r="TCN883" s="60"/>
      <c r="TCO883" s="60"/>
      <c r="TCP883" s="60"/>
      <c r="TCQ883" s="60"/>
      <c r="TCR883" s="60"/>
      <c r="TCS883" s="60"/>
      <c r="TCT883" s="60"/>
      <c r="TCU883" s="60"/>
      <c r="TCV883" s="60"/>
      <c r="TCW883" s="60"/>
      <c r="TCX883" s="60"/>
      <c r="TCY883" s="60"/>
      <c r="TCZ883" s="60"/>
      <c r="TDA883" s="60"/>
      <c r="TDB883" s="60"/>
      <c r="TDC883" s="60"/>
      <c r="TDD883" s="60"/>
      <c r="TDE883" s="60"/>
      <c r="TDF883" s="60"/>
      <c r="TDG883" s="60"/>
      <c r="TDH883" s="60"/>
      <c r="TDI883" s="60"/>
      <c r="TDJ883" s="60"/>
      <c r="TDK883" s="60"/>
      <c r="TDL883" s="60"/>
      <c r="TDM883" s="60"/>
      <c r="TDN883" s="60"/>
      <c r="TDO883" s="60"/>
      <c r="TDP883" s="60"/>
      <c r="TDQ883" s="60"/>
      <c r="TDR883" s="60"/>
      <c r="TDS883" s="60"/>
      <c r="TDT883" s="60"/>
      <c r="TDU883" s="60"/>
      <c r="TDV883" s="60"/>
      <c r="TDW883" s="60"/>
      <c r="TDX883" s="60"/>
      <c r="TDY883" s="60"/>
      <c r="TDZ883" s="60"/>
      <c r="TEA883" s="60"/>
      <c r="TEB883" s="60"/>
      <c r="TEC883" s="60"/>
      <c r="TED883" s="60"/>
      <c r="TEE883" s="60"/>
      <c r="TEF883" s="60"/>
      <c r="TEG883" s="60"/>
      <c r="TEH883" s="60"/>
      <c r="TEI883" s="60"/>
      <c r="TEJ883" s="60"/>
      <c r="TEK883" s="60"/>
      <c r="TEL883" s="60"/>
      <c r="TEM883" s="60"/>
      <c r="TEN883" s="60"/>
      <c r="TEO883" s="60"/>
      <c r="TEP883" s="60"/>
      <c r="TEQ883" s="60"/>
      <c r="TER883" s="60"/>
      <c r="TES883" s="60"/>
      <c r="TET883" s="60"/>
      <c r="TEU883" s="60"/>
      <c r="TEV883" s="60"/>
      <c r="TEW883" s="60"/>
      <c r="TEX883" s="60"/>
      <c r="TEY883" s="60"/>
      <c r="TEZ883" s="60"/>
      <c r="TFA883" s="60"/>
      <c r="TFB883" s="60"/>
      <c r="TFC883" s="60"/>
      <c r="TFD883" s="60"/>
      <c r="TFE883" s="60"/>
      <c r="TFF883" s="60"/>
      <c r="TFG883" s="60"/>
      <c r="TFH883" s="60"/>
      <c r="TFI883" s="60"/>
      <c r="TFJ883" s="60"/>
      <c r="TFK883" s="60"/>
      <c r="TFL883" s="60"/>
      <c r="TFM883" s="60"/>
      <c r="TFN883" s="60"/>
      <c r="TFO883" s="60"/>
      <c r="TFP883" s="60"/>
      <c r="TFQ883" s="60"/>
      <c r="TFR883" s="60"/>
      <c r="TFS883" s="60"/>
      <c r="TFT883" s="60"/>
      <c r="TFU883" s="60"/>
      <c r="TFV883" s="60"/>
      <c r="TFW883" s="60"/>
      <c r="TFX883" s="60"/>
      <c r="TFY883" s="60"/>
      <c r="TFZ883" s="60"/>
      <c r="TGA883" s="60"/>
      <c r="TGB883" s="60"/>
      <c r="TGC883" s="60"/>
      <c r="TGD883" s="60"/>
      <c r="TGE883" s="60"/>
      <c r="TGF883" s="60"/>
      <c r="TGG883" s="60"/>
      <c r="TGH883" s="60"/>
      <c r="TGI883" s="60"/>
      <c r="TGJ883" s="60"/>
      <c r="TGK883" s="60"/>
      <c r="TGL883" s="60"/>
      <c r="TGM883" s="60"/>
      <c r="TGN883" s="60"/>
      <c r="TGO883" s="60"/>
      <c r="TGP883" s="60"/>
      <c r="TGQ883" s="60"/>
      <c r="TGR883" s="60"/>
      <c r="TGS883" s="60"/>
      <c r="TGT883" s="60"/>
      <c r="TGU883" s="60"/>
      <c r="TGV883" s="60"/>
      <c r="TGW883" s="60"/>
      <c r="TGX883" s="60"/>
      <c r="TGY883" s="60"/>
      <c r="TGZ883" s="60"/>
      <c r="THA883" s="60"/>
      <c r="THB883" s="60"/>
      <c r="THC883" s="60"/>
      <c r="THD883" s="60"/>
      <c r="THE883" s="60"/>
      <c r="THF883" s="60"/>
      <c r="THG883" s="60"/>
      <c r="THH883" s="60"/>
      <c r="THI883" s="60"/>
      <c r="THJ883" s="60"/>
      <c r="THK883" s="60"/>
      <c r="THL883" s="60"/>
      <c r="THM883" s="60"/>
      <c r="THN883" s="60"/>
      <c r="THO883" s="60"/>
      <c r="THP883" s="60"/>
      <c r="THQ883" s="60"/>
      <c r="THR883" s="60"/>
      <c r="THS883" s="60"/>
      <c r="THT883" s="60"/>
      <c r="THU883" s="60"/>
      <c r="THV883" s="60"/>
      <c r="THW883" s="60"/>
      <c r="THX883" s="60"/>
      <c r="THY883" s="60"/>
      <c r="THZ883" s="60"/>
      <c r="TIA883" s="60"/>
      <c r="TIB883" s="60"/>
      <c r="TIC883" s="60"/>
      <c r="TID883" s="60"/>
      <c r="TIE883" s="60"/>
      <c r="TIF883" s="60"/>
      <c r="TIG883" s="60"/>
      <c r="TIH883" s="60"/>
      <c r="TII883" s="60"/>
      <c r="TIJ883" s="60"/>
      <c r="TIK883" s="60"/>
      <c r="TIL883" s="60"/>
      <c r="TIM883" s="60"/>
      <c r="TIN883" s="60"/>
      <c r="TIO883" s="60"/>
      <c r="TIP883" s="60"/>
      <c r="TIQ883" s="60"/>
      <c r="TIR883" s="60"/>
      <c r="TIS883" s="60"/>
      <c r="TIT883" s="60"/>
      <c r="TIU883" s="60"/>
      <c r="TIV883" s="60"/>
      <c r="TIW883" s="60"/>
      <c r="TIX883" s="60"/>
      <c r="TIY883" s="60"/>
      <c r="TIZ883" s="60"/>
      <c r="TJA883" s="60"/>
      <c r="TJB883" s="60"/>
      <c r="TJC883" s="60"/>
      <c r="TJD883" s="60"/>
      <c r="TJE883" s="60"/>
      <c r="TJF883" s="60"/>
      <c r="TJG883" s="60"/>
      <c r="TJH883" s="60"/>
      <c r="TJI883" s="60"/>
      <c r="TJJ883" s="60"/>
      <c r="TJK883" s="60"/>
      <c r="TJL883" s="60"/>
      <c r="TJM883" s="60"/>
      <c r="TJN883" s="60"/>
      <c r="TJO883" s="60"/>
      <c r="TJP883" s="60"/>
      <c r="TJQ883" s="60"/>
      <c r="TJR883" s="60"/>
      <c r="TJS883" s="60"/>
      <c r="TJT883" s="60"/>
      <c r="TJU883" s="60"/>
      <c r="TJV883" s="60"/>
      <c r="TJW883" s="60"/>
      <c r="TJX883" s="60"/>
      <c r="TJY883" s="60"/>
      <c r="TJZ883" s="60"/>
      <c r="TKA883" s="60"/>
      <c r="TKB883" s="60"/>
      <c r="TKC883" s="60"/>
      <c r="TKD883" s="60"/>
      <c r="TKE883" s="60"/>
      <c r="TKF883" s="60"/>
      <c r="TKG883" s="60"/>
      <c r="TKH883" s="60"/>
      <c r="TKI883" s="60"/>
      <c r="TKJ883" s="60"/>
      <c r="TKK883" s="60"/>
      <c r="TKL883" s="60"/>
      <c r="TKM883" s="60"/>
      <c r="TKN883" s="60"/>
      <c r="TKO883" s="60"/>
      <c r="TKP883" s="60"/>
      <c r="TKQ883" s="60"/>
      <c r="TKR883" s="60"/>
      <c r="TKS883" s="60"/>
      <c r="TKT883" s="60"/>
      <c r="TKU883" s="60"/>
      <c r="TKV883" s="60"/>
      <c r="TKW883" s="60"/>
      <c r="TKX883" s="60"/>
      <c r="TKY883" s="60"/>
      <c r="TKZ883" s="60"/>
      <c r="TLA883" s="60"/>
      <c r="TLB883" s="60"/>
      <c r="TLC883" s="60"/>
      <c r="TLD883" s="60"/>
      <c r="TLE883" s="60"/>
      <c r="TLF883" s="60"/>
      <c r="TLG883" s="60"/>
      <c r="TLH883" s="60"/>
      <c r="TLI883" s="60"/>
      <c r="TLJ883" s="60"/>
      <c r="TLK883" s="60"/>
      <c r="TLL883" s="60"/>
      <c r="TLM883" s="60"/>
      <c r="TLN883" s="60"/>
      <c r="TLO883" s="60"/>
      <c r="TLP883" s="60"/>
      <c r="TLQ883" s="60"/>
      <c r="TLR883" s="60"/>
      <c r="TLS883" s="60"/>
      <c r="TLT883" s="60"/>
      <c r="TLU883" s="60"/>
      <c r="TLV883" s="60"/>
      <c r="TLW883" s="60"/>
      <c r="TLX883" s="60"/>
      <c r="TLY883" s="60"/>
      <c r="TLZ883" s="60"/>
      <c r="TMA883" s="60"/>
      <c r="TMB883" s="60"/>
      <c r="TMC883" s="60"/>
      <c r="TMD883" s="60"/>
      <c r="TME883" s="60"/>
      <c r="TMF883" s="60"/>
      <c r="TMG883" s="60"/>
      <c r="TMH883" s="60"/>
      <c r="TMI883" s="60"/>
      <c r="TMJ883" s="60"/>
      <c r="TMK883" s="60"/>
      <c r="TML883" s="60"/>
      <c r="TMM883" s="60"/>
      <c r="TMN883" s="60"/>
      <c r="TMO883" s="60"/>
      <c r="TMP883" s="60"/>
      <c r="TMQ883" s="60"/>
      <c r="TMR883" s="60"/>
      <c r="TMS883" s="60"/>
      <c r="TMT883" s="60"/>
      <c r="TMU883" s="60"/>
      <c r="TMV883" s="60"/>
      <c r="TMW883" s="60"/>
      <c r="TMX883" s="60"/>
      <c r="TMY883" s="60"/>
      <c r="TMZ883" s="60"/>
      <c r="TNA883" s="60"/>
      <c r="TNB883" s="60"/>
      <c r="TNC883" s="60"/>
      <c r="TND883" s="60"/>
      <c r="TNE883" s="60"/>
      <c r="TNF883" s="60"/>
      <c r="TNG883" s="60"/>
      <c r="TNH883" s="60"/>
      <c r="TNI883" s="60"/>
      <c r="TNJ883" s="60"/>
      <c r="TNK883" s="60"/>
      <c r="TNL883" s="60"/>
      <c r="TNM883" s="60"/>
      <c r="TNN883" s="60"/>
      <c r="TNO883" s="60"/>
      <c r="TNP883" s="60"/>
      <c r="TNQ883" s="60"/>
      <c r="TNR883" s="60"/>
      <c r="TNS883" s="60"/>
      <c r="TNT883" s="60"/>
      <c r="TNU883" s="60"/>
      <c r="TNV883" s="60"/>
      <c r="TNW883" s="60"/>
      <c r="TNX883" s="60"/>
      <c r="TNY883" s="60"/>
      <c r="TNZ883" s="60"/>
      <c r="TOA883" s="60"/>
      <c r="TOB883" s="60"/>
      <c r="TOC883" s="60"/>
      <c r="TOD883" s="60"/>
      <c r="TOE883" s="60"/>
      <c r="TOF883" s="60"/>
      <c r="TOG883" s="60"/>
      <c r="TOH883" s="60"/>
      <c r="TOI883" s="60"/>
      <c r="TOJ883" s="60"/>
      <c r="TOK883" s="60"/>
      <c r="TOL883" s="60"/>
      <c r="TOM883" s="60"/>
      <c r="TON883" s="60"/>
      <c r="TOO883" s="60"/>
      <c r="TOP883" s="60"/>
      <c r="TOQ883" s="60"/>
      <c r="TOR883" s="60"/>
      <c r="TOS883" s="60"/>
      <c r="TOT883" s="60"/>
      <c r="TOU883" s="60"/>
      <c r="TOV883" s="60"/>
      <c r="TOW883" s="60"/>
      <c r="TOX883" s="60"/>
      <c r="TOY883" s="60"/>
      <c r="TOZ883" s="60"/>
      <c r="TPA883" s="60"/>
      <c r="TPB883" s="60"/>
      <c r="TPC883" s="60"/>
      <c r="TPD883" s="60"/>
      <c r="TPE883" s="60"/>
      <c r="TPF883" s="60"/>
      <c r="TPG883" s="60"/>
      <c r="TPH883" s="60"/>
      <c r="TPI883" s="60"/>
      <c r="TPJ883" s="60"/>
      <c r="TPK883" s="60"/>
      <c r="TPL883" s="60"/>
      <c r="TPM883" s="60"/>
      <c r="TPN883" s="60"/>
      <c r="TPO883" s="60"/>
      <c r="TPP883" s="60"/>
      <c r="TPQ883" s="60"/>
      <c r="TPR883" s="60"/>
      <c r="TPS883" s="60"/>
      <c r="TPT883" s="60"/>
      <c r="TPU883" s="60"/>
      <c r="TPV883" s="60"/>
      <c r="TPW883" s="60"/>
      <c r="TPX883" s="60"/>
      <c r="TPY883" s="60"/>
      <c r="TPZ883" s="60"/>
      <c r="TQA883" s="60"/>
      <c r="TQB883" s="60"/>
      <c r="TQC883" s="60"/>
      <c r="TQD883" s="60"/>
      <c r="TQE883" s="60"/>
      <c r="TQF883" s="60"/>
      <c r="TQG883" s="60"/>
      <c r="TQH883" s="60"/>
      <c r="TQI883" s="60"/>
      <c r="TQJ883" s="60"/>
      <c r="TQK883" s="60"/>
      <c r="TQL883" s="60"/>
      <c r="TQM883" s="60"/>
      <c r="TQN883" s="60"/>
      <c r="TQO883" s="60"/>
      <c r="TQP883" s="60"/>
      <c r="TQQ883" s="60"/>
      <c r="TQR883" s="60"/>
      <c r="TQS883" s="60"/>
      <c r="TQT883" s="60"/>
      <c r="TQU883" s="60"/>
      <c r="TQV883" s="60"/>
      <c r="TQW883" s="60"/>
      <c r="TQX883" s="60"/>
      <c r="TQY883" s="60"/>
      <c r="TQZ883" s="60"/>
      <c r="TRA883" s="60"/>
      <c r="TRB883" s="60"/>
      <c r="TRC883" s="60"/>
      <c r="TRD883" s="60"/>
      <c r="TRE883" s="60"/>
      <c r="TRF883" s="60"/>
      <c r="TRG883" s="60"/>
      <c r="TRH883" s="60"/>
      <c r="TRI883" s="60"/>
      <c r="TRJ883" s="60"/>
      <c r="TRK883" s="60"/>
      <c r="TRL883" s="60"/>
      <c r="TRM883" s="60"/>
      <c r="TRN883" s="60"/>
      <c r="TRO883" s="60"/>
      <c r="TRP883" s="60"/>
      <c r="TRQ883" s="60"/>
      <c r="TRR883" s="60"/>
      <c r="TRS883" s="60"/>
      <c r="TRT883" s="60"/>
      <c r="TRU883" s="60"/>
      <c r="TRV883" s="60"/>
      <c r="TRW883" s="60"/>
      <c r="TRX883" s="60"/>
      <c r="TRY883" s="60"/>
      <c r="TRZ883" s="60"/>
      <c r="TSA883" s="60"/>
      <c r="TSB883" s="60"/>
      <c r="TSC883" s="60"/>
      <c r="TSD883" s="60"/>
      <c r="TSE883" s="60"/>
      <c r="TSF883" s="60"/>
      <c r="TSG883" s="60"/>
      <c r="TSH883" s="60"/>
      <c r="TSI883" s="60"/>
      <c r="TSJ883" s="60"/>
      <c r="TSK883" s="60"/>
      <c r="TSL883" s="60"/>
      <c r="TSM883" s="60"/>
      <c r="TSN883" s="60"/>
      <c r="TSO883" s="60"/>
      <c r="TSP883" s="60"/>
      <c r="TSQ883" s="60"/>
      <c r="TSR883" s="60"/>
      <c r="TSS883" s="60"/>
      <c r="TST883" s="60"/>
      <c r="TSU883" s="60"/>
      <c r="TSV883" s="60"/>
      <c r="TSW883" s="60"/>
      <c r="TSX883" s="60"/>
      <c r="TSY883" s="60"/>
      <c r="TSZ883" s="60"/>
      <c r="TTA883" s="60"/>
      <c r="TTB883" s="60"/>
      <c r="TTC883" s="60"/>
      <c r="TTD883" s="60"/>
      <c r="TTE883" s="60"/>
      <c r="TTF883" s="60"/>
      <c r="TTG883" s="60"/>
      <c r="TTH883" s="60"/>
      <c r="TTI883" s="60"/>
      <c r="TTJ883" s="60"/>
      <c r="TTK883" s="60"/>
      <c r="TTL883" s="60"/>
      <c r="TTM883" s="60"/>
      <c r="TTN883" s="60"/>
      <c r="TTO883" s="60"/>
      <c r="TTP883" s="60"/>
      <c r="TTQ883" s="60"/>
      <c r="TTR883" s="60"/>
      <c r="TTS883" s="60"/>
      <c r="TTT883" s="60"/>
      <c r="TTU883" s="60"/>
      <c r="TTV883" s="60"/>
      <c r="TTW883" s="60"/>
      <c r="TTX883" s="60"/>
      <c r="TTY883" s="60"/>
      <c r="TTZ883" s="60"/>
      <c r="TUA883" s="60"/>
      <c r="TUB883" s="60"/>
      <c r="TUC883" s="60"/>
      <c r="TUD883" s="60"/>
      <c r="TUE883" s="60"/>
      <c r="TUF883" s="60"/>
      <c r="TUG883" s="60"/>
      <c r="TUH883" s="60"/>
      <c r="TUI883" s="60"/>
      <c r="TUJ883" s="60"/>
      <c r="TUK883" s="60"/>
      <c r="TUL883" s="60"/>
      <c r="TUM883" s="60"/>
      <c r="TUN883" s="60"/>
      <c r="TUO883" s="60"/>
      <c r="TUP883" s="60"/>
      <c r="TUQ883" s="60"/>
      <c r="TUR883" s="60"/>
      <c r="TUS883" s="60"/>
      <c r="TUT883" s="60"/>
      <c r="TUU883" s="60"/>
      <c r="TUV883" s="60"/>
      <c r="TUW883" s="60"/>
      <c r="TUX883" s="60"/>
      <c r="TUY883" s="60"/>
      <c r="TUZ883" s="60"/>
      <c r="TVA883" s="60"/>
      <c r="TVB883" s="60"/>
      <c r="TVC883" s="60"/>
      <c r="TVD883" s="60"/>
      <c r="TVE883" s="60"/>
      <c r="TVF883" s="60"/>
      <c r="TVG883" s="60"/>
      <c r="TVH883" s="60"/>
      <c r="TVI883" s="60"/>
      <c r="TVJ883" s="60"/>
      <c r="TVK883" s="60"/>
      <c r="TVL883" s="60"/>
      <c r="TVM883" s="60"/>
      <c r="TVN883" s="60"/>
      <c r="TVO883" s="60"/>
      <c r="TVP883" s="60"/>
      <c r="TVQ883" s="60"/>
      <c r="TVR883" s="60"/>
      <c r="TVS883" s="60"/>
      <c r="TVT883" s="60"/>
      <c r="TVU883" s="60"/>
      <c r="TVV883" s="60"/>
      <c r="TVW883" s="60"/>
      <c r="TVX883" s="60"/>
      <c r="TVY883" s="60"/>
      <c r="TVZ883" s="60"/>
      <c r="TWA883" s="60"/>
      <c r="TWB883" s="60"/>
      <c r="TWC883" s="60"/>
      <c r="TWD883" s="60"/>
      <c r="TWE883" s="60"/>
      <c r="TWF883" s="60"/>
      <c r="TWG883" s="60"/>
      <c r="TWH883" s="60"/>
      <c r="TWI883" s="60"/>
      <c r="TWJ883" s="60"/>
      <c r="TWK883" s="60"/>
      <c r="TWL883" s="60"/>
      <c r="TWM883" s="60"/>
      <c r="TWN883" s="60"/>
      <c r="TWO883" s="60"/>
      <c r="TWP883" s="60"/>
      <c r="TWQ883" s="60"/>
      <c r="TWR883" s="60"/>
      <c r="TWS883" s="60"/>
      <c r="TWT883" s="60"/>
      <c r="TWU883" s="60"/>
      <c r="TWV883" s="60"/>
      <c r="TWW883" s="60"/>
      <c r="TWX883" s="60"/>
      <c r="TWY883" s="60"/>
      <c r="TWZ883" s="60"/>
      <c r="TXA883" s="60"/>
      <c r="TXB883" s="60"/>
      <c r="TXC883" s="60"/>
      <c r="TXD883" s="60"/>
      <c r="TXE883" s="60"/>
      <c r="TXF883" s="60"/>
      <c r="TXG883" s="60"/>
      <c r="TXH883" s="60"/>
      <c r="TXI883" s="60"/>
      <c r="TXJ883" s="60"/>
      <c r="TXK883" s="60"/>
      <c r="TXL883" s="60"/>
      <c r="TXM883" s="60"/>
      <c r="TXN883" s="60"/>
      <c r="TXO883" s="60"/>
      <c r="TXP883" s="60"/>
      <c r="TXQ883" s="60"/>
      <c r="TXR883" s="60"/>
      <c r="TXS883" s="60"/>
      <c r="TXT883" s="60"/>
      <c r="TXU883" s="60"/>
      <c r="TXV883" s="60"/>
      <c r="TXW883" s="60"/>
      <c r="TXX883" s="60"/>
      <c r="TXY883" s="60"/>
      <c r="TXZ883" s="60"/>
      <c r="TYA883" s="60"/>
      <c r="TYB883" s="60"/>
      <c r="TYC883" s="60"/>
      <c r="TYD883" s="60"/>
      <c r="TYE883" s="60"/>
      <c r="TYF883" s="60"/>
      <c r="TYG883" s="60"/>
      <c r="TYH883" s="60"/>
      <c r="TYI883" s="60"/>
      <c r="TYJ883" s="60"/>
      <c r="TYK883" s="60"/>
      <c r="TYL883" s="60"/>
      <c r="TYM883" s="60"/>
      <c r="TYN883" s="60"/>
      <c r="TYO883" s="60"/>
      <c r="TYP883" s="60"/>
      <c r="TYQ883" s="60"/>
      <c r="TYR883" s="60"/>
      <c r="TYS883" s="60"/>
      <c r="TYT883" s="60"/>
      <c r="TYU883" s="60"/>
      <c r="TYV883" s="60"/>
      <c r="TYW883" s="60"/>
      <c r="TYX883" s="60"/>
      <c r="TYY883" s="60"/>
      <c r="TYZ883" s="60"/>
      <c r="TZA883" s="60"/>
      <c r="TZB883" s="60"/>
      <c r="TZC883" s="60"/>
      <c r="TZD883" s="60"/>
      <c r="TZE883" s="60"/>
      <c r="TZF883" s="60"/>
      <c r="TZG883" s="60"/>
      <c r="TZH883" s="60"/>
      <c r="TZI883" s="60"/>
      <c r="TZJ883" s="60"/>
      <c r="TZK883" s="60"/>
      <c r="TZL883" s="60"/>
      <c r="TZM883" s="60"/>
      <c r="TZN883" s="60"/>
      <c r="TZO883" s="60"/>
      <c r="TZP883" s="60"/>
      <c r="TZQ883" s="60"/>
      <c r="TZR883" s="60"/>
      <c r="TZS883" s="60"/>
      <c r="TZT883" s="60"/>
      <c r="TZU883" s="60"/>
      <c r="TZV883" s="60"/>
      <c r="TZW883" s="60"/>
      <c r="TZX883" s="60"/>
      <c r="TZY883" s="60"/>
      <c r="TZZ883" s="60"/>
      <c r="UAA883" s="60"/>
      <c r="UAB883" s="60"/>
      <c r="UAC883" s="60"/>
      <c r="UAD883" s="60"/>
      <c r="UAE883" s="60"/>
      <c r="UAF883" s="60"/>
      <c r="UAG883" s="60"/>
      <c r="UAH883" s="60"/>
      <c r="UAI883" s="60"/>
      <c r="UAJ883" s="60"/>
      <c r="UAK883" s="60"/>
      <c r="UAL883" s="60"/>
      <c r="UAM883" s="60"/>
      <c r="UAN883" s="60"/>
      <c r="UAO883" s="60"/>
      <c r="UAP883" s="60"/>
      <c r="UAQ883" s="60"/>
      <c r="UAR883" s="60"/>
      <c r="UAS883" s="60"/>
      <c r="UAT883" s="60"/>
      <c r="UAU883" s="60"/>
      <c r="UAV883" s="60"/>
      <c r="UAW883" s="60"/>
      <c r="UAX883" s="60"/>
      <c r="UAY883" s="60"/>
      <c r="UAZ883" s="60"/>
      <c r="UBA883" s="60"/>
      <c r="UBB883" s="60"/>
      <c r="UBC883" s="60"/>
      <c r="UBD883" s="60"/>
      <c r="UBE883" s="60"/>
      <c r="UBF883" s="60"/>
      <c r="UBG883" s="60"/>
      <c r="UBH883" s="60"/>
      <c r="UBI883" s="60"/>
      <c r="UBJ883" s="60"/>
      <c r="UBK883" s="60"/>
      <c r="UBL883" s="60"/>
      <c r="UBM883" s="60"/>
      <c r="UBN883" s="60"/>
      <c r="UBO883" s="60"/>
      <c r="UBP883" s="60"/>
      <c r="UBQ883" s="60"/>
      <c r="UBR883" s="60"/>
      <c r="UBS883" s="60"/>
      <c r="UBT883" s="60"/>
      <c r="UBU883" s="60"/>
      <c r="UBV883" s="60"/>
      <c r="UBW883" s="60"/>
      <c r="UBX883" s="60"/>
      <c r="UBY883" s="60"/>
      <c r="UBZ883" s="60"/>
      <c r="UCA883" s="60"/>
      <c r="UCB883" s="60"/>
      <c r="UCC883" s="60"/>
      <c r="UCD883" s="60"/>
      <c r="UCE883" s="60"/>
      <c r="UCF883" s="60"/>
      <c r="UCG883" s="60"/>
      <c r="UCH883" s="60"/>
      <c r="UCI883" s="60"/>
      <c r="UCJ883" s="60"/>
      <c r="UCK883" s="60"/>
      <c r="UCL883" s="60"/>
      <c r="UCM883" s="60"/>
      <c r="UCN883" s="60"/>
      <c r="UCO883" s="60"/>
      <c r="UCP883" s="60"/>
      <c r="UCQ883" s="60"/>
      <c r="UCR883" s="60"/>
      <c r="UCS883" s="60"/>
      <c r="UCT883" s="60"/>
      <c r="UCU883" s="60"/>
      <c r="UCV883" s="60"/>
      <c r="UCW883" s="60"/>
      <c r="UCX883" s="60"/>
      <c r="UCY883" s="60"/>
      <c r="UCZ883" s="60"/>
      <c r="UDA883" s="60"/>
      <c r="UDB883" s="60"/>
      <c r="UDC883" s="60"/>
      <c r="UDD883" s="60"/>
      <c r="UDE883" s="60"/>
      <c r="UDF883" s="60"/>
      <c r="UDG883" s="60"/>
      <c r="UDH883" s="60"/>
      <c r="UDI883" s="60"/>
      <c r="UDJ883" s="60"/>
      <c r="UDK883" s="60"/>
      <c r="UDL883" s="60"/>
      <c r="UDM883" s="60"/>
      <c r="UDN883" s="60"/>
      <c r="UDO883" s="60"/>
      <c r="UDP883" s="60"/>
      <c r="UDQ883" s="60"/>
      <c r="UDR883" s="60"/>
      <c r="UDS883" s="60"/>
      <c r="UDT883" s="60"/>
      <c r="UDU883" s="60"/>
      <c r="UDV883" s="60"/>
      <c r="UDW883" s="60"/>
      <c r="UDX883" s="60"/>
      <c r="UDY883" s="60"/>
      <c r="UDZ883" s="60"/>
      <c r="UEA883" s="60"/>
      <c r="UEB883" s="60"/>
      <c r="UEC883" s="60"/>
      <c r="UED883" s="60"/>
      <c r="UEE883" s="60"/>
      <c r="UEF883" s="60"/>
      <c r="UEG883" s="60"/>
      <c r="UEH883" s="60"/>
      <c r="UEI883" s="60"/>
      <c r="UEJ883" s="60"/>
      <c r="UEK883" s="60"/>
      <c r="UEL883" s="60"/>
      <c r="UEM883" s="60"/>
      <c r="UEN883" s="60"/>
      <c r="UEO883" s="60"/>
      <c r="UEP883" s="60"/>
      <c r="UEQ883" s="60"/>
      <c r="UER883" s="60"/>
      <c r="UES883" s="60"/>
      <c r="UET883" s="60"/>
      <c r="UEU883" s="60"/>
      <c r="UEV883" s="60"/>
      <c r="UEW883" s="60"/>
      <c r="UEX883" s="60"/>
      <c r="UEY883" s="60"/>
      <c r="UEZ883" s="60"/>
      <c r="UFA883" s="60"/>
      <c r="UFB883" s="60"/>
      <c r="UFC883" s="60"/>
      <c r="UFD883" s="60"/>
      <c r="UFE883" s="60"/>
      <c r="UFF883" s="60"/>
      <c r="UFG883" s="60"/>
      <c r="UFH883" s="60"/>
      <c r="UFI883" s="60"/>
      <c r="UFJ883" s="60"/>
      <c r="UFK883" s="60"/>
      <c r="UFL883" s="60"/>
      <c r="UFM883" s="60"/>
      <c r="UFN883" s="60"/>
      <c r="UFO883" s="60"/>
      <c r="UFP883" s="60"/>
      <c r="UFQ883" s="60"/>
      <c r="UFR883" s="60"/>
      <c r="UFS883" s="60"/>
      <c r="UFT883" s="60"/>
      <c r="UFU883" s="60"/>
      <c r="UFV883" s="60"/>
      <c r="UFW883" s="60"/>
      <c r="UFX883" s="60"/>
      <c r="UFY883" s="60"/>
      <c r="UFZ883" s="60"/>
      <c r="UGA883" s="60"/>
      <c r="UGB883" s="60"/>
      <c r="UGC883" s="60"/>
      <c r="UGD883" s="60"/>
      <c r="UGE883" s="60"/>
      <c r="UGF883" s="60"/>
      <c r="UGG883" s="60"/>
      <c r="UGH883" s="60"/>
      <c r="UGI883" s="60"/>
      <c r="UGJ883" s="60"/>
      <c r="UGK883" s="60"/>
      <c r="UGL883" s="60"/>
      <c r="UGM883" s="60"/>
      <c r="UGN883" s="60"/>
      <c r="UGO883" s="60"/>
      <c r="UGP883" s="60"/>
      <c r="UGQ883" s="60"/>
      <c r="UGR883" s="60"/>
      <c r="UGS883" s="60"/>
      <c r="UGT883" s="60"/>
      <c r="UGU883" s="60"/>
      <c r="UGV883" s="60"/>
      <c r="UGW883" s="60"/>
      <c r="UGX883" s="60"/>
      <c r="UGY883" s="60"/>
      <c r="UGZ883" s="60"/>
      <c r="UHA883" s="60"/>
      <c r="UHB883" s="60"/>
      <c r="UHC883" s="60"/>
      <c r="UHD883" s="60"/>
      <c r="UHE883" s="60"/>
      <c r="UHF883" s="60"/>
      <c r="UHG883" s="60"/>
      <c r="UHH883" s="60"/>
      <c r="UHI883" s="60"/>
      <c r="UHJ883" s="60"/>
      <c r="UHK883" s="60"/>
      <c r="UHL883" s="60"/>
      <c r="UHM883" s="60"/>
      <c r="UHN883" s="60"/>
      <c r="UHO883" s="60"/>
      <c r="UHP883" s="60"/>
      <c r="UHQ883" s="60"/>
      <c r="UHR883" s="60"/>
      <c r="UHS883" s="60"/>
      <c r="UHT883" s="60"/>
      <c r="UHU883" s="60"/>
      <c r="UHV883" s="60"/>
      <c r="UHW883" s="60"/>
      <c r="UHX883" s="60"/>
      <c r="UHY883" s="60"/>
      <c r="UHZ883" s="60"/>
      <c r="UIA883" s="60"/>
      <c r="UIB883" s="60"/>
      <c r="UIC883" s="60"/>
      <c r="UID883" s="60"/>
      <c r="UIE883" s="60"/>
      <c r="UIF883" s="60"/>
      <c r="UIG883" s="60"/>
      <c r="UIH883" s="60"/>
      <c r="UII883" s="60"/>
      <c r="UIJ883" s="60"/>
      <c r="UIK883" s="60"/>
      <c r="UIL883" s="60"/>
      <c r="UIM883" s="60"/>
      <c r="UIN883" s="60"/>
      <c r="UIO883" s="60"/>
      <c r="UIP883" s="60"/>
      <c r="UIQ883" s="60"/>
      <c r="UIR883" s="60"/>
      <c r="UIS883" s="60"/>
      <c r="UIT883" s="60"/>
      <c r="UIU883" s="60"/>
      <c r="UIV883" s="60"/>
      <c r="UIW883" s="60"/>
      <c r="UIX883" s="60"/>
      <c r="UIY883" s="60"/>
      <c r="UIZ883" s="60"/>
      <c r="UJA883" s="60"/>
      <c r="UJB883" s="60"/>
      <c r="UJC883" s="60"/>
      <c r="UJD883" s="60"/>
      <c r="UJE883" s="60"/>
      <c r="UJF883" s="60"/>
      <c r="UJG883" s="60"/>
      <c r="UJH883" s="60"/>
      <c r="UJI883" s="60"/>
      <c r="UJJ883" s="60"/>
      <c r="UJK883" s="60"/>
      <c r="UJL883" s="60"/>
      <c r="UJM883" s="60"/>
      <c r="UJN883" s="60"/>
      <c r="UJO883" s="60"/>
      <c r="UJP883" s="60"/>
      <c r="UJQ883" s="60"/>
      <c r="UJR883" s="60"/>
      <c r="UJS883" s="60"/>
      <c r="UJT883" s="60"/>
      <c r="UJU883" s="60"/>
      <c r="UJV883" s="60"/>
      <c r="UJW883" s="60"/>
      <c r="UJX883" s="60"/>
      <c r="UJY883" s="60"/>
      <c r="UJZ883" s="60"/>
      <c r="UKA883" s="60"/>
      <c r="UKB883" s="60"/>
      <c r="UKC883" s="60"/>
      <c r="UKD883" s="60"/>
      <c r="UKE883" s="60"/>
      <c r="UKF883" s="60"/>
      <c r="UKG883" s="60"/>
      <c r="UKH883" s="60"/>
      <c r="UKI883" s="60"/>
      <c r="UKJ883" s="60"/>
      <c r="UKK883" s="60"/>
      <c r="UKL883" s="60"/>
      <c r="UKM883" s="60"/>
      <c r="UKN883" s="60"/>
      <c r="UKO883" s="60"/>
      <c r="UKP883" s="60"/>
      <c r="UKQ883" s="60"/>
      <c r="UKR883" s="60"/>
      <c r="UKS883" s="60"/>
      <c r="UKT883" s="60"/>
      <c r="UKU883" s="60"/>
      <c r="UKV883" s="60"/>
      <c r="UKW883" s="60"/>
      <c r="UKX883" s="60"/>
      <c r="UKY883" s="60"/>
      <c r="UKZ883" s="60"/>
      <c r="ULA883" s="60"/>
      <c r="ULB883" s="60"/>
      <c r="ULC883" s="60"/>
      <c r="ULD883" s="60"/>
      <c r="ULE883" s="60"/>
      <c r="ULF883" s="60"/>
      <c r="ULG883" s="60"/>
      <c r="ULH883" s="60"/>
      <c r="ULI883" s="60"/>
      <c r="ULJ883" s="60"/>
      <c r="ULK883" s="60"/>
      <c r="ULL883" s="60"/>
      <c r="ULM883" s="60"/>
      <c r="ULN883" s="60"/>
      <c r="ULO883" s="60"/>
      <c r="ULP883" s="60"/>
      <c r="ULQ883" s="60"/>
      <c r="ULR883" s="60"/>
      <c r="ULS883" s="60"/>
      <c r="ULT883" s="60"/>
      <c r="ULU883" s="60"/>
      <c r="ULV883" s="60"/>
      <c r="ULW883" s="60"/>
      <c r="ULX883" s="60"/>
      <c r="ULY883" s="60"/>
      <c r="ULZ883" s="60"/>
      <c r="UMA883" s="60"/>
      <c r="UMB883" s="60"/>
      <c r="UMC883" s="60"/>
      <c r="UMD883" s="60"/>
      <c r="UME883" s="60"/>
      <c r="UMF883" s="60"/>
      <c r="UMG883" s="60"/>
      <c r="UMH883" s="60"/>
      <c r="UMI883" s="60"/>
      <c r="UMJ883" s="60"/>
      <c r="UMK883" s="60"/>
      <c r="UML883" s="60"/>
      <c r="UMM883" s="60"/>
      <c r="UMN883" s="60"/>
      <c r="UMO883" s="60"/>
      <c r="UMP883" s="60"/>
      <c r="UMQ883" s="60"/>
      <c r="UMR883" s="60"/>
      <c r="UMS883" s="60"/>
      <c r="UMT883" s="60"/>
      <c r="UMU883" s="60"/>
      <c r="UMV883" s="60"/>
      <c r="UMW883" s="60"/>
      <c r="UMX883" s="60"/>
      <c r="UMY883" s="60"/>
      <c r="UMZ883" s="60"/>
      <c r="UNA883" s="60"/>
      <c r="UNB883" s="60"/>
      <c r="UNC883" s="60"/>
      <c r="UND883" s="60"/>
      <c r="UNE883" s="60"/>
      <c r="UNF883" s="60"/>
      <c r="UNG883" s="60"/>
      <c r="UNH883" s="60"/>
      <c r="UNI883" s="60"/>
      <c r="UNJ883" s="60"/>
      <c r="UNK883" s="60"/>
      <c r="UNL883" s="60"/>
      <c r="UNM883" s="60"/>
      <c r="UNN883" s="60"/>
      <c r="UNO883" s="60"/>
      <c r="UNP883" s="60"/>
      <c r="UNQ883" s="60"/>
      <c r="UNR883" s="60"/>
      <c r="UNS883" s="60"/>
      <c r="UNT883" s="60"/>
      <c r="UNU883" s="60"/>
      <c r="UNV883" s="60"/>
      <c r="UNW883" s="60"/>
      <c r="UNX883" s="60"/>
      <c r="UNY883" s="60"/>
      <c r="UNZ883" s="60"/>
      <c r="UOA883" s="60"/>
      <c r="UOB883" s="60"/>
      <c r="UOC883" s="60"/>
      <c r="UOD883" s="60"/>
      <c r="UOE883" s="60"/>
      <c r="UOF883" s="60"/>
      <c r="UOG883" s="60"/>
      <c r="UOH883" s="60"/>
      <c r="UOI883" s="60"/>
      <c r="UOJ883" s="60"/>
      <c r="UOK883" s="60"/>
      <c r="UOL883" s="60"/>
      <c r="UOM883" s="60"/>
      <c r="UON883" s="60"/>
      <c r="UOO883" s="60"/>
      <c r="UOP883" s="60"/>
      <c r="UOQ883" s="60"/>
      <c r="UOR883" s="60"/>
      <c r="UOS883" s="60"/>
      <c r="UOT883" s="60"/>
      <c r="UOU883" s="60"/>
      <c r="UOV883" s="60"/>
      <c r="UOW883" s="60"/>
      <c r="UOX883" s="60"/>
      <c r="UOY883" s="60"/>
      <c r="UOZ883" s="60"/>
      <c r="UPA883" s="60"/>
      <c r="UPB883" s="60"/>
      <c r="UPC883" s="60"/>
      <c r="UPD883" s="60"/>
      <c r="UPE883" s="60"/>
      <c r="UPF883" s="60"/>
      <c r="UPG883" s="60"/>
      <c r="UPH883" s="60"/>
      <c r="UPI883" s="60"/>
      <c r="UPJ883" s="60"/>
      <c r="UPK883" s="60"/>
      <c r="UPL883" s="60"/>
      <c r="UPM883" s="60"/>
      <c r="UPN883" s="60"/>
      <c r="UPO883" s="60"/>
      <c r="UPP883" s="60"/>
      <c r="UPQ883" s="60"/>
      <c r="UPR883" s="60"/>
      <c r="UPS883" s="60"/>
      <c r="UPT883" s="60"/>
      <c r="UPU883" s="60"/>
      <c r="UPV883" s="60"/>
      <c r="UPW883" s="60"/>
      <c r="UPX883" s="60"/>
      <c r="UPY883" s="60"/>
      <c r="UPZ883" s="60"/>
      <c r="UQA883" s="60"/>
      <c r="UQB883" s="60"/>
      <c r="UQC883" s="60"/>
      <c r="UQD883" s="60"/>
      <c r="UQE883" s="60"/>
      <c r="UQF883" s="60"/>
      <c r="UQG883" s="60"/>
      <c r="UQH883" s="60"/>
      <c r="UQI883" s="60"/>
      <c r="UQJ883" s="60"/>
      <c r="UQK883" s="60"/>
      <c r="UQL883" s="60"/>
      <c r="UQM883" s="60"/>
      <c r="UQN883" s="60"/>
      <c r="UQO883" s="60"/>
      <c r="UQP883" s="60"/>
      <c r="UQQ883" s="60"/>
      <c r="UQR883" s="60"/>
      <c r="UQS883" s="60"/>
      <c r="UQT883" s="60"/>
      <c r="UQU883" s="60"/>
      <c r="UQV883" s="60"/>
      <c r="UQW883" s="60"/>
      <c r="UQX883" s="60"/>
      <c r="UQY883" s="60"/>
      <c r="UQZ883" s="60"/>
      <c r="URA883" s="60"/>
      <c r="URB883" s="60"/>
      <c r="URC883" s="60"/>
      <c r="URD883" s="60"/>
      <c r="URE883" s="60"/>
      <c r="URF883" s="60"/>
      <c r="URG883" s="60"/>
      <c r="URH883" s="60"/>
      <c r="URI883" s="60"/>
      <c r="URJ883" s="60"/>
      <c r="URK883" s="60"/>
      <c r="URL883" s="60"/>
      <c r="URM883" s="60"/>
      <c r="URN883" s="60"/>
      <c r="URO883" s="60"/>
      <c r="URP883" s="60"/>
      <c r="URQ883" s="60"/>
      <c r="URR883" s="60"/>
      <c r="URS883" s="60"/>
      <c r="URT883" s="60"/>
      <c r="URU883" s="60"/>
      <c r="URV883" s="60"/>
      <c r="URW883" s="60"/>
      <c r="URX883" s="60"/>
      <c r="URY883" s="60"/>
      <c r="URZ883" s="60"/>
      <c r="USA883" s="60"/>
      <c r="USB883" s="60"/>
      <c r="USC883" s="60"/>
      <c r="USD883" s="60"/>
      <c r="USE883" s="60"/>
      <c r="USF883" s="60"/>
      <c r="USG883" s="60"/>
      <c r="USH883" s="60"/>
      <c r="USI883" s="60"/>
      <c r="USJ883" s="60"/>
      <c r="USK883" s="60"/>
      <c r="USL883" s="60"/>
      <c r="USM883" s="60"/>
      <c r="USN883" s="60"/>
      <c r="USO883" s="60"/>
      <c r="USP883" s="60"/>
      <c r="USQ883" s="60"/>
      <c r="USR883" s="60"/>
      <c r="USS883" s="60"/>
      <c r="UST883" s="60"/>
      <c r="USU883" s="60"/>
      <c r="USV883" s="60"/>
      <c r="USW883" s="60"/>
      <c r="USX883" s="60"/>
      <c r="USY883" s="60"/>
      <c r="USZ883" s="60"/>
      <c r="UTA883" s="60"/>
      <c r="UTB883" s="60"/>
      <c r="UTC883" s="60"/>
      <c r="UTD883" s="60"/>
      <c r="UTE883" s="60"/>
      <c r="UTF883" s="60"/>
      <c r="UTG883" s="60"/>
      <c r="UTH883" s="60"/>
      <c r="UTI883" s="60"/>
      <c r="UTJ883" s="60"/>
      <c r="UTK883" s="60"/>
      <c r="UTL883" s="60"/>
      <c r="UTM883" s="60"/>
      <c r="UTN883" s="60"/>
      <c r="UTO883" s="60"/>
      <c r="UTP883" s="60"/>
      <c r="UTQ883" s="60"/>
      <c r="UTR883" s="60"/>
      <c r="UTS883" s="60"/>
      <c r="UTT883" s="60"/>
      <c r="UTU883" s="60"/>
      <c r="UTV883" s="60"/>
      <c r="UTW883" s="60"/>
      <c r="UTX883" s="60"/>
      <c r="UTY883" s="60"/>
      <c r="UTZ883" s="60"/>
      <c r="UUA883" s="60"/>
      <c r="UUB883" s="60"/>
      <c r="UUC883" s="60"/>
      <c r="UUD883" s="60"/>
      <c r="UUE883" s="60"/>
      <c r="UUF883" s="60"/>
      <c r="UUG883" s="60"/>
      <c r="UUH883" s="60"/>
      <c r="UUI883" s="60"/>
      <c r="UUJ883" s="60"/>
      <c r="UUK883" s="60"/>
      <c r="UUL883" s="60"/>
      <c r="UUM883" s="60"/>
      <c r="UUN883" s="60"/>
      <c r="UUO883" s="60"/>
      <c r="UUP883" s="60"/>
      <c r="UUQ883" s="60"/>
      <c r="UUR883" s="60"/>
      <c r="UUS883" s="60"/>
      <c r="UUT883" s="60"/>
      <c r="UUU883" s="60"/>
      <c r="UUV883" s="60"/>
      <c r="UUW883" s="60"/>
      <c r="UUX883" s="60"/>
      <c r="UUY883" s="60"/>
      <c r="UUZ883" s="60"/>
      <c r="UVA883" s="60"/>
      <c r="UVB883" s="60"/>
      <c r="UVC883" s="60"/>
      <c r="UVD883" s="60"/>
      <c r="UVE883" s="60"/>
      <c r="UVF883" s="60"/>
      <c r="UVG883" s="60"/>
      <c r="UVH883" s="60"/>
      <c r="UVI883" s="60"/>
      <c r="UVJ883" s="60"/>
      <c r="UVK883" s="60"/>
      <c r="UVL883" s="60"/>
      <c r="UVM883" s="60"/>
      <c r="UVN883" s="60"/>
      <c r="UVO883" s="60"/>
      <c r="UVP883" s="60"/>
      <c r="UVQ883" s="60"/>
      <c r="UVR883" s="60"/>
      <c r="UVS883" s="60"/>
      <c r="UVT883" s="60"/>
      <c r="UVU883" s="60"/>
      <c r="UVV883" s="60"/>
      <c r="UVW883" s="60"/>
      <c r="UVX883" s="60"/>
      <c r="UVY883" s="60"/>
      <c r="UVZ883" s="60"/>
      <c r="UWA883" s="60"/>
      <c r="UWB883" s="60"/>
      <c r="UWC883" s="60"/>
      <c r="UWD883" s="60"/>
      <c r="UWE883" s="60"/>
      <c r="UWF883" s="60"/>
      <c r="UWG883" s="60"/>
      <c r="UWH883" s="60"/>
      <c r="UWI883" s="60"/>
      <c r="UWJ883" s="60"/>
      <c r="UWK883" s="60"/>
      <c r="UWL883" s="60"/>
      <c r="UWM883" s="60"/>
      <c r="UWN883" s="60"/>
      <c r="UWO883" s="60"/>
      <c r="UWP883" s="60"/>
      <c r="UWQ883" s="60"/>
      <c r="UWR883" s="60"/>
      <c r="UWS883" s="60"/>
      <c r="UWT883" s="60"/>
      <c r="UWU883" s="60"/>
      <c r="UWV883" s="60"/>
      <c r="UWW883" s="60"/>
      <c r="UWX883" s="60"/>
      <c r="UWY883" s="60"/>
      <c r="UWZ883" s="60"/>
      <c r="UXA883" s="60"/>
      <c r="UXB883" s="60"/>
      <c r="UXC883" s="60"/>
      <c r="UXD883" s="60"/>
      <c r="UXE883" s="60"/>
      <c r="UXF883" s="60"/>
      <c r="UXG883" s="60"/>
      <c r="UXH883" s="60"/>
      <c r="UXI883" s="60"/>
      <c r="UXJ883" s="60"/>
      <c r="UXK883" s="60"/>
      <c r="UXL883" s="60"/>
      <c r="UXM883" s="60"/>
      <c r="UXN883" s="60"/>
      <c r="UXO883" s="60"/>
      <c r="UXP883" s="60"/>
      <c r="UXQ883" s="60"/>
      <c r="UXR883" s="60"/>
      <c r="UXS883" s="60"/>
      <c r="UXT883" s="60"/>
      <c r="UXU883" s="60"/>
      <c r="UXV883" s="60"/>
      <c r="UXW883" s="60"/>
      <c r="UXX883" s="60"/>
      <c r="UXY883" s="60"/>
      <c r="UXZ883" s="60"/>
      <c r="UYA883" s="60"/>
      <c r="UYB883" s="60"/>
      <c r="UYC883" s="60"/>
      <c r="UYD883" s="60"/>
      <c r="UYE883" s="60"/>
      <c r="UYF883" s="60"/>
      <c r="UYG883" s="60"/>
      <c r="UYH883" s="60"/>
      <c r="UYI883" s="60"/>
      <c r="UYJ883" s="60"/>
      <c r="UYK883" s="60"/>
      <c r="UYL883" s="60"/>
      <c r="UYM883" s="60"/>
      <c r="UYN883" s="60"/>
      <c r="UYO883" s="60"/>
      <c r="UYP883" s="60"/>
      <c r="UYQ883" s="60"/>
      <c r="UYR883" s="60"/>
      <c r="UYS883" s="60"/>
      <c r="UYT883" s="60"/>
      <c r="UYU883" s="60"/>
      <c r="UYV883" s="60"/>
      <c r="UYW883" s="60"/>
      <c r="UYX883" s="60"/>
      <c r="UYY883" s="60"/>
      <c r="UYZ883" s="60"/>
      <c r="UZA883" s="60"/>
      <c r="UZB883" s="60"/>
      <c r="UZC883" s="60"/>
      <c r="UZD883" s="60"/>
      <c r="UZE883" s="60"/>
      <c r="UZF883" s="60"/>
      <c r="UZG883" s="60"/>
      <c r="UZH883" s="60"/>
      <c r="UZI883" s="60"/>
      <c r="UZJ883" s="60"/>
      <c r="UZK883" s="60"/>
      <c r="UZL883" s="60"/>
      <c r="UZM883" s="60"/>
      <c r="UZN883" s="60"/>
      <c r="UZO883" s="60"/>
      <c r="UZP883" s="60"/>
      <c r="UZQ883" s="60"/>
      <c r="UZR883" s="60"/>
      <c r="UZS883" s="60"/>
      <c r="UZT883" s="60"/>
      <c r="UZU883" s="60"/>
      <c r="UZV883" s="60"/>
      <c r="UZW883" s="60"/>
      <c r="UZX883" s="60"/>
      <c r="UZY883" s="60"/>
      <c r="UZZ883" s="60"/>
      <c r="VAA883" s="60"/>
      <c r="VAB883" s="60"/>
      <c r="VAC883" s="60"/>
      <c r="VAD883" s="60"/>
      <c r="VAE883" s="60"/>
      <c r="VAF883" s="60"/>
      <c r="VAG883" s="60"/>
      <c r="VAH883" s="60"/>
      <c r="VAI883" s="60"/>
      <c r="VAJ883" s="60"/>
      <c r="VAK883" s="60"/>
      <c r="VAL883" s="60"/>
      <c r="VAM883" s="60"/>
      <c r="VAN883" s="60"/>
      <c r="VAO883" s="60"/>
      <c r="VAP883" s="60"/>
      <c r="VAQ883" s="60"/>
      <c r="VAR883" s="60"/>
      <c r="VAS883" s="60"/>
      <c r="VAT883" s="60"/>
      <c r="VAU883" s="60"/>
      <c r="VAV883" s="60"/>
      <c r="VAW883" s="60"/>
      <c r="VAX883" s="60"/>
      <c r="VAY883" s="60"/>
      <c r="VAZ883" s="60"/>
      <c r="VBA883" s="60"/>
      <c r="VBB883" s="60"/>
      <c r="VBC883" s="60"/>
      <c r="VBD883" s="60"/>
      <c r="VBE883" s="60"/>
      <c r="VBF883" s="60"/>
      <c r="VBG883" s="60"/>
      <c r="VBH883" s="60"/>
      <c r="VBI883" s="60"/>
      <c r="VBJ883" s="60"/>
      <c r="VBK883" s="60"/>
      <c r="VBL883" s="60"/>
      <c r="VBM883" s="60"/>
      <c r="VBN883" s="60"/>
      <c r="VBO883" s="60"/>
      <c r="VBP883" s="60"/>
      <c r="VBQ883" s="60"/>
      <c r="VBR883" s="60"/>
      <c r="VBS883" s="60"/>
      <c r="VBT883" s="60"/>
      <c r="VBU883" s="60"/>
      <c r="VBV883" s="60"/>
      <c r="VBW883" s="60"/>
      <c r="VBX883" s="60"/>
      <c r="VBY883" s="60"/>
      <c r="VBZ883" s="60"/>
      <c r="VCA883" s="60"/>
      <c r="VCB883" s="60"/>
      <c r="VCC883" s="60"/>
      <c r="VCD883" s="60"/>
      <c r="VCE883" s="60"/>
      <c r="VCF883" s="60"/>
      <c r="VCG883" s="60"/>
      <c r="VCH883" s="60"/>
      <c r="VCI883" s="60"/>
      <c r="VCJ883" s="60"/>
      <c r="VCK883" s="60"/>
      <c r="VCL883" s="60"/>
      <c r="VCM883" s="60"/>
      <c r="VCN883" s="60"/>
      <c r="VCO883" s="60"/>
      <c r="VCP883" s="60"/>
      <c r="VCQ883" s="60"/>
      <c r="VCR883" s="60"/>
      <c r="VCS883" s="60"/>
      <c r="VCT883" s="60"/>
      <c r="VCU883" s="60"/>
      <c r="VCV883" s="60"/>
      <c r="VCW883" s="60"/>
      <c r="VCX883" s="60"/>
      <c r="VCY883" s="60"/>
      <c r="VCZ883" s="60"/>
      <c r="VDA883" s="60"/>
      <c r="VDB883" s="60"/>
      <c r="VDC883" s="60"/>
      <c r="VDD883" s="60"/>
      <c r="VDE883" s="60"/>
      <c r="VDF883" s="60"/>
      <c r="VDG883" s="60"/>
      <c r="VDH883" s="60"/>
      <c r="VDI883" s="60"/>
      <c r="VDJ883" s="60"/>
      <c r="VDK883" s="60"/>
      <c r="VDL883" s="60"/>
      <c r="VDM883" s="60"/>
      <c r="VDN883" s="60"/>
      <c r="VDO883" s="60"/>
      <c r="VDP883" s="60"/>
      <c r="VDQ883" s="60"/>
      <c r="VDR883" s="60"/>
      <c r="VDS883" s="60"/>
      <c r="VDT883" s="60"/>
      <c r="VDU883" s="60"/>
      <c r="VDV883" s="60"/>
      <c r="VDW883" s="60"/>
      <c r="VDX883" s="60"/>
      <c r="VDY883" s="60"/>
      <c r="VDZ883" s="60"/>
      <c r="VEA883" s="60"/>
      <c r="VEB883" s="60"/>
      <c r="VEC883" s="60"/>
      <c r="VED883" s="60"/>
      <c r="VEE883" s="60"/>
      <c r="VEF883" s="60"/>
      <c r="VEG883" s="60"/>
      <c r="VEH883" s="60"/>
      <c r="VEI883" s="60"/>
      <c r="VEJ883" s="60"/>
      <c r="VEK883" s="60"/>
      <c r="VEL883" s="60"/>
      <c r="VEM883" s="60"/>
      <c r="VEN883" s="60"/>
      <c r="VEO883" s="60"/>
      <c r="VEP883" s="60"/>
      <c r="VEQ883" s="60"/>
      <c r="VER883" s="60"/>
      <c r="VES883" s="60"/>
      <c r="VET883" s="60"/>
      <c r="VEU883" s="60"/>
      <c r="VEV883" s="60"/>
      <c r="VEW883" s="60"/>
      <c r="VEX883" s="60"/>
      <c r="VEY883" s="60"/>
      <c r="VEZ883" s="60"/>
      <c r="VFA883" s="60"/>
      <c r="VFB883" s="60"/>
      <c r="VFC883" s="60"/>
      <c r="VFD883" s="60"/>
      <c r="VFE883" s="60"/>
      <c r="VFF883" s="60"/>
      <c r="VFG883" s="60"/>
      <c r="VFH883" s="60"/>
      <c r="VFI883" s="60"/>
      <c r="VFJ883" s="60"/>
      <c r="VFK883" s="60"/>
      <c r="VFL883" s="60"/>
      <c r="VFM883" s="60"/>
      <c r="VFN883" s="60"/>
      <c r="VFO883" s="60"/>
      <c r="VFP883" s="60"/>
      <c r="VFQ883" s="60"/>
      <c r="VFR883" s="60"/>
      <c r="VFS883" s="60"/>
      <c r="VFT883" s="60"/>
      <c r="VFU883" s="60"/>
      <c r="VFV883" s="60"/>
      <c r="VFW883" s="60"/>
      <c r="VFX883" s="60"/>
      <c r="VFY883" s="60"/>
      <c r="VFZ883" s="60"/>
      <c r="VGA883" s="60"/>
      <c r="VGB883" s="60"/>
      <c r="VGC883" s="60"/>
      <c r="VGD883" s="60"/>
      <c r="VGE883" s="60"/>
      <c r="VGF883" s="60"/>
      <c r="VGG883" s="60"/>
      <c r="VGH883" s="60"/>
      <c r="VGI883" s="60"/>
      <c r="VGJ883" s="60"/>
      <c r="VGK883" s="60"/>
      <c r="VGL883" s="60"/>
      <c r="VGM883" s="60"/>
      <c r="VGN883" s="60"/>
      <c r="VGO883" s="60"/>
      <c r="VGP883" s="60"/>
      <c r="VGQ883" s="60"/>
      <c r="VGR883" s="60"/>
      <c r="VGS883" s="60"/>
      <c r="VGT883" s="60"/>
      <c r="VGU883" s="60"/>
      <c r="VGV883" s="60"/>
      <c r="VGW883" s="60"/>
      <c r="VGX883" s="60"/>
      <c r="VGY883" s="60"/>
      <c r="VGZ883" s="60"/>
      <c r="VHA883" s="60"/>
      <c r="VHB883" s="60"/>
      <c r="VHC883" s="60"/>
      <c r="VHD883" s="60"/>
      <c r="VHE883" s="60"/>
      <c r="VHF883" s="60"/>
      <c r="VHG883" s="60"/>
      <c r="VHH883" s="60"/>
      <c r="VHI883" s="60"/>
      <c r="VHJ883" s="60"/>
      <c r="VHK883" s="60"/>
      <c r="VHL883" s="60"/>
      <c r="VHM883" s="60"/>
      <c r="VHN883" s="60"/>
      <c r="VHO883" s="60"/>
      <c r="VHP883" s="60"/>
      <c r="VHQ883" s="60"/>
      <c r="VHR883" s="60"/>
      <c r="VHS883" s="60"/>
      <c r="VHT883" s="60"/>
      <c r="VHU883" s="60"/>
      <c r="VHV883" s="60"/>
      <c r="VHW883" s="60"/>
      <c r="VHX883" s="60"/>
      <c r="VHY883" s="60"/>
      <c r="VHZ883" s="60"/>
      <c r="VIA883" s="60"/>
      <c r="VIB883" s="60"/>
      <c r="VIC883" s="60"/>
      <c r="VID883" s="60"/>
      <c r="VIE883" s="60"/>
      <c r="VIF883" s="60"/>
      <c r="VIG883" s="60"/>
      <c r="VIH883" s="60"/>
      <c r="VII883" s="60"/>
      <c r="VIJ883" s="60"/>
      <c r="VIK883" s="60"/>
      <c r="VIL883" s="60"/>
      <c r="VIM883" s="60"/>
      <c r="VIN883" s="60"/>
      <c r="VIO883" s="60"/>
      <c r="VIP883" s="60"/>
      <c r="VIQ883" s="60"/>
      <c r="VIR883" s="60"/>
      <c r="VIS883" s="60"/>
      <c r="VIT883" s="60"/>
      <c r="VIU883" s="60"/>
      <c r="VIV883" s="60"/>
      <c r="VIW883" s="60"/>
      <c r="VIX883" s="60"/>
      <c r="VIY883" s="60"/>
      <c r="VIZ883" s="60"/>
      <c r="VJA883" s="60"/>
      <c r="VJB883" s="60"/>
      <c r="VJC883" s="60"/>
      <c r="VJD883" s="60"/>
      <c r="VJE883" s="60"/>
      <c r="VJF883" s="60"/>
      <c r="VJG883" s="60"/>
      <c r="VJH883" s="60"/>
      <c r="VJI883" s="60"/>
      <c r="VJJ883" s="60"/>
      <c r="VJK883" s="60"/>
      <c r="VJL883" s="60"/>
      <c r="VJM883" s="60"/>
      <c r="VJN883" s="60"/>
      <c r="VJO883" s="60"/>
      <c r="VJP883" s="60"/>
      <c r="VJQ883" s="60"/>
      <c r="VJR883" s="60"/>
      <c r="VJS883" s="60"/>
      <c r="VJT883" s="60"/>
      <c r="VJU883" s="60"/>
      <c r="VJV883" s="60"/>
      <c r="VJW883" s="60"/>
      <c r="VJX883" s="60"/>
      <c r="VJY883" s="60"/>
      <c r="VJZ883" s="60"/>
      <c r="VKA883" s="60"/>
      <c r="VKB883" s="60"/>
      <c r="VKC883" s="60"/>
      <c r="VKD883" s="60"/>
      <c r="VKE883" s="60"/>
      <c r="VKF883" s="60"/>
      <c r="VKG883" s="60"/>
      <c r="VKH883" s="60"/>
      <c r="VKI883" s="60"/>
      <c r="VKJ883" s="60"/>
      <c r="VKK883" s="60"/>
      <c r="VKL883" s="60"/>
      <c r="VKM883" s="60"/>
      <c r="VKN883" s="60"/>
      <c r="VKO883" s="60"/>
      <c r="VKP883" s="60"/>
      <c r="VKQ883" s="60"/>
      <c r="VKR883" s="60"/>
      <c r="VKS883" s="60"/>
      <c r="VKT883" s="60"/>
      <c r="VKU883" s="60"/>
      <c r="VKV883" s="60"/>
      <c r="VKW883" s="60"/>
      <c r="VKX883" s="60"/>
      <c r="VKY883" s="60"/>
      <c r="VKZ883" s="60"/>
      <c r="VLA883" s="60"/>
      <c r="VLB883" s="60"/>
      <c r="VLC883" s="60"/>
      <c r="VLD883" s="60"/>
      <c r="VLE883" s="60"/>
      <c r="VLF883" s="60"/>
      <c r="VLG883" s="60"/>
      <c r="VLH883" s="60"/>
      <c r="VLI883" s="60"/>
      <c r="VLJ883" s="60"/>
      <c r="VLK883" s="60"/>
      <c r="VLL883" s="60"/>
      <c r="VLM883" s="60"/>
      <c r="VLN883" s="60"/>
      <c r="VLO883" s="60"/>
      <c r="VLP883" s="60"/>
      <c r="VLQ883" s="60"/>
      <c r="VLR883" s="60"/>
      <c r="VLS883" s="60"/>
      <c r="VLT883" s="60"/>
      <c r="VLU883" s="60"/>
      <c r="VLV883" s="60"/>
      <c r="VLW883" s="60"/>
      <c r="VLX883" s="60"/>
      <c r="VLY883" s="60"/>
      <c r="VLZ883" s="60"/>
      <c r="VMA883" s="60"/>
      <c r="VMB883" s="60"/>
      <c r="VMC883" s="60"/>
      <c r="VMD883" s="60"/>
      <c r="VME883" s="60"/>
      <c r="VMF883" s="60"/>
      <c r="VMG883" s="60"/>
      <c r="VMH883" s="60"/>
      <c r="VMI883" s="60"/>
      <c r="VMJ883" s="60"/>
      <c r="VMK883" s="60"/>
      <c r="VML883" s="60"/>
      <c r="VMM883" s="60"/>
      <c r="VMN883" s="60"/>
      <c r="VMO883" s="60"/>
      <c r="VMP883" s="60"/>
      <c r="VMQ883" s="60"/>
      <c r="VMR883" s="60"/>
      <c r="VMS883" s="60"/>
      <c r="VMT883" s="60"/>
      <c r="VMU883" s="60"/>
      <c r="VMV883" s="60"/>
      <c r="VMW883" s="60"/>
      <c r="VMX883" s="60"/>
      <c r="VMY883" s="60"/>
      <c r="VMZ883" s="60"/>
      <c r="VNA883" s="60"/>
      <c r="VNB883" s="60"/>
      <c r="VNC883" s="60"/>
      <c r="VND883" s="60"/>
      <c r="VNE883" s="60"/>
      <c r="VNF883" s="60"/>
      <c r="VNG883" s="60"/>
      <c r="VNH883" s="60"/>
      <c r="VNI883" s="60"/>
      <c r="VNJ883" s="60"/>
      <c r="VNK883" s="60"/>
      <c r="VNL883" s="60"/>
      <c r="VNM883" s="60"/>
      <c r="VNN883" s="60"/>
      <c r="VNO883" s="60"/>
      <c r="VNP883" s="60"/>
      <c r="VNQ883" s="60"/>
      <c r="VNR883" s="60"/>
      <c r="VNS883" s="60"/>
      <c r="VNT883" s="60"/>
      <c r="VNU883" s="60"/>
      <c r="VNV883" s="60"/>
      <c r="VNW883" s="60"/>
      <c r="VNX883" s="60"/>
      <c r="VNY883" s="60"/>
      <c r="VNZ883" s="60"/>
      <c r="VOA883" s="60"/>
      <c r="VOB883" s="60"/>
      <c r="VOC883" s="60"/>
      <c r="VOD883" s="60"/>
      <c r="VOE883" s="60"/>
      <c r="VOF883" s="60"/>
      <c r="VOG883" s="60"/>
      <c r="VOH883" s="60"/>
      <c r="VOI883" s="60"/>
      <c r="VOJ883" s="60"/>
      <c r="VOK883" s="60"/>
      <c r="VOL883" s="60"/>
      <c r="VOM883" s="60"/>
      <c r="VON883" s="60"/>
      <c r="VOO883" s="60"/>
      <c r="VOP883" s="60"/>
      <c r="VOQ883" s="60"/>
      <c r="VOR883" s="60"/>
      <c r="VOS883" s="60"/>
      <c r="VOT883" s="60"/>
      <c r="VOU883" s="60"/>
      <c r="VOV883" s="60"/>
      <c r="VOW883" s="60"/>
      <c r="VOX883" s="60"/>
      <c r="VOY883" s="60"/>
      <c r="VOZ883" s="60"/>
      <c r="VPA883" s="60"/>
      <c r="VPB883" s="60"/>
      <c r="VPC883" s="60"/>
      <c r="VPD883" s="60"/>
      <c r="VPE883" s="60"/>
      <c r="VPF883" s="60"/>
      <c r="VPG883" s="60"/>
      <c r="VPH883" s="60"/>
      <c r="VPI883" s="60"/>
      <c r="VPJ883" s="60"/>
      <c r="VPK883" s="60"/>
      <c r="VPL883" s="60"/>
      <c r="VPM883" s="60"/>
      <c r="VPN883" s="60"/>
      <c r="VPO883" s="60"/>
      <c r="VPP883" s="60"/>
      <c r="VPQ883" s="60"/>
      <c r="VPR883" s="60"/>
      <c r="VPS883" s="60"/>
      <c r="VPT883" s="60"/>
      <c r="VPU883" s="60"/>
      <c r="VPV883" s="60"/>
      <c r="VPW883" s="60"/>
      <c r="VPX883" s="60"/>
      <c r="VPY883" s="60"/>
      <c r="VPZ883" s="60"/>
      <c r="VQA883" s="60"/>
      <c r="VQB883" s="60"/>
      <c r="VQC883" s="60"/>
      <c r="VQD883" s="60"/>
      <c r="VQE883" s="60"/>
      <c r="VQF883" s="60"/>
      <c r="VQG883" s="60"/>
      <c r="VQH883" s="60"/>
      <c r="VQI883" s="60"/>
      <c r="VQJ883" s="60"/>
      <c r="VQK883" s="60"/>
      <c r="VQL883" s="60"/>
      <c r="VQM883" s="60"/>
      <c r="VQN883" s="60"/>
      <c r="VQO883" s="60"/>
      <c r="VQP883" s="60"/>
      <c r="VQQ883" s="60"/>
      <c r="VQR883" s="60"/>
      <c r="VQS883" s="60"/>
      <c r="VQT883" s="60"/>
      <c r="VQU883" s="60"/>
      <c r="VQV883" s="60"/>
      <c r="VQW883" s="60"/>
      <c r="VQX883" s="60"/>
      <c r="VQY883" s="60"/>
      <c r="VQZ883" s="60"/>
      <c r="VRA883" s="60"/>
      <c r="VRB883" s="60"/>
      <c r="VRC883" s="60"/>
      <c r="VRD883" s="60"/>
      <c r="VRE883" s="60"/>
      <c r="VRF883" s="60"/>
      <c r="VRG883" s="60"/>
      <c r="VRH883" s="60"/>
      <c r="VRI883" s="60"/>
      <c r="VRJ883" s="60"/>
      <c r="VRK883" s="60"/>
      <c r="VRL883" s="60"/>
      <c r="VRM883" s="60"/>
      <c r="VRN883" s="60"/>
      <c r="VRO883" s="60"/>
      <c r="VRP883" s="60"/>
      <c r="VRQ883" s="60"/>
      <c r="VRR883" s="60"/>
      <c r="VRS883" s="60"/>
      <c r="VRT883" s="60"/>
      <c r="VRU883" s="60"/>
      <c r="VRV883" s="60"/>
      <c r="VRW883" s="60"/>
      <c r="VRX883" s="60"/>
      <c r="VRY883" s="60"/>
      <c r="VRZ883" s="60"/>
      <c r="VSA883" s="60"/>
      <c r="VSB883" s="60"/>
      <c r="VSC883" s="60"/>
      <c r="VSD883" s="60"/>
      <c r="VSE883" s="60"/>
      <c r="VSF883" s="60"/>
      <c r="VSG883" s="60"/>
      <c r="VSH883" s="60"/>
      <c r="VSI883" s="60"/>
      <c r="VSJ883" s="60"/>
      <c r="VSK883" s="60"/>
      <c r="VSL883" s="60"/>
      <c r="VSM883" s="60"/>
      <c r="VSN883" s="60"/>
      <c r="VSO883" s="60"/>
      <c r="VSP883" s="60"/>
      <c r="VSQ883" s="60"/>
      <c r="VSR883" s="60"/>
      <c r="VSS883" s="60"/>
      <c r="VST883" s="60"/>
      <c r="VSU883" s="60"/>
      <c r="VSV883" s="60"/>
      <c r="VSW883" s="60"/>
      <c r="VSX883" s="60"/>
      <c r="VSY883" s="60"/>
      <c r="VSZ883" s="60"/>
      <c r="VTA883" s="60"/>
      <c r="VTB883" s="60"/>
      <c r="VTC883" s="60"/>
      <c r="VTD883" s="60"/>
      <c r="VTE883" s="60"/>
      <c r="VTF883" s="60"/>
      <c r="VTG883" s="60"/>
      <c r="VTH883" s="60"/>
      <c r="VTI883" s="60"/>
      <c r="VTJ883" s="60"/>
      <c r="VTK883" s="60"/>
      <c r="VTL883" s="60"/>
      <c r="VTM883" s="60"/>
      <c r="VTN883" s="60"/>
      <c r="VTO883" s="60"/>
      <c r="VTP883" s="60"/>
      <c r="VTQ883" s="60"/>
      <c r="VTR883" s="60"/>
      <c r="VTS883" s="60"/>
      <c r="VTT883" s="60"/>
      <c r="VTU883" s="60"/>
      <c r="VTV883" s="60"/>
      <c r="VTW883" s="60"/>
      <c r="VTX883" s="60"/>
      <c r="VTY883" s="60"/>
      <c r="VTZ883" s="60"/>
      <c r="VUA883" s="60"/>
      <c r="VUB883" s="60"/>
      <c r="VUC883" s="60"/>
      <c r="VUD883" s="60"/>
      <c r="VUE883" s="60"/>
      <c r="VUF883" s="60"/>
      <c r="VUG883" s="60"/>
      <c r="VUH883" s="60"/>
      <c r="VUI883" s="60"/>
      <c r="VUJ883" s="60"/>
      <c r="VUK883" s="60"/>
      <c r="VUL883" s="60"/>
      <c r="VUM883" s="60"/>
      <c r="VUN883" s="60"/>
      <c r="VUO883" s="60"/>
      <c r="VUP883" s="60"/>
      <c r="VUQ883" s="60"/>
      <c r="VUR883" s="60"/>
      <c r="VUS883" s="60"/>
      <c r="VUT883" s="60"/>
      <c r="VUU883" s="60"/>
      <c r="VUV883" s="60"/>
      <c r="VUW883" s="60"/>
      <c r="VUX883" s="60"/>
      <c r="VUY883" s="60"/>
      <c r="VUZ883" s="60"/>
      <c r="VVA883" s="60"/>
      <c r="VVB883" s="60"/>
      <c r="VVC883" s="60"/>
      <c r="VVD883" s="60"/>
      <c r="VVE883" s="60"/>
      <c r="VVF883" s="60"/>
      <c r="VVG883" s="60"/>
      <c r="VVH883" s="60"/>
      <c r="VVI883" s="60"/>
      <c r="VVJ883" s="60"/>
      <c r="VVK883" s="60"/>
      <c r="VVL883" s="60"/>
      <c r="VVM883" s="60"/>
      <c r="VVN883" s="60"/>
      <c r="VVO883" s="60"/>
      <c r="VVP883" s="60"/>
      <c r="VVQ883" s="60"/>
      <c r="VVR883" s="60"/>
      <c r="VVS883" s="60"/>
      <c r="VVT883" s="60"/>
      <c r="VVU883" s="60"/>
      <c r="VVV883" s="60"/>
      <c r="VVW883" s="60"/>
      <c r="VVX883" s="60"/>
      <c r="VVY883" s="60"/>
      <c r="VVZ883" s="60"/>
      <c r="VWA883" s="60"/>
      <c r="VWB883" s="60"/>
      <c r="VWC883" s="60"/>
      <c r="VWD883" s="60"/>
      <c r="VWE883" s="60"/>
      <c r="VWF883" s="60"/>
      <c r="VWG883" s="60"/>
      <c r="VWH883" s="60"/>
      <c r="VWI883" s="60"/>
      <c r="VWJ883" s="60"/>
      <c r="VWK883" s="60"/>
      <c r="VWL883" s="60"/>
      <c r="VWM883" s="60"/>
      <c r="VWN883" s="60"/>
      <c r="VWO883" s="60"/>
      <c r="VWP883" s="60"/>
      <c r="VWQ883" s="60"/>
      <c r="VWR883" s="60"/>
      <c r="VWS883" s="60"/>
      <c r="VWT883" s="60"/>
      <c r="VWU883" s="60"/>
      <c r="VWV883" s="60"/>
      <c r="VWW883" s="60"/>
      <c r="VWX883" s="60"/>
      <c r="VWY883" s="60"/>
      <c r="VWZ883" s="60"/>
      <c r="VXA883" s="60"/>
      <c r="VXB883" s="60"/>
      <c r="VXC883" s="60"/>
      <c r="VXD883" s="60"/>
      <c r="VXE883" s="60"/>
      <c r="VXF883" s="60"/>
      <c r="VXG883" s="60"/>
      <c r="VXH883" s="60"/>
      <c r="VXI883" s="60"/>
      <c r="VXJ883" s="60"/>
      <c r="VXK883" s="60"/>
      <c r="VXL883" s="60"/>
      <c r="VXM883" s="60"/>
      <c r="VXN883" s="60"/>
      <c r="VXO883" s="60"/>
      <c r="VXP883" s="60"/>
      <c r="VXQ883" s="60"/>
      <c r="VXR883" s="60"/>
      <c r="VXS883" s="60"/>
      <c r="VXT883" s="60"/>
      <c r="VXU883" s="60"/>
      <c r="VXV883" s="60"/>
      <c r="VXW883" s="60"/>
      <c r="VXX883" s="60"/>
      <c r="VXY883" s="60"/>
      <c r="VXZ883" s="60"/>
      <c r="VYA883" s="60"/>
      <c r="VYB883" s="60"/>
      <c r="VYC883" s="60"/>
      <c r="VYD883" s="60"/>
      <c r="VYE883" s="60"/>
      <c r="VYF883" s="60"/>
      <c r="VYG883" s="60"/>
      <c r="VYH883" s="60"/>
      <c r="VYI883" s="60"/>
      <c r="VYJ883" s="60"/>
      <c r="VYK883" s="60"/>
      <c r="VYL883" s="60"/>
      <c r="VYM883" s="60"/>
      <c r="VYN883" s="60"/>
      <c r="VYO883" s="60"/>
      <c r="VYP883" s="60"/>
      <c r="VYQ883" s="60"/>
      <c r="VYR883" s="60"/>
      <c r="VYS883" s="60"/>
      <c r="VYT883" s="60"/>
      <c r="VYU883" s="60"/>
      <c r="VYV883" s="60"/>
      <c r="VYW883" s="60"/>
      <c r="VYX883" s="60"/>
      <c r="VYY883" s="60"/>
      <c r="VYZ883" s="60"/>
      <c r="VZA883" s="60"/>
      <c r="VZB883" s="60"/>
      <c r="VZC883" s="60"/>
      <c r="VZD883" s="60"/>
      <c r="VZE883" s="60"/>
      <c r="VZF883" s="60"/>
      <c r="VZG883" s="60"/>
      <c r="VZH883" s="60"/>
      <c r="VZI883" s="60"/>
      <c r="VZJ883" s="60"/>
      <c r="VZK883" s="60"/>
      <c r="VZL883" s="60"/>
      <c r="VZM883" s="60"/>
      <c r="VZN883" s="60"/>
      <c r="VZO883" s="60"/>
      <c r="VZP883" s="60"/>
      <c r="VZQ883" s="60"/>
      <c r="VZR883" s="60"/>
      <c r="VZS883" s="60"/>
      <c r="VZT883" s="60"/>
      <c r="VZU883" s="60"/>
      <c r="VZV883" s="60"/>
      <c r="VZW883" s="60"/>
      <c r="VZX883" s="60"/>
      <c r="VZY883" s="60"/>
      <c r="VZZ883" s="60"/>
      <c r="WAA883" s="60"/>
      <c r="WAB883" s="60"/>
      <c r="WAC883" s="60"/>
      <c r="WAD883" s="60"/>
      <c r="WAE883" s="60"/>
      <c r="WAF883" s="60"/>
      <c r="WAG883" s="60"/>
      <c r="WAH883" s="60"/>
      <c r="WAI883" s="60"/>
      <c r="WAJ883" s="60"/>
      <c r="WAK883" s="60"/>
      <c r="WAL883" s="60"/>
      <c r="WAM883" s="60"/>
      <c r="WAN883" s="60"/>
      <c r="WAO883" s="60"/>
      <c r="WAP883" s="60"/>
      <c r="WAQ883" s="60"/>
      <c r="WAR883" s="60"/>
      <c r="WAS883" s="60"/>
      <c r="WAT883" s="60"/>
      <c r="WAU883" s="60"/>
      <c r="WAV883" s="60"/>
      <c r="WAW883" s="60"/>
      <c r="WAX883" s="60"/>
      <c r="WAY883" s="60"/>
      <c r="WAZ883" s="60"/>
      <c r="WBA883" s="60"/>
      <c r="WBB883" s="60"/>
      <c r="WBC883" s="60"/>
      <c r="WBD883" s="60"/>
      <c r="WBE883" s="60"/>
      <c r="WBF883" s="60"/>
      <c r="WBG883" s="60"/>
      <c r="WBH883" s="60"/>
      <c r="WBI883" s="60"/>
      <c r="WBJ883" s="60"/>
      <c r="WBK883" s="60"/>
      <c r="WBL883" s="60"/>
      <c r="WBM883" s="60"/>
      <c r="WBN883" s="60"/>
      <c r="WBO883" s="60"/>
      <c r="WBP883" s="60"/>
      <c r="WBQ883" s="60"/>
      <c r="WBR883" s="60"/>
      <c r="WBS883" s="60"/>
      <c r="WBT883" s="60"/>
      <c r="WBU883" s="60"/>
      <c r="WBV883" s="60"/>
      <c r="WBW883" s="60"/>
      <c r="WBX883" s="60"/>
      <c r="WBY883" s="60"/>
      <c r="WBZ883" s="60"/>
      <c r="WCA883" s="60"/>
      <c r="WCB883" s="60"/>
      <c r="WCC883" s="60"/>
      <c r="WCD883" s="60"/>
      <c r="WCE883" s="60"/>
      <c r="WCF883" s="60"/>
      <c r="WCG883" s="60"/>
      <c r="WCH883" s="60"/>
      <c r="WCI883" s="60"/>
      <c r="WCJ883" s="60"/>
      <c r="WCK883" s="60"/>
      <c r="WCL883" s="60"/>
      <c r="WCM883" s="60"/>
      <c r="WCN883" s="60"/>
      <c r="WCO883" s="60"/>
      <c r="WCP883" s="60"/>
      <c r="WCQ883" s="60"/>
      <c r="WCR883" s="60"/>
      <c r="WCS883" s="60"/>
      <c r="WCT883" s="60"/>
      <c r="WCU883" s="60"/>
      <c r="WCV883" s="60"/>
      <c r="WCW883" s="60"/>
      <c r="WCX883" s="60"/>
      <c r="WCY883" s="60"/>
      <c r="WCZ883" s="60"/>
      <c r="WDA883" s="60"/>
      <c r="WDB883" s="60"/>
      <c r="WDC883" s="60"/>
      <c r="WDD883" s="60"/>
      <c r="WDE883" s="60"/>
      <c r="WDF883" s="60"/>
      <c r="WDG883" s="60"/>
      <c r="WDH883" s="60"/>
      <c r="WDI883" s="60"/>
      <c r="WDJ883" s="60"/>
      <c r="WDK883" s="60"/>
      <c r="WDL883" s="60"/>
      <c r="WDM883" s="60"/>
      <c r="WDN883" s="60"/>
      <c r="WDO883" s="60"/>
      <c r="WDP883" s="60"/>
      <c r="WDQ883" s="60"/>
      <c r="WDR883" s="60"/>
      <c r="WDS883" s="60"/>
      <c r="WDT883" s="60"/>
      <c r="WDU883" s="60"/>
      <c r="WDV883" s="60"/>
      <c r="WDW883" s="60"/>
      <c r="WDX883" s="60"/>
      <c r="WDY883" s="60"/>
      <c r="WDZ883" s="60"/>
      <c r="WEA883" s="60"/>
      <c r="WEB883" s="60"/>
      <c r="WEC883" s="60"/>
      <c r="WED883" s="60"/>
      <c r="WEE883" s="60"/>
      <c r="WEF883" s="60"/>
      <c r="WEG883" s="60"/>
      <c r="WEH883" s="60"/>
      <c r="WEI883" s="60"/>
      <c r="WEJ883" s="60"/>
      <c r="WEK883" s="60"/>
      <c r="WEL883" s="60"/>
      <c r="WEM883" s="60"/>
      <c r="WEN883" s="60"/>
      <c r="WEO883" s="60"/>
      <c r="WEP883" s="60"/>
      <c r="WEQ883" s="60"/>
      <c r="WER883" s="60"/>
      <c r="WES883" s="60"/>
      <c r="WET883" s="60"/>
      <c r="WEU883" s="60"/>
      <c r="WEV883" s="60"/>
      <c r="WEW883" s="60"/>
      <c r="WEX883" s="60"/>
      <c r="WEY883" s="60"/>
      <c r="WEZ883" s="60"/>
      <c r="WFA883" s="60"/>
      <c r="WFB883" s="60"/>
      <c r="WFC883" s="60"/>
      <c r="WFD883" s="60"/>
      <c r="WFE883" s="60"/>
      <c r="WFF883" s="60"/>
      <c r="WFG883" s="60"/>
      <c r="WFH883" s="60"/>
      <c r="WFI883" s="60"/>
      <c r="WFJ883" s="60"/>
      <c r="WFK883" s="60"/>
      <c r="WFL883" s="60"/>
      <c r="WFM883" s="60"/>
      <c r="WFN883" s="60"/>
      <c r="WFO883" s="60"/>
      <c r="WFP883" s="60"/>
      <c r="WFQ883" s="60"/>
      <c r="WFR883" s="60"/>
      <c r="WFS883" s="60"/>
      <c r="WFT883" s="60"/>
      <c r="WFU883" s="60"/>
      <c r="WFV883" s="60"/>
      <c r="WFW883" s="60"/>
      <c r="WFX883" s="60"/>
      <c r="WFY883" s="60"/>
      <c r="WFZ883" s="60"/>
      <c r="WGA883" s="60"/>
      <c r="WGB883" s="60"/>
      <c r="WGC883" s="60"/>
      <c r="WGD883" s="60"/>
      <c r="WGE883" s="60"/>
      <c r="WGF883" s="60"/>
      <c r="WGG883" s="60"/>
      <c r="WGH883" s="60"/>
      <c r="WGI883" s="60"/>
      <c r="WGJ883" s="60"/>
      <c r="WGK883" s="60"/>
      <c r="WGL883" s="60"/>
      <c r="WGM883" s="60"/>
      <c r="WGN883" s="60"/>
      <c r="WGO883" s="60"/>
      <c r="WGP883" s="60"/>
      <c r="WGQ883" s="60"/>
      <c r="WGR883" s="60"/>
      <c r="WGS883" s="60"/>
      <c r="WGT883" s="60"/>
      <c r="WGU883" s="60"/>
      <c r="WGV883" s="60"/>
      <c r="WGW883" s="60"/>
      <c r="WGX883" s="60"/>
      <c r="WGY883" s="60"/>
      <c r="WGZ883" s="60"/>
      <c r="WHA883" s="60"/>
      <c r="WHB883" s="60"/>
      <c r="WHC883" s="60"/>
      <c r="WHD883" s="60"/>
      <c r="WHE883" s="60"/>
      <c r="WHF883" s="60"/>
      <c r="WHG883" s="60"/>
      <c r="WHH883" s="60"/>
      <c r="WHI883" s="60"/>
      <c r="WHJ883" s="60"/>
      <c r="WHK883" s="60"/>
      <c r="WHL883" s="60"/>
      <c r="WHM883" s="60"/>
      <c r="WHN883" s="60"/>
      <c r="WHO883" s="60"/>
      <c r="WHP883" s="60"/>
      <c r="WHQ883" s="60"/>
      <c r="WHR883" s="60"/>
      <c r="WHS883" s="60"/>
      <c r="WHT883" s="60"/>
      <c r="WHU883" s="60"/>
      <c r="WHV883" s="60"/>
      <c r="WHW883" s="60"/>
      <c r="WHX883" s="60"/>
      <c r="WHY883" s="60"/>
      <c r="WHZ883" s="60"/>
      <c r="WIA883" s="60"/>
      <c r="WIB883" s="60"/>
      <c r="WIC883" s="60"/>
      <c r="WID883" s="60"/>
      <c r="WIE883" s="60"/>
      <c r="WIF883" s="60"/>
      <c r="WIG883" s="60"/>
      <c r="WIH883" s="60"/>
      <c r="WII883" s="60"/>
      <c r="WIJ883" s="60"/>
      <c r="WIK883" s="60"/>
      <c r="WIL883" s="60"/>
      <c r="WIM883" s="60"/>
      <c r="WIN883" s="60"/>
      <c r="WIO883" s="60"/>
      <c r="WIP883" s="60"/>
      <c r="WIQ883" s="60"/>
      <c r="WIR883" s="60"/>
      <c r="WIS883" s="60"/>
      <c r="WIT883" s="60"/>
      <c r="WIU883" s="60"/>
      <c r="WIV883" s="60"/>
      <c r="WIW883" s="60"/>
      <c r="WIX883" s="60"/>
      <c r="WIY883" s="60"/>
      <c r="WIZ883" s="60"/>
      <c r="WJA883" s="60"/>
      <c r="WJB883" s="60"/>
      <c r="WJC883" s="60"/>
      <c r="WJD883" s="60"/>
      <c r="WJE883" s="60"/>
      <c r="WJF883" s="60"/>
      <c r="WJG883" s="60"/>
      <c r="WJH883" s="60"/>
      <c r="WJI883" s="60"/>
      <c r="WJJ883" s="60"/>
      <c r="WJK883" s="60"/>
      <c r="WJL883" s="60"/>
      <c r="WJM883" s="60"/>
      <c r="WJN883" s="60"/>
      <c r="WJO883" s="60"/>
      <c r="WJP883" s="60"/>
      <c r="WJQ883" s="60"/>
      <c r="WJR883" s="60"/>
      <c r="WJS883" s="60"/>
      <c r="WJT883" s="60"/>
      <c r="WJU883" s="60"/>
      <c r="WJV883" s="60"/>
      <c r="WJW883" s="60"/>
      <c r="WJX883" s="60"/>
      <c r="WJY883" s="60"/>
      <c r="WJZ883" s="60"/>
      <c r="WKA883" s="60"/>
      <c r="WKB883" s="60"/>
      <c r="WKC883" s="60"/>
      <c r="WKD883" s="60"/>
      <c r="WKE883" s="60"/>
      <c r="WKF883" s="60"/>
      <c r="WKG883" s="60"/>
      <c r="WKH883" s="60"/>
      <c r="WKI883" s="60"/>
      <c r="WKJ883" s="60"/>
      <c r="WKK883" s="60"/>
      <c r="WKL883" s="60"/>
      <c r="WKM883" s="60"/>
      <c r="WKN883" s="60"/>
      <c r="WKO883" s="60"/>
      <c r="WKP883" s="60"/>
      <c r="WKQ883" s="60"/>
      <c r="WKR883" s="60"/>
      <c r="WKS883" s="60"/>
      <c r="WKT883" s="60"/>
      <c r="WKU883" s="60"/>
      <c r="WKV883" s="60"/>
      <c r="WKW883" s="60"/>
      <c r="WKX883" s="60"/>
      <c r="WKY883" s="60"/>
      <c r="WKZ883" s="60"/>
      <c r="WLA883" s="60"/>
      <c r="WLB883" s="60"/>
      <c r="WLC883" s="60"/>
      <c r="WLD883" s="60"/>
      <c r="WLE883" s="60"/>
      <c r="WLF883" s="60"/>
      <c r="WLG883" s="60"/>
      <c r="WLH883" s="60"/>
      <c r="WLI883" s="60"/>
      <c r="WLJ883" s="60"/>
      <c r="WLK883" s="60"/>
      <c r="WLL883" s="60"/>
      <c r="WLM883" s="60"/>
      <c r="WLN883" s="60"/>
      <c r="WLO883" s="60"/>
      <c r="WLP883" s="60"/>
      <c r="WLQ883" s="60"/>
      <c r="WLR883" s="60"/>
      <c r="WLS883" s="60"/>
      <c r="WLT883" s="60"/>
      <c r="WLU883" s="60"/>
      <c r="WLV883" s="60"/>
      <c r="WLW883" s="60"/>
      <c r="WLX883" s="60"/>
      <c r="WLY883" s="60"/>
      <c r="WLZ883" s="60"/>
      <c r="WMA883" s="60"/>
      <c r="WMB883" s="60"/>
      <c r="WMC883" s="60"/>
      <c r="WMD883" s="60"/>
      <c r="WME883" s="60"/>
      <c r="WMF883" s="60"/>
      <c r="WMG883" s="60"/>
      <c r="WMH883" s="60"/>
      <c r="WMI883" s="60"/>
      <c r="WMJ883" s="60"/>
      <c r="WMK883" s="60"/>
      <c r="WML883" s="60"/>
      <c r="WMM883" s="60"/>
      <c r="WMN883" s="60"/>
      <c r="WMO883" s="60"/>
      <c r="WMP883" s="60"/>
      <c r="WMQ883" s="60"/>
      <c r="WMR883" s="60"/>
      <c r="WMS883" s="60"/>
      <c r="WMT883" s="60"/>
      <c r="WMU883" s="60"/>
      <c r="WMV883" s="60"/>
      <c r="WMW883" s="60"/>
      <c r="WMX883" s="60"/>
      <c r="WMY883" s="60"/>
      <c r="WMZ883" s="60"/>
      <c r="WNA883" s="60"/>
      <c r="WNB883" s="60"/>
      <c r="WNC883" s="60"/>
      <c r="WND883" s="60"/>
      <c r="WNE883" s="60"/>
      <c r="WNF883" s="60"/>
      <c r="WNG883" s="60"/>
      <c r="WNH883" s="60"/>
      <c r="WNI883" s="60"/>
      <c r="WNJ883" s="60"/>
      <c r="WNK883" s="60"/>
      <c r="WNL883" s="60"/>
      <c r="WNM883" s="60"/>
      <c r="WNN883" s="60"/>
      <c r="WNO883" s="60"/>
      <c r="WNP883" s="60"/>
      <c r="WNQ883" s="60"/>
      <c r="WNR883" s="60"/>
      <c r="WNS883" s="60"/>
      <c r="WNT883" s="60"/>
      <c r="WNU883" s="60"/>
      <c r="WNV883" s="60"/>
      <c r="WNW883" s="60"/>
      <c r="WNX883" s="60"/>
      <c r="WNY883" s="60"/>
      <c r="WNZ883" s="60"/>
      <c r="WOA883" s="60"/>
      <c r="WOB883" s="60"/>
      <c r="WOC883" s="60"/>
      <c r="WOD883" s="60"/>
      <c r="WOE883" s="60"/>
      <c r="WOF883" s="60"/>
      <c r="WOG883" s="60"/>
      <c r="WOH883" s="60"/>
      <c r="WOI883" s="60"/>
      <c r="WOJ883" s="60"/>
      <c r="WOK883" s="60"/>
      <c r="WOL883" s="60"/>
      <c r="WOM883" s="60"/>
      <c r="WON883" s="60"/>
      <c r="WOO883" s="60"/>
      <c r="WOP883" s="60"/>
      <c r="WOQ883" s="60"/>
      <c r="WOR883" s="60"/>
      <c r="WOS883" s="60"/>
      <c r="WOT883" s="60"/>
      <c r="WOU883" s="60"/>
      <c r="WOV883" s="60"/>
      <c r="WOW883" s="60"/>
      <c r="WOX883" s="60"/>
      <c r="WOY883" s="60"/>
      <c r="WOZ883" s="60"/>
      <c r="WPA883" s="60"/>
      <c r="WPB883" s="60"/>
      <c r="WPC883" s="60"/>
      <c r="WPD883" s="60"/>
      <c r="WPE883" s="60"/>
      <c r="WPF883" s="60"/>
      <c r="WPG883" s="60"/>
      <c r="WPH883" s="60"/>
      <c r="WPI883" s="60"/>
      <c r="WPJ883" s="60"/>
      <c r="WPK883" s="60"/>
      <c r="WPL883" s="60"/>
      <c r="WPM883" s="60"/>
      <c r="WPN883" s="60"/>
      <c r="WPO883" s="60"/>
      <c r="WPP883" s="60"/>
      <c r="WPQ883" s="60"/>
      <c r="WPR883" s="60"/>
      <c r="WPS883" s="60"/>
      <c r="WPT883" s="60"/>
      <c r="WPU883" s="60"/>
      <c r="WPV883" s="60"/>
      <c r="WPW883" s="60"/>
      <c r="WPX883" s="60"/>
      <c r="WPY883" s="60"/>
      <c r="WPZ883" s="60"/>
      <c r="WQA883" s="60"/>
      <c r="WQB883" s="60"/>
      <c r="WQC883" s="60"/>
      <c r="WQD883" s="60"/>
      <c r="WQE883" s="60"/>
      <c r="WQF883" s="60"/>
      <c r="WQG883" s="60"/>
      <c r="WQH883" s="60"/>
      <c r="WQI883" s="60"/>
      <c r="WQJ883" s="60"/>
      <c r="WQK883" s="60"/>
      <c r="WQL883" s="60"/>
      <c r="WQM883" s="60"/>
      <c r="WQN883" s="60"/>
      <c r="WQO883" s="60"/>
      <c r="WQP883" s="60"/>
      <c r="WQQ883" s="60"/>
      <c r="WQR883" s="60"/>
      <c r="WQS883" s="60"/>
      <c r="WQT883" s="60"/>
      <c r="WQU883" s="60"/>
      <c r="WQV883" s="60"/>
      <c r="WQW883" s="60"/>
      <c r="WQX883" s="60"/>
      <c r="WQY883" s="60"/>
      <c r="WQZ883" s="60"/>
      <c r="WRA883" s="60"/>
      <c r="WRB883" s="60"/>
      <c r="WRC883" s="60"/>
      <c r="WRD883" s="60"/>
      <c r="WRE883" s="60"/>
      <c r="WRF883" s="60"/>
      <c r="WRG883" s="60"/>
      <c r="WRH883" s="60"/>
      <c r="WRI883" s="60"/>
      <c r="WRJ883" s="60"/>
      <c r="WRK883" s="60"/>
      <c r="WRL883" s="60"/>
      <c r="WRM883" s="60"/>
      <c r="WRN883" s="60"/>
      <c r="WRO883" s="60"/>
      <c r="WRP883" s="60"/>
      <c r="WRQ883" s="60"/>
      <c r="WRR883" s="60"/>
      <c r="WRS883" s="60"/>
      <c r="WRT883" s="60"/>
      <c r="WRU883" s="60"/>
      <c r="WRV883" s="60"/>
      <c r="WRW883" s="60"/>
      <c r="WRX883" s="60"/>
      <c r="WRY883" s="60"/>
      <c r="WRZ883" s="60"/>
      <c r="WSA883" s="60"/>
      <c r="WSB883" s="60"/>
      <c r="WSC883" s="60"/>
      <c r="WSD883" s="60"/>
      <c r="WSE883" s="60"/>
      <c r="WSF883" s="60"/>
      <c r="WSG883" s="60"/>
      <c r="WSH883" s="60"/>
      <c r="WSI883" s="60"/>
      <c r="WSJ883" s="60"/>
      <c r="WSK883" s="60"/>
      <c r="WSL883" s="60"/>
      <c r="WSM883" s="60"/>
      <c r="WSN883" s="60"/>
      <c r="WSO883" s="60"/>
      <c r="WSP883" s="60"/>
      <c r="WSQ883" s="60"/>
      <c r="WSR883" s="60"/>
      <c r="WSS883" s="60"/>
      <c r="WST883" s="60"/>
      <c r="WSU883" s="60"/>
      <c r="WSV883" s="60"/>
      <c r="WSW883" s="60"/>
      <c r="WSX883" s="60"/>
      <c r="WSY883" s="60"/>
      <c r="WSZ883" s="60"/>
      <c r="WTA883" s="60"/>
      <c r="WTB883" s="60"/>
      <c r="WTC883" s="60"/>
      <c r="WTD883" s="60"/>
      <c r="WTE883" s="60"/>
      <c r="WTF883" s="60"/>
      <c r="WTG883" s="60"/>
      <c r="WTH883" s="60"/>
      <c r="WTI883" s="60"/>
      <c r="WTJ883" s="60"/>
      <c r="WTK883" s="60"/>
      <c r="WTL883" s="60"/>
      <c r="WTM883" s="60"/>
      <c r="WTN883" s="60"/>
      <c r="WTO883" s="60"/>
      <c r="WTP883" s="60"/>
      <c r="WTQ883" s="60"/>
      <c r="WTR883" s="60"/>
      <c r="WTS883" s="60"/>
      <c r="WTT883" s="60"/>
      <c r="WTU883" s="60"/>
      <c r="WTV883" s="60"/>
      <c r="WTW883" s="60"/>
      <c r="WTX883" s="60"/>
      <c r="WTY883" s="60"/>
      <c r="WTZ883" s="60"/>
      <c r="WUA883" s="60"/>
      <c r="WUB883" s="60"/>
      <c r="WUC883" s="60"/>
      <c r="WUD883" s="60"/>
      <c r="WUE883" s="60"/>
      <c r="WUF883" s="60"/>
      <c r="WUG883" s="60"/>
      <c r="WUH883" s="60"/>
      <c r="WUI883" s="60"/>
      <c r="WUJ883" s="60"/>
      <c r="WUK883" s="60"/>
      <c r="WUL883" s="60"/>
      <c r="WUM883" s="60"/>
      <c r="WUN883" s="60"/>
      <c r="WUO883" s="60"/>
      <c r="WUP883" s="60"/>
      <c r="WUQ883" s="60"/>
      <c r="WUR883" s="60"/>
      <c r="WUS883" s="60"/>
      <c r="WUT883" s="60"/>
      <c r="WUU883" s="60"/>
      <c r="WUV883" s="60"/>
      <c r="WUW883" s="60"/>
      <c r="WUX883" s="60"/>
      <c r="WUY883" s="60"/>
      <c r="WUZ883" s="60"/>
      <c r="WVA883" s="60"/>
      <c r="WVB883" s="60"/>
      <c r="WVC883" s="60"/>
      <c r="WVD883" s="60"/>
      <c r="WVE883" s="60"/>
      <c r="WVF883" s="60"/>
      <c r="WVG883" s="60"/>
      <c r="WVH883" s="60"/>
      <c r="WVI883" s="60"/>
      <c r="WVJ883" s="60"/>
      <c r="WVK883" s="60"/>
      <c r="WVL883" s="60"/>
      <c r="WVM883" s="60"/>
      <c r="WVN883" s="60"/>
      <c r="WVO883" s="60"/>
      <c r="WVP883" s="60"/>
      <c r="WVQ883" s="60"/>
      <c r="WVR883" s="60"/>
      <c r="WVS883" s="60"/>
      <c r="WVT883" s="60"/>
      <c r="WVU883" s="60"/>
      <c r="WVV883" s="60"/>
      <c r="WVW883" s="60"/>
      <c r="WVX883" s="60"/>
      <c r="WVY883" s="60"/>
      <c r="WVZ883" s="60"/>
      <c r="WWA883" s="60"/>
      <c r="WWB883" s="60"/>
      <c r="WWC883" s="60"/>
      <c r="WWD883" s="60"/>
      <c r="WWE883" s="60"/>
      <c r="WWF883" s="60"/>
      <c r="WWG883" s="60"/>
      <c r="WWH883" s="60"/>
      <c r="WWI883" s="60"/>
      <c r="WWJ883" s="60"/>
      <c r="WWK883" s="60"/>
      <c r="WWL883" s="60"/>
      <c r="WWM883" s="60"/>
      <c r="WWN883" s="60"/>
      <c r="WWO883" s="60"/>
      <c r="WWP883" s="60"/>
      <c r="WWQ883" s="60"/>
      <c r="WWR883" s="60"/>
      <c r="WWS883" s="60"/>
      <c r="WWT883" s="60"/>
      <c r="WWU883" s="60"/>
      <c r="WWV883" s="60"/>
      <c r="WWW883" s="60"/>
      <c r="WWX883" s="60"/>
      <c r="WWY883" s="60"/>
      <c r="WWZ883" s="60"/>
      <c r="WXA883" s="60"/>
      <c r="WXB883" s="60"/>
      <c r="WXC883" s="60"/>
      <c r="WXD883" s="60"/>
      <c r="WXE883" s="60"/>
      <c r="WXF883" s="60"/>
      <c r="WXG883" s="60"/>
      <c r="WXH883" s="60"/>
      <c r="WXI883" s="60"/>
      <c r="WXJ883" s="60"/>
      <c r="WXK883" s="60"/>
      <c r="WXL883" s="60"/>
      <c r="WXM883" s="60"/>
      <c r="WXN883" s="60"/>
      <c r="WXO883" s="60"/>
      <c r="WXP883" s="60"/>
      <c r="WXQ883" s="60"/>
      <c r="WXR883" s="60"/>
      <c r="WXS883" s="60"/>
      <c r="WXT883" s="60"/>
      <c r="WXU883" s="60"/>
      <c r="WXV883" s="60"/>
      <c r="WXW883" s="60"/>
      <c r="WXX883" s="60"/>
      <c r="WXY883" s="60"/>
      <c r="WXZ883" s="60"/>
      <c r="WYA883" s="60"/>
      <c r="WYB883" s="60"/>
      <c r="WYC883" s="60"/>
      <c r="WYD883" s="60"/>
      <c r="WYE883" s="60"/>
      <c r="WYF883" s="60"/>
      <c r="WYG883" s="60"/>
      <c r="WYH883" s="60"/>
      <c r="WYI883" s="60"/>
      <c r="WYJ883" s="60"/>
      <c r="WYK883" s="60"/>
      <c r="WYL883" s="60"/>
      <c r="WYM883" s="60"/>
      <c r="WYN883" s="60"/>
      <c r="WYO883" s="60"/>
      <c r="WYP883" s="60"/>
      <c r="WYQ883" s="60"/>
      <c r="WYR883" s="60"/>
      <c r="WYS883" s="60"/>
      <c r="WYT883" s="60"/>
      <c r="WYU883" s="60"/>
      <c r="WYV883" s="60"/>
      <c r="WYW883" s="60"/>
      <c r="WYX883" s="60"/>
      <c r="WYY883" s="60"/>
      <c r="WYZ883" s="60"/>
      <c r="WZA883" s="60"/>
      <c r="WZB883" s="60"/>
      <c r="WZC883" s="60"/>
      <c r="WZD883" s="60"/>
      <c r="WZE883" s="60"/>
      <c r="WZF883" s="60"/>
      <c r="WZG883" s="60"/>
      <c r="WZH883" s="60"/>
      <c r="WZI883" s="60"/>
      <c r="WZJ883" s="60"/>
      <c r="WZK883" s="60"/>
      <c r="WZL883" s="60"/>
      <c r="WZM883" s="60"/>
      <c r="WZN883" s="60"/>
      <c r="WZO883" s="60"/>
      <c r="WZP883" s="60"/>
      <c r="WZQ883" s="60"/>
      <c r="WZR883" s="60"/>
      <c r="WZS883" s="60"/>
      <c r="WZT883" s="60"/>
      <c r="WZU883" s="60"/>
      <c r="WZV883" s="60"/>
      <c r="WZW883" s="60"/>
      <c r="WZX883" s="60"/>
      <c r="WZY883" s="60"/>
      <c r="WZZ883" s="60"/>
      <c r="XAA883" s="60"/>
      <c r="XAB883" s="60"/>
      <c r="XAC883" s="60"/>
      <c r="XAD883" s="60"/>
      <c r="XAE883" s="60"/>
      <c r="XAF883" s="60"/>
      <c r="XAG883" s="60"/>
      <c r="XAH883" s="60"/>
      <c r="XAI883" s="60"/>
      <c r="XAJ883" s="60"/>
      <c r="XAK883" s="60"/>
      <c r="XAL883" s="60"/>
      <c r="XAM883" s="60"/>
      <c r="XAN883" s="60"/>
      <c r="XAO883" s="60"/>
      <c r="XAP883" s="60"/>
      <c r="XAQ883" s="60"/>
      <c r="XAR883" s="60"/>
      <c r="XAS883" s="60"/>
      <c r="XAT883" s="60"/>
      <c r="XAU883" s="60"/>
      <c r="XAV883" s="60"/>
      <c r="XAW883" s="60"/>
      <c r="XAX883" s="60"/>
      <c r="XAY883" s="60"/>
      <c r="XAZ883" s="60"/>
      <c r="XBA883" s="60"/>
      <c r="XBB883" s="60"/>
      <c r="XBC883" s="60"/>
      <c r="XBD883" s="60"/>
      <c r="XBE883" s="60"/>
      <c r="XBF883" s="60"/>
      <c r="XBG883" s="60"/>
      <c r="XBH883" s="60"/>
      <c r="XBI883" s="60"/>
      <c r="XBJ883" s="60"/>
      <c r="XBK883" s="60"/>
      <c r="XBL883" s="60"/>
      <c r="XBM883" s="60"/>
      <c r="XBN883" s="60"/>
      <c r="XBO883" s="60"/>
      <c r="XBP883" s="60"/>
      <c r="XBQ883" s="60"/>
      <c r="XBR883" s="60"/>
      <c r="XBS883" s="60"/>
      <c r="XBT883" s="60"/>
      <c r="XBU883" s="60"/>
      <c r="XBV883" s="60"/>
      <c r="XBW883" s="60"/>
      <c r="XBX883" s="60"/>
      <c r="XBY883" s="60"/>
      <c r="XBZ883" s="60"/>
      <c r="XCA883" s="60"/>
      <c r="XCB883" s="60"/>
      <c r="XCC883" s="60"/>
      <c r="XCD883" s="60"/>
      <c r="XCE883" s="60"/>
      <c r="XCF883" s="60"/>
      <c r="XCG883" s="60"/>
      <c r="XCH883" s="60"/>
      <c r="XCI883" s="60"/>
      <c r="XCJ883" s="60"/>
      <c r="XCK883" s="60"/>
      <c r="XCL883" s="60"/>
      <c r="XCM883" s="60"/>
      <c r="XCN883" s="60"/>
      <c r="XCO883" s="60"/>
      <c r="XCP883" s="60"/>
      <c r="XCQ883" s="60"/>
      <c r="XCR883" s="60"/>
      <c r="XCS883" s="60"/>
      <c r="XCT883" s="60"/>
      <c r="XCU883" s="60"/>
      <c r="XCV883" s="60"/>
      <c r="XCW883" s="60"/>
      <c r="XCX883" s="60"/>
      <c r="XCY883" s="60"/>
      <c r="XCZ883" s="60"/>
      <c r="XDA883" s="60"/>
      <c r="XDB883" s="60"/>
      <c r="XDC883" s="60"/>
      <c r="XDD883" s="60"/>
      <c r="XDE883" s="60"/>
      <c r="XDF883" s="60"/>
      <c r="XDG883" s="60"/>
      <c r="XDH883" s="60"/>
      <c r="XDI883" s="60"/>
      <c r="XDJ883" s="60"/>
      <c r="XDK883" s="60"/>
      <c r="XDL883" s="60"/>
    </row>
    <row r="884" spans="1:16340">
      <c r="A884" s="60" t="s">
        <v>1557</v>
      </c>
      <c r="B884" s="60" t="s">
        <v>261</v>
      </c>
      <c r="C884" s="60" t="s">
        <v>241</v>
      </c>
      <c r="D884" s="60" t="s">
        <v>319</v>
      </c>
      <c r="E884" s="60" t="s">
        <v>468</v>
      </c>
      <c r="F884" s="60" t="s">
        <v>438</v>
      </c>
      <c r="G884" s="60" t="s">
        <v>241</v>
      </c>
      <c r="H884" s="60" t="s">
        <v>337</v>
      </c>
      <c r="I884" s="60" t="str">
        <f>SpaceTypesTable[[#This Row],[Lighting Standard]]&amp;SpaceTypesTable[[#This Row],[Lighting Primary Space Type]]&amp;SpaceTypesTable[[#This Row],[Lighting Secondary Space Type]]</f>
        <v>ASHRAE 189.1-2009WarehouseMedium/Bulky Material Storage</v>
      </c>
      <c r="J884" s="60"/>
      <c r="K884" s="60"/>
      <c r="L884" s="60">
        <f>VLOOKUP(SpaceTypesTable[[#This Row],[LookupColumn]],InteriorLightingTable[],5,FALSE)</f>
        <v>0.81</v>
      </c>
      <c r="M884" s="60"/>
      <c r="N884" s="60"/>
      <c r="O884" s="60">
        <v>0</v>
      </c>
      <c r="P884" s="60">
        <v>0.5</v>
      </c>
      <c r="Q884" s="60">
        <v>0.2</v>
      </c>
      <c r="R884" s="60" t="s">
        <v>1377</v>
      </c>
      <c r="S884" s="60" t="s">
        <v>108</v>
      </c>
      <c r="T884" s="60" t="s">
        <v>48</v>
      </c>
      <c r="U884" s="60" t="s">
        <v>55</v>
      </c>
      <c r="V884" s="60" t="str">
        <f>SpaceTypesTable[[#This Row],[Ventilation Standard]]&amp;SpaceTypesTable[[#This Row],[Ventilation Primary Space Type]]&amp;SpaceTypesTable[[#This Row],[Ventilation Secondary Space Type]]</f>
        <v>ASHRAE 62.1-1999Retail Stores, Sales Floors, and Show Room FloorsWarehouses</v>
      </c>
      <c r="W884" s="60">
        <f>VLOOKUP(SpaceTypesTable[[#This Row],[Lookup]],VentilationStandardsTable[],6,FALSE)</f>
        <v>0.05</v>
      </c>
      <c r="X884" s="60">
        <f>VLOOKUP(SpaceTypesTable[[#This Row],[Lookup]],VentilationStandardsTable[],5,FALSE)</f>
        <v>0</v>
      </c>
      <c r="Y884" s="60">
        <f>VLOOKUP(SpaceTypesTable[[#This Row],[Lookup]],VentilationStandardsTable[],7,FALSE)</f>
        <v>0</v>
      </c>
      <c r="Z884" s="60">
        <v>0</v>
      </c>
      <c r="AA884" s="60" t="s">
        <v>1378</v>
      </c>
      <c r="AB884" s="60" t="s">
        <v>1521</v>
      </c>
      <c r="AC884" s="60">
        <v>4.4600000000000001E-2</v>
      </c>
      <c r="AD884" s="60" t="s">
        <v>1430</v>
      </c>
      <c r="AE884" s="60"/>
      <c r="AF884" s="60" t="s">
        <v>440</v>
      </c>
      <c r="AG884" s="60" t="s">
        <v>440</v>
      </c>
      <c r="AH884" s="60" t="s">
        <v>440</v>
      </c>
      <c r="AI884" s="60"/>
      <c r="AJ884" s="60">
        <v>0.17000007319462238</v>
      </c>
      <c r="AK884" s="60">
        <v>0</v>
      </c>
      <c r="AL884" s="60">
        <v>0.5</v>
      </c>
      <c r="AM884" s="60">
        <v>0</v>
      </c>
      <c r="AN884" s="60" t="s">
        <v>1486</v>
      </c>
      <c r="AO884" s="60" t="s">
        <v>1490</v>
      </c>
      <c r="AP884" s="60" t="s">
        <v>1469</v>
      </c>
      <c r="AQ884" s="60"/>
      <c r="AR884" s="60"/>
      <c r="AS884" s="60" t="str">
        <f>IF(SpaceTypesTable[[#This Row],[Service Water Heating Peak Flow Rate (gal/h)]]=0,"",SpaceTypesTable[[#This Row],[Service Water Heating Peak Flow Rate (gal/h)]]/SpaceTypesTable[[#This Row],[Service Water Heating Area (ft^2)]])</f>
        <v/>
      </c>
      <c r="AT884" s="60"/>
      <c r="AU884" s="60"/>
      <c r="AV884" s="60"/>
      <c r="AW884" s="60"/>
      <c r="AX884" s="60"/>
      <c r="AY884" s="60"/>
      <c r="AZ884" s="60"/>
      <c r="BA884" s="60"/>
      <c r="BB884" s="60"/>
      <c r="BC884" s="60"/>
      <c r="BD884" s="60"/>
      <c r="BE884" s="60"/>
      <c r="BF884" s="60"/>
      <c r="BG884" s="60"/>
      <c r="BH884" s="60"/>
      <c r="BI884" s="60"/>
      <c r="BJ884" s="60"/>
      <c r="BK884" s="60"/>
      <c r="BL884" s="60"/>
      <c r="BM884" s="60"/>
      <c r="BN884" s="60"/>
      <c r="BO884" s="60"/>
      <c r="BP884" s="60"/>
      <c r="BQ884" s="60"/>
      <c r="BR884" s="60"/>
      <c r="BS884" s="60"/>
      <c r="BT884" s="60"/>
      <c r="BU884" s="60"/>
      <c r="BV884" s="60"/>
      <c r="BW884" s="60"/>
      <c r="BX884" s="60"/>
      <c r="BY884" s="60"/>
      <c r="BZ884" s="60"/>
      <c r="CA884" s="60"/>
      <c r="CB884" s="60"/>
      <c r="CC884" s="60"/>
      <c r="CD884" s="60"/>
      <c r="CE884" s="60"/>
      <c r="CF884" s="60"/>
      <c r="CG884" s="60"/>
      <c r="CH884" s="60"/>
      <c r="CI884" s="60"/>
      <c r="CJ884" s="60"/>
      <c r="CK884" s="60"/>
      <c r="CL884" s="60"/>
      <c r="CM884" s="60"/>
      <c r="CN884" s="60"/>
      <c r="CO884" s="60"/>
      <c r="CP884" s="60"/>
      <c r="CQ884" s="60"/>
      <c r="CR884" s="60"/>
      <c r="CS884" s="60"/>
      <c r="CT884" s="60"/>
      <c r="CU884" s="60"/>
      <c r="CV884" s="60"/>
      <c r="CW884" s="60"/>
      <c r="CX884" s="60"/>
      <c r="CY884" s="60"/>
      <c r="CZ884" s="60"/>
      <c r="DA884" s="60"/>
      <c r="DB884" s="60"/>
      <c r="DC884" s="60"/>
      <c r="DD884" s="60"/>
      <c r="DE884" s="60"/>
      <c r="DF884" s="60"/>
      <c r="DG884" s="60"/>
      <c r="DH884" s="60"/>
      <c r="DI884" s="60"/>
      <c r="DJ884" s="60"/>
      <c r="DK884" s="60"/>
      <c r="DL884" s="60"/>
      <c r="DM884" s="60"/>
      <c r="DN884" s="60"/>
      <c r="DO884" s="60"/>
      <c r="DP884" s="60"/>
      <c r="DQ884" s="60"/>
      <c r="DR884" s="60"/>
      <c r="DS884" s="60"/>
      <c r="DT884" s="60"/>
      <c r="DU884" s="60"/>
      <c r="DV884" s="60"/>
      <c r="DW884" s="60"/>
      <c r="DX884" s="60"/>
      <c r="DY884" s="60"/>
      <c r="DZ884" s="60"/>
      <c r="EA884" s="60"/>
      <c r="EB884" s="60"/>
      <c r="EC884" s="60"/>
      <c r="ED884" s="60"/>
      <c r="EE884" s="60"/>
      <c r="EF884" s="60"/>
      <c r="EG884" s="60"/>
      <c r="EH884" s="60"/>
      <c r="EI884" s="60"/>
      <c r="EJ884" s="60"/>
      <c r="EK884" s="60"/>
      <c r="EL884" s="60"/>
      <c r="EM884" s="60"/>
      <c r="EN884" s="60"/>
      <c r="EO884" s="60"/>
      <c r="EP884" s="60"/>
      <c r="EQ884" s="60"/>
      <c r="ER884" s="60"/>
      <c r="ES884" s="60"/>
      <c r="ET884" s="60"/>
      <c r="EU884" s="60"/>
      <c r="EV884" s="60"/>
      <c r="EW884" s="60"/>
      <c r="EX884" s="60"/>
      <c r="EY884" s="60"/>
      <c r="EZ884" s="60"/>
      <c r="FA884" s="60"/>
      <c r="FB884" s="60"/>
      <c r="FC884" s="60"/>
      <c r="FD884" s="60"/>
      <c r="FE884" s="60"/>
      <c r="FF884" s="60"/>
      <c r="FG884" s="60"/>
      <c r="FH884" s="60"/>
      <c r="FI884" s="60"/>
      <c r="FJ884" s="60"/>
      <c r="FK884" s="60"/>
      <c r="FL884" s="60"/>
      <c r="FM884" s="60"/>
      <c r="FN884" s="60"/>
      <c r="FO884" s="60"/>
      <c r="FP884" s="60"/>
      <c r="FQ884" s="60"/>
      <c r="FR884" s="60"/>
      <c r="FS884" s="60"/>
      <c r="FT884" s="60"/>
      <c r="FU884" s="60"/>
      <c r="FV884" s="60"/>
      <c r="FW884" s="60"/>
      <c r="FX884" s="60"/>
      <c r="FY884" s="60"/>
      <c r="FZ884" s="60"/>
      <c r="GA884" s="60"/>
      <c r="GB884" s="60"/>
      <c r="GC884" s="60"/>
      <c r="GD884" s="60"/>
      <c r="GE884" s="60"/>
      <c r="GF884" s="60"/>
      <c r="GG884" s="60"/>
      <c r="GH884" s="60"/>
      <c r="GI884" s="60"/>
      <c r="GJ884" s="60"/>
      <c r="GK884" s="60"/>
      <c r="GL884" s="60"/>
      <c r="GM884" s="60"/>
      <c r="GN884" s="60"/>
      <c r="GO884" s="60"/>
      <c r="GP884" s="60"/>
      <c r="GQ884" s="60"/>
      <c r="GR884" s="60"/>
      <c r="GS884" s="60"/>
      <c r="GT884" s="60"/>
      <c r="GU884" s="60"/>
      <c r="GV884" s="60"/>
      <c r="GW884" s="60"/>
      <c r="GX884" s="60"/>
      <c r="GY884" s="60"/>
      <c r="GZ884" s="60"/>
      <c r="HA884" s="60"/>
      <c r="HB884" s="60"/>
      <c r="HC884" s="60"/>
      <c r="HD884" s="60"/>
      <c r="HE884" s="60"/>
      <c r="HF884" s="60"/>
      <c r="HG884" s="60"/>
      <c r="HH884" s="60"/>
      <c r="HI884" s="60"/>
      <c r="HJ884" s="60"/>
      <c r="HK884" s="60"/>
      <c r="HL884" s="60"/>
      <c r="HM884" s="60"/>
      <c r="HN884" s="60"/>
      <c r="HO884" s="60"/>
      <c r="HP884" s="60"/>
      <c r="HQ884" s="60"/>
      <c r="HR884" s="60"/>
      <c r="HS884" s="60"/>
      <c r="HT884" s="60"/>
      <c r="HU884" s="60"/>
      <c r="HV884" s="60"/>
      <c r="HW884" s="60"/>
      <c r="HX884" s="60"/>
      <c r="HY884" s="60"/>
      <c r="HZ884" s="60"/>
      <c r="IA884" s="60"/>
      <c r="IB884" s="60"/>
      <c r="IC884" s="60"/>
      <c r="ID884" s="60"/>
      <c r="IE884" s="60"/>
      <c r="IF884" s="60"/>
      <c r="IG884" s="60"/>
      <c r="IH884" s="60"/>
      <c r="II884" s="60"/>
      <c r="IJ884" s="60"/>
      <c r="IK884" s="60"/>
      <c r="IL884" s="60"/>
      <c r="IM884" s="60"/>
      <c r="IN884" s="60"/>
      <c r="IO884" s="60"/>
      <c r="IP884" s="60"/>
      <c r="IQ884" s="60"/>
      <c r="IR884" s="60"/>
      <c r="IS884" s="60"/>
      <c r="IT884" s="60"/>
      <c r="IU884" s="60"/>
      <c r="IV884" s="60"/>
      <c r="IW884" s="60"/>
      <c r="IX884" s="60"/>
      <c r="IY884" s="60"/>
      <c r="IZ884" s="60"/>
      <c r="JA884" s="60"/>
      <c r="JB884" s="60"/>
      <c r="JC884" s="60"/>
      <c r="JD884" s="60"/>
      <c r="JE884" s="60"/>
      <c r="JF884" s="60"/>
      <c r="JG884" s="60"/>
      <c r="JH884" s="60"/>
      <c r="JI884" s="60"/>
      <c r="JJ884" s="60"/>
      <c r="JK884" s="60"/>
      <c r="JL884" s="60"/>
      <c r="JM884" s="60"/>
      <c r="JN884" s="60"/>
      <c r="JO884" s="60"/>
      <c r="JP884" s="60"/>
      <c r="JQ884" s="60"/>
      <c r="JR884" s="60"/>
      <c r="JS884" s="60"/>
      <c r="JT884" s="60"/>
      <c r="JU884" s="60"/>
      <c r="JV884" s="60"/>
      <c r="JW884" s="60"/>
      <c r="JX884" s="60"/>
      <c r="JY884" s="60"/>
      <c r="JZ884" s="60"/>
      <c r="KA884" s="60"/>
      <c r="KB884" s="60"/>
      <c r="KC884" s="60"/>
      <c r="KD884" s="60"/>
      <c r="KE884" s="60"/>
      <c r="KF884" s="60"/>
      <c r="KG884" s="60"/>
      <c r="KH884" s="60"/>
      <c r="KI884" s="60"/>
      <c r="KJ884" s="60"/>
      <c r="KK884" s="60"/>
      <c r="KL884" s="60"/>
      <c r="KM884" s="60"/>
      <c r="KN884" s="60"/>
      <c r="KO884" s="60"/>
      <c r="KP884" s="60"/>
      <c r="KQ884" s="60"/>
      <c r="KR884" s="60"/>
      <c r="KS884" s="60"/>
      <c r="KT884" s="60"/>
      <c r="KU884" s="60"/>
      <c r="KV884" s="60"/>
      <c r="KW884" s="60"/>
      <c r="KX884" s="60"/>
      <c r="KY884" s="60"/>
      <c r="KZ884" s="60"/>
      <c r="LA884" s="60"/>
      <c r="LB884" s="60"/>
      <c r="LC884" s="60"/>
      <c r="LD884" s="60"/>
      <c r="LE884" s="60"/>
      <c r="LF884" s="60"/>
      <c r="LG884" s="60"/>
      <c r="LH884" s="60"/>
      <c r="LI884" s="60"/>
      <c r="LJ884" s="60"/>
      <c r="LK884" s="60"/>
      <c r="LL884" s="60"/>
      <c r="LM884" s="60"/>
      <c r="LN884" s="60"/>
      <c r="LO884" s="60"/>
      <c r="LP884" s="60"/>
      <c r="LQ884" s="60"/>
      <c r="LR884" s="60"/>
      <c r="LS884" s="60"/>
      <c r="LT884" s="60"/>
      <c r="LU884" s="60"/>
      <c r="LV884" s="60"/>
      <c r="LW884" s="60"/>
      <c r="LX884" s="60"/>
      <c r="LY884" s="60"/>
      <c r="LZ884" s="60"/>
      <c r="MA884" s="60"/>
      <c r="MB884" s="60"/>
      <c r="MC884" s="60"/>
      <c r="MD884" s="60"/>
      <c r="ME884" s="60"/>
      <c r="MF884" s="60"/>
      <c r="MG884" s="60"/>
      <c r="MH884" s="60"/>
      <c r="MI884" s="60"/>
      <c r="MJ884" s="60"/>
      <c r="MK884" s="60"/>
      <c r="ML884" s="60"/>
      <c r="MM884" s="60"/>
      <c r="MN884" s="60"/>
      <c r="MO884" s="60"/>
      <c r="MP884" s="60"/>
      <c r="MQ884" s="60"/>
      <c r="MR884" s="60"/>
      <c r="MS884" s="60"/>
      <c r="MT884" s="60"/>
      <c r="MU884" s="60"/>
      <c r="MV884" s="60"/>
      <c r="MW884" s="60"/>
      <c r="MX884" s="60"/>
      <c r="MY884" s="60"/>
      <c r="MZ884" s="60"/>
      <c r="NA884" s="60"/>
      <c r="NB884" s="60"/>
      <c r="NC884" s="60"/>
      <c r="ND884" s="60"/>
      <c r="NE884" s="60"/>
      <c r="NF884" s="60"/>
      <c r="NG884" s="60"/>
      <c r="NH884" s="60"/>
      <c r="NI884" s="60"/>
      <c r="NJ884" s="60"/>
      <c r="NK884" s="60"/>
      <c r="NL884" s="60"/>
      <c r="NM884" s="60"/>
      <c r="NN884" s="60"/>
      <c r="NO884" s="60"/>
      <c r="NP884" s="60"/>
      <c r="NQ884" s="60"/>
      <c r="NR884" s="60"/>
      <c r="NS884" s="60"/>
      <c r="NT884" s="60"/>
      <c r="NU884" s="60"/>
      <c r="NV884" s="60"/>
      <c r="NW884" s="60"/>
      <c r="NX884" s="60"/>
      <c r="NY884" s="60"/>
      <c r="NZ884" s="60"/>
      <c r="OA884" s="60"/>
      <c r="OB884" s="60"/>
      <c r="OC884" s="60"/>
      <c r="OD884" s="60"/>
      <c r="OE884" s="60"/>
      <c r="OF884" s="60"/>
      <c r="OG884" s="60"/>
      <c r="OH884" s="60"/>
      <c r="OI884" s="60"/>
      <c r="OJ884" s="60"/>
      <c r="OK884" s="60"/>
      <c r="OL884" s="60"/>
      <c r="OM884" s="60"/>
      <c r="ON884" s="60"/>
      <c r="OO884" s="60"/>
      <c r="OP884" s="60"/>
      <c r="OQ884" s="60"/>
      <c r="OR884" s="60"/>
      <c r="OS884" s="60"/>
      <c r="OT884" s="60"/>
      <c r="OU884" s="60"/>
      <c r="OV884" s="60"/>
      <c r="OW884" s="60"/>
      <c r="OX884" s="60"/>
      <c r="OY884" s="60"/>
      <c r="OZ884" s="60"/>
      <c r="PA884" s="60"/>
      <c r="PB884" s="60"/>
      <c r="PC884" s="60"/>
      <c r="PD884" s="60"/>
      <c r="PE884" s="60"/>
      <c r="PF884" s="60"/>
      <c r="PG884" s="60"/>
      <c r="PH884" s="60"/>
      <c r="PI884" s="60"/>
      <c r="PJ884" s="60"/>
      <c r="PK884" s="60"/>
      <c r="PL884" s="60"/>
      <c r="PM884" s="60"/>
      <c r="PN884" s="60"/>
      <c r="PO884" s="60"/>
      <c r="PP884" s="60"/>
      <c r="PQ884" s="60"/>
      <c r="PR884" s="60"/>
      <c r="PS884" s="60"/>
      <c r="PT884" s="60"/>
      <c r="PU884" s="60"/>
      <c r="PV884" s="60"/>
      <c r="PW884" s="60"/>
      <c r="PX884" s="60"/>
      <c r="PY884" s="60"/>
      <c r="PZ884" s="60"/>
      <c r="QA884" s="60"/>
      <c r="QB884" s="60"/>
      <c r="QC884" s="60"/>
      <c r="QD884" s="60"/>
      <c r="QE884" s="60"/>
      <c r="QF884" s="60"/>
      <c r="QG884" s="60"/>
      <c r="QH884" s="60"/>
      <c r="QI884" s="60"/>
      <c r="QJ884" s="60"/>
      <c r="QK884" s="60"/>
      <c r="QL884" s="60"/>
      <c r="QM884" s="60"/>
      <c r="QN884" s="60"/>
      <c r="QO884" s="60"/>
      <c r="QP884" s="60"/>
      <c r="QQ884" s="60"/>
      <c r="QR884" s="60"/>
      <c r="QS884" s="60"/>
      <c r="QT884" s="60"/>
      <c r="QU884" s="60"/>
      <c r="QV884" s="60"/>
      <c r="QW884" s="60"/>
      <c r="QX884" s="60"/>
      <c r="QY884" s="60"/>
      <c r="QZ884" s="60"/>
      <c r="RA884" s="60"/>
      <c r="RB884" s="60"/>
      <c r="RC884" s="60"/>
      <c r="RD884" s="60"/>
      <c r="RE884" s="60"/>
      <c r="RF884" s="60"/>
      <c r="RG884" s="60"/>
      <c r="RH884" s="60"/>
      <c r="RI884" s="60"/>
      <c r="RJ884" s="60"/>
      <c r="RK884" s="60"/>
      <c r="RL884" s="60"/>
      <c r="RM884" s="60"/>
      <c r="RN884" s="60"/>
      <c r="RO884" s="60"/>
      <c r="RP884" s="60"/>
      <c r="RQ884" s="60"/>
      <c r="RR884" s="60"/>
      <c r="RS884" s="60"/>
      <c r="RT884" s="60"/>
      <c r="RU884" s="60"/>
      <c r="RV884" s="60"/>
      <c r="RW884" s="60"/>
      <c r="RX884" s="60"/>
      <c r="RY884" s="60"/>
      <c r="RZ884" s="60"/>
      <c r="SA884" s="60"/>
      <c r="SB884" s="60"/>
      <c r="SC884" s="60"/>
      <c r="SD884" s="60"/>
      <c r="SE884" s="60"/>
      <c r="SF884" s="60"/>
      <c r="SG884" s="60"/>
      <c r="SH884" s="60"/>
      <c r="SI884" s="60"/>
      <c r="SJ884" s="60"/>
      <c r="SK884" s="60"/>
      <c r="SL884" s="60"/>
      <c r="SM884" s="60"/>
      <c r="SN884" s="60"/>
      <c r="SO884" s="60"/>
      <c r="SP884" s="60"/>
      <c r="SQ884" s="60"/>
      <c r="SR884" s="60"/>
      <c r="SS884" s="60"/>
      <c r="ST884" s="60"/>
      <c r="SU884" s="60"/>
      <c r="SV884" s="60"/>
      <c r="SW884" s="60"/>
      <c r="SX884" s="60"/>
      <c r="SY884" s="60"/>
      <c r="SZ884" s="60"/>
      <c r="TA884" s="60"/>
      <c r="TB884" s="60"/>
      <c r="TC884" s="60"/>
      <c r="TD884" s="60"/>
      <c r="TE884" s="60"/>
      <c r="TF884" s="60"/>
      <c r="TG884" s="60"/>
      <c r="TH884" s="60"/>
      <c r="TI884" s="60"/>
      <c r="TJ884" s="60"/>
      <c r="TK884" s="60"/>
      <c r="TL884" s="60"/>
      <c r="TM884" s="60"/>
      <c r="TN884" s="60"/>
      <c r="TO884" s="60"/>
      <c r="TP884" s="60"/>
      <c r="TQ884" s="60"/>
      <c r="TR884" s="60"/>
      <c r="TS884" s="60"/>
      <c r="TT884" s="60"/>
      <c r="TU884" s="60"/>
      <c r="TV884" s="60"/>
      <c r="TW884" s="60"/>
      <c r="TX884" s="60"/>
      <c r="TY884" s="60"/>
      <c r="TZ884" s="60"/>
      <c r="UA884" s="60"/>
      <c r="UB884" s="60"/>
      <c r="UC884" s="60"/>
      <c r="UD884" s="60"/>
      <c r="UE884" s="60"/>
      <c r="UF884" s="60"/>
      <c r="UG884" s="60"/>
      <c r="UH884" s="60"/>
      <c r="UI884" s="60"/>
      <c r="UJ884" s="60"/>
      <c r="UK884" s="60"/>
      <c r="UL884" s="60"/>
      <c r="UM884" s="60"/>
      <c r="UN884" s="60"/>
      <c r="UO884" s="60"/>
      <c r="UP884" s="60"/>
      <c r="UQ884" s="60"/>
      <c r="UR884" s="60"/>
      <c r="US884" s="60"/>
      <c r="UT884" s="60"/>
      <c r="UU884" s="60"/>
      <c r="UV884" s="60"/>
      <c r="UW884" s="60"/>
      <c r="UX884" s="60"/>
      <c r="UY884" s="60"/>
      <c r="UZ884" s="60"/>
      <c r="VA884" s="60"/>
      <c r="VB884" s="60"/>
      <c r="VC884" s="60"/>
      <c r="VD884" s="60"/>
      <c r="VE884" s="60"/>
      <c r="VF884" s="60"/>
      <c r="VG884" s="60"/>
      <c r="VH884" s="60"/>
      <c r="VI884" s="60"/>
      <c r="VJ884" s="60"/>
      <c r="VK884" s="60"/>
      <c r="VL884" s="60"/>
      <c r="VM884" s="60"/>
      <c r="VN884" s="60"/>
      <c r="VO884" s="60"/>
      <c r="VP884" s="60"/>
      <c r="VQ884" s="60"/>
      <c r="VR884" s="60"/>
      <c r="VS884" s="60"/>
      <c r="VT884" s="60"/>
      <c r="VU884" s="60"/>
      <c r="VV884" s="60"/>
      <c r="VW884" s="60"/>
      <c r="VX884" s="60"/>
      <c r="VY884" s="60"/>
      <c r="VZ884" s="60"/>
      <c r="WA884" s="60"/>
      <c r="WB884" s="60"/>
      <c r="WC884" s="60"/>
      <c r="WD884" s="60"/>
      <c r="WE884" s="60"/>
      <c r="WF884" s="60"/>
      <c r="WG884" s="60"/>
      <c r="WH884" s="60"/>
      <c r="WI884" s="60"/>
      <c r="WJ884" s="60"/>
      <c r="WK884" s="60"/>
      <c r="WL884" s="60"/>
      <c r="WM884" s="60"/>
      <c r="WN884" s="60"/>
      <c r="WO884" s="60"/>
      <c r="WP884" s="60"/>
      <c r="WQ884" s="60"/>
      <c r="WR884" s="60"/>
      <c r="WS884" s="60"/>
      <c r="WT884" s="60"/>
      <c r="WU884" s="60"/>
      <c r="WV884" s="60"/>
      <c r="WW884" s="60"/>
      <c r="WX884" s="60"/>
      <c r="WY884" s="60"/>
      <c r="WZ884" s="60"/>
      <c r="XA884" s="60"/>
      <c r="XB884" s="60"/>
      <c r="XC884" s="60"/>
      <c r="XD884" s="60"/>
      <c r="XE884" s="60"/>
      <c r="XF884" s="60"/>
      <c r="XG884" s="60"/>
      <c r="XH884" s="60"/>
      <c r="XI884" s="60"/>
      <c r="XJ884" s="60"/>
      <c r="XK884" s="60"/>
      <c r="XL884" s="60"/>
      <c r="XM884" s="60"/>
      <c r="XN884" s="60"/>
      <c r="XO884" s="60"/>
      <c r="XP884" s="60"/>
      <c r="XQ884" s="60"/>
      <c r="XR884" s="60"/>
      <c r="XS884" s="60"/>
      <c r="XT884" s="60"/>
      <c r="XU884" s="60"/>
      <c r="XV884" s="60"/>
      <c r="XW884" s="60"/>
      <c r="XX884" s="60"/>
      <c r="XY884" s="60"/>
      <c r="XZ884" s="60"/>
      <c r="YA884" s="60"/>
      <c r="YB884" s="60"/>
      <c r="YC884" s="60"/>
      <c r="YD884" s="60"/>
      <c r="YE884" s="60"/>
      <c r="YF884" s="60"/>
      <c r="YG884" s="60"/>
      <c r="YH884" s="60"/>
      <c r="YI884" s="60"/>
      <c r="YJ884" s="60"/>
      <c r="YK884" s="60"/>
      <c r="YL884" s="60"/>
      <c r="YM884" s="60"/>
      <c r="YN884" s="60"/>
      <c r="YO884" s="60"/>
      <c r="YP884" s="60"/>
      <c r="YQ884" s="60"/>
      <c r="YR884" s="60"/>
      <c r="YS884" s="60"/>
      <c r="YT884" s="60"/>
      <c r="YU884" s="60"/>
      <c r="YV884" s="60"/>
      <c r="YW884" s="60"/>
      <c r="YX884" s="60"/>
      <c r="YY884" s="60"/>
      <c r="YZ884" s="60"/>
      <c r="ZA884" s="60"/>
      <c r="ZB884" s="60"/>
      <c r="ZC884" s="60"/>
      <c r="ZD884" s="60"/>
      <c r="ZE884" s="60"/>
      <c r="ZF884" s="60"/>
      <c r="ZG884" s="60"/>
      <c r="ZH884" s="60"/>
      <c r="ZI884" s="60"/>
      <c r="ZJ884" s="60"/>
      <c r="ZK884" s="60"/>
      <c r="ZL884" s="60"/>
      <c r="ZM884" s="60"/>
      <c r="ZN884" s="60"/>
      <c r="ZO884" s="60"/>
      <c r="ZP884" s="60"/>
      <c r="ZQ884" s="60"/>
      <c r="ZR884" s="60"/>
      <c r="ZS884" s="60"/>
      <c r="ZT884" s="60"/>
      <c r="ZU884" s="60"/>
      <c r="ZV884" s="60"/>
      <c r="ZW884" s="60"/>
      <c r="ZX884" s="60"/>
      <c r="ZY884" s="60"/>
      <c r="ZZ884" s="60"/>
      <c r="AAA884" s="60"/>
      <c r="AAB884" s="60"/>
      <c r="AAC884" s="60"/>
      <c r="AAD884" s="60"/>
      <c r="AAE884" s="60"/>
      <c r="AAF884" s="60"/>
      <c r="AAG884" s="60"/>
      <c r="AAH884" s="60"/>
      <c r="AAI884" s="60"/>
      <c r="AAJ884" s="60"/>
      <c r="AAK884" s="60"/>
      <c r="AAL884" s="60"/>
      <c r="AAM884" s="60"/>
      <c r="AAN884" s="60"/>
      <c r="AAO884" s="60"/>
      <c r="AAP884" s="60"/>
      <c r="AAQ884" s="60"/>
      <c r="AAR884" s="60"/>
      <c r="AAS884" s="60"/>
      <c r="AAT884" s="60"/>
      <c r="AAU884" s="60"/>
      <c r="AAV884" s="60"/>
      <c r="AAW884" s="60"/>
      <c r="AAX884" s="60"/>
      <c r="AAY884" s="60"/>
      <c r="AAZ884" s="60"/>
      <c r="ABA884" s="60"/>
      <c r="ABB884" s="60"/>
      <c r="ABC884" s="60"/>
      <c r="ABD884" s="60"/>
      <c r="ABE884" s="60"/>
      <c r="ABF884" s="60"/>
      <c r="ABG884" s="60"/>
      <c r="ABH884" s="60"/>
      <c r="ABI884" s="60"/>
      <c r="ABJ884" s="60"/>
      <c r="ABK884" s="60"/>
      <c r="ABL884" s="60"/>
      <c r="ABM884" s="60"/>
      <c r="ABN884" s="60"/>
      <c r="ABO884" s="60"/>
      <c r="ABP884" s="60"/>
      <c r="ABQ884" s="60"/>
      <c r="ABR884" s="60"/>
      <c r="ABS884" s="60"/>
      <c r="ABT884" s="60"/>
      <c r="ABU884" s="60"/>
      <c r="ABV884" s="60"/>
      <c r="ABW884" s="60"/>
      <c r="ABX884" s="60"/>
      <c r="ABY884" s="60"/>
      <c r="ABZ884" s="60"/>
      <c r="ACA884" s="60"/>
      <c r="ACB884" s="60"/>
      <c r="ACC884" s="60"/>
      <c r="ACD884" s="60"/>
      <c r="ACE884" s="60"/>
      <c r="ACF884" s="60"/>
      <c r="ACG884" s="60"/>
      <c r="ACH884" s="60"/>
      <c r="ACI884" s="60"/>
      <c r="ACJ884" s="60"/>
      <c r="ACK884" s="60"/>
      <c r="ACL884" s="60"/>
      <c r="ACM884" s="60"/>
      <c r="ACN884" s="60"/>
      <c r="ACO884" s="60"/>
      <c r="ACP884" s="60"/>
      <c r="ACQ884" s="60"/>
      <c r="ACR884" s="60"/>
      <c r="ACS884" s="60"/>
      <c r="ACT884" s="60"/>
      <c r="ACU884" s="60"/>
      <c r="ACV884" s="60"/>
      <c r="ACW884" s="60"/>
      <c r="ACX884" s="60"/>
      <c r="ACY884" s="60"/>
      <c r="ACZ884" s="60"/>
      <c r="ADA884" s="60"/>
      <c r="ADB884" s="60"/>
      <c r="ADC884" s="60"/>
      <c r="ADD884" s="60"/>
      <c r="ADE884" s="60"/>
      <c r="ADF884" s="60"/>
      <c r="ADG884" s="60"/>
      <c r="ADH884" s="60"/>
      <c r="ADI884" s="60"/>
      <c r="ADJ884" s="60"/>
      <c r="ADK884" s="60"/>
      <c r="ADL884" s="60"/>
      <c r="ADM884" s="60"/>
      <c r="ADN884" s="60"/>
      <c r="ADO884" s="60"/>
      <c r="ADP884" s="60"/>
      <c r="ADQ884" s="60"/>
      <c r="ADR884" s="60"/>
      <c r="ADS884" s="60"/>
      <c r="ADT884" s="60"/>
      <c r="ADU884" s="60"/>
      <c r="ADV884" s="60"/>
      <c r="ADW884" s="60"/>
      <c r="ADX884" s="60"/>
      <c r="ADY884" s="60"/>
      <c r="ADZ884" s="60"/>
      <c r="AEA884" s="60"/>
      <c r="AEB884" s="60"/>
      <c r="AEC884" s="60"/>
      <c r="AED884" s="60"/>
      <c r="AEE884" s="60"/>
      <c r="AEF884" s="60"/>
      <c r="AEG884" s="60"/>
      <c r="AEH884" s="60"/>
      <c r="AEI884" s="60"/>
      <c r="AEJ884" s="60"/>
      <c r="AEK884" s="60"/>
      <c r="AEL884" s="60"/>
      <c r="AEM884" s="60"/>
      <c r="AEN884" s="60"/>
      <c r="AEO884" s="60"/>
      <c r="AEP884" s="60"/>
      <c r="AEQ884" s="60"/>
      <c r="AER884" s="60"/>
      <c r="AES884" s="60"/>
      <c r="AET884" s="60"/>
      <c r="AEU884" s="60"/>
      <c r="AEV884" s="60"/>
      <c r="AEW884" s="60"/>
      <c r="AEX884" s="60"/>
      <c r="AEY884" s="60"/>
      <c r="AEZ884" s="60"/>
      <c r="AFA884" s="60"/>
      <c r="AFB884" s="60"/>
      <c r="AFC884" s="60"/>
      <c r="AFD884" s="60"/>
      <c r="AFE884" s="60"/>
      <c r="AFF884" s="60"/>
      <c r="AFG884" s="60"/>
      <c r="AFH884" s="60"/>
      <c r="AFI884" s="60"/>
      <c r="AFJ884" s="60"/>
      <c r="AFK884" s="60"/>
      <c r="AFL884" s="60"/>
      <c r="AFM884" s="60"/>
      <c r="AFN884" s="60"/>
      <c r="AFO884" s="60"/>
      <c r="AFP884" s="60"/>
      <c r="AFQ884" s="60"/>
      <c r="AFR884" s="60"/>
      <c r="AFS884" s="60"/>
      <c r="AFT884" s="60"/>
      <c r="AFU884" s="60"/>
      <c r="AFV884" s="60"/>
      <c r="AFW884" s="60"/>
      <c r="AFX884" s="60"/>
      <c r="AFY884" s="60"/>
      <c r="AFZ884" s="60"/>
      <c r="AGA884" s="60"/>
      <c r="AGB884" s="60"/>
      <c r="AGC884" s="60"/>
      <c r="AGD884" s="60"/>
      <c r="AGE884" s="60"/>
      <c r="AGF884" s="60"/>
      <c r="AGG884" s="60"/>
      <c r="AGH884" s="60"/>
      <c r="AGI884" s="60"/>
      <c r="AGJ884" s="60"/>
      <c r="AGK884" s="60"/>
      <c r="AGL884" s="60"/>
      <c r="AGM884" s="60"/>
      <c r="AGN884" s="60"/>
      <c r="AGO884" s="60"/>
      <c r="AGP884" s="60"/>
      <c r="AGQ884" s="60"/>
      <c r="AGR884" s="60"/>
      <c r="AGS884" s="60"/>
      <c r="AGT884" s="60"/>
      <c r="AGU884" s="60"/>
      <c r="AGV884" s="60"/>
      <c r="AGW884" s="60"/>
      <c r="AGX884" s="60"/>
      <c r="AGY884" s="60"/>
      <c r="AGZ884" s="60"/>
      <c r="AHA884" s="60"/>
      <c r="AHB884" s="60"/>
      <c r="AHC884" s="60"/>
      <c r="AHD884" s="60"/>
      <c r="AHE884" s="60"/>
      <c r="AHF884" s="60"/>
      <c r="AHG884" s="60"/>
      <c r="AHH884" s="60"/>
      <c r="AHI884" s="60"/>
      <c r="AHJ884" s="60"/>
      <c r="AHK884" s="60"/>
      <c r="AHL884" s="60"/>
      <c r="AHM884" s="60"/>
      <c r="AHN884" s="60"/>
      <c r="AHO884" s="60"/>
      <c r="AHP884" s="60"/>
      <c r="AHQ884" s="60"/>
      <c r="AHR884" s="60"/>
      <c r="AHS884" s="60"/>
      <c r="AHT884" s="60"/>
      <c r="AHU884" s="60"/>
      <c r="AHV884" s="60"/>
      <c r="AHW884" s="60"/>
      <c r="AHX884" s="60"/>
      <c r="AHY884" s="60"/>
      <c r="AHZ884" s="60"/>
      <c r="AIA884" s="60"/>
      <c r="AIB884" s="60"/>
      <c r="AIC884" s="60"/>
      <c r="AID884" s="60"/>
      <c r="AIE884" s="60"/>
      <c r="AIF884" s="60"/>
      <c r="AIG884" s="60"/>
      <c r="AIH884" s="60"/>
      <c r="AII884" s="60"/>
      <c r="AIJ884" s="60"/>
      <c r="AIK884" s="60"/>
      <c r="AIL884" s="60"/>
      <c r="AIM884" s="60"/>
      <c r="AIN884" s="60"/>
      <c r="AIO884" s="60"/>
      <c r="AIP884" s="60"/>
      <c r="AIQ884" s="60"/>
      <c r="AIR884" s="60"/>
      <c r="AIS884" s="60"/>
      <c r="AIT884" s="60"/>
      <c r="AIU884" s="60"/>
      <c r="AIV884" s="60"/>
      <c r="AIW884" s="60"/>
      <c r="AIX884" s="60"/>
      <c r="AIY884" s="60"/>
      <c r="AIZ884" s="60"/>
      <c r="AJA884" s="60"/>
      <c r="AJB884" s="60"/>
      <c r="AJC884" s="60"/>
      <c r="AJD884" s="60"/>
      <c r="AJE884" s="60"/>
      <c r="AJF884" s="60"/>
      <c r="AJG884" s="60"/>
      <c r="AJH884" s="60"/>
      <c r="AJI884" s="60"/>
      <c r="AJJ884" s="60"/>
      <c r="AJK884" s="60"/>
      <c r="AJL884" s="60"/>
      <c r="AJM884" s="60"/>
      <c r="AJN884" s="60"/>
      <c r="AJO884" s="60"/>
      <c r="AJP884" s="60"/>
      <c r="AJQ884" s="60"/>
      <c r="AJR884" s="60"/>
      <c r="AJS884" s="60"/>
      <c r="AJT884" s="60"/>
      <c r="AJU884" s="60"/>
      <c r="AJV884" s="60"/>
      <c r="AJW884" s="60"/>
      <c r="AJX884" s="60"/>
      <c r="AJY884" s="60"/>
      <c r="AJZ884" s="60"/>
      <c r="AKA884" s="60"/>
      <c r="AKB884" s="60"/>
      <c r="AKC884" s="60"/>
      <c r="AKD884" s="60"/>
      <c r="AKE884" s="60"/>
      <c r="AKF884" s="60"/>
      <c r="AKG884" s="60"/>
      <c r="AKH884" s="60"/>
      <c r="AKI884" s="60"/>
      <c r="AKJ884" s="60"/>
      <c r="AKK884" s="60"/>
      <c r="AKL884" s="60"/>
      <c r="AKM884" s="60"/>
      <c r="AKN884" s="60"/>
      <c r="AKO884" s="60"/>
      <c r="AKP884" s="60"/>
      <c r="AKQ884" s="60"/>
      <c r="AKR884" s="60"/>
      <c r="AKS884" s="60"/>
      <c r="AKT884" s="60"/>
      <c r="AKU884" s="60"/>
      <c r="AKV884" s="60"/>
      <c r="AKW884" s="60"/>
      <c r="AKX884" s="60"/>
      <c r="AKY884" s="60"/>
      <c r="AKZ884" s="60"/>
      <c r="ALA884" s="60"/>
      <c r="ALB884" s="60"/>
      <c r="ALC884" s="60"/>
      <c r="ALD884" s="60"/>
      <c r="ALE884" s="60"/>
      <c r="ALF884" s="60"/>
      <c r="ALG884" s="60"/>
      <c r="ALH884" s="60"/>
      <c r="ALI884" s="60"/>
      <c r="ALJ884" s="60"/>
      <c r="ALK884" s="60"/>
      <c r="ALL884" s="60"/>
      <c r="ALM884" s="60"/>
      <c r="ALN884" s="60"/>
      <c r="ALO884" s="60"/>
      <c r="ALP884" s="60"/>
      <c r="ALQ884" s="60"/>
      <c r="ALR884" s="60"/>
      <c r="ALS884" s="60"/>
      <c r="ALT884" s="60"/>
      <c r="ALU884" s="60"/>
      <c r="ALV884" s="60"/>
      <c r="ALW884" s="60"/>
      <c r="ALX884" s="60"/>
      <c r="ALY884" s="60"/>
      <c r="ALZ884" s="60"/>
      <c r="AMA884" s="60"/>
      <c r="AMB884" s="60"/>
      <c r="AMC884" s="60"/>
      <c r="AMD884" s="60"/>
      <c r="AME884" s="60"/>
      <c r="AMF884" s="60"/>
      <c r="AMG884" s="60"/>
      <c r="AMH884" s="60"/>
      <c r="AMI884" s="60"/>
      <c r="AMJ884" s="60"/>
      <c r="AMK884" s="60"/>
      <c r="AML884" s="60"/>
      <c r="AMM884" s="60"/>
      <c r="AMN884" s="60"/>
      <c r="AMO884" s="60"/>
      <c r="AMP884" s="60"/>
      <c r="AMQ884" s="60"/>
      <c r="AMR884" s="60"/>
      <c r="AMS884" s="60"/>
      <c r="AMT884" s="60"/>
      <c r="AMU884" s="60"/>
      <c r="AMV884" s="60"/>
      <c r="AMW884" s="60"/>
      <c r="AMX884" s="60"/>
      <c r="AMY884" s="60"/>
      <c r="AMZ884" s="60"/>
      <c r="ANA884" s="60"/>
      <c r="ANB884" s="60"/>
      <c r="ANC884" s="60"/>
      <c r="AND884" s="60"/>
      <c r="ANE884" s="60"/>
      <c r="ANF884" s="60"/>
      <c r="ANG884" s="60"/>
      <c r="ANH884" s="60"/>
      <c r="ANI884" s="60"/>
      <c r="ANJ884" s="60"/>
      <c r="ANK884" s="60"/>
      <c r="ANL884" s="60"/>
      <c r="ANM884" s="60"/>
      <c r="ANN884" s="60"/>
      <c r="ANO884" s="60"/>
      <c r="ANP884" s="60"/>
      <c r="ANQ884" s="60"/>
      <c r="ANR884" s="60"/>
      <c r="ANS884" s="60"/>
      <c r="ANT884" s="60"/>
      <c r="ANU884" s="60"/>
      <c r="ANV884" s="60"/>
      <c r="ANW884" s="60"/>
      <c r="ANX884" s="60"/>
      <c r="ANY884" s="60"/>
      <c r="ANZ884" s="60"/>
      <c r="AOA884" s="60"/>
      <c r="AOB884" s="60"/>
      <c r="AOC884" s="60"/>
      <c r="AOD884" s="60"/>
      <c r="AOE884" s="60"/>
      <c r="AOF884" s="60"/>
      <c r="AOG884" s="60"/>
      <c r="AOH884" s="60"/>
      <c r="AOI884" s="60"/>
      <c r="AOJ884" s="60"/>
      <c r="AOK884" s="60"/>
      <c r="AOL884" s="60"/>
      <c r="AOM884" s="60"/>
      <c r="AON884" s="60"/>
      <c r="AOO884" s="60"/>
      <c r="AOP884" s="60"/>
      <c r="AOQ884" s="60"/>
      <c r="AOR884" s="60"/>
      <c r="AOS884" s="60"/>
      <c r="AOT884" s="60"/>
      <c r="AOU884" s="60"/>
      <c r="AOV884" s="60"/>
      <c r="AOW884" s="60"/>
      <c r="AOX884" s="60"/>
      <c r="AOY884" s="60"/>
      <c r="AOZ884" s="60"/>
      <c r="APA884" s="60"/>
      <c r="APB884" s="60"/>
      <c r="APC884" s="60"/>
      <c r="APD884" s="60"/>
      <c r="APE884" s="60"/>
      <c r="APF884" s="60"/>
      <c r="APG884" s="60"/>
      <c r="APH884" s="60"/>
      <c r="API884" s="60"/>
      <c r="APJ884" s="60"/>
      <c r="APK884" s="60"/>
      <c r="APL884" s="60"/>
      <c r="APM884" s="60"/>
      <c r="APN884" s="60"/>
      <c r="APO884" s="60"/>
      <c r="APP884" s="60"/>
      <c r="APQ884" s="60"/>
      <c r="APR884" s="60"/>
      <c r="APS884" s="60"/>
      <c r="APT884" s="60"/>
      <c r="APU884" s="60"/>
      <c r="APV884" s="60"/>
      <c r="APW884" s="60"/>
      <c r="APX884" s="60"/>
      <c r="APY884" s="60"/>
      <c r="APZ884" s="60"/>
      <c r="AQA884" s="60"/>
      <c r="AQB884" s="60"/>
      <c r="AQC884" s="60"/>
      <c r="AQD884" s="60"/>
      <c r="AQE884" s="60"/>
      <c r="AQF884" s="60"/>
      <c r="AQG884" s="60"/>
      <c r="AQH884" s="60"/>
      <c r="AQI884" s="60"/>
      <c r="AQJ884" s="60"/>
      <c r="AQK884" s="60"/>
      <c r="AQL884" s="60"/>
      <c r="AQM884" s="60"/>
      <c r="AQN884" s="60"/>
      <c r="AQO884" s="60"/>
      <c r="AQP884" s="60"/>
      <c r="AQQ884" s="60"/>
      <c r="AQR884" s="60"/>
      <c r="AQS884" s="60"/>
      <c r="AQT884" s="60"/>
      <c r="AQU884" s="60"/>
      <c r="AQV884" s="60"/>
      <c r="AQW884" s="60"/>
      <c r="AQX884" s="60"/>
      <c r="AQY884" s="60"/>
      <c r="AQZ884" s="60"/>
      <c r="ARA884" s="60"/>
      <c r="ARB884" s="60"/>
      <c r="ARC884" s="60"/>
      <c r="ARD884" s="60"/>
      <c r="ARE884" s="60"/>
      <c r="ARF884" s="60"/>
      <c r="ARG884" s="60"/>
      <c r="ARH884" s="60"/>
      <c r="ARI884" s="60"/>
      <c r="ARJ884" s="60"/>
      <c r="ARK884" s="60"/>
      <c r="ARL884" s="60"/>
      <c r="ARM884" s="60"/>
      <c r="ARN884" s="60"/>
      <c r="ARO884" s="60"/>
      <c r="ARP884" s="60"/>
      <c r="ARQ884" s="60"/>
      <c r="ARR884" s="60"/>
      <c r="ARS884" s="60"/>
      <c r="ART884" s="60"/>
      <c r="ARU884" s="60"/>
      <c r="ARV884" s="60"/>
      <c r="ARW884" s="60"/>
      <c r="ARX884" s="60"/>
      <c r="ARY884" s="60"/>
      <c r="ARZ884" s="60"/>
      <c r="ASA884" s="60"/>
      <c r="ASB884" s="60"/>
      <c r="ASC884" s="60"/>
      <c r="ASD884" s="60"/>
      <c r="ASE884" s="60"/>
      <c r="ASF884" s="60"/>
      <c r="ASG884" s="60"/>
      <c r="ASH884" s="60"/>
      <c r="ASI884" s="60"/>
      <c r="ASJ884" s="60"/>
      <c r="ASK884" s="60"/>
      <c r="ASL884" s="60"/>
      <c r="ASM884" s="60"/>
      <c r="ASN884" s="60"/>
      <c r="ASO884" s="60"/>
      <c r="ASP884" s="60"/>
      <c r="ASQ884" s="60"/>
      <c r="ASR884" s="60"/>
      <c r="ASS884" s="60"/>
      <c r="AST884" s="60"/>
      <c r="ASU884" s="60"/>
      <c r="ASV884" s="60"/>
      <c r="ASW884" s="60"/>
      <c r="ASX884" s="60"/>
      <c r="ASY884" s="60"/>
      <c r="ASZ884" s="60"/>
      <c r="ATA884" s="60"/>
      <c r="ATB884" s="60"/>
      <c r="ATC884" s="60"/>
      <c r="ATD884" s="60"/>
      <c r="ATE884" s="60"/>
      <c r="ATF884" s="60"/>
      <c r="ATG884" s="60"/>
      <c r="ATH884" s="60"/>
      <c r="ATI884" s="60"/>
      <c r="ATJ884" s="60"/>
      <c r="ATK884" s="60"/>
      <c r="ATL884" s="60"/>
      <c r="ATM884" s="60"/>
      <c r="ATN884" s="60"/>
      <c r="ATO884" s="60"/>
      <c r="ATP884" s="60"/>
      <c r="ATQ884" s="60"/>
      <c r="ATR884" s="60"/>
      <c r="ATS884" s="60"/>
      <c r="ATT884" s="60"/>
      <c r="ATU884" s="60"/>
      <c r="ATV884" s="60"/>
      <c r="ATW884" s="60"/>
      <c r="ATX884" s="60"/>
      <c r="ATY884" s="60"/>
      <c r="ATZ884" s="60"/>
      <c r="AUA884" s="60"/>
      <c r="AUB884" s="60"/>
      <c r="AUC884" s="60"/>
      <c r="AUD884" s="60"/>
      <c r="AUE884" s="60"/>
      <c r="AUF884" s="60"/>
      <c r="AUG884" s="60"/>
      <c r="AUH884" s="60"/>
      <c r="AUI884" s="60"/>
      <c r="AUJ884" s="60"/>
      <c r="AUK884" s="60"/>
      <c r="AUL884" s="60"/>
      <c r="AUM884" s="60"/>
      <c r="AUN884" s="60"/>
      <c r="AUO884" s="60"/>
      <c r="AUP884" s="60"/>
      <c r="AUQ884" s="60"/>
      <c r="AUR884" s="60"/>
      <c r="AUS884" s="60"/>
      <c r="AUT884" s="60"/>
      <c r="AUU884" s="60"/>
      <c r="AUV884" s="60"/>
      <c r="AUW884" s="60"/>
      <c r="AUX884" s="60"/>
      <c r="AUY884" s="60"/>
      <c r="AUZ884" s="60"/>
      <c r="AVA884" s="60"/>
      <c r="AVB884" s="60"/>
      <c r="AVC884" s="60"/>
      <c r="AVD884" s="60"/>
      <c r="AVE884" s="60"/>
      <c r="AVF884" s="60"/>
      <c r="AVG884" s="60"/>
      <c r="AVH884" s="60"/>
      <c r="AVI884" s="60"/>
      <c r="AVJ884" s="60"/>
      <c r="AVK884" s="60"/>
      <c r="AVL884" s="60"/>
      <c r="AVM884" s="60"/>
      <c r="AVN884" s="60"/>
      <c r="AVO884" s="60"/>
      <c r="AVP884" s="60"/>
      <c r="AVQ884" s="60"/>
      <c r="AVR884" s="60"/>
      <c r="AVS884" s="60"/>
      <c r="AVT884" s="60"/>
      <c r="AVU884" s="60"/>
      <c r="AVV884" s="60"/>
      <c r="AVW884" s="60"/>
      <c r="AVX884" s="60"/>
      <c r="AVY884" s="60"/>
      <c r="AVZ884" s="60"/>
      <c r="AWA884" s="60"/>
      <c r="AWB884" s="60"/>
      <c r="AWC884" s="60"/>
      <c r="AWD884" s="60"/>
      <c r="AWE884" s="60"/>
      <c r="AWF884" s="60"/>
      <c r="AWG884" s="60"/>
      <c r="AWH884" s="60"/>
      <c r="AWI884" s="60"/>
      <c r="AWJ884" s="60"/>
      <c r="AWK884" s="60"/>
      <c r="AWL884" s="60"/>
      <c r="AWM884" s="60"/>
      <c r="AWN884" s="60"/>
      <c r="AWO884" s="60"/>
      <c r="AWP884" s="60"/>
      <c r="AWQ884" s="60"/>
      <c r="AWR884" s="60"/>
      <c r="AWS884" s="60"/>
      <c r="AWT884" s="60"/>
      <c r="AWU884" s="60"/>
      <c r="AWV884" s="60"/>
      <c r="AWW884" s="60"/>
      <c r="AWX884" s="60"/>
      <c r="AWY884" s="60"/>
      <c r="AWZ884" s="60"/>
      <c r="AXA884" s="60"/>
      <c r="AXB884" s="60"/>
      <c r="AXC884" s="60"/>
      <c r="AXD884" s="60"/>
      <c r="AXE884" s="60"/>
      <c r="AXF884" s="60"/>
      <c r="AXG884" s="60"/>
      <c r="AXH884" s="60"/>
      <c r="AXI884" s="60"/>
      <c r="AXJ884" s="60"/>
      <c r="AXK884" s="60"/>
      <c r="AXL884" s="60"/>
      <c r="AXM884" s="60"/>
      <c r="AXN884" s="60"/>
      <c r="AXO884" s="60"/>
      <c r="AXP884" s="60"/>
      <c r="AXQ884" s="60"/>
      <c r="AXR884" s="60"/>
      <c r="AXS884" s="60"/>
      <c r="AXT884" s="60"/>
      <c r="AXU884" s="60"/>
      <c r="AXV884" s="60"/>
      <c r="AXW884" s="60"/>
      <c r="AXX884" s="60"/>
      <c r="AXY884" s="60"/>
      <c r="AXZ884" s="60"/>
      <c r="AYA884" s="60"/>
      <c r="AYB884" s="60"/>
      <c r="AYC884" s="60"/>
      <c r="AYD884" s="60"/>
      <c r="AYE884" s="60"/>
      <c r="AYF884" s="60"/>
      <c r="AYG884" s="60"/>
      <c r="AYH884" s="60"/>
      <c r="AYI884" s="60"/>
      <c r="AYJ884" s="60"/>
      <c r="AYK884" s="60"/>
      <c r="AYL884" s="60"/>
      <c r="AYM884" s="60"/>
      <c r="AYN884" s="60"/>
      <c r="AYO884" s="60"/>
      <c r="AYP884" s="60"/>
      <c r="AYQ884" s="60"/>
      <c r="AYR884" s="60"/>
      <c r="AYS884" s="60"/>
      <c r="AYT884" s="60"/>
      <c r="AYU884" s="60"/>
      <c r="AYV884" s="60"/>
      <c r="AYW884" s="60"/>
      <c r="AYX884" s="60"/>
      <c r="AYY884" s="60"/>
      <c r="AYZ884" s="60"/>
      <c r="AZA884" s="60"/>
      <c r="AZB884" s="60"/>
      <c r="AZC884" s="60"/>
      <c r="AZD884" s="60"/>
      <c r="AZE884" s="60"/>
      <c r="AZF884" s="60"/>
      <c r="AZG884" s="60"/>
      <c r="AZH884" s="60"/>
      <c r="AZI884" s="60"/>
      <c r="AZJ884" s="60"/>
      <c r="AZK884" s="60"/>
      <c r="AZL884" s="60"/>
      <c r="AZM884" s="60"/>
      <c r="AZN884" s="60"/>
      <c r="AZO884" s="60"/>
      <c r="AZP884" s="60"/>
      <c r="AZQ884" s="60"/>
      <c r="AZR884" s="60"/>
      <c r="AZS884" s="60"/>
      <c r="AZT884" s="60"/>
      <c r="AZU884" s="60"/>
      <c r="AZV884" s="60"/>
      <c r="AZW884" s="60"/>
      <c r="AZX884" s="60"/>
      <c r="AZY884" s="60"/>
      <c r="AZZ884" s="60"/>
      <c r="BAA884" s="60"/>
      <c r="BAB884" s="60"/>
      <c r="BAC884" s="60"/>
      <c r="BAD884" s="60"/>
      <c r="BAE884" s="60"/>
      <c r="BAF884" s="60"/>
      <c r="BAG884" s="60"/>
      <c r="BAH884" s="60"/>
      <c r="BAI884" s="60"/>
      <c r="BAJ884" s="60"/>
      <c r="BAK884" s="60"/>
      <c r="BAL884" s="60"/>
      <c r="BAM884" s="60"/>
      <c r="BAN884" s="60"/>
      <c r="BAO884" s="60"/>
      <c r="BAP884" s="60"/>
      <c r="BAQ884" s="60"/>
      <c r="BAR884" s="60"/>
      <c r="BAS884" s="60"/>
      <c r="BAT884" s="60"/>
      <c r="BAU884" s="60"/>
      <c r="BAV884" s="60"/>
      <c r="BAW884" s="60"/>
      <c r="BAX884" s="60"/>
      <c r="BAY884" s="60"/>
      <c r="BAZ884" s="60"/>
      <c r="BBA884" s="60"/>
      <c r="BBB884" s="60"/>
      <c r="BBC884" s="60"/>
      <c r="BBD884" s="60"/>
      <c r="BBE884" s="60"/>
      <c r="BBF884" s="60"/>
      <c r="BBG884" s="60"/>
      <c r="BBH884" s="60"/>
      <c r="BBI884" s="60"/>
      <c r="BBJ884" s="60"/>
      <c r="BBK884" s="60"/>
      <c r="BBL884" s="60"/>
      <c r="BBM884" s="60"/>
      <c r="BBN884" s="60"/>
      <c r="BBO884" s="60"/>
      <c r="BBP884" s="60"/>
      <c r="BBQ884" s="60"/>
      <c r="BBR884" s="60"/>
      <c r="BBS884" s="60"/>
      <c r="BBT884" s="60"/>
      <c r="BBU884" s="60"/>
      <c r="BBV884" s="60"/>
      <c r="BBW884" s="60"/>
      <c r="BBX884" s="60"/>
      <c r="BBY884" s="60"/>
      <c r="BBZ884" s="60"/>
      <c r="BCA884" s="60"/>
      <c r="BCB884" s="60"/>
      <c r="BCC884" s="60"/>
      <c r="BCD884" s="60"/>
      <c r="BCE884" s="60"/>
      <c r="BCF884" s="60"/>
      <c r="BCG884" s="60"/>
      <c r="BCH884" s="60"/>
      <c r="BCI884" s="60"/>
      <c r="BCJ884" s="60"/>
      <c r="BCK884" s="60"/>
      <c r="BCL884" s="60"/>
      <c r="BCM884" s="60"/>
      <c r="BCN884" s="60"/>
      <c r="BCO884" s="60"/>
      <c r="BCP884" s="60"/>
      <c r="BCQ884" s="60"/>
      <c r="BCR884" s="60"/>
      <c r="BCS884" s="60"/>
      <c r="BCT884" s="60"/>
      <c r="BCU884" s="60"/>
      <c r="BCV884" s="60"/>
      <c r="BCW884" s="60"/>
      <c r="BCX884" s="60"/>
      <c r="BCY884" s="60"/>
      <c r="BCZ884" s="60"/>
      <c r="BDA884" s="60"/>
      <c r="BDB884" s="60"/>
      <c r="BDC884" s="60"/>
      <c r="BDD884" s="60"/>
      <c r="BDE884" s="60"/>
      <c r="BDF884" s="60"/>
      <c r="BDG884" s="60"/>
      <c r="BDH884" s="60"/>
      <c r="BDI884" s="60"/>
      <c r="BDJ884" s="60"/>
      <c r="BDK884" s="60"/>
      <c r="BDL884" s="60"/>
      <c r="BDM884" s="60"/>
      <c r="BDN884" s="60"/>
      <c r="BDO884" s="60"/>
      <c r="BDP884" s="60"/>
      <c r="BDQ884" s="60"/>
      <c r="BDR884" s="60"/>
      <c r="BDS884" s="60"/>
      <c r="BDT884" s="60"/>
      <c r="BDU884" s="60"/>
      <c r="BDV884" s="60"/>
      <c r="BDW884" s="60"/>
      <c r="BDX884" s="60"/>
      <c r="BDY884" s="60"/>
      <c r="BDZ884" s="60"/>
      <c r="BEA884" s="60"/>
      <c r="BEB884" s="60"/>
      <c r="BEC884" s="60"/>
      <c r="BED884" s="60"/>
      <c r="BEE884" s="60"/>
      <c r="BEF884" s="60"/>
      <c r="BEG884" s="60"/>
      <c r="BEH884" s="60"/>
      <c r="BEI884" s="60"/>
      <c r="BEJ884" s="60"/>
      <c r="BEK884" s="60"/>
      <c r="BEL884" s="60"/>
      <c r="BEM884" s="60"/>
      <c r="BEN884" s="60"/>
      <c r="BEO884" s="60"/>
      <c r="BEP884" s="60"/>
      <c r="BEQ884" s="60"/>
      <c r="BER884" s="60"/>
      <c r="BES884" s="60"/>
      <c r="BET884" s="60"/>
      <c r="BEU884" s="60"/>
      <c r="BEV884" s="60"/>
      <c r="BEW884" s="60"/>
      <c r="BEX884" s="60"/>
      <c r="BEY884" s="60"/>
      <c r="BEZ884" s="60"/>
      <c r="BFA884" s="60"/>
      <c r="BFB884" s="60"/>
      <c r="BFC884" s="60"/>
      <c r="BFD884" s="60"/>
      <c r="BFE884" s="60"/>
      <c r="BFF884" s="60"/>
      <c r="BFG884" s="60"/>
      <c r="BFH884" s="60"/>
      <c r="BFI884" s="60"/>
      <c r="BFJ884" s="60"/>
      <c r="BFK884" s="60"/>
      <c r="BFL884" s="60"/>
      <c r="BFM884" s="60"/>
      <c r="BFN884" s="60"/>
      <c r="BFO884" s="60"/>
      <c r="BFP884" s="60"/>
      <c r="BFQ884" s="60"/>
      <c r="BFR884" s="60"/>
      <c r="BFS884" s="60"/>
      <c r="BFT884" s="60"/>
      <c r="BFU884" s="60"/>
      <c r="BFV884" s="60"/>
      <c r="BFW884" s="60"/>
      <c r="BFX884" s="60"/>
      <c r="BFY884" s="60"/>
      <c r="BFZ884" s="60"/>
      <c r="BGA884" s="60"/>
      <c r="BGB884" s="60"/>
      <c r="BGC884" s="60"/>
      <c r="BGD884" s="60"/>
      <c r="BGE884" s="60"/>
      <c r="BGF884" s="60"/>
      <c r="BGG884" s="60"/>
      <c r="BGH884" s="60"/>
      <c r="BGI884" s="60"/>
      <c r="BGJ884" s="60"/>
      <c r="BGK884" s="60"/>
      <c r="BGL884" s="60"/>
      <c r="BGM884" s="60"/>
      <c r="BGN884" s="60"/>
      <c r="BGO884" s="60"/>
      <c r="BGP884" s="60"/>
      <c r="BGQ884" s="60"/>
      <c r="BGR884" s="60"/>
      <c r="BGS884" s="60"/>
      <c r="BGT884" s="60"/>
      <c r="BGU884" s="60"/>
      <c r="BGV884" s="60"/>
      <c r="BGW884" s="60"/>
      <c r="BGX884" s="60"/>
      <c r="BGY884" s="60"/>
      <c r="BGZ884" s="60"/>
      <c r="BHA884" s="60"/>
      <c r="BHB884" s="60"/>
      <c r="BHC884" s="60"/>
      <c r="BHD884" s="60"/>
      <c r="BHE884" s="60"/>
      <c r="BHF884" s="60"/>
      <c r="BHG884" s="60"/>
      <c r="BHH884" s="60"/>
      <c r="BHI884" s="60"/>
      <c r="BHJ884" s="60"/>
      <c r="BHK884" s="60"/>
      <c r="BHL884" s="60"/>
      <c r="BHM884" s="60"/>
      <c r="BHN884" s="60"/>
      <c r="BHO884" s="60"/>
      <c r="BHP884" s="60"/>
      <c r="BHQ884" s="60"/>
      <c r="BHR884" s="60"/>
      <c r="BHS884" s="60"/>
      <c r="BHT884" s="60"/>
      <c r="BHU884" s="60"/>
      <c r="BHV884" s="60"/>
      <c r="BHW884" s="60"/>
      <c r="BHX884" s="60"/>
      <c r="BHY884" s="60"/>
      <c r="BHZ884" s="60"/>
      <c r="BIA884" s="60"/>
      <c r="BIB884" s="60"/>
      <c r="BIC884" s="60"/>
      <c r="BID884" s="60"/>
      <c r="BIE884" s="60"/>
      <c r="BIF884" s="60"/>
      <c r="BIG884" s="60"/>
      <c r="BIH884" s="60"/>
      <c r="BII884" s="60"/>
      <c r="BIJ884" s="60"/>
      <c r="BIK884" s="60"/>
      <c r="BIL884" s="60"/>
      <c r="BIM884" s="60"/>
      <c r="BIN884" s="60"/>
      <c r="BIO884" s="60"/>
      <c r="BIP884" s="60"/>
      <c r="BIQ884" s="60"/>
      <c r="BIR884" s="60"/>
      <c r="BIS884" s="60"/>
      <c r="BIT884" s="60"/>
      <c r="BIU884" s="60"/>
      <c r="BIV884" s="60"/>
      <c r="BIW884" s="60"/>
      <c r="BIX884" s="60"/>
      <c r="BIY884" s="60"/>
      <c r="BIZ884" s="60"/>
      <c r="BJA884" s="60"/>
      <c r="BJB884" s="60"/>
      <c r="BJC884" s="60"/>
      <c r="BJD884" s="60"/>
      <c r="BJE884" s="60"/>
      <c r="BJF884" s="60"/>
      <c r="BJG884" s="60"/>
      <c r="BJH884" s="60"/>
      <c r="BJI884" s="60"/>
      <c r="BJJ884" s="60"/>
      <c r="BJK884" s="60"/>
      <c r="BJL884" s="60"/>
      <c r="BJM884" s="60"/>
      <c r="BJN884" s="60"/>
      <c r="BJO884" s="60"/>
      <c r="BJP884" s="60"/>
      <c r="BJQ884" s="60"/>
      <c r="BJR884" s="60"/>
      <c r="BJS884" s="60"/>
      <c r="BJT884" s="60"/>
      <c r="BJU884" s="60"/>
      <c r="BJV884" s="60"/>
      <c r="BJW884" s="60"/>
      <c r="BJX884" s="60"/>
      <c r="BJY884" s="60"/>
      <c r="BJZ884" s="60"/>
      <c r="BKA884" s="60"/>
      <c r="BKB884" s="60"/>
      <c r="BKC884" s="60"/>
      <c r="BKD884" s="60"/>
      <c r="BKE884" s="60"/>
      <c r="BKF884" s="60"/>
      <c r="BKG884" s="60"/>
      <c r="BKH884" s="60"/>
      <c r="BKI884" s="60"/>
      <c r="BKJ884" s="60"/>
      <c r="BKK884" s="60"/>
      <c r="BKL884" s="60"/>
      <c r="BKM884" s="60"/>
      <c r="BKN884" s="60"/>
      <c r="BKO884" s="60"/>
      <c r="BKP884" s="60"/>
      <c r="BKQ884" s="60"/>
      <c r="BKR884" s="60"/>
      <c r="BKS884" s="60"/>
      <c r="BKT884" s="60"/>
      <c r="BKU884" s="60"/>
      <c r="BKV884" s="60"/>
      <c r="BKW884" s="60"/>
      <c r="BKX884" s="60"/>
      <c r="BKY884" s="60"/>
      <c r="BKZ884" s="60"/>
      <c r="BLA884" s="60"/>
      <c r="BLB884" s="60"/>
      <c r="BLC884" s="60"/>
      <c r="BLD884" s="60"/>
      <c r="BLE884" s="60"/>
      <c r="BLF884" s="60"/>
      <c r="BLG884" s="60"/>
      <c r="BLH884" s="60"/>
      <c r="BLI884" s="60"/>
      <c r="BLJ884" s="60"/>
      <c r="BLK884" s="60"/>
      <c r="BLL884" s="60"/>
      <c r="BLM884" s="60"/>
      <c r="BLN884" s="60"/>
      <c r="BLO884" s="60"/>
      <c r="BLP884" s="60"/>
      <c r="BLQ884" s="60"/>
      <c r="BLR884" s="60"/>
      <c r="BLS884" s="60"/>
      <c r="BLT884" s="60"/>
      <c r="BLU884" s="60"/>
      <c r="BLV884" s="60"/>
      <c r="BLW884" s="60"/>
      <c r="BLX884" s="60"/>
      <c r="BLY884" s="60"/>
      <c r="BLZ884" s="60"/>
      <c r="BMA884" s="60"/>
      <c r="BMB884" s="60"/>
      <c r="BMC884" s="60"/>
      <c r="BMD884" s="60"/>
      <c r="BME884" s="60"/>
      <c r="BMF884" s="60"/>
      <c r="BMG884" s="60"/>
      <c r="BMH884" s="60"/>
      <c r="BMI884" s="60"/>
      <c r="BMJ884" s="60"/>
      <c r="BMK884" s="60"/>
      <c r="BML884" s="60"/>
      <c r="BMM884" s="60"/>
      <c r="BMN884" s="60"/>
      <c r="BMO884" s="60"/>
      <c r="BMP884" s="60"/>
      <c r="BMQ884" s="60"/>
      <c r="BMR884" s="60"/>
      <c r="BMS884" s="60"/>
      <c r="BMT884" s="60"/>
      <c r="BMU884" s="60"/>
      <c r="BMV884" s="60"/>
      <c r="BMW884" s="60"/>
      <c r="BMX884" s="60"/>
      <c r="BMY884" s="60"/>
      <c r="BMZ884" s="60"/>
      <c r="BNA884" s="60"/>
      <c r="BNB884" s="60"/>
      <c r="BNC884" s="60"/>
      <c r="BND884" s="60"/>
      <c r="BNE884" s="60"/>
      <c r="BNF884" s="60"/>
      <c r="BNG884" s="60"/>
      <c r="BNH884" s="60"/>
      <c r="BNI884" s="60"/>
      <c r="BNJ884" s="60"/>
      <c r="BNK884" s="60"/>
      <c r="BNL884" s="60"/>
      <c r="BNM884" s="60"/>
      <c r="BNN884" s="60"/>
      <c r="BNO884" s="60"/>
      <c r="BNP884" s="60"/>
      <c r="BNQ884" s="60"/>
      <c r="BNR884" s="60"/>
      <c r="BNS884" s="60"/>
      <c r="BNT884" s="60"/>
      <c r="BNU884" s="60"/>
      <c r="BNV884" s="60"/>
      <c r="BNW884" s="60"/>
      <c r="BNX884" s="60"/>
      <c r="BNY884" s="60"/>
      <c r="BNZ884" s="60"/>
      <c r="BOA884" s="60"/>
      <c r="BOB884" s="60"/>
      <c r="BOC884" s="60"/>
      <c r="BOD884" s="60"/>
      <c r="BOE884" s="60"/>
      <c r="BOF884" s="60"/>
      <c r="BOG884" s="60"/>
      <c r="BOH884" s="60"/>
      <c r="BOI884" s="60"/>
      <c r="BOJ884" s="60"/>
      <c r="BOK884" s="60"/>
      <c r="BOL884" s="60"/>
      <c r="BOM884" s="60"/>
      <c r="BON884" s="60"/>
      <c r="BOO884" s="60"/>
      <c r="BOP884" s="60"/>
      <c r="BOQ884" s="60"/>
      <c r="BOR884" s="60"/>
      <c r="BOS884" s="60"/>
      <c r="BOT884" s="60"/>
      <c r="BOU884" s="60"/>
      <c r="BOV884" s="60"/>
      <c r="BOW884" s="60"/>
      <c r="BOX884" s="60"/>
      <c r="BOY884" s="60"/>
      <c r="BOZ884" s="60"/>
      <c r="BPA884" s="60"/>
      <c r="BPB884" s="60"/>
      <c r="BPC884" s="60"/>
      <c r="BPD884" s="60"/>
      <c r="BPE884" s="60"/>
      <c r="BPF884" s="60"/>
      <c r="BPG884" s="60"/>
      <c r="BPH884" s="60"/>
      <c r="BPI884" s="60"/>
      <c r="BPJ884" s="60"/>
      <c r="BPK884" s="60"/>
      <c r="BPL884" s="60"/>
      <c r="BPM884" s="60"/>
      <c r="BPN884" s="60"/>
      <c r="BPO884" s="60"/>
      <c r="BPP884" s="60"/>
      <c r="BPQ884" s="60"/>
      <c r="BPR884" s="60"/>
      <c r="BPS884" s="60"/>
      <c r="BPT884" s="60"/>
      <c r="BPU884" s="60"/>
      <c r="BPV884" s="60"/>
      <c r="BPW884" s="60"/>
      <c r="BPX884" s="60"/>
      <c r="BPY884" s="60"/>
      <c r="BPZ884" s="60"/>
      <c r="BQA884" s="60"/>
      <c r="BQB884" s="60"/>
      <c r="BQC884" s="60"/>
      <c r="BQD884" s="60"/>
      <c r="BQE884" s="60"/>
      <c r="BQF884" s="60"/>
      <c r="BQG884" s="60"/>
      <c r="BQH884" s="60"/>
      <c r="BQI884" s="60"/>
      <c r="BQJ884" s="60"/>
      <c r="BQK884" s="60"/>
      <c r="BQL884" s="60"/>
      <c r="BQM884" s="60"/>
      <c r="BQN884" s="60"/>
      <c r="BQO884" s="60"/>
      <c r="BQP884" s="60"/>
      <c r="BQQ884" s="60"/>
      <c r="BQR884" s="60"/>
      <c r="BQS884" s="60"/>
      <c r="BQT884" s="60"/>
      <c r="BQU884" s="60"/>
      <c r="BQV884" s="60"/>
      <c r="BQW884" s="60"/>
      <c r="BQX884" s="60"/>
      <c r="BQY884" s="60"/>
      <c r="BQZ884" s="60"/>
      <c r="BRA884" s="60"/>
      <c r="BRB884" s="60"/>
      <c r="BRC884" s="60"/>
      <c r="BRD884" s="60"/>
      <c r="BRE884" s="60"/>
      <c r="BRF884" s="60"/>
      <c r="BRG884" s="60"/>
      <c r="BRH884" s="60"/>
      <c r="BRI884" s="60"/>
      <c r="BRJ884" s="60"/>
      <c r="BRK884" s="60"/>
      <c r="BRL884" s="60"/>
      <c r="BRM884" s="60"/>
      <c r="BRN884" s="60"/>
      <c r="BRO884" s="60"/>
      <c r="BRP884" s="60"/>
      <c r="BRQ884" s="60"/>
      <c r="BRR884" s="60"/>
      <c r="BRS884" s="60"/>
      <c r="BRT884" s="60"/>
      <c r="BRU884" s="60"/>
      <c r="BRV884" s="60"/>
      <c r="BRW884" s="60"/>
      <c r="BRX884" s="60"/>
      <c r="BRY884" s="60"/>
      <c r="BRZ884" s="60"/>
      <c r="BSA884" s="60"/>
      <c r="BSB884" s="60"/>
      <c r="BSC884" s="60"/>
      <c r="BSD884" s="60"/>
      <c r="BSE884" s="60"/>
      <c r="BSF884" s="60"/>
      <c r="BSG884" s="60"/>
      <c r="BSH884" s="60"/>
      <c r="BSI884" s="60"/>
      <c r="BSJ884" s="60"/>
      <c r="BSK884" s="60"/>
      <c r="BSL884" s="60"/>
      <c r="BSM884" s="60"/>
      <c r="BSN884" s="60"/>
      <c r="BSO884" s="60"/>
      <c r="BSP884" s="60"/>
      <c r="BSQ884" s="60"/>
      <c r="BSR884" s="60"/>
      <c r="BSS884" s="60"/>
      <c r="BST884" s="60"/>
      <c r="BSU884" s="60"/>
      <c r="BSV884" s="60"/>
      <c r="BSW884" s="60"/>
      <c r="BSX884" s="60"/>
      <c r="BSY884" s="60"/>
      <c r="BSZ884" s="60"/>
      <c r="BTA884" s="60"/>
      <c r="BTB884" s="60"/>
      <c r="BTC884" s="60"/>
      <c r="BTD884" s="60"/>
      <c r="BTE884" s="60"/>
      <c r="BTF884" s="60"/>
      <c r="BTG884" s="60"/>
      <c r="BTH884" s="60"/>
      <c r="BTI884" s="60"/>
      <c r="BTJ884" s="60"/>
      <c r="BTK884" s="60"/>
      <c r="BTL884" s="60"/>
      <c r="BTM884" s="60"/>
      <c r="BTN884" s="60"/>
      <c r="BTO884" s="60"/>
      <c r="BTP884" s="60"/>
      <c r="BTQ884" s="60"/>
      <c r="BTR884" s="60"/>
      <c r="BTS884" s="60"/>
      <c r="BTT884" s="60"/>
      <c r="BTU884" s="60"/>
      <c r="BTV884" s="60"/>
      <c r="BTW884" s="60"/>
      <c r="BTX884" s="60"/>
      <c r="BTY884" s="60"/>
      <c r="BTZ884" s="60"/>
      <c r="BUA884" s="60"/>
      <c r="BUB884" s="60"/>
      <c r="BUC884" s="60"/>
      <c r="BUD884" s="60"/>
      <c r="BUE884" s="60"/>
      <c r="BUF884" s="60"/>
      <c r="BUG884" s="60"/>
      <c r="BUH884" s="60"/>
      <c r="BUI884" s="60"/>
      <c r="BUJ884" s="60"/>
      <c r="BUK884" s="60"/>
      <c r="BUL884" s="60"/>
      <c r="BUM884" s="60"/>
      <c r="BUN884" s="60"/>
      <c r="BUO884" s="60"/>
      <c r="BUP884" s="60"/>
      <c r="BUQ884" s="60"/>
      <c r="BUR884" s="60"/>
      <c r="BUS884" s="60"/>
      <c r="BUT884" s="60"/>
      <c r="BUU884" s="60"/>
      <c r="BUV884" s="60"/>
      <c r="BUW884" s="60"/>
      <c r="BUX884" s="60"/>
      <c r="BUY884" s="60"/>
      <c r="BUZ884" s="60"/>
      <c r="BVA884" s="60"/>
      <c r="BVB884" s="60"/>
      <c r="BVC884" s="60"/>
      <c r="BVD884" s="60"/>
      <c r="BVE884" s="60"/>
      <c r="BVF884" s="60"/>
      <c r="BVG884" s="60"/>
      <c r="BVH884" s="60"/>
      <c r="BVI884" s="60"/>
      <c r="BVJ884" s="60"/>
      <c r="BVK884" s="60"/>
      <c r="BVL884" s="60"/>
      <c r="BVM884" s="60"/>
      <c r="BVN884" s="60"/>
      <c r="BVO884" s="60"/>
      <c r="BVP884" s="60"/>
      <c r="BVQ884" s="60"/>
      <c r="BVR884" s="60"/>
      <c r="BVS884" s="60"/>
      <c r="BVT884" s="60"/>
      <c r="BVU884" s="60"/>
      <c r="BVV884" s="60"/>
      <c r="BVW884" s="60"/>
      <c r="BVX884" s="60"/>
      <c r="BVY884" s="60"/>
      <c r="BVZ884" s="60"/>
      <c r="BWA884" s="60"/>
      <c r="BWB884" s="60"/>
      <c r="BWC884" s="60"/>
      <c r="BWD884" s="60"/>
      <c r="BWE884" s="60"/>
      <c r="BWF884" s="60"/>
      <c r="BWG884" s="60"/>
      <c r="BWH884" s="60"/>
      <c r="BWI884" s="60"/>
      <c r="BWJ884" s="60"/>
      <c r="BWK884" s="60"/>
      <c r="BWL884" s="60"/>
      <c r="BWM884" s="60"/>
      <c r="BWN884" s="60"/>
      <c r="BWO884" s="60"/>
      <c r="BWP884" s="60"/>
      <c r="BWQ884" s="60"/>
      <c r="BWR884" s="60"/>
      <c r="BWS884" s="60"/>
      <c r="BWT884" s="60"/>
      <c r="BWU884" s="60"/>
      <c r="BWV884" s="60"/>
      <c r="BWW884" s="60"/>
      <c r="BWX884" s="60"/>
      <c r="BWY884" s="60"/>
      <c r="BWZ884" s="60"/>
      <c r="BXA884" s="60"/>
      <c r="BXB884" s="60"/>
      <c r="BXC884" s="60"/>
      <c r="BXD884" s="60"/>
      <c r="BXE884" s="60"/>
      <c r="BXF884" s="60"/>
      <c r="BXG884" s="60"/>
      <c r="BXH884" s="60"/>
      <c r="BXI884" s="60"/>
      <c r="BXJ884" s="60"/>
      <c r="BXK884" s="60"/>
      <c r="BXL884" s="60"/>
      <c r="BXM884" s="60"/>
      <c r="BXN884" s="60"/>
      <c r="BXO884" s="60"/>
      <c r="BXP884" s="60"/>
      <c r="BXQ884" s="60"/>
      <c r="BXR884" s="60"/>
      <c r="BXS884" s="60"/>
      <c r="BXT884" s="60"/>
      <c r="BXU884" s="60"/>
      <c r="BXV884" s="60"/>
      <c r="BXW884" s="60"/>
      <c r="BXX884" s="60"/>
      <c r="BXY884" s="60"/>
      <c r="BXZ884" s="60"/>
      <c r="BYA884" s="60"/>
      <c r="BYB884" s="60"/>
      <c r="BYC884" s="60"/>
      <c r="BYD884" s="60"/>
      <c r="BYE884" s="60"/>
      <c r="BYF884" s="60"/>
      <c r="BYG884" s="60"/>
      <c r="BYH884" s="60"/>
      <c r="BYI884" s="60"/>
      <c r="BYJ884" s="60"/>
      <c r="BYK884" s="60"/>
      <c r="BYL884" s="60"/>
      <c r="BYM884" s="60"/>
      <c r="BYN884" s="60"/>
      <c r="BYO884" s="60"/>
      <c r="BYP884" s="60"/>
      <c r="BYQ884" s="60"/>
      <c r="BYR884" s="60"/>
      <c r="BYS884" s="60"/>
      <c r="BYT884" s="60"/>
      <c r="BYU884" s="60"/>
      <c r="BYV884" s="60"/>
      <c r="BYW884" s="60"/>
      <c r="BYX884" s="60"/>
      <c r="BYY884" s="60"/>
      <c r="BYZ884" s="60"/>
      <c r="BZA884" s="60"/>
      <c r="BZB884" s="60"/>
      <c r="BZC884" s="60"/>
      <c r="BZD884" s="60"/>
      <c r="BZE884" s="60"/>
      <c r="BZF884" s="60"/>
      <c r="BZG884" s="60"/>
      <c r="BZH884" s="60"/>
      <c r="BZI884" s="60"/>
      <c r="BZJ884" s="60"/>
      <c r="BZK884" s="60"/>
      <c r="BZL884" s="60"/>
      <c r="BZM884" s="60"/>
      <c r="BZN884" s="60"/>
      <c r="BZO884" s="60"/>
      <c r="BZP884" s="60"/>
      <c r="BZQ884" s="60"/>
      <c r="BZR884" s="60"/>
      <c r="BZS884" s="60"/>
      <c r="BZT884" s="60"/>
      <c r="BZU884" s="60"/>
      <c r="BZV884" s="60"/>
      <c r="BZW884" s="60"/>
      <c r="BZX884" s="60"/>
      <c r="BZY884" s="60"/>
      <c r="BZZ884" s="60"/>
      <c r="CAA884" s="60"/>
      <c r="CAB884" s="60"/>
      <c r="CAC884" s="60"/>
      <c r="CAD884" s="60"/>
      <c r="CAE884" s="60"/>
      <c r="CAF884" s="60"/>
      <c r="CAG884" s="60"/>
      <c r="CAH884" s="60"/>
      <c r="CAI884" s="60"/>
      <c r="CAJ884" s="60"/>
      <c r="CAK884" s="60"/>
      <c r="CAL884" s="60"/>
      <c r="CAM884" s="60"/>
      <c r="CAN884" s="60"/>
      <c r="CAO884" s="60"/>
      <c r="CAP884" s="60"/>
      <c r="CAQ884" s="60"/>
      <c r="CAR884" s="60"/>
      <c r="CAS884" s="60"/>
      <c r="CAT884" s="60"/>
      <c r="CAU884" s="60"/>
      <c r="CAV884" s="60"/>
      <c r="CAW884" s="60"/>
      <c r="CAX884" s="60"/>
      <c r="CAY884" s="60"/>
      <c r="CAZ884" s="60"/>
      <c r="CBA884" s="60"/>
      <c r="CBB884" s="60"/>
      <c r="CBC884" s="60"/>
      <c r="CBD884" s="60"/>
      <c r="CBE884" s="60"/>
      <c r="CBF884" s="60"/>
      <c r="CBG884" s="60"/>
      <c r="CBH884" s="60"/>
      <c r="CBI884" s="60"/>
      <c r="CBJ884" s="60"/>
      <c r="CBK884" s="60"/>
      <c r="CBL884" s="60"/>
      <c r="CBM884" s="60"/>
      <c r="CBN884" s="60"/>
      <c r="CBO884" s="60"/>
      <c r="CBP884" s="60"/>
      <c r="CBQ884" s="60"/>
      <c r="CBR884" s="60"/>
      <c r="CBS884" s="60"/>
      <c r="CBT884" s="60"/>
      <c r="CBU884" s="60"/>
      <c r="CBV884" s="60"/>
      <c r="CBW884" s="60"/>
      <c r="CBX884" s="60"/>
      <c r="CBY884" s="60"/>
      <c r="CBZ884" s="60"/>
      <c r="CCA884" s="60"/>
      <c r="CCB884" s="60"/>
      <c r="CCC884" s="60"/>
      <c r="CCD884" s="60"/>
      <c r="CCE884" s="60"/>
      <c r="CCF884" s="60"/>
      <c r="CCG884" s="60"/>
      <c r="CCH884" s="60"/>
      <c r="CCI884" s="60"/>
      <c r="CCJ884" s="60"/>
      <c r="CCK884" s="60"/>
      <c r="CCL884" s="60"/>
      <c r="CCM884" s="60"/>
      <c r="CCN884" s="60"/>
      <c r="CCO884" s="60"/>
      <c r="CCP884" s="60"/>
      <c r="CCQ884" s="60"/>
      <c r="CCR884" s="60"/>
      <c r="CCS884" s="60"/>
      <c r="CCT884" s="60"/>
      <c r="CCU884" s="60"/>
      <c r="CCV884" s="60"/>
      <c r="CCW884" s="60"/>
      <c r="CCX884" s="60"/>
      <c r="CCY884" s="60"/>
      <c r="CCZ884" s="60"/>
      <c r="CDA884" s="60"/>
      <c r="CDB884" s="60"/>
      <c r="CDC884" s="60"/>
      <c r="CDD884" s="60"/>
      <c r="CDE884" s="60"/>
      <c r="CDF884" s="60"/>
      <c r="CDG884" s="60"/>
      <c r="CDH884" s="60"/>
      <c r="CDI884" s="60"/>
      <c r="CDJ884" s="60"/>
      <c r="CDK884" s="60"/>
      <c r="CDL884" s="60"/>
      <c r="CDM884" s="60"/>
      <c r="CDN884" s="60"/>
      <c r="CDO884" s="60"/>
      <c r="CDP884" s="60"/>
      <c r="CDQ884" s="60"/>
      <c r="CDR884" s="60"/>
      <c r="CDS884" s="60"/>
      <c r="CDT884" s="60"/>
      <c r="CDU884" s="60"/>
      <c r="CDV884" s="60"/>
      <c r="CDW884" s="60"/>
      <c r="CDX884" s="60"/>
      <c r="CDY884" s="60"/>
      <c r="CDZ884" s="60"/>
      <c r="CEA884" s="60"/>
      <c r="CEB884" s="60"/>
      <c r="CEC884" s="60"/>
      <c r="CED884" s="60"/>
      <c r="CEE884" s="60"/>
      <c r="CEF884" s="60"/>
      <c r="CEG884" s="60"/>
      <c r="CEH884" s="60"/>
      <c r="CEI884" s="60"/>
      <c r="CEJ884" s="60"/>
      <c r="CEK884" s="60"/>
      <c r="CEL884" s="60"/>
      <c r="CEM884" s="60"/>
      <c r="CEN884" s="60"/>
      <c r="CEO884" s="60"/>
      <c r="CEP884" s="60"/>
      <c r="CEQ884" s="60"/>
      <c r="CER884" s="60"/>
      <c r="CES884" s="60"/>
      <c r="CET884" s="60"/>
      <c r="CEU884" s="60"/>
      <c r="CEV884" s="60"/>
      <c r="CEW884" s="60"/>
      <c r="CEX884" s="60"/>
      <c r="CEY884" s="60"/>
      <c r="CEZ884" s="60"/>
      <c r="CFA884" s="60"/>
      <c r="CFB884" s="60"/>
      <c r="CFC884" s="60"/>
      <c r="CFD884" s="60"/>
      <c r="CFE884" s="60"/>
      <c r="CFF884" s="60"/>
      <c r="CFG884" s="60"/>
      <c r="CFH884" s="60"/>
      <c r="CFI884" s="60"/>
      <c r="CFJ884" s="60"/>
      <c r="CFK884" s="60"/>
      <c r="CFL884" s="60"/>
      <c r="CFM884" s="60"/>
      <c r="CFN884" s="60"/>
      <c r="CFO884" s="60"/>
      <c r="CFP884" s="60"/>
      <c r="CFQ884" s="60"/>
      <c r="CFR884" s="60"/>
      <c r="CFS884" s="60"/>
      <c r="CFT884" s="60"/>
      <c r="CFU884" s="60"/>
      <c r="CFV884" s="60"/>
      <c r="CFW884" s="60"/>
      <c r="CFX884" s="60"/>
      <c r="CFY884" s="60"/>
      <c r="CFZ884" s="60"/>
      <c r="CGA884" s="60"/>
      <c r="CGB884" s="60"/>
      <c r="CGC884" s="60"/>
      <c r="CGD884" s="60"/>
      <c r="CGE884" s="60"/>
      <c r="CGF884" s="60"/>
      <c r="CGG884" s="60"/>
      <c r="CGH884" s="60"/>
      <c r="CGI884" s="60"/>
      <c r="CGJ884" s="60"/>
      <c r="CGK884" s="60"/>
      <c r="CGL884" s="60"/>
      <c r="CGM884" s="60"/>
      <c r="CGN884" s="60"/>
      <c r="CGO884" s="60"/>
      <c r="CGP884" s="60"/>
      <c r="CGQ884" s="60"/>
      <c r="CGR884" s="60"/>
      <c r="CGS884" s="60"/>
      <c r="CGT884" s="60"/>
      <c r="CGU884" s="60"/>
      <c r="CGV884" s="60"/>
      <c r="CGW884" s="60"/>
      <c r="CGX884" s="60"/>
      <c r="CGY884" s="60"/>
      <c r="CGZ884" s="60"/>
      <c r="CHA884" s="60"/>
      <c r="CHB884" s="60"/>
      <c r="CHC884" s="60"/>
      <c r="CHD884" s="60"/>
      <c r="CHE884" s="60"/>
      <c r="CHF884" s="60"/>
      <c r="CHG884" s="60"/>
      <c r="CHH884" s="60"/>
      <c r="CHI884" s="60"/>
      <c r="CHJ884" s="60"/>
      <c r="CHK884" s="60"/>
      <c r="CHL884" s="60"/>
      <c r="CHM884" s="60"/>
      <c r="CHN884" s="60"/>
      <c r="CHO884" s="60"/>
      <c r="CHP884" s="60"/>
      <c r="CHQ884" s="60"/>
      <c r="CHR884" s="60"/>
      <c r="CHS884" s="60"/>
      <c r="CHT884" s="60"/>
      <c r="CHU884" s="60"/>
      <c r="CHV884" s="60"/>
      <c r="CHW884" s="60"/>
      <c r="CHX884" s="60"/>
      <c r="CHY884" s="60"/>
      <c r="CHZ884" s="60"/>
      <c r="CIA884" s="60"/>
      <c r="CIB884" s="60"/>
      <c r="CIC884" s="60"/>
      <c r="CID884" s="60"/>
      <c r="CIE884" s="60"/>
      <c r="CIF884" s="60"/>
      <c r="CIG884" s="60"/>
      <c r="CIH884" s="60"/>
      <c r="CII884" s="60"/>
      <c r="CIJ884" s="60"/>
      <c r="CIK884" s="60"/>
      <c r="CIL884" s="60"/>
      <c r="CIM884" s="60"/>
      <c r="CIN884" s="60"/>
      <c r="CIO884" s="60"/>
      <c r="CIP884" s="60"/>
      <c r="CIQ884" s="60"/>
      <c r="CIR884" s="60"/>
      <c r="CIS884" s="60"/>
      <c r="CIT884" s="60"/>
      <c r="CIU884" s="60"/>
      <c r="CIV884" s="60"/>
      <c r="CIW884" s="60"/>
      <c r="CIX884" s="60"/>
      <c r="CIY884" s="60"/>
      <c r="CIZ884" s="60"/>
      <c r="CJA884" s="60"/>
      <c r="CJB884" s="60"/>
      <c r="CJC884" s="60"/>
      <c r="CJD884" s="60"/>
      <c r="CJE884" s="60"/>
      <c r="CJF884" s="60"/>
      <c r="CJG884" s="60"/>
      <c r="CJH884" s="60"/>
      <c r="CJI884" s="60"/>
      <c r="CJJ884" s="60"/>
      <c r="CJK884" s="60"/>
      <c r="CJL884" s="60"/>
      <c r="CJM884" s="60"/>
      <c r="CJN884" s="60"/>
      <c r="CJO884" s="60"/>
      <c r="CJP884" s="60"/>
      <c r="CJQ884" s="60"/>
      <c r="CJR884" s="60"/>
      <c r="CJS884" s="60"/>
      <c r="CJT884" s="60"/>
      <c r="CJU884" s="60"/>
      <c r="CJV884" s="60"/>
      <c r="CJW884" s="60"/>
      <c r="CJX884" s="60"/>
      <c r="CJY884" s="60"/>
      <c r="CJZ884" s="60"/>
      <c r="CKA884" s="60"/>
      <c r="CKB884" s="60"/>
      <c r="CKC884" s="60"/>
      <c r="CKD884" s="60"/>
      <c r="CKE884" s="60"/>
      <c r="CKF884" s="60"/>
      <c r="CKG884" s="60"/>
      <c r="CKH884" s="60"/>
      <c r="CKI884" s="60"/>
      <c r="CKJ884" s="60"/>
      <c r="CKK884" s="60"/>
      <c r="CKL884" s="60"/>
      <c r="CKM884" s="60"/>
      <c r="CKN884" s="60"/>
      <c r="CKO884" s="60"/>
      <c r="CKP884" s="60"/>
      <c r="CKQ884" s="60"/>
      <c r="CKR884" s="60"/>
      <c r="CKS884" s="60"/>
      <c r="CKT884" s="60"/>
      <c r="CKU884" s="60"/>
      <c r="CKV884" s="60"/>
      <c r="CKW884" s="60"/>
      <c r="CKX884" s="60"/>
      <c r="CKY884" s="60"/>
      <c r="CKZ884" s="60"/>
      <c r="CLA884" s="60"/>
      <c r="CLB884" s="60"/>
      <c r="CLC884" s="60"/>
      <c r="CLD884" s="60"/>
      <c r="CLE884" s="60"/>
      <c r="CLF884" s="60"/>
      <c r="CLG884" s="60"/>
      <c r="CLH884" s="60"/>
      <c r="CLI884" s="60"/>
      <c r="CLJ884" s="60"/>
      <c r="CLK884" s="60"/>
      <c r="CLL884" s="60"/>
      <c r="CLM884" s="60"/>
      <c r="CLN884" s="60"/>
      <c r="CLO884" s="60"/>
      <c r="CLP884" s="60"/>
      <c r="CLQ884" s="60"/>
      <c r="CLR884" s="60"/>
      <c r="CLS884" s="60"/>
      <c r="CLT884" s="60"/>
      <c r="CLU884" s="60"/>
      <c r="CLV884" s="60"/>
      <c r="CLW884" s="60"/>
      <c r="CLX884" s="60"/>
      <c r="CLY884" s="60"/>
      <c r="CLZ884" s="60"/>
      <c r="CMA884" s="60"/>
      <c r="CMB884" s="60"/>
      <c r="CMC884" s="60"/>
      <c r="CMD884" s="60"/>
      <c r="CME884" s="60"/>
      <c r="CMF884" s="60"/>
      <c r="CMG884" s="60"/>
      <c r="CMH884" s="60"/>
      <c r="CMI884" s="60"/>
      <c r="CMJ884" s="60"/>
      <c r="CMK884" s="60"/>
      <c r="CML884" s="60"/>
      <c r="CMM884" s="60"/>
      <c r="CMN884" s="60"/>
      <c r="CMO884" s="60"/>
      <c r="CMP884" s="60"/>
      <c r="CMQ884" s="60"/>
      <c r="CMR884" s="60"/>
      <c r="CMS884" s="60"/>
      <c r="CMT884" s="60"/>
      <c r="CMU884" s="60"/>
      <c r="CMV884" s="60"/>
      <c r="CMW884" s="60"/>
      <c r="CMX884" s="60"/>
      <c r="CMY884" s="60"/>
      <c r="CMZ884" s="60"/>
      <c r="CNA884" s="60"/>
      <c r="CNB884" s="60"/>
      <c r="CNC884" s="60"/>
      <c r="CND884" s="60"/>
      <c r="CNE884" s="60"/>
      <c r="CNF884" s="60"/>
      <c r="CNG884" s="60"/>
      <c r="CNH884" s="60"/>
      <c r="CNI884" s="60"/>
      <c r="CNJ884" s="60"/>
      <c r="CNK884" s="60"/>
      <c r="CNL884" s="60"/>
      <c r="CNM884" s="60"/>
      <c r="CNN884" s="60"/>
      <c r="CNO884" s="60"/>
      <c r="CNP884" s="60"/>
      <c r="CNQ884" s="60"/>
      <c r="CNR884" s="60"/>
      <c r="CNS884" s="60"/>
      <c r="CNT884" s="60"/>
      <c r="CNU884" s="60"/>
      <c r="CNV884" s="60"/>
      <c r="CNW884" s="60"/>
      <c r="CNX884" s="60"/>
      <c r="CNY884" s="60"/>
      <c r="CNZ884" s="60"/>
      <c r="COA884" s="60"/>
      <c r="COB884" s="60"/>
      <c r="COC884" s="60"/>
      <c r="COD884" s="60"/>
      <c r="COE884" s="60"/>
      <c r="COF884" s="60"/>
      <c r="COG884" s="60"/>
      <c r="COH884" s="60"/>
      <c r="COI884" s="60"/>
      <c r="COJ884" s="60"/>
      <c r="COK884" s="60"/>
      <c r="COL884" s="60"/>
      <c r="COM884" s="60"/>
      <c r="CON884" s="60"/>
      <c r="COO884" s="60"/>
      <c r="COP884" s="60"/>
      <c r="COQ884" s="60"/>
      <c r="COR884" s="60"/>
      <c r="COS884" s="60"/>
      <c r="COT884" s="60"/>
      <c r="COU884" s="60"/>
      <c r="COV884" s="60"/>
      <c r="COW884" s="60"/>
      <c r="COX884" s="60"/>
      <c r="COY884" s="60"/>
      <c r="COZ884" s="60"/>
      <c r="CPA884" s="60"/>
      <c r="CPB884" s="60"/>
      <c r="CPC884" s="60"/>
      <c r="CPD884" s="60"/>
      <c r="CPE884" s="60"/>
      <c r="CPF884" s="60"/>
      <c r="CPG884" s="60"/>
      <c r="CPH884" s="60"/>
      <c r="CPI884" s="60"/>
      <c r="CPJ884" s="60"/>
      <c r="CPK884" s="60"/>
      <c r="CPL884" s="60"/>
      <c r="CPM884" s="60"/>
      <c r="CPN884" s="60"/>
      <c r="CPO884" s="60"/>
      <c r="CPP884" s="60"/>
      <c r="CPQ884" s="60"/>
      <c r="CPR884" s="60"/>
      <c r="CPS884" s="60"/>
      <c r="CPT884" s="60"/>
      <c r="CPU884" s="60"/>
      <c r="CPV884" s="60"/>
      <c r="CPW884" s="60"/>
      <c r="CPX884" s="60"/>
      <c r="CPY884" s="60"/>
      <c r="CPZ884" s="60"/>
      <c r="CQA884" s="60"/>
      <c r="CQB884" s="60"/>
      <c r="CQC884" s="60"/>
      <c r="CQD884" s="60"/>
      <c r="CQE884" s="60"/>
      <c r="CQF884" s="60"/>
      <c r="CQG884" s="60"/>
      <c r="CQH884" s="60"/>
      <c r="CQI884" s="60"/>
      <c r="CQJ884" s="60"/>
      <c r="CQK884" s="60"/>
      <c r="CQL884" s="60"/>
      <c r="CQM884" s="60"/>
      <c r="CQN884" s="60"/>
      <c r="CQO884" s="60"/>
      <c r="CQP884" s="60"/>
      <c r="CQQ884" s="60"/>
      <c r="CQR884" s="60"/>
      <c r="CQS884" s="60"/>
      <c r="CQT884" s="60"/>
      <c r="CQU884" s="60"/>
      <c r="CQV884" s="60"/>
      <c r="CQW884" s="60"/>
      <c r="CQX884" s="60"/>
      <c r="CQY884" s="60"/>
      <c r="CQZ884" s="60"/>
      <c r="CRA884" s="60"/>
      <c r="CRB884" s="60"/>
      <c r="CRC884" s="60"/>
      <c r="CRD884" s="60"/>
      <c r="CRE884" s="60"/>
      <c r="CRF884" s="60"/>
      <c r="CRG884" s="60"/>
      <c r="CRH884" s="60"/>
      <c r="CRI884" s="60"/>
      <c r="CRJ884" s="60"/>
      <c r="CRK884" s="60"/>
      <c r="CRL884" s="60"/>
      <c r="CRM884" s="60"/>
      <c r="CRN884" s="60"/>
      <c r="CRO884" s="60"/>
      <c r="CRP884" s="60"/>
      <c r="CRQ884" s="60"/>
      <c r="CRR884" s="60"/>
      <c r="CRS884" s="60"/>
      <c r="CRT884" s="60"/>
      <c r="CRU884" s="60"/>
      <c r="CRV884" s="60"/>
      <c r="CRW884" s="60"/>
      <c r="CRX884" s="60"/>
      <c r="CRY884" s="60"/>
      <c r="CRZ884" s="60"/>
      <c r="CSA884" s="60"/>
      <c r="CSB884" s="60"/>
      <c r="CSC884" s="60"/>
      <c r="CSD884" s="60"/>
      <c r="CSE884" s="60"/>
      <c r="CSF884" s="60"/>
      <c r="CSG884" s="60"/>
      <c r="CSH884" s="60"/>
      <c r="CSI884" s="60"/>
      <c r="CSJ884" s="60"/>
      <c r="CSK884" s="60"/>
      <c r="CSL884" s="60"/>
      <c r="CSM884" s="60"/>
      <c r="CSN884" s="60"/>
      <c r="CSO884" s="60"/>
      <c r="CSP884" s="60"/>
      <c r="CSQ884" s="60"/>
      <c r="CSR884" s="60"/>
      <c r="CSS884" s="60"/>
      <c r="CST884" s="60"/>
      <c r="CSU884" s="60"/>
      <c r="CSV884" s="60"/>
      <c r="CSW884" s="60"/>
      <c r="CSX884" s="60"/>
      <c r="CSY884" s="60"/>
      <c r="CSZ884" s="60"/>
      <c r="CTA884" s="60"/>
      <c r="CTB884" s="60"/>
      <c r="CTC884" s="60"/>
      <c r="CTD884" s="60"/>
      <c r="CTE884" s="60"/>
      <c r="CTF884" s="60"/>
      <c r="CTG884" s="60"/>
      <c r="CTH884" s="60"/>
      <c r="CTI884" s="60"/>
      <c r="CTJ884" s="60"/>
      <c r="CTK884" s="60"/>
      <c r="CTL884" s="60"/>
      <c r="CTM884" s="60"/>
      <c r="CTN884" s="60"/>
      <c r="CTO884" s="60"/>
      <c r="CTP884" s="60"/>
      <c r="CTQ884" s="60"/>
      <c r="CTR884" s="60"/>
      <c r="CTS884" s="60"/>
      <c r="CTT884" s="60"/>
      <c r="CTU884" s="60"/>
      <c r="CTV884" s="60"/>
      <c r="CTW884" s="60"/>
      <c r="CTX884" s="60"/>
      <c r="CTY884" s="60"/>
      <c r="CTZ884" s="60"/>
      <c r="CUA884" s="60"/>
      <c r="CUB884" s="60"/>
      <c r="CUC884" s="60"/>
      <c r="CUD884" s="60"/>
      <c r="CUE884" s="60"/>
      <c r="CUF884" s="60"/>
      <c r="CUG884" s="60"/>
      <c r="CUH884" s="60"/>
      <c r="CUI884" s="60"/>
      <c r="CUJ884" s="60"/>
      <c r="CUK884" s="60"/>
      <c r="CUL884" s="60"/>
      <c r="CUM884" s="60"/>
      <c r="CUN884" s="60"/>
      <c r="CUO884" s="60"/>
      <c r="CUP884" s="60"/>
      <c r="CUQ884" s="60"/>
      <c r="CUR884" s="60"/>
      <c r="CUS884" s="60"/>
      <c r="CUT884" s="60"/>
      <c r="CUU884" s="60"/>
      <c r="CUV884" s="60"/>
      <c r="CUW884" s="60"/>
      <c r="CUX884" s="60"/>
      <c r="CUY884" s="60"/>
      <c r="CUZ884" s="60"/>
      <c r="CVA884" s="60"/>
      <c r="CVB884" s="60"/>
      <c r="CVC884" s="60"/>
      <c r="CVD884" s="60"/>
      <c r="CVE884" s="60"/>
      <c r="CVF884" s="60"/>
      <c r="CVG884" s="60"/>
      <c r="CVH884" s="60"/>
      <c r="CVI884" s="60"/>
      <c r="CVJ884" s="60"/>
      <c r="CVK884" s="60"/>
      <c r="CVL884" s="60"/>
      <c r="CVM884" s="60"/>
      <c r="CVN884" s="60"/>
      <c r="CVO884" s="60"/>
      <c r="CVP884" s="60"/>
      <c r="CVQ884" s="60"/>
      <c r="CVR884" s="60"/>
      <c r="CVS884" s="60"/>
      <c r="CVT884" s="60"/>
      <c r="CVU884" s="60"/>
      <c r="CVV884" s="60"/>
      <c r="CVW884" s="60"/>
      <c r="CVX884" s="60"/>
      <c r="CVY884" s="60"/>
      <c r="CVZ884" s="60"/>
      <c r="CWA884" s="60"/>
      <c r="CWB884" s="60"/>
      <c r="CWC884" s="60"/>
      <c r="CWD884" s="60"/>
      <c r="CWE884" s="60"/>
      <c r="CWF884" s="60"/>
      <c r="CWG884" s="60"/>
      <c r="CWH884" s="60"/>
      <c r="CWI884" s="60"/>
      <c r="CWJ884" s="60"/>
      <c r="CWK884" s="60"/>
      <c r="CWL884" s="60"/>
      <c r="CWM884" s="60"/>
      <c r="CWN884" s="60"/>
      <c r="CWO884" s="60"/>
      <c r="CWP884" s="60"/>
      <c r="CWQ884" s="60"/>
      <c r="CWR884" s="60"/>
      <c r="CWS884" s="60"/>
      <c r="CWT884" s="60"/>
      <c r="CWU884" s="60"/>
      <c r="CWV884" s="60"/>
      <c r="CWW884" s="60"/>
      <c r="CWX884" s="60"/>
      <c r="CWY884" s="60"/>
      <c r="CWZ884" s="60"/>
      <c r="CXA884" s="60"/>
      <c r="CXB884" s="60"/>
      <c r="CXC884" s="60"/>
      <c r="CXD884" s="60"/>
      <c r="CXE884" s="60"/>
      <c r="CXF884" s="60"/>
      <c r="CXG884" s="60"/>
      <c r="CXH884" s="60"/>
      <c r="CXI884" s="60"/>
      <c r="CXJ884" s="60"/>
      <c r="CXK884" s="60"/>
      <c r="CXL884" s="60"/>
      <c r="CXM884" s="60"/>
      <c r="CXN884" s="60"/>
      <c r="CXO884" s="60"/>
      <c r="CXP884" s="60"/>
      <c r="CXQ884" s="60"/>
      <c r="CXR884" s="60"/>
      <c r="CXS884" s="60"/>
      <c r="CXT884" s="60"/>
      <c r="CXU884" s="60"/>
      <c r="CXV884" s="60"/>
      <c r="CXW884" s="60"/>
      <c r="CXX884" s="60"/>
      <c r="CXY884" s="60"/>
      <c r="CXZ884" s="60"/>
      <c r="CYA884" s="60"/>
      <c r="CYB884" s="60"/>
      <c r="CYC884" s="60"/>
      <c r="CYD884" s="60"/>
      <c r="CYE884" s="60"/>
      <c r="CYF884" s="60"/>
      <c r="CYG884" s="60"/>
      <c r="CYH884" s="60"/>
      <c r="CYI884" s="60"/>
      <c r="CYJ884" s="60"/>
      <c r="CYK884" s="60"/>
      <c r="CYL884" s="60"/>
      <c r="CYM884" s="60"/>
      <c r="CYN884" s="60"/>
      <c r="CYO884" s="60"/>
      <c r="CYP884" s="60"/>
      <c r="CYQ884" s="60"/>
      <c r="CYR884" s="60"/>
      <c r="CYS884" s="60"/>
      <c r="CYT884" s="60"/>
      <c r="CYU884" s="60"/>
      <c r="CYV884" s="60"/>
      <c r="CYW884" s="60"/>
      <c r="CYX884" s="60"/>
      <c r="CYY884" s="60"/>
      <c r="CYZ884" s="60"/>
      <c r="CZA884" s="60"/>
      <c r="CZB884" s="60"/>
      <c r="CZC884" s="60"/>
      <c r="CZD884" s="60"/>
      <c r="CZE884" s="60"/>
      <c r="CZF884" s="60"/>
      <c r="CZG884" s="60"/>
      <c r="CZH884" s="60"/>
      <c r="CZI884" s="60"/>
      <c r="CZJ884" s="60"/>
      <c r="CZK884" s="60"/>
      <c r="CZL884" s="60"/>
      <c r="CZM884" s="60"/>
      <c r="CZN884" s="60"/>
      <c r="CZO884" s="60"/>
      <c r="CZP884" s="60"/>
      <c r="CZQ884" s="60"/>
      <c r="CZR884" s="60"/>
      <c r="CZS884" s="60"/>
      <c r="CZT884" s="60"/>
      <c r="CZU884" s="60"/>
      <c r="CZV884" s="60"/>
      <c r="CZW884" s="60"/>
      <c r="CZX884" s="60"/>
      <c r="CZY884" s="60"/>
      <c r="CZZ884" s="60"/>
      <c r="DAA884" s="60"/>
      <c r="DAB884" s="60"/>
      <c r="DAC884" s="60"/>
      <c r="DAD884" s="60"/>
      <c r="DAE884" s="60"/>
      <c r="DAF884" s="60"/>
      <c r="DAG884" s="60"/>
      <c r="DAH884" s="60"/>
      <c r="DAI884" s="60"/>
      <c r="DAJ884" s="60"/>
      <c r="DAK884" s="60"/>
      <c r="DAL884" s="60"/>
      <c r="DAM884" s="60"/>
      <c r="DAN884" s="60"/>
      <c r="DAO884" s="60"/>
      <c r="DAP884" s="60"/>
      <c r="DAQ884" s="60"/>
      <c r="DAR884" s="60"/>
      <c r="DAS884" s="60"/>
      <c r="DAT884" s="60"/>
      <c r="DAU884" s="60"/>
      <c r="DAV884" s="60"/>
      <c r="DAW884" s="60"/>
      <c r="DAX884" s="60"/>
      <c r="DAY884" s="60"/>
      <c r="DAZ884" s="60"/>
      <c r="DBA884" s="60"/>
      <c r="DBB884" s="60"/>
      <c r="DBC884" s="60"/>
      <c r="DBD884" s="60"/>
      <c r="DBE884" s="60"/>
      <c r="DBF884" s="60"/>
      <c r="DBG884" s="60"/>
      <c r="DBH884" s="60"/>
      <c r="DBI884" s="60"/>
      <c r="DBJ884" s="60"/>
      <c r="DBK884" s="60"/>
      <c r="DBL884" s="60"/>
      <c r="DBM884" s="60"/>
      <c r="DBN884" s="60"/>
      <c r="DBO884" s="60"/>
      <c r="DBP884" s="60"/>
      <c r="DBQ884" s="60"/>
      <c r="DBR884" s="60"/>
      <c r="DBS884" s="60"/>
      <c r="DBT884" s="60"/>
      <c r="DBU884" s="60"/>
      <c r="DBV884" s="60"/>
      <c r="DBW884" s="60"/>
      <c r="DBX884" s="60"/>
      <c r="DBY884" s="60"/>
      <c r="DBZ884" s="60"/>
      <c r="DCA884" s="60"/>
      <c r="DCB884" s="60"/>
      <c r="DCC884" s="60"/>
      <c r="DCD884" s="60"/>
      <c r="DCE884" s="60"/>
      <c r="DCF884" s="60"/>
      <c r="DCG884" s="60"/>
      <c r="DCH884" s="60"/>
      <c r="DCI884" s="60"/>
      <c r="DCJ884" s="60"/>
      <c r="DCK884" s="60"/>
      <c r="DCL884" s="60"/>
      <c r="DCM884" s="60"/>
      <c r="DCN884" s="60"/>
      <c r="DCO884" s="60"/>
      <c r="DCP884" s="60"/>
      <c r="DCQ884" s="60"/>
      <c r="DCR884" s="60"/>
      <c r="DCS884" s="60"/>
      <c r="DCT884" s="60"/>
      <c r="DCU884" s="60"/>
      <c r="DCV884" s="60"/>
      <c r="DCW884" s="60"/>
      <c r="DCX884" s="60"/>
      <c r="DCY884" s="60"/>
      <c r="DCZ884" s="60"/>
      <c r="DDA884" s="60"/>
      <c r="DDB884" s="60"/>
      <c r="DDC884" s="60"/>
      <c r="DDD884" s="60"/>
      <c r="DDE884" s="60"/>
      <c r="DDF884" s="60"/>
      <c r="DDG884" s="60"/>
      <c r="DDH884" s="60"/>
      <c r="DDI884" s="60"/>
      <c r="DDJ884" s="60"/>
      <c r="DDK884" s="60"/>
      <c r="DDL884" s="60"/>
      <c r="DDM884" s="60"/>
      <c r="DDN884" s="60"/>
      <c r="DDO884" s="60"/>
      <c r="DDP884" s="60"/>
      <c r="DDQ884" s="60"/>
      <c r="DDR884" s="60"/>
      <c r="DDS884" s="60"/>
      <c r="DDT884" s="60"/>
      <c r="DDU884" s="60"/>
      <c r="DDV884" s="60"/>
      <c r="DDW884" s="60"/>
      <c r="DDX884" s="60"/>
      <c r="DDY884" s="60"/>
      <c r="DDZ884" s="60"/>
      <c r="DEA884" s="60"/>
      <c r="DEB884" s="60"/>
      <c r="DEC884" s="60"/>
      <c r="DED884" s="60"/>
      <c r="DEE884" s="60"/>
      <c r="DEF884" s="60"/>
      <c r="DEG884" s="60"/>
      <c r="DEH884" s="60"/>
      <c r="DEI884" s="60"/>
      <c r="DEJ884" s="60"/>
      <c r="DEK884" s="60"/>
      <c r="DEL884" s="60"/>
      <c r="DEM884" s="60"/>
      <c r="DEN884" s="60"/>
      <c r="DEO884" s="60"/>
      <c r="DEP884" s="60"/>
      <c r="DEQ884" s="60"/>
      <c r="DER884" s="60"/>
      <c r="DES884" s="60"/>
      <c r="DET884" s="60"/>
      <c r="DEU884" s="60"/>
      <c r="DEV884" s="60"/>
      <c r="DEW884" s="60"/>
      <c r="DEX884" s="60"/>
      <c r="DEY884" s="60"/>
      <c r="DEZ884" s="60"/>
      <c r="DFA884" s="60"/>
      <c r="DFB884" s="60"/>
      <c r="DFC884" s="60"/>
      <c r="DFD884" s="60"/>
      <c r="DFE884" s="60"/>
      <c r="DFF884" s="60"/>
      <c r="DFG884" s="60"/>
      <c r="DFH884" s="60"/>
      <c r="DFI884" s="60"/>
      <c r="DFJ884" s="60"/>
      <c r="DFK884" s="60"/>
      <c r="DFL884" s="60"/>
      <c r="DFM884" s="60"/>
      <c r="DFN884" s="60"/>
      <c r="DFO884" s="60"/>
      <c r="DFP884" s="60"/>
      <c r="DFQ884" s="60"/>
      <c r="DFR884" s="60"/>
      <c r="DFS884" s="60"/>
      <c r="DFT884" s="60"/>
      <c r="DFU884" s="60"/>
      <c r="DFV884" s="60"/>
      <c r="DFW884" s="60"/>
      <c r="DFX884" s="60"/>
      <c r="DFY884" s="60"/>
      <c r="DFZ884" s="60"/>
      <c r="DGA884" s="60"/>
      <c r="DGB884" s="60"/>
      <c r="DGC884" s="60"/>
      <c r="DGD884" s="60"/>
      <c r="DGE884" s="60"/>
      <c r="DGF884" s="60"/>
      <c r="DGG884" s="60"/>
      <c r="DGH884" s="60"/>
      <c r="DGI884" s="60"/>
      <c r="DGJ884" s="60"/>
      <c r="DGK884" s="60"/>
      <c r="DGL884" s="60"/>
      <c r="DGM884" s="60"/>
      <c r="DGN884" s="60"/>
      <c r="DGO884" s="60"/>
      <c r="DGP884" s="60"/>
      <c r="DGQ884" s="60"/>
      <c r="DGR884" s="60"/>
      <c r="DGS884" s="60"/>
      <c r="DGT884" s="60"/>
      <c r="DGU884" s="60"/>
      <c r="DGV884" s="60"/>
      <c r="DGW884" s="60"/>
      <c r="DGX884" s="60"/>
      <c r="DGY884" s="60"/>
      <c r="DGZ884" s="60"/>
      <c r="DHA884" s="60"/>
      <c r="DHB884" s="60"/>
      <c r="DHC884" s="60"/>
      <c r="DHD884" s="60"/>
      <c r="DHE884" s="60"/>
      <c r="DHF884" s="60"/>
      <c r="DHG884" s="60"/>
      <c r="DHH884" s="60"/>
      <c r="DHI884" s="60"/>
      <c r="DHJ884" s="60"/>
      <c r="DHK884" s="60"/>
      <c r="DHL884" s="60"/>
      <c r="DHM884" s="60"/>
      <c r="DHN884" s="60"/>
      <c r="DHO884" s="60"/>
      <c r="DHP884" s="60"/>
      <c r="DHQ884" s="60"/>
      <c r="DHR884" s="60"/>
      <c r="DHS884" s="60"/>
      <c r="DHT884" s="60"/>
      <c r="DHU884" s="60"/>
      <c r="DHV884" s="60"/>
      <c r="DHW884" s="60"/>
      <c r="DHX884" s="60"/>
      <c r="DHY884" s="60"/>
      <c r="DHZ884" s="60"/>
      <c r="DIA884" s="60"/>
      <c r="DIB884" s="60"/>
      <c r="DIC884" s="60"/>
      <c r="DID884" s="60"/>
      <c r="DIE884" s="60"/>
      <c r="DIF884" s="60"/>
      <c r="DIG884" s="60"/>
      <c r="DIH884" s="60"/>
      <c r="DII884" s="60"/>
      <c r="DIJ884" s="60"/>
      <c r="DIK884" s="60"/>
      <c r="DIL884" s="60"/>
      <c r="DIM884" s="60"/>
      <c r="DIN884" s="60"/>
      <c r="DIO884" s="60"/>
      <c r="DIP884" s="60"/>
      <c r="DIQ884" s="60"/>
      <c r="DIR884" s="60"/>
      <c r="DIS884" s="60"/>
      <c r="DIT884" s="60"/>
      <c r="DIU884" s="60"/>
      <c r="DIV884" s="60"/>
      <c r="DIW884" s="60"/>
      <c r="DIX884" s="60"/>
      <c r="DIY884" s="60"/>
      <c r="DIZ884" s="60"/>
      <c r="DJA884" s="60"/>
      <c r="DJB884" s="60"/>
      <c r="DJC884" s="60"/>
      <c r="DJD884" s="60"/>
      <c r="DJE884" s="60"/>
      <c r="DJF884" s="60"/>
      <c r="DJG884" s="60"/>
      <c r="DJH884" s="60"/>
      <c r="DJI884" s="60"/>
      <c r="DJJ884" s="60"/>
      <c r="DJK884" s="60"/>
      <c r="DJL884" s="60"/>
      <c r="DJM884" s="60"/>
      <c r="DJN884" s="60"/>
      <c r="DJO884" s="60"/>
      <c r="DJP884" s="60"/>
      <c r="DJQ884" s="60"/>
      <c r="DJR884" s="60"/>
      <c r="DJS884" s="60"/>
      <c r="DJT884" s="60"/>
      <c r="DJU884" s="60"/>
      <c r="DJV884" s="60"/>
      <c r="DJW884" s="60"/>
      <c r="DJX884" s="60"/>
      <c r="DJY884" s="60"/>
      <c r="DJZ884" s="60"/>
      <c r="DKA884" s="60"/>
      <c r="DKB884" s="60"/>
      <c r="DKC884" s="60"/>
      <c r="DKD884" s="60"/>
      <c r="DKE884" s="60"/>
      <c r="DKF884" s="60"/>
      <c r="DKG884" s="60"/>
      <c r="DKH884" s="60"/>
      <c r="DKI884" s="60"/>
      <c r="DKJ884" s="60"/>
      <c r="DKK884" s="60"/>
      <c r="DKL884" s="60"/>
      <c r="DKM884" s="60"/>
      <c r="DKN884" s="60"/>
      <c r="DKO884" s="60"/>
      <c r="DKP884" s="60"/>
      <c r="DKQ884" s="60"/>
      <c r="DKR884" s="60"/>
      <c r="DKS884" s="60"/>
      <c r="DKT884" s="60"/>
      <c r="DKU884" s="60"/>
      <c r="DKV884" s="60"/>
      <c r="DKW884" s="60"/>
      <c r="DKX884" s="60"/>
      <c r="DKY884" s="60"/>
      <c r="DKZ884" s="60"/>
      <c r="DLA884" s="60"/>
      <c r="DLB884" s="60"/>
      <c r="DLC884" s="60"/>
      <c r="DLD884" s="60"/>
      <c r="DLE884" s="60"/>
      <c r="DLF884" s="60"/>
      <c r="DLG884" s="60"/>
      <c r="DLH884" s="60"/>
      <c r="DLI884" s="60"/>
      <c r="DLJ884" s="60"/>
      <c r="DLK884" s="60"/>
      <c r="DLL884" s="60"/>
      <c r="DLM884" s="60"/>
      <c r="DLN884" s="60"/>
      <c r="DLO884" s="60"/>
      <c r="DLP884" s="60"/>
      <c r="DLQ884" s="60"/>
      <c r="DLR884" s="60"/>
      <c r="DLS884" s="60"/>
      <c r="DLT884" s="60"/>
      <c r="DLU884" s="60"/>
      <c r="DLV884" s="60"/>
      <c r="DLW884" s="60"/>
      <c r="DLX884" s="60"/>
      <c r="DLY884" s="60"/>
      <c r="DLZ884" s="60"/>
      <c r="DMA884" s="60"/>
      <c r="DMB884" s="60"/>
      <c r="DMC884" s="60"/>
      <c r="DMD884" s="60"/>
      <c r="DME884" s="60"/>
      <c r="DMF884" s="60"/>
      <c r="DMG884" s="60"/>
      <c r="DMH884" s="60"/>
      <c r="DMI884" s="60"/>
      <c r="DMJ884" s="60"/>
      <c r="DMK884" s="60"/>
      <c r="DML884" s="60"/>
      <c r="DMM884" s="60"/>
      <c r="DMN884" s="60"/>
      <c r="DMO884" s="60"/>
      <c r="DMP884" s="60"/>
      <c r="DMQ884" s="60"/>
      <c r="DMR884" s="60"/>
      <c r="DMS884" s="60"/>
      <c r="DMT884" s="60"/>
      <c r="DMU884" s="60"/>
      <c r="DMV884" s="60"/>
      <c r="DMW884" s="60"/>
      <c r="DMX884" s="60"/>
      <c r="DMY884" s="60"/>
      <c r="DMZ884" s="60"/>
      <c r="DNA884" s="60"/>
      <c r="DNB884" s="60"/>
      <c r="DNC884" s="60"/>
      <c r="DND884" s="60"/>
      <c r="DNE884" s="60"/>
      <c r="DNF884" s="60"/>
      <c r="DNG884" s="60"/>
      <c r="DNH884" s="60"/>
      <c r="DNI884" s="60"/>
      <c r="DNJ884" s="60"/>
      <c r="DNK884" s="60"/>
      <c r="DNL884" s="60"/>
      <c r="DNM884" s="60"/>
      <c r="DNN884" s="60"/>
      <c r="DNO884" s="60"/>
      <c r="DNP884" s="60"/>
      <c r="DNQ884" s="60"/>
      <c r="DNR884" s="60"/>
      <c r="DNS884" s="60"/>
      <c r="DNT884" s="60"/>
      <c r="DNU884" s="60"/>
      <c r="DNV884" s="60"/>
      <c r="DNW884" s="60"/>
      <c r="DNX884" s="60"/>
      <c r="DNY884" s="60"/>
      <c r="DNZ884" s="60"/>
      <c r="DOA884" s="60"/>
      <c r="DOB884" s="60"/>
      <c r="DOC884" s="60"/>
      <c r="DOD884" s="60"/>
      <c r="DOE884" s="60"/>
      <c r="DOF884" s="60"/>
      <c r="DOG884" s="60"/>
      <c r="DOH884" s="60"/>
      <c r="DOI884" s="60"/>
      <c r="DOJ884" s="60"/>
      <c r="DOK884" s="60"/>
      <c r="DOL884" s="60"/>
      <c r="DOM884" s="60"/>
      <c r="DON884" s="60"/>
      <c r="DOO884" s="60"/>
      <c r="DOP884" s="60"/>
      <c r="DOQ884" s="60"/>
      <c r="DOR884" s="60"/>
      <c r="DOS884" s="60"/>
      <c r="DOT884" s="60"/>
      <c r="DOU884" s="60"/>
      <c r="DOV884" s="60"/>
      <c r="DOW884" s="60"/>
      <c r="DOX884" s="60"/>
      <c r="DOY884" s="60"/>
      <c r="DOZ884" s="60"/>
      <c r="DPA884" s="60"/>
      <c r="DPB884" s="60"/>
      <c r="DPC884" s="60"/>
      <c r="DPD884" s="60"/>
      <c r="DPE884" s="60"/>
      <c r="DPF884" s="60"/>
      <c r="DPG884" s="60"/>
      <c r="DPH884" s="60"/>
      <c r="DPI884" s="60"/>
      <c r="DPJ884" s="60"/>
      <c r="DPK884" s="60"/>
      <c r="DPL884" s="60"/>
      <c r="DPM884" s="60"/>
      <c r="DPN884" s="60"/>
      <c r="DPO884" s="60"/>
      <c r="DPP884" s="60"/>
      <c r="DPQ884" s="60"/>
      <c r="DPR884" s="60"/>
      <c r="DPS884" s="60"/>
      <c r="DPT884" s="60"/>
      <c r="DPU884" s="60"/>
      <c r="DPV884" s="60"/>
      <c r="DPW884" s="60"/>
      <c r="DPX884" s="60"/>
      <c r="DPY884" s="60"/>
      <c r="DPZ884" s="60"/>
      <c r="DQA884" s="60"/>
      <c r="DQB884" s="60"/>
      <c r="DQC884" s="60"/>
      <c r="DQD884" s="60"/>
      <c r="DQE884" s="60"/>
      <c r="DQF884" s="60"/>
      <c r="DQG884" s="60"/>
      <c r="DQH884" s="60"/>
      <c r="DQI884" s="60"/>
      <c r="DQJ884" s="60"/>
      <c r="DQK884" s="60"/>
      <c r="DQL884" s="60"/>
      <c r="DQM884" s="60"/>
      <c r="DQN884" s="60"/>
      <c r="DQO884" s="60"/>
      <c r="DQP884" s="60"/>
      <c r="DQQ884" s="60"/>
      <c r="DQR884" s="60"/>
      <c r="DQS884" s="60"/>
      <c r="DQT884" s="60"/>
      <c r="DQU884" s="60"/>
      <c r="DQV884" s="60"/>
      <c r="DQW884" s="60"/>
      <c r="DQX884" s="60"/>
      <c r="DQY884" s="60"/>
      <c r="DQZ884" s="60"/>
      <c r="DRA884" s="60"/>
      <c r="DRB884" s="60"/>
      <c r="DRC884" s="60"/>
      <c r="DRD884" s="60"/>
      <c r="DRE884" s="60"/>
      <c r="DRF884" s="60"/>
      <c r="DRG884" s="60"/>
      <c r="DRH884" s="60"/>
      <c r="DRI884" s="60"/>
      <c r="DRJ884" s="60"/>
      <c r="DRK884" s="60"/>
      <c r="DRL884" s="60"/>
      <c r="DRM884" s="60"/>
      <c r="DRN884" s="60"/>
      <c r="DRO884" s="60"/>
      <c r="DRP884" s="60"/>
      <c r="DRQ884" s="60"/>
      <c r="DRR884" s="60"/>
      <c r="DRS884" s="60"/>
      <c r="DRT884" s="60"/>
      <c r="DRU884" s="60"/>
      <c r="DRV884" s="60"/>
      <c r="DRW884" s="60"/>
      <c r="DRX884" s="60"/>
      <c r="DRY884" s="60"/>
      <c r="DRZ884" s="60"/>
      <c r="DSA884" s="60"/>
      <c r="DSB884" s="60"/>
      <c r="DSC884" s="60"/>
      <c r="DSD884" s="60"/>
      <c r="DSE884" s="60"/>
      <c r="DSF884" s="60"/>
      <c r="DSG884" s="60"/>
      <c r="DSH884" s="60"/>
      <c r="DSI884" s="60"/>
      <c r="DSJ884" s="60"/>
      <c r="DSK884" s="60"/>
      <c r="DSL884" s="60"/>
      <c r="DSM884" s="60"/>
      <c r="DSN884" s="60"/>
      <c r="DSO884" s="60"/>
      <c r="DSP884" s="60"/>
      <c r="DSQ884" s="60"/>
      <c r="DSR884" s="60"/>
      <c r="DSS884" s="60"/>
      <c r="DST884" s="60"/>
      <c r="DSU884" s="60"/>
      <c r="DSV884" s="60"/>
      <c r="DSW884" s="60"/>
      <c r="DSX884" s="60"/>
      <c r="DSY884" s="60"/>
      <c r="DSZ884" s="60"/>
      <c r="DTA884" s="60"/>
      <c r="DTB884" s="60"/>
      <c r="DTC884" s="60"/>
      <c r="DTD884" s="60"/>
      <c r="DTE884" s="60"/>
      <c r="DTF884" s="60"/>
      <c r="DTG884" s="60"/>
      <c r="DTH884" s="60"/>
      <c r="DTI884" s="60"/>
      <c r="DTJ884" s="60"/>
      <c r="DTK884" s="60"/>
      <c r="DTL884" s="60"/>
      <c r="DTM884" s="60"/>
      <c r="DTN884" s="60"/>
      <c r="DTO884" s="60"/>
      <c r="DTP884" s="60"/>
      <c r="DTQ884" s="60"/>
      <c r="DTR884" s="60"/>
      <c r="DTS884" s="60"/>
      <c r="DTT884" s="60"/>
      <c r="DTU884" s="60"/>
      <c r="DTV884" s="60"/>
      <c r="DTW884" s="60"/>
      <c r="DTX884" s="60"/>
      <c r="DTY884" s="60"/>
      <c r="DTZ884" s="60"/>
      <c r="DUA884" s="60"/>
      <c r="DUB884" s="60"/>
      <c r="DUC884" s="60"/>
      <c r="DUD884" s="60"/>
      <c r="DUE884" s="60"/>
      <c r="DUF884" s="60"/>
      <c r="DUG884" s="60"/>
      <c r="DUH884" s="60"/>
      <c r="DUI884" s="60"/>
      <c r="DUJ884" s="60"/>
      <c r="DUK884" s="60"/>
      <c r="DUL884" s="60"/>
      <c r="DUM884" s="60"/>
      <c r="DUN884" s="60"/>
      <c r="DUO884" s="60"/>
      <c r="DUP884" s="60"/>
      <c r="DUQ884" s="60"/>
      <c r="DUR884" s="60"/>
      <c r="DUS884" s="60"/>
      <c r="DUT884" s="60"/>
      <c r="DUU884" s="60"/>
      <c r="DUV884" s="60"/>
      <c r="DUW884" s="60"/>
      <c r="DUX884" s="60"/>
      <c r="DUY884" s="60"/>
      <c r="DUZ884" s="60"/>
      <c r="DVA884" s="60"/>
      <c r="DVB884" s="60"/>
      <c r="DVC884" s="60"/>
      <c r="DVD884" s="60"/>
      <c r="DVE884" s="60"/>
      <c r="DVF884" s="60"/>
      <c r="DVG884" s="60"/>
      <c r="DVH884" s="60"/>
      <c r="DVI884" s="60"/>
      <c r="DVJ884" s="60"/>
      <c r="DVK884" s="60"/>
      <c r="DVL884" s="60"/>
      <c r="DVM884" s="60"/>
      <c r="DVN884" s="60"/>
      <c r="DVO884" s="60"/>
      <c r="DVP884" s="60"/>
      <c r="DVQ884" s="60"/>
      <c r="DVR884" s="60"/>
      <c r="DVS884" s="60"/>
      <c r="DVT884" s="60"/>
      <c r="DVU884" s="60"/>
      <c r="DVV884" s="60"/>
      <c r="DVW884" s="60"/>
      <c r="DVX884" s="60"/>
      <c r="DVY884" s="60"/>
      <c r="DVZ884" s="60"/>
      <c r="DWA884" s="60"/>
      <c r="DWB884" s="60"/>
      <c r="DWC884" s="60"/>
      <c r="DWD884" s="60"/>
      <c r="DWE884" s="60"/>
      <c r="DWF884" s="60"/>
      <c r="DWG884" s="60"/>
      <c r="DWH884" s="60"/>
      <c r="DWI884" s="60"/>
      <c r="DWJ884" s="60"/>
      <c r="DWK884" s="60"/>
      <c r="DWL884" s="60"/>
      <c r="DWM884" s="60"/>
      <c r="DWN884" s="60"/>
      <c r="DWO884" s="60"/>
      <c r="DWP884" s="60"/>
      <c r="DWQ884" s="60"/>
      <c r="DWR884" s="60"/>
      <c r="DWS884" s="60"/>
      <c r="DWT884" s="60"/>
      <c r="DWU884" s="60"/>
      <c r="DWV884" s="60"/>
      <c r="DWW884" s="60"/>
      <c r="DWX884" s="60"/>
      <c r="DWY884" s="60"/>
      <c r="DWZ884" s="60"/>
      <c r="DXA884" s="60"/>
      <c r="DXB884" s="60"/>
      <c r="DXC884" s="60"/>
      <c r="DXD884" s="60"/>
      <c r="DXE884" s="60"/>
      <c r="DXF884" s="60"/>
      <c r="DXG884" s="60"/>
      <c r="DXH884" s="60"/>
      <c r="DXI884" s="60"/>
      <c r="DXJ884" s="60"/>
      <c r="DXK884" s="60"/>
      <c r="DXL884" s="60"/>
      <c r="DXM884" s="60"/>
      <c r="DXN884" s="60"/>
      <c r="DXO884" s="60"/>
      <c r="DXP884" s="60"/>
      <c r="DXQ884" s="60"/>
      <c r="DXR884" s="60"/>
      <c r="DXS884" s="60"/>
      <c r="DXT884" s="60"/>
      <c r="DXU884" s="60"/>
      <c r="DXV884" s="60"/>
      <c r="DXW884" s="60"/>
      <c r="DXX884" s="60"/>
      <c r="DXY884" s="60"/>
      <c r="DXZ884" s="60"/>
      <c r="DYA884" s="60"/>
      <c r="DYB884" s="60"/>
      <c r="DYC884" s="60"/>
      <c r="DYD884" s="60"/>
      <c r="DYE884" s="60"/>
      <c r="DYF884" s="60"/>
      <c r="DYG884" s="60"/>
      <c r="DYH884" s="60"/>
      <c r="DYI884" s="60"/>
      <c r="DYJ884" s="60"/>
      <c r="DYK884" s="60"/>
      <c r="DYL884" s="60"/>
      <c r="DYM884" s="60"/>
      <c r="DYN884" s="60"/>
      <c r="DYO884" s="60"/>
      <c r="DYP884" s="60"/>
      <c r="DYQ884" s="60"/>
      <c r="DYR884" s="60"/>
      <c r="DYS884" s="60"/>
      <c r="DYT884" s="60"/>
      <c r="DYU884" s="60"/>
      <c r="DYV884" s="60"/>
      <c r="DYW884" s="60"/>
      <c r="DYX884" s="60"/>
      <c r="DYY884" s="60"/>
      <c r="DYZ884" s="60"/>
      <c r="DZA884" s="60"/>
      <c r="DZB884" s="60"/>
      <c r="DZC884" s="60"/>
      <c r="DZD884" s="60"/>
      <c r="DZE884" s="60"/>
      <c r="DZF884" s="60"/>
      <c r="DZG884" s="60"/>
      <c r="DZH884" s="60"/>
      <c r="DZI884" s="60"/>
      <c r="DZJ884" s="60"/>
      <c r="DZK884" s="60"/>
      <c r="DZL884" s="60"/>
      <c r="DZM884" s="60"/>
      <c r="DZN884" s="60"/>
      <c r="DZO884" s="60"/>
      <c r="DZP884" s="60"/>
      <c r="DZQ884" s="60"/>
      <c r="DZR884" s="60"/>
      <c r="DZS884" s="60"/>
      <c r="DZT884" s="60"/>
      <c r="DZU884" s="60"/>
      <c r="DZV884" s="60"/>
      <c r="DZW884" s="60"/>
      <c r="DZX884" s="60"/>
      <c r="DZY884" s="60"/>
      <c r="DZZ884" s="60"/>
      <c r="EAA884" s="60"/>
      <c r="EAB884" s="60"/>
      <c r="EAC884" s="60"/>
      <c r="EAD884" s="60"/>
      <c r="EAE884" s="60"/>
      <c r="EAF884" s="60"/>
      <c r="EAG884" s="60"/>
      <c r="EAH884" s="60"/>
      <c r="EAI884" s="60"/>
      <c r="EAJ884" s="60"/>
      <c r="EAK884" s="60"/>
      <c r="EAL884" s="60"/>
      <c r="EAM884" s="60"/>
      <c r="EAN884" s="60"/>
      <c r="EAO884" s="60"/>
      <c r="EAP884" s="60"/>
      <c r="EAQ884" s="60"/>
      <c r="EAR884" s="60"/>
      <c r="EAS884" s="60"/>
      <c r="EAT884" s="60"/>
      <c r="EAU884" s="60"/>
      <c r="EAV884" s="60"/>
      <c r="EAW884" s="60"/>
      <c r="EAX884" s="60"/>
      <c r="EAY884" s="60"/>
      <c r="EAZ884" s="60"/>
      <c r="EBA884" s="60"/>
      <c r="EBB884" s="60"/>
      <c r="EBC884" s="60"/>
      <c r="EBD884" s="60"/>
      <c r="EBE884" s="60"/>
      <c r="EBF884" s="60"/>
      <c r="EBG884" s="60"/>
      <c r="EBH884" s="60"/>
      <c r="EBI884" s="60"/>
      <c r="EBJ884" s="60"/>
      <c r="EBK884" s="60"/>
      <c r="EBL884" s="60"/>
      <c r="EBM884" s="60"/>
      <c r="EBN884" s="60"/>
      <c r="EBO884" s="60"/>
      <c r="EBP884" s="60"/>
      <c r="EBQ884" s="60"/>
      <c r="EBR884" s="60"/>
      <c r="EBS884" s="60"/>
      <c r="EBT884" s="60"/>
      <c r="EBU884" s="60"/>
      <c r="EBV884" s="60"/>
      <c r="EBW884" s="60"/>
      <c r="EBX884" s="60"/>
      <c r="EBY884" s="60"/>
      <c r="EBZ884" s="60"/>
      <c r="ECA884" s="60"/>
      <c r="ECB884" s="60"/>
      <c r="ECC884" s="60"/>
      <c r="ECD884" s="60"/>
      <c r="ECE884" s="60"/>
      <c r="ECF884" s="60"/>
      <c r="ECG884" s="60"/>
      <c r="ECH884" s="60"/>
      <c r="ECI884" s="60"/>
      <c r="ECJ884" s="60"/>
      <c r="ECK884" s="60"/>
      <c r="ECL884" s="60"/>
      <c r="ECM884" s="60"/>
      <c r="ECN884" s="60"/>
      <c r="ECO884" s="60"/>
      <c r="ECP884" s="60"/>
      <c r="ECQ884" s="60"/>
      <c r="ECR884" s="60"/>
      <c r="ECS884" s="60"/>
      <c r="ECT884" s="60"/>
      <c r="ECU884" s="60"/>
      <c r="ECV884" s="60"/>
      <c r="ECW884" s="60"/>
      <c r="ECX884" s="60"/>
      <c r="ECY884" s="60"/>
      <c r="ECZ884" s="60"/>
      <c r="EDA884" s="60"/>
      <c r="EDB884" s="60"/>
      <c r="EDC884" s="60"/>
      <c r="EDD884" s="60"/>
      <c r="EDE884" s="60"/>
      <c r="EDF884" s="60"/>
      <c r="EDG884" s="60"/>
      <c r="EDH884" s="60"/>
      <c r="EDI884" s="60"/>
      <c r="EDJ884" s="60"/>
      <c r="EDK884" s="60"/>
      <c r="EDL884" s="60"/>
      <c r="EDM884" s="60"/>
      <c r="EDN884" s="60"/>
      <c r="EDO884" s="60"/>
      <c r="EDP884" s="60"/>
      <c r="EDQ884" s="60"/>
      <c r="EDR884" s="60"/>
      <c r="EDS884" s="60"/>
      <c r="EDT884" s="60"/>
      <c r="EDU884" s="60"/>
      <c r="EDV884" s="60"/>
      <c r="EDW884" s="60"/>
      <c r="EDX884" s="60"/>
      <c r="EDY884" s="60"/>
      <c r="EDZ884" s="60"/>
      <c r="EEA884" s="60"/>
      <c r="EEB884" s="60"/>
      <c r="EEC884" s="60"/>
      <c r="EED884" s="60"/>
      <c r="EEE884" s="60"/>
      <c r="EEF884" s="60"/>
      <c r="EEG884" s="60"/>
      <c r="EEH884" s="60"/>
      <c r="EEI884" s="60"/>
      <c r="EEJ884" s="60"/>
      <c r="EEK884" s="60"/>
      <c r="EEL884" s="60"/>
      <c r="EEM884" s="60"/>
      <c r="EEN884" s="60"/>
      <c r="EEO884" s="60"/>
      <c r="EEP884" s="60"/>
      <c r="EEQ884" s="60"/>
      <c r="EER884" s="60"/>
      <c r="EES884" s="60"/>
      <c r="EET884" s="60"/>
      <c r="EEU884" s="60"/>
      <c r="EEV884" s="60"/>
      <c r="EEW884" s="60"/>
      <c r="EEX884" s="60"/>
      <c r="EEY884" s="60"/>
      <c r="EEZ884" s="60"/>
      <c r="EFA884" s="60"/>
      <c r="EFB884" s="60"/>
      <c r="EFC884" s="60"/>
      <c r="EFD884" s="60"/>
      <c r="EFE884" s="60"/>
      <c r="EFF884" s="60"/>
      <c r="EFG884" s="60"/>
      <c r="EFH884" s="60"/>
      <c r="EFI884" s="60"/>
      <c r="EFJ884" s="60"/>
      <c r="EFK884" s="60"/>
      <c r="EFL884" s="60"/>
      <c r="EFM884" s="60"/>
      <c r="EFN884" s="60"/>
      <c r="EFO884" s="60"/>
      <c r="EFP884" s="60"/>
      <c r="EFQ884" s="60"/>
      <c r="EFR884" s="60"/>
      <c r="EFS884" s="60"/>
      <c r="EFT884" s="60"/>
      <c r="EFU884" s="60"/>
      <c r="EFV884" s="60"/>
      <c r="EFW884" s="60"/>
      <c r="EFX884" s="60"/>
      <c r="EFY884" s="60"/>
      <c r="EFZ884" s="60"/>
      <c r="EGA884" s="60"/>
      <c r="EGB884" s="60"/>
      <c r="EGC884" s="60"/>
      <c r="EGD884" s="60"/>
      <c r="EGE884" s="60"/>
      <c r="EGF884" s="60"/>
      <c r="EGG884" s="60"/>
      <c r="EGH884" s="60"/>
      <c r="EGI884" s="60"/>
      <c r="EGJ884" s="60"/>
      <c r="EGK884" s="60"/>
      <c r="EGL884" s="60"/>
      <c r="EGM884" s="60"/>
      <c r="EGN884" s="60"/>
      <c r="EGO884" s="60"/>
      <c r="EGP884" s="60"/>
      <c r="EGQ884" s="60"/>
      <c r="EGR884" s="60"/>
      <c r="EGS884" s="60"/>
      <c r="EGT884" s="60"/>
      <c r="EGU884" s="60"/>
      <c r="EGV884" s="60"/>
      <c r="EGW884" s="60"/>
      <c r="EGX884" s="60"/>
      <c r="EGY884" s="60"/>
      <c r="EGZ884" s="60"/>
      <c r="EHA884" s="60"/>
      <c r="EHB884" s="60"/>
      <c r="EHC884" s="60"/>
      <c r="EHD884" s="60"/>
      <c r="EHE884" s="60"/>
      <c r="EHF884" s="60"/>
      <c r="EHG884" s="60"/>
      <c r="EHH884" s="60"/>
      <c r="EHI884" s="60"/>
      <c r="EHJ884" s="60"/>
      <c r="EHK884" s="60"/>
      <c r="EHL884" s="60"/>
      <c r="EHM884" s="60"/>
      <c r="EHN884" s="60"/>
      <c r="EHO884" s="60"/>
      <c r="EHP884" s="60"/>
      <c r="EHQ884" s="60"/>
      <c r="EHR884" s="60"/>
      <c r="EHS884" s="60"/>
      <c r="EHT884" s="60"/>
      <c r="EHU884" s="60"/>
      <c r="EHV884" s="60"/>
      <c r="EHW884" s="60"/>
      <c r="EHX884" s="60"/>
      <c r="EHY884" s="60"/>
      <c r="EHZ884" s="60"/>
      <c r="EIA884" s="60"/>
      <c r="EIB884" s="60"/>
      <c r="EIC884" s="60"/>
      <c r="EID884" s="60"/>
      <c r="EIE884" s="60"/>
      <c r="EIF884" s="60"/>
      <c r="EIG884" s="60"/>
      <c r="EIH884" s="60"/>
      <c r="EII884" s="60"/>
      <c r="EIJ884" s="60"/>
      <c r="EIK884" s="60"/>
      <c r="EIL884" s="60"/>
      <c r="EIM884" s="60"/>
      <c r="EIN884" s="60"/>
      <c r="EIO884" s="60"/>
      <c r="EIP884" s="60"/>
      <c r="EIQ884" s="60"/>
      <c r="EIR884" s="60"/>
      <c r="EIS884" s="60"/>
      <c r="EIT884" s="60"/>
      <c r="EIU884" s="60"/>
      <c r="EIV884" s="60"/>
      <c r="EIW884" s="60"/>
      <c r="EIX884" s="60"/>
      <c r="EIY884" s="60"/>
      <c r="EIZ884" s="60"/>
      <c r="EJA884" s="60"/>
      <c r="EJB884" s="60"/>
      <c r="EJC884" s="60"/>
      <c r="EJD884" s="60"/>
      <c r="EJE884" s="60"/>
      <c r="EJF884" s="60"/>
      <c r="EJG884" s="60"/>
      <c r="EJH884" s="60"/>
      <c r="EJI884" s="60"/>
      <c r="EJJ884" s="60"/>
      <c r="EJK884" s="60"/>
      <c r="EJL884" s="60"/>
      <c r="EJM884" s="60"/>
      <c r="EJN884" s="60"/>
      <c r="EJO884" s="60"/>
      <c r="EJP884" s="60"/>
      <c r="EJQ884" s="60"/>
      <c r="EJR884" s="60"/>
      <c r="EJS884" s="60"/>
      <c r="EJT884" s="60"/>
      <c r="EJU884" s="60"/>
      <c r="EJV884" s="60"/>
      <c r="EJW884" s="60"/>
      <c r="EJX884" s="60"/>
      <c r="EJY884" s="60"/>
      <c r="EJZ884" s="60"/>
      <c r="EKA884" s="60"/>
      <c r="EKB884" s="60"/>
      <c r="EKC884" s="60"/>
      <c r="EKD884" s="60"/>
      <c r="EKE884" s="60"/>
      <c r="EKF884" s="60"/>
      <c r="EKG884" s="60"/>
      <c r="EKH884" s="60"/>
      <c r="EKI884" s="60"/>
      <c r="EKJ884" s="60"/>
      <c r="EKK884" s="60"/>
      <c r="EKL884" s="60"/>
      <c r="EKM884" s="60"/>
      <c r="EKN884" s="60"/>
      <c r="EKO884" s="60"/>
      <c r="EKP884" s="60"/>
      <c r="EKQ884" s="60"/>
      <c r="EKR884" s="60"/>
      <c r="EKS884" s="60"/>
      <c r="EKT884" s="60"/>
      <c r="EKU884" s="60"/>
      <c r="EKV884" s="60"/>
      <c r="EKW884" s="60"/>
      <c r="EKX884" s="60"/>
      <c r="EKY884" s="60"/>
      <c r="EKZ884" s="60"/>
      <c r="ELA884" s="60"/>
      <c r="ELB884" s="60"/>
      <c r="ELC884" s="60"/>
      <c r="ELD884" s="60"/>
      <c r="ELE884" s="60"/>
      <c r="ELF884" s="60"/>
      <c r="ELG884" s="60"/>
      <c r="ELH884" s="60"/>
      <c r="ELI884" s="60"/>
      <c r="ELJ884" s="60"/>
      <c r="ELK884" s="60"/>
      <c r="ELL884" s="60"/>
      <c r="ELM884" s="60"/>
      <c r="ELN884" s="60"/>
      <c r="ELO884" s="60"/>
      <c r="ELP884" s="60"/>
      <c r="ELQ884" s="60"/>
      <c r="ELR884" s="60"/>
      <c r="ELS884" s="60"/>
      <c r="ELT884" s="60"/>
      <c r="ELU884" s="60"/>
      <c r="ELV884" s="60"/>
      <c r="ELW884" s="60"/>
      <c r="ELX884" s="60"/>
      <c r="ELY884" s="60"/>
      <c r="ELZ884" s="60"/>
      <c r="EMA884" s="60"/>
      <c r="EMB884" s="60"/>
      <c r="EMC884" s="60"/>
      <c r="EMD884" s="60"/>
      <c r="EME884" s="60"/>
      <c r="EMF884" s="60"/>
      <c r="EMG884" s="60"/>
      <c r="EMH884" s="60"/>
      <c r="EMI884" s="60"/>
      <c r="EMJ884" s="60"/>
      <c r="EMK884" s="60"/>
      <c r="EML884" s="60"/>
      <c r="EMM884" s="60"/>
      <c r="EMN884" s="60"/>
      <c r="EMO884" s="60"/>
      <c r="EMP884" s="60"/>
      <c r="EMQ884" s="60"/>
      <c r="EMR884" s="60"/>
      <c r="EMS884" s="60"/>
      <c r="EMT884" s="60"/>
      <c r="EMU884" s="60"/>
      <c r="EMV884" s="60"/>
      <c r="EMW884" s="60"/>
      <c r="EMX884" s="60"/>
      <c r="EMY884" s="60"/>
      <c r="EMZ884" s="60"/>
      <c r="ENA884" s="60"/>
      <c r="ENB884" s="60"/>
      <c r="ENC884" s="60"/>
      <c r="END884" s="60"/>
      <c r="ENE884" s="60"/>
      <c r="ENF884" s="60"/>
      <c r="ENG884" s="60"/>
      <c r="ENH884" s="60"/>
      <c r="ENI884" s="60"/>
      <c r="ENJ884" s="60"/>
      <c r="ENK884" s="60"/>
      <c r="ENL884" s="60"/>
      <c r="ENM884" s="60"/>
      <c r="ENN884" s="60"/>
      <c r="ENO884" s="60"/>
      <c r="ENP884" s="60"/>
      <c r="ENQ884" s="60"/>
      <c r="ENR884" s="60"/>
      <c r="ENS884" s="60"/>
      <c r="ENT884" s="60"/>
      <c r="ENU884" s="60"/>
      <c r="ENV884" s="60"/>
      <c r="ENW884" s="60"/>
      <c r="ENX884" s="60"/>
      <c r="ENY884" s="60"/>
      <c r="ENZ884" s="60"/>
      <c r="EOA884" s="60"/>
      <c r="EOB884" s="60"/>
      <c r="EOC884" s="60"/>
      <c r="EOD884" s="60"/>
      <c r="EOE884" s="60"/>
      <c r="EOF884" s="60"/>
      <c r="EOG884" s="60"/>
      <c r="EOH884" s="60"/>
      <c r="EOI884" s="60"/>
      <c r="EOJ884" s="60"/>
      <c r="EOK884" s="60"/>
      <c r="EOL884" s="60"/>
      <c r="EOM884" s="60"/>
      <c r="EON884" s="60"/>
      <c r="EOO884" s="60"/>
      <c r="EOP884" s="60"/>
      <c r="EOQ884" s="60"/>
      <c r="EOR884" s="60"/>
      <c r="EOS884" s="60"/>
      <c r="EOT884" s="60"/>
      <c r="EOU884" s="60"/>
      <c r="EOV884" s="60"/>
      <c r="EOW884" s="60"/>
      <c r="EOX884" s="60"/>
      <c r="EOY884" s="60"/>
      <c r="EOZ884" s="60"/>
      <c r="EPA884" s="60"/>
      <c r="EPB884" s="60"/>
      <c r="EPC884" s="60"/>
      <c r="EPD884" s="60"/>
      <c r="EPE884" s="60"/>
      <c r="EPF884" s="60"/>
      <c r="EPG884" s="60"/>
      <c r="EPH884" s="60"/>
      <c r="EPI884" s="60"/>
      <c r="EPJ884" s="60"/>
      <c r="EPK884" s="60"/>
      <c r="EPL884" s="60"/>
      <c r="EPM884" s="60"/>
      <c r="EPN884" s="60"/>
      <c r="EPO884" s="60"/>
      <c r="EPP884" s="60"/>
      <c r="EPQ884" s="60"/>
      <c r="EPR884" s="60"/>
      <c r="EPS884" s="60"/>
      <c r="EPT884" s="60"/>
      <c r="EPU884" s="60"/>
      <c r="EPV884" s="60"/>
      <c r="EPW884" s="60"/>
      <c r="EPX884" s="60"/>
      <c r="EPY884" s="60"/>
      <c r="EPZ884" s="60"/>
      <c r="EQA884" s="60"/>
      <c r="EQB884" s="60"/>
      <c r="EQC884" s="60"/>
      <c r="EQD884" s="60"/>
      <c r="EQE884" s="60"/>
      <c r="EQF884" s="60"/>
      <c r="EQG884" s="60"/>
      <c r="EQH884" s="60"/>
      <c r="EQI884" s="60"/>
      <c r="EQJ884" s="60"/>
      <c r="EQK884" s="60"/>
      <c r="EQL884" s="60"/>
      <c r="EQM884" s="60"/>
      <c r="EQN884" s="60"/>
      <c r="EQO884" s="60"/>
      <c r="EQP884" s="60"/>
      <c r="EQQ884" s="60"/>
      <c r="EQR884" s="60"/>
      <c r="EQS884" s="60"/>
      <c r="EQT884" s="60"/>
      <c r="EQU884" s="60"/>
      <c r="EQV884" s="60"/>
      <c r="EQW884" s="60"/>
      <c r="EQX884" s="60"/>
      <c r="EQY884" s="60"/>
      <c r="EQZ884" s="60"/>
      <c r="ERA884" s="60"/>
      <c r="ERB884" s="60"/>
      <c r="ERC884" s="60"/>
      <c r="ERD884" s="60"/>
      <c r="ERE884" s="60"/>
      <c r="ERF884" s="60"/>
      <c r="ERG884" s="60"/>
      <c r="ERH884" s="60"/>
      <c r="ERI884" s="60"/>
      <c r="ERJ884" s="60"/>
      <c r="ERK884" s="60"/>
      <c r="ERL884" s="60"/>
      <c r="ERM884" s="60"/>
      <c r="ERN884" s="60"/>
      <c r="ERO884" s="60"/>
      <c r="ERP884" s="60"/>
      <c r="ERQ884" s="60"/>
      <c r="ERR884" s="60"/>
      <c r="ERS884" s="60"/>
      <c r="ERT884" s="60"/>
      <c r="ERU884" s="60"/>
      <c r="ERV884" s="60"/>
      <c r="ERW884" s="60"/>
      <c r="ERX884" s="60"/>
      <c r="ERY884" s="60"/>
      <c r="ERZ884" s="60"/>
      <c r="ESA884" s="60"/>
      <c r="ESB884" s="60"/>
      <c r="ESC884" s="60"/>
      <c r="ESD884" s="60"/>
      <c r="ESE884" s="60"/>
      <c r="ESF884" s="60"/>
      <c r="ESG884" s="60"/>
      <c r="ESH884" s="60"/>
      <c r="ESI884" s="60"/>
      <c r="ESJ884" s="60"/>
      <c r="ESK884" s="60"/>
      <c r="ESL884" s="60"/>
      <c r="ESM884" s="60"/>
      <c r="ESN884" s="60"/>
      <c r="ESO884" s="60"/>
      <c r="ESP884" s="60"/>
      <c r="ESQ884" s="60"/>
      <c r="ESR884" s="60"/>
      <c r="ESS884" s="60"/>
      <c r="EST884" s="60"/>
      <c r="ESU884" s="60"/>
      <c r="ESV884" s="60"/>
      <c r="ESW884" s="60"/>
      <c r="ESX884" s="60"/>
      <c r="ESY884" s="60"/>
      <c r="ESZ884" s="60"/>
      <c r="ETA884" s="60"/>
      <c r="ETB884" s="60"/>
      <c r="ETC884" s="60"/>
      <c r="ETD884" s="60"/>
      <c r="ETE884" s="60"/>
      <c r="ETF884" s="60"/>
      <c r="ETG884" s="60"/>
      <c r="ETH884" s="60"/>
      <c r="ETI884" s="60"/>
      <c r="ETJ884" s="60"/>
      <c r="ETK884" s="60"/>
      <c r="ETL884" s="60"/>
      <c r="ETM884" s="60"/>
      <c r="ETN884" s="60"/>
      <c r="ETO884" s="60"/>
      <c r="ETP884" s="60"/>
      <c r="ETQ884" s="60"/>
      <c r="ETR884" s="60"/>
      <c r="ETS884" s="60"/>
      <c r="ETT884" s="60"/>
      <c r="ETU884" s="60"/>
      <c r="ETV884" s="60"/>
      <c r="ETW884" s="60"/>
      <c r="ETX884" s="60"/>
      <c r="ETY884" s="60"/>
      <c r="ETZ884" s="60"/>
      <c r="EUA884" s="60"/>
      <c r="EUB884" s="60"/>
      <c r="EUC884" s="60"/>
      <c r="EUD884" s="60"/>
      <c r="EUE884" s="60"/>
      <c r="EUF884" s="60"/>
      <c r="EUG884" s="60"/>
      <c r="EUH884" s="60"/>
      <c r="EUI884" s="60"/>
      <c r="EUJ884" s="60"/>
      <c r="EUK884" s="60"/>
      <c r="EUL884" s="60"/>
      <c r="EUM884" s="60"/>
      <c r="EUN884" s="60"/>
      <c r="EUO884" s="60"/>
      <c r="EUP884" s="60"/>
      <c r="EUQ884" s="60"/>
      <c r="EUR884" s="60"/>
      <c r="EUS884" s="60"/>
      <c r="EUT884" s="60"/>
      <c r="EUU884" s="60"/>
      <c r="EUV884" s="60"/>
      <c r="EUW884" s="60"/>
      <c r="EUX884" s="60"/>
      <c r="EUY884" s="60"/>
      <c r="EUZ884" s="60"/>
      <c r="EVA884" s="60"/>
      <c r="EVB884" s="60"/>
      <c r="EVC884" s="60"/>
      <c r="EVD884" s="60"/>
      <c r="EVE884" s="60"/>
      <c r="EVF884" s="60"/>
      <c r="EVG884" s="60"/>
      <c r="EVH884" s="60"/>
      <c r="EVI884" s="60"/>
      <c r="EVJ884" s="60"/>
      <c r="EVK884" s="60"/>
      <c r="EVL884" s="60"/>
      <c r="EVM884" s="60"/>
      <c r="EVN884" s="60"/>
      <c r="EVO884" s="60"/>
      <c r="EVP884" s="60"/>
      <c r="EVQ884" s="60"/>
      <c r="EVR884" s="60"/>
      <c r="EVS884" s="60"/>
      <c r="EVT884" s="60"/>
      <c r="EVU884" s="60"/>
      <c r="EVV884" s="60"/>
      <c r="EVW884" s="60"/>
      <c r="EVX884" s="60"/>
      <c r="EVY884" s="60"/>
      <c r="EVZ884" s="60"/>
      <c r="EWA884" s="60"/>
      <c r="EWB884" s="60"/>
      <c r="EWC884" s="60"/>
      <c r="EWD884" s="60"/>
      <c r="EWE884" s="60"/>
      <c r="EWF884" s="60"/>
      <c r="EWG884" s="60"/>
      <c r="EWH884" s="60"/>
      <c r="EWI884" s="60"/>
      <c r="EWJ884" s="60"/>
      <c r="EWK884" s="60"/>
      <c r="EWL884" s="60"/>
      <c r="EWM884" s="60"/>
      <c r="EWN884" s="60"/>
      <c r="EWO884" s="60"/>
      <c r="EWP884" s="60"/>
      <c r="EWQ884" s="60"/>
      <c r="EWR884" s="60"/>
      <c r="EWS884" s="60"/>
      <c r="EWT884" s="60"/>
      <c r="EWU884" s="60"/>
      <c r="EWV884" s="60"/>
      <c r="EWW884" s="60"/>
      <c r="EWX884" s="60"/>
      <c r="EWY884" s="60"/>
      <c r="EWZ884" s="60"/>
      <c r="EXA884" s="60"/>
      <c r="EXB884" s="60"/>
      <c r="EXC884" s="60"/>
      <c r="EXD884" s="60"/>
      <c r="EXE884" s="60"/>
      <c r="EXF884" s="60"/>
      <c r="EXG884" s="60"/>
      <c r="EXH884" s="60"/>
      <c r="EXI884" s="60"/>
      <c r="EXJ884" s="60"/>
      <c r="EXK884" s="60"/>
      <c r="EXL884" s="60"/>
      <c r="EXM884" s="60"/>
      <c r="EXN884" s="60"/>
      <c r="EXO884" s="60"/>
      <c r="EXP884" s="60"/>
      <c r="EXQ884" s="60"/>
      <c r="EXR884" s="60"/>
      <c r="EXS884" s="60"/>
      <c r="EXT884" s="60"/>
      <c r="EXU884" s="60"/>
      <c r="EXV884" s="60"/>
      <c r="EXW884" s="60"/>
      <c r="EXX884" s="60"/>
      <c r="EXY884" s="60"/>
      <c r="EXZ884" s="60"/>
      <c r="EYA884" s="60"/>
      <c r="EYB884" s="60"/>
      <c r="EYC884" s="60"/>
      <c r="EYD884" s="60"/>
      <c r="EYE884" s="60"/>
      <c r="EYF884" s="60"/>
      <c r="EYG884" s="60"/>
      <c r="EYH884" s="60"/>
      <c r="EYI884" s="60"/>
      <c r="EYJ884" s="60"/>
      <c r="EYK884" s="60"/>
      <c r="EYL884" s="60"/>
      <c r="EYM884" s="60"/>
      <c r="EYN884" s="60"/>
      <c r="EYO884" s="60"/>
      <c r="EYP884" s="60"/>
      <c r="EYQ884" s="60"/>
      <c r="EYR884" s="60"/>
      <c r="EYS884" s="60"/>
      <c r="EYT884" s="60"/>
      <c r="EYU884" s="60"/>
      <c r="EYV884" s="60"/>
      <c r="EYW884" s="60"/>
      <c r="EYX884" s="60"/>
      <c r="EYY884" s="60"/>
      <c r="EYZ884" s="60"/>
      <c r="EZA884" s="60"/>
      <c r="EZB884" s="60"/>
      <c r="EZC884" s="60"/>
      <c r="EZD884" s="60"/>
      <c r="EZE884" s="60"/>
      <c r="EZF884" s="60"/>
      <c r="EZG884" s="60"/>
      <c r="EZH884" s="60"/>
      <c r="EZI884" s="60"/>
      <c r="EZJ884" s="60"/>
      <c r="EZK884" s="60"/>
      <c r="EZL884" s="60"/>
      <c r="EZM884" s="60"/>
      <c r="EZN884" s="60"/>
      <c r="EZO884" s="60"/>
      <c r="EZP884" s="60"/>
      <c r="EZQ884" s="60"/>
      <c r="EZR884" s="60"/>
      <c r="EZS884" s="60"/>
      <c r="EZT884" s="60"/>
      <c r="EZU884" s="60"/>
      <c r="EZV884" s="60"/>
      <c r="EZW884" s="60"/>
      <c r="EZX884" s="60"/>
      <c r="EZY884" s="60"/>
      <c r="EZZ884" s="60"/>
      <c r="FAA884" s="60"/>
      <c r="FAB884" s="60"/>
      <c r="FAC884" s="60"/>
      <c r="FAD884" s="60"/>
      <c r="FAE884" s="60"/>
      <c r="FAF884" s="60"/>
      <c r="FAG884" s="60"/>
      <c r="FAH884" s="60"/>
      <c r="FAI884" s="60"/>
      <c r="FAJ884" s="60"/>
      <c r="FAK884" s="60"/>
      <c r="FAL884" s="60"/>
      <c r="FAM884" s="60"/>
      <c r="FAN884" s="60"/>
      <c r="FAO884" s="60"/>
      <c r="FAP884" s="60"/>
      <c r="FAQ884" s="60"/>
      <c r="FAR884" s="60"/>
      <c r="FAS884" s="60"/>
      <c r="FAT884" s="60"/>
      <c r="FAU884" s="60"/>
      <c r="FAV884" s="60"/>
      <c r="FAW884" s="60"/>
      <c r="FAX884" s="60"/>
      <c r="FAY884" s="60"/>
      <c r="FAZ884" s="60"/>
      <c r="FBA884" s="60"/>
      <c r="FBB884" s="60"/>
      <c r="FBC884" s="60"/>
      <c r="FBD884" s="60"/>
      <c r="FBE884" s="60"/>
      <c r="FBF884" s="60"/>
      <c r="FBG884" s="60"/>
      <c r="FBH884" s="60"/>
      <c r="FBI884" s="60"/>
      <c r="FBJ884" s="60"/>
      <c r="FBK884" s="60"/>
      <c r="FBL884" s="60"/>
      <c r="FBM884" s="60"/>
      <c r="FBN884" s="60"/>
      <c r="FBO884" s="60"/>
      <c r="FBP884" s="60"/>
      <c r="FBQ884" s="60"/>
      <c r="FBR884" s="60"/>
      <c r="FBS884" s="60"/>
      <c r="FBT884" s="60"/>
      <c r="FBU884" s="60"/>
      <c r="FBV884" s="60"/>
      <c r="FBW884" s="60"/>
      <c r="FBX884" s="60"/>
      <c r="FBY884" s="60"/>
      <c r="FBZ884" s="60"/>
      <c r="FCA884" s="60"/>
      <c r="FCB884" s="60"/>
      <c r="FCC884" s="60"/>
      <c r="FCD884" s="60"/>
      <c r="FCE884" s="60"/>
      <c r="FCF884" s="60"/>
      <c r="FCG884" s="60"/>
      <c r="FCH884" s="60"/>
      <c r="FCI884" s="60"/>
      <c r="FCJ884" s="60"/>
      <c r="FCK884" s="60"/>
      <c r="FCL884" s="60"/>
      <c r="FCM884" s="60"/>
      <c r="FCN884" s="60"/>
      <c r="FCO884" s="60"/>
      <c r="FCP884" s="60"/>
      <c r="FCQ884" s="60"/>
      <c r="FCR884" s="60"/>
      <c r="FCS884" s="60"/>
      <c r="FCT884" s="60"/>
      <c r="FCU884" s="60"/>
      <c r="FCV884" s="60"/>
      <c r="FCW884" s="60"/>
      <c r="FCX884" s="60"/>
      <c r="FCY884" s="60"/>
      <c r="FCZ884" s="60"/>
      <c r="FDA884" s="60"/>
      <c r="FDB884" s="60"/>
      <c r="FDC884" s="60"/>
      <c r="FDD884" s="60"/>
      <c r="FDE884" s="60"/>
      <c r="FDF884" s="60"/>
      <c r="FDG884" s="60"/>
      <c r="FDH884" s="60"/>
      <c r="FDI884" s="60"/>
      <c r="FDJ884" s="60"/>
      <c r="FDK884" s="60"/>
      <c r="FDL884" s="60"/>
      <c r="FDM884" s="60"/>
      <c r="FDN884" s="60"/>
      <c r="FDO884" s="60"/>
      <c r="FDP884" s="60"/>
      <c r="FDQ884" s="60"/>
      <c r="FDR884" s="60"/>
      <c r="FDS884" s="60"/>
      <c r="FDT884" s="60"/>
      <c r="FDU884" s="60"/>
      <c r="FDV884" s="60"/>
      <c r="FDW884" s="60"/>
      <c r="FDX884" s="60"/>
      <c r="FDY884" s="60"/>
      <c r="FDZ884" s="60"/>
      <c r="FEA884" s="60"/>
      <c r="FEB884" s="60"/>
      <c r="FEC884" s="60"/>
      <c r="FED884" s="60"/>
      <c r="FEE884" s="60"/>
      <c r="FEF884" s="60"/>
      <c r="FEG884" s="60"/>
      <c r="FEH884" s="60"/>
      <c r="FEI884" s="60"/>
      <c r="FEJ884" s="60"/>
      <c r="FEK884" s="60"/>
      <c r="FEL884" s="60"/>
      <c r="FEM884" s="60"/>
      <c r="FEN884" s="60"/>
      <c r="FEO884" s="60"/>
      <c r="FEP884" s="60"/>
      <c r="FEQ884" s="60"/>
      <c r="FER884" s="60"/>
      <c r="FES884" s="60"/>
      <c r="FET884" s="60"/>
      <c r="FEU884" s="60"/>
      <c r="FEV884" s="60"/>
      <c r="FEW884" s="60"/>
      <c r="FEX884" s="60"/>
      <c r="FEY884" s="60"/>
      <c r="FEZ884" s="60"/>
      <c r="FFA884" s="60"/>
      <c r="FFB884" s="60"/>
      <c r="FFC884" s="60"/>
      <c r="FFD884" s="60"/>
      <c r="FFE884" s="60"/>
      <c r="FFF884" s="60"/>
      <c r="FFG884" s="60"/>
      <c r="FFH884" s="60"/>
      <c r="FFI884" s="60"/>
      <c r="FFJ884" s="60"/>
      <c r="FFK884" s="60"/>
      <c r="FFL884" s="60"/>
      <c r="FFM884" s="60"/>
      <c r="FFN884" s="60"/>
      <c r="FFO884" s="60"/>
      <c r="FFP884" s="60"/>
      <c r="FFQ884" s="60"/>
      <c r="FFR884" s="60"/>
      <c r="FFS884" s="60"/>
      <c r="FFT884" s="60"/>
      <c r="FFU884" s="60"/>
      <c r="FFV884" s="60"/>
      <c r="FFW884" s="60"/>
      <c r="FFX884" s="60"/>
      <c r="FFY884" s="60"/>
      <c r="FFZ884" s="60"/>
      <c r="FGA884" s="60"/>
      <c r="FGB884" s="60"/>
      <c r="FGC884" s="60"/>
      <c r="FGD884" s="60"/>
      <c r="FGE884" s="60"/>
      <c r="FGF884" s="60"/>
      <c r="FGG884" s="60"/>
      <c r="FGH884" s="60"/>
      <c r="FGI884" s="60"/>
      <c r="FGJ884" s="60"/>
      <c r="FGK884" s="60"/>
      <c r="FGL884" s="60"/>
      <c r="FGM884" s="60"/>
      <c r="FGN884" s="60"/>
      <c r="FGO884" s="60"/>
      <c r="FGP884" s="60"/>
      <c r="FGQ884" s="60"/>
      <c r="FGR884" s="60"/>
      <c r="FGS884" s="60"/>
      <c r="FGT884" s="60"/>
      <c r="FGU884" s="60"/>
      <c r="FGV884" s="60"/>
      <c r="FGW884" s="60"/>
      <c r="FGX884" s="60"/>
      <c r="FGY884" s="60"/>
      <c r="FGZ884" s="60"/>
      <c r="FHA884" s="60"/>
      <c r="FHB884" s="60"/>
      <c r="FHC884" s="60"/>
      <c r="FHD884" s="60"/>
      <c r="FHE884" s="60"/>
      <c r="FHF884" s="60"/>
      <c r="FHG884" s="60"/>
      <c r="FHH884" s="60"/>
      <c r="FHI884" s="60"/>
      <c r="FHJ884" s="60"/>
      <c r="FHK884" s="60"/>
      <c r="FHL884" s="60"/>
      <c r="FHM884" s="60"/>
      <c r="FHN884" s="60"/>
      <c r="FHO884" s="60"/>
      <c r="FHP884" s="60"/>
      <c r="FHQ884" s="60"/>
      <c r="FHR884" s="60"/>
      <c r="FHS884" s="60"/>
      <c r="FHT884" s="60"/>
      <c r="FHU884" s="60"/>
      <c r="FHV884" s="60"/>
      <c r="FHW884" s="60"/>
      <c r="FHX884" s="60"/>
      <c r="FHY884" s="60"/>
      <c r="FHZ884" s="60"/>
      <c r="FIA884" s="60"/>
      <c r="FIB884" s="60"/>
      <c r="FIC884" s="60"/>
      <c r="FID884" s="60"/>
      <c r="FIE884" s="60"/>
      <c r="FIF884" s="60"/>
      <c r="FIG884" s="60"/>
      <c r="FIH884" s="60"/>
      <c r="FII884" s="60"/>
      <c r="FIJ884" s="60"/>
      <c r="FIK884" s="60"/>
      <c r="FIL884" s="60"/>
      <c r="FIM884" s="60"/>
      <c r="FIN884" s="60"/>
      <c r="FIO884" s="60"/>
      <c r="FIP884" s="60"/>
      <c r="FIQ884" s="60"/>
      <c r="FIR884" s="60"/>
      <c r="FIS884" s="60"/>
      <c r="FIT884" s="60"/>
      <c r="FIU884" s="60"/>
      <c r="FIV884" s="60"/>
      <c r="FIW884" s="60"/>
      <c r="FIX884" s="60"/>
      <c r="FIY884" s="60"/>
      <c r="FIZ884" s="60"/>
      <c r="FJA884" s="60"/>
      <c r="FJB884" s="60"/>
      <c r="FJC884" s="60"/>
      <c r="FJD884" s="60"/>
      <c r="FJE884" s="60"/>
      <c r="FJF884" s="60"/>
      <c r="FJG884" s="60"/>
      <c r="FJH884" s="60"/>
      <c r="FJI884" s="60"/>
      <c r="FJJ884" s="60"/>
      <c r="FJK884" s="60"/>
      <c r="FJL884" s="60"/>
      <c r="FJM884" s="60"/>
      <c r="FJN884" s="60"/>
      <c r="FJO884" s="60"/>
      <c r="FJP884" s="60"/>
      <c r="FJQ884" s="60"/>
      <c r="FJR884" s="60"/>
      <c r="FJS884" s="60"/>
      <c r="FJT884" s="60"/>
      <c r="FJU884" s="60"/>
      <c r="FJV884" s="60"/>
      <c r="FJW884" s="60"/>
      <c r="FJX884" s="60"/>
      <c r="FJY884" s="60"/>
      <c r="FJZ884" s="60"/>
      <c r="FKA884" s="60"/>
      <c r="FKB884" s="60"/>
      <c r="FKC884" s="60"/>
      <c r="FKD884" s="60"/>
      <c r="FKE884" s="60"/>
      <c r="FKF884" s="60"/>
      <c r="FKG884" s="60"/>
      <c r="FKH884" s="60"/>
      <c r="FKI884" s="60"/>
      <c r="FKJ884" s="60"/>
      <c r="FKK884" s="60"/>
      <c r="FKL884" s="60"/>
      <c r="FKM884" s="60"/>
      <c r="FKN884" s="60"/>
      <c r="FKO884" s="60"/>
      <c r="FKP884" s="60"/>
      <c r="FKQ884" s="60"/>
      <c r="FKR884" s="60"/>
      <c r="FKS884" s="60"/>
      <c r="FKT884" s="60"/>
      <c r="FKU884" s="60"/>
      <c r="FKV884" s="60"/>
      <c r="FKW884" s="60"/>
      <c r="FKX884" s="60"/>
      <c r="FKY884" s="60"/>
      <c r="FKZ884" s="60"/>
      <c r="FLA884" s="60"/>
      <c r="FLB884" s="60"/>
      <c r="FLC884" s="60"/>
      <c r="FLD884" s="60"/>
      <c r="FLE884" s="60"/>
      <c r="FLF884" s="60"/>
      <c r="FLG884" s="60"/>
      <c r="FLH884" s="60"/>
      <c r="FLI884" s="60"/>
      <c r="FLJ884" s="60"/>
      <c r="FLK884" s="60"/>
      <c r="FLL884" s="60"/>
      <c r="FLM884" s="60"/>
      <c r="FLN884" s="60"/>
      <c r="FLO884" s="60"/>
      <c r="FLP884" s="60"/>
      <c r="FLQ884" s="60"/>
      <c r="FLR884" s="60"/>
      <c r="FLS884" s="60"/>
      <c r="FLT884" s="60"/>
      <c r="FLU884" s="60"/>
      <c r="FLV884" s="60"/>
      <c r="FLW884" s="60"/>
      <c r="FLX884" s="60"/>
      <c r="FLY884" s="60"/>
      <c r="FLZ884" s="60"/>
      <c r="FMA884" s="60"/>
      <c r="FMB884" s="60"/>
      <c r="FMC884" s="60"/>
      <c r="FMD884" s="60"/>
      <c r="FME884" s="60"/>
      <c r="FMF884" s="60"/>
      <c r="FMG884" s="60"/>
      <c r="FMH884" s="60"/>
      <c r="FMI884" s="60"/>
      <c r="FMJ884" s="60"/>
      <c r="FMK884" s="60"/>
      <c r="FML884" s="60"/>
      <c r="FMM884" s="60"/>
      <c r="FMN884" s="60"/>
      <c r="FMO884" s="60"/>
      <c r="FMP884" s="60"/>
      <c r="FMQ884" s="60"/>
      <c r="FMR884" s="60"/>
      <c r="FMS884" s="60"/>
      <c r="FMT884" s="60"/>
      <c r="FMU884" s="60"/>
      <c r="FMV884" s="60"/>
      <c r="FMW884" s="60"/>
      <c r="FMX884" s="60"/>
      <c r="FMY884" s="60"/>
      <c r="FMZ884" s="60"/>
      <c r="FNA884" s="60"/>
      <c r="FNB884" s="60"/>
      <c r="FNC884" s="60"/>
      <c r="FND884" s="60"/>
      <c r="FNE884" s="60"/>
      <c r="FNF884" s="60"/>
      <c r="FNG884" s="60"/>
      <c r="FNH884" s="60"/>
      <c r="FNI884" s="60"/>
      <c r="FNJ884" s="60"/>
      <c r="FNK884" s="60"/>
      <c r="FNL884" s="60"/>
      <c r="FNM884" s="60"/>
      <c r="FNN884" s="60"/>
      <c r="FNO884" s="60"/>
      <c r="FNP884" s="60"/>
      <c r="FNQ884" s="60"/>
      <c r="FNR884" s="60"/>
      <c r="FNS884" s="60"/>
      <c r="FNT884" s="60"/>
      <c r="FNU884" s="60"/>
      <c r="FNV884" s="60"/>
      <c r="FNW884" s="60"/>
      <c r="FNX884" s="60"/>
      <c r="FNY884" s="60"/>
      <c r="FNZ884" s="60"/>
      <c r="FOA884" s="60"/>
      <c r="FOB884" s="60"/>
      <c r="FOC884" s="60"/>
      <c r="FOD884" s="60"/>
      <c r="FOE884" s="60"/>
      <c r="FOF884" s="60"/>
      <c r="FOG884" s="60"/>
      <c r="FOH884" s="60"/>
      <c r="FOI884" s="60"/>
      <c r="FOJ884" s="60"/>
      <c r="FOK884" s="60"/>
      <c r="FOL884" s="60"/>
      <c r="FOM884" s="60"/>
      <c r="FON884" s="60"/>
      <c r="FOO884" s="60"/>
      <c r="FOP884" s="60"/>
      <c r="FOQ884" s="60"/>
      <c r="FOR884" s="60"/>
      <c r="FOS884" s="60"/>
      <c r="FOT884" s="60"/>
      <c r="FOU884" s="60"/>
      <c r="FOV884" s="60"/>
      <c r="FOW884" s="60"/>
      <c r="FOX884" s="60"/>
      <c r="FOY884" s="60"/>
      <c r="FOZ884" s="60"/>
      <c r="FPA884" s="60"/>
      <c r="FPB884" s="60"/>
      <c r="FPC884" s="60"/>
      <c r="FPD884" s="60"/>
      <c r="FPE884" s="60"/>
      <c r="FPF884" s="60"/>
      <c r="FPG884" s="60"/>
      <c r="FPH884" s="60"/>
      <c r="FPI884" s="60"/>
      <c r="FPJ884" s="60"/>
      <c r="FPK884" s="60"/>
      <c r="FPL884" s="60"/>
      <c r="FPM884" s="60"/>
      <c r="FPN884" s="60"/>
      <c r="FPO884" s="60"/>
      <c r="FPP884" s="60"/>
      <c r="FPQ884" s="60"/>
      <c r="FPR884" s="60"/>
      <c r="FPS884" s="60"/>
      <c r="FPT884" s="60"/>
      <c r="FPU884" s="60"/>
      <c r="FPV884" s="60"/>
      <c r="FPW884" s="60"/>
      <c r="FPX884" s="60"/>
      <c r="FPY884" s="60"/>
      <c r="FPZ884" s="60"/>
      <c r="FQA884" s="60"/>
      <c r="FQB884" s="60"/>
      <c r="FQC884" s="60"/>
      <c r="FQD884" s="60"/>
      <c r="FQE884" s="60"/>
      <c r="FQF884" s="60"/>
      <c r="FQG884" s="60"/>
      <c r="FQH884" s="60"/>
      <c r="FQI884" s="60"/>
      <c r="FQJ884" s="60"/>
      <c r="FQK884" s="60"/>
      <c r="FQL884" s="60"/>
      <c r="FQM884" s="60"/>
      <c r="FQN884" s="60"/>
      <c r="FQO884" s="60"/>
      <c r="FQP884" s="60"/>
      <c r="FQQ884" s="60"/>
      <c r="FQR884" s="60"/>
      <c r="FQS884" s="60"/>
      <c r="FQT884" s="60"/>
      <c r="FQU884" s="60"/>
      <c r="FQV884" s="60"/>
      <c r="FQW884" s="60"/>
      <c r="FQX884" s="60"/>
      <c r="FQY884" s="60"/>
      <c r="FQZ884" s="60"/>
      <c r="FRA884" s="60"/>
      <c r="FRB884" s="60"/>
      <c r="FRC884" s="60"/>
      <c r="FRD884" s="60"/>
      <c r="FRE884" s="60"/>
      <c r="FRF884" s="60"/>
      <c r="FRG884" s="60"/>
      <c r="FRH884" s="60"/>
      <c r="FRI884" s="60"/>
      <c r="FRJ884" s="60"/>
      <c r="FRK884" s="60"/>
      <c r="FRL884" s="60"/>
      <c r="FRM884" s="60"/>
      <c r="FRN884" s="60"/>
      <c r="FRO884" s="60"/>
      <c r="FRP884" s="60"/>
      <c r="FRQ884" s="60"/>
      <c r="FRR884" s="60"/>
      <c r="FRS884" s="60"/>
      <c r="FRT884" s="60"/>
      <c r="FRU884" s="60"/>
      <c r="FRV884" s="60"/>
      <c r="FRW884" s="60"/>
      <c r="FRX884" s="60"/>
      <c r="FRY884" s="60"/>
      <c r="FRZ884" s="60"/>
      <c r="FSA884" s="60"/>
      <c r="FSB884" s="60"/>
      <c r="FSC884" s="60"/>
      <c r="FSD884" s="60"/>
      <c r="FSE884" s="60"/>
      <c r="FSF884" s="60"/>
      <c r="FSG884" s="60"/>
      <c r="FSH884" s="60"/>
      <c r="FSI884" s="60"/>
      <c r="FSJ884" s="60"/>
      <c r="FSK884" s="60"/>
      <c r="FSL884" s="60"/>
      <c r="FSM884" s="60"/>
      <c r="FSN884" s="60"/>
      <c r="FSO884" s="60"/>
      <c r="FSP884" s="60"/>
      <c r="FSQ884" s="60"/>
      <c r="FSR884" s="60"/>
      <c r="FSS884" s="60"/>
      <c r="FST884" s="60"/>
      <c r="FSU884" s="60"/>
      <c r="FSV884" s="60"/>
      <c r="FSW884" s="60"/>
      <c r="FSX884" s="60"/>
      <c r="FSY884" s="60"/>
      <c r="FSZ884" s="60"/>
      <c r="FTA884" s="60"/>
      <c r="FTB884" s="60"/>
      <c r="FTC884" s="60"/>
      <c r="FTD884" s="60"/>
      <c r="FTE884" s="60"/>
      <c r="FTF884" s="60"/>
      <c r="FTG884" s="60"/>
      <c r="FTH884" s="60"/>
      <c r="FTI884" s="60"/>
      <c r="FTJ884" s="60"/>
      <c r="FTK884" s="60"/>
      <c r="FTL884" s="60"/>
      <c r="FTM884" s="60"/>
      <c r="FTN884" s="60"/>
      <c r="FTO884" s="60"/>
      <c r="FTP884" s="60"/>
      <c r="FTQ884" s="60"/>
      <c r="FTR884" s="60"/>
      <c r="FTS884" s="60"/>
      <c r="FTT884" s="60"/>
      <c r="FTU884" s="60"/>
      <c r="FTV884" s="60"/>
      <c r="FTW884" s="60"/>
      <c r="FTX884" s="60"/>
      <c r="FTY884" s="60"/>
      <c r="FTZ884" s="60"/>
      <c r="FUA884" s="60"/>
      <c r="FUB884" s="60"/>
      <c r="FUC884" s="60"/>
      <c r="FUD884" s="60"/>
      <c r="FUE884" s="60"/>
      <c r="FUF884" s="60"/>
      <c r="FUG884" s="60"/>
      <c r="FUH884" s="60"/>
      <c r="FUI884" s="60"/>
      <c r="FUJ884" s="60"/>
      <c r="FUK884" s="60"/>
      <c r="FUL884" s="60"/>
      <c r="FUM884" s="60"/>
      <c r="FUN884" s="60"/>
      <c r="FUO884" s="60"/>
      <c r="FUP884" s="60"/>
      <c r="FUQ884" s="60"/>
      <c r="FUR884" s="60"/>
      <c r="FUS884" s="60"/>
      <c r="FUT884" s="60"/>
      <c r="FUU884" s="60"/>
      <c r="FUV884" s="60"/>
      <c r="FUW884" s="60"/>
      <c r="FUX884" s="60"/>
      <c r="FUY884" s="60"/>
      <c r="FUZ884" s="60"/>
      <c r="FVA884" s="60"/>
      <c r="FVB884" s="60"/>
      <c r="FVC884" s="60"/>
      <c r="FVD884" s="60"/>
      <c r="FVE884" s="60"/>
      <c r="FVF884" s="60"/>
      <c r="FVG884" s="60"/>
      <c r="FVH884" s="60"/>
      <c r="FVI884" s="60"/>
      <c r="FVJ884" s="60"/>
      <c r="FVK884" s="60"/>
      <c r="FVL884" s="60"/>
      <c r="FVM884" s="60"/>
      <c r="FVN884" s="60"/>
      <c r="FVO884" s="60"/>
      <c r="FVP884" s="60"/>
      <c r="FVQ884" s="60"/>
      <c r="FVR884" s="60"/>
      <c r="FVS884" s="60"/>
      <c r="FVT884" s="60"/>
      <c r="FVU884" s="60"/>
      <c r="FVV884" s="60"/>
      <c r="FVW884" s="60"/>
      <c r="FVX884" s="60"/>
      <c r="FVY884" s="60"/>
      <c r="FVZ884" s="60"/>
      <c r="FWA884" s="60"/>
      <c r="FWB884" s="60"/>
      <c r="FWC884" s="60"/>
      <c r="FWD884" s="60"/>
      <c r="FWE884" s="60"/>
      <c r="FWF884" s="60"/>
      <c r="FWG884" s="60"/>
      <c r="FWH884" s="60"/>
      <c r="FWI884" s="60"/>
      <c r="FWJ884" s="60"/>
      <c r="FWK884" s="60"/>
      <c r="FWL884" s="60"/>
      <c r="FWM884" s="60"/>
      <c r="FWN884" s="60"/>
      <c r="FWO884" s="60"/>
      <c r="FWP884" s="60"/>
      <c r="FWQ884" s="60"/>
      <c r="FWR884" s="60"/>
      <c r="FWS884" s="60"/>
      <c r="FWT884" s="60"/>
      <c r="FWU884" s="60"/>
      <c r="FWV884" s="60"/>
      <c r="FWW884" s="60"/>
      <c r="FWX884" s="60"/>
      <c r="FWY884" s="60"/>
      <c r="FWZ884" s="60"/>
      <c r="FXA884" s="60"/>
      <c r="FXB884" s="60"/>
      <c r="FXC884" s="60"/>
      <c r="FXD884" s="60"/>
      <c r="FXE884" s="60"/>
      <c r="FXF884" s="60"/>
      <c r="FXG884" s="60"/>
      <c r="FXH884" s="60"/>
      <c r="FXI884" s="60"/>
      <c r="FXJ884" s="60"/>
      <c r="FXK884" s="60"/>
      <c r="FXL884" s="60"/>
      <c r="FXM884" s="60"/>
      <c r="FXN884" s="60"/>
      <c r="FXO884" s="60"/>
      <c r="FXP884" s="60"/>
      <c r="FXQ884" s="60"/>
      <c r="FXR884" s="60"/>
      <c r="FXS884" s="60"/>
      <c r="FXT884" s="60"/>
      <c r="FXU884" s="60"/>
      <c r="FXV884" s="60"/>
      <c r="FXW884" s="60"/>
      <c r="FXX884" s="60"/>
      <c r="FXY884" s="60"/>
      <c r="FXZ884" s="60"/>
      <c r="FYA884" s="60"/>
      <c r="FYB884" s="60"/>
      <c r="FYC884" s="60"/>
      <c r="FYD884" s="60"/>
      <c r="FYE884" s="60"/>
      <c r="FYF884" s="60"/>
      <c r="FYG884" s="60"/>
      <c r="FYH884" s="60"/>
      <c r="FYI884" s="60"/>
      <c r="FYJ884" s="60"/>
      <c r="FYK884" s="60"/>
      <c r="FYL884" s="60"/>
      <c r="FYM884" s="60"/>
      <c r="FYN884" s="60"/>
      <c r="FYO884" s="60"/>
      <c r="FYP884" s="60"/>
      <c r="FYQ884" s="60"/>
      <c r="FYR884" s="60"/>
      <c r="FYS884" s="60"/>
      <c r="FYT884" s="60"/>
      <c r="FYU884" s="60"/>
      <c r="FYV884" s="60"/>
      <c r="FYW884" s="60"/>
      <c r="FYX884" s="60"/>
      <c r="FYY884" s="60"/>
      <c r="FYZ884" s="60"/>
      <c r="FZA884" s="60"/>
      <c r="FZB884" s="60"/>
      <c r="FZC884" s="60"/>
      <c r="FZD884" s="60"/>
      <c r="FZE884" s="60"/>
      <c r="FZF884" s="60"/>
      <c r="FZG884" s="60"/>
      <c r="FZH884" s="60"/>
      <c r="FZI884" s="60"/>
      <c r="FZJ884" s="60"/>
      <c r="FZK884" s="60"/>
      <c r="FZL884" s="60"/>
      <c r="FZM884" s="60"/>
      <c r="FZN884" s="60"/>
      <c r="FZO884" s="60"/>
      <c r="FZP884" s="60"/>
      <c r="FZQ884" s="60"/>
      <c r="FZR884" s="60"/>
      <c r="FZS884" s="60"/>
      <c r="FZT884" s="60"/>
      <c r="FZU884" s="60"/>
      <c r="FZV884" s="60"/>
      <c r="FZW884" s="60"/>
      <c r="FZX884" s="60"/>
      <c r="FZY884" s="60"/>
      <c r="FZZ884" s="60"/>
      <c r="GAA884" s="60"/>
      <c r="GAB884" s="60"/>
      <c r="GAC884" s="60"/>
      <c r="GAD884" s="60"/>
      <c r="GAE884" s="60"/>
      <c r="GAF884" s="60"/>
      <c r="GAG884" s="60"/>
      <c r="GAH884" s="60"/>
      <c r="GAI884" s="60"/>
      <c r="GAJ884" s="60"/>
      <c r="GAK884" s="60"/>
      <c r="GAL884" s="60"/>
      <c r="GAM884" s="60"/>
      <c r="GAN884" s="60"/>
      <c r="GAO884" s="60"/>
      <c r="GAP884" s="60"/>
      <c r="GAQ884" s="60"/>
      <c r="GAR884" s="60"/>
      <c r="GAS884" s="60"/>
      <c r="GAT884" s="60"/>
      <c r="GAU884" s="60"/>
      <c r="GAV884" s="60"/>
      <c r="GAW884" s="60"/>
      <c r="GAX884" s="60"/>
      <c r="GAY884" s="60"/>
      <c r="GAZ884" s="60"/>
      <c r="GBA884" s="60"/>
      <c r="GBB884" s="60"/>
      <c r="GBC884" s="60"/>
      <c r="GBD884" s="60"/>
      <c r="GBE884" s="60"/>
      <c r="GBF884" s="60"/>
      <c r="GBG884" s="60"/>
      <c r="GBH884" s="60"/>
      <c r="GBI884" s="60"/>
      <c r="GBJ884" s="60"/>
      <c r="GBK884" s="60"/>
      <c r="GBL884" s="60"/>
      <c r="GBM884" s="60"/>
      <c r="GBN884" s="60"/>
      <c r="GBO884" s="60"/>
      <c r="GBP884" s="60"/>
      <c r="GBQ884" s="60"/>
      <c r="GBR884" s="60"/>
      <c r="GBS884" s="60"/>
      <c r="GBT884" s="60"/>
      <c r="GBU884" s="60"/>
      <c r="GBV884" s="60"/>
      <c r="GBW884" s="60"/>
      <c r="GBX884" s="60"/>
      <c r="GBY884" s="60"/>
      <c r="GBZ884" s="60"/>
      <c r="GCA884" s="60"/>
      <c r="GCB884" s="60"/>
      <c r="GCC884" s="60"/>
      <c r="GCD884" s="60"/>
      <c r="GCE884" s="60"/>
      <c r="GCF884" s="60"/>
      <c r="GCG884" s="60"/>
      <c r="GCH884" s="60"/>
      <c r="GCI884" s="60"/>
      <c r="GCJ884" s="60"/>
      <c r="GCK884" s="60"/>
      <c r="GCL884" s="60"/>
      <c r="GCM884" s="60"/>
      <c r="GCN884" s="60"/>
      <c r="GCO884" s="60"/>
      <c r="GCP884" s="60"/>
      <c r="GCQ884" s="60"/>
      <c r="GCR884" s="60"/>
      <c r="GCS884" s="60"/>
      <c r="GCT884" s="60"/>
      <c r="GCU884" s="60"/>
      <c r="GCV884" s="60"/>
      <c r="GCW884" s="60"/>
      <c r="GCX884" s="60"/>
      <c r="GCY884" s="60"/>
      <c r="GCZ884" s="60"/>
      <c r="GDA884" s="60"/>
      <c r="GDB884" s="60"/>
      <c r="GDC884" s="60"/>
      <c r="GDD884" s="60"/>
      <c r="GDE884" s="60"/>
      <c r="GDF884" s="60"/>
      <c r="GDG884" s="60"/>
      <c r="GDH884" s="60"/>
      <c r="GDI884" s="60"/>
      <c r="GDJ884" s="60"/>
      <c r="GDK884" s="60"/>
      <c r="GDL884" s="60"/>
      <c r="GDM884" s="60"/>
      <c r="GDN884" s="60"/>
      <c r="GDO884" s="60"/>
      <c r="GDP884" s="60"/>
      <c r="GDQ884" s="60"/>
      <c r="GDR884" s="60"/>
      <c r="GDS884" s="60"/>
      <c r="GDT884" s="60"/>
      <c r="GDU884" s="60"/>
      <c r="GDV884" s="60"/>
      <c r="GDW884" s="60"/>
      <c r="GDX884" s="60"/>
      <c r="GDY884" s="60"/>
      <c r="GDZ884" s="60"/>
      <c r="GEA884" s="60"/>
      <c r="GEB884" s="60"/>
      <c r="GEC884" s="60"/>
      <c r="GED884" s="60"/>
      <c r="GEE884" s="60"/>
      <c r="GEF884" s="60"/>
      <c r="GEG884" s="60"/>
      <c r="GEH884" s="60"/>
      <c r="GEI884" s="60"/>
      <c r="GEJ884" s="60"/>
      <c r="GEK884" s="60"/>
      <c r="GEL884" s="60"/>
      <c r="GEM884" s="60"/>
      <c r="GEN884" s="60"/>
      <c r="GEO884" s="60"/>
      <c r="GEP884" s="60"/>
      <c r="GEQ884" s="60"/>
      <c r="GER884" s="60"/>
      <c r="GES884" s="60"/>
      <c r="GET884" s="60"/>
      <c r="GEU884" s="60"/>
      <c r="GEV884" s="60"/>
      <c r="GEW884" s="60"/>
      <c r="GEX884" s="60"/>
      <c r="GEY884" s="60"/>
      <c r="GEZ884" s="60"/>
      <c r="GFA884" s="60"/>
      <c r="GFB884" s="60"/>
      <c r="GFC884" s="60"/>
      <c r="GFD884" s="60"/>
      <c r="GFE884" s="60"/>
      <c r="GFF884" s="60"/>
      <c r="GFG884" s="60"/>
      <c r="GFH884" s="60"/>
      <c r="GFI884" s="60"/>
      <c r="GFJ884" s="60"/>
      <c r="GFK884" s="60"/>
      <c r="GFL884" s="60"/>
      <c r="GFM884" s="60"/>
      <c r="GFN884" s="60"/>
      <c r="GFO884" s="60"/>
      <c r="GFP884" s="60"/>
      <c r="GFQ884" s="60"/>
      <c r="GFR884" s="60"/>
      <c r="GFS884" s="60"/>
      <c r="GFT884" s="60"/>
      <c r="GFU884" s="60"/>
      <c r="GFV884" s="60"/>
      <c r="GFW884" s="60"/>
      <c r="GFX884" s="60"/>
      <c r="GFY884" s="60"/>
      <c r="GFZ884" s="60"/>
      <c r="GGA884" s="60"/>
      <c r="GGB884" s="60"/>
      <c r="GGC884" s="60"/>
      <c r="GGD884" s="60"/>
      <c r="GGE884" s="60"/>
      <c r="GGF884" s="60"/>
      <c r="GGG884" s="60"/>
      <c r="GGH884" s="60"/>
      <c r="GGI884" s="60"/>
      <c r="GGJ884" s="60"/>
      <c r="GGK884" s="60"/>
      <c r="GGL884" s="60"/>
      <c r="GGM884" s="60"/>
      <c r="GGN884" s="60"/>
      <c r="GGO884" s="60"/>
      <c r="GGP884" s="60"/>
      <c r="GGQ884" s="60"/>
      <c r="GGR884" s="60"/>
      <c r="GGS884" s="60"/>
      <c r="GGT884" s="60"/>
      <c r="GGU884" s="60"/>
      <c r="GGV884" s="60"/>
      <c r="GGW884" s="60"/>
      <c r="GGX884" s="60"/>
      <c r="GGY884" s="60"/>
      <c r="GGZ884" s="60"/>
      <c r="GHA884" s="60"/>
      <c r="GHB884" s="60"/>
      <c r="GHC884" s="60"/>
      <c r="GHD884" s="60"/>
      <c r="GHE884" s="60"/>
      <c r="GHF884" s="60"/>
      <c r="GHG884" s="60"/>
      <c r="GHH884" s="60"/>
      <c r="GHI884" s="60"/>
      <c r="GHJ884" s="60"/>
      <c r="GHK884" s="60"/>
      <c r="GHL884" s="60"/>
      <c r="GHM884" s="60"/>
      <c r="GHN884" s="60"/>
      <c r="GHO884" s="60"/>
      <c r="GHP884" s="60"/>
      <c r="GHQ884" s="60"/>
      <c r="GHR884" s="60"/>
      <c r="GHS884" s="60"/>
      <c r="GHT884" s="60"/>
      <c r="GHU884" s="60"/>
      <c r="GHV884" s="60"/>
      <c r="GHW884" s="60"/>
      <c r="GHX884" s="60"/>
      <c r="GHY884" s="60"/>
      <c r="GHZ884" s="60"/>
      <c r="GIA884" s="60"/>
      <c r="GIB884" s="60"/>
      <c r="GIC884" s="60"/>
      <c r="GID884" s="60"/>
      <c r="GIE884" s="60"/>
      <c r="GIF884" s="60"/>
      <c r="GIG884" s="60"/>
      <c r="GIH884" s="60"/>
      <c r="GII884" s="60"/>
      <c r="GIJ884" s="60"/>
      <c r="GIK884" s="60"/>
      <c r="GIL884" s="60"/>
      <c r="GIM884" s="60"/>
      <c r="GIN884" s="60"/>
      <c r="GIO884" s="60"/>
      <c r="GIP884" s="60"/>
      <c r="GIQ884" s="60"/>
      <c r="GIR884" s="60"/>
      <c r="GIS884" s="60"/>
      <c r="GIT884" s="60"/>
      <c r="GIU884" s="60"/>
      <c r="GIV884" s="60"/>
      <c r="GIW884" s="60"/>
      <c r="GIX884" s="60"/>
      <c r="GIY884" s="60"/>
      <c r="GIZ884" s="60"/>
      <c r="GJA884" s="60"/>
      <c r="GJB884" s="60"/>
      <c r="GJC884" s="60"/>
      <c r="GJD884" s="60"/>
      <c r="GJE884" s="60"/>
      <c r="GJF884" s="60"/>
      <c r="GJG884" s="60"/>
      <c r="GJH884" s="60"/>
      <c r="GJI884" s="60"/>
      <c r="GJJ884" s="60"/>
      <c r="GJK884" s="60"/>
      <c r="GJL884" s="60"/>
      <c r="GJM884" s="60"/>
      <c r="GJN884" s="60"/>
      <c r="GJO884" s="60"/>
      <c r="GJP884" s="60"/>
      <c r="GJQ884" s="60"/>
      <c r="GJR884" s="60"/>
      <c r="GJS884" s="60"/>
      <c r="GJT884" s="60"/>
      <c r="GJU884" s="60"/>
      <c r="GJV884" s="60"/>
      <c r="GJW884" s="60"/>
      <c r="GJX884" s="60"/>
      <c r="GJY884" s="60"/>
      <c r="GJZ884" s="60"/>
      <c r="GKA884" s="60"/>
      <c r="GKB884" s="60"/>
      <c r="GKC884" s="60"/>
      <c r="GKD884" s="60"/>
      <c r="GKE884" s="60"/>
      <c r="GKF884" s="60"/>
      <c r="GKG884" s="60"/>
      <c r="GKH884" s="60"/>
      <c r="GKI884" s="60"/>
      <c r="GKJ884" s="60"/>
      <c r="GKK884" s="60"/>
      <c r="GKL884" s="60"/>
      <c r="GKM884" s="60"/>
      <c r="GKN884" s="60"/>
      <c r="GKO884" s="60"/>
      <c r="GKP884" s="60"/>
      <c r="GKQ884" s="60"/>
      <c r="GKR884" s="60"/>
      <c r="GKS884" s="60"/>
      <c r="GKT884" s="60"/>
      <c r="GKU884" s="60"/>
      <c r="GKV884" s="60"/>
      <c r="GKW884" s="60"/>
      <c r="GKX884" s="60"/>
      <c r="GKY884" s="60"/>
      <c r="GKZ884" s="60"/>
      <c r="GLA884" s="60"/>
      <c r="GLB884" s="60"/>
      <c r="GLC884" s="60"/>
      <c r="GLD884" s="60"/>
      <c r="GLE884" s="60"/>
      <c r="GLF884" s="60"/>
      <c r="GLG884" s="60"/>
      <c r="GLH884" s="60"/>
      <c r="GLI884" s="60"/>
      <c r="GLJ884" s="60"/>
      <c r="GLK884" s="60"/>
      <c r="GLL884" s="60"/>
      <c r="GLM884" s="60"/>
      <c r="GLN884" s="60"/>
      <c r="GLO884" s="60"/>
      <c r="GLP884" s="60"/>
      <c r="GLQ884" s="60"/>
      <c r="GLR884" s="60"/>
      <c r="GLS884" s="60"/>
      <c r="GLT884" s="60"/>
      <c r="GLU884" s="60"/>
      <c r="GLV884" s="60"/>
      <c r="GLW884" s="60"/>
      <c r="GLX884" s="60"/>
      <c r="GLY884" s="60"/>
      <c r="GLZ884" s="60"/>
      <c r="GMA884" s="60"/>
      <c r="GMB884" s="60"/>
      <c r="GMC884" s="60"/>
      <c r="GMD884" s="60"/>
      <c r="GME884" s="60"/>
      <c r="GMF884" s="60"/>
      <c r="GMG884" s="60"/>
      <c r="GMH884" s="60"/>
      <c r="GMI884" s="60"/>
      <c r="GMJ884" s="60"/>
      <c r="GMK884" s="60"/>
      <c r="GML884" s="60"/>
      <c r="GMM884" s="60"/>
      <c r="GMN884" s="60"/>
      <c r="GMO884" s="60"/>
      <c r="GMP884" s="60"/>
      <c r="GMQ884" s="60"/>
      <c r="GMR884" s="60"/>
      <c r="GMS884" s="60"/>
      <c r="GMT884" s="60"/>
      <c r="GMU884" s="60"/>
      <c r="GMV884" s="60"/>
      <c r="GMW884" s="60"/>
      <c r="GMX884" s="60"/>
      <c r="GMY884" s="60"/>
      <c r="GMZ884" s="60"/>
      <c r="GNA884" s="60"/>
      <c r="GNB884" s="60"/>
      <c r="GNC884" s="60"/>
      <c r="GND884" s="60"/>
      <c r="GNE884" s="60"/>
      <c r="GNF884" s="60"/>
      <c r="GNG884" s="60"/>
      <c r="GNH884" s="60"/>
      <c r="GNI884" s="60"/>
      <c r="GNJ884" s="60"/>
      <c r="GNK884" s="60"/>
      <c r="GNL884" s="60"/>
      <c r="GNM884" s="60"/>
      <c r="GNN884" s="60"/>
      <c r="GNO884" s="60"/>
      <c r="GNP884" s="60"/>
      <c r="GNQ884" s="60"/>
      <c r="GNR884" s="60"/>
      <c r="GNS884" s="60"/>
      <c r="GNT884" s="60"/>
      <c r="GNU884" s="60"/>
      <c r="GNV884" s="60"/>
      <c r="GNW884" s="60"/>
      <c r="GNX884" s="60"/>
      <c r="GNY884" s="60"/>
      <c r="GNZ884" s="60"/>
      <c r="GOA884" s="60"/>
      <c r="GOB884" s="60"/>
      <c r="GOC884" s="60"/>
      <c r="GOD884" s="60"/>
      <c r="GOE884" s="60"/>
      <c r="GOF884" s="60"/>
      <c r="GOG884" s="60"/>
      <c r="GOH884" s="60"/>
      <c r="GOI884" s="60"/>
      <c r="GOJ884" s="60"/>
      <c r="GOK884" s="60"/>
      <c r="GOL884" s="60"/>
      <c r="GOM884" s="60"/>
      <c r="GON884" s="60"/>
      <c r="GOO884" s="60"/>
      <c r="GOP884" s="60"/>
      <c r="GOQ884" s="60"/>
      <c r="GOR884" s="60"/>
      <c r="GOS884" s="60"/>
      <c r="GOT884" s="60"/>
      <c r="GOU884" s="60"/>
      <c r="GOV884" s="60"/>
      <c r="GOW884" s="60"/>
      <c r="GOX884" s="60"/>
      <c r="GOY884" s="60"/>
      <c r="GOZ884" s="60"/>
      <c r="GPA884" s="60"/>
      <c r="GPB884" s="60"/>
      <c r="GPC884" s="60"/>
      <c r="GPD884" s="60"/>
      <c r="GPE884" s="60"/>
      <c r="GPF884" s="60"/>
      <c r="GPG884" s="60"/>
      <c r="GPH884" s="60"/>
      <c r="GPI884" s="60"/>
      <c r="GPJ884" s="60"/>
      <c r="GPK884" s="60"/>
      <c r="GPL884" s="60"/>
      <c r="GPM884" s="60"/>
      <c r="GPN884" s="60"/>
      <c r="GPO884" s="60"/>
      <c r="GPP884" s="60"/>
      <c r="GPQ884" s="60"/>
      <c r="GPR884" s="60"/>
      <c r="GPS884" s="60"/>
      <c r="GPT884" s="60"/>
      <c r="GPU884" s="60"/>
      <c r="GPV884" s="60"/>
      <c r="GPW884" s="60"/>
      <c r="GPX884" s="60"/>
      <c r="GPY884" s="60"/>
      <c r="GPZ884" s="60"/>
      <c r="GQA884" s="60"/>
      <c r="GQB884" s="60"/>
      <c r="GQC884" s="60"/>
      <c r="GQD884" s="60"/>
      <c r="GQE884" s="60"/>
      <c r="GQF884" s="60"/>
      <c r="GQG884" s="60"/>
      <c r="GQH884" s="60"/>
      <c r="GQI884" s="60"/>
      <c r="GQJ884" s="60"/>
      <c r="GQK884" s="60"/>
      <c r="GQL884" s="60"/>
      <c r="GQM884" s="60"/>
      <c r="GQN884" s="60"/>
      <c r="GQO884" s="60"/>
      <c r="GQP884" s="60"/>
      <c r="GQQ884" s="60"/>
      <c r="GQR884" s="60"/>
      <c r="GQS884" s="60"/>
      <c r="GQT884" s="60"/>
      <c r="GQU884" s="60"/>
      <c r="GQV884" s="60"/>
      <c r="GQW884" s="60"/>
      <c r="GQX884" s="60"/>
      <c r="GQY884" s="60"/>
      <c r="GQZ884" s="60"/>
      <c r="GRA884" s="60"/>
      <c r="GRB884" s="60"/>
      <c r="GRC884" s="60"/>
      <c r="GRD884" s="60"/>
      <c r="GRE884" s="60"/>
      <c r="GRF884" s="60"/>
      <c r="GRG884" s="60"/>
      <c r="GRH884" s="60"/>
      <c r="GRI884" s="60"/>
      <c r="GRJ884" s="60"/>
      <c r="GRK884" s="60"/>
      <c r="GRL884" s="60"/>
      <c r="GRM884" s="60"/>
      <c r="GRN884" s="60"/>
      <c r="GRO884" s="60"/>
      <c r="GRP884" s="60"/>
      <c r="GRQ884" s="60"/>
      <c r="GRR884" s="60"/>
      <c r="GRS884" s="60"/>
      <c r="GRT884" s="60"/>
      <c r="GRU884" s="60"/>
      <c r="GRV884" s="60"/>
      <c r="GRW884" s="60"/>
      <c r="GRX884" s="60"/>
      <c r="GRY884" s="60"/>
      <c r="GRZ884" s="60"/>
      <c r="GSA884" s="60"/>
      <c r="GSB884" s="60"/>
      <c r="GSC884" s="60"/>
      <c r="GSD884" s="60"/>
      <c r="GSE884" s="60"/>
      <c r="GSF884" s="60"/>
      <c r="GSG884" s="60"/>
      <c r="GSH884" s="60"/>
      <c r="GSI884" s="60"/>
      <c r="GSJ884" s="60"/>
      <c r="GSK884" s="60"/>
      <c r="GSL884" s="60"/>
      <c r="GSM884" s="60"/>
      <c r="GSN884" s="60"/>
      <c r="GSO884" s="60"/>
      <c r="GSP884" s="60"/>
      <c r="GSQ884" s="60"/>
      <c r="GSR884" s="60"/>
      <c r="GSS884" s="60"/>
      <c r="GST884" s="60"/>
      <c r="GSU884" s="60"/>
      <c r="GSV884" s="60"/>
      <c r="GSW884" s="60"/>
      <c r="GSX884" s="60"/>
      <c r="GSY884" s="60"/>
      <c r="GSZ884" s="60"/>
      <c r="GTA884" s="60"/>
      <c r="GTB884" s="60"/>
      <c r="GTC884" s="60"/>
      <c r="GTD884" s="60"/>
      <c r="GTE884" s="60"/>
      <c r="GTF884" s="60"/>
      <c r="GTG884" s="60"/>
      <c r="GTH884" s="60"/>
      <c r="GTI884" s="60"/>
      <c r="GTJ884" s="60"/>
      <c r="GTK884" s="60"/>
      <c r="GTL884" s="60"/>
      <c r="GTM884" s="60"/>
      <c r="GTN884" s="60"/>
      <c r="GTO884" s="60"/>
      <c r="GTP884" s="60"/>
      <c r="GTQ884" s="60"/>
      <c r="GTR884" s="60"/>
      <c r="GTS884" s="60"/>
      <c r="GTT884" s="60"/>
      <c r="GTU884" s="60"/>
      <c r="GTV884" s="60"/>
      <c r="GTW884" s="60"/>
      <c r="GTX884" s="60"/>
      <c r="GTY884" s="60"/>
      <c r="GTZ884" s="60"/>
      <c r="GUA884" s="60"/>
      <c r="GUB884" s="60"/>
      <c r="GUC884" s="60"/>
      <c r="GUD884" s="60"/>
      <c r="GUE884" s="60"/>
      <c r="GUF884" s="60"/>
      <c r="GUG884" s="60"/>
      <c r="GUH884" s="60"/>
      <c r="GUI884" s="60"/>
      <c r="GUJ884" s="60"/>
      <c r="GUK884" s="60"/>
      <c r="GUL884" s="60"/>
      <c r="GUM884" s="60"/>
      <c r="GUN884" s="60"/>
      <c r="GUO884" s="60"/>
      <c r="GUP884" s="60"/>
      <c r="GUQ884" s="60"/>
      <c r="GUR884" s="60"/>
      <c r="GUS884" s="60"/>
      <c r="GUT884" s="60"/>
      <c r="GUU884" s="60"/>
      <c r="GUV884" s="60"/>
      <c r="GUW884" s="60"/>
      <c r="GUX884" s="60"/>
      <c r="GUY884" s="60"/>
      <c r="GUZ884" s="60"/>
      <c r="GVA884" s="60"/>
      <c r="GVB884" s="60"/>
      <c r="GVC884" s="60"/>
      <c r="GVD884" s="60"/>
      <c r="GVE884" s="60"/>
      <c r="GVF884" s="60"/>
      <c r="GVG884" s="60"/>
      <c r="GVH884" s="60"/>
      <c r="GVI884" s="60"/>
      <c r="GVJ884" s="60"/>
      <c r="GVK884" s="60"/>
      <c r="GVL884" s="60"/>
      <c r="GVM884" s="60"/>
      <c r="GVN884" s="60"/>
      <c r="GVO884" s="60"/>
      <c r="GVP884" s="60"/>
      <c r="GVQ884" s="60"/>
      <c r="GVR884" s="60"/>
      <c r="GVS884" s="60"/>
      <c r="GVT884" s="60"/>
      <c r="GVU884" s="60"/>
      <c r="GVV884" s="60"/>
      <c r="GVW884" s="60"/>
      <c r="GVX884" s="60"/>
      <c r="GVY884" s="60"/>
      <c r="GVZ884" s="60"/>
      <c r="GWA884" s="60"/>
      <c r="GWB884" s="60"/>
      <c r="GWC884" s="60"/>
      <c r="GWD884" s="60"/>
      <c r="GWE884" s="60"/>
      <c r="GWF884" s="60"/>
      <c r="GWG884" s="60"/>
      <c r="GWH884" s="60"/>
      <c r="GWI884" s="60"/>
      <c r="GWJ884" s="60"/>
      <c r="GWK884" s="60"/>
      <c r="GWL884" s="60"/>
      <c r="GWM884" s="60"/>
      <c r="GWN884" s="60"/>
      <c r="GWO884" s="60"/>
      <c r="GWP884" s="60"/>
      <c r="GWQ884" s="60"/>
      <c r="GWR884" s="60"/>
      <c r="GWS884" s="60"/>
      <c r="GWT884" s="60"/>
      <c r="GWU884" s="60"/>
      <c r="GWV884" s="60"/>
      <c r="GWW884" s="60"/>
      <c r="GWX884" s="60"/>
      <c r="GWY884" s="60"/>
      <c r="GWZ884" s="60"/>
      <c r="GXA884" s="60"/>
      <c r="GXB884" s="60"/>
      <c r="GXC884" s="60"/>
      <c r="GXD884" s="60"/>
      <c r="GXE884" s="60"/>
      <c r="GXF884" s="60"/>
      <c r="GXG884" s="60"/>
      <c r="GXH884" s="60"/>
      <c r="GXI884" s="60"/>
      <c r="GXJ884" s="60"/>
      <c r="GXK884" s="60"/>
      <c r="GXL884" s="60"/>
      <c r="GXM884" s="60"/>
      <c r="GXN884" s="60"/>
      <c r="GXO884" s="60"/>
      <c r="GXP884" s="60"/>
      <c r="GXQ884" s="60"/>
      <c r="GXR884" s="60"/>
      <c r="GXS884" s="60"/>
      <c r="GXT884" s="60"/>
      <c r="GXU884" s="60"/>
      <c r="GXV884" s="60"/>
      <c r="GXW884" s="60"/>
      <c r="GXX884" s="60"/>
      <c r="GXY884" s="60"/>
      <c r="GXZ884" s="60"/>
      <c r="GYA884" s="60"/>
      <c r="GYB884" s="60"/>
      <c r="GYC884" s="60"/>
      <c r="GYD884" s="60"/>
      <c r="GYE884" s="60"/>
      <c r="GYF884" s="60"/>
      <c r="GYG884" s="60"/>
      <c r="GYH884" s="60"/>
      <c r="GYI884" s="60"/>
      <c r="GYJ884" s="60"/>
      <c r="GYK884" s="60"/>
      <c r="GYL884" s="60"/>
      <c r="GYM884" s="60"/>
      <c r="GYN884" s="60"/>
      <c r="GYO884" s="60"/>
      <c r="GYP884" s="60"/>
      <c r="GYQ884" s="60"/>
      <c r="GYR884" s="60"/>
      <c r="GYS884" s="60"/>
      <c r="GYT884" s="60"/>
      <c r="GYU884" s="60"/>
      <c r="GYV884" s="60"/>
      <c r="GYW884" s="60"/>
      <c r="GYX884" s="60"/>
      <c r="GYY884" s="60"/>
      <c r="GYZ884" s="60"/>
      <c r="GZA884" s="60"/>
      <c r="GZB884" s="60"/>
      <c r="GZC884" s="60"/>
      <c r="GZD884" s="60"/>
      <c r="GZE884" s="60"/>
      <c r="GZF884" s="60"/>
      <c r="GZG884" s="60"/>
      <c r="GZH884" s="60"/>
      <c r="GZI884" s="60"/>
      <c r="GZJ884" s="60"/>
      <c r="GZK884" s="60"/>
      <c r="GZL884" s="60"/>
      <c r="GZM884" s="60"/>
      <c r="GZN884" s="60"/>
      <c r="GZO884" s="60"/>
      <c r="GZP884" s="60"/>
      <c r="GZQ884" s="60"/>
      <c r="GZR884" s="60"/>
      <c r="GZS884" s="60"/>
      <c r="GZT884" s="60"/>
      <c r="GZU884" s="60"/>
      <c r="GZV884" s="60"/>
      <c r="GZW884" s="60"/>
      <c r="GZX884" s="60"/>
      <c r="GZY884" s="60"/>
      <c r="GZZ884" s="60"/>
      <c r="HAA884" s="60"/>
      <c r="HAB884" s="60"/>
      <c r="HAC884" s="60"/>
      <c r="HAD884" s="60"/>
      <c r="HAE884" s="60"/>
      <c r="HAF884" s="60"/>
      <c r="HAG884" s="60"/>
      <c r="HAH884" s="60"/>
      <c r="HAI884" s="60"/>
      <c r="HAJ884" s="60"/>
      <c r="HAK884" s="60"/>
      <c r="HAL884" s="60"/>
      <c r="HAM884" s="60"/>
      <c r="HAN884" s="60"/>
      <c r="HAO884" s="60"/>
      <c r="HAP884" s="60"/>
      <c r="HAQ884" s="60"/>
      <c r="HAR884" s="60"/>
      <c r="HAS884" s="60"/>
      <c r="HAT884" s="60"/>
      <c r="HAU884" s="60"/>
      <c r="HAV884" s="60"/>
      <c r="HAW884" s="60"/>
      <c r="HAX884" s="60"/>
      <c r="HAY884" s="60"/>
      <c r="HAZ884" s="60"/>
      <c r="HBA884" s="60"/>
      <c r="HBB884" s="60"/>
      <c r="HBC884" s="60"/>
      <c r="HBD884" s="60"/>
      <c r="HBE884" s="60"/>
      <c r="HBF884" s="60"/>
      <c r="HBG884" s="60"/>
      <c r="HBH884" s="60"/>
      <c r="HBI884" s="60"/>
      <c r="HBJ884" s="60"/>
      <c r="HBK884" s="60"/>
      <c r="HBL884" s="60"/>
      <c r="HBM884" s="60"/>
      <c r="HBN884" s="60"/>
      <c r="HBO884" s="60"/>
      <c r="HBP884" s="60"/>
      <c r="HBQ884" s="60"/>
      <c r="HBR884" s="60"/>
      <c r="HBS884" s="60"/>
      <c r="HBT884" s="60"/>
      <c r="HBU884" s="60"/>
      <c r="HBV884" s="60"/>
      <c r="HBW884" s="60"/>
      <c r="HBX884" s="60"/>
      <c r="HBY884" s="60"/>
      <c r="HBZ884" s="60"/>
      <c r="HCA884" s="60"/>
      <c r="HCB884" s="60"/>
      <c r="HCC884" s="60"/>
      <c r="HCD884" s="60"/>
      <c r="HCE884" s="60"/>
      <c r="HCF884" s="60"/>
      <c r="HCG884" s="60"/>
      <c r="HCH884" s="60"/>
      <c r="HCI884" s="60"/>
      <c r="HCJ884" s="60"/>
      <c r="HCK884" s="60"/>
      <c r="HCL884" s="60"/>
      <c r="HCM884" s="60"/>
      <c r="HCN884" s="60"/>
      <c r="HCO884" s="60"/>
      <c r="HCP884" s="60"/>
      <c r="HCQ884" s="60"/>
      <c r="HCR884" s="60"/>
      <c r="HCS884" s="60"/>
      <c r="HCT884" s="60"/>
      <c r="HCU884" s="60"/>
      <c r="HCV884" s="60"/>
      <c r="HCW884" s="60"/>
      <c r="HCX884" s="60"/>
      <c r="HCY884" s="60"/>
      <c r="HCZ884" s="60"/>
      <c r="HDA884" s="60"/>
      <c r="HDB884" s="60"/>
      <c r="HDC884" s="60"/>
      <c r="HDD884" s="60"/>
      <c r="HDE884" s="60"/>
      <c r="HDF884" s="60"/>
      <c r="HDG884" s="60"/>
      <c r="HDH884" s="60"/>
      <c r="HDI884" s="60"/>
      <c r="HDJ884" s="60"/>
      <c r="HDK884" s="60"/>
      <c r="HDL884" s="60"/>
      <c r="HDM884" s="60"/>
      <c r="HDN884" s="60"/>
      <c r="HDO884" s="60"/>
      <c r="HDP884" s="60"/>
      <c r="HDQ884" s="60"/>
      <c r="HDR884" s="60"/>
      <c r="HDS884" s="60"/>
      <c r="HDT884" s="60"/>
      <c r="HDU884" s="60"/>
      <c r="HDV884" s="60"/>
      <c r="HDW884" s="60"/>
      <c r="HDX884" s="60"/>
      <c r="HDY884" s="60"/>
      <c r="HDZ884" s="60"/>
      <c r="HEA884" s="60"/>
      <c r="HEB884" s="60"/>
      <c r="HEC884" s="60"/>
      <c r="HED884" s="60"/>
      <c r="HEE884" s="60"/>
      <c r="HEF884" s="60"/>
      <c r="HEG884" s="60"/>
      <c r="HEH884" s="60"/>
      <c r="HEI884" s="60"/>
      <c r="HEJ884" s="60"/>
      <c r="HEK884" s="60"/>
      <c r="HEL884" s="60"/>
      <c r="HEM884" s="60"/>
      <c r="HEN884" s="60"/>
      <c r="HEO884" s="60"/>
      <c r="HEP884" s="60"/>
      <c r="HEQ884" s="60"/>
      <c r="HER884" s="60"/>
      <c r="HES884" s="60"/>
      <c r="HET884" s="60"/>
      <c r="HEU884" s="60"/>
      <c r="HEV884" s="60"/>
      <c r="HEW884" s="60"/>
      <c r="HEX884" s="60"/>
      <c r="HEY884" s="60"/>
      <c r="HEZ884" s="60"/>
      <c r="HFA884" s="60"/>
      <c r="HFB884" s="60"/>
      <c r="HFC884" s="60"/>
      <c r="HFD884" s="60"/>
      <c r="HFE884" s="60"/>
      <c r="HFF884" s="60"/>
      <c r="HFG884" s="60"/>
      <c r="HFH884" s="60"/>
      <c r="HFI884" s="60"/>
      <c r="HFJ884" s="60"/>
      <c r="HFK884" s="60"/>
      <c r="HFL884" s="60"/>
      <c r="HFM884" s="60"/>
      <c r="HFN884" s="60"/>
      <c r="HFO884" s="60"/>
      <c r="HFP884" s="60"/>
      <c r="HFQ884" s="60"/>
      <c r="HFR884" s="60"/>
      <c r="HFS884" s="60"/>
      <c r="HFT884" s="60"/>
      <c r="HFU884" s="60"/>
      <c r="HFV884" s="60"/>
      <c r="HFW884" s="60"/>
      <c r="HFX884" s="60"/>
      <c r="HFY884" s="60"/>
      <c r="HFZ884" s="60"/>
      <c r="HGA884" s="60"/>
      <c r="HGB884" s="60"/>
      <c r="HGC884" s="60"/>
      <c r="HGD884" s="60"/>
      <c r="HGE884" s="60"/>
      <c r="HGF884" s="60"/>
      <c r="HGG884" s="60"/>
      <c r="HGH884" s="60"/>
      <c r="HGI884" s="60"/>
      <c r="HGJ884" s="60"/>
      <c r="HGK884" s="60"/>
      <c r="HGL884" s="60"/>
      <c r="HGM884" s="60"/>
      <c r="HGN884" s="60"/>
      <c r="HGO884" s="60"/>
      <c r="HGP884" s="60"/>
      <c r="HGQ884" s="60"/>
      <c r="HGR884" s="60"/>
      <c r="HGS884" s="60"/>
      <c r="HGT884" s="60"/>
      <c r="HGU884" s="60"/>
      <c r="HGV884" s="60"/>
      <c r="HGW884" s="60"/>
      <c r="HGX884" s="60"/>
      <c r="HGY884" s="60"/>
      <c r="HGZ884" s="60"/>
      <c r="HHA884" s="60"/>
      <c r="HHB884" s="60"/>
      <c r="HHC884" s="60"/>
      <c r="HHD884" s="60"/>
      <c r="HHE884" s="60"/>
      <c r="HHF884" s="60"/>
      <c r="HHG884" s="60"/>
      <c r="HHH884" s="60"/>
      <c r="HHI884" s="60"/>
      <c r="HHJ884" s="60"/>
      <c r="HHK884" s="60"/>
      <c r="HHL884" s="60"/>
      <c r="HHM884" s="60"/>
      <c r="HHN884" s="60"/>
      <c r="HHO884" s="60"/>
      <c r="HHP884" s="60"/>
      <c r="HHQ884" s="60"/>
      <c r="HHR884" s="60"/>
      <c r="HHS884" s="60"/>
      <c r="HHT884" s="60"/>
      <c r="HHU884" s="60"/>
      <c r="HHV884" s="60"/>
      <c r="HHW884" s="60"/>
      <c r="HHX884" s="60"/>
      <c r="HHY884" s="60"/>
      <c r="HHZ884" s="60"/>
      <c r="HIA884" s="60"/>
      <c r="HIB884" s="60"/>
      <c r="HIC884" s="60"/>
      <c r="HID884" s="60"/>
      <c r="HIE884" s="60"/>
      <c r="HIF884" s="60"/>
      <c r="HIG884" s="60"/>
      <c r="HIH884" s="60"/>
      <c r="HII884" s="60"/>
      <c r="HIJ884" s="60"/>
      <c r="HIK884" s="60"/>
      <c r="HIL884" s="60"/>
      <c r="HIM884" s="60"/>
      <c r="HIN884" s="60"/>
      <c r="HIO884" s="60"/>
      <c r="HIP884" s="60"/>
      <c r="HIQ884" s="60"/>
      <c r="HIR884" s="60"/>
      <c r="HIS884" s="60"/>
      <c r="HIT884" s="60"/>
      <c r="HIU884" s="60"/>
      <c r="HIV884" s="60"/>
      <c r="HIW884" s="60"/>
      <c r="HIX884" s="60"/>
      <c r="HIY884" s="60"/>
      <c r="HIZ884" s="60"/>
      <c r="HJA884" s="60"/>
      <c r="HJB884" s="60"/>
      <c r="HJC884" s="60"/>
      <c r="HJD884" s="60"/>
      <c r="HJE884" s="60"/>
      <c r="HJF884" s="60"/>
      <c r="HJG884" s="60"/>
      <c r="HJH884" s="60"/>
      <c r="HJI884" s="60"/>
      <c r="HJJ884" s="60"/>
      <c r="HJK884" s="60"/>
      <c r="HJL884" s="60"/>
      <c r="HJM884" s="60"/>
      <c r="HJN884" s="60"/>
      <c r="HJO884" s="60"/>
      <c r="HJP884" s="60"/>
      <c r="HJQ884" s="60"/>
      <c r="HJR884" s="60"/>
      <c r="HJS884" s="60"/>
      <c r="HJT884" s="60"/>
      <c r="HJU884" s="60"/>
      <c r="HJV884" s="60"/>
      <c r="HJW884" s="60"/>
      <c r="HJX884" s="60"/>
      <c r="HJY884" s="60"/>
      <c r="HJZ884" s="60"/>
      <c r="HKA884" s="60"/>
      <c r="HKB884" s="60"/>
      <c r="HKC884" s="60"/>
      <c r="HKD884" s="60"/>
      <c r="HKE884" s="60"/>
      <c r="HKF884" s="60"/>
      <c r="HKG884" s="60"/>
      <c r="HKH884" s="60"/>
      <c r="HKI884" s="60"/>
      <c r="HKJ884" s="60"/>
      <c r="HKK884" s="60"/>
      <c r="HKL884" s="60"/>
      <c r="HKM884" s="60"/>
      <c r="HKN884" s="60"/>
      <c r="HKO884" s="60"/>
      <c r="HKP884" s="60"/>
      <c r="HKQ884" s="60"/>
      <c r="HKR884" s="60"/>
      <c r="HKS884" s="60"/>
      <c r="HKT884" s="60"/>
      <c r="HKU884" s="60"/>
      <c r="HKV884" s="60"/>
      <c r="HKW884" s="60"/>
      <c r="HKX884" s="60"/>
      <c r="HKY884" s="60"/>
      <c r="HKZ884" s="60"/>
      <c r="HLA884" s="60"/>
      <c r="HLB884" s="60"/>
      <c r="HLC884" s="60"/>
      <c r="HLD884" s="60"/>
      <c r="HLE884" s="60"/>
      <c r="HLF884" s="60"/>
      <c r="HLG884" s="60"/>
      <c r="HLH884" s="60"/>
      <c r="HLI884" s="60"/>
      <c r="HLJ884" s="60"/>
      <c r="HLK884" s="60"/>
      <c r="HLL884" s="60"/>
      <c r="HLM884" s="60"/>
      <c r="HLN884" s="60"/>
      <c r="HLO884" s="60"/>
      <c r="HLP884" s="60"/>
      <c r="HLQ884" s="60"/>
      <c r="HLR884" s="60"/>
      <c r="HLS884" s="60"/>
      <c r="HLT884" s="60"/>
      <c r="HLU884" s="60"/>
      <c r="HLV884" s="60"/>
      <c r="HLW884" s="60"/>
      <c r="HLX884" s="60"/>
      <c r="HLY884" s="60"/>
      <c r="HLZ884" s="60"/>
      <c r="HMA884" s="60"/>
      <c r="HMB884" s="60"/>
      <c r="HMC884" s="60"/>
      <c r="HMD884" s="60"/>
      <c r="HME884" s="60"/>
      <c r="HMF884" s="60"/>
      <c r="HMG884" s="60"/>
      <c r="HMH884" s="60"/>
      <c r="HMI884" s="60"/>
      <c r="HMJ884" s="60"/>
      <c r="HMK884" s="60"/>
      <c r="HML884" s="60"/>
      <c r="HMM884" s="60"/>
      <c r="HMN884" s="60"/>
      <c r="HMO884" s="60"/>
      <c r="HMP884" s="60"/>
      <c r="HMQ884" s="60"/>
      <c r="HMR884" s="60"/>
      <c r="HMS884" s="60"/>
      <c r="HMT884" s="60"/>
      <c r="HMU884" s="60"/>
      <c r="HMV884" s="60"/>
      <c r="HMW884" s="60"/>
      <c r="HMX884" s="60"/>
      <c r="HMY884" s="60"/>
      <c r="HMZ884" s="60"/>
      <c r="HNA884" s="60"/>
      <c r="HNB884" s="60"/>
      <c r="HNC884" s="60"/>
      <c r="HND884" s="60"/>
      <c r="HNE884" s="60"/>
      <c r="HNF884" s="60"/>
      <c r="HNG884" s="60"/>
      <c r="HNH884" s="60"/>
      <c r="HNI884" s="60"/>
      <c r="HNJ884" s="60"/>
      <c r="HNK884" s="60"/>
      <c r="HNL884" s="60"/>
      <c r="HNM884" s="60"/>
      <c r="HNN884" s="60"/>
      <c r="HNO884" s="60"/>
      <c r="HNP884" s="60"/>
      <c r="HNQ884" s="60"/>
      <c r="HNR884" s="60"/>
      <c r="HNS884" s="60"/>
      <c r="HNT884" s="60"/>
      <c r="HNU884" s="60"/>
      <c r="HNV884" s="60"/>
      <c r="HNW884" s="60"/>
      <c r="HNX884" s="60"/>
      <c r="HNY884" s="60"/>
      <c r="HNZ884" s="60"/>
      <c r="HOA884" s="60"/>
      <c r="HOB884" s="60"/>
      <c r="HOC884" s="60"/>
      <c r="HOD884" s="60"/>
      <c r="HOE884" s="60"/>
      <c r="HOF884" s="60"/>
      <c r="HOG884" s="60"/>
      <c r="HOH884" s="60"/>
      <c r="HOI884" s="60"/>
      <c r="HOJ884" s="60"/>
      <c r="HOK884" s="60"/>
      <c r="HOL884" s="60"/>
      <c r="HOM884" s="60"/>
      <c r="HON884" s="60"/>
      <c r="HOO884" s="60"/>
      <c r="HOP884" s="60"/>
      <c r="HOQ884" s="60"/>
      <c r="HOR884" s="60"/>
      <c r="HOS884" s="60"/>
      <c r="HOT884" s="60"/>
      <c r="HOU884" s="60"/>
      <c r="HOV884" s="60"/>
      <c r="HOW884" s="60"/>
      <c r="HOX884" s="60"/>
      <c r="HOY884" s="60"/>
      <c r="HOZ884" s="60"/>
      <c r="HPA884" s="60"/>
      <c r="HPB884" s="60"/>
      <c r="HPC884" s="60"/>
      <c r="HPD884" s="60"/>
      <c r="HPE884" s="60"/>
      <c r="HPF884" s="60"/>
      <c r="HPG884" s="60"/>
      <c r="HPH884" s="60"/>
      <c r="HPI884" s="60"/>
      <c r="HPJ884" s="60"/>
      <c r="HPK884" s="60"/>
      <c r="HPL884" s="60"/>
      <c r="HPM884" s="60"/>
      <c r="HPN884" s="60"/>
      <c r="HPO884" s="60"/>
      <c r="HPP884" s="60"/>
      <c r="HPQ884" s="60"/>
      <c r="HPR884" s="60"/>
      <c r="HPS884" s="60"/>
      <c r="HPT884" s="60"/>
      <c r="HPU884" s="60"/>
      <c r="HPV884" s="60"/>
      <c r="HPW884" s="60"/>
      <c r="HPX884" s="60"/>
      <c r="HPY884" s="60"/>
      <c r="HPZ884" s="60"/>
      <c r="HQA884" s="60"/>
      <c r="HQB884" s="60"/>
      <c r="HQC884" s="60"/>
      <c r="HQD884" s="60"/>
      <c r="HQE884" s="60"/>
      <c r="HQF884" s="60"/>
      <c r="HQG884" s="60"/>
      <c r="HQH884" s="60"/>
      <c r="HQI884" s="60"/>
      <c r="HQJ884" s="60"/>
      <c r="HQK884" s="60"/>
      <c r="HQL884" s="60"/>
      <c r="HQM884" s="60"/>
      <c r="HQN884" s="60"/>
      <c r="HQO884" s="60"/>
      <c r="HQP884" s="60"/>
      <c r="HQQ884" s="60"/>
      <c r="HQR884" s="60"/>
      <c r="HQS884" s="60"/>
      <c r="HQT884" s="60"/>
      <c r="HQU884" s="60"/>
      <c r="HQV884" s="60"/>
      <c r="HQW884" s="60"/>
      <c r="HQX884" s="60"/>
      <c r="HQY884" s="60"/>
      <c r="HQZ884" s="60"/>
      <c r="HRA884" s="60"/>
      <c r="HRB884" s="60"/>
      <c r="HRC884" s="60"/>
      <c r="HRD884" s="60"/>
      <c r="HRE884" s="60"/>
      <c r="HRF884" s="60"/>
      <c r="HRG884" s="60"/>
      <c r="HRH884" s="60"/>
      <c r="HRI884" s="60"/>
      <c r="HRJ884" s="60"/>
      <c r="HRK884" s="60"/>
      <c r="HRL884" s="60"/>
      <c r="HRM884" s="60"/>
      <c r="HRN884" s="60"/>
      <c r="HRO884" s="60"/>
      <c r="HRP884" s="60"/>
      <c r="HRQ884" s="60"/>
      <c r="HRR884" s="60"/>
      <c r="HRS884" s="60"/>
      <c r="HRT884" s="60"/>
      <c r="HRU884" s="60"/>
      <c r="HRV884" s="60"/>
      <c r="HRW884" s="60"/>
      <c r="HRX884" s="60"/>
      <c r="HRY884" s="60"/>
      <c r="HRZ884" s="60"/>
      <c r="HSA884" s="60"/>
      <c r="HSB884" s="60"/>
      <c r="HSC884" s="60"/>
      <c r="HSD884" s="60"/>
      <c r="HSE884" s="60"/>
      <c r="HSF884" s="60"/>
      <c r="HSG884" s="60"/>
      <c r="HSH884" s="60"/>
      <c r="HSI884" s="60"/>
      <c r="HSJ884" s="60"/>
      <c r="HSK884" s="60"/>
      <c r="HSL884" s="60"/>
      <c r="HSM884" s="60"/>
      <c r="HSN884" s="60"/>
      <c r="HSO884" s="60"/>
      <c r="HSP884" s="60"/>
      <c r="HSQ884" s="60"/>
      <c r="HSR884" s="60"/>
      <c r="HSS884" s="60"/>
      <c r="HST884" s="60"/>
      <c r="HSU884" s="60"/>
      <c r="HSV884" s="60"/>
      <c r="HSW884" s="60"/>
      <c r="HSX884" s="60"/>
      <c r="HSY884" s="60"/>
      <c r="HSZ884" s="60"/>
      <c r="HTA884" s="60"/>
      <c r="HTB884" s="60"/>
      <c r="HTC884" s="60"/>
      <c r="HTD884" s="60"/>
      <c r="HTE884" s="60"/>
      <c r="HTF884" s="60"/>
      <c r="HTG884" s="60"/>
      <c r="HTH884" s="60"/>
      <c r="HTI884" s="60"/>
      <c r="HTJ884" s="60"/>
      <c r="HTK884" s="60"/>
      <c r="HTL884" s="60"/>
      <c r="HTM884" s="60"/>
      <c r="HTN884" s="60"/>
      <c r="HTO884" s="60"/>
      <c r="HTP884" s="60"/>
      <c r="HTQ884" s="60"/>
      <c r="HTR884" s="60"/>
      <c r="HTS884" s="60"/>
      <c r="HTT884" s="60"/>
      <c r="HTU884" s="60"/>
      <c r="HTV884" s="60"/>
      <c r="HTW884" s="60"/>
      <c r="HTX884" s="60"/>
      <c r="HTY884" s="60"/>
      <c r="HTZ884" s="60"/>
      <c r="HUA884" s="60"/>
      <c r="HUB884" s="60"/>
      <c r="HUC884" s="60"/>
      <c r="HUD884" s="60"/>
      <c r="HUE884" s="60"/>
      <c r="HUF884" s="60"/>
      <c r="HUG884" s="60"/>
      <c r="HUH884" s="60"/>
      <c r="HUI884" s="60"/>
      <c r="HUJ884" s="60"/>
      <c r="HUK884" s="60"/>
      <c r="HUL884" s="60"/>
      <c r="HUM884" s="60"/>
      <c r="HUN884" s="60"/>
      <c r="HUO884" s="60"/>
      <c r="HUP884" s="60"/>
      <c r="HUQ884" s="60"/>
      <c r="HUR884" s="60"/>
      <c r="HUS884" s="60"/>
      <c r="HUT884" s="60"/>
      <c r="HUU884" s="60"/>
      <c r="HUV884" s="60"/>
      <c r="HUW884" s="60"/>
      <c r="HUX884" s="60"/>
      <c r="HUY884" s="60"/>
      <c r="HUZ884" s="60"/>
      <c r="HVA884" s="60"/>
      <c r="HVB884" s="60"/>
      <c r="HVC884" s="60"/>
      <c r="HVD884" s="60"/>
      <c r="HVE884" s="60"/>
      <c r="HVF884" s="60"/>
      <c r="HVG884" s="60"/>
      <c r="HVH884" s="60"/>
      <c r="HVI884" s="60"/>
      <c r="HVJ884" s="60"/>
      <c r="HVK884" s="60"/>
      <c r="HVL884" s="60"/>
      <c r="HVM884" s="60"/>
      <c r="HVN884" s="60"/>
      <c r="HVO884" s="60"/>
      <c r="HVP884" s="60"/>
      <c r="HVQ884" s="60"/>
      <c r="HVR884" s="60"/>
      <c r="HVS884" s="60"/>
      <c r="HVT884" s="60"/>
      <c r="HVU884" s="60"/>
      <c r="HVV884" s="60"/>
      <c r="HVW884" s="60"/>
      <c r="HVX884" s="60"/>
      <c r="HVY884" s="60"/>
      <c r="HVZ884" s="60"/>
      <c r="HWA884" s="60"/>
      <c r="HWB884" s="60"/>
      <c r="HWC884" s="60"/>
      <c r="HWD884" s="60"/>
      <c r="HWE884" s="60"/>
      <c r="HWF884" s="60"/>
      <c r="HWG884" s="60"/>
      <c r="HWH884" s="60"/>
      <c r="HWI884" s="60"/>
      <c r="HWJ884" s="60"/>
      <c r="HWK884" s="60"/>
      <c r="HWL884" s="60"/>
      <c r="HWM884" s="60"/>
      <c r="HWN884" s="60"/>
      <c r="HWO884" s="60"/>
      <c r="HWP884" s="60"/>
      <c r="HWQ884" s="60"/>
      <c r="HWR884" s="60"/>
      <c r="HWS884" s="60"/>
      <c r="HWT884" s="60"/>
      <c r="HWU884" s="60"/>
      <c r="HWV884" s="60"/>
      <c r="HWW884" s="60"/>
      <c r="HWX884" s="60"/>
      <c r="HWY884" s="60"/>
      <c r="HWZ884" s="60"/>
      <c r="HXA884" s="60"/>
      <c r="HXB884" s="60"/>
      <c r="HXC884" s="60"/>
      <c r="HXD884" s="60"/>
      <c r="HXE884" s="60"/>
      <c r="HXF884" s="60"/>
      <c r="HXG884" s="60"/>
      <c r="HXH884" s="60"/>
      <c r="HXI884" s="60"/>
      <c r="HXJ884" s="60"/>
      <c r="HXK884" s="60"/>
      <c r="HXL884" s="60"/>
      <c r="HXM884" s="60"/>
      <c r="HXN884" s="60"/>
      <c r="HXO884" s="60"/>
      <c r="HXP884" s="60"/>
      <c r="HXQ884" s="60"/>
      <c r="HXR884" s="60"/>
      <c r="HXS884" s="60"/>
      <c r="HXT884" s="60"/>
      <c r="HXU884" s="60"/>
      <c r="HXV884" s="60"/>
      <c r="HXW884" s="60"/>
      <c r="HXX884" s="60"/>
      <c r="HXY884" s="60"/>
      <c r="HXZ884" s="60"/>
      <c r="HYA884" s="60"/>
      <c r="HYB884" s="60"/>
      <c r="HYC884" s="60"/>
      <c r="HYD884" s="60"/>
      <c r="HYE884" s="60"/>
      <c r="HYF884" s="60"/>
      <c r="HYG884" s="60"/>
      <c r="HYH884" s="60"/>
      <c r="HYI884" s="60"/>
      <c r="HYJ884" s="60"/>
      <c r="HYK884" s="60"/>
      <c r="HYL884" s="60"/>
      <c r="HYM884" s="60"/>
      <c r="HYN884" s="60"/>
      <c r="HYO884" s="60"/>
      <c r="HYP884" s="60"/>
      <c r="HYQ884" s="60"/>
      <c r="HYR884" s="60"/>
      <c r="HYS884" s="60"/>
      <c r="HYT884" s="60"/>
      <c r="HYU884" s="60"/>
      <c r="HYV884" s="60"/>
      <c r="HYW884" s="60"/>
      <c r="HYX884" s="60"/>
      <c r="HYY884" s="60"/>
      <c r="HYZ884" s="60"/>
      <c r="HZA884" s="60"/>
      <c r="HZB884" s="60"/>
      <c r="HZC884" s="60"/>
      <c r="HZD884" s="60"/>
      <c r="HZE884" s="60"/>
      <c r="HZF884" s="60"/>
      <c r="HZG884" s="60"/>
      <c r="HZH884" s="60"/>
      <c r="HZI884" s="60"/>
      <c r="HZJ884" s="60"/>
      <c r="HZK884" s="60"/>
      <c r="HZL884" s="60"/>
      <c r="HZM884" s="60"/>
      <c r="HZN884" s="60"/>
      <c r="HZO884" s="60"/>
      <c r="HZP884" s="60"/>
      <c r="HZQ884" s="60"/>
      <c r="HZR884" s="60"/>
      <c r="HZS884" s="60"/>
      <c r="HZT884" s="60"/>
      <c r="HZU884" s="60"/>
      <c r="HZV884" s="60"/>
      <c r="HZW884" s="60"/>
      <c r="HZX884" s="60"/>
      <c r="HZY884" s="60"/>
      <c r="HZZ884" s="60"/>
      <c r="IAA884" s="60"/>
      <c r="IAB884" s="60"/>
      <c r="IAC884" s="60"/>
      <c r="IAD884" s="60"/>
      <c r="IAE884" s="60"/>
      <c r="IAF884" s="60"/>
      <c r="IAG884" s="60"/>
      <c r="IAH884" s="60"/>
      <c r="IAI884" s="60"/>
      <c r="IAJ884" s="60"/>
      <c r="IAK884" s="60"/>
      <c r="IAL884" s="60"/>
      <c r="IAM884" s="60"/>
      <c r="IAN884" s="60"/>
      <c r="IAO884" s="60"/>
      <c r="IAP884" s="60"/>
      <c r="IAQ884" s="60"/>
      <c r="IAR884" s="60"/>
      <c r="IAS884" s="60"/>
      <c r="IAT884" s="60"/>
      <c r="IAU884" s="60"/>
      <c r="IAV884" s="60"/>
      <c r="IAW884" s="60"/>
      <c r="IAX884" s="60"/>
      <c r="IAY884" s="60"/>
      <c r="IAZ884" s="60"/>
      <c r="IBA884" s="60"/>
      <c r="IBB884" s="60"/>
      <c r="IBC884" s="60"/>
      <c r="IBD884" s="60"/>
      <c r="IBE884" s="60"/>
      <c r="IBF884" s="60"/>
      <c r="IBG884" s="60"/>
      <c r="IBH884" s="60"/>
      <c r="IBI884" s="60"/>
      <c r="IBJ884" s="60"/>
      <c r="IBK884" s="60"/>
      <c r="IBL884" s="60"/>
      <c r="IBM884" s="60"/>
      <c r="IBN884" s="60"/>
      <c r="IBO884" s="60"/>
      <c r="IBP884" s="60"/>
      <c r="IBQ884" s="60"/>
      <c r="IBR884" s="60"/>
      <c r="IBS884" s="60"/>
      <c r="IBT884" s="60"/>
      <c r="IBU884" s="60"/>
      <c r="IBV884" s="60"/>
      <c r="IBW884" s="60"/>
      <c r="IBX884" s="60"/>
      <c r="IBY884" s="60"/>
      <c r="IBZ884" s="60"/>
      <c r="ICA884" s="60"/>
      <c r="ICB884" s="60"/>
      <c r="ICC884" s="60"/>
      <c r="ICD884" s="60"/>
      <c r="ICE884" s="60"/>
      <c r="ICF884" s="60"/>
      <c r="ICG884" s="60"/>
      <c r="ICH884" s="60"/>
      <c r="ICI884" s="60"/>
      <c r="ICJ884" s="60"/>
      <c r="ICK884" s="60"/>
      <c r="ICL884" s="60"/>
      <c r="ICM884" s="60"/>
      <c r="ICN884" s="60"/>
      <c r="ICO884" s="60"/>
      <c r="ICP884" s="60"/>
      <c r="ICQ884" s="60"/>
      <c r="ICR884" s="60"/>
      <c r="ICS884" s="60"/>
      <c r="ICT884" s="60"/>
      <c r="ICU884" s="60"/>
      <c r="ICV884" s="60"/>
      <c r="ICW884" s="60"/>
      <c r="ICX884" s="60"/>
      <c r="ICY884" s="60"/>
      <c r="ICZ884" s="60"/>
      <c r="IDA884" s="60"/>
      <c r="IDB884" s="60"/>
      <c r="IDC884" s="60"/>
      <c r="IDD884" s="60"/>
      <c r="IDE884" s="60"/>
      <c r="IDF884" s="60"/>
      <c r="IDG884" s="60"/>
      <c r="IDH884" s="60"/>
      <c r="IDI884" s="60"/>
      <c r="IDJ884" s="60"/>
      <c r="IDK884" s="60"/>
      <c r="IDL884" s="60"/>
      <c r="IDM884" s="60"/>
      <c r="IDN884" s="60"/>
      <c r="IDO884" s="60"/>
      <c r="IDP884" s="60"/>
      <c r="IDQ884" s="60"/>
      <c r="IDR884" s="60"/>
      <c r="IDS884" s="60"/>
      <c r="IDT884" s="60"/>
      <c r="IDU884" s="60"/>
      <c r="IDV884" s="60"/>
      <c r="IDW884" s="60"/>
      <c r="IDX884" s="60"/>
      <c r="IDY884" s="60"/>
      <c r="IDZ884" s="60"/>
      <c r="IEA884" s="60"/>
      <c r="IEB884" s="60"/>
      <c r="IEC884" s="60"/>
      <c r="IED884" s="60"/>
      <c r="IEE884" s="60"/>
      <c r="IEF884" s="60"/>
      <c r="IEG884" s="60"/>
      <c r="IEH884" s="60"/>
      <c r="IEI884" s="60"/>
      <c r="IEJ884" s="60"/>
      <c r="IEK884" s="60"/>
      <c r="IEL884" s="60"/>
      <c r="IEM884" s="60"/>
      <c r="IEN884" s="60"/>
      <c r="IEO884" s="60"/>
      <c r="IEP884" s="60"/>
      <c r="IEQ884" s="60"/>
      <c r="IER884" s="60"/>
      <c r="IES884" s="60"/>
      <c r="IET884" s="60"/>
      <c r="IEU884" s="60"/>
      <c r="IEV884" s="60"/>
      <c r="IEW884" s="60"/>
      <c r="IEX884" s="60"/>
      <c r="IEY884" s="60"/>
      <c r="IEZ884" s="60"/>
      <c r="IFA884" s="60"/>
      <c r="IFB884" s="60"/>
      <c r="IFC884" s="60"/>
      <c r="IFD884" s="60"/>
      <c r="IFE884" s="60"/>
      <c r="IFF884" s="60"/>
      <c r="IFG884" s="60"/>
      <c r="IFH884" s="60"/>
      <c r="IFI884" s="60"/>
      <c r="IFJ884" s="60"/>
      <c r="IFK884" s="60"/>
      <c r="IFL884" s="60"/>
      <c r="IFM884" s="60"/>
      <c r="IFN884" s="60"/>
      <c r="IFO884" s="60"/>
      <c r="IFP884" s="60"/>
      <c r="IFQ884" s="60"/>
      <c r="IFR884" s="60"/>
      <c r="IFS884" s="60"/>
      <c r="IFT884" s="60"/>
      <c r="IFU884" s="60"/>
      <c r="IFV884" s="60"/>
      <c r="IFW884" s="60"/>
      <c r="IFX884" s="60"/>
      <c r="IFY884" s="60"/>
      <c r="IFZ884" s="60"/>
      <c r="IGA884" s="60"/>
      <c r="IGB884" s="60"/>
      <c r="IGC884" s="60"/>
      <c r="IGD884" s="60"/>
      <c r="IGE884" s="60"/>
      <c r="IGF884" s="60"/>
      <c r="IGG884" s="60"/>
      <c r="IGH884" s="60"/>
      <c r="IGI884" s="60"/>
      <c r="IGJ884" s="60"/>
      <c r="IGK884" s="60"/>
      <c r="IGL884" s="60"/>
      <c r="IGM884" s="60"/>
      <c r="IGN884" s="60"/>
      <c r="IGO884" s="60"/>
      <c r="IGP884" s="60"/>
      <c r="IGQ884" s="60"/>
      <c r="IGR884" s="60"/>
      <c r="IGS884" s="60"/>
      <c r="IGT884" s="60"/>
      <c r="IGU884" s="60"/>
      <c r="IGV884" s="60"/>
      <c r="IGW884" s="60"/>
      <c r="IGX884" s="60"/>
      <c r="IGY884" s="60"/>
      <c r="IGZ884" s="60"/>
      <c r="IHA884" s="60"/>
      <c r="IHB884" s="60"/>
      <c r="IHC884" s="60"/>
      <c r="IHD884" s="60"/>
      <c r="IHE884" s="60"/>
      <c r="IHF884" s="60"/>
      <c r="IHG884" s="60"/>
      <c r="IHH884" s="60"/>
      <c r="IHI884" s="60"/>
      <c r="IHJ884" s="60"/>
      <c r="IHK884" s="60"/>
      <c r="IHL884" s="60"/>
      <c r="IHM884" s="60"/>
      <c r="IHN884" s="60"/>
      <c r="IHO884" s="60"/>
      <c r="IHP884" s="60"/>
      <c r="IHQ884" s="60"/>
      <c r="IHR884" s="60"/>
      <c r="IHS884" s="60"/>
      <c r="IHT884" s="60"/>
      <c r="IHU884" s="60"/>
      <c r="IHV884" s="60"/>
      <c r="IHW884" s="60"/>
      <c r="IHX884" s="60"/>
      <c r="IHY884" s="60"/>
      <c r="IHZ884" s="60"/>
      <c r="IIA884" s="60"/>
      <c r="IIB884" s="60"/>
      <c r="IIC884" s="60"/>
      <c r="IID884" s="60"/>
      <c r="IIE884" s="60"/>
      <c r="IIF884" s="60"/>
      <c r="IIG884" s="60"/>
      <c r="IIH884" s="60"/>
      <c r="III884" s="60"/>
      <c r="IIJ884" s="60"/>
      <c r="IIK884" s="60"/>
      <c r="IIL884" s="60"/>
      <c r="IIM884" s="60"/>
      <c r="IIN884" s="60"/>
      <c r="IIO884" s="60"/>
      <c r="IIP884" s="60"/>
      <c r="IIQ884" s="60"/>
      <c r="IIR884" s="60"/>
      <c r="IIS884" s="60"/>
      <c r="IIT884" s="60"/>
      <c r="IIU884" s="60"/>
      <c r="IIV884" s="60"/>
      <c r="IIW884" s="60"/>
      <c r="IIX884" s="60"/>
      <c r="IIY884" s="60"/>
      <c r="IIZ884" s="60"/>
      <c r="IJA884" s="60"/>
      <c r="IJB884" s="60"/>
      <c r="IJC884" s="60"/>
      <c r="IJD884" s="60"/>
      <c r="IJE884" s="60"/>
      <c r="IJF884" s="60"/>
      <c r="IJG884" s="60"/>
      <c r="IJH884" s="60"/>
      <c r="IJI884" s="60"/>
      <c r="IJJ884" s="60"/>
      <c r="IJK884" s="60"/>
      <c r="IJL884" s="60"/>
      <c r="IJM884" s="60"/>
      <c r="IJN884" s="60"/>
      <c r="IJO884" s="60"/>
      <c r="IJP884" s="60"/>
      <c r="IJQ884" s="60"/>
      <c r="IJR884" s="60"/>
      <c r="IJS884" s="60"/>
      <c r="IJT884" s="60"/>
      <c r="IJU884" s="60"/>
      <c r="IJV884" s="60"/>
      <c r="IJW884" s="60"/>
      <c r="IJX884" s="60"/>
      <c r="IJY884" s="60"/>
      <c r="IJZ884" s="60"/>
      <c r="IKA884" s="60"/>
      <c r="IKB884" s="60"/>
      <c r="IKC884" s="60"/>
      <c r="IKD884" s="60"/>
      <c r="IKE884" s="60"/>
      <c r="IKF884" s="60"/>
      <c r="IKG884" s="60"/>
      <c r="IKH884" s="60"/>
      <c r="IKI884" s="60"/>
      <c r="IKJ884" s="60"/>
      <c r="IKK884" s="60"/>
      <c r="IKL884" s="60"/>
      <c r="IKM884" s="60"/>
      <c r="IKN884" s="60"/>
      <c r="IKO884" s="60"/>
      <c r="IKP884" s="60"/>
      <c r="IKQ884" s="60"/>
      <c r="IKR884" s="60"/>
      <c r="IKS884" s="60"/>
      <c r="IKT884" s="60"/>
      <c r="IKU884" s="60"/>
      <c r="IKV884" s="60"/>
      <c r="IKW884" s="60"/>
      <c r="IKX884" s="60"/>
      <c r="IKY884" s="60"/>
      <c r="IKZ884" s="60"/>
      <c r="ILA884" s="60"/>
      <c r="ILB884" s="60"/>
      <c r="ILC884" s="60"/>
      <c r="ILD884" s="60"/>
      <c r="ILE884" s="60"/>
      <c r="ILF884" s="60"/>
      <c r="ILG884" s="60"/>
      <c r="ILH884" s="60"/>
      <c r="ILI884" s="60"/>
      <c r="ILJ884" s="60"/>
      <c r="ILK884" s="60"/>
      <c r="ILL884" s="60"/>
      <c r="ILM884" s="60"/>
      <c r="ILN884" s="60"/>
      <c r="ILO884" s="60"/>
      <c r="ILP884" s="60"/>
      <c r="ILQ884" s="60"/>
      <c r="ILR884" s="60"/>
      <c r="ILS884" s="60"/>
      <c r="ILT884" s="60"/>
      <c r="ILU884" s="60"/>
      <c r="ILV884" s="60"/>
      <c r="ILW884" s="60"/>
      <c r="ILX884" s="60"/>
      <c r="ILY884" s="60"/>
      <c r="ILZ884" s="60"/>
      <c r="IMA884" s="60"/>
      <c r="IMB884" s="60"/>
      <c r="IMC884" s="60"/>
      <c r="IMD884" s="60"/>
      <c r="IME884" s="60"/>
      <c r="IMF884" s="60"/>
      <c r="IMG884" s="60"/>
      <c r="IMH884" s="60"/>
      <c r="IMI884" s="60"/>
      <c r="IMJ884" s="60"/>
      <c r="IMK884" s="60"/>
      <c r="IML884" s="60"/>
      <c r="IMM884" s="60"/>
      <c r="IMN884" s="60"/>
      <c r="IMO884" s="60"/>
      <c r="IMP884" s="60"/>
      <c r="IMQ884" s="60"/>
      <c r="IMR884" s="60"/>
      <c r="IMS884" s="60"/>
      <c r="IMT884" s="60"/>
      <c r="IMU884" s="60"/>
      <c r="IMV884" s="60"/>
      <c r="IMW884" s="60"/>
      <c r="IMX884" s="60"/>
      <c r="IMY884" s="60"/>
      <c r="IMZ884" s="60"/>
      <c r="INA884" s="60"/>
      <c r="INB884" s="60"/>
      <c r="INC884" s="60"/>
      <c r="IND884" s="60"/>
      <c r="INE884" s="60"/>
      <c r="INF884" s="60"/>
      <c r="ING884" s="60"/>
      <c r="INH884" s="60"/>
      <c r="INI884" s="60"/>
      <c r="INJ884" s="60"/>
      <c r="INK884" s="60"/>
      <c r="INL884" s="60"/>
      <c r="INM884" s="60"/>
      <c r="INN884" s="60"/>
      <c r="INO884" s="60"/>
      <c r="INP884" s="60"/>
      <c r="INQ884" s="60"/>
      <c r="INR884" s="60"/>
      <c r="INS884" s="60"/>
      <c r="INT884" s="60"/>
      <c r="INU884" s="60"/>
      <c r="INV884" s="60"/>
      <c r="INW884" s="60"/>
      <c r="INX884" s="60"/>
      <c r="INY884" s="60"/>
      <c r="INZ884" s="60"/>
      <c r="IOA884" s="60"/>
      <c r="IOB884" s="60"/>
      <c r="IOC884" s="60"/>
      <c r="IOD884" s="60"/>
      <c r="IOE884" s="60"/>
      <c r="IOF884" s="60"/>
      <c r="IOG884" s="60"/>
      <c r="IOH884" s="60"/>
      <c r="IOI884" s="60"/>
      <c r="IOJ884" s="60"/>
      <c r="IOK884" s="60"/>
      <c r="IOL884" s="60"/>
      <c r="IOM884" s="60"/>
      <c r="ION884" s="60"/>
      <c r="IOO884" s="60"/>
      <c r="IOP884" s="60"/>
      <c r="IOQ884" s="60"/>
      <c r="IOR884" s="60"/>
      <c r="IOS884" s="60"/>
      <c r="IOT884" s="60"/>
      <c r="IOU884" s="60"/>
      <c r="IOV884" s="60"/>
      <c r="IOW884" s="60"/>
      <c r="IOX884" s="60"/>
      <c r="IOY884" s="60"/>
      <c r="IOZ884" s="60"/>
      <c r="IPA884" s="60"/>
      <c r="IPB884" s="60"/>
      <c r="IPC884" s="60"/>
      <c r="IPD884" s="60"/>
      <c r="IPE884" s="60"/>
      <c r="IPF884" s="60"/>
      <c r="IPG884" s="60"/>
      <c r="IPH884" s="60"/>
      <c r="IPI884" s="60"/>
      <c r="IPJ884" s="60"/>
      <c r="IPK884" s="60"/>
      <c r="IPL884" s="60"/>
      <c r="IPM884" s="60"/>
      <c r="IPN884" s="60"/>
      <c r="IPO884" s="60"/>
      <c r="IPP884" s="60"/>
      <c r="IPQ884" s="60"/>
      <c r="IPR884" s="60"/>
      <c r="IPS884" s="60"/>
      <c r="IPT884" s="60"/>
      <c r="IPU884" s="60"/>
      <c r="IPV884" s="60"/>
      <c r="IPW884" s="60"/>
      <c r="IPX884" s="60"/>
      <c r="IPY884" s="60"/>
      <c r="IPZ884" s="60"/>
      <c r="IQA884" s="60"/>
      <c r="IQB884" s="60"/>
      <c r="IQC884" s="60"/>
      <c r="IQD884" s="60"/>
      <c r="IQE884" s="60"/>
      <c r="IQF884" s="60"/>
      <c r="IQG884" s="60"/>
      <c r="IQH884" s="60"/>
      <c r="IQI884" s="60"/>
      <c r="IQJ884" s="60"/>
      <c r="IQK884" s="60"/>
      <c r="IQL884" s="60"/>
      <c r="IQM884" s="60"/>
      <c r="IQN884" s="60"/>
      <c r="IQO884" s="60"/>
      <c r="IQP884" s="60"/>
      <c r="IQQ884" s="60"/>
      <c r="IQR884" s="60"/>
      <c r="IQS884" s="60"/>
      <c r="IQT884" s="60"/>
      <c r="IQU884" s="60"/>
      <c r="IQV884" s="60"/>
      <c r="IQW884" s="60"/>
      <c r="IQX884" s="60"/>
      <c r="IQY884" s="60"/>
      <c r="IQZ884" s="60"/>
      <c r="IRA884" s="60"/>
      <c r="IRB884" s="60"/>
      <c r="IRC884" s="60"/>
      <c r="IRD884" s="60"/>
      <c r="IRE884" s="60"/>
      <c r="IRF884" s="60"/>
      <c r="IRG884" s="60"/>
      <c r="IRH884" s="60"/>
      <c r="IRI884" s="60"/>
      <c r="IRJ884" s="60"/>
      <c r="IRK884" s="60"/>
      <c r="IRL884" s="60"/>
      <c r="IRM884" s="60"/>
      <c r="IRN884" s="60"/>
      <c r="IRO884" s="60"/>
      <c r="IRP884" s="60"/>
      <c r="IRQ884" s="60"/>
      <c r="IRR884" s="60"/>
      <c r="IRS884" s="60"/>
      <c r="IRT884" s="60"/>
      <c r="IRU884" s="60"/>
      <c r="IRV884" s="60"/>
      <c r="IRW884" s="60"/>
      <c r="IRX884" s="60"/>
      <c r="IRY884" s="60"/>
      <c r="IRZ884" s="60"/>
      <c r="ISA884" s="60"/>
      <c r="ISB884" s="60"/>
      <c r="ISC884" s="60"/>
      <c r="ISD884" s="60"/>
      <c r="ISE884" s="60"/>
      <c r="ISF884" s="60"/>
      <c r="ISG884" s="60"/>
      <c r="ISH884" s="60"/>
      <c r="ISI884" s="60"/>
      <c r="ISJ884" s="60"/>
      <c r="ISK884" s="60"/>
      <c r="ISL884" s="60"/>
      <c r="ISM884" s="60"/>
      <c r="ISN884" s="60"/>
      <c r="ISO884" s="60"/>
      <c r="ISP884" s="60"/>
      <c r="ISQ884" s="60"/>
      <c r="ISR884" s="60"/>
      <c r="ISS884" s="60"/>
      <c r="IST884" s="60"/>
      <c r="ISU884" s="60"/>
      <c r="ISV884" s="60"/>
      <c r="ISW884" s="60"/>
      <c r="ISX884" s="60"/>
      <c r="ISY884" s="60"/>
      <c r="ISZ884" s="60"/>
      <c r="ITA884" s="60"/>
      <c r="ITB884" s="60"/>
      <c r="ITC884" s="60"/>
      <c r="ITD884" s="60"/>
      <c r="ITE884" s="60"/>
      <c r="ITF884" s="60"/>
      <c r="ITG884" s="60"/>
      <c r="ITH884" s="60"/>
      <c r="ITI884" s="60"/>
      <c r="ITJ884" s="60"/>
      <c r="ITK884" s="60"/>
      <c r="ITL884" s="60"/>
      <c r="ITM884" s="60"/>
      <c r="ITN884" s="60"/>
      <c r="ITO884" s="60"/>
      <c r="ITP884" s="60"/>
      <c r="ITQ884" s="60"/>
      <c r="ITR884" s="60"/>
      <c r="ITS884" s="60"/>
      <c r="ITT884" s="60"/>
      <c r="ITU884" s="60"/>
      <c r="ITV884" s="60"/>
      <c r="ITW884" s="60"/>
      <c r="ITX884" s="60"/>
      <c r="ITY884" s="60"/>
      <c r="ITZ884" s="60"/>
      <c r="IUA884" s="60"/>
      <c r="IUB884" s="60"/>
      <c r="IUC884" s="60"/>
      <c r="IUD884" s="60"/>
      <c r="IUE884" s="60"/>
      <c r="IUF884" s="60"/>
      <c r="IUG884" s="60"/>
      <c r="IUH884" s="60"/>
      <c r="IUI884" s="60"/>
      <c r="IUJ884" s="60"/>
      <c r="IUK884" s="60"/>
      <c r="IUL884" s="60"/>
      <c r="IUM884" s="60"/>
      <c r="IUN884" s="60"/>
      <c r="IUO884" s="60"/>
      <c r="IUP884" s="60"/>
      <c r="IUQ884" s="60"/>
      <c r="IUR884" s="60"/>
      <c r="IUS884" s="60"/>
      <c r="IUT884" s="60"/>
      <c r="IUU884" s="60"/>
      <c r="IUV884" s="60"/>
      <c r="IUW884" s="60"/>
      <c r="IUX884" s="60"/>
      <c r="IUY884" s="60"/>
      <c r="IUZ884" s="60"/>
      <c r="IVA884" s="60"/>
      <c r="IVB884" s="60"/>
      <c r="IVC884" s="60"/>
      <c r="IVD884" s="60"/>
      <c r="IVE884" s="60"/>
      <c r="IVF884" s="60"/>
      <c r="IVG884" s="60"/>
      <c r="IVH884" s="60"/>
      <c r="IVI884" s="60"/>
      <c r="IVJ884" s="60"/>
      <c r="IVK884" s="60"/>
      <c r="IVL884" s="60"/>
      <c r="IVM884" s="60"/>
      <c r="IVN884" s="60"/>
      <c r="IVO884" s="60"/>
      <c r="IVP884" s="60"/>
      <c r="IVQ884" s="60"/>
      <c r="IVR884" s="60"/>
      <c r="IVS884" s="60"/>
      <c r="IVT884" s="60"/>
      <c r="IVU884" s="60"/>
      <c r="IVV884" s="60"/>
      <c r="IVW884" s="60"/>
      <c r="IVX884" s="60"/>
      <c r="IVY884" s="60"/>
      <c r="IVZ884" s="60"/>
      <c r="IWA884" s="60"/>
      <c r="IWB884" s="60"/>
      <c r="IWC884" s="60"/>
      <c r="IWD884" s="60"/>
      <c r="IWE884" s="60"/>
      <c r="IWF884" s="60"/>
      <c r="IWG884" s="60"/>
      <c r="IWH884" s="60"/>
      <c r="IWI884" s="60"/>
      <c r="IWJ884" s="60"/>
      <c r="IWK884" s="60"/>
      <c r="IWL884" s="60"/>
      <c r="IWM884" s="60"/>
      <c r="IWN884" s="60"/>
      <c r="IWO884" s="60"/>
      <c r="IWP884" s="60"/>
      <c r="IWQ884" s="60"/>
      <c r="IWR884" s="60"/>
      <c r="IWS884" s="60"/>
      <c r="IWT884" s="60"/>
      <c r="IWU884" s="60"/>
      <c r="IWV884" s="60"/>
      <c r="IWW884" s="60"/>
      <c r="IWX884" s="60"/>
      <c r="IWY884" s="60"/>
      <c r="IWZ884" s="60"/>
      <c r="IXA884" s="60"/>
      <c r="IXB884" s="60"/>
      <c r="IXC884" s="60"/>
      <c r="IXD884" s="60"/>
      <c r="IXE884" s="60"/>
      <c r="IXF884" s="60"/>
      <c r="IXG884" s="60"/>
      <c r="IXH884" s="60"/>
      <c r="IXI884" s="60"/>
      <c r="IXJ884" s="60"/>
      <c r="IXK884" s="60"/>
      <c r="IXL884" s="60"/>
      <c r="IXM884" s="60"/>
      <c r="IXN884" s="60"/>
      <c r="IXO884" s="60"/>
      <c r="IXP884" s="60"/>
      <c r="IXQ884" s="60"/>
      <c r="IXR884" s="60"/>
      <c r="IXS884" s="60"/>
      <c r="IXT884" s="60"/>
      <c r="IXU884" s="60"/>
      <c r="IXV884" s="60"/>
      <c r="IXW884" s="60"/>
      <c r="IXX884" s="60"/>
      <c r="IXY884" s="60"/>
      <c r="IXZ884" s="60"/>
      <c r="IYA884" s="60"/>
      <c r="IYB884" s="60"/>
      <c r="IYC884" s="60"/>
      <c r="IYD884" s="60"/>
      <c r="IYE884" s="60"/>
      <c r="IYF884" s="60"/>
      <c r="IYG884" s="60"/>
      <c r="IYH884" s="60"/>
      <c r="IYI884" s="60"/>
      <c r="IYJ884" s="60"/>
      <c r="IYK884" s="60"/>
      <c r="IYL884" s="60"/>
      <c r="IYM884" s="60"/>
      <c r="IYN884" s="60"/>
      <c r="IYO884" s="60"/>
      <c r="IYP884" s="60"/>
      <c r="IYQ884" s="60"/>
      <c r="IYR884" s="60"/>
      <c r="IYS884" s="60"/>
      <c r="IYT884" s="60"/>
      <c r="IYU884" s="60"/>
      <c r="IYV884" s="60"/>
      <c r="IYW884" s="60"/>
      <c r="IYX884" s="60"/>
      <c r="IYY884" s="60"/>
      <c r="IYZ884" s="60"/>
      <c r="IZA884" s="60"/>
      <c r="IZB884" s="60"/>
      <c r="IZC884" s="60"/>
      <c r="IZD884" s="60"/>
      <c r="IZE884" s="60"/>
      <c r="IZF884" s="60"/>
      <c r="IZG884" s="60"/>
      <c r="IZH884" s="60"/>
      <c r="IZI884" s="60"/>
      <c r="IZJ884" s="60"/>
      <c r="IZK884" s="60"/>
      <c r="IZL884" s="60"/>
      <c r="IZM884" s="60"/>
      <c r="IZN884" s="60"/>
      <c r="IZO884" s="60"/>
      <c r="IZP884" s="60"/>
      <c r="IZQ884" s="60"/>
      <c r="IZR884" s="60"/>
      <c r="IZS884" s="60"/>
      <c r="IZT884" s="60"/>
      <c r="IZU884" s="60"/>
      <c r="IZV884" s="60"/>
      <c r="IZW884" s="60"/>
      <c r="IZX884" s="60"/>
      <c r="IZY884" s="60"/>
      <c r="IZZ884" s="60"/>
      <c r="JAA884" s="60"/>
      <c r="JAB884" s="60"/>
      <c r="JAC884" s="60"/>
      <c r="JAD884" s="60"/>
      <c r="JAE884" s="60"/>
      <c r="JAF884" s="60"/>
      <c r="JAG884" s="60"/>
      <c r="JAH884" s="60"/>
      <c r="JAI884" s="60"/>
      <c r="JAJ884" s="60"/>
      <c r="JAK884" s="60"/>
      <c r="JAL884" s="60"/>
      <c r="JAM884" s="60"/>
      <c r="JAN884" s="60"/>
      <c r="JAO884" s="60"/>
      <c r="JAP884" s="60"/>
      <c r="JAQ884" s="60"/>
      <c r="JAR884" s="60"/>
      <c r="JAS884" s="60"/>
      <c r="JAT884" s="60"/>
      <c r="JAU884" s="60"/>
      <c r="JAV884" s="60"/>
      <c r="JAW884" s="60"/>
      <c r="JAX884" s="60"/>
      <c r="JAY884" s="60"/>
      <c r="JAZ884" s="60"/>
      <c r="JBA884" s="60"/>
      <c r="JBB884" s="60"/>
      <c r="JBC884" s="60"/>
      <c r="JBD884" s="60"/>
      <c r="JBE884" s="60"/>
      <c r="JBF884" s="60"/>
      <c r="JBG884" s="60"/>
      <c r="JBH884" s="60"/>
      <c r="JBI884" s="60"/>
      <c r="JBJ884" s="60"/>
      <c r="JBK884" s="60"/>
      <c r="JBL884" s="60"/>
      <c r="JBM884" s="60"/>
      <c r="JBN884" s="60"/>
      <c r="JBO884" s="60"/>
      <c r="JBP884" s="60"/>
      <c r="JBQ884" s="60"/>
      <c r="JBR884" s="60"/>
      <c r="JBS884" s="60"/>
      <c r="JBT884" s="60"/>
      <c r="JBU884" s="60"/>
      <c r="JBV884" s="60"/>
      <c r="JBW884" s="60"/>
      <c r="JBX884" s="60"/>
      <c r="JBY884" s="60"/>
      <c r="JBZ884" s="60"/>
      <c r="JCA884" s="60"/>
      <c r="JCB884" s="60"/>
      <c r="JCC884" s="60"/>
      <c r="JCD884" s="60"/>
      <c r="JCE884" s="60"/>
      <c r="JCF884" s="60"/>
      <c r="JCG884" s="60"/>
      <c r="JCH884" s="60"/>
      <c r="JCI884" s="60"/>
      <c r="JCJ884" s="60"/>
      <c r="JCK884" s="60"/>
      <c r="JCL884" s="60"/>
      <c r="JCM884" s="60"/>
      <c r="JCN884" s="60"/>
      <c r="JCO884" s="60"/>
      <c r="JCP884" s="60"/>
      <c r="JCQ884" s="60"/>
      <c r="JCR884" s="60"/>
      <c r="JCS884" s="60"/>
      <c r="JCT884" s="60"/>
      <c r="JCU884" s="60"/>
      <c r="JCV884" s="60"/>
      <c r="JCW884" s="60"/>
      <c r="JCX884" s="60"/>
      <c r="JCY884" s="60"/>
      <c r="JCZ884" s="60"/>
      <c r="JDA884" s="60"/>
      <c r="JDB884" s="60"/>
      <c r="JDC884" s="60"/>
      <c r="JDD884" s="60"/>
      <c r="JDE884" s="60"/>
      <c r="JDF884" s="60"/>
      <c r="JDG884" s="60"/>
      <c r="JDH884" s="60"/>
      <c r="JDI884" s="60"/>
      <c r="JDJ884" s="60"/>
      <c r="JDK884" s="60"/>
      <c r="JDL884" s="60"/>
      <c r="JDM884" s="60"/>
      <c r="JDN884" s="60"/>
      <c r="JDO884" s="60"/>
      <c r="JDP884" s="60"/>
      <c r="JDQ884" s="60"/>
      <c r="JDR884" s="60"/>
      <c r="JDS884" s="60"/>
      <c r="JDT884" s="60"/>
      <c r="JDU884" s="60"/>
      <c r="JDV884" s="60"/>
      <c r="JDW884" s="60"/>
      <c r="JDX884" s="60"/>
      <c r="JDY884" s="60"/>
      <c r="JDZ884" s="60"/>
      <c r="JEA884" s="60"/>
      <c r="JEB884" s="60"/>
      <c r="JEC884" s="60"/>
      <c r="JED884" s="60"/>
      <c r="JEE884" s="60"/>
      <c r="JEF884" s="60"/>
      <c r="JEG884" s="60"/>
      <c r="JEH884" s="60"/>
      <c r="JEI884" s="60"/>
      <c r="JEJ884" s="60"/>
      <c r="JEK884" s="60"/>
      <c r="JEL884" s="60"/>
      <c r="JEM884" s="60"/>
      <c r="JEN884" s="60"/>
      <c r="JEO884" s="60"/>
      <c r="JEP884" s="60"/>
      <c r="JEQ884" s="60"/>
      <c r="JER884" s="60"/>
      <c r="JES884" s="60"/>
      <c r="JET884" s="60"/>
      <c r="JEU884" s="60"/>
      <c r="JEV884" s="60"/>
      <c r="JEW884" s="60"/>
      <c r="JEX884" s="60"/>
      <c r="JEY884" s="60"/>
      <c r="JEZ884" s="60"/>
      <c r="JFA884" s="60"/>
      <c r="JFB884" s="60"/>
      <c r="JFC884" s="60"/>
      <c r="JFD884" s="60"/>
      <c r="JFE884" s="60"/>
      <c r="JFF884" s="60"/>
      <c r="JFG884" s="60"/>
      <c r="JFH884" s="60"/>
      <c r="JFI884" s="60"/>
      <c r="JFJ884" s="60"/>
      <c r="JFK884" s="60"/>
      <c r="JFL884" s="60"/>
      <c r="JFM884" s="60"/>
      <c r="JFN884" s="60"/>
      <c r="JFO884" s="60"/>
      <c r="JFP884" s="60"/>
      <c r="JFQ884" s="60"/>
      <c r="JFR884" s="60"/>
      <c r="JFS884" s="60"/>
      <c r="JFT884" s="60"/>
      <c r="JFU884" s="60"/>
      <c r="JFV884" s="60"/>
      <c r="JFW884" s="60"/>
      <c r="JFX884" s="60"/>
      <c r="JFY884" s="60"/>
      <c r="JFZ884" s="60"/>
      <c r="JGA884" s="60"/>
      <c r="JGB884" s="60"/>
      <c r="JGC884" s="60"/>
      <c r="JGD884" s="60"/>
      <c r="JGE884" s="60"/>
      <c r="JGF884" s="60"/>
      <c r="JGG884" s="60"/>
      <c r="JGH884" s="60"/>
      <c r="JGI884" s="60"/>
      <c r="JGJ884" s="60"/>
      <c r="JGK884" s="60"/>
      <c r="JGL884" s="60"/>
      <c r="JGM884" s="60"/>
      <c r="JGN884" s="60"/>
      <c r="JGO884" s="60"/>
      <c r="JGP884" s="60"/>
      <c r="JGQ884" s="60"/>
      <c r="JGR884" s="60"/>
      <c r="JGS884" s="60"/>
      <c r="JGT884" s="60"/>
      <c r="JGU884" s="60"/>
      <c r="JGV884" s="60"/>
      <c r="JGW884" s="60"/>
      <c r="JGX884" s="60"/>
      <c r="JGY884" s="60"/>
      <c r="JGZ884" s="60"/>
      <c r="JHA884" s="60"/>
      <c r="JHB884" s="60"/>
      <c r="JHC884" s="60"/>
      <c r="JHD884" s="60"/>
      <c r="JHE884" s="60"/>
      <c r="JHF884" s="60"/>
      <c r="JHG884" s="60"/>
      <c r="JHH884" s="60"/>
      <c r="JHI884" s="60"/>
      <c r="JHJ884" s="60"/>
      <c r="JHK884" s="60"/>
      <c r="JHL884" s="60"/>
      <c r="JHM884" s="60"/>
      <c r="JHN884" s="60"/>
      <c r="JHO884" s="60"/>
      <c r="JHP884" s="60"/>
      <c r="JHQ884" s="60"/>
      <c r="JHR884" s="60"/>
      <c r="JHS884" s="60"/>
      <c r="JHT884" s="60"/>
      <c r="JHU884" s="60"/>
      <c r="JHV884" s="60"/>
      <c r="JHW884" s="60"/>
      <c r="JHX884" s="60"/>
      <c r="JHY884" s="60"/>
      <c r="JHZ884" s="60"/>
      <c r="JIA884" s="60"/>
      <c r="JIB884" s="60"/>
      <c r="JIC884" s="60"/>
      <c r="JID884" s="60"/>
      <c r="JIE884" s="60"/>
      <c r="JIF884" s="60"/>
      <c r="JIG884" s="60"/>
      <c r="JIH884" s="60"/>
      <c r="JII884" s="60"/>
      <c r="JIJ884" s="60"/>
      <c r="JIK884" s="60"/>
      <c r="JIL884" s="60"/>
      <c r="JIM884" s="60"/>
      <c r="JIN884" s="60"/>
      <c r="JIO884" s="60"/>
      <c r="JIP884" s="60"/>
      <c r="JIQ884" s="60"/>
      <c r="JIR884" s="60"/>
      <c r="JIS884" s="60"/>
      <c r="JIT884" s="60"/>
      <c r="JIU884" s="60"/>
      <c r="JIV884" s="60"/>
      <c r="JIW884" s="60"/>
      <c r="JIX884" s="60"/>
      <c r="JIY884" s="60"/>
      <c r="JIZ884" s="60"/>
      <c r="JJA884" s="60"/>
      <c r="JJB884" s="60"/>
      <c r="JJC884" s="60"/>
      <c r="JJD884" s="60"/>
      <c r="JJE884" s="60"/>
      <c r="JJF884" s="60"/>
      <c r="JJG884" s="60"/>
      <c r="JJH884" s="60"/>
      <c r="JJI884" s="60"/>
      <c r="JJJ884" s="60"/>
      <c r="JJK884" s="60"/>
      <c r="JJL884" s="60"/>
      <c r="JJM884" s="60"/>
      <c r="JJN884" s="60"/>
      <c r="JJO884" s="60"/>
      <c r="JJP884" s="60"/>
      <c r="JJQ884" s="60"/>
      <c r="JJR884" s="60"/>
      <c r="JJS884" s="60"/>
      <c r="JJT884" s="60"/>
      <c r="JJU884" s="60"/>
      <c r="JJV884" s="60"/>
      <c r="JJW884" s="60"/>
      <c r="JJX884" s="60"/>
      <c r="JJY884" s="60"/>
      <c r="JJZ884" s="60"/>
      <c r="JKA884" s="60"/>
      <c r="JKB884" s="60"/>
      <c r="JKC884" s="60"/>
      <c r="JKD884" s="60"/>
      <c r="JKE884" s="60"/>
      <c r="JKF884" s="60"/>
      <c r="JKG884" s="60"/>
      <c r="JKH884" s="60"/>
      <c r="JKI884" s="60"/>
      <c r="JKJ884" s="60"/>
      <c r="JKK884" s="60"/>
      <c r="JKL884" s="60"/>
      <c r="JKM884" s="60"/>
      <c r="JKN884" s="60"/>
      <c r="JKO884" s="60"/>
      <c r="JKP884" s="60"/>
      <c r="JKQ884" s="60"/>
      <c r="JKR884" s="60"/>
      <c r="JKS884" s="60"/>
      <c r="JKT884" s="60"/>
      <c r="JKU884" s="60"/>
      <c r="JKV884" s="60"/>
      <c r="JKW884" s="60"/>
      <c r="JKX884" s="60"/>
      <c r="JKY884" s="60"/>
      <c r="JKZ884" s="60"/>
      <c r="JLA884" s="60"/>
      <c r="JLB884" s="60"/>
      <c r="JLC884" s="60"/>
      <c r="JLD884" s="60"/>
      <c r="JLE884" s="60"/>
      <c r="JLF884" s="60"/>
      <c r="JLG884" s="60"/>
      <c r="JLH884" s="60"/>
      <c r="JLI884" s="60"/>
      <c r="JLJ884" s="60"/>
      <c r="JLK884" s="60"/>
      <c r="JLL884" s="60"/>
      <c r="JLM884" s="60"/>
      <c r="JLN884" s="60"/>
      <c r="JLO884" s="60"/>
      <c r="JLP884" s="60"/>
      <c r="JLQ884" s="60"/>
      <c r="JLR884" s="60"/>
      <c r="JLS884" s="60"/>
      <c r="JLT884" s="60"/>
      <c r="JLU884" s="60"/>
      <c r="JLV884" s="60"/>
      <c r="JLW884" s="60"/>
      <c r="JLX884" s="60"/>
      <c r="JLY884" s="60"/>
      <c r="JLZ884" s="60"/>
      <c r="JMA884" s="60"/>
      <c r="JMB884" s="60"/>
      <c r="JMC884" s="60"/>
      <c r="JMD884" s="60"/>
      <c r="JME884" s="60"/>
      <c r="JMF884" s="60"/>
      <c r="JMG884" s="60"/>
      <c r="JMH884" s="60"/>
      <c r="JMI884" s="60"/>
      <c r="JMJ884" s="60"/>
      <c r="JMK884" s="60"/>
      <c r="JML884" s="60"/>
      <c r="JMM884" s="60"/>
      <c r="JMN884" s="60"/>
      <c r="JMO884" s="60"/>
      <c r="JMP884" s="60"/>
      <c r="JMQ884" s="60"/>
      <c r="JMR884" s="60"/>
      <c r="JMS884" s="60"/>
      <c r="JMT884" s="60"/>
      <c r="JMU884" s="60"/>
      <c r="JMV884" s="60"/>
      <c r="JMW884" s="60"/>
      <c r="JMX884" s="60"/>
      <c r="JMY884" s="60"/>
      <c r="JMZ884" s="60"/>
      <c r="JNA884" s="60"/>
      <c r="JNB884" s="60"/>
      <c r="JNC884" s="60"/>
      <c r="JND884" s="60"/>
      <c r="JNE884" s="60"/>
      <c r="JNF884" s="60"/>
      <c r="JNG884" s="60"/>
      <c r="JNH884" s="60"/>
      <c r="JNI884" s="60"/>
      <c r="JNJ884" s="60"/>
      <c r="JNK884" s="60"/>
      <c r="JNL884" s="60"/>
      <c r="JNM884" s="60"/>
      <c r="JNN884" s="60"/>
      <c r="JNO884" s="60"/>
      <c r="JNP884" s="60"/>
      <c r="JNQ884" s="60"/>
      <c r="JNR884" s="60"/>
      <c r="JNS884" s="60"/>
      <c r="JNT884" s="60"/>
      <c r="JNU884" s="60"/>
      <c r="JNV884" s="60"/>
      <c r="JNW884" s="60"/>
      <c r="JNX884" s="60"/>
      <c r="JNY884" s="60"/>
      <c r="JNZ884" s="60"/>
      <c r="JOA884" s="60"/>
      <c r="JOB884" s="60"/>
      <c r="JOC884" s="60"/>
      <c r="JOD884" s="60"/>
      <c r="JOE884" s="60"/>
      <c r="JOF884" s="60"/>
      <c r="JOG884" s="60"/>
      <c r="JOH884" s="60"/>
      <c r="JOI884" s="60"/>
      <c r="JOJ884" s="60"/>
      <c r="JOK884" s="60"/>
      <c r="JOL884" s="60"/>
      <c r="JOM884" s="60"/>
      <c r="JON884" s="60"/>
      <c r="JOO884" s="60"/>
      <c r="JOP884" s="60"/>
      <c r="JOQ884" s="60"/>
      <c r="JOR884" s="60"/>
      <c r="JOS884" s="60"/>
      <c r="JOT884" s="60"/>
      <c r="JOU884" s="60"/>
      <c r="JOV884" s="60"/>
      <c r="JOW884" s="60"/>
      <c r="JOX884" s="60"/>
      <c r="JOY884" s="60"/>
      <c r="JOZ884" s="60"/>
      <c r="JPA884" s="60"/>
      <c r="JPB884" s="60"/>
      <c r="JPC884" s="60"/>
      <c r="JPD884" s="60"/>
      <c r="JPE884" s="60"/>
      <c r="JPF884" s="60"/>
      <c r="JPG884" s="60"/>
      <c r="JPH884" s="60"/>
      <c r="JPI884" s="60"/>
      <c r="JPJ884" s="60"/>
      <c r="JPK884" s="60"/>
      <c r="JPL884" s="60"/>
      <c r="JPM884" s="60"/>
      <c r="JPN884" s="60"/>
      <c r="JPO884" s="60"/>
      <c r="JPP884" s="60"/>
      <c r="JPQ884" s="60"/>
      <c r="JPR884" s="60"/>
      <c r="JPS884" s="60"/>
      <c r="JPT884" s="60"/>
      <c r="JPU884" s="60"/>
      <c r="JPV884" s="60"/>
      <c r="JPW884" s="60"/>
      <c r="JPX884" s="60"/>
      <c r="JPY884" s="60"/>
      <c r="JPZ884" s="60"/>
      <c r="JQA884" s="60"/>
      <c r="JQB884" s="60"/>
      <c r="JQC884" s="60"/>
      <c r="JQD884" s="60"/>
      <c r="JQE884" s="60"/>
      <c r="JQF884" s="60"/>
      <c r="JQG884" s="60"/>
      <c r="JQH884" s="60"/>
      <c r="JQI884" s="60"/>
      <c r="JQJ884" s="60"/>
      <c r="JQK884" s="60"/>
      <c r="JQL884" s="60"/>
      <c r="JQM884" s="60"/>
      <c r="JQN884" s="60"/>
      <c r="JQO884" s="60"/>
      <c r="JQP884" s="60"/>
      <c r="JQQ884" s="60"/>
      <c r="JQR884" s="60"/>
      <c r="JQS884" s="60"/>
      <c r="JQT884" s="60"/>
      <c r="JQU884" s="60"/>
      <c r="JQV884" s="60"/>
      <c r="JQW884" s="60"/>
      <c r="JQX884" s="60"/>
      <c r="JQY884" s="60"/>
      <c r="JQZ884" s="60"/>
      <c r="JRA884" s="60"/>
      <c r="JRB884" s="60"/>
      <c r="JRC884" s="60"/>
      <c r="JRD884" s="60"/>
      <c r="JRE884" s="60"/>
      <c r="JRF884" s="60"/>
      <c r="JRG884" s="60"/>
      <c r="JRH884" s="60"/>
      <c r="JRI884" s="60"/>
      <c r="JRJ884" s="60"/>
      <c r="JRK884" s="60"/>
      <c r="JRL884" s="60"/>
      <c r="JRM884" s="60"/>
      <c r="JRN884" s="60"/>
      <c r="JRO884" s="60"/>
      <c r="JRP884" s="60"/>
      <c r="JRQ884" s="60"/>
      <c r="JRR884" s="60"/>
      <c r="JRS884" s="60"/>
      <c r="JRT884" s="60"/>
      <c r="JRU884" s="60"/>
      <c r="JRV884" s="60"/>
      <c r="JRW884" s="60"/>
      <c r="JRX884" s="60"/>
      <c r="JRY884" s="60"/>
      <c r="JRZ884" s="60"/>
      <c r="JSA884" s="60"/>
      <c r="JSB884" s="60"/>
      <c r="JSC884" s="60"/>
      <c r="JSD884" s="60"/>
      <c r="JSE884" s="60"/>
      <c r="JSF884" s="60"/>
      <c r="JSG884" s="60"/>
      <c r="JSH884" s="60"/>
      <c r="JSI884" s="60"/>
      <c r="JSJ884" s="60"/>
      <c r="JSK884" s="60"/>
      <c r="JSL884" s="60"/>
      <c r="JSM884" s="60"/>
      <c r="JSN884" s="60"/>
      <c r="JSO884" s="60"/>
      <c r="JSP884" s="60"/>
      <c r="JSQ884" s="60"/>
      <c r="JSR884" s="60"/>
      <c r="JSS884" s="60"/>
      <c r="JST884" s="60"/>
      <c r="JSU884" s="60"/>
      <c r="JSV884" s="60"/>
      <c r="JSW884" s="60"/>
      <c r="JSX884" s="60"/>
      <c r="JSY884" s="60"/>
      <c r="JSZ884" s="60"/>
      <c r="JTA884" s="60"/>
      <c r="JTB884" s="60"/>
      <c r="JTC884" s="60"/>
      <c r="JTD884" s="60"/>
      <c r="JTE884" s="60"/>
      <c r="JTF884" s="60"/>
      <c r="JTG884" s="60"/>
      <c r="JTH884" s="60"/>
      <c r="JTI884" s="60"/>
      <c r="JTJ884" s="60"/>
      <c r="JTK884" s="60"/>
      <c r="JTL884" s="60"/>
      <c r="JTM884" s="60"/>
      <c r="JTN884" s="60"/>
      <c r="JTO884" s="60"/>
      <c r="JTP884" s="60"/>
      <c r="JTQ884" s="60"/>
      <c r="JTR884" s="60"/>
      <c r="JTS884" s="60"/>
      <c r="JTT884" s="60"/>
      <c r="JTU884" s="60"/>
      <c r="JTV884" s="60"/>
      <c r="JTW884" s="60"/>
      <c r="JTX884" s="60"/>
      <c r="JTY884" s="60"/>
      <c r="JTZ884" s="60"/>
      <c r="JUA884" s="60"/>
      <c r="JUB884" s="60"/>
      <c r="JUC884" s="60"/>
      <c r="JUD884" s="60"/>
      <c r="JUE884" s="60"/>
      <c r="JUF884" s="60"/>
      <c r="JUG884" s="60"/>
      <c r="JUH884" s="60"/>
      <c r="JUI884" s="60"/>
      <c r="JUJ884" s="60"/>
      <c r="JUK884" s="60"/>
      <c r="JUL884" s="60"/>
      <c r="JUM884" s="60"/>
      <c r="JUN884" s="60"/>
      <c r="JUO884" s="60"/>
      <c r="JUP884" s="60"/>
      <c r="JUQ884" s="60"/>
      <c r="JUR884" s="60"/>
      <c r="JUS884" s="60"/>
      <c r="JUT884" s="60"/>
      <c r="JUU884" s="60"/>
      <c r="JUV884" s="60"/>
      <c r="JUW884" s="60"/>
      <c r="JUX884" s="60"/>
      <c r="JUY884" s="60"/>
      <c r="JUZ884" s="60"/>
      <c r="JVA884" s="60"/>
      <c r="JVB884" s="60"/>
      <c r="JVC884" s="60"/>
      <c r="JVD884" s="60"/>
      <c r="JVE884" s="60"/>
      <c r="JVF884" s="60"/>
      <c r="JVG884" s="60"/>
      <c r="JVH884" s="60"/>
      <c r="JVI884" s="60"/>
      <c r="JVJ884" s="60"/>
      <c r="JVK884" s="60"/>
      <c r="JVL884" s="60"/>
      <c r="JVM884" s="60"/>
      <c r="JVN884" s="60"/>
      <c r="JVO884" s="60"/>
      <c r="JVP884" s="60"/>
      <c r="JVQ884" s="60"/>
      <c r="JVR884" s="60"/>
      <c r="JVS884" s="60"/>
      <c r="JVT884" s="60"/>
      <c r="JVU884" s="60"/>
      <c r="JVV884" s="60"/>
      <c r="JVW884" s="60"/>
      <c r="JVX884" s="60"/>
      <c r="JVY884" s="60"/>
      <c r="JVZ884" s="60"/>
      <c r="JWA884" s="60"/>
      <c r="JWB884" s="60"/>
      <c r="JWC884" s="60"/>
      <c r="JWD884" s="60"/>
      <c r="JWE884" s="60"/>
      <c r="JWF884" s="60"/>
      <c r="JWG884" s="60"/>
      <c r="JWH884" s="60"/>
      <c r="JWI884" s="60"/>
      <c r="JWJ884" s="60"/>
      <c r="JWK884" s="60"/>
      <c r="JWL884" s="60"/>
      <c r="JWM884" s="60"/>
      <c r="JWN884" s="60"/>
      <c r="JWO884" s="60"/>
      <c r="JWP884" s="60"/>
      <c r="JWQ884" s="60"/>
      <c r="JWR884" s="60"/>
      <c r="JWS884" s="60"/>
      <c r="JWT884" s="60"/>
      <c r="JWU884" s="60"/>
      <c r="JWV884" s="60"/>
      <c r="JWW884" s="60"/>
      <c r="JWX884" s="60"/>
      <c r="JWY884" s="60"/>
      <c r="JWZ884" s="60"/>
      <c r="JXA884" s="60"/>
      <c r="JXB884" s="60"/>
      <c r="JXC884" s="60"/>
      <c r="JXD884" s="60"/>
      <c r="JXE884" s="60"/>
      <c r="JXF884" s="60"/>
      <c r="JXG884" s="60"/>
      <c r="JXH884" s="60"/>
      <c r="JXI884" s="60"/>
      <c r="JXJ884" s="60"/>
      <c r="JXK884" s="60"/>
      <c r="JXL884" s="60"/>
      <c r="JXM884" s="60"/>
      <c r="JXN884" s="60"/>
      <c r="JXO884" s="60"/>
      <c r="JXP884" s="60"/>
      <c r="JXQ884" s="60"/>
      <c r="JXR884" s="60"/>
      <c r="JXS884" s="60"/>
      <c r="JXT884" s="60"/>
      <c r="JXU884" s="60"/>
      <c r="JXV884" s="60"/>
      <c r="JXW884" s="60"/>
      <c r="JXX884" s="60"/>
      <c r="JXY884" s="60"/>
      <c r="JXZ884" s="60"/>
      <c r="JYA884" s="60"/>
      <c r="JYB884" s="60"/>
      <c r="JYC884" s="60"/>
      <c r="JYD884" s="60"/>
      <c r="JYE884" s="60"/>
      <c r="JYF884" s="60"/>
      <c r="JYG884" s="60"/>
      <c r="JYH884" s="60"/>
      <c r="JYI884" s="60"/>
      <c r="JYJ884" s="60"/>
      <c r="JYK884" s="60"/>
      <c r="JYL884" s="60"/>
      <c r="JYM884" s="60"/>
      <c r="JYN884" s="60"/>
      <c r="JYO884" s="60"/>
      <c r="JYP884" s="60"/>
      <c r="JYQ884" s="60"/>
      <c r="JYR884" s="60"/>
      <c r="JYS884" s="60"/>
      <c r="JYT884" s="60"/>
      <c r="JYU884" s="60"/>
      <c r="JYV884" s="60"/>
      <c r="JYW884" s="60"/>
      <c r="JYX884" s="60"/>
      <c r="JYY884" s="60"/>
      <c r="JYZ884" s="60"/>
      <c r="JZA884" s="60"/>
      <c r="JZB884" s="60"/>
      <c r="JZC884" s="60"/>
      <c r="JZD884" s="60"/>
      <c r="JZE884" s="60"/>
      <c r="JZF884" s="60"/>
      <c r="JZG884" s="60"/>
      <c r="JZH884" s="60"/>
      <c r="JZI884" s="60"/>
      <c r="JZJ884" s="60"/>
      <c r="JZK884" s="60"/>
      <c r="JZL884" s="60"/>
      <c r="JZM884" s="60"/>
      <c r="JZN884" s="60"/>
      <c r="JZO884" s="60"/>
      <c r="JZP884" s="60"/>
      <c r="JZQ884" s="60"/>
      <c r="JZR884" s="60"/>
      <c r="JZS884" s="60"/>
      <c r="JZT884" s="60"/>
      <c r="JZU884" s="60"/>
      <c r="JZV884" s="60"/>
      <c r="JZW884" s="60"/>
      <c r="JZX884" s="60"/>
      <c r="JZY884" s="60"/>
      <c r="JZZ884" s="60"/>
      <c r="KAA884" s="60"/>
      <c r="KAB884" s="60"/>
      <c r="KAC884" s="60"/>
      <c r="KAD884" s="60"/>
      <c r="KAE884" s="60"/>
      <c r="KAF884" s="60"/>
      <c r="KAG884" s="60"/>
      <c r="KAH884" s="60"/>
      <c r="KAI884" s="60"/>
      <c r="KAJ884" s="60"/>
      <c r="KAK884" s="60"/>
      <c r="KAL884" s="60"/>
      <c r="KAM884" s="60"/>
      <c r="KAN884" s="60"/>
      <c r="KAO884" s="60"/>
      <c r="KAP884" s="60"/>
      <c r="KAQ884" s="60"/>
      <c r="KAR884" s="60"/>
      <c r="KAS884" s="60"/>
      <c r="KAT884" s="60"/>
      <c r="KAU884" s="60"/>
      <c r="KAV884" s="60"/>
      <c r="KAW884" s="60"/>
      <c r="KAX884" s="60"/>
      <c r="KAY884" s="60"/>
      <c r="KAZ884" s="60"/>
      <c r="KBA884" s="60"/>
      <c r="KBB884" s="60"/>
      <c r="KBC884" s="60"/>
      <c r="KBD884" s="60"/>
      <c r="KBE884" s="60"/>
      <c r="KBF884" s="60"/>
      <c r="KBG884" s="60"/>
      <c r="KBH884" s="60"/>
      <c r="KBI884" s="60"/>
      <c r="KBJ884" s="60"/>
      <c r="KBK884" s="60"/>
      <c r="KBL884" s="60"/>
      <c r="KBM884" s="60"/>
      <c r="KBN884" s="60"/>
      <c r="KBO884" s="60"/>
      <c r="KBP884" s="60"/>
      <c r="KBQ884" s="60"/>
      <c r="KBR884" s="60"/>
      <c r="KBS884" s="60"/>
      <c r="KBT884" s="60"/>
      <c r="KBU884" s="60"/>
      <c r="KBV884" s="60"/>
      <c r="KBW884" s="60"/>
      <c r="KBX884" s="60"/>
      <c r="KBY884" s="60"/>
      <c r="KBZ884" s="60"/>
      <c r="KCA884" s="60"/>
      <c r="KCB884" s="60"/>
      <c r="KCC884" s="60"/>
      <c r="KCD884" s="60"/>
      <c r="KCE884" s="60"/>
      <c r="KCF884" s="60"/>
      <c r="KCG884" s="60"/>
      <c r="KCH884" s="60"/>
      <c r="KCI884" s="60"/>
      <c r="KCJ884" s="60"/>
      <c r="KCK884" s="60"/>
      <c r="KCL884" s="60"/>
      <c r="KCM884" s="60"/>
      <c r="KCN884" s="60"/>
      <c r="KCO884" s="60"/>
      <c r="KCP884" s="60"/>
      <c r="KCQ884" s="60"/>
      <c r="KCR884" s="60"/>
      <c r="KCS884" s="60"/>
      <c r="KCT884" s="60"/>
      <c r="KCU884" s="60"/>
      <c r="KCV884" s="60"/>
      <c r="KCW884" s="60"/>
      <c r="KCX884" s="60"/>
      <c r="KCY884" s="60"/>
      <c r="KCZ884" s="60"/>
      <c r="KDA884" s="60"/>
      <c r="KDB884" s="60"/>
      <c r="KDC884" s="60"/>
      <c r="KDD884" s="60"/>
      <c r="KDE884" s="60"/>
      <c r="KDF884" s="60"/>
      <c r="KDG884" s="60"/>
      <c r="KDH884" s="60"/>
      <c r="KDI884" s="60"/>
      <c r="KDJ884" s="60"/>
      <c r="KDK884" s="60"/>
      <c r="KDL884" s="60"/>
      <c r="KDM884" s="60"/>
      <c r="KDN884" s="60"/>
      <c r="KDO884" s="60"/>
      <c r="KDP884" s="60"/>
      <c r="KDQ884" s="60"/>
      <c r="KDR884" s="60"/>
      <c r="KDS884" s="60"/>
      <c r="KDT884" s="60"/>
      <c r="KDU884" s="60"/>
      <c r="KDV884" s="60"/>
      <c r="KDW884" s="60"/>
      <c r="KDX884" s="60"/>
      <c r="KDY884" s="60"/>
      <c r="KDZ884" s="60"/>
      <c r="KEA884" s="60"/>
      <c r="KEB884" s="60"/>
      <c r="KEC884" s="60"/>
      <c r="KED884" s="60"/>
      <c r="KEE884" s="60"/>
      <c r="KEF884" s="60"/>
      <c r="KEG884" s="60"/>
      <c r="KEH884" s="60"/>
      <c r="KEI884" s="60"/>
      <c r="KEJ884" s="60"/>
      <c r="KEK884" s="60"/>
      <c r="KEL884" s="60"/>
      <c r="KEM884" s="60"/>
      <c r="KEN884" s="60"/>
      <c r="KEO884" s="60"/>
      <c r="KEP884" s="60"/>
      <c r="KEQ884" s="60"/>
      <c r="KER884" s="60"/>
      <c r="KES884" s="60"/>
      <c r="KET884" s="60"/>
      <c r="KEU884" s="60"/>
      <c r="KEV884" s="60"/>
      <c r="KEW884" s="60"/>
      <c r="KEX884" s="60"/>
      <c r="KEY884" s="60"/>
      <c r="KEZ884" s="60"/>
      <c r="KFA884" s="60"/>
      <c r="KFB884" s="60"/>
      <c r="KFC884" s="60"/>
      <c r="KFD884" s="60"/>
      <c r="KFE884" s="60"/>
      <c r="KFF884" s="60"/>
      <c r="KFG884" s="60"/>
      <c r="KFH884" s="60"/>
      <c r="KFI884" s="60"/>
      <c r="KFJ884" s="60"/>
      <c r="KFK884" s="60"/>
      <c r="KFL884" s="60"/>
      <c r="KFM884" s="60"/>
      <c r="KFN884" s="60"/>
      <c r="KFO884" s="60"/>
      <c r="KFP884" s="60"/>
      <c r="KFQ884" s="60"/>
      <c r="KFR884" s="60"/>
      <c r="KFS884" s="60"/>
      <c r="KFT884" s="60"/>
      <c r="KFU884" s="60"/>
      <c r="KFV884" s="60"/>
      <c r="KFW884" s="60"/>
      <c r="KFX884" s="60"/>
      <c r="KFY884" s="60"/>
      <c r="KFZ884" s="60"/>
      <c r="KGA884" s="60"/>
      <c r="KGB884" s="60"/>
      <c r="KGC884" s="60"/>
      <c r="KGD884" s="60"/>
      <c r="KGE884" s="60"/>
      <c r="KGF884" s="60"/>
      <c r="KGG884" s="60"/>
      <c r="KGH884" s="60"/>
      <c r="KGI884" s="60"/>
      <c r="KGJ884" s="60"/>
      <c r="KGK884" s="60"/>
      <c r="KGL884" s="60"/>
      <c r="KGM884" s="60"/>
      <c r="KGN884" s="60"/>
      <c r="KGO884" s="60"/>
      <c r="KGP884" s="60"/>
      <c r="KGQ884" s="60"/>
      <c r="KGR884" s="60"/>
      <c r="KGS884" s="60"/>
      <c r="KGT884" s="60"/>
      <c r="KGU884" s="60"/>
      <c r="KGV884" s="60"/>
      <c r="KGW884" s="60"/>
      <c r="KGX884" s="60"/>
      <c r="KGY884" s="60"/>
      <c r="KGZ884" s="60"/>
      <c r="KHA884" s="60"/>
      <c r="KHB884" s="60"/>
      <c r="KHC884" s="60"/>
      <c r="KHD884" s="60"/>
      <c r="KHE884" s="60"/>
      <c r="KHF884" s="60"/>
      <c r="KHG884" s="60"/>
      <c r="KHH884" s="60"/>
      <c r="KHI884" s="60"/>
      <c r="KHJ884" s="60"/>
      <c r="KHK884" s="60"/>
      <c r="KHL884" s="60"/>
      <c r="KHM884" s="60"/>
      <c r="KHN884" s="60"/>
      <c r="KHO884" s="60"/>
      <c r="KHP884" s="60"/>
      <c r="KHQ884" s="60"/>
      <c r="KHR884" s="60"/>
      <c r="KHS884" s="60"/>
      <c r="KHT884" s="60"/>
      <c r="KHU884" s="60"/>
      <c r="KHV884" s="60"/>
      <c r="KHW884" s="60"/>
      <c r="KHX884" s="60"/>
      <c r="KHY884" s="60"/>
      <c r="KHZ884" s="60"/>
      <c r="KIA884" s="60"/>
      <c r="KIB884" s="60"/>
      <c r="KIC884" s="60"/>
      <c r="KID884" s="60"/>
      <c r="KIE884" s="60"/>
      <c r="KIF884" s="60"/>
      <c r="KIG884" s="60"/>
      <c r="KIH884" s="60"/>
      <c r="KII884" s="60"/>
      <c r="KIJ884" s="60"/>
      <c r="KIK884" s="60"/>
      <c r="KIL884" s="60"/>
      <c r="KIM884" s="60"/>
      <c r="KIN884" s="60"/>
      <c r="KIO884" s="60"/>
      <c r="KIP884" s="60"/>
      <c r="KIQ884" s="60"/>
      <c r="KIR884" s="60"/>
      <c r="KIS884" s="60"/>
      <c r="KIT884" s="60"/>
      <c r="KIU884" s="60"/>
      <c r="KIV884" s="60"/>
      <c r="KIW884" s="60"/>
      <c r="KIX884" s="60"/>
      <c r="KIY884" s="60"/>
      <c r="KIZ884" s="60"/>
      <c r="KJA884" s="60"/>
      <c r="KJB884" s="60"/>
      <c r="KJC884" s="60"/>
      <c r="KJD884" s="60"/>
      <c r="KJE884" s="60"/>
      <c r="KJF884" s="60"/>
      <c r="KJG884" s="60"/>
      <c r="KJH884" s="60"/>
      <c r="KJI884" s="60"/>
      <c r="KJJ884" s="60"/>
      <c r="KJK884" s="60"/>
      <c r="KJL884" s="60"/>
      <c r="KJM884" s="60"/>
      <c r="KJN884" s="60"/>
      <c r="KJO884" s="60"/>
      <c r="KJP884" s="60"/>
      <c r="KJQ884" s="60"/>
      <c r="KJR884" s="60"/>
      <c r="KJS884" s="60"/>
      <c r="KJT884" s="60"/>
      <c r="KJU884" s="60"/>
      <c r="KJV884" s="60"/>
      <c r="KJW884" s="60"/>
      <c r="KJX884" s="60"/>
      <c r="KJY884" s="60"/>
      <c r="KJZ884" s="60"/>
      <c r="KKA884" s="60"/>
      <c r="KKB884" s="60"/>
      <c r="KKC884" s="60"/>
      <c r="KKD884" s="60"/>
      <c r="KKE884" s="60"/>
      <c r="KKF884" s="60"/>
      <c r="KKG884" s="60"/>
      <c r="KKH884" s="60"/>
      <c r="KKI884" s="60"/>
      <c r="KKJ884" s="60"/>
      <c r="KKK884" s="60"/>
      <c r="KKL884" s="60"/>
      <c r="KKM884" s="60"/>
      <c r="KKN884" s="60"/>
      <c r="KKO884" s="60"/>
      <c r="KKP884" s="60"/>
      <c r="KKQ884" s="60"/>
      <c r="KKR884" s="60"/>
      <c r="KKS884" s="60"/>
      <c r="KKT884" s="60"/>
      <c r="KKU884" s="60"/>
      <c r="KKV884" s="60"/>
      <c r="KKW884" s="60"/>
      <c r="KKX884" s="60"/>
      <c r="KKY884" s="60"/>
      <c r="KKZ884" s="60"/>
      <c r="KLA884" s="60"/>
      <c r="KLB884" s="60"/>
      <c r="KLC884" s="60"/>
      <c r="KLD884" s="60"/>
      <c r="KLE884" s="60"/>
      <c r="KLF884" s="60"/>
      <c r="KLG884" s="60"/>
      <c r="KLH884" s="60"/>
      <c r="KLI884" s="60"/>
      <c r="KLJ884" s="60"/>
      <c r="KLK884" s="60"/>
      <c r="KLL884" s="60"/>
      <c r="KLM884" s="60"/>
      <c r="KLN884" s="60"/>
      <c r="KLO884" s="60"/>
      <c r="KLP884" s="60"/>
      <c r="KLQ884" s="60"/>
      <c r="KLR884" s="60"/>
      <c r="KLS884" s="60"/>
      <c r="KLT884" s="60"/>
      <c r="KLU884" s="60"/>
      <c r="KLV884" s="60"/>
      <c r="KLW884" s="60"/>
      <c r="KLX884" s="60"/>
      <c r="KLY884" s="60"/>
      <c r="KLZ884" s="60"/>
      <c r="KMA884" s="60"/>
      <c r="KMB884" s="60"/>
      <c r="KMC884" s="60"/>
      <c r="KMD884" s="60"/>
      <c r="KME884" s="60"/>
      <c r="KMF884" s="60"/>
      <c r="KMG884" s="60"/>
      <c r="KMH884" s="60"/>
      <c r="KMI884" s="60"/>
      <c r="KMJ884" s="60"/>
      <c r="KMK884" s="60"/>
      <c r="KML884" s="60"/>
      <c r="KMM884" s="60"/>
      <c r="KMN884" s="60"/>
      <c r="KMO884" s="60"/>
      <c r="KMP884" s="60"/>
      <c r="KMQ884" s="60"/>
      <c r="KMR884" s="60"/>
      <c r="KMS884" s="60"/>
      <c r="KMT884" s="60"/>
      <c r="KMU884" s="60"/>
      <c r="KMV884" s="60"/>
      <c r="KMW884" s="60"/>
      <c r="KMX884" s="60"/>
      <c r="KMY884" s="60"/>
      <c r="KMZ884" s="60"/>
      <c r="KNA884" s="60"/>
      <c r="KNB884" s="60"/>
      <c r="KNC884" s="60"/>
      <c r="KND884" s="60"/>
      <c r="KNE884" s="60"/>
      <c r="KNF884" s="60"/>
      <c r="KNG884" s="60"/>
      <c r="KNH884" s="60"/>
      <c r="KNI884" s="60"/>
      <c r="KNJ884" s="60"/>
      <c r="KNK884" s="60"/>
      <c r="KNL884" s="60"/>
      <c r="KNM884" s="60"/>
      <c r="KNN884" s="60"/>
      <c r="KNO884" s="60"/>
      <c r="KNP884" s="60"/>
      <c r="KNQ884" s="60"/>
      <c r="KNR884" s="60"/>
      <c r="KNS884" s="60"/>
      <c r="KNT884" s="60"/>
      <c r="KNU884" s="60"/>
      <c r="KNV884" s="60"/>
      <c r="KNW884" s="60"/>
      <c r="KNX884" s="60"/>
      <c r="KNY884" s="60"/>
      <c r="KNZ884" s="60"/>
      <c r="KOA884" s="60"/>
      <c r="KOB884" s="60"/>
      <c r="KOC884" s="60"/>
      <c r="KOD884" s="60"/>
      <c r="KOE884" s="60"/>
      <c r="KOF884" s="60"/>
      <c r="KOG884" s="60"/>
      <c r="KOH884" s="60"/>
      <c r="KOI884" s="60"/>
      <c r="KOJ884" s="60"/>
      <c r="KOK884" s="60"/>
      <c r="KOL884" s="60"/>
      <c r="KOM884" s="60"/>
      <c r="KON884" s="60"/>
      <c r="KOO884" s="60"/>
      <c r="KOP884" s="60"/>
      <c r="KOQ884" s="60"/>
      <c r="KOR884" s="60"/>
      <c r="KOS884" s="60"/>
      <c r="KOT884" s="60"/>
      <c r="KOU884" s="60"/>
      <c r="KOV884" s="60"/>
      <c r="KOW884" s="60"/>
      <c r="KOX884" s="60"/>
      <c r="KOY884" s="60"/>
      <c r="KOZ884" s="60"/>
      <c r="KPA884" s="60"/>
      <c r="KPB884" s="60"/>
      <c r="KPC884" s="60"/>
      <c r="KPD884" s="60"/>
      <c r="KPE884" s="60"/>
      <c r="KPF884" s="60"/>
      <c r="KPG884" s="60"/>
      <c r="KPH884" s="60"/>
      <c r="KPI884" s="60"/>
      <c r="KPJ884" s="60"/>
      <c r="KPK884" s="60"/>
      <c r="KPL884" s="60"/>
      <c r="KPM884" s="60"/>
      <c r="KPN884" s="60"/>
      <c r="KPO884" s="60"/>
      <c r="KPP884" s="60"/>
      <c r="KPQ884" s="60"/>
      <c r="KPR884" s="60"/>
      <c r="KPS884" s="60"/>
      <c r="KPT884" s="60"/>
      <c r="KPU884" s="60"/>
      <c r="KPV884" s="60"/>
      <c r="KPW884" s="60"/>
      <c r="KPX884" s="60"/>
      <c r="KPY884" s="60"/>
      <c r="KPZ884" s="60"/>
      <c r="KQA884" s="60"/>
      <c r="KQB884" s="60"/>
      <c r="KQC884" s="60"/>
      <c r="KQD884" s="60"/>
      <c r="KQE884" s="60"/>
      <c r="KQF884" s="60"/>
      <c r="KQG884" s="60"/>
      <c r="KQH884" s="60"/>
      <c r="KQI884" s="60"/>
      <c r="KQJ884" s="60"/>
      <c r="KQK884" s="60"/>
      <c r="KQL884" s="60"/>
      <c r="KQM884" s="60"/>
      <c r="KQN884" s="60"/>
      <c r="KQO884" s="60"/>
      <c r="KQP884" s="60"/>
      <c r="KQQ884" s="60"/>
      <c r="KQR884" s="60"/>
      <c r="KQS884" s="60"/>
      <c r="KQT884" s="60"/>
      <c r="KQU884" s="60"/>
      <c r="KQV884" s="60"/>
      <c r="KQW884" s="60"/>
      <c r="KQX884" s="60"/>
      <c r="KQY884" s="60"/>
      <c r="KQZ884" s="60"/>
      <c r="KRA884" s="60"/>
      <c r="KRB884" s="60"/>
      <c r="KRC884" s="60"/>
      <c r="KRD884" s="60"/>
      <c r="KRE884" s="60"/>
      <c r="KRF884" s="60"/>
      <c r="KRG884" s="60"/>
      <c r="KRH884" s="60"/>
      <c r="KRI884" s="60"/>
      <c r="KRJ884" s="60"/>
      <c r="KRK884" s="60"/>
      <c r="KRL884" s="60"/>
      <c r="KRM884" s="60"/>
      <c r="KRN884" s="60"/>
      <c r="KRO884" s="60"/>
      <c r="KRP884" s="60"/>
      <c r="KRQ884" s="60"/>
      <c r="KRR884" s="60"/>
      <c r="KRS884" s="60"/>
      <c r="KRT884" s="60"/>
      <c r="KRU884" s="60"/>
      <c r="KRV884" s="60"/>
      <c r="KRW884" s="60"/>
      <c r="KRX884" s="60"/>
      <c r="KRY884" s="60"/>
      <c r="KRZ884" s="60"/>
      <c r="KSA884" s="60"/>
      <c r="KSB884" s="60"/>
      <c r="KSC884" s="60"/>
      <c r="KSD884" s="60"/>
      <c r="KSE884" s="60"/>
      <c r="KSF884" s="60"/>
      <c r="KSG884" s="60"/>
      <c r="KSH884" s="60"/>
      <c r="KSI884" s="60"/>
      <c r="KSJ884" s="60"/>
      <c r="KSK884" s="60"/>
      <c r="KSL884" s="60"/>
      <c r="KSM884" s="60"/>
      <c r="KSN884" s="60"/>
      <c r="KSO884" s="60"/>
      <c r="KSP884" s="60"/>
      <c r="KSQ884" s="60"/>
      <c r="KSR884" s="60"/>
      <c r="KSS884" s="60"/>
      <c r="KST884" s="60"/>
      <c r="KSU884" s="60"/>
      <c r="KSV884" s="60"/>
      <c r="KSW884" s="60"/>
      <c r="KSX884" s="60"/>
      <c r="KSY884" s="60"/>
      <c r="KSZ884" s="60"/>
      <c r="KTA884" s="60"/>
      <c r="KTB884" s="60"/>
      <c r="KTC884" s="60"/>
      <c r="KTD884" s="60"/>
      <c r="KTE884" s="60"/>
      <c r="KTF884" s="60"/>
      <c r="KTG884" s="60"/>
      <c r="KTH884" s="60"/>
      <c r="KTI884" s="60"/>
      <c r="KTJ884" s="60"/>
      <c r="KTK884" s="60"/>
      <c r="KTL884" s="60"/>
      <c r="KTM884" s="60"/>
      <c r="KTN884" s="60"/>
      <c r="KTO884" s="60"/>
      <c r="KTP884" s="60"/>
      <c r="KTQ884" s="60"/>
      <c r="KTR884" s="60"/>
      <c r="KTS884" s="60"/>
      <c r="KTT884" s="60"/>
      <c r="KTU884" s="60"/>
      <c r="KTV884" s="60"/>
      <c r="KTW884" s="60"/>
      <c r="KTX884" s="60"/>
      <c r="KTY884" s="60"/>
      <c r="KTZ884" s="60"/>
      <c r="KUA884" s="60"/>
      <c r="KUB884" s="60"/>
      <c r="KUC884" s="60"/>
      <c r="KUD884" s="60"/>
      <c r="KUE884" s="60"/>
      <c r="KUF884" s="60"/>
      <c r="KUG884" s="60"/>
      <c r="KUH884" s="60"/>
      <c r="KUI884" s="60"/>
      <c r="KUJ884" s="60"/>
      <c r="KUK884" s="60"/>
      <c r="KUL884" s="60"/>
      <c r="KUM884" s="60"/>
      <c r="KUN884" s="60"/>
      <c r="KUO884" s="60"/>
      <c r="KUP884" s="60"/>
      <c r="KUQ884" s="60"/>
      <c r="KUR884" s="60"/>
      <c r="KUS884" s="60"/>
      <c r="KUT884" s="60"/>
      <c r="KUU884" s="60"/>
      <c r="KUV884" s="60"/>
      <c r="KUW884" s="60"/>
      <c r="KUX884" s="60"/>
      <c r="KUY884" s="60"/>
      <c r="KUZ884" s="60"/>
      <c r="KVA884" s="60"/>
      <c r="KVB884" s="60"/>
      <c r="KVC884" s="60"/>
      <c r="KVD884" s="60"/>
      <c r="KVE884" s="60"/>
      <c r="KVF884" s="60"/>
      <c r="KVG884" s="60"/>
      <c r="KVH884" s="60"/>
      <c r="KVI884" s="60"/>
      <c r="KVJ884" s="60"/>
      <c r="KVK884" s="60"/>
      <c r="KVL884" s="60"/>
      <c r="KVM884" s="60"/>
      <c r="KVN884" s="60"/>
      <c r="KVO884" s="60"/>
      <c r="KVP884" s="60"/>
      <c r="KVQ884" s="60"/>
      <c r="KVR884" s="60"/>
      <c r="KVS884" s="60"/>
      <c r="KVT884" s="60"/>
      <c r="KVU884" s="60"/>
      <c r="KVV884" s="60"/>
      <c r="KVW884" s="60"/>
      <c r="KVX884" s="60"/>
      <c r="KVY884" s="60"/>
      <c r="KVZ884" s="60"/>
      <c r="KWA884" s="60"/>
      <c r="KWB884" s="60"/>
      <c r="KWC884" s="60"/>
      <c r="KWD884" s="60"/>
      <c r="KWE884" s="60"/>
      <c r="KWF884" s="60"/>
      <c r="KWG884" s="60"/>
      <c r="KWH884" s="60"/>
      <c r="KWI884" s="60"/>
      <c r="KWJ884" s="60"/>
      <c r="KWK884" s="60"/>
      <c r="KWL884" s="60"/>
      <c r="KWM884" s="60"/>
      <c r="KWN884" s="60"/>
      <c r="KWO884" s="60"/>
      <c r="KWP884" s="60"/>
      <c r="KWQ884" s="60"/>
      <c r="KWR884" s="60"/>
      <c r="KWS884" s="60"/>
      <c r="KWT884" s="60"/>
      <c r="KWU884" s="60"/>
      <c r="KWV884" s="60"/>
      <c r="KWW884" s="60"/>
      <c r="KWX884" s="60"/>
      <c r="KWY884" s="60"/>
      <c r="KWZ884" s="60"/>
      <c r="KXA884" s="60"/>
      <c r="KXB884" s="60"/>
      <c r="KXC884" s="60"/>
      <c r="KXD884" s="60"/>
      <c r="KXE884" s="60"/>
      <c r="KXF884" s="60"/>
      <c r="KXG884" s="60"/>
      <c r="KXH884" s="60"/>
      <c r="KXI884" s="60"/>
      <c r="KXJ884" s="60"/>
      <c r="KXK884" s="60"/>
      <c r="KXL884" s="60"/>
      <c r="KXM884" s="60"/>
      <c r="KXN884" s="60"/>
      <c r="KXO884" s="60"/>
      <c r="KXP884" s="60"/>
      <c r="KXQ884" s="60"/>
      <c r="KXR884" s="60"/>
      <c r="KXS884" s="60"/>
      <c r="KXT884" s="60"/>
      <c r="KXU884" s="60"/>
      <c r="KXV884" s="60"/>
      <c r="KXW884" s="60"/>
      <c r="KXX884" s="60"/>
      <c r="KXY884" s="60"/>
      <c r="KXZ884" s="60"/>
      <c r="KYA884" s="60"/>
      <c r="KYB884" s="60"/>
      <c r="KYC884" s="60"/>
      <c r="KYD884" s="60"/>
      <c r="KYE884" s="60"/>
      <c r="KYF884" s="60"/>
      <c r="KYG884" s="60"/>
      <c r="KYH884" s="60"/>
      <c r="KYI884" s="60"/>
      <c r="KYJ884" s="60"/>
      <c r="KYK884" s="60"/>
      <c r="KYL884" s="60"/>
      <c r="KYM884" s="60"/>
      <c r="KYN884" s="60"/>
      <c r="KYO884" s="60"/>
      <c r="KYP884" s="60"/>
      <c r="KYQ884" s="60"/>
      <c r="KYR884" s="60"/>
      <c r="KYS884" s="60"/>
      <c r="KYT884" s="60"/>
      <c r="KYU884" s="60"/>
      <c r="KYV884" s="60"/>
      <c r="KYW884" s="60"/>
      <c r="KYX884" s="60"/>
      <c r="KYY884" s="60"/>
      <c r="KYZ884" s="60"/>
      <c r="KZA884" s="60"/>
      <c r="KZB884" s="60"/>
      <c r="KZC884" s="60"/>
      <c r="KZD884" s="60"/>
      <c r="KZE884" s="60"/>
      <c r="KZF884" s="60"/>
      <c r="KZG884" s="60"/>
      <c r="KZH884" s="60"/>
      <c r="KZI884" s="60"/>
      <c r="KZJ884" s="60"/>
      <c r="KZK884" s="60"/>
      <c r="KZL884" s="60"/>
      <c r="KZM884" s="60"/>
      <c r="KZN884" s="60"/>
      <c r="KZO884" s="60"/>
      <c r="KZP884" s="60"/>
      <c r="KZQ884" s="60"/>
      <c r="KZR884" s="60"/>
      <c r="KZS884" s="60"/>
      <c r="KZT884" s="60"/>
      <c r="KZU884" s="60"/>
      <c r="KZV884" s="60"/>
      <c r="KZW884" s="60"/>
      <c r="KZX884" s="60"/>
      <c r="KZY884" s="60"/>
      <c r="KZZ884" s="60"/>
      <c r="LAA884" s="60"/>
      <c r="LAB884" s="60"/>
      <c r="LAC884" s="60"/>
      <c r="LAD884" s="60"/>
      <c r="LAE884" s="60"/>
      <c r="LAF884" s="60"/>
      <c r="LAG884" s="60"/>
      <c r="LAH884" s="60"/>
      <c r="LAI884" s="60"/>
      <c r="LAJ884" s="60"/>
      <c r="LAK884" s="60"/>
      <c r="LAL884" s="60"/>
      <c r="LAM884" s="60"/>
      <c r="LAN884" s="60"/>
      <c r="LAO884" s="60"/>
      <c r="LAP884" s="60"/>
      <c r="LAQ884" s="60"/>
      <c r="LAR884" s="60"/>
      <c r="LAS884" s="60"/>
      <c r="LAT884" s="60"/>
      <c r="LAU884" s="60"/>
      <c r="LAV884" s="60"/>
      <c r="LAW884" s="60"/>
      <c r="LAX884" s="60"/>
      <c r="LAY884" s="60"/>
      <c r="LAZ884" s="60"/>
      <c r="LBA884" s="60"/>
      <c r="LBB884" s="60"/>
      <c r="LBC884" s="60"/>
      <c r="LBD884" s="60"/>
      <c r="LBE884" s="60"/>
      <c r="LBF884" s="60"/>
      <c r="LBG884" s="60"/>
      <c r="LBH884" s="60"/>
      <c r="LBI884" s="60"/>
      <c r="LBJ884" s="60"/>
      <c r="LBK884" s="60"/>
      <c r="LBL884" s="60"/>
      <c r="LBM884" s="60"/>
      <c r="LBN884" s="60"/>
      <c r="LBO884" s="60"/>
      <c r="LBP884" s="60"/>
      <c r="LBQ884" s="60"/>
      <c r="LBR884" s="60"/>
      <c r="LBS884" s="60"/>
      <c r="LBT884" s="60"/>
      <c r="LBU884" s="60"/>
      <c r="LBV884" s="60"/>
      <c r="LBW884" s="60"/>
      <c r="LBX884" s="60"/>
      <c r="LBY884" s="60"/>
      <c r="LBZ884" s="60"/>
      <c r="LCA884" s="60"/>
      <c r="LCB884" s="60"/>
      <c r="LCC884" s="60"/>
      <c r="LCD884" s="60"/>
      <c r="LCE884" s="60"/>
      <c r="LCF884" s="60"/>
      <c r="LCG884" s="60"/>
      <c r="LCH884" s="60"/>
      <c r="LCI884" s="60"/>
      <c r="LCJ884" s="60"/>
      <c r="LCK884" s="60"/>
      <c r="LCL884" s="60"/>
      <c r="LCM884" s="60"/>
      <c r="LCN884" s="60"/>
      <c r="LCO884" s="60"/>
      <c r="LCP884" s="60"/>
      <c r="LCQ884" s="60"/>
      <c r="LCR884" s="60"/>
      <c r="LCS884" s="60"/>
      <c r="LCT884" s="60"/>
      <c r="LCU884" s="60"/>
      <c r="LCV884" s="60"/>
      <c r="LCW884" s="60"/>
      <c r="LCX884" s="60"/>
      <c r="LCY884" s="60"/>
      <c r="LCZ884" s="60"/>
      <c r="LDA884" s="60"/>
      <c r="LDB884" s="60"/>
      <c r="LDC884" s="60"/>
      <c r="LDD884" s="60"/>
      <c r="LDE884" s="60"/>
      <c r="LDF884" s="60"/>
      <c r="LDG884" s="60"/>
      <c r="LDH884" s="60"/>
      <c r="LDI884" s="60"/>
      <c r="LDJ884" s="60"/>
      <c r="LDK884" s="60"/>
      <c r="LDL884" s="60"/>
      <c r="LDM884" s="60"/>
      <c r="LDN884" s="60"/>
      <c r="LDO884" s="60"/>
      <c r="LDP884" s="60"/>
      <c r="LDQ884" s="60"/>
      <c r="LDR884" s="60"/>
      <c r="LDS884" s="60"/>
      <c r="LDT884" s="60"/>
      <c r="LDU884" s="60"/>
      <c r="LDV884" s="60"/>
      <c r="LDW884" s="60"/>
      <c r="LDX884" s="60"/>
      <c r="LDY884" s="60"/>
      <c r="LDZ884" s="60"/>
      <c r="LEA884" s="60"/>
      <c r="LEB884" s="60"/>
      <c r="LEC884" s="60"/>
      <c r="LED884" s="60"/>
      <c r="LEE884" s="60"/>
      <c r="LEF884" s="60"/>
      <c r="LEG884" s="60"/>
      <c r="LEH884" s="60"/>
      <c r="LEI884" s="60"/>
      <c r="LEJ884" s="60"/>
      <c r="LEK884" s="60"/>
      <c r="LEL884" s="60"/>
      <c r="LEM884" s="60"/>
      <c r="LEN884" s="60"/>
      <c r="LEO884" s="60"/>
      <c r="LEP884" s="60"/>
      <c r="LEQ884" s="60"/>
      <c r="LER884" s="60"/>
      <c r="LES884" s="60"/>
      <c r="LET884" s="60"/>
      <c r="LEU884" s="60"/>
      <c r="LEV884" s="60"/>
      <c r="LEW884" s="60"/>
      <c r="LEX884" s="60"/>
      <c r="LEY884" s="60"/>
      <c r="LEZ884" s="60"/>
      <c r="LFA884" s="60"/>
      <c r="LFB884" s="60"/>
      <c r="LFC884" s="60"/>
      <c r="LFD884" s="60"/>
      <c r="LFE884" s="60"/>
      <c r="LFF884" s="60"/>
      <c r="LFG884" s="60"/>
      <c r="LFH884" s="60"/>
      <c r="LFI884" s="60"/>
      <c r="LFJ884" s="60"/>
      <c r="LFK884" s="60"/>
      <c r="LFL884" s="60"/>
      <c r="LFM884" s="60"/>
      <c r="LFN884" s="60"/>
      <c r="LFO884" s="60"/>
      <c r="LFP884" s="60"/>
      <c r="LFQ884" s="60"/>
      <c r="LFR884" s="60"/>
      <c r="LFS884" s="60"/>
      <c r="LFT884" s="60"/>
      <c r="LFU884" s="60"/>
      <c r="LFV884" s="60"/>
      <c r="LFW884" s="60"/>
      <c r="LFX884" s="60"/>
      <c r="LFY884" s="60"/>
      <c r="LFZ884" s="60"/>
      <c r="LGA884" s="60"/>
      <c r="LGB884" s="60"/>
      <c r="LGC884" s="60"/>
      <c r="LGD884" s="60"/>
      <c r="LGE884" s="60"/>
      <c r="LGF884" s="60"/>
      <c r="LGG884" s="60"/>
      <c r="LGH884" s="60"/>
      <c r="LGI884" s="60"/>
      <c r="LGJ884" s="60"/>
      <c r="LGK884" s="60"/>
      <c r="LGL884" s="60"/>
      <c r="LGM884" s="60"/>
      <c r="LGN884" s="60"/>
      <c r="LGO884" s="60"/>
      <c r="LGP884" s="60"/>
      <c r="LGQ884" s="60"/>
      <c r="LGR884" s="60"/>
      <c r="LGS884" s="60"/>
      <c r="LGT884" s="60"/>
      <c r="LGU884" s="60"/>
      <c r="LGV884" s="60"/>
      <c r="LGW884" s="60"/>
      <c r="LGX884" s="60"/>
      <c r="LGY884" s="60"/>
      <c r="LGZ884" s="60"/>
      <c r="LHA884" s="60"/>
      <c r="LHB884" s="60"/>
      <c r="LHC884" s="60"/>
      <c r="LHD884" s="60"/>
      <c r="LHE884" s="60"/>
      <c r="LHF884" s="60"/>
      <c r="LHG884" s="60"/>
      <c r="LHH884" s="60"/>
      <c r="LHI884" s="60"/>
      <c r="LHJ884" s="60"/>
      <c r="LHK884" s="60"/>
      <c r="LHL884" s="60"/>
      <c r="LHM884" s="60"/>
      <c r="LHN884" s="60"/>
      <c r="LHO884" s="60"/>
      <c r="LHP884" s="60"/>
      <c r="LHQ884" s="60"/>
      <c r="LHR884" s="60"/>
      <c r="LHS884" s="60"/>
      <c r="LHT884" s="60"/>
      <c r="LHU884" s="60"/>
      <c r="LHV884" s="60"/>
      <c r="LHW884" s="60"/>
      <c r="LHX884" s="60"/>
      <c r="LHY884" s="60"/>
      <c r="LHZ884" s="60"/>
      <c r="LIA884" s="60"/>
      <c r="LIB884" s="60"/>
      <c r="LIC884" s="60"/>
      <c r="LID884" s="60"/>
      <c r="LIE884" s="60"/>
      <c r="LIF884" s="60"/>
      <c r="LIG884" s="60"/>
      <c r="LIH884" s="60"/>
      <c r="LII884" s="60"/>
      <c r="LIJ884" s="60"/>
      <c r="LIK884" s="60"/>
      <c r="LIL884" s="60"/>
      <c r="LIM884" s="60"/>
      <c r="LIN884" s="60"/>
      <c r="LIO884" s="60"/>
      <c r="LIP884" s="60"/>
      <c r="LIQ884" s="60"/>
      <c r="LIR884" s="60"/>
      <c r="LIS884" s="60"/>
      <c r="LIT884" s="60"/>
      <c r="LIU884" s="60"/>
      <c r="LIV884" s="60"/>
      <c r="LIW884" s="60"/>
      <c r="LIX884" s="60"/>
      <c r="LIY884" s="60"/>
      <c r="LIZ884" s="60"/>
      <c r="LJA884" s="60"/>
      <c r="LJB884" s="60"/>
      <c r="LJC884" s="60"/>
      <c r="LJD884" s="60"/>
      <c r="LJE884" s="60"/>
      <c r="LJF884" s="60"/>
      <c r="LJG884" s="60"/>
      <c r="LJH884" s="60"/>
      <c r="LJI884" s="60"/>
      <c r="LJJ884" s="60"/>
      <c r="LJK884" s="60"/>
      <c r="LJL884" s="60"/>
      <c r="LJM884" s="60"/>
      <c r="LJN884" s="60"/>
      <c r="LJO884" s="60"/>
      <c r="LJP884" s="60"/>
      <c r="LJQ884" s="60"/>
      <c r="LJR884" s="60"/>
      <c r="LJS884" s="60"/>
      <c r="LJT884" s="60"/>
      <c r="LJU884" s="60"/>
      <c r="LJV884" s="60"/>
      <c r="LJW884" s="60"/>
      <c r="LJX884" s="60"/>
      <c r="LJY884" s="60"/>
      <c r="LJZ884" s="60"/>
      <c r="LKA884" s="60"/>
      <c r="LKB884" s="60"/>
      <c r="LKC884" s="60"/>
      <c r="LKD884" s="60"/>
      <c r="LKE884" s="60"/>
      <c r="LKF884" s="60"/>
      <c r="LKG884" s="60"/>
      <c r="LKH884" s="60"/>
      <c r="LKI884" s="60"/>
      <c r="LKJ884" s="60"/>
      <c r="LKK884" s="60"/>
      <c r="LKL884" s="60"/>
      <c r="LKM884" s="60"/>
      <c r="LKN884" s="60"/>
      <c r="LKO884" s="60"/>
      <c r="LKP884" s="60"/>
      <c r="LKQ884" s="60"/>
      <c r="LKR884" s="60"/>
      <c r="LKS884" s="60"/>
      <c r="LKT884" s="60"/>
      <c r="LKU884" s="60"/>
      <c r="LKV884" s="60"/>
      <c r="LKW884" s="60"/>
      <c r="LKX884" s="60"/>
      <c r="LKY884" s="60"/>
      <c r="LKZ884" s="60"/>
      <c r="LLA884" s="60"/>
      <c r="LLB884" s="60"/>
      <c r="LLC884" s="60"/>
      <c r="LLD884" s="60"/>
      <c r="LLE884" s="60"/>
      <c r="LLF884" s="60"/>
      <c r="LLG884" s="60"/>
      <c r="LLH884" s="60"/>
      <c r="LLI884" s="60"/>
      <c r="LLJ884" s="60"/>
      <c r="LLK884" s="60"/>
      <c r="LLL884" s="60"/>
      <c r="LLM884" s="60"/>
      <c r="LLN884" s="60"/>
      <c r="LLO884" s="60"/>
      <c r="LLP884" s="60"/>
      <c r="LLQ884" s="60"/>
      <c r="LLR884" s="60"/>
      <c r="LLS884" s="60"/>
      <c r="LLT884" s="60"/>
      <c r="LLU884" s="60"/>
      <c r="LLV884" s="60"/>
      <c r="LLW884" s="60"/>
      <c r="LLX884" s="60"/>
      <c r="LLY884" s="60"/>
      <c r="LLZ884" s="60"/>
      <c r="LMA884" s="60"/>
      <c r="LMB884" s="60"/>
      <c r="LMC884" s="60"/>
      <c r="LMD884" s="60"/>
      <c r="LME884" s="60"/>
      <c r="LMF884" s="60"/>
      <c r="LMG884" s="60"/>
      <c r="LMH884" s="60"/>
      <c r="LMI884" s="60"/>
      <c r="LMJ884" s="60"/>
      <c r="LMK884" s="60"/>
      <c r="LML884" s="60"/>
      <c r="LMM884" s="60"/>
      <c r="LMN884" s="60"/>
      <c r="LMO884" s="60"/>
      <c r="LMP884" s="60"/>
      <c r="LMQ884" s="60"/>
      <c r="LMR884" s="60"/>
      <c r="LMS884" s="60"/>
      <c r="LMT884" s="60"/>
      <c r="LMU884" s="60"/>
      <c r="LMV884" s="60"/>
      <c r="LMW884" s="60"/>
      <c r="LMX884" s="60"/>
      <c r="LMY884" s="60"/>
      <c r="LMZ884" s="60"/>
      <c r="LNA884" s="60"/>
      <c r="LNB884" s="60"/>
      <c r="LNC884" s="60"/>
      <c r="LND884" s="60"/>
      <c r="LNE884" s="60"/>
      <c r="LNF884" s="60"/>
      <c r="LNG884" s="60"/>
      <c r="LNH884" s="60"/>
      <c r="LNI884" s="60"/>
      <c r="LNJ884" s="60"/>
      <c r="LNK884" s="60"/>
      <c r="LNL884" s="60"/>
      <c r="LNM884" s="60"/>
      <c r="LNN884" s="60"/>
      <c r="LNO884" s="60"/>
      <c r="LNP884" s="60"/>
      <c r="LNQ884" s="60"/>
      <c r="LNR884" s="60"/>
      <c r="LNS884" s="60"/>
      <c r="LNT884" s="60"/>
      <c r="LNU884" s="60"/>
      <c r="LNV884" s="60"/>
      <c r="LNW884" s="60"/>
      <c r="LNX884" s="60"/>
      <c r="LNY884" s="60"/>
      <c r="LNZ884" s="60"/>
      <c r="LOA884" s="60"/>
      <c r="LOB884" s="60"/>
      <c r="LOC884" s="60"/>
      <c r="LOD884" s="60"/>
      <c r="LOE884" s="60"/>
      <c r="LOF884" s="60"/>
      <c r="LOG884" s="60"/>
      <c r="LOH884" s="60"/>
      <c r="LOI884" s="60"/>
      <c r="LOJ884" s="60"/>
      <c r="LOK884" s="60"/>
      <c r="LOL884" s="60"/>
      <c r="LOM884" s="60"/>
      <c r="LON884" s="60"/>
      <c r="LOO884" s="60"/>
      <c r="LOP884" s="60"/>
      <c r="LOQ884" s="60"/>
      <c r="LOR884" s="60"/>
      <c r="LOS884" s="60"/>
      <c r="LOT884" s="60"/>
      <c r="LOU884" s="60"/>
      <c r="LOV884" s="60"/>
      <c r="LOW884" s="60"/>
      <c r="LOX884" s="60"/>
      <c r="LOY884" s="60"/>
      <c r="LOZ884" s="60"/>
      <c r="LPA884" s="60"/>
      <c r="LPB884" s="60"/>
      <c r="LPC884" s="60"/>
      <c r="LPD884" s="60"/>
      <c r="LPE884" s="60"/>
      <c r="LPF884" s="60"/>
      <c r="LPG884" s="60"/>
      <c r="LPH884" s="60"/>
      <c r="LPI884" s="60"/>
      <c r="LPJ884" s="60"/>
      <c r="LPK884" s="60"/>
      <c r="LPL884" s="60"/>
      <c r="LPM884" s="60"/>
      <c r="LPN884" s="60"/>
      <c r="LPO884" s="60"/>
      <c r="LPP884" s="60"/>
      <c r="LPQ884" s="60"/>
      <c r="LPR884" s="60"/>
      <c r="LPS884" s="60"/>
      <c r="LPT884" s="60"/>
      <c r="LPU884" s="60"/>
      <c r="LPV884" s="60"/>
      <c r="LPW884" s="60"/>
      <c r="LPX884" s="60"/>
      <c r="LPY884" s="60"/>
      <c r="LPZ884" s="60"/>
      <c r="LQA884" s="60"/>
      <c r="LQB884" s="60"/>
      <c r="LQC884" s="60"/>
      <c r="LQD884" s="60"/>
      <c r="LQE884" s="60"/>
      <c r="LQF884" s="60"/>
      <c r="LQG884" s="60"/>
      <c r="LQH884" s="60"/>
      <c r="LQI884" s="60"/>
      <c r="LQJ884" s="60"/>
      <c r="LQK884" s="60"/>
      <c r="LQL884" s="60"/>
      <c r="LQM884" s="60"/>
      <c r="LQN884" s="60"/>
      <c r="LQO884" s="60"/>
      <c r="LQP884" s="60"/>
      <c r="LQQ884" s="60"/>
      <c r="LQR884" s="60"/>
      <c r="LQS884" s="60"/>
      <c r="LQT884" s="60"/>
      <c r="LQU884" s="60"/>
      <c r="LQV884" s="60"/>
      <c r="LQW884" s="60"/>
      <c r="LQX884" s="60"/>
      <c r="LQY884" s="60"/>
      <c r="LQZ884" s="60"/>
      <c r="LRA884" s="60"/>
      <c r="LRB884" s="60"/>
      <c r="LRC884" s="60"/>
      <c r="LRD884" s="60"/>
      <c r="LRE884" s="60"/>
      <c r="LRF884" s="60"/>
      <c r="LRG884" s="60"/>
      <c r="LRH884" s="60"/>
      <c r="LRI884" s="60"/>
      <c r="LRJ884" s="60"/>
      <c r="LRK884" s="60"/>
      <c r="LRL884" s="60"/>
      <c r="LRM884" s="60"/>
      <c r="LRN884" s="60"/>
      <c r="LRO884" s="60"/>
      <c r="LRP884" s="60"/>
      <c r="LRQ884" s="60"/>
      <c r="LRR884" s="60"/>
      <c r="LRS884" s="60"/>
      <c r="LRT884" s="60"/>
      <c r="LRU884" s="60"/>
      <c r="LRV884" s="60"/>
      <c r="LRW884" s="60"/>
      <c r="LRX884" s="60"/>
      <c r="LRY884" s="60"/>
      <c r="LRZ884" s="60"/>
      <c r="LSA884" s="60"/>
      <c r="LSB884" s="60"/>
      <c r="LSC884" s="60"/>
      <c r="LSD884" s="60"/>
      <c r="LSE884" s="60"/>
      <c r="LSF884" s="60"/>
      <c r="LSG884" s="60"/>
      <c r="LSH884" s="60"/>
      <c r="LSI884" s="60"/>
      <c r="LSJ884" s="60"/>
      <c r="LSK884" s="60"/>
      <c r="LSL884" s="60"/>
      <c r="LSM884" s="60"/>
      <c r="LSN884" s="60"/>
      <c r="LSO884" s="60"/>
      <c r="LSP884" s="60"/>
      <c r="LSQ884" s="60"/>
      <c r="LSR884" s="60"/>
      <c r="LSS884" s="60"/>
      <c r="LST884" s="60"/>
      <c r="LSU884" s="60"/>
      <c r="LSV884" s="60"/>
      <c r="LSW884" s="60"/>
      <c r="LSX884" s="60"/>
      <c r="LSY884" s="60"/>
      <c r="LSZ884" s="60"/>
      <c r="LTA884" s="60"/>
      <c r="LTB884" s="60"/>
      <c r="LTC884" s="60"/>
      <c r="LTD884" s="60"/>
      <c r="LTE884" s="60"/>
      <c r="LTF884" s="60"/>
      <c r="LTG884" s="60"/>
      <c r="LTH884" s="60"/>
      <c r="LTI884" s="60"/>
      <c r="LTJ884" s="60"/>
      <c r="LTK884" s="60"/>
      <c r="LTL884" s="60"/>
      <c r="LTM884" s="60"/>
      <c r="LTN884" s="60"/>
      <c r="LTO884" s="60"/>
      <c r="LTP884" s="60"/>
      <c r="LTQ884" s="60"/>
      <c r="LTR884" s="60"/>
      <c r="LTS884" s="60"/>
      <c r="LTT884" s="60"/>
      <c r="LTU884" s="60"/>
      <c r="LTV884" s="60"/>
      <c r="LTW884" s="60"/>
      <c r="LTX884" s="60"/>
      <c r="LTY884" s="60"/>
      <c r="LTZ884" s="60"/>
      <c r="LUA884" s="60"/>
      <c r="LUB884" s="60"/>
      <c r="LUC884" s="60"/>
      <c r="LUD884" s="60"/>
      <c r="LUE884" s="60"/>
      <c r="LUF884" s="60"/>
      <c r="LUG884" s="60"/>
      <c r="LUH884" s="60"/>
      <c r="LUI884" s="60"/>
      <c r="LUJ884" s="60"/>
      <c r="LUK884" s="60"/>
      <c r="LUL884" s="60"/>
      <c r="LUM884" s="60"/>
      <c r="LUN884" s="60"/>
      <c r="LUO884" s="60"/>
      <c r="LUP884" s="60"/>
      <c r="LUQ884" s="60"/>
      <c r="LUR884" s="60"/>
      <c r="LUS884" s="60"/>
      <c r="LUT884" s="60"/>
      <c r="LUU884" s="60"/>
      <c r="LUV884" s="60"/>
      <c r="LUW884" s="60"/>
      <c r="LUX884" s="60"/>
      <c r="LUY884" s="60"/>
      <c r="LUZ884" s="60"/>
      <c r="LVA884" s="60"/>
      <c r="LVB884" s="60"/>
      <c r="LVC884" s="60"/>
      <c r="LVD884" s="60"/>
      <c r="LVE884" s="60"/>
      <c r="LVF884" s="60"/>
      <c r="LVG884" s="60"/>
      <c r="LVH884" s="60"/>
      <c r="LVI884" s="60"/>
      <c r="LVJ884" s="60"/>
      <c r="LVK884" s="60"/>
      <c r="LVL884" s="60"/>
      <c r="LVM884" s="60"/>
      <c r="LVN884" s="60"/>
      <c r="LVO884" s="60"/>
      <c r="LVP884" s="60"/>
      <c r="LVQ884" s="60"/>
      <c r="LVR884" s="60"/>
      <c r="LVS884" s="60"/>
      <c r="LVT884" s="60"/>
      <c r="LVU884" s="60"/>
      <c r="LVV884" s="60"/>
      <c r="LVW884" s="60"/>
      <c r="LVX884" s="60"/>
      <c r="LVY884" s="60"/>
      <c r="LVZ884" s="60"/>
      <c r="LWA884" s="60"/>
      <c r="LWB884" s="60"/>
      <c r="LWC884" s="60"/>
      <c r="LWD884" s="60"/>
      <c r="LWE884" s="60"/>
      <c r="LWF884" s="60"/>
      <c r="LWG884" s="60"/>
      <c r="LWH884" s="60"/>
      <c r="LWI884" s="60"/>
      <c r="LWJ884" s="60"/>
      <c r="LWK884" s="60"/>
      <c r="LWL884" s="60"/>
      <c r="LWM884" s="60"/>
      <c r="LWN884" s="60"/>
      <c r="LWO884" s="60"/>
      <c r="LWP884" s="60"/>
      <c r="LWQ884" s="60"/>
      <c r="LWR884" s="60"/>
      <c r="LWS884" s="60"/>
      <c r="LWT884" s="60"/>
      <c r="LWU884" s="60"/>
      <c r="LWV884" s="60"/>
      <c r="LWW884" s="60"/>
      <c r="LWX884" s="60"/>
      <c r="LWY884" s="60"/>
      <c r="LWZ884" s="60"/>
      <c r="LXA884" s="60"/>
      <c r="LXB884" s="60"/>
      <c r="LXC884" s="60"/>
      <c r="LXD884" s="60"/>
      <c r="LXE884" s="60"/>
      <c r="LXF884" s="60"/>
      <c r="LXG884" s="60"/>
      <c r="LXH884" s="60"/>
      <c r="LXI884" s="60"/>
      <c r="LXJ884" s="60"/>
      <c r="LXK884" s="60"/>
      <c r="LXL884" s="60"/>
      <c r="LXM884" s="60"/>
      <c r="LXN884" s="60"/>
      <c r="LXO884" s="60"/>
      <c r="LXP884" s="60"/>
      <c r="LXQ884" s="60"/>
      <c r="LXR884" s="60"/>
      <c r="LXS884" s="60"/>
      <c r="LXT884" s="60"/>
      <c r="LXU884" s="60"/>
      <c r="LXV884" s="60"/>
      <c r="LXW884" s="60"/>
      <c r="LXX884" s="60"/>
      <c r="LXY884" s="60"/>
      <c r="LXZ884" s="60"/>
      <c r="LYA884" s="60"/>
      <c r="LYB884" s="60"/>
      <c r="LYC884" s="60"/>
      <c r="LYD884" s="60"/>
      <c r="LYE884" s="60"/>
      <c r="LYF884" s="60"/>
      <c r="LYG884" s="60"/>
      <c r="LYH884" s="60"/>
      <c r="LYI884" s="60"/>
      <c r="LYJ884" s="60"/>
      <c r="LYK884" s="60"/>
      <c r="LYL884" s="60"/>
      <c r="LYM884" s="60"/>
      <c r="LYN884" s="60"/>
      <c r="LYO884" s="60"/>
      <c r="LYP884" s="60"/>
      <c r="LYQ884" s="60"/>
      <c r="LYR884" s="60"/>
      <c r="LYS884" s="60"/>
      <c r="LYT884" s="60"/>
      <c r="LYU884" s="60"/>
      <c r="LYV884" s="60"/>
      <c r="LYW884" s="60"/>
      <c r="LYX884" s="60"/>
      <c r="LYY884" s="60"/>
      <c r="LYZ884" s="60"/>
      <c r="LZA884" s="60"/>
      <c r="LZB884" s="60"/>
      <c r="LZC884" s="60"/>
      <c r="LZD884" s="60"/>
      <c r="LZE884" s="60"/>
      <c r="LZF884" s="60"/>
      <c r="LZG884" s="60"/>
      <c r="LZH884" s="60"/>
      <c r="LZI884" s="60"/>
      <c r="LZJ884" s="60"/>
      <c r="LZK884" s="60"/>
      <c r="LZL884" s="60"/>
      <c r="LZM884" s="60"/>
      <c r="LZN884" s="60"/>
      <c r="LZO884" s="60"/>
      <c r="LZP884" s="60"/>
      <c r="LZQ884" s="60"/>
      <c r="LZR884" s="60"/>
      <c r="LZS884" s="60"/>
      <c r="LZT884" s="60"/>
      <c r="LZU884" s="60"/>
      <c r="LZV884" s="60"/>
      <c r="LZW884" s="60"/>
      <c r="LZX884" s="60"/>
      <c r="LZY884" s="60"/>
      <c r="LZZ884" s="60"/>
      <c r="MAA884" s="60"/>
      <c r="MAB884" s="60"/>
      <c r="MAC884" s="60"/>
      <c r="MAD884" s="60"/>
      <c r="MAE884" s="60"/>
      <c r="MAF884" s="60"/>
      <c r="MAG884" s="60"/>
      <c r="MAH884" s="60"/>
      <c r="MAI884" s="60"/>
      <c r="MAJ884" s="60"/>
      <c r="MAK884" s="60"/>
      <c r="MAL884" s="60"/>
      <c r="MAM884" s="60"/>
      <c r="MAN884" s="60"/>
      <c r="MAO884" s="60"/>
      <c r="MAP884" s="60"/>
      <c r="MAQ884" s="60"/>
      <c r="MAR884" s="60"/>
      <c r="MAS884" s="60"/>
      <c r="MAT884" s="60"/>
      <c r="MAU884" s="60"/>
      <c r="MAV884" s="60"/>
      <c r="MAW884" s="60"/>
      <c r="MAX884" s="60"/>
      <c r="MAY884" s="60"/>
      <c r="MAZ884" s="60"/>
      <c r="MBA884" s="60"/>
      <c r="MBB884" s="60"/>
      <c r="MBC884" s="60"/>
      <c r="MBD884" s="60"/>
      <c r="MBE884" s="60"/>
      <c r="MBF884" s="60"/>
      <c r="MBG884" s="60"/>
      <c r="MBH884" s="60"/>
      <c r="MBI884" s="60"/>
      <c r="MBJ884" s="60"/>
      <c r="MBK884" s="60"/>
      <c r="MBL884" s="60"/>
      <c r="MBM884" s="60"/>
      <c r="MBN884" s="60"/>
      <c r="MBO884" s="60"/>
      <c r="MBP884" s="60"/>
      <c r="MBQ884" s="60"/>
      <c r="MBR884" s="60"/>
      <c r="MBS884" s="60"/>
      <c r="MBT884" s="60"/>
      <c r="MBU884" s="60"/>
      <c r="MBV884" s="60"/>
      <c r="MBW884" s="60"/>
      <c r="MBX884" s="60"/>
      <c r="MBY884" s="60"/>
      <c r="MBZ884" s="60"/>
      <c r="MCA884" s="60"/>
      <c r="MCB884" s="60"/>
      <c r="MCC884" s="60"/>
      <c r="MCD884" s="60"/>
      <c r="MCE884" s="60"/>
      <c r="MCF884" s="60"/>
      <c r="MCG884" s="60"/>
      <c r="MCH884" s="60"/>
      <c r="MCI884" s="60"/>
      <c r="MCJ884" s="60"/>
      <c r="MCK884" s="60"/>
      <c r="MCL884" s="60"/>
      <c r="MCM884" s="60"/>
      <c r="MCN884" s="60"/>
      <c r="MCO884" s="60"/>
      <c r="MCP884" s="60"/>
      <c r="MCQ884" s="60"/>
      <c r="MCR884" s="60"/>
      <c r="MCS884" s="60"/>
      <c r="MCT884" s="60"/>
      <c r="MCU884" s="60"/>
      <c r="MCV884" s="60"/>
      <c r="MCW884" s="60"/>
      <c r="MCX884" s="60"/>
      <c r="MCY884" s="60"/>
      <c r="MCZ884" s="60"/>
      <c r="MDA884" s="60"/>
      <c r="MDB884" s="60"/>
      <c r="MDC884" s="60"/>
      <c r="MDD884" s="60"/>
      <c r="MDE884" s="60"/>
      <c r="MDF884" s="60"/>
      <c r="MDG884" s="60"/>
      <c r="MDH884" s="60"/>
      <c r="MDI884" s="60"/>
      <c r="MDJ884" s="60"/>
      <c r="MDK884" s="60"/>
      <c r="MDL884" s="60"/>
      <c r="MDM884" s="60"/>
      <c r="MDN884" s="60"/>
      <c r="MDO884" s="60"/>
      <c r="MDP884" s="60"/>
      <c r="MDQ884" s="60"/>
      <c r="MDR884" s="60"/>
      <c r="MDS884" s="60"/>
      <c r="MDT884" s="60"/>
      <c r="MDU884" s="60"/>
      <c r="MDV884" s="60"/>
      <c r="MDW884" s="60"/>
      <c r="MDX884" s="60"/>
      <c r="MDY884" s="60"/>
      <c r="MDZ884" s="60"/>
      <c r="MEA884" s="60"/>
      <c r="MEB884" s="60"/>
      <c r="MEC884" s="60"/>
      <c r="MED884" s="60"/>
      <c r="MEE884" s="60"/>
      <c r="MEF884" s="60"/>
      <c r="MEG884" s="60"/>
      <c r="MEH884" s="60"/>
      <c r="MEI884" s="60"/>
      <c r="MEJ884" s="60"/>
      <c r="MEK884" s="60"/>
      <c r="MEL884" s="60"/>
      <c r="MEM884" s="60"/>
      <c r="MEN884" s="60"/>
      <c r="MEO884" s="60"/>
      <c r="MEP884" s="60"/>
      <c r="MEQ884" s="60"/>
      <c r="MER884" s="60"/>
      <c r="MES884" s="60"/>
      <c r="MET884" s="60"/>
      <c r="MEU884" s="60"/>
      <c r="MEV884" s="60"/>
      <c r="MEW884" s="60"/>
      <c r="MEX884" s="60"/>
      <c r="MEY884" s="60"/>
      <c r="MEZ884" s="60"/>
      <c r="MFA884" s="60"/>
      <c r="MFB884" s="60"/>
      <c r="MFC884" s="60"/>
      <c r="MFD884" s="60"/>
      <c r="MFE884" s="60"/>
      <c r="MFF884" s="60"/>
      <c r="MFG884" s="60"/>
      <c r="MFH884" s="60"/>
      <c r="MFI884" s="60"/>
      <c r="MFJ884" s="60"/>
      <c r="MFK884" s="60"/>
      <c r="MFL884" s="60"/>
      <c r="MFM884" s="60"/>
      <c r="MFN884" s="60"/>
      <c r="MFO884" s="60"/>
      <c r="MFP884" s="60"/>
      <c r="MFQ884" s="60"/>
      <c r="MFR884" s="60"/>
      <c r="MFS884" s="60"/>
      <c r="MFT884" s="60"/>
      <c r="MFU884" s="60"/>
      <c r="MFV884" s="60"/>
      <c r="MFW884" s="60"/>
      <c r="MFX884" s="60"/>
      <c r="MFY884" s="60"/>
      <c r="MFZ884" s="60"/>
      <c r="MGA884" s="60"/>
      <c r="MGB884" s="60"/>
      <c r="MGC884" s="60"/>
      <c r="MGD884" s="60"/>
      <c r="MGE884" s="60"/>
      <c r="MGF884" s="60"/>
      <c r="MGG884" s="60"/>
      <c r="MGH884" s="60"/>
      <c r="MGI884" s="60"/>
      <c r="MGJ884" s="60"/>
      <c r="MGK884" s="60"/>
      <c r="MGL884" s="60"/>
      <c r="MGM884" s="60"/>
      <c r="MGN884" s="60"/>
      <c r="MGO884" s="60"/>
      <c r="MGP884" s="60"/>
      <c r="MGQ884" s="60"/>
      <c r="MGR884" s="60"/>
      <c r="MGS884" s="60"/>
      <c r="MGT884" s="60"/>
      <c r="MGU884" s="60"/>
      <c r="MGV884" s="60"/>
      <c r="MGW884" s="60"/>
      <c r="MGX884" s="60"/>
      <c r="MGY884" s="60"/>
      <c r="MGZ884" s="60"/>
      <c r="MHA884" s="60"/>
      <c r="MHB884" s="60"/>
      <c r="MHC884" s="60"/>
      <c r="MHD884" s="60"/>
      <c r="MHE884" s="60"/>
      <c r="MHF884" s="60"/>
      <c r="MHG884" s="60"/>
      <c r="MHH884" s="60"/>
      <c r="MHI884" s="60"/>
      <c r="MHJ884" s="60"/>
      <c r="MHK884" s="60"/>
      <c r="MHL884" s="60"/>
      <c r="MHM884" s="60"/>
      <c r="MHN884" s="60"/>
      <c r="MHO884" s="60"/>
      <c r="MHP884" s="60"/>
      <c r="MHQ884" s="60"/>
      <c r="MHR884" s="60"/>
      <c r="MHS884" s="60"/>
      <c r="MHT884" s="60"/>
      <c r="MHU884" s="60"/>
      <c r="MHV884" s="60"/>
      <c r="MHW884" s="60"/>
      <c r="MHX884" s="60"/>
      <c r="MHY884" s="60"/>
      <c r="MHZ884" s="60"/>
      <c r="MIA884" s="60"/>
      <c r="MIB884" s="60"/>
      <c r="MIC884" s="60"/>
      <c r="MID884" s="60"/>
      <c r="MIE884" s="60"/>
      <c r="MIF884" s="60"/>
      <c r="MIG884" s="60"/>
      <c r="MIH884" s="60"/>
      <c r="MII884" s="60"/>
      <c r="MIJ884" s="60"/>
      <c r="MIK884" s="60"/>
      <c r="MIL884" s="60"/>
      <c r="MIM884" s="60"/>
      <c r="MIN884" s="60"/>
      <c r="MIO884" s="60"/>
      <c r="MIP884" s="60"/>
      <c r="MIQ884" s="60"/>
      <c r="MIR884" s="60"/>
      <c r="MIS884" s="60"/>
      <c r="MIT884" s="60"/>
      <c r="MIU884" s="60"/>
      <c r="MIV884" s="60"/>
      <c r="MIW884" s="60"/>
      <c r="MIX884" s="60"/>
      <c r="MIY884" s="60"/>
      <c r="MIZ884" s="60"/>
      <c r="MJA884" s="60"/>
      <c r="MJB884" s="60"/>
      <c r="MJC884" s="60"/>
      <c r="MJD884" s="60"/>
      <c r="MJE884" s="60"/>
      <c r="MJF884" s="60"/>
      <c r="MJG884" s="60"/>
      <c r="MJH884" s="60"/>
      <c r="MJI884" s="60"/>
      <c r="MJJ884" s="60"/>
      <c r="MJK884" s="60"/>
      <c r="MJL884" s="60"/>
      <c r="MJM884" s="60"/>
      <c r="MJN884" s="60"/>
      <c r="MJO884" s="60"/>
      <c r="MJP884" s="60"/>
      <c r="MJQ884" s="60"/>
      <c r="MJR884" s="60"/>
      <c r="MJS884" s="60"/>
      <c r="MJT884" s="60"/>
      <c r="MJU884" s="60"/>
      <c r="MJV884" s="60"/>
      <c r="MJW884" s="60"/>
      <c r="MJX884" s="60"/>
      <c r="MJY884" s="60"/>
      <c r="MJZ884" s="60"/>
      <c r="MKA884" s="60"/>
      <c r="MKB884" s="60"/>
      <c r="MKC884" s="60"/>
      <c r="MKD884" s="60"/>
      <c r="MKE884" s="60"/>
      <c r="MKF884" s="60"/>
      <c r="MKG884" s="60"/>
      <c r="MKH884" s="60"/>
      <c r="MKI884" s="60"/>
      <c r="MKJ884" s="60"/>
      <c r="MKK884" s="60"/>
      <c r="MKL884" s="60"/>
      <c r="MKM884" s="60"/>
      <c r="MKN884" s="60"/>
      <c r="MKO884" s="60"/>
      <c r="MKP884" s="60"/>
      <c r="MKQ884" s="60"/>
      <c r="MKR884" s="60"/>
      <c r="MKS884" s="60"/>
      <c r="MKT884" s="60"/>
      <c r="MKU884" s="60"/>
      <c r="MKV884" s="60"/>
      <c r="MKW884" s="60"/>
      <c r="MKX884" s="60"/>
      <c r="MKY884" s="60"/>
      <c r="MKZ884" s="60"/>
      <c r="MLA884" s="60"/>
      <c r="MLB884" s="60"/>
      <c r="MLC884" s="60"/>
      <c r="MLD884" s="60"/>
      <c r="MLE884" s="60"/>
      <c r="MLF884" s="60"/>
      <c r="MLG884" s="60"/>
      <c r="MLH884" s="60"/>
      <c r="MLI884" s="60"/>
      <c r="MLJ884" s="60"/>
      <c r="MLK884" s="60"/>
      <c r="MLL884" s="60"/>
      <c r="MLM884" s="60"/>
      <c r="MLN884" s="60"/>
      <c r="MLO884" s="60"/>
      <c r="MLP884" s="60"/>
      <c r="MLQ884" s="60"/>
      <c r="MLR884" s="60"/>
      <c r="MLS884" s="60"/>
      <c r="MLT884" s="60"/>
      <c r="MLU884" s="60"/>
      <c r="MLV884" s="60"/>
      <c r="MLW884" s="60"/>
      <c r="MLX884" s="60"/>
      <c r="MLY884" s="60"/>
      <c r="MLZ884" s="60"/>
      <c r="MMA884" s="60"/>
      <c r="MMB884" s="60"/>
      <c r="MMC884" s="60"/>
      <c r="MMD884" s="60"/>
      <c r="MME884" s="60"/>
      <c r="MMF884" s="60"/>
      <c r="MMG884" s="60"/>
      <c r="MMH884" s="60"/>
      <c r="MMI884" s="60"/>
      <c r="MMJ884" s="60"/>
      <c r="MMK884" s="60"/>
      <c r="MML884" s="60"/>
      <c r="MMM884" s="60"/>
      <c r="MMN884" s="60"/>
      <c r="MMO884" s="60"/>
      <c r="MMP884" s="60"/>
      <c r="MMQ884" s="60"/>
      <c r="MMR884" s="60"/>
      <c r="MMS884" s="60"/>
      <c r="MMT884" s="60"/>
      <c r="MMU884" s="60"/>
      <c r="MMV884" s="60"/>
      <c r="MMW884" s="60"/>
      <c r="MMX884" s="60"/>
      <c r="MMY884" s="60"/>
      <c r="MMZ884" s="60"/>
      <c r="MNA884" s="60"/>
      <c r="MNB884" s="60"/>
      <c r="MNC884" s="60"/>
      <c r="MND884" s="60"/>
      <c r="MNE884" s="60"/>
      <c r="MNF884" s="60"/>
      <c r="MNG884" s="60"/>
      <c r="MNH884" s="60"/>
      <c r="MNI884" s="60"/>
      <c r="MNJ884" s="60"/>
      <c r="MNK884" s="60"/>
      <c r="MNL884" s="60"/>
      <c r="MNM884" s="60"/>
      <c r="MNN884" s="60"/>
      <c r="MNO884" s="60"/>
      <c r="MNP884" s="60"/>
      <c r="MNQ884" s="60"/>
      <c r="MNR884" s="60"/>
      <c r="MNS884" s="60"/>
      <c r="MNT884" s="60"/>
      <c r="MNU884" s="60"/>
      <c r="MNV884" s="60"/>
      <c r="MNW884" s="60"/>
      <c r="MNX884" s="60"/>
      <c r="MNY884" s="60"/>
      <c r="MNZ884" s="60"/>
      <c r="MOA884" s="60"/>
      <c r="MOB884" s="60"/>
      <c r="MOC884" s="60"/>
      <c r="MOD884" s="60"/>
      <c r="MOE884" s="60"/>
      <c r="MOF884" s="60"/>
      <c r="MOG884" s="60"/>
      <c r="MOH884" s="60"/>
      <c r="MOI884" s="60"/>
      <c r="MOJ884" s="60"/>
      <c r="MOK884" s="60"/>
      <c r="MOL884" s="60"/>
      <c r="MOM884" s="60"/>
      <c r="MON884" s="60"/>
      <c r="MOO884" s="60"/>
      <c r="MOP884" s="60"/>
      <c r="MOQ884" s="60"/>
      <c r="MOR884" s="60"/>
      <c r="MOS884" s="60"/>
      <c r="MOT884" s="60"/>
      <c r="MOU884" s="60"/>
      <c r="MOV884" s="60"/>
      <c r="MOW884" s="60"/>
      <c r="MOX884" s="60"/>
      <c r="MOY884" s="60"/>
      <c r="MOZ884" s="60"/>
      <c r="MPA884" s="60"/>
      <c r="MPB884" s="60"/>
      <c r="MPC884" s="60"/>
      <c r="MPD884" s="60"/>
      <c r="MPE884" s="60"/>
      <c r="MPF884" s="60"/>
      <c r="MPG884" s="60"/>
      <c r="MPH884" s="60"/>
      <c r="MPI884" s="60"/>
      <c r="MPJ884" s="60"/>
      <c r="MPK884" s="60"/>
      <c r="MPL884" s="60"/>
      <c r="MPM884" s="60"/>
      <c r="MPN884" s="60"/>
      <c r="MPO884" s="60"/>
      <c r="MPP884" s="60"/>
      <c r="MPQ884" s="60"/>
      <c r="MPR884" s="60"/>
      <c r="MPS884" s="60"/>
      <c r="MPT884" s="60"/>
      <c r="MPU884" s="60"/>
      <c r="MPV884" s="60"/>
      <c r="MPW884" s="60"/>
      <c r="MPX884" s="60"/>
      <c r="MPY884" s="60"/>
      <c r="MPZ884" s="60"/>
      <c r="MQA884" s="60"/>
      <c r="MQB884" s="60"/>
      <c r="MQC884" s="60"/>
      <c r="MQD884" s="60"/>
      <c r="MQE884" s="60"/>
      <c r="MQF884" s="60"/>
      <c r="MQG884" s="60"/>
      <c r="MQH884" s="60"/>
      <c r="MQI884" s="60"/>
      <c r="MQJ884" s="60"/>
      <c r="MQK884" s="60"/>
      <c r="MQL884" s="60"/>
      <c r="MQM884" s="60"/>
      <c r="MQN884" s="60"/>
      <c r="MQO884" s="60"/>
      <c r="MQP884" s="60"/>
      <c r="MQQ884" s="60"/>
      <c r="MQR884" s="60"/>
      <c r="MQS884" s="60"/>
      <c r="MQT884" s="60"/>
      <c r="MQU884" s="60"/>
      <c r="MQV884" s="60"/>
      <c r="MQW884" s="60"/>
      <c r="MQX884" s="60"/>
      <c r="MQY884" s="60"/>
      <c r="MQZ884" s="60"/>
      <c r="MRA884" s="60"/>
      <c r="MRB884" s="60"/>
      <c r="MRC884" s="60"/>
      <c r="MRD884" s="60"/>
      <c r="MRE884" s="60"/>
      <c r="MRF884" s="60"/>
      <c r="MRG884" s="60"/>
      <c r="MRH884" s="60"/>
      <c r="MRI884" s="60"/>
      <c r="MRJ884" s="60"/>
      <c r="MRK884" s="60"/>
      <c r="MRL884" s="60"/>
      <c r="MRM884" s="60"/>
      <c r="MRN884" s="60"/>
      <c r="MRO884" s="60"/>
      <c r="MRP884" s="60"/>
      <c r="MRQ884" s="60"/>
      <c r="MRR884" s="60"/>
      <c r="MRS884" s="60"/>
      <c r="MRT884" s="60"/>
      <c r="MRU884" s="60"/>
      <c r="MRV884" s="60"/>
      <c r="MRW884" s="60"/>
      <c r="MRX884" s="60"/>
      <c r="MRY884" s="60"/>
      <c r="MRZ884" s="60"/>
      <c r="MSA884" s="60"/>
      <c r="MSB884" s="60"/>
      <c r="MSC884" s="60"/>
      <c r="MSD884" s="60"/>
      <c r="MSE884" s="60"/>
      <c r="MSF884" s="60"/>
      <c r="MSG884" s="60"/>
      <c r="MSH884" s="60"/>
      <c r="MSI884" s="60"/>
      <c r="MSJ884" s="60"/>
      <c r="MSK884" s="60"/>
      <c r="MSL884" s="60"/>
      <c r="MSM884" s="60"/>
      <c r="MSN884" s="60"/>
      <c r="MSO884" s="60"/>
      <c r="MSP884" s="60"/>
      <c r="MSQ884" s="60"/>
      <c r="MSR884" s="60"/>
      <c r="MSS884" s="60"/>
      <c r="MST884" s="60"/>
      <c r="MSU884" s="60"/>
      <c r="MSV884" s="60"/>
      <c r="MSW884" s="60"/>
      <c r="MSX884" s="60"/>
      <c r="MSY884" s="60"/>
      <c r="MSZ884" s="60"/>
      <c r="MTA884" s="60"/>
      <c r="MTB884" s="60"/>
      <c r="MTC884" s="60"/>
      <c r="MTD884" s="60"/>
      <c r="MTE884" s="60"/>
      <c r="MTF884" s="60"/>
      <c r="MTG884" s="60"/>
      <c r="MTH884" s="60"/>
      <c r="MTI884" s="60"/>
      <c r="MTJ884" s="60"/>
      <c r="MTK884" s="60"/>
      <c r="MTL884" s="60"/>
      <c r="MTM884" s="60"/>
      <c r="MTN884" s="60"/>
      <c r="MTO884" s="60"/>
      <c r="MTP884" s="60"/>
      <c r="MTQ884" s="60"/>
      <c r="MTR884" s="60"/>
      <c r="MTS884" s="60"/>
      <c r="MTT884" s="60"/>
      <c r="MTU884" s="60"/>
      <c r="MTV884" s="60"/>
      <c r="MTW884" s="60"/>
      <c r="MTX884" s="60"/>
      <c r="MTY884" s="60"/>
      <c r="MTZ884" s="60"/>
      <c r="MUA884" s="60"/>
      <c r="MUB884" s="60"/>
      <c r="MUC884" s="60"/>
      <c r="MUD884" s="60"/>
      <c r="MUE884" s="60"/>
      <c r="MUF884" s="60"/>
      <c r="MUG884" s="60"/>
      <c r="MUH884" s="60"/>
      <c r="MUI884" s="60"/>
      <c r="MUJ884" s="60"/>
      <c r="MUK884" s="60"/>
      <c r="MUL884" s="60"/>
      <c r="MUM884" s="60"/>
      <c r="MUN884" s="60"/>
      <c r="MUO884" s="60"/>
      <c r="MUP884" s="60"/>
      <c r="MUQ884" s="60"/>
      <c r="MUR884" s="60"/>
      <c r="MUS884" s="60"/>
      <c r="MUT884" s="60"/>
      <c r="MUU884" s="60"/>
      <c r="MUV884" s="60"/>
      <c r="MUW884" s="60"/>
      <c r="MUX884" s="60"/>
      <c r="MUY884" s="60"/>
      <c r="MUZ884" s="60"/>
      <c r="MVA884" s="60"/>
      <c r="MVB884" s="60"/>
      <c r="MVC884" s="60"/>
      <c r="MVD884" s="60"/>
      <c r="MVE884" s="60"/>
      <c r="MVF884" s="60"/>
      <c r="MVG884" s="60"/>
      <c r="MVH884" s="60"/>
      <c r="MVI884" s="60"/>
      <c r="MVJ884" s="60"/>
      <c r="MVK884" s="60"/>
      <c r="MVL884" s="60"/>
      <c r="MVM884" s="60"/>
      <c r="MVN884" s="60"/>
      <c r="MVO884" s="60"/>
      <c r="MVP884" s="60"/>
      <c r="MVQ884" s="60"/>
      <c r="MVR884" s="60"/>
      <c r="MVS884" s="60"/>
      <c r="MVT884" s="60"/>
      <c r="MVU884" s="60"/>
      <c r="MVV884" s="60"/>
      <c r="MVW884" s="60"/>
      <c r="MVX884" s="60"/>
      <c r="MVY884" s="60"/>
      <c r="MVZ884" s="60"/>
      <c r="MWA884" s="60"/>
      <c r="MWB884" s="60"/>
      <c r="MWC884" s="60"/>
      <c r="MWD884" s="60"/>
      <c r="MWE884" s="60"/>
      <c r="MWF884" s="60"/>
      <c r="MWG884" s="60"/>
      <c r="MWH884" s="60"/>
      <c r="MWI884" s="60"/>
      <c r="MWJ884" s="60"/>
      <c r="MWK884" s="60"/>
      <c r="MWL884" s="60"/>
      <c r="MWM884" s="60"/>
      <c r="MWN884" s="60"/>
      <c r="MWO884" s="60"/>
      <c r="MWP884" s="60"/>
      <c r="MWQ884" s="60"/>
      <c r="MWR884" s="60"/>
      <c r="MWS884" s="60"/>
      <c r="MWT884" s="60"/>
      <c r="MWU884" s="60"/>
      <c r="MWV884" s="60"/>
      <c r="MWW884" s="60"/>
      <c r="MWX884" s="60"/>
      <c r="MWY884" s="60"/>
      <c r="MWZ884" s="60"/>
      <c r="MXA884" s="60"/>
      <c r="MXB884" s="60"/>
      <c r="MXC884" s="60"/>
      <c r="MXD884" s="60"/>
      <c r="MXE884" s="60"/>
      <c r="MXF884" s="60"/>
      <c r="MXG884" s="60"/>
      <c r="MXH884" s="60"/>
      <c r="MXI884" s="60"/>
      <c r="MXJ884" s="60"/>
      <c r="MXK884" s="60"/>
      <c r="MXL884" s="60"/>
      <c r="MXM884" s="60"/>
      <c r="MXN884" s="60"/>
      <c r="MXO884" s="60"/>
      <c r="MXP884" s="60"/>
      <c r="MXQ884" s="60"/>
      <c r="MXR884" s="60"/>
      <c r="MXS884" s="60"/>
      <c r="MXT884" s="60"/>
      <c r="MXU884" s="60"/>
      <c r="MXV884" s="60"/>
      <c r="MXW884" s="60"/>
      <c r="MXX884" s="60"/>
      <c r="MXY884" s="60"/>
      <c r="MXZ884" s="60"/>
      <c r="MYA884" s="60"/>
      <c r="MYB884" s="60"/>
      <c r="MYC884" s="60"/>
      <c r="MYD884" s="60"/>
      <c r="MYE884" s="60"/>
      <c r="MYF884" s="60"/>
      <c r="MYG884" s="60"/>
      <c r="MYH884" s="60"/>
      <c r="MYI884" s="60"/>
      <c r="MYJ884" s="60"/>
      <c r="MYK884" s="60"/>
      <c r="MYL884" s="60"/>
      <c r="MYM884" s="60"/>
      <c r="MYN884" s="60"/>
      <c r="MYO884" s="60"/>
      <c r="MYP884" s="60"/>
      <c r="MYQ884" s="60"/>
      <c r="MYR884" s="60"/>
      <c r="MYS884" s="60"/>
      <c r="MYT884" s="60"/>
      <c r="MYU884" s="60"/>
      <c r="MYV884" s="60"/>
      <c r="MYW884" s="60"/>
      <c r="MYX884" s="60"/>
      <c r="MYY884" s="60"/>
      <c r="MYZ884" s="60"/>
      <c r="MZA884" s="60"/>
      <c r="MZB884" s="60"/>
      <c r="MZC884" s="60"/>
      <c r="MZD884" s="60"/>
      <c r="MZE884" s="60"/>
      <c r="MZF884" s="60"/>
      <c r="MZG884" s="60"/>
      <c r="MZH884" s="60"/>
      <c r="MZI884" s="60"/>
      <c r="MZJ884" s="60"/>
      <c r="MZK884" s="60"/>
      <c r="MZL884" s="60"/>
      <c r="MZM884" s="60"/>
      <c r="MZN884" s="60"/>
      <c r="MZO884" s="60"/>
      <c r="MZP884" s="60"/>
      <c r="MZQ884" s="60"/>
      <c r="MZR884" s="60"/>
      <c r="MZS884" s="60"/>
      <c r="MZT884" s="60"/>
      <c r="MZU884" s="60"/>
      <c r="MZV884" s="60"/>
      <c r="MZW884" s="60"/>
      <c r="MZX884" s="60"/>
      <c r="MZY884" s="60"/>
      <c r="MZZ884" s="60"/>
      <c r="NAA884" s="60"/>
      <c r="NAB884" s="60"/>
      <c r="NAC884" s="60"/>
      <c r="NAD884" s="60"/>
      <c r="NAE884" s="60"/>
      <c r="NAF884" s="60"/>
      <c r="NAG884" s="60"/>
      <c r="NAH884" s="60"/>
      <c r="NAI884" s="60"/>
      <c r="NAJ884" s="60"/>
      <c r="NAK884" s="60"/>
      <c r="NAL884" s="60"/>
      <c r="NAM884" s="60"/>
      <c r="NAN884" s="60"/>
      <c r="NAO884" s="60"/>
      <c r="NAP884" s="60"/>
      <c r="NAQ884" s="60"/>
      <c r="NAR884" s="60"/>
      <c r="NAS884" s="60"/>
      <c r="NAT884" s="60"/>
      <c r="NAU884" s="60"/>
      <c r="NAV884" s="60"/>
      <c r="NAW884" s="60"/>
      <c r="NAX884" s="60"/>
      <c r="NAY884" s="60"/>
      <c r="NAZ884" s="60"/>
      <c r="NBA884" s="60"/>
      <c r="NBB884" s="60"/>
      <c r="NBC884" s="60"/>
      <c r="NBD884" s="60"/>
      <c r="NBE884" s="60"/>
      <c r="NBF884" s="60"/>
      <c r="NBG884" s="60"/>
      <c r="NBH884" s="60"/>
      <c r="NBI884" s="60"/>
      <c r="NBJ884" s="60"/>
      <c r="NBK884" s="60"/>
      <c r="NBL884" s="60"/>
      <c r="NBM884" s="60"/>
      <c r="NBN884" s="60"/>
      <c r="NBO884" s="60"/>
      <c r="NBP884" s="60"/>
      <c r="NBQ884" s="60"/>
      <c r="NBR884" s="60"/>
      <c r="NBS884" s="60"/>
      <c r="NBT884" s="60"/>
      <c r="NBU884" s="60"/>
      <c r="NBV884" s="60"/>
      <c r="NBW884" s="60"/>
      <c r="NBX884" s="60"/>
      <c r="NBY884" s="60"/>
      <c r="NBZ884" s="60"/>
      <c r="NCA884" s="60"/>
      <c r="NCB884" s="60"/>
      <c r="NCC884" s="60"/>
      <c r="NCD884" s="60"/>
      <c r="NCE884" s="60"/>
      <c r="NCF884" s="60"/>
      <c r="NCG884" s="60"/>
      <c r="NCH884" s="60"/>
      <c r="NCI884" s="60"/>
      <c r="NCJ884" s="60"/>
      <c r="NCK884" s="60"/>
      <c r="NCL884" s="60"/>
      <c r="NCM884" s="60"/>
      <c r="NCN884" s="60"/>
      <c r="NCO884" s="60"/>
      <c r="NCP884" s="60"/>
      <c r="NCQ884" s="60"/>
      <c r="NCR884" s="60"/>
      <c r="NCS884" s="60"/>
      <c r="NCT884" s="60"/>
      <c r="NCU884" s="60"/>
      <c r="NCV884" s="60"/>
      <c r="NCW884" s="60"/>
      <c r="NCX884" s="60"/>
      <c r="NCY884" s="60"/>
      <c r="NCZ884" s="60"/>
      <c r="NDA884" s="60"/>
      <c r="NDB884" s="60"/>
      <c r="NDC884" s="60"/>
      <c r="NDD884" s="60"/>
      <c r="NDE884" s="60"/>
      <c r="NDF884" s="60"/>
      <c r="NDG884" s="60"/>
      <c r="NDH884" s="60"/>
      <c r="NDI884" s="60"/>
      <c r="NDJ884" s="60"/>
      <c r="NDK884" s="60"/>
      <c r="NDL884" s="60"/>
      <c r="NDM884" s="60"/>
      <c r="NDN884" s="60"/>
      <c r="NDO884" s="60"/>
      <c r="NDP884" s="60"/>
      <c r="NDQ884" s="60"/>
      <c r="NDR884" s="60"/>
      <c r="NDS884" s="60"/>
      <c r="NDT884" s="60"/>
      <c r="NDU884" s="60"/>
      <c r="NDV884" s="60"/>
      <c r="NDW884" s="60"/>
      <c r="NDX884" s="60"/>
      <c r="NDY884" s="60"/>
      <c r="NDZ884" s="60"/>
      <c r="NEA884" s="60"/>
      <c r="NEB884" s="60"/>
      <c r="NEC884" s="60"/>
      <c r="NED884" s="60"/>
      <c r="NEE884" s="60"/>
      <c r="NEF884" s="60"/>
      <c r="NEG884" s="60"/>
      <c r="NEH884" s="60"/>
      <c r="NEI884" s="60"/>
      <c r="NEJ884" s="60"/>
      <c r="NEK884" s="60"/>
      <c r="NEL884" s="60"/>
      <c r="NEM884" s="60"/>
      <c r="NEN884" s="60"/>
      <c r="NEO884" s="60"/>
      <c r="NEP884" s="60"/>
      <c r="NEQ884" s="60"/>
      <c r="NER884" s="60"/>
      <c r="NES884" s="60"/>
      <c r="NET884" s="60"/>
      <c r="NEU884" s="60"/>
      <c r="NEV884" s="60"/>
      <c r="NEW884" s="60"/>
      <c r="NEX884" s="60"/>
      <c r="NEY884" s="60"/>
      <c r="NEZ884" s="60"/>
      <c r="NFA884" s="60"/>
      <c r="NFB884" s="60"/>
      <c r="NFC884" s="60"/>
      <c r="NFD884" s="60"/>
      <c r="NFE884" s="60"/>
      <c r="NFF884" s="60"/>
      <c r="NFG884" s="60"/>
      <c r="NFH884" s="60"/>
      <c r="NFI884" s="60"/>
      <c r="NFJ884" s="60"/>
      <c r="NFK884" s="60"/>
      <c r="NFL884" s="60"/>
      <c r="NFM884" s="60"/>
      <c r="NFN884" s="60"/>
      <c r="NFO884" s="60"/>
      <c r="NFP884" s="60"/>
      <c r="NFQ884" s="60"/>
      <c r="NFR884" s="60"/>
      <c r="NFS884" s="60"/>
      <c r="NFT884" s="60"/>
      <c r="NFU884" s="60"/>
      <c r="NFV884" s="60"/>
      <c r="NFW884" s="60"/>
      <c r="NFX884" s="60"/>
      <c r="NFY884" s="60"/>
      <c r="NFZ884" s="60"/>
      <c r="NGA884" s="60"/>
      <c r="NGB884" s="60"/>
      <c r="NGC884" s="60"/>
      <c r="NGD884" s="60"/>
      <c r="NGE884" s="60"/>
      <c r="NGF884" s="60"/>
      <c r="NGG884" s="60"/>
      <c r="NGH884" s="60"/>
      <c r="NGI884" s="60"/>
      <c r="NGJ884" s="60"/>
      <c r="NGK884" s="60"/>
      <c r="NGL884" s="60"/>
      <c r="NGM884" s="60"/>
      <c r="NGN884" s="60"/>
      <c r="NGO884" s="60"/>
      <c r="NGP884" s="60"/>
      <c r="NGQ884" s="60"/>
      <c r="NGR884" s="60"/>
      <c r="NGS884" s="60"/>
      <c r="NGT884" s="60"/>
      <c r="NGU884" s="60"/>
      <c r="NGV884" s="60"/>
      <c r="NGW884" s="60"/>
      <c r="NGX884" s="60"/>
      <c r="NGY884" s="60"/>
      <c r="NGZ884" s="60"/>
      <c r="NHA884" s="60"/>
      <c r="NHB884" s="60"/>
      <c r="NHC884" s="60"/>
      <c r="NHD884" s="60"/>
      <c r="NHE884" s="60"/>
      <c r="NHF884" s="60"/>
      <c r="NHG884" s="60"/>
      <c r="NHH884" s="60"/>
      <c r="NHI884" s="60"/>
      <c r="NHJ884" s="60"/>
      <c r="NHK884" s="60"/>
      <c r="NHL884" s="60"/>
      <c r="NHM884" s="60"/>
      <c r="NHN884" s="60"/>
      <c r="NHO884" s="60"/>
      <c r="NHP884" s="60"/>
      <c r="NHQ884" s="60"/>
      <c r="NHR884" s="60"/>
      <c r="NHS884" s="60"/>
      <c r="NHT884" s="60"/>
      <c r="NHU884" s="60"/>
      <c r="NHV884" s="60"/>
      <c r="NHW884" s="60"/>
      <c r="NHX884" s="60"/>
      <c r="NHY884" s="60"/>
      <c r="NHZ884" s="60"/>
      <c r="NIA884" s="60"/>
      <c r="NIB884" s="60"/>
      <c r="NIC884" s="60"/>
      <c r="NID884" s="60"/>
      <c r="NIE884" s="60"/>
      <c r="NIF884" s="60"/>
      <c r="NIG884" s="60"/>
      <c r="NIH884" s="60"/>
      <c r="NII884" s="60"/>
      <c r="NIJ884" s="60"/>
      <c r="NIK884" s="60"/>
      <c r="NIL884" s="60"/>
      <c r="NIM884" s="60"/>
      <c r="NIN884" s="60"/>
      <c r="NIO884" s="60"/>
      <c r="NIP884" s="60"/>
      <c r="NIQ884" s="60"/>
      <c r="NIR884" s="60"/>
      <c r="NIS884" s="60"/>
      <c r="NIT884" s="60"/>
      <c r="NIU884" s="60"/>
      <c r="NIV884" s="60"/>
      <c r="NIW884" s="60"/>
      <c r="NIX884" s="60"/>
      <c r="NIY884" s="60"/>
      <c r="NIZ884" s="60"/>
      <c r="NJA884" s="60"/>
      <c r="NJB884" s="60"/>
      <c r="NJC884" s="60"/>
      <c r="NJD884" s="60"/>
      <c r="NJE884" s="60"/>
      <c r="NJF884" s="60"/>
      <c r="NJG884" s="60"/>
      <c r="NJH884" s="60"/>
      <c r="NJI884" s="60"/>
      <c r="NJJ884" s="60"/>
      <c r="NJK884" s="60"/>
      <c r="NJL884" s="60"/>
      <c r="NJM884" s="60"/>
      <c r="NJN884" s="60"/>
      <c r="NJO884" s="60"/>
      <c r="NJP884" s="60"/>
      <c r="NJQ884" s="60"/>
      <c r="NJR884" s="60"/>
      <c r="NJS884" s="60"/>
      <c r="NJT884" s="60"/>
      <c r="NJU884" s="60"/>
      <c r="NJV884" s="60"/>
      <c r="NJW884" s="60"/>
      <c r="NJX884" s="60"/>
      <c r="NJY884" s="60"/>
      <c r="NJZ884" s="60"/>
      <c r="NKA884" s="60"/>
      <c r="NKB884" s="60"/>
      <c r="NKC884" s="60"/>
      <c r="NKD884" s="60"/>
      <c r="NKE884" s="60"/>
      <c r="NKF884" s="60"/>
      <c r="NKG884" s="60"/>
      <c r="NKH884" s="60"/>
      <c r="NKI884" s="60"/>
      <c r="NKJ884" s="60"/>
      <c r="NKK884" s="60"/>
      <c r="NKL884" s="60"/>
      <c r="NKM884" s="60"/>
      <c r="NKN884" s="60"/>
      <c r="NKO884" s="60"/>
      <c r="NKP884" s="60"/>
      <c r="NKQ884" s="60"/>
      <c r="NKR884" s="60"/>
      <c r="NKS884" s="60"/>
      <c r="NKT884" s="60"/>
      <c r="NKU884" s="60"/>
      <c r="NKV884" s="60"/>
      <c r="NKW884" s="60"/>
      <c r="NKX884" s="60"/>
      <c r="NKY884" s="60"/>
      <c r="NKZ884" s="60"/>
      <c r="NLA884" s="60"/>
      <c r="NLB884" s="60"/>
      <c r="NLC884" s="60"/>
      <c r="NLD884" s="60"/>
      <c r="NLE884" s="60"/>
      <c r="NLF884" s="60"/>
      <c r="NLG884" s="60"/>
      <c r="NLH884" s="60"/>
      <c r="NLI884" s="60"/>
      <c r="NLJ884" s="60"/>
      <c r="NLK884" s="60"/>
      <c r="NLL884" s="60"/>
      <c r="NLM884" s="60"/>
      <c r="NLN884" s="60"/>
      <c r="NLO884" s="60"/>
      <c r="NLP884" s="60"/>
      <c r="NLQ884" s="60"/>
      <c r="NLR884" s="60"/>
      <c r="NLS884" s="60"/>
      <c r="NLT884" s="60"/>
      <c r="NLU884" s="60"/>
      <c r="NLV884" s="60"/>
      <c r="NLW884" s="60"/>
      <c r="NLX884" s="60"/>
      <c r="NLY884" s="60"/>
      <c r="NLZ884" s="60"/>
      <c r="NMA884" s="60"/>
      <c r="NMB884" s="60"/>
      <c r="NMC884" s="60"/>
      <c r="NMD884" s="60"/>
      <c r="NME884" s="60"/>
      <c r="NMF884" s="60"/>
      <c r="NMG884" s="60"/>
      <c r="NMH884" s="60"/>
      <c r="NMI884" s="60"/>
      <c r="NMJ884" s="60"/>
      <c r="NMK884" s="60"/>
      <c r="NML884" s="60"/>
      <c r="NMM884" s="60"/>
      <c r="NMN884" s="60"/>
      <c r="NMO884" s="60"/>
      <c r="NMP884" s="60"/>
      <c r="NMQ884" s="60"/>
      <c r="NMR884" s="60"/>
      <c r="NMS884" s="60"/>
      <c r="NMT884" s="60"/>
      <c r="NMU884" s="60"/>
      <c r="NMV884" s="60"/>
      <c r="NMW884" s="60"/>
      <c r="NMX884" s="60"/>
      <c r="NMY884" s="60"/>
      <c r="NMZ884" s="60"/>
      <c r="NNA884" s="60"/>
      <c r="NNB884" s="60"/>
      <c r="NNC884" s="60"/>
      <c r="NND884" s="60"/>
      <c r="NNE884" s="60"/>
      <c r="NNF884" s="60"/>
      <c r="NNG884" s="60"/>
      <c r="NNH884" s="60"/>
      <c r="NNI884" s="60"/>
      <c r="NNJ884" s="60"/>
      <c r="NNK884" s="60"/>
      <c r="NNL884" s="60"/>
      <c r="NNM884" s="60"/>
      <c r="NNN884" s="60"/>
      <c r="NNO884" s="60"/>
      <c r="NNP884" s="60"/>
      <c r="NNQ884" s="60"/>
      <c r="NNR884" s="60"/>
      <c r="NNS884" s="60"/>
      <c r="NNT884" s="60"/>
      <c r="NNU884" s="60"/>
      <c r="NNV884" s="60"/>
      <c r="NNW884" s="60"/>
      <c r="NNX884" s="60"/>
      <c r="NNY884" s="60"/>
      <c r="NNZ884" s="60"/>
      <c r="NOA884" s="60"/>
      <c r="NOB884" s="60"/>
      <c r="NOC884" s="60"/>
      <c r="NOD884" s="60"/>
      <c r="NOE884" s="60"/>
      <c r="NOF884" s="60"/>
      <c r="NOG884" s="60"/>
      <c r="NOH884" s="60"/>
      <c r="NOI884" s="60"/>
      <c r="NOJ884" s="60"/>
      <c r="NOK884" s="60"/>
      <c r="NOL884" s="60"/>
      <c r="NOM884" s="60"/>
      <c r="NON884" s="60"/>
      <c r="NOO884" s="60"/>
      <c r="NOP884" s="60"/>
      <c r="NOQ884" s="60"/>
      <c r="NOR884" s="60"/>
      <c r="NOS884" s="60"/>
      <c r="NOT884" s="60"/>
      <c r="NOU884" s="60"/>
      <c r="NOV884" s="60"/>
      <c r="NOW884" s="60"/>
      <c r="NOX884" s="60"/>
      <c r="NOY884" s="60"/>
      <c r="NOZ884" s="60"/>
      <c r="NPA884" s="60"/>
      <c r="NPB884" s="60"/>
      <c r="NPC884" s="60"/>
      <c r="NPD884" s="60"/>
      <c r="NPE884" s="60"/>
      <c r="NPF884" s="60"/>
      <c r="NPG884" s="60"/>
      <c r="NPH884" s="60"/>
      <c r="NPI884" s="60"/>
      <c r="NPJ884" s="60"/>
      <c r="NPK884" s="60"/>
      <c r="NPL884" s="60"/>
      <c r="NPM884" s="60"/>
      <c r="NPN884" s="60"/>
      <c r="NPO884" s="60"/>
      <c r="NPP884" s="60"/>
      <c r="NPQ884" s="60"/>
      <c r="NPR884" s="60"/>
      <c r="NPS884" s="60"/>
      <c r="NPT884" s="60"/>
      <c r="NPU884" s="60"/>
      <c r="NPV884" s="60"/>
      <c r="NPW884" s="60"/>
      <c r="NPX884" s="60"/>
      <c r="NPY884" s="60"/>
      <c r="NPZ884" s="60"/>
      <c r="NQA884" s="60"/>
      <c r="NQB884" s="60"/>
      <c r="NQC884" s="60"/>
      <c r="NQD884" s="60"/>
      <c r="NQE884" s="60"/>
      <c r="NQF884" s="60"/>
      <c r="NQG884" s="60"/>
      <c r="NQH884" s="60"/>
      <c r="NQI884" s="60"/>
      <c r="NQJ884" s="60"/>
      <c r="NQK884" s="60"/>
      <c r="NQL884" s="60"/>
      <c r="NQM884" s="60"/>
      <c r="NQN884" s="60"/>
      <c r="NQO884" s="60"/>
      <c r="NQP884" s="60"/>
      <c r="NQQ884" s="60"/>
      <c r="NQR884" s="60"/>
      <c r="NQS884" s="60"/>
      <c r="NQT884" s="60"/>
      <c r="NQU884" s="60"/>
      <c r="NQV884" s="60"/>
      <c r="NQW884" s="60"/>
      <c r="NQX884" s="60"/>
      <c r="NQY884" s="60"/>
      <c r="NQZ884" s="60"/>
      <c r="NRA884" s="60"/>
      <c r="NRB884" s="60"/>
      <c r="NRC884" s="60"/>
      <c r="NRD884" s="60"/>
      <c r="NRE884" s="60"/>
      <c r="NRF884" s="60"/>
      <c r="NRG884" s="60"/>
      <c r="NRH884" s="60"/>
      <c r="NRI884" s="60"/>
      <c r="NRJ884" s="60"/>
      <c r="NRK884" s="60"/>
      <c r="NRL884" s="60"/>
      <c r="NRM884" s="60"/>
      <c r="NRN884" s="60"/>
      <c r="NRO884" s="60"/>
      <c r="NRP884" s="60"/>
      <c r="NRQ884" s="60"/>
      <c r="NRR884" s="60"/>
      <c r="NRS884" s="60"/>
      <c r="NRT884" s="60"/>
      <c r="NRU884" s="60"/>
      <c r="NRV884" s="60"/>
      <c r="NRW884" s="60"/>
      <c r="NRX884" s="60"/>
      <c r="NRY884" s="60"/>
      <c r="NRZ884" s="60"/>
      <c r="NSA884" s="60"/>
      <c r="NSB884" s="60"/>
      <c r="NSC884" s="60"/>
      <c r="NSD884" s="60"/>
      <c r="NSE884" s="60"/>
      <c r="NSF884" s="60"/>
      <c r="NSG884" s="60"/>
      <c r="NSH884" s="60"/>
      <c r="NSI884" s="60"/>
      <c r="NSJ884" s="60"/>
      <c r="NSK884" s="60"/>
      <c r="NSL884" s="60"/>
      <c r="NSM884" s="60"/>
      <c r="NSN884" s="60"/>
      <c r="NSO884" s="60"/>
      <c r="NSP884" s="60"/>
      <c r="NSQ884" s="60"/>
      <c r="NSR884" s="60"/>
      <c r="NSS884" s="60"/>
      <c r="NST884" s="60"/>
      <c r="NSU884" s="60"/>
      <c r="NSV884" s="60"/>
      <c r="NSW884" s="60"/>
      <c r="NSX884" s="60"/>
      <c r="NSY884" s="60"/>
      <c r="NSZ884" s="60"/>
      <c r="NTA884" s="60"/>
      <c r="NTB884" s="60"/>
      <c r="NTC884" s="60"/>
      <c r="NTD884" s="60"/>
      <c r="NTE884" s="60"/>
      <c r="NTF884" s="60"/>
      <c r="NTG884" s="60"/>
      <c r="NTH884" s="60"/>
      <c r="NTI884" s="60"/>
      <c r="NTJ884" s="60"/>
      <c r="NTK884" s="60"/>
      <c r="NTL884" s="60"/>
      <c r="NTM884" s="60"/>
      <c r="NTN884" s="60"/>
      <c r="NTO884" s="60"/>
      <c r="NTP884" s="60"/>
      <c r="NTQ884" s="60"/>
      <c r="NTR884" s="60"/>
      <c r="NTS884" s="60"/>
      <c r="NTT884" s="60"/>
      <c r="NTU884" s="60"/>
      <c r="NTV884" s="60"/>
      <c r="NTW884" s="60"/>
      <c r="NTX884" s="60"/>
      <c r="NTY884" s="60"/>
      <c r="NTZ884" s="60"/>
      <c r="NUA884" s="60"/>
      <c r="NUB884" s="60"/>
      <c r="NUC884" s="60"/>
      <c r="NUD884" s="60"/>
      <c r="NUE884" s="60"/>
      <c r="NUF884" s="60"/>
      <c r="NUG884" s="60"/>
      <c r="NUH884" s="60"/>
      <c r="NUI884" s="60"/>
      <c r="NUJ884" s="60"/>
      <c r="NUK884" s="60"/>
      <c r="NUL884" s="60"/>
      <c r="NUM884" s="60"/>
      <c r="NUN884" s="60"/>
      <c r="NUO884" s="60"/>
      <c r="NUP884" s="60"/>
      <c r="NUQ884" s="60"/>
      <c r="NUR884" s="60"/>
      <c r="NUS884" s="60"/>
      <c r="NUT884" s="60"/>
      <c r="NUU884" s="60"/>
      <c r="NUV884" s="60"/>
      <c r="NUW884" s="60"/>
      <c r="NUX884" s="60"/>
      <c r="NUY884" s="60"/>
      <c r="NUZ884" s="60"/>
      <c r="NVA884" s="60"/>
      <c r="NVB884" s="60"/>
      <c r="NVC884" s="60"/>
      <c r="NVD884" s="60"/>
      <c r="NVE884" s="60"/>
      <c r="NVF884" s="60"/>
      <c r="NVG884" s="60"/>
      <c r="NVH884" s="60"/>
      <c r="NVI884" s="60"/>
      <c r="NVJ884" s="60"/>
      <c r="NVK884" s="60"/>
      <c r="NVL884" s="60"/>
      <c r="NVM884" s="60"/>
      <c r="NVN884" s="60"/>
      <c r="NVO884" s="60"/>
      <c r="NVP884" s="60"/>
      <c r="NVQ884" s="60"/>
      <c r="NVR884" s="60"/>
      <c r="NVS884" s="60"/>
      <c r="NVT884" s="60"/>
      <c r="NVU884" s="60"/>
      <c r="NVV884" s="60"/>
      <c r="NVW884" s="60"/>
      <c r="NVX884" s="60"/>
      <c r="NVY884" s="60"/>
      <c r="NVZ884" s="60"/>
      <c r="NWA884" s="60"/>
      <c r="NWB884" s="60"/>
      <c r="NWC884" s="60"/>
      <c r="NWD884" s="60"/>
      <c r="NWE884" s="60"/>
      <c r="NWF884" s="60"/>
      <c r="NWG884" s="60"/>
      <c r="NWH884" s="60"/>
      <c r="NWI884" s="60"/>
      <c r="NWJ884" s="60"/>
      <c r="NWK884" s="60"/>
      <c r="NWL884" s="60"/>
      <c r="NWM884" s="60"/>
      <c r="NWN884" s="60"/>
      <c r="NWO884" s="60"/>
      <c r="NWP884" s="60"/>
      <c r="NWQ884" s="60"/>
      <c r="NWR884" s="60"/>
      <c r="NWS884" s="60"/>
      <c r="NWT884" s="60"/>
      <c r="NWU884" s="60"/>
      <c r="NWV884" s="60"/>
      <c r="NWW884" s="60"/>
      <c r="NWX884" s="60"/>
      <c r="NWY884" s="60"/>
      <c r="NWZ884" s="60"/>
      <c r="NXA884" s="60"/>
      <c r="NXB884" s="60"/>
      <c r="NXC884" s="60"/>
      <c r="NXD884" s="60"/>
      <c r="NXE884" s="60"/>
      <c r="NXF884" s="60"/>
      <c r="NXG884" s="60"/>
      <c r="NXH884" s="60"/>
      <c r="NXI884" s="60"/>
      <c r="NXJ884" s="60"/>
      <c r="NXK884" s="60"/>
      <c r="NXL884" s="60"/>
      <c r="NXM884" s="60"/>
      <c r="NXN884" s="60"/>
      <c r="NXO884" s="60"/>
      <c r="NXP884" s="60"/>
      <c r="NXQ884" s="60"/>
      <c r="NXR884" s="60"/>
      <c r="NXS884" s="60"/>
      <c r="NXT884" s="60"/>
      <c r="NXU884" s="60"/>
      <c r="NXV884" s="60"/>
      <c r="NXW884" s="60"/>
      <c r="NXX884" s="60"/>
      <c r="NXY884" s="60"/>
      <c r="NXZ884" s="60"/>
      <c r="NYA884" s="60"/>
      <c r="NYB884" s="60"/>
      <c r="NYC884" s="60"/>
      <c r="NYD884" s="60"/>
      <c r="NYE884" s="60"/>
      <c r="NYF884" s="60"/>
      <c r="NYG884" s="60"/>
      <c r="NYH884" s="60"/>
      <c r="NYI884" s="60"/>
      <c r="NYJ884" s="60"/>
      <c r="NYK884" s="60"/>
      <c r="NYL884" s="60"/>
      <c r="NYM884" s="60"/>
      <c r="NYN884" s="60"/>
      <c r="NYO884" s="60"/>
      <c r="NYP884" s="60"/>
      <c r="NYQ884" s="60"/>
      <c r="NYR884" s="60"/>
      <c r="NYS884" s="60"/>
      <c r="NYT884" s="60"/>
      <c r="NYU884" s="60"/>
      <c r="NYV884" s="60"/>
      <c r="NYW884" s="60"/>
      <c r="NYX884" s="60"/>
      <c r="NYY884" s="60"/>
      <c r="NYZ884" s="60"/>
      <c r="NZA884" s="60"/>
      <c r="NZB884" s="60"/>
      <c r="NZC884" s="60"/>
      <c r="NZD884" s="60"/>
      <c r="NZE884" s="60"/>
      <c r="NZF884" s="60"/>
      <c r="NZG884" s="60"/>
      <c r="NZH884" s="60"/>
      <c r="NZI884" s="60"/>
      <c r="NZJ884" s="60"/>
      <c r="NZK884" s="60"/>
      <c r="NZL884" s="60"/>
      <c r="NZM884" s="60"/>
      <c r="NZN884" s="60"/>
      <c r="NZO884" s="60"/>
      <c r="NZP884" s="60"/>
      <c r="NZQ884" s="60"/>
      <c r="NZR884" s="60"/>
      <c r="NZS884" s="60"/>
      <c r="NZT884" s="60"/>
      <c r="NZU884" s="60"/>
      <c r="NZV884" s="60"/>
      <c r="NZW884" s="60"/>
      <c r="NZX884" s="60"/>
      <c r="NZY884" s="60"/>
      <c r="NZZ884" s="60"/>
      <c r="OAA884" s="60"/>
      <c r="OAB884" s="60"/>
      <c r="OAC884" s="60"/>
      <c r="OAD884" s="60"/>
      <c r="OAE884" s="60"/>
      <c r="OAF884" s="60"/>
      <c r="OAG884" s="60"/>
      <c r="OAH884" s="60"/>
      <c r="OAI884" s="60"/>
      <c r="OAJ884" s="60"/>
      <c r="OAK884" s="60"/>
      <c r="OAL884" s="60"/>
      <c r="OAM884" s="60"/>
      <c r="OAN884" s="60"/>
      <c r="OAO884" s="60"/>
      <c r="OAP884" s="60"/>
      <c r="OAQ884" s="60"/>
      <c r="OAR884" s="60"/>
      <c r="OAS884" s="60"/>
      <c r="OAT884" s="60"/>
      <c r="OAU884" s="60"/>
      <c r="OAV884" s="60"/>
      <c r="OAW884" s="60"/>
      <c r="OAX884" s="60"/>
      <c r="OAY884" s="60"/>
      <c r="OAZ884" s="60"/>
      <c r="OBA884" s="60"/>
      <c r="OBB884" s="60"/>
      <c r="OBC884" s="60"/>
      <c r="OBD884" s="60"/>
      <c r="OBE884" s="60"/>
      <c r="OBF884" s="60"/>
      <c r="OBG884" s="60"/>
      <c r="OBH884" s="60"/>
      <c r="OBI884" s="60"/>
      <c r="OBJ884" s="60"/>
      <c r="OBK884" s="60"/>
      <c r="OBL884" s="60"/>
      <c r="OBM884" s="60"/>
      <c r="OBN884" s="60"/>
      <c r="OBO884" s="60"/>
      <c r="OBP884" s="60"/>
      <c r="OBQ884" s="60"/>
      <c r="OBR884" s="60"/>
      <c r="OBS884" s="60"/>
      <c r="OBT884" s="60"/>
      <c r="OBU884" s="60"/>
      <c r="OBV884" s="60"/>
      <c r="OBW884" s="60"/>
      <c r="OBX884" s="60"/>
      <c r="OBY884" s="60"/>
      <c r="OBZ884" s="60"/>
      <c r="OCA884" s="60"/>
      <c r="OCB884" s="60"/>
      <c r="OCC884" s="60"/>
      <c r="OCD884" s="60"/>
      <c r="OCE884" s="60"/>
      <c r="OCF884" s="60"/>
      <c r="OCG884" s="60"/>
      <c r="OCH884" s="60"/>
      <c r="OCI884" s="60"/>
      <c r="OCJ884" s="60"/>
      <c r="OCK884" s="60"/>
      <c r="OCL884" s="60"/>
      <c r="OCM884" s="60"/>
      <c r="OCN884" s="60"/>
      <c r="OCO884" s="60"/>
      <c r="OCP884" s="60"/>
      <c r="OCQ884" s="60"/>
      <c r="OCR884" s="60"/>
      <c r="OCS884" s="60"/>
      <c r="OCT884" s="60"/>
      <c r="OCU884" s="60"/>
      <c r="OCV884" s="60"/>
      <c r="OCW884" s="60"/>
      <c r="OCX884" s="60"/>
      <c r="OCY884" s="60"/>
      <c r="OCZ884" s="60"/>
      <c r="ODA884" s="60"/>
      <c r="ODB884" s="60"/>
      <c r="ODC884" s="60"/>
      <c r="ODD884" s="60"/>
      <c r="ODE884" s="60"/>
      <c r="ODF884" s="60"/>
      <c r="ODG884" s="60"/>
      <c r="ODH884" s="60"/>
      <c r="ODI884" s="60"/>
      <c r="ODJ884" s="60"/>
      <c r="ODK884" s="60"/>
      <c r="ODL884" s="60"/>
      <c r="ODM884" s="60"/>
      <c r="ODN884" s="60"/>
      <c r="ODO884" s="60"/>
      <c r="ODP884" s="60"/>
      <c r="ODQ884" s="60"/>
      <c r="ODR884" s="60"/>
      <c r="ODS884" s="60"/>
      <c r="ODT884" s="60"/>
      <c r="ODU884" s="60"/>
      <c r="ODV884" s="60"/>
      <c r="ODW884" s="60"/>
      <c r="ODX884" s="60"/>
      <c r="ODY884" s="60"/>
      <c r="ODZ884" s="60"/>
      <c r="OEA884" s="60"/>
      <c r="OEB884" s="60"/>
      <c r="OEC884" s="60"/>
      <c r="OED884" s="60"/>
      <c r="OEE884" s="60"/>
      <c r="OEF884" s="60"/>
      <c r="OEG884" s="60"/>
      <c r="OEH884" s="60"/>
      <c r="OEI884" s="60"/>
      <c r="OEJ884" s="60"/>
      <c r="OEK884" s="60"/>
      <c r="OEL884" s="60"/>
      <c r="OEM884" s="60"/>
      <c r="OEN884" s="60"/>
      <c r="OEO884" s="60"/>
      <c r="OEP884" s="60"/>
      <c r="OEQ884" s="60"/>
      <c r="OER884" s="60"/>
      <c r="OES884" s="60"/>
      <c r="OET884" s="60"/>
      <c r="OEU884" s="60"/>
      <c r="OEV884" s="60"/>
      <c r="OEW884" s="60"/>
      <c r="OEX884" s="60"/>
      <c r="OEY884" s="60"/>
      <c r="OEZ884" s="60"/>
      <c r="OFA884" s="60"/>
      <c r="OFB884" s="60"/>
      <c r="OFC884" s="60"/>
      <c r="OFD884" s="60"/>
      <c r="OFE884" s="60"/>
      <c r="OFF884" s="60"/>
      <c r="OFG884" s="60"/>
      <c r="OFH884" s="60"/>
      <c r="OFI884" s="60"/>
      <c r="OFJ884" s="60"/>
      <c r="OFK884" s="60"/>
      <c r="OFL884" s="60"/>
      <c r="OFM884" s="60"/>
      <c r="OFN884" s="60"/>
      <c r="OFO884" s="60"/>
      <c r="OFP884" s="60"/>
      <c r="OFQ884" s="60"/>
      <c r="OFR884" s="60"/>
      <c r="OFS884" s="60"/>
      <c r="OFT884" s="60"/>
      <c r="OFU884" s="60"/>
      <c r="OFV884" s="60"/>
      <c r="OFW884" s="60"/>
      <c r="OFX884" s="60"/>
      <c r="OFY884" s="60"/>
      <c r="OFZ884" s="60"/>
      <c r="OGA884" s="60"/>
      <c r="OGB884" s="60"/>
      <c r="OGC884" s="60"/>
      <c r="OGD884" s="60"/>
      <c r="OGE884" s="60"/>
      <c r="OGF884" s="60"/>
      <c r="OGG884" s="60"/>
      <c r="OGH884" s="60"/>
      <c r="OGI884" s="60"/>
      <c r="OGJ884" s="60"/>
      <c r="OGK884" s="60"/>
      <c r="OGL884" s="60"/>
      <c r="OGM884" s="60"/>
      <c r="OGN884" s="60"/>
      <c r="OGO884" s="60"/>
      <c r="OGP884" s="60"/>
      <c r="OGQ884" s="60"/>
      <c r="OGR884" s="60"/>
      <c r="OGS884" s="60"/>
      <c r="OGT884" s="60"/>
      <c r="OGU884" s="60"/>
      <c r="OGV884" s="60"/>
      <c r="OGW884" s="60"/>
      <c r="OGX884" s="60"/>
      <c r="OGY884" s="60"/>
      <c r="OGZ884" s="60"/>
      <c r="OHA884" s="60"/>
      <c r="OHB884" s="60"/>
      <c r="OHC884" s="60"/>
      <c r="OHD884" s="60"/>
      <c r="OHE884" s="60"/>
      <c r="OHF884" s="60"/>
      <c r="OHG884" s="60"/>
      <c r="OHH884" s="60"/>
      <c r="OHI884" s="60"/>
      <c r="OHJ884" s="60"/>
      <c r="OHK884" s="60"/>
      <c r="OHL884" s="60"/>
      <c r="OHM884" s="60"/>
      <c r="OHN884" s="60"/>
      <c r="OHO884" s="60"/>
      <c r="OHP884" s="60"/>
      <c r="OHQ884" s="60"/>
      <c r="OHR884" s="60"/>
      <c r="OHS884" s="60"/>
      <c r="OHT884" s="60"/>
      <c r="OHU884" s="60"/>
      <c r="OHV884" s="60"/>
      <c r="OHW884" s="60"/>
      <c r="OHX884" s="60"/>
      <c r="OHY884" s="60"/>
      <c r="OHZ884" s="60"/>
      <c r="OIA884" s="60"/>
      <c r="OIB884" s="60"/>
      <c r="OIC884" s="60"/>
      <c r="OID884" s="60"/>
      <c r="OIE884" s="60"/>
      <c r="OIF884" s="60"/>
      <c r="OIG884" s="60"/>
      <c r="OIH884" s="60"/>
      <c r="OII884" s="60"/>
      <c r="OIJ884" s="60"/>
      <c r="OIK884" s="60"/>
      <c r="OIL884" s="60"/>
      <c r="OIM884" s="60"/>
      <c r="OIN884" s="60"/>
      <c r="OIO884" s="60"/>
      <c r="OIP884" s="60"/>
      <c r="OIQ884" s="60"/>
      <c r="OIR884" s="60"/>
      <c r="OIS884" s="60"/>
      <c r="OIT884" s="60"/>
      <c r="OIU884" s="60"/>
      <c r="OIV884" s="60"/>
      <c r="OIW884" s="60"/>
      <c r="OIX884" s="60"/>
      <c r="OIY884" s="60"/>
      <c r="OIZ884" s="60"/>
      <c r="OJA884" s="60"/>
      <c r="OJB884" s="60"/>
      <c r="OJC884" s="60"/>
      <c r="OJD884" s="60"/>
      <c r="OJE884" s="60"/>
      <c r="OJF884" s="60"/>
      <c r="OJG884" s="60"/>
      <c r="OJH884" s="60"/>
      <c r="OJI884" s="60"/>
      <c r="OJJ884" s="60"/>
      <c r="OJK884" s="60"/>
      <c r="OJL884" s="60"/>
      <c r="OJM884" s="60"/>
      <c r="OJN884" s="60"/>
      <c r="OJO884" s="60"/>
      <c r="OJP884" s="60"/>
      <c r="OJQ884" s="60"/>
      <c r="OJR884" s="60"/>
      <c r="OJS884" s="60"/>
      <c r="OJT884" s="60"/>
      <c r="OJU884" s="60"/>
      <c r="OJV884" s="60"/>
      <c r="OJW884" s="60"/>
      <c r="OJX884" s="60"/>
      <c r="OJY884" s="60"/>
      <c r="OJZ884" s="60"/>
      <c r="OKA884" s="60"/>
      <c r="OKB884" s="60"/>
      <c r="OKC884" s="60"/>
      <c r="OKD884" s="60"/>
      <c r="OKE884" s="60"/>
      <c r="OKF884" s="60"/>
      <c r="OKG884" s="60"/>
      <c r="OKH884" s="60"/>
      <c r="OKI884" s="60"/>
      <c r="OKJ884" s="60"/>
      <c r="OKK884" s="60"/>
      <c r="OKL884" s="60"/>
      <c r="OKM884" s="60"/>
      <c r="OKN884" s="60"/>
      <c r="OKO884" s="60"/>
      <c r="OKP884" s="60"/>
      <c r="OKQ884" s="60"/>
      <c r="OKR884" s="60"/>
      <c r="OKS884" s="60"/>
      <c r="OKT884" s="60"/>
      <c r="OKU884" s="60"/>
      <c r="OKV884" s="60"/>
      <c r="OKW884" s="60"/>
      <c r="OKX884" s="60"/>
      <c r="OKY884" s="60"/>
      <c r="OKZ884" s="60"/>
      <c r="OLA884" s="60"/>
      <c r="OLB884" s="60"/>
      <c r="OLC884" s="60"/>
      <c r="OLD884" s="60"/>
      <c r="OLE884" s="60"/>
      <c r="OLF884" s="60"/>
      <c r="OLG884" s="60"/>
      <c r="OLH884" s="60"/>
      <c r="OLI884" s="60"/>
      <c r="OLJ884" s="60"/>
      <c r="OLK884" s="60"/>
      <c r="OLL884" s="60"/>
      <c r="OLM884" s="60"/>
      <c r="OLN884" s="60"/>
      <c r="OLO884" s="60"/>
      <c r="OLP884" s="60"/>
      <c r="OLQ884" s="60"/>
      <c r="OLR884" s="60"/>
      <c r="OLS884" s="60"/>
      <c r="OLT884" s="60"/>
      <c r="OLU884" s="60"/>
      <c r="OLV884" s="60"/>
      <c r="OLW884" s="60"/>
      <c r="OLX884" s="60"/>
      <c r="OLY884" s="60"/>
      <c r="OLZ884" s="60"/>
      <c r="OMA884" s="60"/>
      <c r="OMB884" s="60"/>
      <c r="OMC884" s="60"/>
      <c r="OMD884" s="60"/>
      <c r="OME884" s="60"/>
      <c r="OMF884" s="60"/>
      <c r="OMG884" s="60"/>
      <c r="OMH884" s="60"/>
      <c r="OMI884" s="60"/>
      <c r="OMJ884" s="60"/>
      <c r="OMK884" s="60"/>
      <c r="OML884" s="60"/>
      <c r="OMM884" s="60"/>
      <c r="OMN884" s="60"/>
      <c r="OMO884" s="60"/>
      <c r="OMP884" s="60"/>
      <c r="OMQ884" s="60"/>
      <c r="OMR884" s="60"/>
      <c r="OMS884" s="60"/>
      <c r="OMT884" s="60"/>
      <c r="OMU884" s="60"/>
      <c r="OMV884" s="60"/>
      <c r="OMW884" s="60"/>
      <c r="OMX884" s="60"/>
      <c r="OMY884" s="60"/>
      <c r="OMZ884" s="60"/>
      <c r="ONA884" s="60"/>
      <c r="ONB884" s="60"/>
      <c r="ONC884" s="60"/>
      <c r="OND884" s="60"/>
      <c r="ONE884" s="60"/>
      <c r="ONF884" s="60"/>
      <c r="ONG884" s="60"/>
      <c r="ONH884" s="60"/>
      <c r="ONI884" s="60"/>
      <c r="ONJ884" s="60"/>
      <c r="ONK884" s="60"/>
      <c r="ONL884" s="60"/>
      <c r="ONM884" s="60"/>
      <c r="ONN884" s="60"/>
      <c r="ONO884" s="60"/>
      <c r="ONP884" s="60"/>
      <c r="ONQ884" s="60"/>
      <c r="ONR884" s="60"/>
      <c r="ONS884" s="60"/>
      <c r="ONT884" s="60"/>
      <c r="ONU884" s="60"/>
      <c r="ONV884" s="60"/>
      <c r="ONW884" s="60"/>
      <c r="ONX884" s="60"/>
      <c r="ONY884" s="60"/>
      <c r="ONZ884" s="60"/>
      <c r="OOA884" s="60"/>
      <c r="OOB884" s="60"/>
      <c r="OOC884" s="60"/>
      <c r="OOD884" s="60"/>
      <c r="OOE884" s="60"/>
      <c r="OOF884" s="60"/>
      <c r="OOG884" s="60"/>
      <c r="OOH884" s="60"/>
      <c r="OOI884" s="60"/>
      <c r="OOJ884" s="60"/>
      <c r="OOK884" s="60"/>
      <c r="OOL884" s="60"/>
      <c r="OOM884" s="60"/>
      <c r="OON884" s="60"/>
      <c r="OOO884" s="60"/>
      <c r="OOP884" s="60"/>
      <c r="OOQ884" s="60"/>
      <c r="OOR884" s="60"/>
      <c r="OOS884" s="60"/>
      <c r="OOT884" s="60"/>
      <c r="OOU884" s="60"/>
      <c r="OOV884" s="60"/>
      <c r="OOW884" s="60"/>
      <c r="OOX884" s="60"/>
      <c r="OOY884" s="60"/>
      <c r="OOZ884" s="60"/>
      <c r="OPA884" s="60"/>
      <c r="OPB884" s="60"/>
      <c r="OPC884" s="60"/>
      <c r="OPD884" s="60"/>
      <c r="OPE884" s="60"/>
      <c r="OPF884" s="60"/>
      <c r="OPG884" s="60"/>
      <c r="OPH884" s="60"/>
      <c r="OPI884" s="60"/>
      <c r="OPJ884" s="60"/>
      <c r="OPK884" s="60"/>
      <c r="OPL884" s="60"/>
      <c r="OPM884" s="60"/>
      <c r="OPN884" s="60"/>
      <c r="OPO884" s="60"/>
      <c r="OPP884" s="60"/>
      <c r="OPQ884" s="60"/>
      <c r="OPR884" s="60"/>
      <c r="OPS884" s="60"/>
      <c r="OPT884" s="60"/>
      <c r="OPU884" s="60"/>
      <c r="OPV884" s="60"/>
      <c r="OPW884" s="60"/>
      <c r="OPX884" s="60"/>
      <c r="OPY884" s="60"/>
      <c r="OPZ884" s="60"/>
      <c r="OQA884" s="60"/>
      <c r="OQB884" s="60"/>
      <c r="OQC884" s="60"/>
      <c r="OQD884" s="60"/>
      <c r="OQE884" s="60"/>
      <c r="OQF884" s="60"/>
      <c r="OQG884" s="60"/>
      <c r="OQH884" s="60"/>
      <c r="OQI884" s="60"/>
      <c r="OQJ884" s="60"/>
      <c r="OQK884" s="60"/>
      <c r="OQL884" s="60"/>
      <c r="OQM884" s="60"/>
      <c r="OQN884" s="60"/>
      <c r="OQO884" s="60"/>
      <c r="OQP884" s="60"/>
      <c r="OQQ884" s="60"/>
      <c r="OQR884" s="60"/>
      <c r="OQS884" s="60"/>
      <c r="OQT884" s="60"/>
      <c r="OQU884" s="60"/>
      <c r="OQV884" s="60"/>
      <c r="OQW884" s="60"/>
      <c r="OQX884" s="60"/>
      <c r="OQY884" s="60"/>
      <c r="OQZ884" s="60"/>
      <c r="ORA884" s="60"/>
      <c r="ORB884" s="60"/>
      <c r="ORC884" s="60"/>
      <c r="ORD884" s="60"/>
      <c r="ORE884" s="60"/>
      <c r="ORF884" s="60"/>
      <c r="ORG884" s="60"/>
      <c r="ORH884" s="60"/>
      <c r="ORI884" s="60"/>
      <c r="ORJ884" s="60"/>
      <c r="ORK884" s="60"/>
      <c r="ORL884" s="60"/>
      <c r="ORM884" s="60"/>
      <c r="ORN884" s="60"/>
      <c r="ORO884" s="60"/>
      <c r="ORP884" s="60"/>
      <c r="ORQ884" s="60"/>
      <c r="ORR884" s="60"/>
      <c r="ORS884" s="60"/>
      <c r="ORT884" s="60"/>
      <c r="ORU884" s="60"/>
      <c r="ORV884" s="60"/>
      <c r="ORW884" s="60"/>
      <c r="ORX884" s="60"/>
      <c r="ORY884" s="60"/>
      <c r="ORZ884" s="60"/>
      <c r="OSA884" s="60"/>
      <c r="OSB884" s="60"/>
      <c r="OSC884" s="60"/>
      <c r="OSD884" s="60"/>
      <c r="OSE884" s="60"/>
      <c r="OSF884" s="60"/>
      <c r="OSG884" s="60"/>
      <c r="OSH884" s="60"/>
      <c r="OSI884" s="60"/>
      <c r="OSJ884" s="60"/>
      <c r="OSK884" s="60"/>
      <c r="OSL884" s="60"/>
      <c r="OSM884" s="60"/>
      <c r="OSN884" s="60"/>
      <c r="OSO884" s="60"/>
      <c r="OSP884" s="60"/>
      <c r="OSQ884" s="60"/>
      <c r="OSR884" s="60"/>
      <c r="OSS884" s="60"/>
      <c r="OST884" s="60"/>
      <c r="OSU884" s="60"/>
      <c r="OSV884" s="60"/>
      <c r="OSW884" s="60"/>
      <c r="OSX884" s="60"/>
      <c r="OSY884" s="60"/>
      <c r="OSZ884" s="60"/>
      <c r="OTA884" s="60"/>
      <c r="OTB884" s="60"/>
      <c r="OTC884" s="60"/>
      <c r="OTD884" s="60"/>
      <c r="OTE884" s="60"/>
      <c r="OTF884" s="60"/>
      <c r="OTG884" s="60"/>
      <c r="OTH884" s="60"/>
      <c r="OTI884" s="60"/>
      <c r="OTJ884" s="60"/>
      <c r="OTK884" s="60"/>
      <c r="OTL884" s="60"/>
      <c r="OTM884" s="60"/>
      <c r="OTN884" s="60"/>
      <c r="OTO884" s="60"/>
      <c r="OTP884" s="60"/>
      <c r="OTQ884" s="60"/>
      <c r="OTR884" s="60"/>
      <c r="OTS884" s="60"/>
      <c r="OTT884" s="60"/>
      <c r="OTU884" s="60"/>
      <c r="OTV884" s="60"/>
      <c r="OTW884" s="60"/>
      <c r="OTX884" s="60"/>
      <c r="OTY884" s="60"/>
      <c r="OTZ884" s="60"/>
      <c r="OUA884" s="60"/>
      <c r="OUB884" s="60"/>
      <c r="OUC884" s="60"/>
      <c r="OUD884" s="60"/>
      <c r="OUE884" s="60"/>
      <c r="OUF884" s="60"/>
      <c r="OUG884" s="60"/>
      <c r="OUH884" s="60"/>
      <c r="OUI884" s="60"/>
      <c r="OUJ884" s="60"/>
      <c r="OUK884" s="60"/>
      <c r="OUL884" s="60"/>
      <c r="OUM884" s="60"/>
      <c r="OUN884" s="60"/>
      <c r="OUO884" s="60"/>
      <c r="OUP884" s="60"/>
      <c r="OUQ884" s="60"/>
      <c r="OUR884" s="60"/>
      <c r="OUS884" s="60"/>
      <c r="OUT884" s="60"/>
      <c r="OUU884" s="60"/>
      <c r="OUV884" s="60"/>
      <c r="OUW884" s="60"/>
      <c r="OUX884" s="60"/>
      <c r="OUY884" s="60"/>
      <c r="OUZ884" s="60"/>
      <c r="OVA884" s="60"/>
      <c r="OVB884" s="60"/>
      <c r="OVC884" s="60"/>
      <c r="OVD884" s="60"/>
      <c r="OVE884" s="60"/>
      <c r="OVF884" s="60"/>
      <c r="OVG884" s="60"/>
      <c r="OVH884" s="60"/>
      <c r="OVI884" s="60"/>
      <c r="OVJ884" s="60"/>
      <c r="OVK884" s="60"/>
      <c r="OVL884" s="60"/>
      <c r="OVM884" s="60"/>
      <c r="OVN884" s="60"/>
      <c r="OVO884" s="60"/>
      <c r="OVP884" s="60"/>
      <c r="OVQ884" s="60"/>
      <c r="OVR884" s="60"/>
      <c r="OVS884" s="60"/>
      <c r="OVT884" s="60"/>
      <c r="OVU884" s="60"/>
      <c r="OVV884" s="60"/>
      <c r="OVW884" s="60"/>
      <c r="OVX884" s="60"/>
      <c r="OVY884" s="60"/>
      <c r="OVZ884" s="60"/>
      <c r="OWA884" s="60"/>
      <c r="OWB884" s="60"/>
      <c r="OWC884" s="60"/>
      <c r="OWD884" s="60"/>
      <c r="OWE884" s="60"/>
      <c r="OWF884" s="60"/>
      <c r="OWG884" s="60"/>
      <c r="OWH884" s="60"/>
      <c r="OWI884" s="60"/>
      <c r="OWJ884" s="60"/>
      <c r="OWK884" s="60"/>
      <c r="OWL884" s="60"/>
      <c r="OWM884" s="60"/>
      <c r="OWN884" s="60"/>
      <c r="OWO884" s="60"/>
      <c r="OWP884" s="60"/>
      <c r="OWQ884" s="60"/>
      <c r="OWR884" s="60"/>
      <c r="OWS884" s="60"/>
      <c r="OWT884" s="60"/>
      <c r="OWU884" s="60"/>
      <c r="OWV884" s="60"/>
      <c r="OWW884" s="60"/>
      <c r="OWX884" s="60"/>
      <c r="OWY884" s="60"/>
      <c r="OWZ884" s="60"/>
      <c r="OXA884" s="60"/>
      <c r="OXB884" s="60"/>
      <c r="OXC884" s="60"/>
      <c r="OXD884" s="60"/>
      <c r="OXE884" s="60"/>
      <c r="OXF884" s="60"/>
      <c r="OXG884" s="60"/>
      <c r="OXH884" s="60"/>
      <c r="OXI884" s="60"/>
      <c r="OXJ884" s="60"/>
      <c r="OXK884" s="60"/>
      <c r="OXL884" s="60"/>
      <c r="OXM884" s="60"/>
      <c r="OXN884" s="60"/>
      <c r="OXO884" s="60"/>
      <c r="OXP884" s="60"/>
      <c r="OXQ884" s="60"/>
      <c r="OXR884" s="60"/>
      <c r="OXS884" s="60"/>
      <c r="OXT884" s="60"/>
      <c r="OXU884" s="60"/>
      <c r="OXV884" s="60"/>
      <c r="OXW884" s="60"/>
      <c r="OXX884" s="60"/>
      <c r="OXY884" s="60"/>
      <c r="OXZ884" s="60"/>
      <c r="OYA884" s="60"/>
      <c r="OYB884" s="60"/>
      <c r="OYC884" s="60"/>
      <c r="OYD884" s="60"/>
      <c r="OYE884" s="60"/>
      <c r="OYF884" s="60"/>
      <c r="OYG884" s="60"/>
      <c r="OYH884" s="60"/>
      <c r="OYI884" s="60"/>
      <c r="OYJ884" s="60"/>
      <c r="OYK884" s="60"/>
      <c r="OYL884" s="60"/>
      <c r="OYM884" s="60"/>
      <c r="OYN884" s="60"/>
      <c r="OYO884" s="60"/>
      <c r="OYP884" s="60"/>
      <c r="OYQ884" s="60"/>
      <c r="OYR884" s="60"/>
      <c r="OYS884" s="60"/>
      <c r="OYT884" s="60"/>
      <c r="OYU884" s="60"/>
      <c r="OYV884" s="60"/>
      <c r="OYW884" s="60"/>
      <c r="OYX884" s="60"/>
      <c r="OYY884" s="60"/>
      <c r="OYZ884" s="60"/>
      <c r="OZA884" s="60"/>
      <c r="OZB884" s="60"/>
      <c r="OZC884" s="60"/>
      <c r="OZD884" s="60"/>
      <c r="OZE884" s="60"/>
      <c r="OZF884" s="60"/>
      <c r="OZG884" s="60"/>
      <c r="OZH884" s="60"/>
      <c r="OZI884" s="60"/>
      <c r="OZJ884" s="60"/>
      <c r="OZK884" s="60"/>
      <c r="OZL884" s="60"/>
      <c r="OZM884" s="60"/>
      <c r="OZN884" s="60"/>
      <c r="OZO884" s="60"/>
      <c r="OZP884" s="60"/>
      <c r="OZQ884" s="60"/>
      <c r="OZR884" s="60"/>
      <c r="OZS884" s="60"/>
      <c r="OZT884" s="60"/>
      <c r="OZU884" s="60"/>
      <c r="OZV884" s="60"/>
      <c r="OZW884" s="60"/>
      <c r="OZX884" s="60"/>
      <c r="OZY884" s="60"/>
      <c r="OZZ884" s="60"/>
      <c r="PAA884" s="60"/>
      <c r="PAB884" s="60"/>
      <c r="PAC884" s="60"/>
      <c r="PAD884" s="60"/>
      <c r="PAE884" s="60"/>
      <c r="PAF884" s="60"/>
      <c r="PAG884" s="60"/>
      <c r="PAH884" s="60"/>
      <c r="PAI884" s="60"/>
      <c r="PAJ884" s="60"/>
      <c r="PAK884" s="60"/>
      <c r="PAL884" s="60"/>
      <c r="PAM884" s="60"/>
      <c r="PAN884" s="60"/>
      <c r="PAO884" s="60"/>
      <c r="PAP884" s="60"/>
      <c r="PAQ884" s="60"/>
      <c r="PAR884" s="60"/>
      <c r="PAS884" s="60"/>
      <c r="PAT884" s="60"/>
      <c r="PAU884" s="60"/>
      <c r="PAV884" s="60"/>
      <c r="PAW884" s="60"/>
      <c r="PAX884" s="60"/>
      <c r="PAY884" s="60"/>
      <c r="PAZ884" s="60"/>
      <c r="PBA884" s="60"/>
      <c r="PBB884" s="60"/>
      <c r="PBC884" s="60"/>
      <c r="PBD884" s="60"/>
      <c r="PBE884" s="60"/>
      <c r="PBF884" s="60"/>
      <c r="PBG884" s="60"/>
      <c r="PBH884" s="60"/>
      <c r="PBI884" s="60"/>
      <c r="PBJ884" s="60"/>
      <c r="PBK884" s="60"/>
      <c r="PBL884" s="60"/>
      <c r="PBM884" s="60"/>
      <c r="PBN884" s="60"/>
      <c r="PBO884" s="60"/>
      <c r="PBP884" s="60"/>
      <c r="PBQ884" s="60"/>
      <c r="PBR884" s="60"/>
      <c r="PBS884" s="60"/>
      <c r="PBT884" s="60"/>
      <c r="PBU884" s="60"/>
      <c r="PBV884" s="60"/>
      <c r="PBW884" s="60"/>
      <c r="PBX884" s="60"/>
      <c r="PBY884" s="60"/>
      <c r="PBZ884" s="60"/>
      <c r="PCA884" s="60"/>
      <c r="PCB884" s="60"/>
      <c r="PCC884" s="60"/>
      <c r="PCD884" s="60"/>
      <c r="PCE884" s="60"/>
      <c r="PCF884" s="60"/>
      <c r="PCG884" s="60"/>
      <c r="PCH884" s="60"/>
      <c r="PCI884" s="60"/>
      <c r="PCJ884" s="60"/>
      <c r="PCK884" s="60"/>
      <c r="PCL884" s="60"/>
      <c r="PCM884" s="60"/>
      <c r="PCN884" s="60"/>
      <c r="PCO884" s="60"/>
      <c r="PCP884" s="60"/>
      <c r="PCQ884" s="60"/>
      <c r="PCR884" s="60"/>
      <c r="PCS884" s="60"/>
      <c r="PCT884" s="60"/>
      <c r="PCU884" s="60"/>
      <c r="PCV884" s="60"/>
      <c r="PCW884" s="60"/>
      <c r="PCX884" s="60"/>
      <c r="PCY884" s="60"/>
      <c r="PCZ884" s="60"/>
      <c r="PDA884" s="60"/>
      <c r="PDB884" s="60"/>
      <c r="PDC884" s="60"/>
      <c r="PDD884" s="60"/>
      <c r="PDE884" s="60"/>
      <c r="PDF884" s="60"/>
      <c r="PDG884" s="60"/>
      <c r="PDH884" s="60"/>
      <c r="PDI884" s="60"/>
      <c r="PDJ884" s="60"/>
      <c r="PDK884" s="60"/>
      <c r="PDL884" s="60"/>
      <c r="PDM884" s="60"/>
      <c r="PDN884" s="60"/>
      <c r="PDO884" s="60"/>
      <c r="PDP884" s="60"/>
      <c r="PDQ884" s="60"/>
      <c r="PDR884" s="60"/>
      <c r="PDS884" s="60"/>
      <c r="PDT884" s="60"/>
      <c r="PDU884" s="60"/>
      <c r="PDV884" s="60"/>
      <c r="PDW884" s="60"/>
      <c r="PDX884" s="60"/>
      <c r="PDY884" s="60"/>
      <c r="PDZ884" s="60"/>
      <c r="PEA884" s="60"/>
      <c r="PEB884" s="60"/>
      <c r="PEC884" s="60"/>
      <c r="PED884" s="60"/>
      <c r="PEE884" s="60"/>
      <c r="PEF884" s="60"/>
      <c r="PEG884" s="60"/>
      <c r="PEH884" s="60"/>
      <c r="PEI884" s="60"/>
      <c r="PEJ884" s="60"/>
      <c r="PEK884" s="60"/>
      <c r="PEL884" s="60"/>
      <c r="PEM884" s="60"/>
      <c r="PEN884" s="60"/>
      <c r="PEO884" s="60"/>
      <c r="PEP884" s="60"/>
      <c r="PEQ884" s="60"/>
      <c r="PER884" s="60"/>
      <c r="PES884" s="60"/>
      <c r="PET884" s="60"/>
      <c r="PEU884" s="60"/>
      <c r="PEV884" s="60"/>
      <c r="PEW884" s="60"/>
      <c r="PEX884" s="60"/>
      <c r="PEY884" s="60"/>
      <c r="PEZ884" s="60"/>
      <c r="PFA884" s="60"/>
      <c r="PFB884" s="60"/>
      <c r="PFC884" s="60"/>
      <c r="PFD884" s="60"/>
      <c r="PFE884" s="60"/>
      <c r="PFF884" s="60"/>
      <c r="PFG884" s="60"/>
      <c r="PFH884" s="60"/>
      <c r="PFI884" s="60"/>
      <c r="PFJ884" s="60"/>
      <c r="PFK884" s="60"/>
      <c r="PFL884" s="60"/>
      <c r="PFM884" s="60"/>
      <c r="PFN884" s="60"/>
      <c r="PFO884" s="60"/>
      <c r="PFP884" s="60"/>
      <c r="PFQ884" s="60"/>
      <c r="PFR884" s="60"/>
      <c r="PFS884" s="60"/>
      <c r="PFT884" s="60"/>
      <c r="PFU884" s="60"/>
      <c r="PFV884" s="60"/>
      <c r="PFW884" s="60"/>
      <c r="PFX884" s="60"/>
      <c r="PFY884" s="60"/>
      <c r="PFZ884" s="60"/>
      <c r="PGA884" s="60"/>
      <c r="PGB884" s="60"/>
      <c r="PGC884" s="60"/>
      <c r="PGD884" s="60"/>
      <c r="PGE884" s="60"/>
      <c r="PGF884" s="60"/>
      <c r="PGG884" s="60"/>
      <c r="PGH884" s="60"/>
      <c r="PGI884" s="60"/>
      <c r="PGJ884" s="60"/>
      <c r="PGK884" s="60"/>
      <c r="PGL884" s="60"/>
      <c r="PGM884" s="60"/>
      <c r="PGN884" s="60"/>
      <c r="PGO884" s="60"/>
      <c r="PGP884" s="60"/>
      <c r="PGQ884" s="60"/>
      <c r="PGR884" s="60"/>
      <c r="PGS884" s="60"/>
      <c r="PGT884" s="60"/>
      <c r="PGU884" s="60"/>
      <c r="PGV884" s="60"/>
      <c r="PGW884" s="60"/>
      <c r="PGX884" s="60"/>
      <c r="PGY884" s="60"/>
      <c r="PGZ884" s="60"/>
      <c r="PHA884" s="60"/>
      <c r="PHB884" s="60"/>
      <c r="PHC884" s="60"/>
      <c r="PHD884" s="60"/>
      <c r="PHE884" s="60"/>
      <c r="PHF884" s="60"/>
      <c r="PHG884" s="60"/>
      <c r="PHH884" s="60"/>
      <c r="PHI884" s="60"/>
      <c r="PHJ884" s="60"/>
      <c r="PHK884" s="60"/>
      <c r="PHL884" s="60"/>
      <c r="PHM884" s="60"/>
      <c r="PHN884" s="60"/>
      <c r="PHO884" s="60"/>
      <c r="PHP884" s="60"/>
      <c r="PHQ884" s="60"/>
      <c r="PHR884" s="60"/>
      <c r="PHS884" s="60"/>
      <c r="PHT884" s="60"/>
      <c r="PHU884" s="60"/>
      <c r="PHV884" s="60"/>
      <c r="PHW884" s="60"/>
      <c r="PHX884" s="60"/>
      <c r="PHY884" s="60"/>
      <c r="PHZ884" s="60"/>
      <c r="PIA884" s="60"/>
      <c r="PIB884" s="60"/>
      <c r="PIC884" s="60"/>
      <c r="PID884" s="60"/>
      <c r="PIE884" s="60"/>
      <c r="PIF884" s="60"/>
      <c r="PIG884" s="60"/>
      <c r="PIH884" s="60"/>
      <c r="PII884" s="60"/>
      <c r="PIJ884" s="60"/>
      <c r="PIK884" s="60"/>
      <c r="PIL884" s="60"/>
      <c r="PIM884" s="60"/>
      <c r="PIN884" s="60"/>
      <c r="PIO884" s="60"/>
      <c r="PIP884" s="60"/>
      <c r="PIQ884" s="60"/>
      <c r="PIR884" s="60"/>
      <c r="PIS884" s="60"/>
      <c r="PIT884" s="60"/>
      <c r="PIU884" s="60"/>
      <c r="PIV884" s="60"/>
      <c r="PIW884" s="60"/>
      <c r="PIX884" s="60"/>
      <c r="PIY884" s="60"/>
      <c r="PIZ884" s="60"/>
      <c r="PJA884" s="60"/>
      <c r="PJB884" s="60"/>
      <c r="PJC884" s="60"/>
      <c r="PJD884" s="60"/>
      <c r="PJE884" s="60"/>
      <c r="PJF884" s="60"/>
      <c r="PJG884" s="60"/>
      <c r="PJH884" s="60"/>
      <c r="PJI884" s="60"/>
      <c r="PJJ884" s="60"/>
      <c r="PJK884" s="60"/>
      <c r="PJL884" s="60"/>
      <c r="PJM884" s="60"/>
      <c r="PJN884" s="60"/>
      <c r="PJO884" s="60"/>
      <c r="PJP884" s="60"/>
      <c r="PJQ884" s="60"/>
      <c r="PJR884" s="60"/>
      <c r="PJS884" s="60"/>
      <c r="PJT884" s="60"/>
      <c r="PJU884" s="60"/>
      <c r="PJV884" s="60"/>
      <c r="PJW884" s="60"/>
      <c r="PJX884" s="60"/>
      <c r="PJY884" s="60"/>
      <c r="PJZ884" s="60"/>
      <c r="PKA884" s="60"/>
      <c r="PKB884" s="60"/>
      <c r="PKC884" s="60"/>
      <c r="PKD884" s="60"/>
      <c r="PKE884" s="60"/>
      <c r="PKF884" s="60"/>
      <c r="PKG884" s="60"/>
      <c r="PKH884" s="60"/>
      <c r="PKI884" s="60"/>
      <c r="PKJ884" s="60"/>
      <c r="PKK884" s="60"/>
      <c r="PKL884" s="60"/>
      <c r="PKM884" s="60"/>
      <c r="PKN884" s="60"/>
      <c r="PKO884" s="60"/>
      <c r="PKP884" s="60"/>
      <c r="PKQ884" s="60"/>
      <c r="PKR884" s="60"/>
      <c r="PKS884" s="60"/>
      <c r="PKT884" s="60"/>
      <c r="PKU884" s="60"/>
      <c r="PKV884" s="60"/>
      <c r="PKW884" s="60"/>
      <c r="PKX884" s="60"/>
      <c r="PKY884" s="60"/>
      <c r="PKZ884" s="60"/>
      <c r="PLA884" s="60"/>
      <c r="PLB884" s="60"/>
      <c r="PLC884" s="60"/>
      <c r="PLD884" s="60"/>
      <c r="PLE884" s="60"/>
      <c r="PLF884" s="60"/>
      <c r="PLG884" s="60"/>
      <c r="PLH884" s="60"/>
      <c r="PLI884" s="60"/>
      <c r="PLJ884" s="60"/>
      <c r="PLK884" s="60"/>
      <c r="PLL884" s="60"/>
      <c r="PLM884" s="60"/>
      <c r="PLN884" s="60"/>
      <c r="PLO884" s="60"/>
      <c r="PLP884" s="60"/>
      <c r="PLQ884" s="60"/>
      <c r="PLR884" s="60"/>
      <c r="PLS884" s="60"/>
      <c r="PLT884" s="60"/>
      <c r="PLU884" s="60"/>
      <c r="PLV884" s="60"/>
      <c r="PLW884" s="60"/>
      <c r="PLX884" s="60"/>
      <c r="PLY884" s="60"/>
      <c r="PLZ884" s="60"/>
      <c r="PMA884" s="60"/>
      <c r="PMB884" s="60"/>
      <c r="PMC884" s="60"/>
      <c r="PMD884" s="60"/>
      <c r="PME884" s="60"/>
      <c r="PMF884" s="60"/>
      <c r="PMG884" s="60"/>
      <c r="PMH884" s="60"/>
      <c r="PMI884" s="60"/>
      <c r="PMJ884" s="60"/>
      <c r="PMK884" s="60"/>
      <c r="PML884" s="60"/>
      <c r="PMM884" s="60"/>
      <c r="PMN884" s="60"/>
      <c r="PMO884" s="60"/>
      <c r="PMP884" s="60"/>
      <c r="PMQ884" s="60"/>
      <c r="PMR884" s="60"/>
      <c r="PMS884" s="60"/>
      <c r="PMT884" s="60"/>
      <c r="PMU884" s="60"/>
      <c r="PMV884" s="60"/>
      <c r="PMW884" s="60"/>
      <c r="PMX884" s="60"/>
      <c r="PMY884" s="60"/>
      <c r="PMZ884" s="60"/>
      <c r="PNA884" s="60"/>
      <c r="PNB884" s="60"/>
      <c r="PNC884" s="60"/>
      <c r="PND884" s="60"/>
      <c r="PNE884" s="60"/>
      <c r="PNF884" s="60"/>
      <c r="PNG884" s="60"/>
      <c r="PNH884" s="60"/>
      <c r="PNI884" s="60"/>
      <c r="PNJ884" s="60"/>
      <c r="PNK884" s="60"/>
      <c r="PNL884" s="60"/>
      <c r="PNM884" s="60"/>
      <c r="PNN884" s="60"/>
      <c r="PNO884" s="60"/>
      <c r="PNP884" s="60"/>
      <c r="PNQ884" s="60"/>
      <c r="PNR884" s="60"/>
      <c r="PNS884" s="60"/>
      <c r="PNT884" s="60"/>
      <c r="PNU884" s="60"/>
      <c r="PNV884" s="60"/>
      <c r="PNW884" s="60"/>
      <c r="PNX884" s="60"/>
      <c r="PNY884" s="60"/>
      <c r="PNZ884" s="60"/>
      <c r="POA884" s="60"/>
      <c r="POB884" s="60"/>
      <c r="POC884" s="60"/>
      <c r="POD884" s="60"/>
      <c r="POE884" s="60"/>
      <c r="POF884" s="60"/>
      <c r="POG884" s="60"/>
      <c r="POH884" s="60"/>
      <c r="POI884" s="60"/>
      <c r="POJ884" s="60"/>
      <c r="POK884" s="60"/>
      <c r="POL884" s="60"/>
      <c r="POM884" s="60"/>
      <c r="PON884" s="60"/>
      <c r="POO884" s="60"/>
      <c r="POP884" s="60"/>
      <c r="POQ884" s="60"/>
      <c r="POR884" s="60"/>
      <c r="POS884" s="60"/>
      <c r="POT884" s="60"/>
      <c r="POU884" s="60"/>
      <c r="POV884" s="60"/>
      <c r="POW884" s="60"/>
      <c r="POX884" s="60"/>
      <c r="POY884" s="60"/>
      <c r="POZ884" s="60"/>
      <c r="PPA884" s="60"/>
      <c r="PPB884" s="60"/>
      <c r="PPC884" s="60"/>
      <c r="PPD884" s="60"/>
      <c r="PPE884" s="60"/>
      <c r="PPF884" s="60"/>
      <c r="PPG884" s="60"/>
      <c r="PPH884" s="60"/>
      <c r="PPI884" s="60"/>
      <c r="PPJ884" s="60"/>
      <c r="PPK884" s="60"/>
      <c r="PPL884" s="60"/>
      <c r="PPM884" s="60"/>
      <c r="PPN884" s="60"/>
      <c r="PPO884" s="60"/>
      <c r="PPP884" s="60"/>
      <c r="PPQ884" s="60"/>
      <c r="PPR884" s="60"/>
      <c r="PPS884" s="60"/>
      <c r="PPT884" s="60"/>
      <c r="PPU884" s="60"/>
      <c r="PPV884" s="60"/>
      <c r="PPW884" s="60"/>
      <c r="PPX884" s="60"/>
      <c r="PPY884" s="60"/>
      <c r="PPZ884" s="60"/>
      <c r="PQA884" s="60"/>
      <c r="PQB884" s="60"/>
      <c r="PQC884" s="60"/>
      <c r="PQD884" s="60"/>
      <c r="PQE884" s="60"/>
      <c r="PQF884" s="60"/>
      <c r="PQG884" s="60"/>
      <c r="PQH884" s="60"/>
      <c r="PQI884" s="60"/>
      <c r="PQJ884" s="60"/>
      <c r="PQK884" s="60"/>
      <c r="PQL884" s="60"/>
      <c r="PQM884" s="60"/>
      <c r="PQN884" s="60"/>
      <c r="PQO884" s="60"/>
      <c r="PQP884" s="60"/>
      <c r="PQQ884" s="60"/>
      <c r="PQR884" s="60"/>
      <c r="PQS884" s="60"/>
      <c r="PQT884" s="60"/>
      <c r="PQU884" s="60"/>
      <c r="PQV884" s="60"/>
      <c r="PQW884" s="60"/>
      <c r="PQX884" s="60"/>
      <c r="PQY884" s="60"/>
      <c r="PQZ884" s="60"/>
      <c r="PRA884" s="60"/>
      <c r="PRB884" s="60"/>
      <c r="PRC884" s="60"/>
      <c r="PRD884" s="60"/>
      <c r="PRE884" s="60"/>
      <c r="PRF884" s="60"/>
      <c r="PRG884" s="60"/>
      <c r="PRH884" s="60"/>
      <c r="PRI884" s="60"/>
      <c r="PRJ884" s="60"/>
      <c r="PRK884" s="60"/>
      <c r="PRL884" s="60"/>
      <c r="PRM884" s="60"/>
      <c r="PRN884" s="60"/>
      <c r="PRO884" s="60"/>
      <c r="PRP884" s="60"/>
      <c r="PRQ884" s="60"/>
      <c r="PRR884" s="60"/>
      <c r="PRS884" s="60"/>
      <c r="PRT884" s="60"/>
      <c r="PRU884" s="60"/>
      <c r="PRV884" s="60"/>
      <c r="PRW884" s="60"/>
      <c r="PRX884" s="60"/>
      <c r="PRY884" s="60"/>
      <c r="PRZ884" s="60"/>
      <c r="PSA884" s="60"/>
      <c r="PSB884" s="60"/>
      <c r="PSC884" s="60"/>
      <c r="PSD884" s="60"/>
      <c r="PSE884" s="60"/>
      <c r="PSF884" s="60"/>
      <c r="PSG884" s="60"/>
      <c r="PSH884" s="60"/>
      <c r="PSI884" s="60"/>
      <c r="PSJ884" s="60"/>
      <c r="PSK884" s="60"/>
      <c r="PSL884" s="60"/>
      <c r="PSM884" s="60"/>
      <c r="PSN884" s="60"/>
      <c r="PSO884" s="60"/>
      <c r="PSP884" s="60"/>
      <c r="PSQ884" s="60"/>
      <c r="PSR884" s="60"/>
      <c r="PSS884" s="60"/>
      <c r="PST884" s="60"/>
      <c r="PSU884" s="60"/>
      <c r="PSV884" s="60"/>
      <c r="PSW884" s="60"/>
      <c r="PSX884" s="60"/>
      <c r="PSY884" s="60"/>
      <c r="PSZ884" s="60"/>
      <c r="PTA884" s="60"/>
      <c r="PTB884" s="60"/>
      <c r="PTC884" s="60"/>
      <c r="PTD884" s="60"/>
      <c r="PTE884" s="60"/>
      <c r="PTF884" s="60"/>
      <c r="PTG884" s="60"/>
      <c r="PTH884" s="60"/>
      <c r="PTI884" s="60"/>
      <c r="PTJ884" s="60"/>
      <c r="PTK884" s="60"/>
      <c r="PTL884" s="60"/>
      <c r="PTM884" s="60"/>
      <c r="PTN884" s="60"/>
      <c r="PTO884" s="60"/>
      <c r="PTP884" s="60"/>
      <c r="PTQ884" s="60"/>
      <c r="PTR884" s="60"/>
      <c r="PTS884" s="60"/>
      <c r="PTT884" s="60"/>
      <c r="PTU884" s="60"/>
      <c r="PTV884" s="60"/>
      <c r="PTW884" s="60"/>
      <c r="PTX884" s="60"/>
      <c r="PTY884" s="60"/>
      <c r="PTZ884" s="60"/>
      <c r="PUA884" s="60"/>
      <c r="PUB884" s="60"/>
      <c r="PUC884" s="60"/>
      <c r="PUD884" s="60"/>
      <c r="PUE884" s="60"/>
      <c r="PUF884" s="60"/>
      <c r="PUG884" s="60"/>
      <c r="PUH884" s="60"/>
      <c r="PUI884" s="60"/>
      <c r="PUJ884" s="60"/>
      <c r="PUK884" s="60"/>
      <c r="PUL884" s="60"/>
      <c r="PUM884" s="60"/>
      <c r="PUN884" s="60"/>
      <c r="PUO884" s="60"/>
      <c r="PUP884" s="60"/>
      <c r="PUQ884" s="60"/>
      <c r="PUR884" s="60"/>
      <c r="PUS884" s="60"/>
      <c r="PUT884" s="60"/>
      <c r="PUU884" s="60"/>
      <c r="PUV884" s="60"/>
      <c r="PUW884" s="60"/>
      <c r="PUX884" s="60"/>
      <c r="PUY884" s="60"/>
      <c r="PUZ884" s="60"/>
      <c r="PVA884" s="60"/>
      <c r="PVB884" s="60"/>
      <c r="PVC884" s="60"/>
      <c r="PVD884" s="60"/>
      <c r="PVE884" s="60"/>
      <c r="PVF884" s="60"/>
      <c r="PVG884" s="60"/>
      <c r="PVH884" s="60"/>
      <c r="PVI884" s="60"/>
      <c r="PVJ884" s="60"/>
      <c r="PVK884" s="60"/>
      <c r="PVL884" s="60"/>
      <c r="PVM884" s="60"/>
      <c r="PVN884" s="60"/>
      <c r="PVO884" s="60"/>
      <c r="PVP884" s="60"/>
      <c r="PVQ884" s="60"/>
      <c r="PVR884" s="60"/>
      <c r="PVS884" s="60"/>
      <c r="PVT884" s="60"/>
      <c r="PVU884" s="60"/>
      <c r="PVV884" s="60"/>
      <c r="PVW884" s="60"/>
      <c r="PVX884" s="60"/>
      <c r="PVY884" s="60"/>
      <c r="PVZ884" s="60"/>
      <c r="PWA884" s="60"/>
      <c r="PWB884" s="60"/>
      <c r="PWC884" s="60"/>
      <c r="PWD884" s="60"/>
      <c r="PWE884" s="60"/>
      <c r="PWF884" s="60"/>
      <c r="PWG884" s="60"/>
      <c r="PWH884" s="60"/>
      <c r="PWI884" s="60"/>
      <c r="PWJ884" s="60"/>
      <c r="PWK884" s="60"/>
      <c r="PWL884" s="60"/>
      <c r="PWM884" s="60"/>
      <c r="PWN884" s="60"/>
      <c r="PWO884" s="60"/>
      <c r="PWP884" s="60"/>
      <c r="PWQ884" s="60"/>
      <c r="PWR884" s="60"/>
      <c r="PWS884" s="60"/>
      <c r="PWT884" s="60"/>
      <c r="PWU884" s="60"/>
      <c r="PWV884" s="60"/>
      <c r="PWW884" s="60"/>
      <c r="PWX884" s="60"/>
      <c r="PWY884" s="60"/>
      <c r="PWZ884" s="60"/>
      <c r="PXA884" s="60"/>
      <c r="PXB884" s="60"/>
      <c r="PXC884" s="60"/>
      <c r="PXD884" s="60"/>
      <c r="PXE884" s="60"/>
      <c r="PXF884" s="60"/>
      <c r="PXG884" s="60"/>
      <c r="PXH884" s="60"/>
      <c r="PXI884" s="60"/>
      <c r="PXJ884" s="60"/>
      <c r="PXK884" s="60"/>
      <c r="PXL884" s="60"/>
      <c r="PXM884" s="60"/>
      <c r="PXN884" s="60"/>
      <c r="PXO884" s="60"/>
      <c r="PXP884" s="60"/>
      <c r="PXQ884" s="60"/>
      <c r="PXR884" s="60"/>
      <c r="PXS884" s="60"/>
      <c r="PXT884" s="60"/>
      <c r="PXU884" s="60"/>
      <c r="PXV884" s="60"/>
      <c r="PXW884" s="60"/>
      <c r="PXX884" s="60"/>
      <c r="PXY884" s="60"/>
      <c r="PXZ884" s="60"/>
      <c r="PYA884" s="60"/>
      <c r="PYB884" s="60"/>
      <c r="PYC884" s="60"/>
      <c r="PYD884" s="60"/>
      <c r="PYE884" s="60"/>
      <c r="PYF884" s="60"/>
      <c r="PYG884" s="60"/>
      <c r="PYH884" s="60"/>
      <c r="PYI884" s="60"/>
      <c r="PYJ884" s="60"/>
      <c r="PYK884" s="60"/>
      <c r="PYL884" s="60"/>
      <c r="PYM884" s="60"/>
      <c r="PYN884" s="60"/>
      <c r="PYO884" s="60"/>
      <c r="PYP884" s="60"/>
      <c r="PYQ884" s="60"/>
      <c r="PYR884" s="60"/>
      <c r="PYS884" s="60"/>
      <c r="PYT884" s="60"/>
      <c r="PYU884" s="60"/>
      <c r="PYV884" s="60"/>
      <c r="PYW884" s="60"/>
      <c r="PYX884" s="60"/>
      <c r="PYY884" s="60"/>
      <c r="PYZ884" s="60"/>
      <c r="PZA884" s="60"/>
      <c r="PZB884" s="60"/>
      <c r="PZC884" s="60"/>
      <c r="PZD884" s="60"/>
      <c r="PZE884" s="60"/>
      <c r="PZF884" s="60"/>
      <c r="PZG884" s="60"/>
      <c r="PZH884" s="60"/>
      <c r="PZI884" s="60"/>
      <c r="PZJ884" s="60"/>
      <c r="PZK884" s="60"/>
      <c r="PZL884" s="60"/>
      <c r="PZM884" s="60"/>
      <c r="PZN884" s="60"/>
      <c r="PZO884" s="60"/>
      <c r="PZP884" s="60"/>
      <c r="PZQ884" s="60"/>
      <c r="PZR884" s="60"/>
      <c r="PZS884" s="60"/>
      <c r="PZT884" s="60"/>
      <c r="PZU884" s="60"/>
      <c r="PZV884" s="60"/>
      <c r="PZW884" s="60"/>
      <c r="PZX884" s="60"/>
      <c r="PZY884" s="60"/>
      <c r="PZZ884" s="60"/>
      <c r="QAA884" s="60"/>
      <c r="QAB884" s="60"/>
      <c r="QAC884" s="60"/>
      <c r="QAD884" s="60"/>
      <c r="QAE884" s="60"/>
      <c r="QAF884" s="60"/>
      <c r="QAG884" s="60"/>
      <c r="QAH884" s="60"/>
      <c r="QAI884" s="60"/>
      <c r="QAJ884" s="60"/>
      <c r="QAK884" s="60"/>
      <c r="QAL884" s="60"/>
      <c r="QAM884" s="60"/>
      <c r="QAN884" s="60"/>
      <c r="QAO884" s="60"/>
      <c r="QAP884" s="60"/>
      <c r="QAQ884" s="60"/>
      <c r="QAR884" s="60"/>
      <c r="QAS884" s="60"/>
      <c r="QAT884" s="60"/>
      <c r="QAU884" s="60"/>
      <c r="QAV884" s="60"/>
      <c r="QAW884" s="60"/>
      <c r="QAX884" s="60"/>
      <c r="QAY884" s="60"/>
      <c r="QAZ884" s="60"/>
      <c r="QBA884" s="60"/>
      <c r="QBB884" s="60"/>
      <c r="QBC884" s="60"/>
      <c r="QBD884" s="60"/>
      <c r="QBE884" s="60"/>
      <c r="QBF884" s="60"/>
      <c r="QBG884" s="60"/>
      <c r="QBH884" s="60"/>
      <c r="QBI884" s="60"/>
      <c r="QBJ884" s="60"/>
      <c r="QBK884" s="60"/>
      <c r="QBL884" s="60"/>
      <c r="QBM884" s="60"/>
      <c r="QBN884" s="60"/>
      <c r="QBO884" s="60"/>
      <c r="QBP884" s="60"/>
      <c r="QBQ884" s="60"/>
      <c r="QBR884" s="60"/>
      <c r="QBS884" s="60"/>
      <c r="QBT884" s="60"/>
      <c r="QBU884" s="60"/>
      <c r="QBV884" s="60"/>
      <c r="QBW884" s="60"/>
      <c r="QBX884" s="60"/>
      <c r="QBY884" s="60"/>
      <c r="QBZ884" s="60"/>
      <c r="QCA884" s="60"/>
      <c r="QCB884" s="60"/>
      <c r="QCC884" s="60"/>
      <c r="QCD884" s="60"/>
      <c r="QCE884" s="60"/>
      <c r="QCF884" s="60"/>
      <c r="QCG884" s="60"/>
      <c r="QCH884" s="60"/>
      <c r="QCI884" s="60"/>
      <c r="QCJ884" s="60"/>
      <c r="QCK884" s="60"/>
      <c r="QCL884" s="60"/>
      <c r="QCM884" s="60"/>
      <c r="QCN884" s="60"/>
      <c r="QCO884" s="60"/>
      <c r="QCP884" s="60"/>
      <c r="QCQ884" s="60"/>
      <c r="QCR884" s="60"/>
      <c r="QCS884" s="60"/>
      <c r="QCT884" s="60"/>
      <c r="QCU884" s="60"/>
      <c r="QCV884" s="60"/>
      <c r="QCW884" s="60"/>
      <c r="QCX884" s="60"/>
      <c r="QCY884" s="60"/>
      <c r="QCZ884" s="60"/>
      <c r="QDA884" s="60"/>
      <c r="QDB884" s="60"/>
      <c r="QDC884" s="60"/>
      <c r="QDD884" s="60"/>
      <c r="QDE884" s="60"/>
      <c r="QDF884" s="60"/>
      <c r="QDG884" s="60"/>
      <c r="QDH884" s="60"/>
      <c r="QDI884" s="60"/>
      <c r="QDJ884" s="60"/>
      <c r="QDK884" s="60"/>
      <c r="QDL884" s="60"/>
      <c r="QDM884" s="60"/>
      <c r="QDN884" s="60"/>
      <c r="QDO884" s="60"/>
      <c r="QDP884" s="60"/>
      <c r="QDQ884" s="60"/>
      <c r="QDR884" s="60"/>
      <c r="QDS884" s="60"/>
      <c r="QDT884" s="60"/>
      <c r="QDU884" s="60"/>
      <c r="QDV884" s="60"/>
      <c r="QDW884" s="60"/>
      <c r="QDX884" s="60"/>
      <c r="QDY884" s="60"/>
      <c r="QDZ884" s="60"/>
      <c r="QEA884" s="60"/>
      <c r="QEB884" s="60"/>
      <c r="QEC884" s="60"/>
      <c r="QED884" s="60"/>
      <c r="QEE884" s="60"/>
      <c r="QEF884" s="60"/>
      <c r="QEG884" s="60"/>
      <c r="QEH884" s="60"/>
      <c r="QEI884" s="60"/>
      <c r="QEJ884" s="60"/>
      <c r="QEK884" s="60"/>
      <c r="QEL884" s="60"/>
      <c r="QEM884" s="60"/>
      <c r="QEN884" s="60"/>
      <c r="QEO884" s="60"/>
      <c r="QEP884" s="60"/>
      <c r="QEQ884" s="60"/>
      <c r="QER884" s="60"/>
      <c r="QES884" s="60"/>
      <c r="QET884" s="60"/>
      <c r="QEU884" s="60"/>
      <c r="QEV884" s="60"/>
      <c r="QEW884" s="60"/>
      <c r="QEX884" s="60"/>
      <c r="QEY884" s="60"/>
      <c r="QEZ884" s="60"/>
      <c r="QFA884" s="60"/>
      <c r="QFB884" s="60"/>
      <c r="QFC884" s="60"/>
      <c r="QFD884" s="60"/>
      <c r="QFE884" s="60"/>
      <c r="QFF884" s="60"/>
      <c r="QFG884" s="60"/>
      <c r="QFH884" s="60"/>
      <c r="QFI884" s="60"/>
      <c r="QFJ884" s="60"/>
      <c r="QFK884" s="60"/>
      <c r="QFL884" s="60"/>
      <c r="QFM884" s="60"/>
      <c r="QFN884" s="60"/>
      <c r="QFO884" s="60"/>
      <c r="QFP884" s="60"/>
      <c r="QFQ884" s="60"/>
      <c r="QFR884" s="60"/>
      <c r="QFS884" s="60"/>
      <c r="QFT884" s="60"/>
      <c r="QFU884" s="60"/>
      <c r="QFV884" s="60"/>
      <c r="QFW884" s="60"/>
      <c r="QFX884" s="60"/>
      <c r="QFY884" s="60"/>
      <c r="QFZ884" s="60"/>
      <c r="QGA884" s="60"/>
      <c r="QGB884" s="60"/>
      <c r="QGC884" s="60"/>
      <c r="QGD884" s="60"/>
      <c r="QGE884" s="60"/>
      <c r="QGF884" s="60"/>
      <c r="QGG884" s="60"/>
      <c r="QGH884" s="60"/>
      <c r="QGI884" s="60"/>
      <c r="QGJ884" s="60"/>
      <c r="QGK884" s="60"/>
      <c r="QGL884" s="60"/>
      <c r="QGM884" s="60"/>
      <c r="QGN884" s="60"/>
      <c r="QGO884" s="60"/>
      <c r="QGP884" s="60"/>
      <c r="QGQ884" s="60"/>
      <c r="QGR884" s="60"/>
      <c r="QGS884" s="60"/>
      <c r="QGT884" s="60"/>
      <c r="QGU884" s="60"/>
      <c r="QGV884" s="60"/>
      <c r="QGW884" s="60"/>
      <c r="QGX884" s="60"/>
      <c r="QGY884" s="60"/>
      <c r="QGZ884" s="60"/>
      <c r="QHA884" s="60"/>
      <c r="QHB884" s="60"/>
      <c r="QHC884" s="60"/>
      <c r="QHD884" s="60"/>
      <c r="QHE884" s="60"/>
      <c r="QHF884" s="60"/>
      <c r="QHG884" s="60"/>
      <c r="QHH884" s="60"/>
      <c r="QHI884" s="60"/>
      <c r="QHJ884" s="60"/>
      <c r="QHK884" s="60"/>
      <c r="QHL884" s="60"/>
      <c r="QHM884" s="60"/>
      <c r="QHN884" s="60"/>
      <c r="QHO884" s="60"/>
      <c r="QHP884" s="60"/>
      <c r="QHQ884" s="60"/>
      <c r="QHR884" s="60"/>
      <c r="QHS884" s="60"/>
      <c r="QHT884" s="60"/>
      <c r="QHU884" s="60"/>
      <c r="QHV884" s="60"/>
      <c r="QHW884" s="60"/>
      <c r="QHX884" s="60"/>
      <c r="QHY884" s="60"/>
      <c r="QHZ884" s="60"/>
      <c r="QIA884" s="60"/>
      <c r="QIB884" s="60"/>
      <c r="QIC884" s="60"/>
      <c r="QID884" s="60"/>
      <c r="QIE884" s="60"/>
      <c r="QIF884" s="60"/>
      <c r="QIG884" s="60"/>
      <c r="QIH884" s="60"/>
      <c r="QII884" s="60"/>
      <c r="QIJ884" s="60"/>
      <c r="QIK884" s="60"/>
      <c r="QIL884" s="60"/>
      <c r="QIM884" s="60"/>
      <c r="QIN884" s="60"/>
      <c r="QIO884" s="60"/>
      <c r="QIP884" s="60"/>
      <c r="QIQ884" s="60"/>
      <c r="QIR884" s="60"/>
      <c r="QIS884" s="60"/>
      <c r="QIT884" s="60"/>
      <c r="QIU884" s="60"/>
      <c r="QIV884" s="60"/>
      <c r="QIW884" s="60"/>
      <c r="QIX884" s="60"/>
      <c r="QIY884" s="60"/>
      <c r="QIZ884" s="60"/>
      <c r="QJA884" s="60"/>
      <c r="QJB884" s="60"/>
      <c r="QJC884" s="60"/>
      <c r="QJD884" s="60"/>
      <c r="QJE884" s="60"/>
      <c r="QJF884" s="60"/>
      <c r="QJG884" s="60"/>
      <c r="QJH884" s="60"/>
      <c r="QJI884" s="60"/>
      <c r="QJJ884" s="60"/>
      <c r="QJK884" s="60"/>
      <c r="QJL884" s="60"/>
      <c r="QJM884" s="60"/>
      <c r="QJN884" s="60"/>
      <c r="QJO884" s="60"/>
      <c r="QJP884" s="60"/>
      <c r="QJQ884" s="60"/>
      <c r="QJR884" s="60"/>
      <c r="QJS884" s="60"/>
      <c r="QJT884" s="60"/>
      <c r="QJU884" s="60"/>
      <c r="QJV884" s="60"/>
      <c r="QJW884" s="60"/>
      <c r="QJX884" s="60"/>
      <c r="QJY884" s="60"/>
      <c r="QJZ884" s="60"/>
      <c r="QKA884" s="60"/>
      <c r="QKB884" s="60"/>
      <c r="QKC884" s="60"/>
      <c r="QKD884" s="60"/>
      <c r="QKE884" s="60"/>
      <c r="QKF884" s="60"/>
      <c r="QKG884" s="60"/>
      <c r="QKH884" s="60"/>
      <c r="QKI884" s="60"/>
      <c r="QKJ884" s="60"/>
      <c r="QKK884" s="60"/>
      <c r="QKL884" s="60"/>
      <c r="QKM884" s="60"/>
      <c r="QKN884" s="60"/>
      <c r="QKO884" s="60"/>
      <c r="QKP884" s="60"/>
      <c r="QKQ884" s="60"/>
      <c r="QKR884" s="60"/>
      <c r="QKS884" s="60"/>
      <c r="QKT884" s="60"/>
      <c r="QKU884" s="60"/>
      <c r="QKV884" s="60"/>
      <c r="QKW884" s="60"/>
      <c r="QKX884" s="60"/>
      <c r="QKY884" s="60"/>
      <c r="QKZ884" s="60"/>
      <c r="QLA884" s="60"/>
      <c r="QLB884" s="60"/>
      <c r="QLC884" s="60"/>
      <c r="QLD884" s="60"/>
      <c r="QLE884" s="60"/>
      <c r="QLF884" s="60"/>
      <c r="QLG884" s="60"/>
      <c r="QLH884" s="60"/>
      <c r="QLI884" s="60"/>
      <c r="QLJ884" s="60"/>
      <c r="QLK884" s="60"/>
      <c r="QLL884" s="60"/>
      <c r="QLM884" s="60"/>
      <c r="QLN884" s="60"/>
      <c r="QLO884" s="60"/>
      <c r="QLP884" s="60"/>
      <c r="QLQ884" s="60"/>
      <c r="QLR884" s="60"/>
      <c r="QLS884" s="60"/>
      <c r="QLT884" s="60"/>
      <c r="QLU884" s="60"/>
      <c r="QLV884" s="60"/>
      <c r="QLW884" s="60"/>
      <c r="QLX884" s="60"/>
      <c r="QLY884" s="60"/>
      <c r="QLZ884" s="60"/>
      <c r="QMA884" s="60"/>
      <c r="QMB884" s="60"/>
      <c r="QMC884" s="60"/>
      <c r="QMD884" s="60"/>
      <c r="QME884" s="60"/>
      <c r="QMF884" s="60"/>
      <c r="QMG884" s="60"/>
      <c r="QMH884" s="60"/>
      <c r="QMI884" s="60"/>
      <c r="QMJ884" s="60"/>
      <c r="QMK884" s="60"/>
      <c r="QML884" s="60"/>
      <c r="QMM884" s="60"/>
      <c r="QMN884" s="60"/>
      <c r="QMO884" s="60"/>
      <c r="QMP884" s="60"/>
      <c r="QMQ884" s="60"/>
      <c r="QMR884" s="60"/>
      <c r="QMS884" s="60"/>
      <c r="QMT884" s="60"/>
      <c r="QMU884" s="60"/>
      <c r="QMV884" s="60"/>
      <c r="QMW884" s="60"/>
      <c r="QMX884" s="60"/>
      <c r="QMY884" s="60"/>
      <c r="QMZ884" s="60"/>
      <c r="QNA884" s="60"/>
      <c r="QNB884" s="60"/>
      <c r="QNC884" s="60"/>
      <c r="QND884" s="60"/>
      <c r="QNE884" s="60"/>
      <c r="QNF884" s="60"/>
      <c r="QNG884" s="60"/>
      <c r="QNH884" s="60"/>
      <c r="QNI884" s="60"/>
      <c r="QNJ884" s="60"/>
      <c r="QNK884" s="60"/>
      <c r="QNL884" s="60"/>
      <c r="QNM884" s="60"/>
      <c r="QNN884" s="60"/>
      <c r="QNO884" s="60"/>
      <c r="QNP884" s="60"/>
      <c r="QNQ884" s="60"/>
      <c r="QNR884" s="60"/>
      <c r="QNS884" s="60"/>
      <c r="QNT884" s="60"/>
      <c r="QNU884" s="60"/>
      <c r="QNV884" s="60"/>
      <c r="QNW884" s="60"/>
      <c r="QNX884" s="60"/>
      <c r="QNY884" s="60"/>
      <c r="QNZ884" s="60"/>
      <c r="QOA884" s="60"/>
      <c r="QOB884" s="60"/>
      <c r="QOC884" s="60"/>
      <c r="QOD884" s="60"/>
      <c r="QOE884" s="60"/>
      <c r="QOF884" s="60"/>
      <c r="QOG884" s="60"/>
      <c r="QOH884" s="60"/>
      <c r="QOI884" s="60"/>
      <c r="QOJ884" s="60"/>
      <c r="QOK884" s="60"/>
      <c r="QOL884" s="60"/>
      <c r="QOM884" s="60"/>
      <c r="QON884" s="60"/>
      <c r="QOO884" s="60"/>
      <c r="QOP884" s="60"/>
      <c r="QOQ884" s="60"/>
      <c r="QOR884" s="60"/>
      <c r="QOS884" s="60"/>
      <c r="QOT884" s="60"/>
      <c r="QOU884" s="60"/>
      <c r="QOV884" s="60"/>
      <c r="QOW884" s="60"/>
      <c r="QOX884" s="60"/>
      <c r="QOY884" s="60"/>
      <c r="QOZ884" s="60"/>
      <c r="QPA884" s="60"/>
      <c r="QPB884" s="60"/>
      <c r="QPC884" s="60"/>
      <c r="QPD884" s="60"/>
      <c r="QPE884" s="60"/>
      <c r="QPF884" s="60"/>
      <c r="QPG884" s="60"/>
      <c r="QPH884" s="60"/>
      <c r="QPI884" s="60"/>
      <c r="QPJ884" s="60"/>
      <c r="QPK884" s="60"/>
      <c r="QPL884" s="60"/>
      <c r="QPM884" s="60"/>
      <c r="QPN884" s="60"/>
      <c r="QPO884" s="60"/>
      <c r="QPP884" s="60"/>
      <c r="QPQ884" s="60"/>
      <c r="QPR884" s="60"/>
      <c r="QPS884" s="60"/>
      <c r="QPT884" s="60"/>
      <c r="QPU884" s="60"/>
      <c r="QPV884" s="60"/>
      <c r="QPW884" s="60"/>
      <c r="QPX884" s="60"/>
      <c r="QPY884" s="60"/>
      <c r="QPZ884" s="60"/>
      <c r="QQA884" s="60"/>
      <c r="QQB884" s="60"/>
      <c r="QQC884" s="60"/>
      <c r="QQD884" s="60"/>
      <c r="QQE884" s="60"/>
      <c r="QQF884" s="60"/>
      <c r="QQG884" s="60"/>
      <c r="QQH884" s="60"/>
      <c r="QQI884" s="60"/>
      <c r="QQJ884" s="60"/>
      <c r="QQK884" s="60"/>
      <c r="QQL884" s="60"/>
      <c r="QQM884" s="60"/>
      <c r="QQN884" s="60"/>
      <c r="QQO884" s="60"/>
      <c r="QQP884" s="60"/>
      <c r="QQQ884" s="60"/>
      <c r="QQR884" s="60"/>
      <c r="QQS884" s="60"/>
      <c r="QQT884" s="60"/>
      <c r="QQU884" s="60"/>
      <c r="QQV884" s="60"/>
      <c r="QQW884" s="60"/>
      <c r="QQX884" s="60"/>
      <c r="QQY884" s="60"/>
      <c r="QQZ884" s="60"/>
      <c r="QRA884" s="60"/>
      <c r="QRB884" s="60"/>
      <c r="QRC884" s="60"/>
      <c r="QRD884" s="60"/>
      <c r="QRE884" s="60"/>
      <c r="QRF884" s="60"/>
      <c r="QRG884" s="60"/>
      <c r="QRH884" s="60"/>
      <c r="QRI884" s="60"/>
      <c r="QRJ884" s="60"/>
      <c r="QRK884" s="60"/>
      <c r="QRL884" s="60"/>
      <c r="QRM884" s="60"/>
      <c r="QRN884" s="60"/>
      <c r="QRO884" s="60"/>
      <c r="QRP884" s="60"/>
      <c r="QRQ884" s="60"/>
      <c r="QRR884" s="60"/>
      <c r="QRS884" s="60"/>
      <c r="QRT884" s="60"/>
      <c r="QRU884" s="60"/>
      <c r="QRV884" s="60"/>
      <c r="QRW884" s="60"/>
      <c r="QRX884" s="60"/>
      <c r="QRY884" s="60"/>
      <c r="QRZ884" s="60"/>
      <c r="QSA884" s="60"/>
      <c r="QSB884" s="60"/>
      <c r="QSC884" s="60"/>
      <c r="QSD884" s="60"/>
      <c r="QSE884" s="60"/>
      <c r="QSF884" s="60"/>
      <c r="QSG884" s="60"/>
      <c r="QSH884" s="60"/>
      <c r="QSI884" s="60"/>
      <c r="QSJ884" s="60"/>
      <c r="QSK884" s="60"/>
      <c r="QSL884" s="60"/>
      <c r="QSM884" s="60"/>
      <c r="QSN884" s="60"/>
      <c r="QSO884" s="60"/>
      <c r="QSP884" s="60"/>
      <c r="QSQ884" s="60"/>
      <c r="QSR884" s="60"/>
      <c r="QSS884" s="60"/>
      <c r="QST884" s="60"/>
      <c r="QSU884" s="60"/>
      <c r="QSV884" s="60"/>
      <c r="QSW884" s="60"/>
      <c r="QSX884" s="60"/>
      <c r="QSY884" s="60"/>
      <c r="QSZ884" s="60"/>
      <c r="QTA884" s="60"/>
      <c r="QTB884" s="60"/>
      <c r="QTC884" s="60"/>
      <c r="QTD884" s="60"/>
      <c r="QTE884" s="60"/>
      <c r="QTF884" s="60"/>
      <c r="QTG884" s="60"/>
      <c r="QTH884" s="60"/>
      <c r="QTI884" s="60"/>
      <c r="QTJ884" s="60"/>
      <c r="QTK884" s="60"/>
      <c r="QTL884" s="60"/>
      <c r="QTM884" s="60"/>
      <c r="QTN884" s="60"/>
      <c r="QTO884" s="60"/>
      <c r="QTP884" s="60"/>
      <c r="QTQ884" s="60"/>
      <c r="QTR884" s="60"/>
      <c r="QTS884" s="60"/>
      <c r="QTT884" s="60"/>
      <c r="QTU884" s="60"/>
      <c r="QTV884" s="60"/>
      <c r="QTW884" s="60"/>
      <c r="QTX884" s="60"/>
      <c r="QTY884" s="60"/>
      <c r="QTZ884" s="60"/>
      <c r="QUA884" s="60"/>
      <c r="QUB884" s="60"/>
      <c r="QUC884" s="60"/>
      <c r="QUD884" s="60"/>
      <c r="QUE884" s="60"/>
      <c r="QUF884" s="60"/>
      <c r="QUG884" s="60"/>
      <c r="QUH884" s="60"/>
      <c r="QUI884" s="60"/>
      <c r="QUJ884" s="60"/>
      <c r="QUK884" s="60"/>
      <c r="QUL884" s="60"/>
      <c r="QUM884" s="60"/>
      <c r="QUN884" s="60"/>
      <c r="QUO884" s="60"/>
      <c r="QUP884" s="60"/>
      <c r="QUQ884" s="60"/>
      <c r="QUR884" s="60"/>
      <c r="QUS884" s="60"/>
      <c r="QUT884" s="60"/>
      <c r="QUU884" s="60"/>
      <c r="QUV884" s="60"/>
      <c r="QUW884" s="60"/>
      <c r="QUX884" s="60"/>
      <c r="QUY884" s="60"/>
      <c r="QUZ884" s="60"/>
      <c r="QVA884" s="60"/>
      <c r="QVB884" s="60"/>
      <c r="QVC884" s="60"/>
      <c r="QVD884" s="60"/>
      <c r="QVE884" s="60"/>
      <c r="QVF884" s="60"/>
      <c r="QVG884" s="60"/>
      <c r="QVH884" s="60"/>
      <c r="QVI884" s="60"/>
      <c r="QVJ884" s="60"/>
      <c r="QVK884" s="60"/>
      <c r="QVL884" s="60"/>
      <c r="QVM884" s="60"/>
      <c r="QVN884" s="60"/>
      <c r="QVO884" s="60"/>
      <c r="QVP884" s="60"/>
      <c r="QVQ884" s="60"/>
      <c r="QVR884" s="60"/>
      <c r="QVS884" s="60"/>
      <c r="QVT884" s="60"/>
      <c r="QVU884" s="60"/>
      <c r="QVV884" s="60"/>
      <c r="QVW884" s="60"/>
      <c r="QVX884" s="60"/>
      <c r="QVY884" s="60"/>
      <c r="QVZ884" s="60"/>
      <c r="QWA884" s="60"/>
      <c r="QWB884" s="60"/>
      <c r="QWC884" s="60"/>
      <c r="QWD884" s="60"/>
      <c r="QWE884" s="60"/>
      <c r="QWF884" s="60"/>
      <c r="QWG884" s="60"/>
      <c r="QWH884" s="60"/>
      <c r="QWI884" s="60"/>
      <c r="QWJ884" s="60"/>
      <c r="QWK884" s="60"/>
      <c r="QWL884" s="60"/>
      <c r="QWM884" s="60"/>
      <c r="QWN884" s="60"/>
      <c r="QWO884" s="60"/>
      <c r="QWP884" s="60"/>
      <c r="QWQ884" s="60"/>
      <c r="QWR884" s="60"/>
      <c r="QWS884" s="60"/>
      <c r="QWT884" s="60"/>
      <c r="QWU884" s="60"/>
      <c r="QWV884" s="60"/>
      <c r="QWW884" s="60"/>
      <c r="QWX884" s="60"/>
      <c r="QWY884" s="60"/>
      <c r="QWZ884" s="60"/>
      <c r="QXA884" s="60"/>
      <c r="QXB884" s="60"/>
      <c r="QXC884" s="60"/>
      <c r="QXD884" s="60"/>
      <c r="QXE884" s="60"/>
      <c r="QXF884" s="60"/>
      <c r="QXG884" s="60"/>
      <c r="QXH884" s="60"/>
      <c r="QXI884" s="60"/>
      <c r="QXJ884" s="60"/>
      <c r="QXK884" s="60"/>
      <c r="QXL884" s="60"/>
      <c r="QXM884" s="60"/>
      <c r="QXN884" s="60"/>
      <c r="QXO884" s="60"/>
      <c r="QXP884" s="60"/>
      <c r="QXQ884" s="60"/>
      <c r="QXR884" s="60"/>
      <c r="QXS884" s="60"/>
      <c r="QXT884" s="60"/>
      <c r="QXU884" s="60"/>
      <c r="QXV884" s="60"/>
      <c r="QXW884" s="60"/>
      <c r="QXX884" s="60"/>
      <c r="QXY884" s="60"/>
      <c r="QXZ884" s="60"/>
      <c r="QYA884" s="60"/>
      <c r="QYB884" s="60"/>
      <c r="QYC884" s="60"/>
      <c r="QYD884" s="60"/>
      <c r="QYE884" s="60"/>
      <c r="QYF884" s="60"/>
      <c r="QYG884" s="60"/>
      <c r="QYH884" s="60"/>
      <c r="QYI884" s="60"/>
      <c r="QYJ884" s="60"/>
      <c r="QYK884" s="60"/>
      <c r="QYL884" s="60"/>
      <c r="QYM884" s="60"/>
      <c r="QYN884" s="60"/>
      <c r="QYO884" s="60"/>
      <c r="QYP884" s="60"/>
      <c r="QYQ884" s="60"/>
      <c r="QYR884" s="60"/>
      <c r="QYS884" s="60"/>
      <c r="QYT884" s="60"/>
      <c r="QYU884" s="60"/>
      <c r="QYV884" s="60"/>
      <c r="QYW884" s="60"/>
      <c r="QYX884" s="60"/>
      <c r="QYY884" s="60"/>
      <c r="QYZ884" s="60"/>
      <c r="QZA884" s="60"/>
      <c r="QZB884" s="60"/>
      <c r="QZC884" s="60"/>
      <c r="QZD884" s="60"/>
      <c r="QZE884" s="60"/>
      <c r="QZF884" s="60"/>
      <c r="QZG884" s="60"/>
      <c r="QZH884" s="60"/>
      <c r="QZI884" s="60"/>
      <c r="QZJ884" s="60"/>
      <c r="QZK884" s="60"/>
      <c r="QZL884" s="60"/>
      <c r="QZM884" s="60"/>
      <c r="QZN884" s="60"/>
      <c r="QZO884" s="60"/>
      <c r="QZP884" s="60"/>
      <c r="QZQ884" s="60"/>
      <c r="QZR884" s="60"/>
      <c r="QZS884" s="60"/>
      <c r="QZT884" s="60"/>
      <c r="QZU884" s="60"/>
      <c r="QZV884" s="60"/>
      <c r="QZW884" s="60"/>
      <c r="QZX884" s="60"/>
      <c r="QZY884" s="60"/>
      <c r="QZZ884" s="60"/>
      <c r="RAA884" s="60"/>
      <c r="RAB884" s="60"/>
      <c r="RAC884" s="60"/>
      <c r="RAD884" s="60"/>
      <c r="RAE884" s="60"/>
      <c r="RAF884" s="60"/>
      <c r="RAG884" s="60"/>
      <c r="RAH884" s="60"/>
      <c r="RAI884" s="60"/>
      <c r="RAJ884" s="60"/>
      <c r="RAK884" s="60"/>
      <c r="RAL884" s="60"/>
      <c r="RAM884" s="60"/>
      <c r="RAN884" s="60"/>
      <c r="RAO884" s="60"/>
      <c r="RAP884" s="60"/>
      <c r="RAQ884" s="60"/>
      <c r="RAR884" s="60"/>
      <c r="RAS884" s="60"/>
      <c r="RAT884" s="60"/>
      <c r="RAU884" s="60"/>
      <c r="RAV884" s="60"/>
      <c r="RAW884" s="60"/>
      <c r="RAX884" s="60"/>
      <c r="RAY884" s="60"/>
      <c r="RAZ884" s="60"/>
      <c r="RBA884" s="60"/>
      <c r="RBB884" s="60"/>
      <c r="RBC884" s="60"/>
      <c r="RBD884" s="60"/>
      <c r="RBE884" s="60"/>
      <c r="RBF884" s="60"/>
      <c r="RBG884" s="60"/>
      <c r="RBH884" s="60"/>
      <c r="RBI884" s="60"/>
      <c r="RBJ884" s="60"/>
      <c r="RBK884" s="60"/>
      <c r="RBL884" s="60"/>
      <c r="RBM884" s="60"/>
      <c r="RBN884" s="60"/>
      <c r="RBO884" s="60"/>
      <c r="RBP884" s="60"/>
      <c r="RBQ884" s="60"/>
      <c r="RBR884" s="60"/>
      <c r="RBS884" s="60"/>
      <c r="RBT884" s="60"/>
      <c r="RBU884" s="60"/>
      <c r="RBV884" s="60"/>
      <c r="RBW884" s="60"/>
      <c r="RBX884" s="60"/>
      <c r="RBY884" s="60"/>
      <c r="RBZ884" s="60"/>
      <c r="RCA884" s="60"/>
      <c r="RCB884" s="60"/>
      <c r="RCC884" s="60"/>
      <c r="RCD884" s="60"/>
      <c r="RCE884" s="60"/>
      <c r="RCF884" s="60"/>
      <c r="RCG884" s="60"/>
      <c r="RCH884" s="60"/>
      <c r="RCI884" s="60"/>
      <c r="RCJ884" s="60"/>
      <c r="RCK884" s="60"/>
      <c r="RCL884" s="60"/>
      <c r="RCM884" s="60"/>
      <c r="RCN884" s="60"/>
      <c r="RCO884" s="60"/>
      <c r="RCP884" s="60"/>
      <c r="RCQ884" s="60"/>
      <c r="RCR884" s="60"/>
      <c r="RCS884" s="60"/>
      <c r="RCT884" s="60"/>
      <c r="RCU884" s="60"/>
      <c r="RCV884" s="60"/>
      <c r="RCW884" s="60"/>
      <c r="RCX884" s="60"/>
      <c r="RCY884" s="60"/>
      <c r="RCZ884" s="60"/>
      <c r="RDA884" s="60"/>
      <c r="RDB884" s="60"/>
      <c r="RDC884" s="60"/>
      <c r="RDD884" s="60"/>
      <c r="RDE884" s="60"/>
      <c r="RDF884" s="60"/>
      <c r="RDG884" s="60"/>
      <c r="RDH884" s="60"/>
      <c r="RDI884" s="60"/>
      <c r="RDJ884" s="60"/>
      <c r="RDK884" s="60"/>
      <c r="RDL884" s="60"/>
      <c r="RDM884" s="60"/>
      <c r="RDN884" s="60"/>
      <c r="RDO884" s="60"/>
      <c r="RDP884" s="60"/>
      <c r="RDQ884" s="60"/>
      <c r="RDR884" s="60"/>
      <c r="RDS884" s="60"/>
      <c r="RDT884" s="60"/>
      <c r="RDU884" s="60"/>
      <c r="RDV884" s="60"/>
      <c r="RDW884" s="60"/>
      <c r="RDX884" s="60"/>
      <c r="RDY884" s="60"/>
      <c r="RDZ884" s="60"/>
      <c r="REA884" s="60"/>
      <c r="REB884" s="60"/>
      <c r="REC884" s="60"/>
      <c r="RED884" s="60"/>
      <c r="REE884" s="60"/>
      <c r="REF884" s="60"/>
      <c r="REG884" s="60"/>
      <c r="REH884" s="60"/>
      <c r="REI884" s="60"/>
      <c r="REJ884" s="60"/>
      <c r="REK884" s="60"/>
      <c r="REL884" s="60"/>
      <c r="REM884" s="60"/>
      <c r="REN884" s="60"/>
      <c r="REO884" s="60"/>
      <c r="REP884" s="60"/>
      <c r="REQ884" s="60"/>
      <c r="RER884" s="60"/>
      <c r="RES884" s="60"/>
      <c r="RET884" s="60"/>
      <c r="REU884" s="60"/>
      <c r="REV884" s="60"/>
      <c r="REW884" s="60"/>
      <c r="REX884" s="60"/>
      <c r="REY884" s="60"/>
      <c r="REZ884" s="60"/>
      <c r="RFA884" s="60"/>
      <c r="RFB884" s="60"/>
      <c r="RFC884" s="60"/>
      <c r="RFD884" s="60"/>
      <c r="RFE884" s="60"/>
      <c r="RFF884" s="60"/>
      <c r="RFG884" s="60"/>
      <c r="RFH884" s="60"/>
      <c r="RFI884" s="60"/>
      <c r="RFJ884" s="60"/>
      <c r="RFK884" s="60"/>
      <c r="RFL884" s="60"/>
      <c r="RFM884" s="60"/>
      <c r="RFN884" s="60"/>
      <c r="RFO884" s="60"/>
      <c r="RFP884" s="60"/>
      <c r="RFQ884" s="60"/>
      <c r="RFR884" s="60"/>
      <c r="RFS884" s="60"/>
      <c r="RFT884" s="60"/>
      <c r="RFU884" s="60"/>
      <c r="RFV884" s="60"/>
      <c r="RFW884" s="60"/>
      <c r="RFX884" s="60"/>
      <c r="RFY884" s="60"/>
      <c r="RFZ884" s="60"/>
      <c r="RGA884" s="60"/>
      <c r="RGB884" s="60"/>
      <c r="RGC884" s="60"/>
      <c r="RGD884" s="60"/>
      <c r="RGE884" s="60"/>
      <c r="RGF884" s="60"/>
      <c r="RGG884" s="60"/>
      <c r="RGH884" s="60"/>
      <c r="RGI884" s="60"/>
      <c r="RGJ884" s="60"/>
      <c r="RGK884" s="60"/>
      <c r="RGL884" s="60"/>
      <c r="RGM884" s="60"/>
      <c r="RGN884" s="60"/>
      <c r="RGO884" s="60"/>
      <c r="RGP884" s="60"/>
      <c r="RGQ884" s="60"/>
      <c r="RGR884" s="60"/>
      <c r="RGS884" s="60"/>
      <c r="RGT884" s="60"/>
      <c r="RGU884" s="60"/>
      <c r="RGV884" s="60"/>
      <c r="RGW884" s="60"/>
      <c r="RGX884" s="60"/>
      <c r="RGY884" s="60"/>
      <c r="RGZ884" s="60"/>
      <c r="RHA884" s="60"/>
      <c r="RHB884" s="60"/>
      <c r="RHC884" s="60"/>
      <c r="RHD884" s="60"/>
      <c r="RHE884" s="60"/>
      <c r="RHF884" s="60"/>
      <c r="RHG884" s="60"/>
      <c r="RHH884" s="60"/>
      <c r="RHI884" s="60"/>
      <c r="RHJ884" s="60"/>
      <c r="RHK884" s="60"/>
      <c r="RHL884" s="60"/>
      <c r="RHM884" s="60"/>
      <c r="RHN884" s="60"/>
      <c r="RHO884" s="60"/>
      <c r="RHP884" s="60"/>
      <c r="RHQ884" s="60"/>
      <c r="RHR884" s="60"/>
      <c r="RHS884" s="60"/>
      <c r="RHT884" s="60"/>
      <c r="RHU884" s="60"/>
      <c r="RHV884" s="60"/>
      <c r="RHW884" s="60"/>
      <c r="RHX884" s="60"/>
      <c r="RHY884" s="60"/>
      <c r="RHZ884" s="60"/>
      <c r="RIA884" s="60"/>
      <c r="RIB884" s="60"/>
      <c r="RIC884" s="60"/>
      <c r="RID884" s="60"/>
      <c r="RIE884" s="60"/>
      <c r="RIF884" s="60"/>
      <c r="RIG884" s="60"/>
      <c r="RIH884" s="60"/>
      <c r="RII884" s="60"/>
      <c r="RIJ884" s="60"/>
      <c r="RIK884" s="60"/>
      <c r="RIL884" s="60"/>
      <c r="RIM884" s="60"/>
      <c r="RIN884" s="60"/>
      <c r="RIO884" s="60"/>
      <c r="RIP884" s="60"/>
      <c r="RIQ884" s="60"/>
      <c r="RIR884" s="60"/>
      <c r="RIS884" s="60"/>
      <c r="RIT884" s="60"/>
      <c r="RIU884" s="60"/>
      <c r="RIV884" s="60"/>
      <c r="RIW884" s="60"/>
      <c r="RIX884" s="60"/>
      <c r="RIY884" s="60"/>
      <c r="RIZ884" s="60"/>
      <c r="RJA884" s="60"/>
      <c r="RJB884" s="60"/>
      <c r="RJC884" s="60"/>
      <c r="RJD884" s="60"/>
      <c r="RJE884" s="60"/>
      <c r="RJF884" s="60"/>
      <c r="RJG884" s="60"/>
      <c r="RJH884" s="60"/>
      <c r="RJI884" s="60"/>
      <c r="RJJ884" s="60"/>
      <c r="RJK884" s="60"/>
      <c r="RJL884" s="60"/>
      <c r="RJM884" s="60"/>
      <c r="RJN884" s="60"/>
      <c r="RJO884" s="60"/>
      <c r="RJP884" s="60"/>
      <c r="RJQ884" s="60"/>
      <c r="RJR884" s="60"/>
      <c r="RJS884" s="60"/>
      <c r="RJT884" s="60"/>
      <c r="RJU884" s="60"/>
      <c r="RJV884" s="60"/>
      <c r="RJW884" s="60"/>
      <c r="RJX884" s="60"/>
      <c r="RJY884" s="60"/>
      <c r="RJZ884" s="60"/>
      <c r="RKA884" s="60"/>
      <c r="RKB884" s="60"/>
      <c r="RKC884" s="60"/>
      <c r="RKD884" s="60"/>
      <c r="RKE884" s="60"/>
      <c r="RKF884" s="60"/>
      <c r="RKG884" s="60"/>
      <c r="RKH884" s="60"/>
      <c r="RKI884" s="60"/>
      <c r="RKJ884" s="60"/>
      <c r="RKK884" s="60"/>
      <c r="RKL884" s="60"/>
      <c r="RKM884" s="60"/>
      <c r="RKN884" s="60"/>
      <c r="RKO884" s="60"/>
      <c r="RKP884" s="60"/>
      <c r="RKQ884" s="60"/>
      <c r="RKR884" s="60"/>
      <c r="RKS884" s="60"/>
      <c r="RKT884" s="60"/>
      <c r="RKU884" s="60"/>
      <c r="RKV884" s="60"/>
      <c r="RKW884" s="60"/>
      <c r="RKX884" s="60"/>
      <c r="RKY884" s="60"/>
      <c r="RKZ884" s="60"/>
      <c r="RLA884" s="60"/>
      <c r="RLB884" s="60"/>
      <c r="RLC884" s="60"/>
      <c r="RLD884" s="60"/>
      <c r="RLE884" s="60"/>
      <c r="RLF884" s="60"/>
      <c r="RLG884" s="60"/>
      <c r="RLH884" s="60"/>
      <c r="RLI884" s="60"/>
      <c r="RLJ884" s="60"/>
      <c r="RLK884" s="60"/>
      <c r="RLL884" s="60"/>
      <c r="RLM884" s="60"/>
      <c r="RLN884" s="60"/>
      <c r="RLO884" s="60"/>
      <c r="RLP884" s="60"/>
      <c r="RLQ884" s="60"/>
      <c r="RLR884" s="60"/>
      <c r="RLS884" s="60"/>
      <c r="RLT884" s="60"/>
      <c r="RLU884" s="60"/>
      <c r="RLV884" s="60"/>
      <c r="RLW884" s="60"/>
      <c r="RLX884" s="60"/>
      <c r="RLY884" s="60"/>
      <c r="RLZ884" s="60"/>
      <c r="RMA884" s="60"/>
      <c r="RMB884" s="60"/>
      <c r="RMC884" s="60"/>
      <c r="RMD884" s="60"/>
      <c r="RME884" s="60"/>
      <c r="RMF884" s="60"/>
      <c r="RMG884" s="60"/>
      <c r="RMH884" s="60"/>
      <c r="RMI884" s="60"/>
      <c r="RMJ884" s="60"/>
      <c r="RMK884" s="60"/>
      <c r="RML884" s="60"/>
      <c r="RMM884" s="60"/>
      <c r="RMN884" s="60"/>
      <c r="RMO884" s="60"/>
      <c r="RMP884" s="60"/>
      <c r="RMQ884" s="60"/>
      <c r="RMR884" s="60"/>
      <c r="RMS884" s="60"/>
      <c r="RMT884" s="60"/>
      <c r="RMU884" s="60"/>
      <c r="RMV884" s="60"/>
      <c r="RMW884" s="60"/>
      <c r="RMX884" s="60"/>
      <c r="RMY884" s="60"/>
      <c r="RMZ884" s="60"/>
      <c r="RNA884" s="60"/>
      <c r="RNB884" s="60"/>
      <c r="RNC884" s="60"/>
      <c r="RND884" s="60"/>
      <c r="RNE884" s="60"/>
      <c r="RNF884" s="60"/>
      <c r="RNG884" s="60"/>
      <c r="RNH884" s="60"/>
      <c r="RNI884" s="60"/>
      <c r="RNJ884" s="60"/>
      <c r="RNK884" s="60"/>
      <c r="RNL884" s="60"/>
      <c r="RNM884" s="60"/>
      <c r="RNN884" s="60"/>
      <c r="RNO884" s="60"/>
      <c r="RNP884" s="60"/>
      <c r="RNQ884" s="60"/>
      <c r="RNR884" s="60"/>
      <c r="RNS884" s="60"/>
      <c r="RNT884" s="60"/>
      <c r="RNU884" s="60"/>
      <c r="RNV884" s="60"/>
      <c r="RNW884" s="60"/>
      <c r="RNX884" s="60"/>
      <c r="RNY884" s="60"/>
      <c r="RNZ884" s="60"/>
      <c r="ROA884" s="60"/>
      <c r="ROB884" s="60"/>
      <c r="ROC884" s="60"/>
      <c r="ROD884" s="60"/>
      <c r="ROE884" s="60"/>
      <c r="ROF884" s="60"/>
      <c r="ROG884" s="60"/>
      <c r="ROH884" s="60"/>
      <c r="ROI884" s="60"/>
      <c r="ROJ884" s="60"/>
      <c r="ROK884" s="60"/>
      <c r="ROL884" s="60"/>
      <c r="ROM884" s="60"/>
      <c r="RON884" s="60"/>
      <c r="ROO884" s="60"/>
      <c r="ROP884" s="60"/>
      <c r="ROQ884" s="60"/>
      <c r="ROR884" s="60"/>
      <c r="ROS884" s="60"/>
      <c r="ROT884" s="60"/>
      <c r="ROU884" s="60"/>
      <c r="ROV884" s="60"/>
      <c r="ROW884" s="60"/>
      <c r="ROX884" s="60"/>
      <c r="ROY884" s="60"/>
      <c r="ROZ884" s="60"/>
      <c r="RPA884" s="60"/>
      <c r="RPB884" s="60"/>
      <c r="RPC884" s="60"/>
      <c r="RPD884" s="60"/>
      <c r="RPE884" s="60"/>
      <c r="RPF884" s="60"/>
      <c r="RPG884" s="60"/>
      <c r="RPH884" s="60"/>
      <c r="RPI884" s="60"/>
      <c r="RPJ884" s="60"/>
      <c r="RPK884" s="60"/>
      <c r="RPL884" s="60"/>
      <c r="RPM884" s="60"/>
      <c r="RPN884" s="60"/>
      <c r="RPO884" s="60"/>
      <c r="RPP884" s="60"/>
      <c r="RPQ884" s="60"/>
      <c r="RPR884" s="60"/>
      <c r="RPS884" s="60"/>
      <c r="RPT884" s="60"/>
      <c r="RPU884" s="60"/>
      <c r="RPV884" s="60"/>
      <c r="RPW884" s="60"/>
      <c r="RPX884" s="60"/>
      <c r="RPY884" s="60"/>
      <c r="RPZ884" s="60"/>
      <c r="RQA884" s="60"/>
      <c r="RQB884" s="60"/>
      <c r="RQC884" s="60"/>
      <c r="RQD884" s="60"/>
      <c r="RQE884" s="60"/>
      <c r="RQF884" s="60"/>
      <c r="RQG884" s="60"/>
      <c r="RQH884" s="60"/>
      <c r="RQI884" s="60"/>
      <c r="RQJ884" s="60"/>
      <c r="RQK884" s="60"/>
      <c r="RQL884" s="60"/>
      <c r="RQM884" s="60"/>
      <c r="RQN884" s="60"/>
      <c r="RQO884" s="60"/>
      <c r="RQP884" s="60"/>
      <c r="RQQ884" s="60"/>
      <c r="RQR884" s="60"/>
      <c r="RQS884" s="60"/>
      <c r="RQT884" s="60"/>
      <c r="RQU884" s="60"/>
      <c r="RQV884" s="60"/>
      <c r="RQW884" s="60"/>
      <c r="RQX884" s="60"/>
      <c r="RQY884" s="60"/>
      <c r="RQZ884" s="60"/>
      <c r="RRA884" s="60"/>
      <c r="RRB884" s="60"/>
      <c r="RRC884" s="60"/>
      <c r="RRD884" s="60"/>
      <c r="RRE884" s="60"/>
      <c r="RRF884" s="60"/>
      <c r="RRG884" s="60"/>
      <c r="RRH884" s="60"/>
      <c r="RRI884" s="60"/>
      <c r="RRJ884" s="60"/>
      <c r="RRK884" s="60"/>
      <c r="RRL884" s="60"/>
      <c r="RRM884" s="60"/>
      <c r="RRN884" s="60"/>
      <c r="RRO884" s="60"/>
      <c r="RRP884" s="60"/>
      <c r="RRQ884" s="60"/>
      <c r="RRR884" s="60"/>
      <c r="RRS884" s="60"/>
      <c r="RRT884" s="60"/>
      <c r="RRU884" s="60"/>
      <c r="RRV884" s="60"/>
      <c r="RRW884" s="60"/>
      <c r="RRX884" s="60"/>
      <c r="RRY884" s="60"/>
      <c r="RRZ884" s="60"/>
      <c r="RSA884" s="60"/>
      <c r="RSB884" s="60"/>
      <c r="RSC884" s="60"/>
      <c r="RSD884" s="60"/>
      <c r="RSE884" s="60"/>
      <c r="RSF884" s="60"/>
      <c r="RSG884" s="60"/>
      <c r="RSH884" s="60"/>
      <c r="RSI884" s="60"/>
      <c r="RSJ884" s="60"/>
      <c r="RSK884" s="60"/>
      <c r="RSL884" s="60"/>
      <c r="RSM884" s="60"/>
      <c r="RSN884" s="60"/>
      <c r="RSO884" s="60"/>
      <c r="RSP884" s="60"/>
      <c r="RSQ884" s="60"/>
      <c r="RSR884" s="60"/>
      <c r="RSS884" s="60"/>
      <c r="RST884" s="60"/>
      <c r="RSU884" s="60"/>
      <c r="RSV884" s="60"/>
      <c r="RSW884" s="60"/>
      <c r="RSX884" s="60"/>
      <c r="RSY884" s="60"/>
      <c r="RSZ884" s="60"/>
      <c r="RTA884" s="60"/>
      <c r="RTB884" s="60"/>
      <c r="RTC884" s="60"/>
      <c r="RTD884" s="60"/>
      <c r="RTE884" s="60"/>
      <c r="RTF884" s="60"/>
      <c r="RTG884" s="60"/>
      <c r="RTH884" s="60"/>
      <c r="RTI884" s="60"/>
      <c r="RTJ884" s="60"/>
      <c r="RTK884" s="60"/>
      <c r="RTL884" s="60"/>
      <c r="RTM884" s="60"/>
      <c r="RTN884" s="60"/>
      <c r="RTO884" s="60"/>
      <c r="RTP884" s="60"/>
      <c r="RTQ884" s="60"/>
      <c r="RTR884" s="60"/>
      <c r="RTS884" s="60"/>
      <c r="RTT884" s="60"/>
      <c r="RTU884" s="60"/>
      <c r="RTV884" s="60"/>
      <c r="RTW884" s="60"/>
      <c r="RTX884" s="60"/>
      <c r="RTY884" s="60"/>
      <c r="RTZ884" s="60"/>
      <c r="RUA884" s="60"/>
      <c r="RUB884" s="60"/>
      <c r="RUC884" s="60"/>
      <c r="RUD884" s="60"/>
      <c r="RUE884" s="60"/>
      <c r="RUF884" s="60"/>
      <c r="RUG884" s="60"/>
      <c r="RUH884" s="60"/>
      <c r="RUI884" s="60"/>
      <c r="RUJ884" s="60"/>
      <c r="RUK884" s="60"/>
      <c r="RUL884" s="60"/>
      <c r="RUM884" s="60"/>
      <c r="RUN884" s="60"/>
      <c r="RUO884" s="60"/>
      <c r="RUP884" s="60"/>
      <c r="RUQ884" s="60"/>
      <c r="RUR884" s="60"/>
      <c r="RUS884" s="60"/>
      <c r="RUT884" s="60"/>
      <c r="RUU884" s="60"/>
      <c r="RUV884" s="60"/>
      <c r="RUW884" s="60"/>
      <c r="RUX884" s="60"/>
      <c r="RUY884" s="60"/>
      <c r="RUZ884" s="60"/>
      <c r="RVA884" s="60"/>
      <c r="RVB884" s="60"/>
      <c r="RVC884" s="60"/>
      <c r="RVD884" s="60"/>
      <c r="RVE884" s="60"/>
      <c r="RVF884" s="60"/>
      <c r="RVG884" s="60"/>
      <c r="RVH884" s="60"/>
      <c r="RVI884" s="60"/>
      <c r="RVJ884" s="60"/>
      <c r="RVK884" s="60"/>
      <c r="RVL884" s="60"/>
      <c r="RVM884" s="60"/>
      <c r="RVN884" s="60"/>
      <c r="RVO884" s="60"/>
      <c r="RVP884" s="60"/>
      <c r="RVQ884" s="60"/>
      <c r="RVR884" s="60"/>
      <c r="RVS884" s="60"/>
      <c r="RVT884" s="60"/>
      <c r="RVU884" s="60"/>
      <c r="RVV884" s="60"/>
      <c r="RVW884" s="60"/>
      <c r="RVX884" s="60"/>
      <c r="RVY884" s="60"/>
      <c r="RVZ884" s="60"/>
      <c r="RWA884" s="60"/>
      <c r="RWB884" s="60"/>
      <c r="RWC884" s="60"/>
      <c r="RWD884" s="60"/>
      <c r="RWE884" s="60"/>
      <c r="RWF884" s="60"/>
      <c r="RWG884" s="60"/>
      <c r="RWH884" s="60"/>
      <c r="RWI884" s="60"/>
      <c r="RWJ884" s="60"/>
      <c r="RWK884" s="60"/>
      <c r="RWL884" s="60"/>
      <c r="RWM884" s="60"/>
      <c r="RWN884" s="60"/>
      <c r="RWO884" s="60"/>
      <c r="RWP884" s="60"/>
      <c r="RWQ884" s="60"/>
      <c r="RWR884" s="60"/>
      <c r="RWS884" s="60"/>
      <c r="RWT884" s="60"/>
      <c r="RWU884" s="60"/>
      <c r="RWV884" s="60"/>
      <c r="RWW884" s="60"/>
      <c r="RWX884" s="60"/>
      <c r="RWY884" s="60"/>
      <c r="RWZ884" s="60"/>
      <c r="RXA884" s="60"/>
      <c r="RXB884" s="60"/>
      <c r="RXC884" s="60"/>
      <c r="RXD884" s="60"/>
      <c r="RXE884" s="60"/>
      <c r="RXF884" s="60"/>
      <c r="RXG884" s="60"/>
      <c r="RXH884" s="60"/>
      <c r="RXI884" s="60"/>
      <c r="RXJ884" s="60"/>
      <c r="RXK884" s="60"/>
      <c r="RXL884" s="60"/>
      <c r="RXM884" s="60"/>
      <c r="RXN884" s="60"/>
      <c r="RXO884" s="60"/>
      <c r="RXP884" s="60"/>
      <c r="RXQ884" s="60"/>
      <c r="RXR884" s="60"/>
      <c r="RXS884" s="60"/>
      <c r="RXT884" s="60"/>
      <c r="RXU884" s="60"/>
      <c r="RXV884" s="60"/>
      <c r="RXW884" s="60"/>
      <c r="RXX884" s="60"/>
      <c r="RXY884" s="60"/>
      <c r="RXZ884" s="60"/>
      <c r="RYA884" s="60"/>
      <c r="RYB884" s="60"/>
      <c r="RYC884" s="60"/>
      <c r="RYD884" s="60"/>
      <c r="RYE884" s="60"/>
      <c r="RYF884" s="60"/>
      <c r="RYG884" s="60"/>
      <c r="RYH884" s="60"/>
      <c r="RYI884" s="60"/>
      <c r="RYJ884" s="60"/>
      <c r="RYK884" s="60"/>
      <c r="RYL884" s="60"/>
      <c r="RYM884" s="60"/>
      <c r="RYN884" s="60"/>
      <c r="RYO884" s="60"/>
      <c r="RYP884" s="60"/>
      <c r="RYQ884" s="60"/>
      <c r="RYR884" s="60"/>
      <c r="RYS884" s="60"/>
      <c r="RYT884" s="60"/>
      <c r="RYU884" s="60"/>
      <c r="RYV884" s="60"/>
      <c r="RYW884" s="60"/>
      <c r="RYX884" s="60"/>
      <c r="RYY884" s="60"/>
      <c r="RYZ884" s="60"/>
      <c r="RZA884" s="60"/>
      <c r="RZB884" s="60"/>
      <c r="RZC884" s="60"/>
      <c r="RZD884" s="60"/>
      <c r="RZE884" s="60"/>
      <c r="RZF884" s="60"/>
      <c r="RZG884" s="60"/>
      <c r="RZH884" s="60"/>
      <c r="RZI884" s="60"/>
      <c r="RZJ884" s="60"/>
      <c r="RZK884" s="60"/>
      <c r="RZL884" s="60"/>
      <c r="RZM884" s="60"/>
      <c r="RZN884" s="60"/>
      <c r="RZO884" s="60"/>
      <c r="RZP884" s="60"/>
      <c r="RZQ884" s="60"/>
      <c r="RZR884" s="60"/>
      <c r="RZS884" s="60"/>
      <c r="RZT884" s="60"/>
      <c r="RZU884" s="60"/>
      <c r="RZV884" s="60"/>
      <c r="RZW884" s="60"/>
      <c r="RZX884" s="60"/>
      <c r="RZY884" s="60"/>
      <c r="RZZ884" s="60"/>
      <c r="SAA884" s="60"/>
      <c r="SAB884" s="60"/>
      <c r="SAC884" s="60"/>
      <c r="SAD884" s="60"/>
      <c r="SAE884" s="60"/>
      <c r="SAF884" s="60"/>
      <c r="SAG884" s="60"/>
      <c r="SAH884" s="60"/>
      <c r="SAI884" s="60"/>
      <c r="SAJ884" s="60"/>
      <c r="SAK884" s="60"/>
      <c r="SAL884" s="60"/>
      <c r="SAM884" s="60"/>
      <c r="SAN884" s="60"/>
      <c r="SAO884" s="60"/>
      <c r="SAP884" s="60"/>
      <c r="SAQ884" s="60"/>
      <c r="SAR884" s="60"/>
      <c r="SAS884" s="60"/>
      <c r="SAT884" s="60"/>
      <c r="SAU884" s="60"/>
      <c r="SAV884" s="60"/>
      <c r="SAW884" s="60"/>
      <c r="SAX884" s="60"/>
      <c r="SAY884" s="60"/>
      <c r="SAZ884" s="60"/>
      <c r="SBA884" s="60"/>
      <c r="SBB884" s="60"/>
      <c r="SBC884" s="60"/>
      <c r="SBD884" s="60"/>
      <c r="SBE884" s="60"/>
      <c r="SBF884" s="60"/>
      <c r="SBG884" s="60"/>
      <c r="SBH884" s="60"/>
      <c r="SBI884" s="60"/>
      <c r="SBJ884" s="60"/>
      <c r="SBK884" s="60"/>
      <c r="SBL884" s="60"/>
      <c r="SBM884" s="60"/>
      <c r="SBN884" s="60"/>
      <c r="SBO884" s="60"/>
      <c r="SBP884" s="60"/>
      <c r="SBQ884" s="60"/>
      <c r="SBR884" s="60"/>
      <c r="SBS884" s="60"/>
      <c r="SBT884" s="60"/>
      <c r="SBU884" s="60"/>
      <c r="SBV884" s="60"/>
      <c r="SBW884" s="60"/>
      <c r="SBX884" s="60"/>
      <c r="SBY884" s="60"/>
      <c r="SBZ884" s="60"/>
      <c r="SCA884" s="60"/>
      <c r="SCB884" s="60"/>
      <c r="SCC884" s="60"/>
      <c r="SCD884" s="60"/>
      <c r="SCE884" s="60"/>
      <c r="SCF884" s="60"/>
      <c r="SCG884" s="60"/>
      <c r="SCH884" s="60"/>
      <c r="SCI884" s="60"/>
      <c r="SCJ884" s="60"/>
      <c r="SCK884" s="60"/>
      <c r="SCL884" s="60"/>
      <c r="SCM884" s="60"/>
      <c r="SCN884" s="60"/>
      <c r="SCO884" s="60"/>
      <c r="SCP884" s="60"/>
      <c r="SCQ884" s="60"/>
      <c r="SCR884" s="60"/>
      <c r="SCS884" s="60"/>
      <c r="SCT884" s="60"/>
      <c r="SCU884" s="60"/>
      <c r="SCV884" s="60"/>
      <c r="SCW884" s="60"/>
      <c r="SCX884" s="60"/>
      <c r="SCY884" s="60"/>
      <c r="SCZ884" s="60"/>
      <c r="SDA884" s="60"/>
      <c r="SDB884" s="60"/>
      <c r="SDC884" s="60"/>
      <c r="SDD884" s="60"/>
      <c r="SDE884" s="60"/>
      <c r="SDF884" s="60"/>
      <c r="SDG884" s="60"/>
      <c r="SDH884" s="60"/>
      <c r="SDI884" s="60"/>
      <c r="SDJ884" s="60"/>
      <c r="SDK884" s="60"/>
      <c r="SDL884" s="60"/>
      <c r="SDM884" s="60"/>
      <c r="SDN884" s="60"/>
      <c r="SDO884" s="60"/>
      <c r="SDP884" s="60"/>
      <c r="SDQ884" s="60"/>
      <c r="SDR884" s="60"/>
      <c r="SDS884" s="60"/>
      <c r="SDT884" s="60"/>
      <c r="SDU884" s="60"/>
      <c r="SDV884" s="60"/>
      <c r="SDW884" s="60"/>
      <c r="SDX884" s="60"/>
      <c r="SDY884" s="60"/>
      <c r="SDZ884" s="60"/>
      <c r="SEA884" s="60"/>
      <c r="SEB884" s="60"/>
      <c r="SEC884" s="60"/>
      <c r="SED884" s="60"/>
      <c r="SEE884" s="60"/>
      <c r="SEF884" s="60"/>
      <c r="SEG884" s="60"/>
      <c r="SEH884" s="60"/>
      <c r="SEI884" s="60"/>
      <c r="SEJ884" s="60"/>
      <c r="SEK884" s="60"/>
      <c r="SEL884" s="60"/>
      <c r="SEM884" s="60"/>
      <c r="SEN884" s="60"/>
      <c r="SEO884" s="60"/>
      <c r="SEP884" s="60"/>
      <c r="SEQ884" s="60"/>
      <c r="SER884" s="60"/>
      <c r="SES884" s="60"/>
      <c r="SET884" s="60"/>
      <c r="SEU884" s="60"/>
      <c r="SEV884" s="60"/>
      <c r="SEW884" s="60"/>
      <c r="SEX884" s="60"/>
      <c r="SEY884" s="60"/>
      <c r="SEZ884" s="60"/>
      <c r="SFA884" s="60"/>
      <c r="SFB884" s="60"/>
      <c r="SFC884" s="60"/>
      <c r="SFD884" s="60"/>
      <c r="SFE884" s="60"/>
      <c r="SFF884" s="60"/>
      <c r="SFG884" s="60"/>
      <c r="SFH884" s="60"/>
      <c r="SFI884" s="60"/>
      <c r="SFJ884" s="60"/>
      <c r="SFK884" s="60"/>
      <c r="SFL884" s="60"/>
      <c r="SFM884" s="60"/>
      <c r="SFN884" s="60"/>
      <c r="SFO884" s="60"/>
      <c r="SFP884" s="60"/>
      <c r="SFQ884" s="60"/>
      <c r="SFR884" s="60"/>
      <c r="SFS884" s="60"/>
      <c r="SFT884" s="60"/>
      <c r="SFU884" s="60"/>
      <c r="SFV884" s="60"/>
      <c r="SFW884" s="60"/>
      <c r="SFX884" s="60"/>
      <c r="SFY884" s="60"/>
      <c r="SFZ884" s="60"/>
      <c r="SGA884" s="60"/>
      <c r="SGB884" s="60"/>
      <c r="SGC884" s="60"/>
      <c r="SGD884" s="60"/>
      <c r="SGE884" s="60"/>
      <c r="SGF884" s="60"/>
      <c r="SGG884" s="60"/>
      <c r="SGH884" s="60"/>
      <c r="SGI884" s="60"/>
      <c r="SGJ884" s="60"/>
      <c r="SGK884" s="60"/>
      <c r="SGL884" s="60"/>
      <c r="SGM884" s="60"/>
      <c r="SGN884" s="60"/>
      <c r="SGO884" s="60"/>
      <c r="SGP884" s="60"/>
      <c r="SGQ884" s="60"/>
      <c r="SGR884" s="60"/>
      <c r="SGS884" s="60"/>
      <c r="SGT884" s="60"/>
      <c r="SGU884" s="60"/>
      <c r="SGV884" s="60"/>
      <c r="SGW884" s="60"/>
      <c r="SGX884" s="60"/>
      <c r="SGY884" s="60"/>
      <c r="SGZ884" s="60"/>
      <c r="SHA884" s="60"/>
      <c r="SHB884" s="60"/>
      <c r="SHC884" s="60"/>
      <c r="SHD884" s="60"/>
      <c r="SHE884" s="60"/>
      <c r="SHF884" s="60"/>
      <c r="SHG884" s="60"/>
      <c r="SHH884" s="60"/>
      <c r="SHI884" s="60"/>
      <c r="SHJ884" s="60"/>
      <c r="SHK884" s="60"/>
      <c r="SHL884" s="60"/>
      <c r="SHM884" s="60"/>
      <c r="SHN884" s="60"/>
      <c r="SHO884" s="60"/>
      <c r="SHP884" s="60"/>
      <c r="SHQ884" s="60"/>
      <c r="SHR884" s="60"/>
      <c r="SHS884" s="60"/>
      <c r="SHT884" s="60"/>
      <c r="SHU884" s="60"/>
      <c r="SHV884" s="60"/>
      <c r="SHW884" s="60"/>
      <c r="SHX884" s="60"/>
      <c r="SHY884" s="60"/>
      <c r="SHZ884" s="60"/>
      <c r="SIA884" s="60"/>
      <c r="SIB884" s="60"/>
      <c r="SIC884" s="60"/>
      <c r="SID884" s="60"/>
      <c r="SIE884" s="60"/>
      <c r="SIF884" s="60"/>
      <c r="SIG884" s="60"/>
      <c r="SIH884" s="60"/>
      <c r="SII884" s="60"/>
      <c r="SIJ884" s="60"/>
      <c r="SIK884" s="60"/>
      <c r="SIL884" s="60"/>
      <c r="SIM884" s="60"/>
      <c r="SIN884" s="60"/>
      <c r="SIO884" s="60"/>
      <c r="SIP884" s="60"/>
      <c r="SIQ884" s="60"/>
      <c r="SIR884" s="60"/>
      <c r="SIS884" s="60"/>
      <c r="SIT884" s="60"/>
      <c r="SIU884" s="60"/>
      <c r="SIV884" s="60"/>
      <c r="SIW884" s="60"/>
      <c r="SIX884" s="60"/>
      <c r="SIY884" s="60"/>
      <c r="SIZ884" s="60"/>
      <c r="SJA884" s="60"/>
      <c r="SJB884" s="60"/>
      <c r="SJC884" s="60"/>
      <c r="SJD884" s="60"/>
      <c r="SJE884" s="60"/>
      <c r="SJF884" s="60"/>
      <c r="SJG884" s="60"/>
      <c r="SJH884" s="60"/>
      <c r="SJI884" s="60"/>
      <c r="SJJ884" s="60"/>
      <c r="SJK884" s="60"/>
      <c r="SJL884" s="60"/>
      <c r="SJM884" s="60"/>
      <c r="SJN884" s="60"/>
      <c r="SJO884" s="60"/>
      <c r="SJP884" s="60"/>
      <c r="SJQ884" s="60"/>
      <c r="SJR884" s="60"/>
      <c r="SJS884" s="60"/>
      <c r="SJT884" s="60"/>
      <c r="SJU884" s="60"/>
      <c r="SJV884" s="60"/>
      <c r="SJW884" s="60"/>
      <c r="SJX884" s="60"/>
      <c r="SJY884" s="60"/>
      <c r="SJZ884" s="60"/>
      <c r="SKA884" s="60"/>
      <c r="SKB884" s="60"/>
      <c r="SKC884" s="60"/>
      <c r="SKD884" s="60"/>
      <c r="SKE884" s="60"/>
      <c r="SKF884" s="60"/>
      <c r="SKG884" s="60"/>
      <c r="SKH884" s="60"/>
      <c r="SKI884" s="60"/>
      <c r="SKJ884" s="60"/>
      <c r="SKK884" s="60"/>
      <c r="SKL884" s="60"/>
      <c r="SKM884" s="60"/>
      <c r="SKN884" s="60"/>
      <c r="SKO884" s="60"/>
      <c r="SKP884" s="60"/>
      <c r="SKQ884" s="60"/>
      <c r="SKR884" s="60"/>
      <c r="SKS884" s="60"/>
      <c r="SKT884" s="60"/>
      <c r="SKU884" s="60"/>
      <c r="SKV884" s="60"/>
      <c r="SKW884" s="60"/>
      <c r="SKX884" s="60"/>
      <c r="SKY884" s="60"/>
      <c r="SKZ884" s="60"/>
      <c r="SLA884" s="60"/>
      <c r="SLB884" s="60"/>
      <c r="SLC884" s="60"/>
      <c r="SLD884" s="60"/>
      <c r="SLE884" s="60"/>
      <c r="SLF884" s="60"/>
      <c r="SLG884" s="60"/>
      <c r="SLH884" s="60"/>
      <c r="SLI884" s="60"/>
      <c r="SLJ884" s="60"/>
      <c r="SLK884" s="60"/>
      <c r="SLL884" s="60"/>
      <c r="SLM884" s="60"/>
      <c r="SLN884" s="60"/>
      <c r="SLO884" s="60"/>
      <c r="SLP884" s="60"/>
      <c r="SLQ884" s="60"/>
      <c r="SLR884" s="60"/>
      <c r="SLS884" s="60"/>
      <c r="SLT884" s="60"/>
      <c r="SLU884" s="60"/>
      <c r="SLV884" s="60"/>
      <c r="SLW884" s="60"/>
      <c r="SLX884" s="60"/>
      <c r="SLY884" s="60"/>
      <c r="SLZ884" s="60"/>
      <c r="SMA884" s="60"/>
      <c r="SMB884" s="60"/>
      <c r="SMC884" s="60"/>
      <c r="SMD884" s="60"/>
      <c r="SME884" s="60"/>
      <c r="SMF884" s="60"/>
      <c r="SMG884" s="60"/>
      <c r="SMH884" s="60"/>
      <c r="SMI884" s="60"/>
      <c r="SMJ884" s="60"/>
      <c r="SMK884" s="60"/>
      <c r="SML884" s="60"/>
      <c r="SMM884" s="60"/>
      <c r="SMN884" s="60"/>
      <c r="SMO884" s="60"/>
      <c r="SMP884" s="60"/>
      <c r="SMQ884" s="60"/>
      <c r="SMR884" s="60"/>
      <c r="SMS884" s="60"/>
      <c r="SMT884" s="60"/>
      <c r="SMU884" s="60"/>
      <c r="SMV884" s="60"/>
      <c r="SMW884" s="60"/>
      <c r="SMX884" s="60"/>
      <c r="SMY884" s="60"/>
      <c r="SMZ884" s="60"/>
      <c r="SNA884" s="60"/>
      <c r="SNB884" s="60"/>
      <c r="SNC884" s="60"/>
      <c r="SND884" s="60"/>
      <c r="SNE884" s="60"/>
      <c r="SNF884" s="60"/>
      <c r="SNG884" s="60"/>
      <c r="SNH884" s="60"/>
      <c r="SNI884" s="60"/>
      <c r="SNJ884" s="60"/>
      <c r="SNK884" s="60"/>
      <c r="SNL884" s="60"/>
      <c r="SNM884" s="60"/>
      <c r="SNN884" s="60"/>
      <c r="SNO884" s="60"/>
      <c r="SNP884" s="60"/>
      <c r="SNQ884" s="60"/>
      <c r="SNR884" s="60"/>
      <c r="SNS884" s="60"/>
      <c r="SNT884" s="60"/>
      <c r="SNU884" s="60"/>
      <c r="SNV884" s="60"/>
      <c r="SNW884" s="60"/>
      <c r="SNX884" s="60"/>
      <c r="SNY884" s="60"/>
      <c r="SNZ884" s="60"/>
      <c r="SOA884" s="60"/>
      <c r="SOB884" s="60"/>
      <c r="SOC884" s="60"/>
      <c r="SOD884" s="60"/>
      <c r="SOE884" s="60"/>
      <c r="SOF884" s="60"/>
      <c r="SOG884" s="60"/>
      <c r="SOH884" s="60"/>
      <c r="SOI884" s="60"/>
      <c r="SOJ884" s="60"/>
      <c r="SOK884" s="60"/>
      <c r="SOL884" s="60"/>
      <c r="SOM884" s="60"/>
      <c r="SON884" s="60"/>
      <c r="SOO884" s="60"/>
      <c r="SOP884" s="60"/>
      <c r="SOQ884" s="60"/>
      <c r="SOR884" s="60"/>
      <c r="SOS884" s="60"/>
      <c r="SOT884" s="60"/>
      <c r="SOU884" s="60"/>
      <c r="SOV884" s="60"/>
      <c r="SOW884" s="60"/>
      <c r="SOX884" s="60"/>
      <c r="SOY884" s="60"/>
      <c r="SOZ884" s="60"/>
      <c r="SPA884" s="60"/>
      <c r="SPB884" s="60"/>
      <c r="SPC884" s="60"/>
      <c r="SPD884" s="60"/>
      <c r="SPE884" s="60"/>
      <c r="SPF884" s="60"/>
      <c r="SPG884" s="60"/>
      <c r="SPH884" s="60"/>
      <c r="SPI884" s="60"/>
      <c r="SPJ884" s="60"/>
      <c r="SPK884" s="60"/>
      <c r="SPL884" s="60"/>
      <c r="SPM884" s="60"/>
      <c r="SPN884" s="60"/>
      <c r="SPO884" s="60"/>
      <c r="SPP884" s="60"/>
      <c r="SPQ884" s="60"/>
      <c r="SPR884" s="60"/>
      <c r="SPS884" s="60"/>
      <c r="SPT884" s="60"/>
      <c r="SPU884" s="60"/>
      <c r="SPV884" s="60"/>
      <c r="SPW884" s="60"/>
      <c r="SPX884" s="60"/>
      <c r="SPY884" s="60"/>
      <c r="SPZ884" s="60"/>
      <c r="SQA884" s="60"/>
      <c r="SQB884" s="60"/>
      <c r="SQC884" s="60"/>
      <c r="SQD884" s="60"/>
      <c r="SQE884" s="60"/>
      <c r="SQF884" s="60"/>
      <c r="SQG884" s="60"/>
      <c r="SQH884" s="60"/>
      <c r="SQI884" s="60"/>
      <c r="SQJ884" s="60"/>
      <c r="SQK884" s="60"/>
      <c r="SQL884" s="60"/>
      <c r="SQM884" s="60"/>
      <c r="SQN884" s="60"/>
      <c r="SQO884" s="60"/>
      <c r="SQP884" s="60"/>
      <c r="SQQ884" s="60"/>
      <c r="SQR884" s="60"/>
      <c r="SQS884" s="60"/>
      <c r="SQT884" s="60"/>
      <c r="SQU884" s="60"/>
      <c r="SQV884" s="60"/>
      <c r="SQW884" s="60"/>
      <c r="SQX884" s="60"/>
      <c r="SQY884" s="60"/>
      <c r="SQZ884" s="60"/>
      <c r="SRA884" s="60"/>
      <c r="SRB884" s="60"/>
      <c r="SRC884" s="60"/>
      <c r="SRD884" s="60"/>
      <c r="SRE884" s="60"/>
      <c r="SRF884" s="60"/>
      <c r="SRG884" s="60"/>
      <c r="SRH884" s="60"/>
      <c r="SRI884" s="60"/>
      <c r="SRJ884" s="60"/>
      <c r="SRK884" s="60"/>
      <c r="SRL884" s="60"/>
      <c r="SRM884" s="60"/>
      <c r="SRN884" s="60"/>
      <c r="SRO884" s="60"/>
      <c r="SRP884" s="60"/>
      <c r="SRQ884" s="60"/>
      <c r="SRR884" s="60"/>
      <c r="SRS884" s="60"/>
      <c r="SRT884" s="60"/>
      <c r="SRU884" s="60"/>
      <c r="SRV884" s="60"/>
      <c r="SRW884" s="60"/>
      <c r="SRX884" s="60"/>
      <c r="SRY884" s="60"/>
      <c r="SRZ884" s="60"/>
      <c r="SSA884" s="60"/>
      <c r="SSB884" s="60"/>
      <c r="SSC884" s="60"/>
      <c r="SSD884" s="60"/>
      <c r="SSE884" s="60"/>
      <c r="SSF884" s="60"/>
      <c r="SSG884" s="60"/>
      <c r="SSH884" s="60"/>
      <c r="SSI884" s="60"/>
      <c r="SSJ884" s="60"/>
      <c r="SSK884" s="60"/>
      <c r="SSL884" s="60"/>
      <c r="SSM884" s="60"/>
      <c r="SSN884" s="60"/>
      <c r="SSO884" s="60"/>
      <c r="SSP884" s="60"/>
      <c r="SSQ884" s="60"/>
      <c r="SSR884" s="60"/>
      <c r="SSS884" s="60"/>
      <c r="SST884" s="60"/>
      <c r="SSU884" s="60"/>
      <c r="SSV884" s="60"/>
      <c r="SSW884" s="60"/>
      <c r="SSX884" s="60"/>
      <c r="SSY884" s="60"/>
      <c r="SSZ884" s="60"/>
      <c r="STA884" s="60"/>
      <c r="STB884" s="60"/>
      <c r="STC884" s="60"/>
      <c r="STD884" s="60"/>
      <c r="STE884" s="60"/>
      <c r="STF884" s="60"/>
      <c r="STG884" s="60"/>
      <c r="STH884" s="60"/>
      <c r="STI884" s="60"/>
      <c r="STJ884" s="60"/>
      <c r="STK884" s="60"/>
      <c r="STL884" s="60"/>
      <c r="STM884" s="60"/>
      <c r="STN884" s="60"/>
      <c r="STO884" s="60"/>
      <c r="STP884" s="60"/>
      <c r="STQ884" s="60"/>
      <c r="STR884" s="60"/>
      <c r="STS884" s="60"/>
      <c r="STT884" s="60"/>
      <c r="STU884" s="60"/>
      <c r="STV884" s="60"/>
      <c r="STW884" s="60"/>
      <c r="STX884" s="60"/>
      <c r="STY884" s="60"/>
      <c r="STZ884" s="60"/>
      <c r="SUA884" s="60"/>
      <c r="SUB884" s="60"/>
      <c r="SUC884" s="60"/>
      <c r="SUD884" s="60"/>
      <c r="SUE884" s="60"/>
      <c r="SUF884" s="60"/>
      <c r="SUG884" s="60"/>
      <c r="SUH884" s="60"/>
      <c r="SUI884" s="60"/>
      <c r="SUJ884" s="60"/>
      <c r="SUK884" s="60"/>
      <c r="SUL884" s="60"/>
      <c r="SUM884" s="60"/>
      <c r="SUN884" s="60"/>
      <c r="SUO884" s="60"/>
      <c r="SUP884" s="60"/>
      <c r="SUQ884" s="60"/>
      <c r="SUR884" s="60"/>
      <c r="SUS884" s="60"/>
      <c r="SUT884" s="60"/>
      <c r="SUU884" s="60"/>
      <c r="SUV884" s="60"/>
      <c r="SUW884" s="60"/>
      <c r="SUX884" s="60"/>
      <c r="SUY884" s="60"/>
      <c r="SUZ884" s="60"/>
      <c r="SVA884" s="60"/>
      <c r="SVB884" s="60"/>
      <c r="SVC884" s="60"/>
      <c r="SVD884" s="60"/>
      <c r="SVE884" s="60"/>
      <c r="SVF884" s="60"/>
      <c r="SVG884" s="60"/>
      <c r="SVH884" s="60"/>
      <c r="SVI884" s="60"/>
      <c r="SVJ884" s="60"/>
      <c r="SVK884" s="60"/>
      <c r="SVL884" s="60"/>
      <c r="SVM884" s="60"/>
      <c r="SVN884" s="60"/>
      <c r="SVO884" s="60"/>
      <c r="SVP884" s="60"/>
      <c r="SVQ884" s="60"/>
      <c r="SVR884" s="60"/>
      <c r="SVS884" s="60"/>
      <c r="SVT884" s="60"/>
      <c r="SVU884" s="60"/>
      <c r="SVV884" s="60"/>
      <c r="SVW884" s="60"/>
      <c r="SVX884" s="60"/>
      <c r="SVY884" s="60"/>
      <c r="SVZ884" s="60"/>
      <c r="SWA884" s="60"/>
      <c r="SWB884" s="60"/>
      <c r="SWC884" s="60"/>
      <c r="SWD884" s="60"/>
      <c r="SWE884" s="60"/>
      <c r="SWF884" s="60"/>
      <c r="SWG884" s="60"/>
      <c r="SWH884" s="60"/>
      <c r="SWI884" s="60"/>
      <c r="SWJ884" s="60"/>
      <c r="SWK884" s="60"/>
      <c r="SWL884" s="60"/>
      <c r="SWM884" s="60"/>
      <c r="SWN884" s="60"/>
      <c r="SWO884" s="60"/>
      <c r="SWP884" s="60"/>
      <c r="SWQ884" s="60"/>
      <c r="SWR884" s="60"/>
      <c r="SWS884" s="60"/>
      <c r="SWT884" s="60"/>
      <c r="SWU884" s="60"/>
      <c r="SWV884" s="60"/>
      <c r="SWW884" s="60"/>
      <c r="SWX884" s="60"/>
      <c r="SWY884" s="60"/>
      <c r="SWZ884" s="60"/>
      <c r="SXA884" s="60"/>
      <c r="SXB884" s="60"/>
      <c r="SXC884" s="60"/>
      <c r="SXD884" s="60"/>
      <c r="SXE884" s="60"/>
      <c r="SXF884" s="60"/>
      <c r="SXG884" s="60"/>
      <c r="SXH884" s="60"/>
      <c r="SXI884" s="60"/>
      <c r="SXJ884" s="60"/>
      <c r="SXK884" s="60"/>
      <c r="SXL884" s="60"/>
      <c r="SXM884" s="60"/>
      <c r="SXN884" s="60"/>
      <c r="SXO884" s="60"/>
      <c r="SXP884" s="60"/>
      <c r="SXQ884" s="60"/>
      <c r="SXR884" s="60"/>
      <c r="SXS884" s="60"/>
      <c r="SXT884" s="60"/>
      <c r="SXU884" s="60"/>
      <c r="SXV884" s="60"/>
      <c r="SXW884" s="60"/>
      <c r="SXX884" s="60"/>
      <c r="SXY884" s="60"/>
      <c r="SXZ884" s="60"/>
      <c r="SYA884" s="60"/>
      <c r="SYB884" s="60"/>
      <c r="SYC884" s="60"/>
      <c r="SYD884" s="60"/>
      <c r="SYE884" s="60"/>
      <c r="SYF884" s="60"/>
      <c r="SYG884" s="60"/>
      <c r="SYH884" s="60"/>
      <c r="SYI884" s="60"/>
      <c r="SYJ884" s="60"/>
      <c r="SYK884" s="60"/>
      <c r="SYL884" s="60"/>
      <c r="SYM884" s="60"/>
      <c r="SYN884" s="60"/>
      <c r="SYO884" s="60"/>
      <c r="SYP884" s="60"/>
      <c r="SYQ884" s="60"/>
      <c r="SYR884" s="60"/>
      <c r="SYS884" s="60"/>
      <c r="SYT884" s="60"/>
      <c r="SYU884" s="60"/>
      <c r="SYV884" s="60"/>
      <c r="SYW884" s="60"/>
      <c r="SYX884" s="60"/>
      <c r="SYY884" s="60"/>
      <c r="SYZ884" s="60"/>
      <c r="SZA884" s="60"/>
      <c r="SZB884" s="60"/>
      <c r="SZC884" s="60"/>
      <c r="SZD884" s="60"/>
      <c r="SZE884" s="60"/>
      <c r="SZF884" s="60"/>
      <c r="SZG884" s="60"/>
      <c r="SZH884" s="60"/>
      <c r="SZI884" s="60"/>
      <c r="SZJ884" s="60"/>
      <c r="SZK884" s="60"/>
      <c r="SZL884" s="60"/>
      <c r="SZM884" s="60"/>
      <c r="SZN884" s="60"/>
      <c r="SZO884" s="60"/>
      <c r="SZP884" s="60"/>
      <c r="SZQ884" s="60"/>
      <c r="SZR884" s="60"/>
      <c r="SZS884" s="60"/>
      <c r="SZT884" s="60"/>
      <c r="SZU884" s="60"/>
      <c r="SZV884" s="60"/>
      <c r="SZW884" s="60"/>
      <c r="SZX884" s="60"/>
      <c r="SZY884" s="60"/>
      <c r="SZZ884" s="60"/>
      <c r="TAA884" s="60"/>
      <c r="TAB884" s="60"/>
      <c r="TAC884" s="60"/>
      <c r="TAD884" s="60"/>
      <c r="TAE884" s="60"/>
      <c r="TAF884" s="60"/>
      <c r="TAG884" s="60"/>
      <c r="TAH884" s="60"/>
      <c r="TAI884" s="60"/>
      <c r="TAJ884" s="60"/>
      <c r="TAK884" s="60"/>
      <c r="TAL884" s="60"/>
      <c r="TAM884" s="60"/>
      <c r="TAN884" s="60"/>
      <c r="TAO884" s="60"/>
      <c r="TAP884" s="60"/>
      <c r="TAQ884" s="60"/>
      <c r="TAR884" s="60"/>
      <c r="TAS884" s="60"/>
      <c r="TAT884" s="60"/>
      <c r="TAU884" s="60"/>
      <c r="TAV884" s="60"/>
      <c r="TAW884" s="60"/>
      <c r="TAX884" s="60"/>
      <c r="TAY884" s="60"/>
      <c r="TAZ884" s="60"/>
      <c r="TBA884" s="60"/>
      <c r="TBB884" s="60"/>
      <c r="TBC884" s="60"/>
      <c r="TBD884" s="60"/>
      <c r="TBE884" s="60"/>
      <c r="TBF884" s="60"/>
      <c r="TBG884" s="60"/>
      <c r="TBH884" s="60"/>
      <c r="TBI884" s="60"/>
      <c r="TBJ884" s="60"/>
      <c r="TBK884" s="60"/>
      <c r="TBL884" s="60"/>
      <c r="TBM884" s="60"/>
      <c r="TBN884" s="60"/>
      <c r="TBO884" s="60"/>
      <c r="TBP884" s="60"/>
      <c r="TBQ884" s="60"/>
      <c r="TBR884" s="60"/>
      <c r="TBS884" s="60"/>
      <c r="TBT884" s="60"/>
      <c r="TBU884" s="60"/>
      <c r="TBV884" s="60"/>
      <c r="TBW884" s="60"/>
      <c r="TBX884" s="60"/>
      <c r="TBY884" s="60"/>
      <c r="TBZ884" s="60"/>
      <c r="TCA884" s="60"/>
      <c r="TCB884" s="60"/>
      <c r="TCC884" s="60"/>
      <c r="TCD884" s="60"/>
      <c r="TCE884" s="60"/>
      <c r="TCF884" s="60"/>
      <c r="TCG884" s="60"/>
      <c r="TCH884" s="60"/>
      <c r="TCI884" s="60"/>
      <c r="TCJ884" s="60"/>
      <c r="TCK884" s="60"/>
      <c r="TCL884" s="60"/>
      <c r="TCM884" s="60"/>
      <c r="TCN884" s="60"/>
      <c r="TCO884" s="60"/>
      <c r="TCP884" s="60"/>
      <c r="TCQ884" s="60"/>
      <c r="TCR884" s="60"/>
      <c r="TCS884" s="60"/>
      <c r="TCT884" s="60"/>
      <c r="TCU884" s="60"/>
      <c r="TCV884" s="60"/>
      <c r="TCW884" s="60"/>
      <c r="TCX884" s="60"/>
      <c r="TCY884" s="60"/>
      <c r="TCZ884" s="60"/>
      <c r="TDA884" s="60"/>
      <c r="TDB884" s="60"/>
      <c r="TDC884" s="60"/>
      <c r="TDD884" s="60"/>
      <c r="TDE884" s="60"/>
      <c r="TDF884" s="60"/>
      <c r="TDG884" s="60"/>
      <c r="TDH884" s="60"/>
      <c r="TDI884" s="60"/>
      <c r="TDJ884" s="60"/>
      <c r="TDK884" s="60"/>
      <c r="TDL884" s="60"/>
      <c r="TDM884" s="60"/>
      <c r="TDN884" s="60"/>
      <c r="TDO884" s="60"/>
      <c r="TDP884" s="60"/>
      <c r="TDQ884" s="60"/>
      <c r="TDR884" s="60"/>
      <c r="TDS884" s="60"/>
      <c r="TDT884" s="60"/>
      <c r="TDU884" s="60"/>
      <c r="TDV884" s="60"/>
      <c r="TDW884" s="60"/>
      <c r="TDX884" s="60"/>
      <c r="TDY884" s="60"/>
      <c r="TDZ884" s="60"/>
      <c r="TEA884" s="60"/>
      <c r="TEB884" s="60"/>
      <c r="TEC884" s="60"/>
      <c r="TED884" s="60"/>
      <c r="TEE884" s="60"/>
      <c r="TEF884" s="60"/>
      <c r="TEG884" s="60"/>
      <c r="TEH884" s="60"/>
      <c r="TEI884" s="60"/>
      <c r="TEJ884" s="60"/>
      <c r="TEK884" s="60"/>
      <c r="TEL884" s="60"/>
      <c r="TEM884" s="60"/>
      <c r="TEN884" s="60"/>
      <c r="TEO884" s="60"/>
      <c r="TEP884" s="60"/>
      <c r="TEQ884" s="60"/>
      <c r="TER884" s="60"/>
      <c r="TES884" s="60"/>
      <c r="TET884" s="60"/>
      <c r="TEU884" s="60"/>
      <c r="TEV884" s="60"/>
      <c r="TEW884" s="60"/>
      <c r="TEX884" s="60"/>
      <c r="TEY884" s="60"/>
      <c r="TEZ884" s="60"/>
      <c r="TFA884" s="60"/>
      <c r="TFB884" s="60"/>
      <c r="TFC884" s="60"/>
      <c r="TFD884" s="60"/>
      <c r="TFE884" s="60"/>
      <c r="TFF884" s="60"/>
      <c r="TFG884" s="60"/>
      <c r="TFH884" s="60"/>
      <c r="TFI884" s="60"/>
      <c r="TFJ884" s="60"/>
      <c r="TFK884" s="60"/>
      <c r="TFL884" s="60"/>
      <c r="TFM884" s="60"/>
      <c r="TFN884" s="60"/>
      <c r="TFO884" s="60"/>
      <c r="TFP884" s="60"/>
      <c r="TFQ884" s="60"/>
      <c r="TFR884" s="60"/>
      <c r="TFS884" s="60"/>
      <c r="TFT884" s="60"/>
      <c r="TFU884" s="60"/>
      <c r="TFV884" s="60"/>
      <c r="TFW884" s="60"/>
      <c r="TFX884" s="60"/>
      <c r="TFY884" s="60"/>
      <c r="TFZ884" s="60"/>
      <c r="TGA884" s="60"/>
      <c r="TGB884" s="60"/>
      <c r="TGC884" s="60"/>
      <c r="TGD884" s="60"/>
      <c r="TGE884" s="60"/>
      <c r="TGF884" s="60"/>
      <c r="TGG884" s="60"/>
      <c r="TGH884" s="60"/>
      <c r="TGI884" s="60"/>
      <c r="TGJ884" s="60"/>
      <c r="TGK884" s="60"/>
      <c r="TGL884" s="60"/>
      <c r="TGM884" s="60"/>
      <c r="TGN884" s="60"/>
      <c r="TGO884" s="60"/>
      <c r="TGP884" s="60"/>
      <c r="TGQ884" s="60"/>
      <c r="TGR884" s="60"/>
      <c r="TGS884" s="60"/>
      <c r="TGT884" s="60"/>
      <c r="TGU884" s="60"/>
      <c r="TGV884" s="60"/>
      <c r="TGW884" s="60"/>
      <c r="TGX884" s="60"/>
      <c r="TGY884" s="60"/>
      <c r="TGZ884" s="60"/>
      <c r="THA884" s="60"/>
      <c r="THB884" s="60"/>
      <c r="THC884" s="60"/>
      <c r="THD884" s="60"/>
      <c r="THE884" s="60"/>
      <c r="THF884" s="60"/>
      <c r="THG884" s="60"/>
      <c r="THH884" s="60"/>
      <c r="THI884" s="60"/>
      <c r="THJ884" s="60"/>
      <c r="THK884" s="60"/>
      <c r="THL884" s="60"/>
      <c r="THM884" s="60"/>
      <c r="THN884" s="60"/>
      <c r="THO884" s="60"/>
      <c r="THP884" s="60"/>
      <c r="THQ884" s="60"/>
      <c r="THR884" s="60"/>
      <c r="THS884" s="60"/>
      <c r="THT884" s="60"/>
      <c r="THU884" s="60"/>
      <c r="THV884" s="60"/>
      <c r="THW884" s="60"/>
      <c r="THX884" s="60"/>
      <c r="THY884" s="60"/>
      <c r="THZ884" s="60"/>
      <c r="TIA884" s="60"/>
      <c r="TIB884" s="60"/>
      <c r="TIC884" s="60"/>
      <c r="TID884" s="60"/>
      <c r="TIE884" s="60"/>
      <c r="TIF884" s="60"/>
      <c r="TIG884" s="60"/>
      <c r="TIH884" s="60"/>
      <c r="TII884" s="60"/>
      <c r="TIJ884" s="60"/>
      <c r="TIK884" s="60"/>
      <c r="TIL884" s="60"/>
      <c r="TIM884" s="60"/>
      <c r="TIN884" s="60"/>
      <c r="TIO884" s="60"/>
      <c r="TIP884" s="60"/>
      <c r="TIQ884" s="60"/>
      <c r="TIR884" s="60"/>
      <c r="TIS884" s="60"/>
      <c r="TIT884" s="60"/>
      <c r="TIU884" s="60"/>
      <c r="TIV884" s="60"/>
      <c r="TIW884" s="60"/>
      <c r="TIX884" s="60"/>
      <c r="TIY884" s="60"/>
      <c r="TIZ884" s="60"/>
      <c r="TJA884" s="60"/>
      <c r="TJB884" s="60"/>
      <c r="TJC884" s="60"/>
      <c r="TJD884" s="60"/>
      <c r="TJE884" s="60"/>
      <c r="TJF884" s="60"/>
      <c r="TJG884" s="60"/>
      <c r="TJH884" s="60"/>
      <c r="TJI884" s="60"/>
      <c r="TJJ884" s="60"/>
      <c r="TJK884" s="60"/>
      <c r="TJL884" s="60"/>
      <c r="TJM884" s="60"/>
      <c r="TJN884" s="60"/>
      <c r="TJO884" s="60"/>
      <c r="TJP884" s="60"/>
      <c r="TJQ884" s="60"/>
      <c r="TJR884" s="60"/>
      <c r="TJS884" s="60"/>
      <c r="TJT884" s="60"/>
      <c r="TJU884" s="60"/>
      <c r="TJV884" s="60"/>
      <c r="TJW884" s="60"/>
      <c r="TJX884" s="60"/>
      <c r="TJY884" s="60"/>
      <c r="TJZ884" s="60"/>
      <c r="TKA884" s="60"/>
      <c r="TKB884" s="60"/>
      <c r="TKC884" s="60"/>
      <c r="TKD884" s="60"/>
      <c r="TKE884" s="60"/>
      <c r="TKF884" s="60"/>
      <c r="TKG884" s="60"/>
      <c r="TKH884" s="60"/>
      <c r="TKI884" s="60"/>
      <c r="TKJ884" s="60"/>
      <c r="TKK884" s="60"/>
      <c r="TKL884" s="60"/>
      <c r="TKM884" s="60"/>
      <c r="TKN884" s="60"/>
      <c r="TKO884" s="60"/>
      <c r="TKP884" s="60"/>
      <c r="TKQ884" s="60"/>
      <c r="TKR884" s="60"/>
      <c r="TKS884" s="60"/>
      <c r="TKT884" s="60"/>
      <c r="TKU884" s="60"/>
      <c r="TKV884" s="60"/>
      <c r="TKW884" s="60"/>
      <c r="TKX884" s="60"/>
      <c r="TKY884" s="60"/>
      <c r="TKZ884" s="60"/>
      <c r="TLA884" s="60"/>
      <c r="TLB884" s="60"/>
      <c r="TLC884" s="60"/>
      <c r="TLD884" s="60"/>
      <c r="TLE884" s="60"/>
      <c r="TLF884" s="60"/>
      <c r="TLG884" s="60"/>
      <c r="TLH884" s="60"/>
      <c r="TLI884" s="60"/>
      <c r="TLJ884" s="60"/>
      <c r="TLK884" s="60"/>
      <c r="TLL884" s="60"/>
      <c r="TLM884" s="60"/>
      <c r="TLN884" s="60"/>
      <c r="TLO884" s="60"/>
      <c r="TLP884" s="60"/>
      <c r="TLQ884" s="60"/>
      <c r="TLR884" s="60"/>
      <c r="TLS884" s="60"/>
      <c r="TLT884" s="60"/>
      <c r="TLU884" s="60"/>
      <c r="TLV884" s="60"/>
      <c r="TLW884" s="60"/>
      <c r="TLX884" s="60"/>
      <c r="TLY884" s="60"/>
      <c r="TLZ884" s="60"/>
      <c r="TMA884" s="60"/>
      <c r="TMB884" s="60"/>
      <c r="TMC884" s="60"/>
      <c r="TMD884" s="60"/>
      <c r="TME884" s="60"/>
      <c r="TMF884" s="60"/>
      <c r="TMG884" s="60"/>
      <c r="TMH884" s="60"/>
      <c r="TMI884" s="60"/>
      <c r="TMJ884" s="60"/>
      <c r="TMK884" s="60"/>
      <c r="TML884" s="60"/>
      <c r="TMM884" s="60"/>
      <c r="TMN884" s="60"/>
      <c r="TMO884" s="60"/>
      <c r="TMP884" s="60"/>
      <c r="TMQ884" s="60"/>
      <c r="TMR884" s="60"/>
      <c r="TMS884" s="60"/>
      <c r="TMT884" s="60"/>
      <c r="TMU884" s="60"/>
      <c r="TMV884" s="60"/>
      <c r="TMW884" s="60"/>
      <c r="TMX884" s="60"/>
      <c r="TMY884" s="60"/>
      <c r="TMZ884" s="60"/>
      <c r="TNA884" s="60"/>
      <c r="TNB884" s="60"/>
      <c r="TNC884" s="60"/>
      <c r="TND884" s="60"/>
      <c r="TNE884" s="60"/>
      <c r="TNF884" s="60"/>
      <c r="TNG884" s="60"/>
      <c r="TNH884" s="60"/>
      <c r="TNI884" s="60"/>
      <c r="TNJ884" s="60"/>
      <c r="TNK884" s="60"/>
      <c r="TNL884" s="60"/>
      <c r="TNM884" s="60"/>
      <c r="TNN884" s="60"/>
      <c r="TNO884" s="60"/>
      <c r="TNP884" s="60"/>
      <c r="TNQ884" s="60"/>
      <c r="TNR884" s="60"/>
      <c r="TNS884" s="60"/>
      <c r="TNT884" s="60"/>
      <c r="TNU884" s="60"/>
      <c r="TNV884" s="60"/>
      <c r="TNW884" s="60"/>
      <c r="TNX884" s="60"/>
      <c r="TNY884" s="60"/>
      <c r="TNZ884" s="60"/>
      <c r="TOA884" s="60"/>
      <c r="TOB884" s="60"/>
      <c r="TOC884" s="60"/>
      <c r="TOD884" s="60"/>
      <c r="TOE884" s="60"/>
      <c r="TOF884" s="60"/>
      <c r="TOG884" s="60"/>
      <c r="TOH884" s="60"/>
      <c r="TOI884" s="60"/>
      <c r="TOJ884" s="60"/>
      <c r="TOK884" s="60"/>
      <c r="TOL884" s="60"/>
      <c r="TOM884" s="60"/>
      <c r="TON884" s="60"/>
      <c r="TOO884" s="60"/>
      <c r="TOP884" s="60"/>
      <c r="TOQ884" s="60"/>
      <c r="TOR884" s="60"/>
      <c r="TOS884" s="60"/>
      <c r="TOT884" s="60"/>
      <c r="TOU884" s="60"/>
      <c r="TOV884" s="60"/>
      <c r="TOW884" s="60"/>
      <c r="TOX884" s="60"/>
      <c r="TOY884" s="60"/>
      <c r="TOZ884" s="60"/>
      <c r="TPA884" s="60"/>
      <c r="TPB884" s="60"/>
      <c r="TPC884" s="60"/>
      <c r="TPD884" s="60"/>
      <c r="TPE884" s="60"/>
      <c r="TPF884" s="60"/>
      <c r="TPG884" s="60"/>
      <c r="TPH884" s="60"/>
      <c r="TPI884" s="60"/>
      <c r="TPJ884" s="60"/>
      <c r="TPK884" s="60"/>
      <c r="TPL884" s="60"/>
      <c r="TPM884" s="60"/>
      <c r="TPN884" s="60"/>
      <c r="TPO884" s="60"/>
      <c r="TPP884" s="60"/>
      <c r="TPQ884" s="60"/>
      <c r="TPR884" s="60"/>
      <c r="TPS884" s="60"/>
      <c r="TPT884" s="60"/>
      <c r="TPU884" s="60"/>
      <c r="TPV884" s="60"/>
      <c r="TPW884" s="60"/>
      <c r="TPX884" s="60"/>
      <c r="TPY884" s="60"/>
      <c r="TPZ884" s="60"/>
      <c r="TQA884" s="60"/>
      <c r="TQB884" s="60"/>
      <c r="TQC884" s="60"/>
      <c r="TQD884" s="60"/>
      <c r="TQE884" s="60"/>
      <c r="TQF884" s="60"/>
      <c r="TQG884" s="60"/>
      <c r="TQH884" s="60"/>
      <c r="TQI884" s="60"/>
      <c r="TQJ884" s="60"/>
      <c r="TQK884" s="60"/>
      <c r="TQL884" s="60"/>
      <c r="TQM884" s="60"/>
      <c r="TQN884" s="60"/>
      <c r="TQO884" s="60"/>
      <c r="TQP884" s="60"/>
      <c r="TQQ884" s="60"/>
      <c r="TQR884" s="60"/>
      <c r="TQS884" s="60"/>
      <c r="TQT884" s="60"/>
      <c r="TQU884" s="60"/>
      <c r="TQV884" s="60"/>
      <c r="TQW884" s="60"/>
      <c r="TQX884" s="60"/>
      <c r="TQY884" s="60"/>
      <c r="TQZ884" s="60"/>
      <c r="TRA884" s="60"/>
      <c r="TRB884" s="60"/>
      <c r="TRC884" s="60"/>
      <c r="TRD884" s="60"/>
      <c r="TRE884" s="60"/>
      <c r="TRF884" s="60"/>
      <c r="TRG884" s="60"/>
      <c r="TRH884" s="60"/>
      <c r="TRI884" s="60"/>
      <c r="TRJ884" s="60"/>
      <c r="TRK884" s="60"/>
      <c r="TRL884" s="60"/>
      <c r="TRM884" s="60"/>
      <c r="TRN884" s="60"/>
      <c r="TRO884" s="60"/>
      <c r="TRP884" s="60"/>
      <c r="TRQ884" s="60"/>
      <c r="TRR884" s="60"/>
      <c r="TRS884" s="60"/>
      <c r="TRT884" s="60"/>
      <c r="TRU884" s="60"/>
      <c r="TRV884" s="60"/>
      <c r="TRW884" s="60"/>
      <c r="TRX884" s="60"/>
      <c r="TRY884" s="60"/>
      <c r="TRZ884" s="60"/>
      <c r="TSA884" s="60"/>
      <c r="TSB884" s="60"/>
      <c r="TSC884" s="60"/>
      <c r="TSD884" s="60"/>
      <c r="TSE884" s="60"/>
      <c r="TSF884" s="60"/>
      <c r="TSG884" s="60"/>
      <c r="TSH884" s="60"/>
      <c r="TSI884" s="60"/>
      <c r="TSJ884" s="60"/>
      <c r="TSK884" s="60"/>
      <c r="TSL884" s="60"/>
      <c r="TSM884" s="60"/>
      <c r="TSN884" s="60"/>
      <c r="TSO884" s="60"/>
      <c r="TSP884" s="60"/>
      <c r="TSQ884" s="60"/>
      <c r="TSR884" s="60"/>
      <c r="TSS884" s="60"/>
      <c r="TST884" s="60"/>
      <c r="TSU884" s="60"/>
      <c r="TSV884" s="60"/>
      <c r="TSW884" s="60"/>
      <c r="TSX884" s="60"/>
      <c r="TSY884" s="60"/>
      <c r="TSZ884" s="60"/>
      <c r="TTA884" s="60"/>
      <c r="TTB884" s="60"/>
      <c r="TTC884" s="60"/>
      <c r="TTD884" s="60"/>
      <c r="TTE884" s="60"/>
      <c r="TTF884" s="60"/>
      <c r="TTG884" s="60"/>
      <c r="TTH884" s="60"/>
      <c r="TTI884" s="60"/>
      <c r="TTJ884" s="60"/>
      <c r="TTK884" s="60"/>
      <c r="TTL884" s="60"/>
      <c r="TTM884" s="60"/>
      <c r="TTN884" s="60"/>
      <c r="TTO884" s="60"/>
      <c r="TTP884" s="60"/>
      <c r="TTQ884" s="60"/>
      <c r="TTR884" s="60"/>
      <c r="TTS884" s="60"/>
      <c r="TTT884" s="60"/>
      <c r="TTU884" s="60"/>
      <c r="TTV884" s="60"/>
      <c r="TTW884" s="60"/>
      <c r="TTX884" s="60"/>
      <c r="TTY884" s="60"/>
      <c r="TTZ884" s="60"/>
      <c r="TUA884" s="60"/>
      <c r="TUB884" s="60"/>
      <c r="TUC884" s="60"/>
      <c r="TUD884" s="60"/>
      <c r="TUE884" s="60"/>
      <c r="TUF884" s="60"/>
      <c r="TUG884" s="60"/>
      <c r="TUH884" s="60"/>
      <c r="TUI884" s="60"/>
      <c r="TUJ884" s="60"/>
      <c r="TUK884" s="60"/>
      <c r="TUL884" s="60"/>
      <c r="TUM884" s="60"/>
      <c r="TUN884" s="60"/>
      <c r="TUO884" s="60"/>
      <c r="TUP884" s="60"/>
      <c r="TUQ884" s="60"/>
      <c r="TUR884" s="60"/>
      <c r="TUS884" s="60"/>
      <c r="TUT884" s="60"/>
      <c r="TUU884" s="60"/>
      <c r="TUV884" s="60"/>
      <c r="TUW884" s="60"/>
      <c r="TUX884" s="60"/>
      <c r="TUY884" s="60"/>
      <c r="TUZ884" s="60"/>
      <c r="TVA884" s="60"/>
      <c r="TVB884" s="60"/>
      <c r="TVC884" s="60"/>
      <c r="TVD884" s="60"/>
      <c r="TVE884" s="60"/>
      <c r="TVF884" s="60"/>
      <c r="TVG884" s="60"/>
      <c r="TVH884" s="60"/>
      <c r="TVI884" s="60"/>
      <c r="TVJ884" s="60"/>
      <c r="TVK884" s="60"/>
      <c r="TVL884" s="60"/>
      <c r="TVM884" s="60"/>
      <c r="TVN884" s="60"/>
      <c r="TVO884" s="60"/>
      <c r="TVP884" s="60"/>
      <c r="TVQ884" s="60"/>
      <c r="TVR884" s="60"/>
      <c r="TVS884" s="60"/>
      <c r="TVT884" s="60"/>
      <c r="TVU884" s="60"/>
      <c r="TVV884" s="60"/>
      <c r="TVW884" s="60"/>
      <c r="TVX884" s="60"/>
      <c r="TVY884" s="60"/>
      <c r="TVZ884" s="60"/>
      <c r="TWA884" s="60"/>
      <c r="TWB884" s="60"/>
      <c r="TWC884" s="60"/>
      <c r="TWD884" s="60"/>
      <c r="TWE884" s="60"/>
      <c r="TWF884" s="60"/>
      <c r="TWG884" s="60"/>
      <c r="TWH884" s="60"/>
      <c r="TWI884" s="60"/>
      <c r="TWJ884" s="60"/>
      <c r="TWK884" s="60"/>
      <c r="TWL884" s="60"/>
      <c r="TWM884" s="60"/>
      <c r="TWN884" s="60"/>
      <c r="TWO884" s="60"/>
      <c r="TWP884" s="60"/>
      <c r="TWQ884" s="60"/>
      <c r="TWR884" s="60"/>
      <c r="TWS884" s="60"/>
      <c r="TWT884" s="60"/>
      <c r="TWU884" s="60"/>
      <c r="TWV884" s="60"/>
      <c r="TWW884" s="60"/>
      <c r="TWX884" s="60"/>
      <c r="TWY884" s="60"/>
      <c r="TWZ884" s="60"/>
      <c r="TXA884" s="60"/>
      <c r="TXB884" s="60"/>
      <c r="TXC884" s="60"/>
      <c r="TXD884" s="60"/>
      <c r="TXE884" s="60"/>
      <c r="TXF884" s="60"/>
      <c r="TXG884" s="60"/>
      <c r="TXH884" s="60"/>
      <c r="TXI884" s="60"/>
      <c r="TXJ884" s="60"/>
      <c r="TXK884" s="60"/>
      <c r="TXL884" s="60"/>
      <c r="TXM884" s="60"/>
      <c r="TXN884" s="60"/>
      <c r="TXO884" s="60"/>
      <c r="TXP884" s="60"/>
      <c r="TXQ884" s="60"/>
      <c r="TXR884" s="60"/>
      <c r="TXS884" s="60"/>
      <c r="TXT884" s="60"/>
      <c r="TXU884" s="60"/>
      <c r="TXV884" s="60"/>
      <c r="TXW884" s="60"/>
      <c r="TXX884" s="60"/>
      <c r="TXY884" s="60"/>
      <c r="TXZ884" s="60"/>
      <c r="TYA884" s="60"/>
      <c r="TYB884" s="60"/>
      <c r="TYC884" s="60"/>
      <c r="TYD884" s="60"/>
      <c r="TYE884" s="60"/>
      <c r="TYF884" s="60"/>
      <c r="TYG884" s="60"/>
      <c r="TYH884" s="60"/>
      <c r="TYI884" s="60"/>
      <c r="TYJ884" s="60"/>
      <c r="TYK884" s="60"/>
      <c r="TYL884" s="60"/>
      <c r="TYM884" s="60"/>
      <c r="TYN884" s="60"/>
      <c r="TYO884" s="60"/>
      <c r="TYP884" s="60"/>
      <c r="TYQ884" s="60"/>
      <c r="TYR884" s="60"/>
      <c r="TYS884" s="60"/>
      <c r="TYT884" s="60"/>
      <c r="TYU884" s="60"/>
      <c r="TYV884" s="60"/>
      <c r="TYW884" s="60"/>
      <c r="TYX884" s="60"/>
      <c r="TYY884" s="60"/>
      <c r="TYZ884" s="60"/>
      <c r="TZA884" s="60"/>
      <c r="TZB884" s="60"/>
      <c r="TZC884" s="60"/>
      <c r="TZD884" s="60"/>
      <c r="TZE884" s="60"/>
      <c r="TZF884" s="60"/>
      <c r="TZG884" s="60"/>
      <c r="TZH884" s="60"/>
      <c r="TZI884" s="60"/>
      <c r="TZJ884" s="60"/>
      <c r="TZK884" s="60"/>
      <c r="TZL884" s="60"/>
      <c r="TZM884" s="60"/>
      <c r="TZN884" s="60"/>
      <c r="TZO884" s="60"/>
      <c r="TZP884" s="60"/>
      <c r="TZQ884" s="60"/>
      <c r="TZR884" s="60"/>
      <c r="TZS884" s="60"/>
      <c r="TZT884" s="60"/>
      <c r="TZU884" s="60"/>
      <c r="TZV884" s="60"/>
      <c r="TZW884" s="60"/>
      <c r="TZX884" s="60"/>
      <c r="TZY884" s="60"/>
      <c r="TZZ884" s="60"/>
      <c r="UAA884" s="60"/>
      <c r="UAB884" s="60"/>
      <c r="UAC884" s="60"/>
      <c r="UAD884" s="60"/>
      <c r="UAE884" s="60"/>
      <c r="UAF884" s="60"/>
      <c r="UAG884" s="60"/>
      <c r="UAH884" s="60"/>
      <c r="UAI884" s="60"/>
      <c r="UAJ884" s="60"/>
      <c r="UAK884" s="60"/>
      <c r="UAL884" s="60"/>
      <c r="UAM884" s="60"/>
      <c r="UAN884" s="60"/>
      <c r="UAO884" s="60"/>
      <c r="UAP884" s="60"/>
      <c r="UAQ884" s="60"/>
      <c r="UAR884" s="60"/>
      <c r="UAS884" s="60"/>
      <c r="UAT884" s="60"/>
      <c r="UAU884" s="60"/>
      <c r="UAV884" s="60"/>
      <c r="UAW884" s="60"/>
      <c r="UAX884" s="60"/>
      <c r="UAY884" s="60"/>
      <c r="UAZ884" s="60"/>
      <c r="UBA884" s="60"/>
      <c r="UBB884" s="60"/>
      <c r="UBC884" s="60"/>
      <c r="UBD884" s="60"/>
      <c r="UBE884" s="60"/>
      <c r="UBF884" s="60"/>
      <c r="UBG884" s="60"/>
      <c r="UBH884" s="60"/>
      <c r="UBI884" s="60"/>
      <c r="UBJ884" s="60"/>
      <c r="UBK884" s="60"/>
      <c r="UBL884" s="60"/>
      <c r="UBM884" s="60"/>
      <c r="UBN884" s="60"/>
      <c r="UBO884" s="60"/>
      <c r="UBP884" s="60"/>
      <c r="UBQ884" s="60"/>
      <c r="UBR884" s="60"/>
      <c r="UBS884" s="60"/>
      <c r="UBT884" s="60"/>
      <c r="UBU884" s="60"/>
      <c r="UBV884" s="60"/>
      <c r="UBW884" s="60"/>
      <c r="UBX884" s="60"/>
      <c r="UBY884" s="60"/>
      <c r="UBZ884" s="60"/>
      <c r="UCA884" s="60"/>
      <c r="UCB884" s="60"/>
      <c r="UCC884" s="60"/>
      <c r="UCD884" s="60"/>
      <c r="UCE884" s="60"/>
      <c r="UCF884" s="60"/>
      <c r="UCG884" s="60"/>
      <c r="UCH884" s="60"/>
      <c r="UCI884" s="60"/>
      <c r="UCJ884" s="60"/>
      <c r="UCK884" s="60"/>
      <c r="UCL884" s="60"/>
      <c r="UCM884" s="60"/>
      <c r="UCN884" s="60"/>
      <c r="UCO884" s="60"/>
      <c r="UCP884" s="60"/>
      <c r="UCQ884" s="60"/>
      <c r="UCR884" s="60"/>
      <c r="UCS884" s="60"/>
      <c r="UCT884" s="60"/>
      <c r="UCU884" s="60"/>
      <c r="UCV884" s="60"/>
      <c r="UCW884" s="60"/>
      <c r="UCX884" s="60"/>
      <c r="UCY884" s="60"/>
      <c r="UCZ884" s="60"/>
      <c r="UDA884" s="60"/>
      <c r="UDB884" s="60"/>
      <c r="UDC884" s="60"/>
      <c r="UDD884" s="60"/>
      <c r="UDE884" s="60"/>
      <c r="UDF884" s="60"/>
      <c r="UDG884" s="60"/>
      <c r="UDH884" s="60"/>
      <c r="UDI884" s="60"/>
      <c r="UDJ884" s="60"/>
      <c r="UDK884" s="60"/>
      <c r="UDL884" s="60"/>
      <c r="UDM884" s="60"/>
      <c r="UDN884" s="60"/>
      <c r="UDO884" s="60"/>
      <c r="UDP884" s="60"/>
      <c r="UDQ884" s="60"/>
      <c r="UDR884" s="60"/>
      <c r="UDS884" s="60"/>
      <c r="UDT884" s="60"/>
      <c r="UDU884" s="60"/>
      <c r="UDV884" s="60"/>
      <c r="UDW884" s="60"/>
      <c r="UDX884" s="60"/>
      <c r="UDY884" s="60"/>
      <c r="UDZ884" s="60"/>
      <c r="UEA884" s="60"/>
      <c r="UEB884" s="60"/>
      <c r="UEC884" s="60"/>
      <c r="UED884" s="60"/>
      <c r="UEE884" s="60"/>
      <c r="UEF884" s="60"/>
      <c r="UEG884" s="60"/>
      <c r="UEH884" s="60"/>
      <c r="UEI884" s="60"/>
      <c r="UEJ884" s="60"/>
      <c r="UEK884" s="60"/>
      <c r="UEL884" s="60"/>
      <c r="UEM884" s="60"/>
      <c r="UEN884" s="60"/>
      <c r="UEO884" s="60"/>
      <c r="UEP884" s="60"/>
      <c r="UEQ884" s="60"/>
      <c r="UER884" s="60"/>
      <c r="UES884" s="60"/>
      <c r="UET884" s="60"/>
      <c r="UEU884" s="60"/>
      <c r="UEV884" s="60"/>
      <c r="UEW884" s="60"/>
      <c r="UEX884" s="60"/>
      <c r="UEY884" s="60"/>
      <c r="UEZ884" s="60"/>
      <c r="UFA884" s="60"/>
      <c r="UFB884" s="60"/>
      <c r="UFC884" s="60"/>
      <c r="UFD884" s="60"/>
      <c r="UFE884" s="60"/>
      <c r="UFF884" s="60"/>
      <c r="UFG884" s="60"/>
      <c r="UFH884" s="60"/>
      <c r="UFI884" s="60"/>
      <c r="UFJ884" s="60"/>
      <c r="UFK884" s="60"/>
      <c r="UFL884" s="60"/>
      <c r="UFM884" s="60"/>
      <c r="UFN884" s="60"/>
      <c r="UFO884" s="60"/>
      <c r="UFP884" s="60"/>
      <c r="UFQ884" s="60"/>
      <c r="UFR884" s="60"/>
      <c r="UFS884" s="60"/>
      <c r="UFT884" s="60"/>
      <c r="UFU884" s="60"/>
      <c r="UFV884" s="60"/>
      <c r="UFW884" s="60"/>
      <c r="UFX884" s="60"/>
      <c r="UFY884" s="60"/>
      <c r="UFZ884" s="60"/>
      <c r="UGA884" s="60"/>
      <c r="UGB884" s="60"/>
      <c r="UGC884" s="60"/>
      <c r="UGD884" s="60"/>
      <c r="UGE884" s="60"/>
      <c r="UGF884" s="60"/>
      <c r="UGG884" s="60"/>
      <c r="UGH884" s="60"/>
      <c r="UGI884" s="60"/>
      <c r="UGJ884" s="60"/>
      <c r="UGK884" s="60"/>
      <c r="UGL884" s="60"/>
      <c r="UGM884" s="60"/>
      <c r="UGN884" s="60"/>
      <c r="UGO884" s="60"/>
      <c r="UGP884" s="60"/>
      <c r="UGQ884" s="60"/>
      <c r="UGR884" s="60"/>
      <c r="UGS884" s="60"/>
      <c r="UGT884" s="60"/>
      <c r="UGU884" s="60"/>
      <c r="UGV884" s="60"/>
      <c r="UGW884" s="60"/>
      <c r="UGX884" s="60"/>
      <c r="UGY884" s="60"/>
      <c r="UGZ884" s="60"/>
      <c r="UHA884" s="60"/>
      <c r="UHB884" s="60"/>
      <c r="UHC884" s="60"/>
      <c r="UHD884" s="60"/>
      <c r="UHE884" s="60"/>
      <c r="UHF884" s="60"/>
      <c r="UHG884" s="60"/>
      <c r="UHH884" s="60"/>
      <c r="UHI884" s="60"/>
      <c r="UHJ884" s="60"/>
      <c r="UHK884" s="60"/>
      <c r="UHL884" s="60"/>
      <c r="UHM884" s="60"/>
      <c r="UHN884" s="60"/>
      <c r="UHO884" s="60"/>
      <c r="UHP884" s="60"/>
      <c r="UHQ884" s="60"/>
      <c r="UHR884" s="60"/>
      <c r="UHS884" s="60"/>
      <c r="UHT884" s="60"/>
      <c r="UHU884" s="60"/>
      <c r="UHV884" s="60"/>
      <c r="UHW884" s="60"/>
      <c r="UHX884" s="60"/>
      <c r="UHY884" s="60"/>
      <c r="UHZ884" s="60"/>
      <c r="UIA884" s="60"/>
      <c r="UIB884" s="60"/>
      <c r="UIC884" s="60"/>
      <c r="UID884" s="60"/>
      <c r="UIE884" s="60"/>
      <c r="UIF884" s="60"/>
      <c r="UIG884" s="60"/>
      <c r="UIH884" s="60"/>
      <c r="UII884" s="60"/>
      <c r="UIJ884" s="60"/>
      <c r="UIK884" s="60"/>
      <c r="UIL884" s="60"/>
      <c r="UIM884" s="60"/>
      <c r="UIN884" s="60"/>
      <c r="UIO884" s="60"/>
      <c r="UIP884" s="60"/>
      <c r="UIQ884" s="60"/>
      <c r="UIR884" s="60"/>
      <c r="UIS884" s="60"/>
      <c r="UIT884" s="60"/>
      <c r="UIU884" s="60"/>
      <c r="UIV884" s="60"/>
      <c r="UIW884" s="60"/>
      <c r="UIX884" s="60"/>
      <c r="UIY884" s="60"/>
      <c r="UIZ884" s="60"/>
      <c r="UJA884" s="60"/>
      <c r="UJB884" s="60"/>
      <c r="UJC884" s="60"/>
      <c r="UJD884" s="60"/>
      <c r="UJE884" s="60"/>
      <c r="UJF884" s="60"/>
      <c r="UJG884" s="60"/>
      <c r="UJH884" s="60"/>
      <c r="UJI884" s="60"/>
      <c r="UJJ884" s="60"/>
      <c r="UJK884" s="60"/>
      <c r="UJL884" s="60"/>
      <c r="UJM884" s="60"/>
      <c r="UJN884" s="60"/>
      <c r="UJO884" s="60"/>
      <c r="UJP884" s="60"/>
      <c r="UJQ884" s="60"/>
      <c r="UJR884" s="60"/>
      <c r="UJS884" s="60"/>
      <c r="UJT884" s="60"/>
      <c r="UJU884" s="60"/>
      <c r="UJV884" s="60"/>
      <c r="UJW884" s="60"/>
      <c r="UJX884" s="60"/>
      <c r="UJY884" s="60"/>
      <c r="UJZ884" s="60"/>
      <c r="UKA884" s="60"/>
      <c r="UKB884" s="60"/>
      <c r="UKC884" s="60"/>
      <c r="UKD884" s="60"/>
      <c r="UKE884" s="60"/>
      <c r="UKF884" s="60"/>
      <c r="UKG884" s="60"/>
      <c r="UKH884" s="60"/>
      <c r="UKI884" s="60"/>
      <c r="UKJ884" s="60"/>
      <c r="UKK884" s="60"/>
      <c r="UKL884" s="60"/>
      <c r="UKM884" s="60"/>
      <c r="UKN884" s="60"/>
      <c r="UKO884" s="60"/>
      <c r="UKP884" s="60"/>
      <c r="UKQ884" s="60"/>
      <c r="UKR884" s="60"/>
      <c r="UKS884" s="60"/>
      <c r="UKT884" s="60"/>
      <c r="UKU884" s="60"/>
      <c r="UKV884" s="60"/>
      <c r="UKW884" s="60"/>
      <c r="UKX884" s="60"/>
      <c r="UKY884" s="60"/>
      <c r="UKZ884" s="60"/>
      <c r="ULA884" s="60"/>
      <c r="ULB884" s="60"/>
      <c r="ULC884" s="60"/>
      <c r="ULD884" s="60"/>
      <c r="ULE884" s="60"/>
      <c r="ULF884" s="60"/>
      <c r="ULG884" s="60"/>
      <c r="ULH884" s="60"/>
      <c r="ULI884" s="60"/>
      <c r="ULJ884" s="60"/>
      <c r="ULK884" s="60"/>
      <c r="ULL884" s="60"/>
      <c r="ULM884" s="60"/>
      <c r="ULN884" s="60"/>
      <c r="ULO884" s="60"/>
      <c r="ULP884" s="60"/>
      <c r="ULQ884" s="60"/>
      <c r="ULR884" s="60"/>
      <c r="ULS884" s="60"/>
      <c r="ULT884" s="60"/>
      <c r="ULU884" s="60"/>
      <c r="ULV884" s="60"/>
      <c r="ULW884" s="60"/>
      <c r="ULX884" s="60"/>
      <c r="ULY884" s="60"/>
      <c r="ULZ884" s="60"/>
      <c r="UMA884" s="60"/>
      <c r="UMB884" s="60"/>
      <c r="UMC884" s="60"/>
      <c r="UMD884" s="60"/>
      <c r="UME884" s="60"/>
      <c r="UMF884" s="60"/>
      <c r="UMG884" s="60"/>
      <c r="UMH884" s="60"/>
      <c r="UMI884" s="60"/>
      <c r="UMJ884" s="60"/>
      <c r="UMK884" s="60"/>
      <c r="UML884" s="60"/>
      <c r="UMM884" s="60"/>
      <c r="UMN884" s="60"/>
      <c r="UMO884" s="60"/>
      <c r="UMP884" s="60"/>
      <c r="UMQ884" s="60"/>
      <c r="UMR884" s="60"/>
      <c r="UMS884" s="60"/>
      <c r="UMT884" s="60"/>
      <c r="UMU884" s="60"/>
      <c r="UMV884" s="60"/>
      <c r="UMW884" s="60"/>
      <c r="UMX884" s="60"/>
      <c r="UMY884" s="60"/>
      <c r="UMZ884" s="60"/>
      <c r="UNA884" s="60"/>
      <c r="UNB884" s="60"/>
      <c r="UNC884" s="60"/>
      <c r="UND884" s="60"/>
      <c r="UNE884" s="60"/>
      <c r="UNF884" s="60"/>
      <c r="UNG884" s="60"/>
      <c r="UNH884" s="60"/>
      <c r="UNI884" s="60"/>
      <c r="UNJ884" s="60"/>
      <c r="UNK884" s="60"/>
      <c r="UNL884" s="60"/>
      <c r="UNM884" s="60"/>
      <c r="UNN884" s="60"/>
      <c r="UNO884" s="60"/>
      <c r="UNP884" s="60"/>
      <c r="UNQ884" s="60"/>
      <c r="UNR884" s="60"/>
      <c r="UNS884" s="60"/>
      <c r="UNT884" s="60"/>
      <c r="UNU884" s="60"/>
      <c r="UNV884" s="60"/>
      <c r="UNW884" s="60"/>
      <c r="UNX884" s="60"/>
      <c r="UNY884" s="60"/>
      <c r="UNZ884" s="60"/>
      <c r="UOA884" s="60"/>
      <c r="UOB884" s="60"/>
      <c r="UOC884" s="60"/>
      <c r="UOD884" s="60"/>
      <c r="UOE884" s="60"/>
      <c r="UOF884" s="60"/>
      <c r="UOG884" s="60"/>
      <c r="UOH884" s="60"/>
      <c r="UOI884" s="60"/>
      <c r="UOJ884" s="60"/>
      <c r="UOK884" s="60"/>
      <c r="UOL884" s="60"/>
      <c r="UOM884" s="60"/>
      <c r="UON884" s="60"/>
      <c r="UOO884" s="60"/>
      <c r="UOP884" s="60"/>
      <c r="UOQ884" s="60"/>
      <c r="UOR884" s="60"/>
      <c r="UOS884" s="60"/>
      <c r="UOT884" s="60"/>
      <c r="UOU884" s="60"/>
      <c r="UOV884" s="60"/>
      <c r="UOW884" s="60"/>
      <c r="UOX884" s="60"/>
      <c r="UOY884" s="60"/>
      <c r="UOZ884" s="60"/>
      <c r="UPA884" s="60"/>
      <c r="UPB884" s="60"/>
      <c r="UPC884" s="60"/>
      <c r="UPD884" s="60"/>
      <c r="UPE884" s="60"/>
      <c r="UPF884" s="60"/>
      <c r="UPG884" s="60"/>
      <c r="UPH884" s="60"/>
      <c r="UPI884" s="60"/>
      <c r="UPJ884" s="60"/>
      <c r="UPK884" s="60"/>
      <c r="UPL884" s="60"/>
      <c r="UPM884" s="60"/>
      <c r="UPN884" s="60"/>
      <c r="UPO884" s="60"/>
      <c r="UPP884" s="60"/>
      <c r="UPQ884" s="60"/>
      <c r="UPR884" s="60"/>
      <c r="UPS884" s="60"/>
      <c r="UPT884" s="60"/>
      <c r="UPU884" s="60"/>
      <c r="UPV884" s="60"/>
      <c r="UPW884" s="60"/>
      <c r="UPX884" s="60"/>
      <c r="UPY884" s="60"/>
      <c r="UPZ884" s="60"/>
      <c r="UQA884" s="60"/>
      <c r="UQB884" s="60"/>
      <c r="UQC884" s="60"/>
      <c r="UQD884" s="60"/>
      <c r="UQE884" s="60"/>
      <c r="UQF884" s="60"/>
      <c r="UQG884" s="60"/>
      <c r="UQH884" s="60"/>
      <c r="UQI884" s="60"/>
      <c r="UQJ884" s="60"/>
      <c r="UQK884" s="60"/>
      <c r="UQL884" s="60"/>
      <c r="UQM884" s="60"/>
      <c r="UQN884" s="60"/>
      <c r="UQO884" s="60"/>
      <c r="UQP884" s="60"/>
      <c r="UQQ884" s="60"/>
      <c r="UQR884" s="60"/>
      <c r="UQS884" s="60"/>
      <c r="UQT884" s="60"/>
      <c r="UQU884" s="60"/>
      <c r="UQV884" s="60"/>
      <c r="UQW884" s="60"/>
      <c r="UQX884" s="60"/>
      <c r="UQY884" s="60"/>
      <c r="UQZ884" s="60"/>
      <c r="URA884" s="60"/>
      <c r="URB884" s="60"/>
      <c r="URC884" s="60"/>
      <c r="URD884" s="60"/>
      <c r="URE884" s="60"/>
      <c r="URF884" s="60"/>
      <c r="URG884" s="60"/>
      <c r="URH884" s="60"/>
      <c r="URI884" s="60"/>
      <c r="URJ884" s="60"/>
      <c r="URK884" s="60"/>
      <c r="URL884" s="60"/>
      <c r="URM884" s="60"/>
      <c r="URN884" s="60"/>
      <c r="URO884" s="60"/>
      <c r="URP884" s="60"/>
      <c r="URQ884" s="60"/>
      <c r="URR884" s="60"/>
      <c r="URS884" s="60"/>
      <c r="URT884" s="60"/>
      <c r="URU884" s="60"/>
      <c r="URV884" s="60"/>
      <c r="URW884" s="60"/>
      <c r="URX884" s="60"/>
      <c r="URY884" s="60"/>
      <c r="URZ884" s="60"/>
      <c r="USA884" s="60"/>
      <c r="USB884" s="60"/>
      <c r="USC884" s="60"/>
      <c r="USD884" s="60"/>
      <c r="USE884" s="60"/>
      <c r="USF884" s="60"/>
      <c r="USG884" s="60"/>
      <c r="USH884" s="60"/>
      <c r="USI884" s="60"/>
      <c r="USJ884" s="60"/>
      <c r="USK884" s="60"/>
      <c r="USL884" s="60"/>
      <c r="USM884" s="60"/>
      <c r="USN884" s="60"/>
      <c r="USO884" s="60"/>
      <c r="USP884" s="60"/>
      <c r="USQ884" s="60"/>
      <c r="USR884" s="60"/>
      <c r="USS884" s="60"/>
      <c r="UST884" s="60"/>
      <c r="USU884" s="60"/>
      <c r="USV884" s="60"/>
      <c r="USW884" s="60"/>
      <c r="USX884" s="60"/>
      <c r="USY884" s="60"/>
      <c r="USZ884" s="60"/>
      <c r="UTA884" s="60"/>
      <c r="UTB884" s="60"/>
      <c r="UTC884" s="60"/>
      <c r="UTD884" s="60"/>
      <c r="UTE884" s="60"/>
      <c r="UTF884" s="60"/>
      <c r="UTG884" s="60"/>
      <c r="UTH884" s="60"/>
      <c r="UTI884" s="60"/>
      <c r="UTJ884" s="60"/>
      <c r="UTK884" s="60"/>
      <c r="UTL884" s="60"/>
      <c r="UTM884" s="60"/>
      <c r="UTN884" s="60"/>
      <c r="UTO884" s="60"/>
      <c r="UTP884" s="60"/>
      <c r="UTQ884" s="60"/>
      <c r="UTR884" s="60"/>
      <c r="UTS884" s="60"/>
      <c r="UTT884" s="60"/>
      <c r="UTU884" s="60"/>
      <c r="UTV884" s="60"/>
      <c r="UTW884" s="60"/>
      <c r="UTX884" s="60"/>
      <c r="UTY884" s="60"/>
      <c r="UTZ884" s="60"/>
      <c r="UUA884" s="60"/>
      <c r="UUB884" s="60"/>
      <c r="UUC884" s="60"/>
      <c r="UUD884" s="60"/>
      <c r="UUE884" s="60"/>
      <c r="UUF884" s="60"/>
      <c r="UUG884" s="60"/>
      <c r="UUH884" s="60"/>
      <c r="UUI884" s="60"/>
      <c r="UUJ884" s="60"/>
      <c r="UUK884" s="60"/>
      <c r="UUL884" s="60"/>
      <c r="UUM884" s="60"/>
      <c r="UUN884" s="60"/>
      <c r="UUO884" s="60"/>
      <c r="UUP884" s="60"/>
      <c r="UUQ884" s="60"/>
      <c r="UUR884" s="60"/>
      <c r="UUS884" s="60"/>
      <c r="UUT884" s="60"/>
      <c r="UUU884" s="60"/>
      <c r="UUV884" s="60"/>
      <c r="UUW884" s="60"/>
      <c r="UUX884" s="60"/>
      <c r="UUY884" s="60"/>
      <c r="UUZ884" s="60"/>
      <c r="UVA884" s="60"/>
      <c r="UVB884" s="60"/>
      <c r="UVC884" s="60"/>
      <c r="UVD884" s="60"/>
      <c r="UVE884" s="60"/>
      <c r="UVF884" s="60"/>
      <c r="UVG884" s="60"/>
      <c r="UVH884" s="60"/>
      <c r="UVI884" s="60"/>
      <c r="UVJ884" s="60"/>
      <c r="UVK884" s="60"/>
      <c r="UVL884" s="60"/>
      <c r="UVM884" s="60"/>
      <c r="UVN884" s="60"/>
      <c r="UVO884" s="60"/>
      <c r="UVP884" s="60"/>
      <c r="UVQ884" s="60"/>
      <c r="UVR884" s="60"/>
      <c r="UVS884" s="60"/>
      <c r="UVT884" s="60"/>
      <c r="UVU884" s="60"/>
      <c r="UVV884" s="60"/>
      <c r="UVW884" s="60"/>
      <c r="UVX884" s="60"/>
      <c r="UVY884" s="60"/>
      <c r="UVZ884" s="60"/>
      <c r="UWA884" s="60"/>
      <c r="UWB884" s="60"/>
      <c r="UWC884" s="60"/>
      <c r="UWD884" s="60"/>
      <c r="UWE884" s="60"/>
      <c r="UWF884" s="60"/>
      <c r="UWG884" s="60"/>
      <c r="UWH884" s="60"/>
      <c r="UWI884" s="60"/>
      <c r="UWJ884" s="60"/>
      <c r="UWK884" s="60"/>
      <c r="UWL884" s="60"/>
      <c r="UWM884" s="60"/>
      <c r="UWN884" s="60"/>
      <c r="UWO884" s="60"/>
      <c r="UWP884" s="60"/>
      <c r="UWQ884" s="60"/>
      <c r="UWR884" s="60"/>
      <c r="UWS884" s="60"/>
      <c r="UWT884" s="60"/>
      <c r="UWU884" s="60"/>
      <c r="UWV884" s="60"/>
      <c r="UWW884" s="60"/>
      <c r="UWX884" s="60"/>
      <c r="UWY884" s="60"/>
      <c r="UWZ884" s="60"/>
      <c r="UXA884" s="60"/>
      <c r="UXB884" s="60"/>
      <c r="UXC884" s="60"/>
      <c r="UXD884" s="60"/>
      <c r="UXE884" s="60"/>
      <c r="UXF884" s="60"/>
      <c r="UXG884" s="60"/>
      <c r="UXH884" s="60"/>
      <c r="UXI884" s="60"/>
      <c r="UXJ884" s="60"/>
      <c r="UXK884" s="60"/>
      <c r="UXL884" s="60"/>
      <c r="UXM884" s="60"/>
      <c r="UXN884" s="60"/>
      <c r="UXO884" s="60"/>
      <c r="UXP884" s="60"/>
      <c r="UXQ884" s="60"/>
      <c r="UXR884" s="60"/>
      <c r="UXS884" s="60"/>
      <c r="UXT884" s="60"/>
      <c r="UXU884" s="60"/>
      <c r="UXV884" s="60"/>
      <c r="UXW884" s="60"/>
      <c r="UXX884" s="60"/>
      <c r="UXY884" s="60"/>
      <c r="UXZ884" s="60"/>
      <c r="UYA884" s="60"/>
      <c r="UYB884" s="60"/>
      <c r="UYC884" s="60"/>
      <c r="UYD884" s="60"/>
      <c r="UYE884" s="60"/>
      <c r="UYF884" s="60"/>
      <c r="UYG884" s="60"/>
      <c r="UYH884" s="60"/>
      <c r="UYI884" s="60"/>
      <c r="UYJ884" s="60"/>
      <c r="UYK884" s="60"/>
      <c r="UYL884" s="60"/>
      <c r="UYM884" s="60"/>
      <c r="UYN884" s="60"/>
      <c r="UYO884" s="60"/>
      <c r="UYP884" s="60"/>
      <c r="UYQ884" s="60"/>
      <c r="UYR884" s="60"/>
      <c r="UYS884" s="60"/>
      <c r="UYT884" s="60"/>
      <c r="UYU884" s="60"/>
      <c r="UYV884" s="60"/>
      <c r="UYW884" s="60"/>
      <c r="UYX884" s="60"/>
      <c r="UYY884" s="60"/>
      <c r="UYZ884" s="60"/>
      <c r="UZA884" s="60"/>
      <c r="UZB884" s="60"/>
      <c r="UZC884" s="60"/>
      <c r="UZD884" s="60"/>
      <c r="UZE884" s="60"/>
      <c r="UZF884" s="60"/>
      <c r="UZG884" s="60"/>
      <c r="UZH884" s="60"/>
      <c r="UZI884" s="60"/>
      <c r="UZJ884" s="60"/>
      <c r="UZK884" s="60"/>
      <c r="UZL884" s="60"/>
      <c r="UZM884" s="60"/>
      <c r="UZN884" s="60"/>
      <c r="UZO884" s="60"/>
      <c r="UZP884" s="60"/>
      <c r="UZQ884" s="60"/>
      <c r="UZR884" s="60"/>
      <c r="UZS884" s="60"/>
      <c r="UZT884" s="60"/>
      <c r="UZU884" s="60"/>
      <c r="UZV884" s="60"/>
      <c r="UZW884" s="60"/>
      <c r="UZX884" s="60"/>
      <c r="UZY884" s="60"/>
      <c r="UZZ884" s="60"/>
      <c r="VAA884" s="60"/>
      <c r="VAB884" s="60"/>
      <c r="VAC884" s="60"/>
      <c r="VAD884" s="60"/>
      <c r="VAE884" s="60"/>
      <c r="VAF884" s="60"/>
      <c r="VAG884" s="60"/>
      <c r="VAH884" s="60"/>
      <c r="VAI884" s="60"/>
      <c r="VAJ884" s="60"/>
      <c r="VAK884" s="60"/>
      <c r="VAL884" s="60"/>
      <c r="VAM884" s="60"/>
      <c r="VAN884" s="60"/>
      <c r="VAO884" s="60"/>
      <c r="VAP884" s="60"/>
      <c r="VAQ884" s="60"/>
      <c r="VAR884" s="60"/>
      <c r="VAS884" s="60"/>
      <c r="VAT884" s="60"/>
      <c r="VAU884" s="60"/>
      <c r="VAV884" s="60"/>
      <c r="VAW884" s="60"/>
      <c r="VAX884" s="60"/>
      <c r="VAY884" s="60"/>
      <c r="VAZ884" s="60"/>
      <c r="VBA884" s="60"/>
      <c r="VBB884" s="60"/>
      <c r="VBC884" s="60"/>
      <c r="VBD884" s="60"/>
      <c r="VBE884" s="60"/>
      <c r="VBF884" s="60"/>
      <c r="VBG884" s="60"/>
      <c r="VBH884" s="60"/>
      <c r="VBI884" s="60"/>
      <c r="VBJ884" s="60"/>
      <c r="VBK884" s="60"/>
      <c r="VBL884" s="60"/>
      <c r="VBM884" s="60"/>
      <c r="VBN884" s="60"/>
      <c r="VBO884" s="60"/>
      <c r="VBP884" s="60"/>
      <c r="VBQ884" s="60"/>
      <c r="VBR884" s="60"/>
      <c r="VBS884" s="60"/>
      <c r="VBT884" s="60"/>
      <c r="VBU884" s="60"/>
      <c r="VBV884" s="60"/>
      <c r="VBW884" s="60"/>
      <c r="VBX884" s="60"/>
      <c r="VBY884" s="60"/>
      <c r="VBZ884" s="60"/>
      <c r="VCA884" s="60"/>
      <c r="VCB884" s="60"/>
      <c r="VCC884" s="60"/>
      <c r="VCD884" s="60"/>
      <c r="VCE884" s="60"/>
      <c r="VCF884" s="60"/>
      <c r="VCG884" s="60"/>
      <c r="VCH884" s="60"/>
      <c r="VCI884" s="60"/>
      <c r="VCJ884" s="60"/>
      <c r="VCK884" s="60"/>
      <c r="VCL884" s="60"/>
      <c r="VCM884" s="60"/>
      <c r="VCN884" s="60"/>
      <c r="VCO884" s="60"/>
      <c r="VCP884" s="60"/>
      <c r="VCQ884" s="60"/>
      <c r="VCR884" s="60"/>
      <c r="VCS884" s="60"/>
      <c r="VCT884" s="60"/>
      <c r="VCU884" s="60"/>
      <c r="VCV884" s="60"/>
      <c r="VCW884" s="60"/>
      <c r="VCX884" s="60"/>
      <c r="VCY884" s="60"/>
      <c r="VCZ884" s="60"/>
      <c r="VDA884" s="60"/>
      <c r="VDB884" s="60"/>
      <c r="VDC884" s="60"/>
      <c r="VDD884" s="60"/>
      <c r="VDE884" s="60"/>
      <c r="VDF884" s="60"/>
      <c r="VDG884" s="60"/>
      <c r="VDH884" s="60"/>
      <c r="VDI884" s="60"/>
      <c r="VDJ884" s="60"/>
      <c r="VDK884" s="60"/>
      <c r="VDL884" s="60"/>
      <c r="VDM884" s="60"/>
      <c r="VDN884" s="60"/>
      <c r="VDO884" s="60"/>
      <c r="VDP884" s="60"/>
      <c r="VDQ884" s="60"/>
      <c r="VDR884" s="60"/>
      <c r="VDS884" s="60"/>
      <c r="VDT884" s="60"/>
      <c r="VDU884" s="60"/>
      <c r="VDV884" s="60"/>
      <c r="VDW884" s="60"/>
      <c r="VDX884" s="60"/>
      <c r="VDY884" s="60"/>
      <c r="VDZ884" s="60"/>
      <c r="VEA884" s="60"/>
      <c r="VEB884" s="60"/>
      <c r="VEC884" s="60"/>
      <c r="VED884" s="60"/>
      <c r="VEE884" s="60"/>
      <c r="VEF884" s="60"/>
      <c r="VEG884" s="60"/>
      <c r="VEH884" s="60"/>
      <c r="VEI884" s="60"/>
      <c r="VEJ884" s="60"/>
      <c r="VEK884" s="60"/>
      <c r="VEL884" s="60"/>
      <c r="VEM884" s="60"/>
      <c r="VEN884" s="60"/>
      <c r="VEO884" s="60"/>
      <c r="VEP884" s="60"/>
      <c r="VEQ884" s="60"/>
      <c r="VER884" s="60"/>
      <c r="VES884" s="60"/>
      <c r="VET884" s="60"/>
      <c r="VEU884" s="60"/>
      <c r="VEV884" s="60"/>
      <c r="VEW884" s="60"/>
      <c r="VEX884" s="60"/>
      <c r="VEY884" s="60"/>
      <c r="VEZ884" s="60"/>
      <c r="VFA884" s="60"/>
      <c r="VFB884" s="60"/>
      <c r="VFC884" s="60"/>
      <c r="VFD884" s="60"/>
      <c r="VFE884" s="60"/>
      <c r="VFF884" s="60"/>
      <c r="VFG884" s="60"/>
      <c r="VFH884" s="60"/>
      <c r="VFI884" s="60"/>
      <c r="VFJ884" s="60"/>
      <c r="VFK884" s="60"/>
      <c r="VFL884" s="60"/>
      <c r="VFM884" s="60"/>
      <c r="VFN884" s="60"/>
      <c r="VFO884" s="60"/>
      <c r="VFP884" s="60"/>
      <c r="VFQ884" s="60"/>
      <c r="VFR884" s="60"/>
      <c r="VFS884" s="60"/>
      <c r="VFT884" s="60"/>
      <c r="VFU884" s="60"/>
      <c r="VFV884" s="60"/>
      <c r="VFW884" s="60"/>
      <c r="VFX884" s="60"/>
      <c r="VFY884" s="60"/>
      <c r="VFZ884" s="60"/>
      <c r="VGA884" s="60"/>
      <c r="VGB884" s="60"/>
      <c r="VGC884" s="60"/>
      <c r="VGD884" s="60"/>
      <c r="VGE884" s="60"/>
      <c r="VGF884" s="60"/>
      <c r="VGG884" s="60"/>
      <c r="VGH884" s="60"/>
      <c r="VGI884" s="60"/>
      <c r="VGJ884" s="60"/>
      <c r="VGK884" s="60"/>
      <c r="VGL884" s="60"/>
      <c r="VGM884" s="60"/>
      <c r="VGN884" s="60"/>
      <c r="VGO884" s="60"/>
      <c r="VGP884" s="60"/>
      <c r="VGQ884" s="60"/>
      <c r="VGR884" s="60"/>
      <c r="VGS884" s="60"/>
      <c r="VGT884" s="60"/>
      <c r="VGU884" s="60"/>
      <c r="VGV884" s="60"/>
      <c r="VGW884" s="60"/>
      <c r="VGX884" s="60"/>
      <c r="VGY884" s="60"/>
      <c r="VGZ884" s="60"/>
      <c r="VHA884" s="60"/>
      <c r="VHB884" s="60"/>
      <c r="VHC884" s="60"/>
      <c r="VHD884" s="60"/>
      <c r="VHE884" s="60"/>
      <c r="VHF884" s="60"/>
      <c r="VHG884" s="60"/>
      <c r="VHH884" s="60"/>
      <c r="VHI884" s="60"/>
      <c r="VHJ884" s="60"/>
      <c r="VHK884" s="60"/>
      <c r="VHL884" s="60"/>
      <c r="VHM884" s="60"/>
      <c r="VHN884" s="60"/>
      <c r="VHO884" s="60"/>
      <c r="VHP884" s="60"/>
      <c r="VHQ884" s="60"/>
      <c r="VHR884" s="60"/>
      <c r="VHS884" s="60"/>
      <c r="VHT884" s="60"/>
      <c r="VHU884" s="60"/>
      <c r="VHV884" s="60"/>
      <c r="VHW884" s="60"/>
      <c r="VHX884" s="60"/>
      <c r="VHY884" s="60"/>
      <c r="VHZ884" s="60"/>
      <c r="VIA884" s="60"/>
      <c r="VIB884" s="60"/>
      <c r="VIC884" s="60"/>
      <c r="VID884" s="60"/>
      <c r="VIE884" s="60"/>
      <c r="VIF884" s="60"/>
      <c r="VIG884" s="60"/>
      <c r="VIH884" s="60"/>
      <c r="VII884" s="60"/>
      <c r="VIJ884" s="60"/>
      <c r="VIK884" s="60"/>
      <c r="VIL884" s="60"/>
      <c r="VIM884" s="60"/>
      <c r="VIN884" s="60"/>
      <c r="VIO884" s="60"/>
      <c r="VIP884" s="60"/>
      <c r="VIQ884" s="60"/>
      <c r="VIR884" s="60"/>
      <c r="VIS884" s="60"/>
      <c r="VIT884" s="60"/>
      <c r="VIU884" s="60"/>
      <c r="VIV884" s="60"/>
      <c r="VIW884" s="60"/>
      <c r="VIX884" s="60"/>
      <c r="VIY884" s="60"/>
      <c r="VIZ884" s="60"/>
      <c r="VJA884" s="60"/>
      <c r="VJB884" s="60"/>
      <c r="VJC884" s="60"/>
      <c r="VJD884" s="60"/>
      <c r="VJE884" s="60"/>
      <c r="VJF884" s="60"/>
      <c r="VJG884" s="60"/>
      <c r="VJH884" s="60"/>
      <c r="VJI884" s="60"/>
      <c r="VJJ884" s="60"/>
      <c r="VJK884" s="60"/>
      <c r="VJL884" s="60"/>
      <c r="VJM884" s="60"/>
      <c r="VJN884" s="60"/>
      <c r="VJO884" s="60"/>
      <c r="VJP884" s="60"/>
      <c r="VJQ884" s="60"/>
      <c r="VJR884" s="60"/>
      <c r="VJS884" s="60"/>
      <c r="VJT884" s="60"/>
      <c r="VJU884" s="60"/>
      <c r="VJV884" s="60"/>
      <c r="VJW884" s="60"/>
      <c r="VJX884" s="60"/>
      <c r="VJY884" s="60"/>
      <c r="VJZ884" s="60"/>
      <c r="VKA884" s="60"/>
      <c r="VKB884" s="60"/>
      <c r="VKC884" s="60"/>
      <c r="VKD884" s="60"/>
      <c r="VKE884" s="60"/>
      <c r="VKF884" s="60"/>
      <c r="VKG884" s="60"/>
      <c r="VKH884" s="60"/>
      <c r="VKI884" s="60"/>
      <c r="VKJ884" s="60"/>
      <c r="VKK884" s="60"/>
      <c r="VKL884" s="60"/>
      <c r="VKM884" s="60"/>
      <c r="VKN884" s="60"/>
      <c r="VKO884" s="60"/>
      <c r="VKP884" s="60"/>
      <c r="VKQ884" s="60"/>
      <c r="VKR884" s="60"/>
      <c r="VKS884" s="60"/>
      <c r="VKT884" s="60"/>
      <c r="VKU884" s="60"/>
      <c r="VKV884" s="60"/>
      <c r="VKW884" s="60"/>
      <c r="VKX884" s="60"/>
      <c r="VKY884" s="60"/>
      <c r="VKZ884" s="60"/>
      <c r="VLA884" s="60"/>
      <c r="VLB884" s="60"/>
      <c r="VLC884" s="60"/>
      <c r="VLD884" s="60"/>
      <c r="VLE884" s="60"/>
      <c r="VLF884" s="60"/>
      <c r="VLG884" s="60"/>
      <c r="VLH884" s="60"/>
      <c r="VLI884" s="60"/>
      <c r="VLJ884" s="60"/>
      <c r="VLK884" s="60"/>
      <c r="VLL884" s="60"/>
      <c r="VLM884" s="60"/>
      <c r="VLN884" s="60"/>
      <c r="VLO884" s="60"/>
      <c r="VLP884" s="60"/>
      <c r="VLQ884" s="60"/>
      <c r="VLR884" s="60"/>
      <c r="VLS884" s="60"/>
      <c r="VLT884" s="60"/>
      <c r="VLU884" s="60"/>
      <c r="VLV884" s="60"/>
      <c r="VLW884" s="60"/>
      <c r="VLX884" s="60"/>
      <c r="VLY884" s="60"/>
      <c r="VLZ884" s="60"/>
      <c r="VMA884" s="60"/>
      <c r="VMB884" s="60"/>
      <c r="VMC884" s="60"/>
      <c r="VMD884" s="60"/>
      <c r="VME884" s="60"/>
      <c r="VMF884" s="60"/>
      <c r="VMG884" s="60"/>
      <c r="VMH884" s="60"/>
      <c r="VMI884" s="60"/>
      <c r="VMJ884" s="60"/>
      <c r="VMK884" s="60"/>
      <c r="VML884" s="60"/>
      <c r="VMM884" s="60"/>
      <c r="VMN884" s="60"/>
      <c r="VMO884" s="60"/>
      <c r="VMP884" s="60"/>
      <c r="VMQ884" s="60"/>
      <c r="VMR884" s="60"/>
      <c r="VMS884" s="60"/>
      <c r="VMT884" s="60"/>
      <c r="VMU884" s="60"/>
      <c r="VMV884" s="60"/>
      <c r="VMW884" s="60"/>
      <c r="VMX884" s="60"/>
      <c r="VMY884" s="60"/>
      <c r="VMZ884" s="60"/>
      <c r="VNA884" s="60"/>
      <c r="VNB884" s="60"/>
      <c r="VNC884" s="60"/>
      <c r="VND884" s="60"/>
      <c r="VNE884" s="60"/>
      <c r="VNF884" s="60"/>
      <c r="VNG884" s="60"/>
      <c r="VNH884" s="60"/>
      <c r="VNI884" s="60"/>
      <c r="VNJ884" s="60"/>
      <c r="VNK884" s="60"/>
      <c r="VNL884" s="60"/>
      <c r="VNM884" s="60"/>
      <c r="VNN884" s="60"/>
      <c r="VNO884" s="60"/>
      <c r="VNP884" s="60"/>
      <c r="VNQ884" s="60"/>
      <c r="VNR884" s="60"/>
      <c r="VNS884" s="60"/>
      <c r="VNT884" s="60"/>
      <c r="VNU884" s="60"/>
      <c r="VNV884" s="60"/>
      <c r="VNW884" s="60"/>
      <c r="VNX884" s="60"/>
      <c r="VNY884" s="60"/>
      <c r="VNZ884" s="60"/>
      <c r="VOA884" s="60"/>
      <c r="VOB884" s="60"/>
      <c r="VOC884" s="60"/>
      <c r="VOD884" s="60"/>
      <c r="VOE884" s="60"/>
      <c r="VOF884" s="60"/>
      <c r="VOG884" s="60"/>
      <c r="VOH884" s="60"/>
      <c r="VOI884" s="60"/>
      <c r="VOJ884" s="60"/>
      <c r="VOK884" s="60"/>
      <c r="VOL884" s="60"/>
      <c r="VOM884" s="60"/>
      <c r="VON884" s="60"/>
      <c r="VOO884" s="60"/>
      <c r="VOP884" s="60"/>
      <c r="VOQ884" s="60"/>
      <c r="VOR884" s="60"/>
      <c r="VOS884" s="60"/>
      <c r="VOT884" s="60"/>
      <c r="VOU884" s="60"/>
      <c r="VOV884" s="60"/>
      <c r="VOW884" s="60"/>
      <c r="VOX884" s="60"/>
      <c r="VOY884" s="60"/>
      <c r="VOZ884" s="60"/>
      <c r="VPA884" s="60"/>
      <c r="VPB884" s="60"/>
      <c r="VPC884" s="60"/>
      <c r="VPD884" s="60"/>
      <c r="VPE884" s="60"/>
      <c r="VPF884" s="60"/>
      <c r="VPG884" s="60"/>
      <c r="VPH884" s="60"/>
      <c r="VPI884" s="60"/>
      <c r="VPJ884" s="60"/>
      <c r="VPK884" s="60"/>
      <c r="VPL884" s="60"/>
      <c r="VPM884" s="60"/>
      <c r="VPN884" s="60"/>
      <c r="VPO884" s="60"/>
      <c r="VPP884" s="60"/>
      <c r="VPQ884" s="60"/>
      <c r="VPR884" s="60"/>
      <c r="VPS884" s="60"/>
      <c r="VPT884" s="60"/>
      <c r="VPU884" s="60"/>
      <c r="VPV884" s="60"/>
      <c r="VPW884" s="60"/>
      <c r="VPX884" s="60"/>
      <c r="VPY884" s="60"/>
      <c r="VPZ884" s="60"/>
      <c r="VQA884" s="60"/>
      <c r="VQB884" s="60"/>
      <c r="VQC884" s="60"/>
      <c r="VQD884" s="60"/>
      <c r="VQE884" s="60"/>
      <c r="VQF884" s="60"/>
      <c r="VQG884" s="60"/>
      <c r="VQH884" s="60"/>
      <c r="VQI884" s="60"/>
      <c r="VQJ884" s="60"/>
      <c r="VQK884" s="60"/>
      <c r="VQL884" s="60"/>
      <c r="VQM884" s="60"/>
      <c r="VQN884" s="60"/>
      <c r="VQO884" s="60"/>
      <c r="VQP884" s="60"/>
      <c r="VQQ884" s="60"/>
      <c r="VQR884" s="60"/>
      <c r="VQS884" s="60"/>
      <c r="VQT884" s="60"/>
      <c r="VQU884" s="60"/>
      <c r="VQV884" s="60"/>
      <c r="VQW884" s="60"/>
      <c r="VQX884" s="60"/>
      <c r="VQY884" s="60"/>
      <c r="VQZ884" s="60"/>
      <c r="VRA884" s="60"/>
      <c r="VRB884" s="60"/>
      <c r="VRC884" s="60"/>
      <c r="VRD884" s="60"/>
      <c r="VRE884" s="60"/>
      <c r="VRF884" s="60"/>
      <c r="VRG884" s="60"/>
      <c r="VRH884" s="60"/>
      <c r="VRI884" s="60"/>
      <c r="VRJ884" s="60"/>
      <c r="VRK884" s="60"/>
      <c r="VRL884" s="60"/>
      <c r="VRM884" s="60"/>
      <c r="VRN884" s="60"/>
      <c r="VRO884" s="60"/>
      <c r="VRP884" s="60"/>
      <c r="VRQ884" s="60"/>
      <c r="VRR884" s="60"/>
      <c r="VRS884" s="60"/>
      <c r="VRT884" s="60"/>
      <c r="VRU884" s="60"/>
      <c r="VRV884" s="60"/>
      <c r="VRW884" s="60"/>
      <c r="VRX884" s="60"/>
      <c r="VRY884" s="60"/>
      <c r="VRZ884" s="60"/>
      <c r="VSA884" s="60"/>
      <c r="VSB884" s="60"/>
      <c r="VSC884" s="60"/>
      <c r="VSD884" s="60"/>
      <c r="VSE884" s="60"/>
      <c r="VSF884" s="60"/>
      <c r="VSG884" s="60"/>
      <c r="VSH884" s="60"/>
      <c r="VSI884" s="60"/>
      <c r="VSJ884" s="60"/>
      <c r="VSK884" s="60"/>
      <c r="VSL884" s="60"/>
      <c r="VSM884" s="60"/>
      <c r="VSN884" s="60"/>
      <c r="VSO884" s="60"/>
      <c r="VSP884" s="60"/>
      <c r="VSQ884" s="60"/>
      <c r="VSR884" s="60"/>
      <c r="VSS884" s="60"/>
      <c r="VST884" s="60"/>
      <c r="VSU884" s="60"/>
      <c r="VSV884" s="60"/>
      <c r="VSW884" s="60"/>
      <c r="VSX884" s="60"/>
      <c r="VSY884" s="60"/>
      <c r="VSZ884" s="60"/>
      <c r="VTA884" s="60"/>
      <c r="VTB884" s="60"/>
      <c r="VTC884" s="60"/>
      <c r="VTD884" s="60"/>
      <c r="VTE884" s="60"/>
      <c r="VTF884" s="60"/>
      <c r="VTG884" s="60"/>
      <c r="VTH884" s="60"/>
      <c r="VTI884" s="60"/>
      <c r="VTJ884" s="60"/>
      <c r="VTK884" s="60"/>
      <c r="VTL884" s="60"/>
      <c r="VTM884" s="60"/>
      <c r="VTN884" s="60"/>
      <c r="VTO884" s="60"/>
      <c r="VTP884" s="60"/>
      <c r="VTQ884" s="60"/>
      <c r="VTR884" s="60"/>
      <c r="VTS884" s="60"/>
      <c r="VTT884" s="60"/>
      <c r="VTU884" s="60"/>
      <c r="VTV884" s="60"/>
      <c r="VTW884" s="60"/>
      <c r="VTX884" s="60"/>
      <c r="VTY884" s="60"/>
      <c r="VTZ884" s="60"/>
      <c r="VUA884" s="60"/>
      <c r="VUB884" s="60"/>
      <c r="VUC884" s="60"/>
      <c r="VUD884" s="60"/>
      <c r="VUE884" s="60"/>
      <c r="VUF884" s="60"/>
      <c r="VUG884" s="60"/>
      <c r="VUH884" s="60"/>
      <c r="VUI884" s="60"/>
      <c r="VUJ884" s="60"/>
      <c r="VUK884" s="60"/>
      <c r="VUL884" s="60"/>
      <c r="VUM884" s="60"/>
      <c r="VUN884" s="60"/>
      <c r="VUO884" s="60"/>
      <c r="VUP884" s="60"/>
      <c r="VUQ884" s="60"/>
      <c r="VUR884" s="60"/>
      <c r="VUS884" s="60"/>
      <c r="VUT884" s="60"/>
      <c r="VUU884" s="60"/>
      <c r="VUV884" s="60"/>
      <c r="VUW884" s="60"/>
      <c r="VUX884" s="60"/>
      <c r="VUY884" s="60"/>
      <c r="VUZ884" s="60"/>
      <c r="VVA884" s="60"/>
      <c r="VVB884" s="60"/>
      <c r="VVC884" s="60"/>
      <c r="VVD884" s="60"/>
      <c r="VVE884" s="60"/>
      <c r="VVF884" s="60"/>
      <c r="VVG884" s="60"/>
      <c r="VVH884" s="60"/>
      <c r="VVI884" s="60"/>
      <c r="VVJ884" s="60"/>
      <c r="VVK884" s="60"/>
      <c r="VVL884" s="60"/>
      <c r="VVM884" s="60"/>
      <c r="VVN884" s="60"/>
      <c r="VVO884" s="60"/>
      <c r="VVP884" s="60"/>
      <c r="VVQ884" s="60"/>
      <c r="VVR884" s="60"/>
      <c r="VVS884" s="60"/>
      <c r="VVT884" s="60"/>
      <c r="VVU884" s="60"/>
      <c r="VVV884" s="60"/>
      <c r="VVW884" s="60"/>
      <c r="VVX884" s="60"/>
      <c r="VVY884" s="60"/>
      <c r="VVZ884" s="60"/>
      <c r="VWA884" s="60"/>
      <c r="VWB884" s="60"/>
      <c r="VWC884" s="60"/>
      <c r="VWD884" s="60"/>
      <c r="VWE884" s="60"/>
      <c r="VWF884" s="60"/>
      <c r="VWG884" s="60"/>
      <c r="VWH884" s="60"/>
      <c r="VWI884" s="60"/>
      <c r="VWJ884" s="60"/>
      <c r="VWK884" s="60"/>
      <c r="VWL884" s="60"/>
      <c r="VWM884" s="60"/>
      <c r="VWN884" s="60"/>
      <c r="VWO884" s="60"/>
      <c r="VWP884" s="60"/>
      <c r="VWQ884" s="60"/>
      <c r="VWR884" s="60"/>
      <c r="VWS884" s="60"/>
      <c r="VWT884" s="60"/>
      <c r="VWU884" s="60"/>
      <c r="VWV884" s="60"/>
      <c r="VWW884" s="60"/>
      <c r="VWX884" s="60"/>
      <c r="VWY884" s="60"/>
      <c r="VWZ884" s="60"/>
      <c r="VXA884" s="60"/>
      <c r="VXB884" s="60"/>
      <c r="VXC884" s="60"/>
      <c r="VXD884" s="60"/>
      <c r="VXE884" s="60"/>
      <c r="VXF884" s="60"/>
      <c r="VXG884" s="60"/>
      <c r="VXH884" s="60"/>
      <c r="VXI884" s="60"/>
      <c r="VXJ884" s="60"/>
      <c r="VXK884" s="60"/>
      <c r="VXL884" s="60"/>
      <c r="VXM884" s="60"/>
      <c r="VXN884" s="60"/>
      <c r="VXO884" s="60"/>
      <c r="VXP884" s="60"/>
      <c r="VXQ884" s="60"/>
      <c r="VXR884" s="60"/>
      <c r="VXS884" s="60"/>
      <c r="VXT884" s="60"/>
      <c r="VXU884" s="60"/>
      <c r="VXV884" s="60"/>
      <c r="VXW884" s="60"/>
      <c r="VXX884" s="60"/>
      <c r="VXY884" s="60"/>
      <c r="VXZ884" s="60"/>
      <c r="VYA884" s="60"/>
      <c r="VYB884" s="60"/>
      <c r="VYC884" s="60"/>
      <c r="VYD884" s="60"/>
      <c r="VYE884" s="60"/>
      <c r="VYF884" s="60"/>
      <c r="VYG884" s="60"/>
      <c r="VYH884" s="60"/>
      <c r="VYI884" s="60"/>
      <c r="VYJ884" s="60"/>
      <c r="VYK884" s="60"/>
      <c r="VYL884" s="60"/>
      <c r="VYM884" s="60"/>
      <c r="VYN884" s="60"/>
      <c r="VYO884" s="60"/>
      <c r="VYP884" s="60"/>
      <c r="VYQ884" s="60"/>
      <c r="VYR884" s="60"/>
      <c r="VYS884" s="60"/>
      <c r="VYT884" s="60"/>
      <c r="VYU884" s="60"/>
      <c r="VYV884" s="60"/>
      <c r="VYW884" s="60"/>
      <c r="VYX884" s="60"/>
      <c r="VYY884" s="60"/>
      <c r="VYZ884" s="60"/>
      <c r="VZA884" s="60"/>
      <c r="VZB884" s="60"/>
      <c r="VZC884" s="60"/>
      <c r="VZD884" s="60"/>
      <c r="VZE884" s="60"/>
      <c r="VZF884" s="60"/>
      <c r="VZG884" s="60"/>
      <c r="VZH884" s="60"/>
      <c r="VZI884" s="60"/>
      <c r="VZJ884" s="60"/>
      <c r="VZK884" s="60"/>
      <c r="VZL884" s="60"/>
      <c r="VZM884" s="60"/>
      <c r="VZN884" s="60"/>
      <c r="VZO884" s="60"/>
      <c r="VZP884" s="60"/>
      <c r="VZQ884" s="60"/>
      <c r="VZR884" s="60"/>
      <c r="VZS884" s="60"/>
      <c r="VZT884" s="60"/>
      <c r="VZU884" s="60"/>
      <c r="VZV884" s="60"/>
      <c r="VZW884" s="60"/>
      <c r="VZX884" s="60"/>
      <c r="VZY884" s="60"/>
      <c r="VZZ884" s="60"/>
      <c r="WAA884" s="60"/>
      <c r="WAB884" s="60"/>
      <c r="WAC884" s="60"/>
      <c r="WAD884" s="60"/>
      <c r="WAE884" s="60"/>
      <c r="WAF884" s="60"/>
      <c r="WAG884" s="60"/>
      <c r="WAH884" s="60"/>
      <c r="WAI884" s="60"/>
      <c r="WAJ884" s="60"/>
      <c r="WAK884" s="60"/>
      <c r="WAL884" s="60"/>
      <c r="WAM884" s="60"/>
      <c r="WAN884" s="60"/>
      <c r="WAO884" s="60"/>
      <c r="WAP884" s="60"/>
      <c r="WAQ884" s="60"/>
      <c r="WAR884" s="60"/>
      <c r="WAS884" s="60"/>
      <c r="WAT884" s="60"/>
      <c r="WAU884" s="60"/>
      <c r="WAV884" s="60"/>
      <c r="WAW884" s="60"/>
      <c r="WAX884" s="60"/>
      <c r="WAY884" s="60"/>
      <c r="WAZ884" s="60"/>
      <c r="WBA884" s="60"/>
      <c r="WBB884" s="60"/>
      <c r="WBC884" s="60"/>
      <c r="WBD884" s="60"/>
      <c r="WBE884" s="60"/>
      <c r="WBF884" s="60"/>
      <c r="WBG884" s="60"/>
      <c r="WBH884" s="60"/>
      <c r="WBI884" s="60"/>
      <c r="WBJ884" s="60"/>
      <c r="WBK884" s="60"/>
      <c r="WBL884" s="60"/>
      <c r="WBM884" s="60"/>
      <c r="WBN884" s="60"/>
      <c r="WBO884" s="60"/>
      <c r="WBP884" s="60"/>
      <c r="WBQ884" s="60"/>
      <c r="WBR884" s="60"/>
      <c r="WBS884" s="60"/>
      <c r="WBT884" s="60"/>
      <c r="WBU884" s="60"/>
      <c r="WBV884" s="60"/>
      <c r="WBW884" s="60"/>
      <c r="WBX884" s="60"/>
      <c r="WBY884" s="60"/>
      <c r="WBZ884" s="60"/>
      <c r="WCA884" s="60"/>
      <c r="WCB884" s="60"/>
      <c r="WCC884" s="60"/>
      <c r="WCD884" s="60"/>
      <c r="WCE884" s="60"/>
      <c r="WCF884" s="60"/>
      <c r="WCG884" s="60"/>
      <c r="WCH884" s="60"/>
      <c r="WCI884" s="60"/>
      <c r="WCJ884" s="60"/>
      <c r="WCK884" s="60"/>
      <c r="WCL884" s="60"/>
      <c r="WCM884" s="60"/>
      <c r="WCN884" s="60"/>
      <c r="WCO884" s="60"/>
      <c r="WCP884" s="60"/>
      <c r="WCQ884" s="60"/>
      <c r="WCR884" s="60"/>
      <c r="WCS884" s="60"/>
      <c r="WCT884" s="60"/>
      <c r="WCU884" s="60"/>
      <c r="WCV884" s="60"/>
      <c r="WCW884" s="60"/>
      <c r="WCX884" s="60"/>
      <c r="WCY884" s="60"/>
      <c r="WCZ884" s="60"/>
      <c r="WDA884" s="60"/>
      <c r="WDB884" s="60"/>
      <c r="WDC884" s="60"/>
      <c r="WDD884" s="60"/>
      <c r="WDE884" s="60"/>
      <c r="WDF884" s="60"/>
      <c r="WDG884" s="60"/>
      <c r="WDH884" s="60"/>
      <c r="WDI884" s="60"/>
      <c r="WDJ884" s="60"/>
      <c r="WDK884" s="60"/>
      <c r="WDL884" s="60"/>
      <c r="WDM884" s="60"/>
      <c r="WDN884" s="60"/>
      <c r="WDO884" s="60"/>
      <c r="WDP884" s="60"/>
      <c r="WDQ884" s="60"/>
      <c r="WDR884" s="60"/>
      <c r="WDS884" s="60"/>
      <c r="WDT884" s="60"/>
      <c r="WDU884" s="60"/>
      <c r="WDV884" s="60"/>
      <c r="WDW884" s="60"/>
      <c r="WDX884" s="60"/>
      <c r="WDY884" s="60"/>
      <c r="WDZ884" s="60"/>
      <c r="WEA884" s="60"/>
      <c r="WEB884" s="60"/>
      <c r="WEC884" s="60"/>
      <c r="WED884" s="60"/>
      <c r="WEE884" s="60"/>
      <c r="WEF884" s="60"/>
      <c r="WEG884" s="60"/>
      <c r="WEH884" s="60"/>
      <c r="WEI884" s="60"/>
      <c r="WEJ884" s="60"/>
      <c r="WEK884" s="60"/>
      <c r="WEL884" s="60"/>
      <c r="WEM884" s="60"/>
      <c r="WEN884" s="60"/>
      <c r="WEO884" s="60"/>
      <c r="WEP884" s="60"/>
      <c r="WEQ884" s="60"/>
      <c r="WER884" s="60"/>
      <c r="WES884" s="60"/>
      <c r="WET884" s="60"/>
      <c r="WEU884" s="60"/>
      <c r="WEV884" s="60"/>
      <c r="WEW884" s="60"/>
      <c r="WEX884" s="60"/>
      <c r="WEY884" s="60"/>
      <c r="WEZ884" s="60"/>
      <c r="WFA884" s="60"/>
      <c r="WFB884" s="60"/>
      <c r="WFC884" s="60"/>
      <c r="WFD884" s="60"/>
      <c r="WFE884" s="60"/>
      <c r="WFF884" s="60"/>
      <c r="WFG884" s="60"/>
      <c r="WFH884" s="60"/>
      <c r="WFI884" s="60"/>
      <c r="WFJ884" s="60"/>
      <c r="WFK884" s="60"/>
      <c r="WFL884" s="60"/>
      <c r="WFM884" s="60"/>
      <c r="WFN884" s="60"/>
      <c r="WFO884" s="60"/>
      <c r="WFP884" s="60"/>
      <c r="WFQ884" s="60"/>
      <c r="WFR884" s="60"/>
      <c r="WFS884" s="60"/>
      <c r="WFT884" s="60"/>
      <c r="WFU884" s="60"/>
      <c r="WFV884" s="60"/>
      <c r="WFW884" s="60"/>
      <c r="WFX884" s="60"/>
      <c r="WFY884" s="60"/>
      <c r="WFZ884" s="60"/>
      <c r="WGA884" s="60"/>
      <c r="WGB884" s="60"/>
      <c r="WGC884" s="60"/>
      <c r="WGD884" s="60"/>
      <c r="WGE884" s="60"/>
      <c r="WGF884" s="60"/>
      <c r="WGG884" s="60"/>
      <c r="WGH884" s="60"/>
      <c r="WGI884" s="60"/>
      <c r="WGJ884" s="60"/>
      <c r="WGK884" s="60"/>
      <c r="WGL884" s="60"/>
      <c r="WGM884" s="60"/>
      <c r="WGN884" s="60"/>
      <c r="WGO884" s="60"/>
      <c r="WGP884" s="60"/>
      <c r="WGQ884" s="60"/>
      <c r="WGR884" s="60"/>
      <c r="WGS884" s="60"/>
      <c r="WGT884" s="60"/>
      <c r="WGU884" s="60"/>
      <c r="WGV884" s="60"/>
      <c r="WGW884" s="60"/>
      <c r="WGX884" s="60"/>
      <c r="WGY884" s="60"/>
      <c r="WGZ884" s="60"/>
      <c r="WHA884" s="60"/>
      <c r="WHB884" s="60"/>
      <c r="WHC884" s="60"/>
      <c r="WHD884" s="60"/>
      <c r="WHE884" s="60"/>
      <c r="WHF884" s="60"/>
      <c r="WHG884" s="60"/>
      <c r="WHH884" s="60"/>
      <c r="WHI884" s="60"/>
      <c r="WHJ884" s="60"/>
      <c r="WHK884" s="60"/>
      <c r="WHL884" s="60"/>
      <c r="WHM884" s="60"/>
      <c r="WHN884" s="60"/>
      <c r="WHO884" s="60"/>
      <c r="WHP884" s="60"/>
      <c r="WHQ884" s="60"/>
      <c r="WHR884" s="60"/>
      <c r="WHS884" s="60"/>
      <c r="WHT884" s="60"/>
      <c r="WHU884" s="60"/>
      <c r="WHV884" s="60"/>
      <c r="WHW884" s="60"/>
      <c r="WHX884" s="60"/>
      <c r="WHY884" s="60"/>
      <c r="WHZ884" s="60"/>
      <c r="WIA884" s="60"/>
      <c r="WIB884" s="60"/>
      <c r="WIC884" s="60"/>
      <c r="WID884" s="60"/>
      <c r="WIE884" s="60"/>
      <c r="WIF884" s="60"/>
      <c r="WIG884" s="60"/>
      <c r="WIH884" s="60"/>
      <c r="WII884" s="60"/>
      <c r="WIJ884" s="60"/>
      <c r="WIK884" s="60"/>
      <c r="WIL884" s="60"/>
      <c r="WIM884" s="60"/>
      <c r="WIN884" s="60"/>
      <c r="WIO884" s="60"/>
      <c r="WIP884" s="60"/>
      <c r="WIQ884" s="60"/>
      <c r="WIR884" s="60"/>
      <c r="WIS884" s="60"/>
      <c r="WIT884" s="60"/>
      <c r="WIU884" s="60"/>
      <c r="WIV884" s="60"/>
      <c r="WIW884" s="60"/>
      <c r="WIX884" s="60"/>
      <c r="WIY884" s="60"/>
      <c r="WIZ884" s="60"/>
      <c r="WJA884" s="60"/>
      <c r="WJB884" s="60"/>
      <c r="WJC884" s="60"/>
      <c r="WJD884" s="60"/>
      <c r="WJE884" s="60"/>
      <c r="WJF884" s="60"/>
      <c r="WJG884" s="60"/>
      <c r="WJH884" s="60"/>
      <c r="WJI884" s="60"/>
      <c r="WJJ884" s="60"/>
      <c r="WJK884" s="60"/>
      <c r="WJL884" s="60"/>
      <c r="WJM884" s="60"/>
      <c r="WJN884" s="60"/>
      <c r="WJO884" s="60"/>
      <c r="WJP884" s="60"/>
      <c r="WJQ884" s="60"/>
      <c r="WJR884" s="60"/>
      <c r="WJS884" s="60"/>
      <c r="WJT884" s="60"/>
      <c r="WJU884" s="60"/>
      <c r="WJV884" s="60"/>
      <c r="WJW884" s="60"/>
      <c r="WJX884" s="60"/>
      <c r="WJY884" s="60"/>
      <c r="WJZ884" s="60"/>
      <c r="WKA884" s="60"/>
      <c r="WKB884" s="60"/>
      <c r="WKC884" s="60"/>
      <c r="WKD884" s="60"/>
      <c r="WKE884" s="60"/>
      <c r="WKF884" s="60"/>
      <c r="WKG884" s="60"/>
      <c r="WKH884" s="60"/>
      <c r="WKI884" s="60"/>
      <c r="WKJ884" s="60"/>
      <c r="WKK884" s="60"/>
      <c r="WKL884" s="60"/>
      <c r="WKM884" s="60"/>
      <c r="WKN884" s="60"/>
      <c r="WKO884" s="60"/>
      <c r="WKP884" s="60"/>
      <c r="WKQ884" s="60"/>
      <c r="WKR884" s="60"/>
      <c r="WKS884" s="60"/>
      <c r="WKT884" s="60"/>
      <c r="WKU884" s="60"/>
      <c r="WKV884" s="60"/>
      <c r="WKW884" s="60"/>
      <c r="WKX884" s="60"/>
      <c r="WKY884" s="60"/>
      <c r="WKZ884" s="60"/>
      <c r="WLA884" s="60"/>
      <c r="WLB884" s="60"/>
      <c r="WLC884" s="60"/>
      <c r="WLD884" s="60"/>
      <c r="WLE884" s="60"/>
      <c r="WLF884" s="60"/>
      <c r="WLG884" s="60"/>
      <c r="WLH884" s="60"/>
      <c r="WLI884" s="60"/>
      <c r="WLJ884" s="60"/>
      <c r="WLK884" s="60"/>
      <c r="WLL884" s="60"/>
      <c r="WLM884" s="60"/>
      <c r="WLN884" s="60"/>
      <c r="WLO884" s="60"/>
      <c r="WLP884" s="60"/>
      <c r="WLQ884" s="60"/>
      <c r="WLR884" s="60"/>
      <c r="WLS884" s="60"/>
      <c r="WLT884" s="60"/>
      <c r="WLU884" s="60"/>
      <c r="WLV884" s="60"/>
      <c r="WLW884" s="60"/>
      <c r="WLX884" s="60"/>
      <c r="WLY884" s="60"/>
      <c r="WLZ884" s="60"/>
      <c r="WMA884" s="60"/>
      <c r="WMB884" s="60"/>
      <c r="WMC884" s="60"/>
      <c r="WMD884" s="60"/>
      <c r="WME884" s="60"/>
      <c r="WMF884" s="60"/>
      <c r="WMG884" s="60"/>
      <c r="WMH884" s="60"/>
      <c r="WMI884" s="60"/>
      <c r="WMJ884" s="60"/>
      <c r="WMK884" s="60"/>
      <c r="WML884" s="60"/>
      <c r="WMM884" s="60"/>
      <c r="WMN884" s="60"/>
      <c r="WMO884" s="60"/>
      <c r="WMP884" s="60"/>
      <c r="WMQ884" s="60"/>
      <c r="WMR884" s="60"/>
      <c r="WMS884" s="60"/>
      <c r="WMT884" s="60"/>
      <c r="WMU884" s="60"/>
      <c r="WMV884" s="60"/>
      <c r="WMW884" s="60"/>
      <c r="WMX884" s="60"/>
      <c r="WMY884" s="60"/>
      <c r="WMZ884" s="60"/>
      <c r="WNA884" s="60"/>
      <c r="WNB884" s="60"/>
      <c r="WNC884" s="60"/>
      <c r="WND884" s="60"/>
      <c r="WNE884" s="60"/>
      <c r="WNF884" s="60"/>
      <c r="WNG884" s="60"/>
      <c r="WNH884" s="60"/>
      <c r="WNI884" s="60"/>
      <c r="WNJ884" s="60"/>
      <c r="WNK884" s="60"/>
      <c r="WNL884" s="60"/>
      <c r="WNM884" s="60"/>
      <c r="WNN884" s="60"/>
      <c r="WNO884" s="60"/>
      <c r="WNP884" s="60"/>
      <c r="WNQ884" s="60"/>
      <c r="WNR884" s="60"/>
      <c r="WNS884" s="60"/>
      <c r="WNT884" s="60"/>
      <c r="WNU884" s="60"/>
      <c r="WNV884" s="60"/>
      <c r="WNW884" s="60"/>
      <c r="WNX884" s="60"/>
      <c r="WNY884" s="60"/>
      <c r="WNZ884" s="60"/>
      <c r="WOA884" s="60"/>
      <c r="WOB884" s="60"/>
      <c r="WOC884" s="60"/>
      <c r="WOD884" s="60"/>
      <c r="WOE884" s="60"/>
      <c r="WOF884" s="60"/>
      <c r="WOG884" s="60"/>
      <c r="WOH884" s="60"/>
      <c r="WOI884" s="60"/>
      <c r="WOJ884" s="60"/>
      <c r="WOK884" s="60"/>
      <c r="WOL884" s="60"/>
      <c r="WOM884" s="60"/>
      <c r="WON884" s="60"/>
      <c r="WOO884" s="60"/>
      <c r="WOP884" s="60"/>
      <c r="WOQ884" s="60"/>
      <c r="WOR884" s="60"/>
      <c r="WOS884" s="60"/>
      <c r="WOT884" s="60"/>
      <c r="WOU884" s="60"/>
      <c r="WOV884" s="60"/>
      <c r="WOW884" s="60"/>
      <c r="WOX884" s="60"/>
      <c r="WOY884" s="60"/>
      <c r="WOZ884" s="60"/>
      <c r="WPA884" s="60"/>
      <c r="WPB884" s="60"/>
      <c r="WPC884" s="60"/>
      <c r="WPD884" s="60"/>
      <c r="WPE884" s="60"/>
      <c r="WPF884" s="60"/>
      <c r="WPG884" s="60"/>
      <c r="WPH884" s="60"/>
      <c r="WPI884" s="60"/>
      <c r="WPJ884" s="60"/>
      <c r="WPK884" s="60"/>
      <c r="WPL884" s="60"/>
      <c r="WPM884" s="60"/>
      <c r="WPN884" s="60"/>
      <c r="WPO884" s="60"/>
      <c r="WPP884" s="60"/>
      <c r="WPQ884" s="60"/>
      <c r="WPR884" s="60"/>
      <c r="WPS884" s="60"/>
      <c r="WPT884" s="60"/>
      <c r="WPU884" s="60"/>
      <c r="WPV884" s="60"/>
      <c r="WPW884" s="60"/>
      <c r="WPX884" s="60"/>
      <c r="WPY884" s="60"/>
      <c r="WPZ884" s="60"/>
      <c r="WQA884" s="60"/>
      <c r="WQB884" s="60"/>
      <c r="WQC884" s="60"/>
      <c r="WQD884" s="60"/>
      <c r="WQE884" s="60"/>
      <c r="WQF884" s="60"/>
      <c r="WQG884" s="60"/>
      <c r="WQH884" s="60"/>
      <c r="WQI884" s="60"/>
      <c r="WQJ884" s="60"/>
      <c r="WQK884" s="60"/>
      <c r="WQL884" s="60"/>
      <c r="WQM884" s="60"/>
      <c r="WQN884" s="60"/>
      <c r="WQO884" s="60"/>
      <c r="WQP884" s="60"/>
      <c r="WQQ884" s="60"/>
      <c r="WQR884" s="60"/>
      <c r="WQS884" s="60"/>
      <c r="WQT884" s="60"/>
      <c r="WQU884" s="60"/>
      <c r="WQV884" s="60"/>
      <c r="WQW884" s="60"/>
      <c r="WQX884" s="60"/>
      <c r="WQY884" s="60"/>
      <c r="WQZ884" s="60"/>
      <c r="WRA884" s="60"/>
      <c r="WRB884" s="60"/>
      <c r="WRC884" s="60"/>
      <c r="WRD884" s="60"/>
      <c r="WRE884" s="60"/>
      <c r="WRF884" s="60"/>
      <c r="WRG884" s="60"/>
      <c r="WRH884" s="60"/>
      <c r="WRI884" s="60"/>
      <c r="WRJ884" s="60"/>
      <c r="WRK884" s="60"/>
      <c r="WRL884" s="60"/>
      <c r="WRM884" s="60"/>
      <c r="WRN884" s="60"/>
      <c r="WRO884" s="60"/>
      <c r="WRP884" s="60"/>
      <c r="WRQ884" s="60"/>
      <c r="WRR884" s="60"/>
      <c r="WRS884" s="60"/>
      <c r="WRT884" s="60"/>
      <c r="WRU884" s="60"/>
      <c r="WRV884" s="60"/>
      <c r="WRW884" s="60"/>
      <c r="WRX884" s="60"/>
      <c r="WRY884" s="60"/>
      <c r="WRZ884" s="60"/>
      <c r="WSA884" s="60"/>
      <c r="WSB884" s="60"/>
      <c r="WSC884" s="60"/>
      <c r="WSD884" s="60"/>
      <c r="WSE884" s="60"/>
      <c r="WSF884" s="60"/>
      <c r="WSG884" s="60"/>
      <c r="WSH884" s="60"/>
      <c r="WSI884" s="60"/>
      <c r="WSJ884" s="60"/>
      <c r="WSK884" s="60"/>
      <c r="WSL884" s="60"/>
      <c r="WSM884" s="60"/>
      <c r="WSN884" s="60"/>
      <c r="WSO884" s="60"/>
      <c r="WSP884" s="60"/>
      <c r="WSQ884" s="60"/>
      <c r="WSR884" s="60"/>
      <c r="WSS884" s="60"/>
      <c r="WST884" s="60"/>
      <c r="WSU884" s="60"/>
      <c r="WSV884" s="60"/>
      <c r="WSW884" s="60"/>
      <c r="WSX884" s="60"/>
      <c r="WSY884" s="60"/>
      <c r="WSZ884" s="60"/>
      <c r="WTA884" s="60"/>
      <c r="WTB884" s="60"/>
      <c r="WTC884" s="60"/>
      <c r="WTD884" s="60"/>
      <c r="WTE884" s="60"/>
      <c r="WTF884" s="60"/>
      <c r="WTG884" s="60"/>
      <c r="WTH884" s="60"/>
      <c r="WTI884" s="60"/>
      <c r="WTJ884" s="60"/>
      <c r="WTK884" s="60"/>
      <c r="WTL884" s="60"/>
      <c r="WTM884" s="60"/>
      <c r="WTN884" s="60"/>
      <c r="WTO884" s="60"/>
      <c r="WTP884" s="60"/>
      <c r="WTQ884" s="60"/>
      <c r="WTR884" s="60"/>
      <c r="WTS884" s="60"/>
      <c r="WTT884" s="60"/>
      <c r="WTU884" s="60"/>
      <c r="WTV884" s="60"/>
      <c r="WTW884" s="60"/>
      <c r="WTX884" s="60"/>
      <c r="WTY884" s="60"/>
      <c r="WTZ884" s="60"/>
      <c r="WUA884" s="60"/>
      <c r="WUB884" s="60"/>
      <c r="WUC884" s="60"/>
      <c r="WUD884" s="60"/>
      <c r="WUE884" s="60"/>
      <c r="WUF884" s="60"/>
      <c r="WUG884" s="60"/>
      <c r="WUH884" s="60"/>
      <c r="WUI884" s="60"/>
      <c r="WUJ884" s="60"/>
      <c r="WUK884" s="60"/>
      <c r="WUL884" s="60"/>
      <c r="WUM884" s="60"/>
      <c r="WUN884" s="60"/>
      <c r="WUO884" s="60"/>
      <c r="WUP884" s="60"/>
      <c r="WUQ884" s="60"/>
      <c r="WUR884" s="60"/>
      <c r="WUS884" s="60"/>
      <c r="WUT884" s="60"/>
      <c r="WUU884" s="60"/>
      <c r="WUV884" s="60"/>
      <c r="WUW884" s="60"/>
      <c r="WUX884" s="60"/>
      <c r="WUY884" s="60"/>
      <c r="WUZ884" s="60"/>
      <c r="WVA884" s="60"/>
      <c r="WVB884" s="60"/>
      <c r="WVC884" s="60"/>
      <c r="WVD884" s="60"/>
      <c r="WVE884" s="60"/>
      <c r="WVF884" s="60"/>
      <c r="WVG884" s="60"/>
      <c r="WVH884" s="60"/>
      <c r="WVI884" s="60"/>
      <c r="WVJ884" s="60"/>
      <c r="WVK884" s="60"/>
      <c r="WVL884" s="60"/>
      <c r="WVM884" s="60"/>
      <c r="WVN884" s="60"/>
      <c r="WVO884" s="60"/>
      <c r="WVP884" s="60"/>
      <c r="WVQ884" s="60"/>
      <c r="WVR884" s="60"/>
      <c r="WVS884" s="60"/>
      <c r="WVT884" s="60"/>
      <c r="WVU884" s="60"/>
      <c r="WVV884" s="60"/>
      <c r="WVW884" s="60"/>
      <c r="WVX884" s="60"/>
      <c r="WVY884" s="60"/>
      <c r="WVZ884" s="60"/>
      <c r="WWA884" s="60"/>
      <c r="WWB884" s="60"/>
      <c r="WWC884" s="60"/>
      <c r="WWD884" s="60"/>
      <c r="WWE884" s="60"/>
      <c r="WWF884" s="60"/>
      <c r="WWG884" s="60"/>
      <c r="WWH884" s="60"/>
      <c r="WWI884" s="60"/>
      <c r="WWJ884" s="60"/>
      <c r="WWK884" s="60"/>
      <c r="WWL884" s="60"/>
      <c r="WWM884" s="60"/>
      <c r="WWN884" s="60"/>
      <c r="WWO884" s="60"/>
      <c r="WWP884" s="60"/>
      <c r="WWQ884" s="60"/>
      <c r="WWR884" s="60"/>
      <c r="WWS884" s="60"/>
      <c r="WWT884" s="60"/>
      <c r="WWU884" s="60"/>
      <c r="WWV884" s="60"/>
      <c r="WWW884" s="60"/>
      <c r="WWX884" s="60"/>
      <c r="WWY884" s="60"/>
      <c r="WWZ884" s="60"/>
      <c r="WXA884" s="60"/>
      <c r="WXB884" s="60"/>
      <c r="WXC884" s="60"/>
      <c r="WXD884" s="60"/>
      <c r="WXE884" s="60"/>
      <c r="WXF884" s="60"/>
      <c r="WXG884" s="60"/>
      <c r="WXH884" s="60"/>
      <c r="WXI884" s="60"/>
      <c r="WXJ884" s="60"/>
      <c r="WXK884" s="60"/>
      <c r="WXL884" s="60"/>
      <c r="WXM884" s="60"/>
      <c r="WXN884" s="60"/>
      <c r="WXO884" s="60"/>
      <c r="WXP884" s="60"/>
      <c r="WXQ884" s="60"/>
      <c r="WXR884" s="60"/>
      <c r="WXS884" s="60"/>
      <c r="WXT884" s="60"/>
      <c r="WXU884" s="60"/>
      <c r="WXV884" s="60"/>
      <c r="WXW884" s="60"/>
      <c r="WXX884" s="60"/>
      <c r="WXY884" s="60"/>
      <c r="WXZ884" s="60"/>
      <c r="WYA884" s="60"/>
      <c r="WYB884" s="60"/>
      <c r="WYC884" s="60"/>
      <c r="WYD884" s="60"/>
      <c r="WYE884" s="60"/>
      <c r="WYF884" s="60"/>
      <c r="WYG884" s="60"/>
      <c r="WYH884" s="60"/>
      <c r="WYI884" s="60"/>
      <c r="WYJ884" s="60"/>
      <c r="WYK884" s="60"/>
      <c r="WYL884" s="60"/>
      <c r="WYM884" s="60"/>
      <c r="WYN884" s="60"/>
      <c r="WYO884" s="60"/>
      <c r="WYP884" s="60"/>
      <c r="WYQ884" s="60"/>
      <c r="WYR884" s="60"/>
      <c r="WYS884" s="60"/>
      <c r="WYT884" s="60"/>
      <c r="WYU884" s="60"/>
      <c r="WYV884" s="60"/>
      <c r="WYW884" s="60"/>
      <c r="WYX884" s="60"/>
      <c r="WYY884" s="60"/>
      <c r="WYZ884" s="60"/>
      <c r="WZA884" s="60"/>
      <c r="WZB884" s="60"/>
      <c r="WZC884" s="60"/>
      <c r="WZD884" s="60"/>
      <c r="WZE884" s="60"/>
      <c r="WZF884" s="60"/>
      <c r="WZG884" s="60"/>
      <c r="WZH884" s="60"/>
      <c r="WZI884" s="60"/>
      <c r="WZJ884" s="60"/>
      <c r="WZK884" s="60"/>
      <c r="WZL884" s="60"/>
      <c r="WZM884" s="60"/>
      <c r="WZN884" s="60"/>
      <c r="WZO884" s="60"/>
      <c r="WZP884" s="60"/>
      <c r="WZQ884" s="60"/>
      <c r="WZR884" s="60"/>
      <c r="WZS884" s="60"/>
      <c r="WZT884" s="60"/>
      <c r="WZU884" s="60"/>
      <c r="WZV884" s="60"/>
      <c r="WZW884" s="60"/>
      <c r="WZX884" s="60"/>
      <c r="WZY884" s="60"/>
      <c r="WZZ884" s="60"/>
      <c r="XAA884" s="60"/>
      <c r="XAB884" s="60"/>
      <c r="XAC884" s="60"/>
      <c r="XAD884" s="60"/>
      <c r="XAE884" s="60"/>
      <c r="XAF884" s="60"/>
      <c r="XAG884" s="60"/>
      <c r="XAH884" s="60"/>
      <c r="XAI884" s="60"/>
      <c r="XAJ884" s="60"/>
      <c r="XAK884" s="60"/>
      <c r="XAL884" s="60"/>
      <c r="XAM884" s="60"/>
      <c r="XAN884" s="60"/>
      <c r="XAO884" s="60"/>
      <c r="XAP884" s="60"/>
      <c r="XAQ884" s="60"/>
      <c r="XAR884" s="60"/>
      <c r="XAS884" s="60"/>
      <c r="XAT884" s="60"/>
      <c r="XAU884" s="60"/>
      <c r="XAV884" s="60"/>
      <c r="XAW884" s="60"/>
      <c r="XAX884" s="60"/>
      <c r="XAY884" s="60"/>
      <c r="XAZ884" s="60"/>
      <c r="XBA884" s="60"/>
      <c r="XBB884" s="60"/>
      <c r="XBC884" s="60"/>
      <c r="XBD884" s="60"/>
      <c r="XBE884" s="60"/>
      <c r="XBF884" s="60"/>
      <c r="XBG884" s="60"/>
      <c r="XBH884" s="60"/>
      <c r="XBI884" s="60"/>
      <c r="XBJ884" s="60"/>
      <c r="XBK884" s="60"/>
      <c r="XBL884" s="60"/>
      <c r="XBM884" s="60"/>
      <c r="XBN884" s="60"/>
      <c r="XBO884" s="60"/>
      <c r="XBP884" s="60"/>
      <c r="XBQ884" s="60"/>
      <c r="XBR884" s="60"/>
      <c r="XBS884" s="60"/>
      <c r="XBT884" s="60"/>
      <c r="XBU884" s="60"/>
      <c r="XBV884" s="60"/>
      <c r="XBW884" s="60"/>
      <c r="XBX884" s="60"/>
      <c r="XBY884" s="60"/>
      <c r="XBZ884" s="60"/>
      <c r="XCA884" s="60"/>
      <c r="XCB884" s="60"/>
      <c r="XCC884" s="60"/>
      <c r="XCD884" s="60"/>
      <c r="XCE884" s="60"/>
      <c r="XCF884" s="60"/>
      <c r="XCG884" s="60"/>
      <c r="XCH884" s="60"/>
      <c r="XCI884" s="60"/>
      <c r="XCJ884" s="60"/>
      <c r="XCK884" s="60"/>
      <c r="XCL884" s="60"/>
      <c r="XCM884" s="60"/>
      <c r="XCN884" s="60"/>
      <c r="XCO884" s="60"/>
      <c r="XCP884" s="60"/>
      <c r="XCQ884" s="60"/>
      <c r="XCR884" s="60"/>
      <c r="XCS884" s="60"/>
      <c r="XCT884" s="60"/>
      <c r="XCU884" s="60"/>
      <c r="XCV884" s="60"/>
      <c r="XCW884" s="60"/>
      <c r="XCX884" s="60"/>
      <c r="XCY884" s="60"/>
      <c r="XCZ884" s="60"/>
      <c r="XDA884" s="60"/>
      <c r="XDB884" s="60"/>
      <c r="XDC884" s="60"/>
      <c r="XDD884" s="60"/>
      <c r="XDE884" s="60"/>
      <c r="XDF884" s="60"/>
      <c r="XDG884" s="60"/>
      <c r="XDH884" s="60"/>
      <c r="XDI884" s="60"/>
      <c r="XDJ884" s="60"/>
      <c r="XDK884" s="60"/>
      <c r="XDL884" s="60"/>
    </row>
    <row r="885" spans="1:16340">
      <c r="A885" s="60" t="s">
        <v>1554</v>
      </c>
      <c r="B885" s="60" t="s">
        <v>259</v>
      </c>
      <c r="C885" s="60" t="s">
        <v>241</v>
      </c>
      <c r="D885" s="60" t="s">
        <v>319</v>
      </c>
      <c r="E885" s="60" t="s">
        <v>468</v>
      </c>
      <c r="F885" s="60"/>
      <c r="G885" s="60"/>
      <c r="H885" s="60"/>
      <c r="I885" s="60" t="str">
        <f>SpaceTypesTable[[#This Row],[Lighting Standard]]&amp;SpaceTypesTable[[#This Row],[Lighting Primary Space Type]]&amp;SpaceTypesTable[[#This Row],[Lighting Secondary Space Type]]</f>
        <v/>
      </c>
      <c r="J885" s="60"/>
      <c r="K885" s="60"/>
      <c r="L885" s="60">
        <v>0.62</v>
      </c>
      <c r="M885" s="60"/>
      <c r="N885" s="60"/>
      <c r="O885" s="60">
        <v>0</v>
      </c>
      <c r="P885" s="60">
        <v>0.5</v>
      </c>
      <c r="Q885" s="60">
        <v>0.2</v>
      </c>
      <c r="R885" s="60" t="s">
        <v>1377</v>
      </c>
      <c r="S885" s="60" t="s">
        <v>108</v>
      </c>
      <c r="T885" s="60" t="s">
        <v>48</v>
      </c>
      <c r="U885" s="60" t="s">
        <v>55</v>
      </c>
      <c r="V885" s="60" t="str">
        <f>SpaceTypesTable[[#This Row],[Ventilation Standard]]&amp;SpaceTypesTable[[#This Row],[Ventilation Primary Space Type]]&amp;SpaceTypesTable[[#This Row],[Ventilation Secondary Space Type]]</f>
        <v>ASHRAE 62.1-1999Retail Stores, Sales Floors, and Show Room FloorsWarehouses</v>
      </c>
      <c r="W885" s="60">
        <f>VLOOKUP(SpaceTypesTable[[#This Row],[Lookup]],VentilationStandardsTable[],6,FALSE)</f>
        <v>0.05</v>
      </c>
      <c r="X885" s="60">
        <f>VLOOKUP(SpaceTypesTable[[#This Row],[Lookup]],VentilationStandardsTable[],5,FALSE)</f>
        <v>0</v>
      </c>
      <c r="Y885" s="60">
        <f>VLOOKUP(SpaceTypesTable[[#This Row],[Lookup]],VentilationStandardsTable[],7,FALSE)</f>
        <v>0</v>
      </c>
      <c r="Z885" s="60">
        <v>0</v>
      </c>
      <c r="AA885" s="60" t="s">
        <v>1378</v>
      </c>
      <c r="AB885" s="60" t="s">
        <v>1521</v>
      </c>
      <c r="AC885" s="60">
        <v>0.22320000000000001</v>
      </c>
      <c r="AD885" s="60" t="s">
        <v>1430</v>
      </c>
      <c r="AE885" s="60"/>
      <c r="AF885" s="60" t="s">
        <v>440</v>
      </c>
      <c r="AG885" s="60" t="s">
        <v>440</v>
      </c>
      <c r="AH885" s="60" t="s">
        <v>440</v>
      </c>
      <c r="AI885" s="60"/>
      <c r="AJ885" s="60">
        <v>0.25</v>
      </c>
      <c r="AK885" s="60">
        <v>0</v>
      </c>
      <c r="AL885" s="60">
        <v>0.5</v>
      </c>
      <c r="AM885" s="60">
        <v>0</v>
      </c>
      <c r="AN885" s="60" t="s">
        <v>1486</v>
      </c>
      <c r="AO885" s="60" t="s">
        <v>1490</v>
      </c>
      <c r="AP885" s="60" t="s">
        <v>1469</v>
      </c>
      <c r="AQ885" s="60"/>
      <c r="AR885" s="60"/>
      <c r="AS885" s="60" t="str">
        <f>IF(SpaceTypesTable[[#This Row],[Service Water Heating Peak Flow Rate (gal/h)]]=0,"",SpaceTypesTable[[#This Row],[Service Water Heating Peak Flow Rate (gal/h)]]/SpaceTypesTable[[#This Row],[Service Water Heating Area (ft^2)]])</f>
        <v/>
      </c>
      <c r="AT885" s="60"/>
      <c r="AU885" s="60"/>
      <c r="AV885" s="60"/>
      <c r="AW885" s="60"/>
      <c r="AX885" s="60"/>
      <c r="AY885" s="60"/>
      <c r="AZ885" s="60"/>
      <c r="BA885" s="60"/>
      <c r="BB885" s="60"/>
      <c r="BC885" s="60"/>
      <c r="BD885" s="60"/>
      <c r="BE885" s="60"/>
      <c r="BF885" s="60"/>
      <c r="BG885" s="60"/>
      <c r="BH885" s="60"/>
      <c r="BI885" s="60"/>
      <c r="BJ885" s="60"/>
      <c r="BK885" s="60"/>
      <c r="BL885" s="60"/>
      <c r="BM885" s="60"/>
      <c r="BN885" s="60"/>
      <c r="BO885" s="60"/>
      <c r="BP885" s="60"/>
      <c r="BQ885" s="60"/>
      <c r="BR885" s="60"/>
      <c r="BS885" s="60"/>
      <c r="BT885" s="60"/>
      <c r="BU885" s="60"/>
      <c r="BV885" s="60"/>
      <c r="BW885" s="60"/>
      <c r="BX885" s="60"/>
      <c r="BY885" s="60"/>
      <c r="BZ885" s="60"/>
      <c r="CA885" s="60"/>
      <c r="CB885" s="60"/>
      <c r="CC885" s="60"/>
      <c r="CD885" s="60"/>
      <c r="CE885" s="60"/>
      <c r="CF885" s="60"/>
      <c r="CG885" s="60"/>
      <c r="CH885" s="60"/>
      <c r="CI885" s="60"/>
      <c r="CJ885" s="60"/>
      <c r="CK885" s="60"/>
      <c r="CL885" s="60"/>
      <c r="CM885" s="60"/>
      <c r="CN885" s="60"/>
      <c r="CO885" s="60"/>
      <c r="CP885" s="60"/>
      <c r="CQ885" s="60"/>
      <c r="CR885" s="60"/>
      <c r="CS885" s="60"/>
      <c r="CT885" s="60"/>
      <c r="CU885" s="60"/>
      <c r="CV885" s="60"/>
      <c r="CW885" s="60"/>
      <c r="CX885" s="60"/>
      <c r="CY885" s="60"/>
      <c r="CZ885" s="60"/>
      <c r="DA885" s="60"/>
      <c r="DB885" s="60"/>
      <c r="DC885" s="60"/>
      <c r="DD885" s="60"/>
      <c r="DE885" s="60"/>
      <c r="DF885" s="60"/>
      <c r="DG885" s="60"/>
      <c r="DH885" s="60"/>
      <c r="DI885" s="60"/>
      <c r="DJ885" s="60"/>
      <c r="DK885" s="60"/>
      <c r="DL885" s="60"/>
      <c r="DM885" s="60"/>
      <c r="DN885" s="60"/>
      <c r="DO885" s="60"/>
      <c r="DP885" s="60"/>
      <c r="DQ885" s="60"/>
      <c r="DR885" s="60"/>
      <c r="DS885" s="60"/>
      <c r="DT885" s="60"/>
      <c r="DU885" s="60"/>
      <c r="DV885" s="60"/>
      <c r="DW885" s="60"/>
      <c r="DX885" s="60"/>
      <c r="DY885" s="60"/>
      <c r="DZ885" s="60"/>
      <c r="EA885" s="60"/>
      <c r="EB885" s="60"/>
      <c r="EC885" s="60"/>
      <c r="ED885" s="60"/>
      <c r="EE885" s="60"/>
      <c r="EF885" s="60"/>
      <c r="EG885" s="60"/>
      <c r="EH885" s="60"/>
      <c r="EI885" s="60"/>
      <c r="EJ885" s="60"/>
      <c r="EK885" s="60"/>
      <c r="EL885" s="60"/>
      <c r="EM885" s="60"/>
      <c r="EN885" s="60"/>
      <c r="EO885" s="60"/>
      <c r="EP885" s="60"/>
      <c r="EQ885" s="60"/>
      <c r="ER885" s="60"/>
      <c r="ES885" s="60"/>
      <c r="ET885" s="60"/>
      <c r="EU885" s="60"/>
      <c r="EV885" s="60"/>
      <c r="EW885" s="60"/>
      <c r="EX885" s="60"/>
      <c r="EY885" s="60"/>
      <c r="EZ885" s="60"/>
      <c r="FA885" s="60"/>
      <c r="FB885" s="60"/>
      <c r="FC885" s="60"/>
      <c r="FD885" s="60"/>
      <c r="FE885" s="60"/>
      <c r="FF885" s="60"/>
      <c r="FG885" s="60"/>
      <c r="FH885" s="60"/>
      <c r="FI885" s="60"/>
      <c r="FJ885" s="60"/>
      <c r="FK885" s="60"/>
      <c r="FL885" s="60"/>
      <c r="FM885" s="60"/>
      <c r="FN885" s="60"/>
      <c r="FO885" s="60"/>
      <c r="FP885" s="60"/>
      <c r="FQ885" s="60"/>
      <c r="FR885" s="60"/>
      <c r="FS885" s="60"/>
      <c r="FT885" s="60"/>
      <c r="FU885" s="60"/>
      <c r="FV885" s="60"/>
      <c r="FW885" s="60"/>
      <c r="FX885" s="60"/>
      <c r="FY885" s="60"/>
      <c r="FZ885" s="60"/>
      <c r="GA885" s="60"/>
      <c r="GB885" s="60"/>
      <c r="GC885" s="60"/>
      <c r="GD885" s="60"/>
      <c r="GE885" s="60"/>
      <c r="GF885" s="60"/>
      <c r="GG885" s="60"/>
      <c r="GH885" s="60"/>
      <c r="GI885" s="60"/>
      <c r="GJ885" s="60"/>
      <c r="GK885" s="60"/>
      <c r="GL885" s="60"/>
      <c r="GM885" s="60"/>
      <c r="GN885" s="60"/>
      <c r="GO885" s="60"/>
      <c r="GP885" s="60"/>
      <c r="GQ885" s="60"/>
      <c r="GR885" s="60"/>
      <c r="GS885" s="60"/>
      <c r="GT885" s="60"/>
      <c r="GU885" s="60"/>
      <c r="GV885" s="60"/>
      <c r="GW885" s="60"/>
      <c r="GX885" s="60"/>
      <c r="GY885" s="60"/>
      <c r="GZ885" s="60"/>
      <c r="HA885" s="60"/>
      <c r="HB885" s="60"/>
      <c r="HC885" s="60"/>
      <c r="HD885" s="60"/>
      <c r="HE885" s="60"/>
      <c r="HF885" s="60"/>
      <c r="HG885" s="60"/>
      <c r="HH885" s="60"/>
      <c r="HI885" s="60"/>
      <c r="HJ885" s="60"/>
      <c r="HK885" s="60"/>
      <c r="HL885" s="60"/>
      <c r="HM885" s="60"/>
      <c r="HN885" s="60"/>
      <c r="HO885" s="60"/>
      <c r="HP885" s="60"/>
      <c r="HQ885" s="60"/>
      <c r="HR885" s="60"/>
      <c r="HS885" s="60"/>
      <c r="HT885" s="60"/>
      <c r="HU885" s="60"/>
      <c r="HV885" s="60"/>
      <c r="HW885" s="60"/>
      <c r="HX885" s="60"/>
      <c r="HY885" s="60"/>
      <c r="HZ885" s="60"/>
      <c r="IA885" s="60"/>
      <c r="IB885" s="60"/>
      <c r="IC885" s="60"/>
      <c r="ID885" s="60"/>
      <c r="IE885" s="60"/>
      <c r="IF885" s="60"/>
      <c r="IG885" s="60"/>
      <c r="IH885" s="60"/>
      <c r="II885" s="60"/>
      <c r="IJ885" s="60"/>
      <c r="IK885" s="60"/>
      <c r="IL885" s="60"/>
      <c r="IM885" s="60"/>
      <c r="IN885" s="60"/>
      <c r="IO885" s="60"/>
      <c r="IP885" s="60"/>
      <c r="IQ885" s="60"/>
      <c r="IR885" s="60"/>
      <c r="IS885" s="60"/>
      <c r="IT885" s="60"/>
      <c r="IU885" s="60"/>
      <c r="IV885" s="60"/>
      <c r="IW885" s="60"/>
      <c r="IX885" s="60"/>
      <c r="IY885" s="60"/>
      <c r="IZ885" s="60"/>
      <c r="JA885" s="60"/>
      <c r="JB885" s="60"/>
      <c r="JC885" s="60"/>
      <c r="JD885" s="60"/>
      <c r="JE885" s="60"/>
      <c r="JF885" s="60"/>
      <c r="JG885" s="60"/>
      <c r="JH885" s="60"/>
      <c r="JI885" s="60"/>
      <c r="JJ885" s="60"/>
      <c r="JK885" s="60"/>
      <c r="JL885" s="60"/>
      <c r="JM885" s="60"/>
      <c r="JN885" s="60"/>
      <c r="JO885" s="60"/>
      <c r="JP885" s="60"/>
      <c r="JQ885" s="60"/>
      <c r="JR885" s="60"/>
      <c r="JS885" s="60"/>
      <c r="JT885" s="60"/>
      <c r="JU885" s="60"/>
      <c r="JV885" s="60"/>
      <c r="JW885" s="60"/>
      <c r="JX885" s="60"/>
      <c r="JY885" s="60"/>
      <c r="JZ885" s="60"/>
      <c r="KA885" s="60"/>
      <c r="KB885" s="60"/>
      <c r="KC885" s="60"/>
      <c r="KD885" s="60"/>
      <c r="KE885" s="60"/>
      <c r="KF885" s="60"/>
      <c r="KG885" s="60"/>
      <c r="KH885" s="60"/>
      <c r="KI885" s="60"/>
      <c r="KJ885" s="60"/>
      <c r="KK885" s="60"/>
      <c r="KL885" s="60"/>
      <c r="KM885" s="60"/>
      <c r="KN885" s="60"/>
      <c r="KO885" s="60"/>
      <c r="KP885" s="60"/>
      <c r="KQ885" s="60"/>
      <c r="KR885" s="60"/>
      <c r="KS885" s="60"/>
      <c r="KT885" s="60"/>
      <c r="KU885" s="60"/>
      <c r="KV885" s="60"/>
      <c r="KW885" s="60"/>
      <c r="KX885" s="60"/>
      <c r="KY885" s="60"/>
      <c r="KZ885" s="60"/>
      <c r="LA885" s="60"/>
      <c r="LB885" s="60"/>
      <c r="LC885" s="60"/>
      <c r="LD885" s="60"/>
      <c r="LE885" s="60"/>
      <c r="LF885" s="60"/>
      <c r="LG885" s="60"/>
      <c r="LH885" s="60"/>
      <c r="LI885" s="60"/>
      <c r="LJ885" s="60"/>
      <c r="LK885" s="60"/>
      <c r="LL885" s="60"/>
      <c r="LM885" s="60"/>
      <c r="LN885" s="60"/>
      <c r="LO885" s="60"/>
      <c r="LP885" s="60"/>
      <c r="LQ885" s="60"/>
      <c r="LR885" s="60"/>
      <c r="LS885" s="60"/>
      <c r="LT885" s="60"/>
      <c r="LU885" s="60"/>
      <c r="LV885" s="60"/>
      <c r="LW885" s="60"/>
      <c r="LX885" s="60"/>
      <c r="LY885" s="60"/>
      <c r="LZ885" s="60"/>
      <c r="MA885" s="60"/>
      <c r="MB885" s="60"/>
      <c r="MC885" s="60"/>
      <c r="MD885" s="60"/>
      <c r="ME885" s="60"/>
      <c r="MF885" s="60"/>
      <c r="MG885" s="60"/>
      <c r="MH885" s="60"/>
      <c r="MI885" s="60"/>
      <c r="MJ885" s="60"/>
      <c r="MK885" s="60"/>
      <c r="ML885" s="60"/>
      <c r="MM885" s="60"/>
      <c r="MN885" s="60"/>
      <c r="MO885" s="60"/>
      <c r="MP885" s="60"/>
      <c r="MQ885" s="60"/>
      <c r="MR885" s="60"/>
      <c r="MS885" s="60"/>
      <c r="MT885" s="60"/>
      <c r="MU885" s="60"/>
      <c r="MV885" s="60"/>
      <c r="MW885" s="60"/>
      <c r="MX885" s="60"/>
      <c r="MY885" s="60"/>
      <c r="MZ885" s="60"/>
      <c r="NA885" s="60"/>
      <c r="NB885" s="60"/>
      <c r="NC885" s="60"/>
      <c r="ND885" s="60"/>
      <c r="NE885" s="60"/>
      <c r="NF885" s="60"/>
      <c r="NG885" s="60"/>
      <c r="NH885" s="60"/>
      <c r="NI885" s="60"/>
      <c r="NJ885" s="60"/>
      <c r="NK885" s="60"/>
      <c r="NL885" s="60"/>
      <c r="NM885" s="60"/>
      <c r="NN885" s="60"/>
      <c r="NO885" s="60"/>
      <c r="NP885" s="60"/>
      <c r="NQ885" s="60"/>
      <c r="NR885" s="60"/>
      <c r="NS885" s="60"/>
      <c r="NT885" s="60"/>
      <c r="NU885" s="60"/>
      <c r="NV885" s="60"/>
      <c r="NW885" s="60"/>
      <c r="NX885" s="60"/>
      <c r="NY885" s="60"/>
      <c r="NZ885" s="60"/>
      <c r="OA885" s="60"/>
      <c r="OB885" s="60"/>
      <c r="OC885" s="60"/>
      <c r="OD885" s="60"/>
      <c r="OE885" s="60"/>
      <c r="OF885" s="60"/>
      <c r="OG885" s="60"/>
      <c r="OH885" s="60"/>
      <c r="OI885" s="60"/>
      <c r="OJ885" s="60"/>
      <c r="OK885" s="60"/>
      <c r="OL885" s="60"/>
      <c r="OM885" s="60"/>
      <c r="ON885" s="60"/>
      <c r="OO885" s="60"/>
      <c r="OP885" s="60"/>
      <c r="OQ885" s="60"/>
      <c r="OR885" s="60"/>
      <c r="OS885" s="60"/>
      <c r="OT885" s="60"/>
      <c r="OU885" s="60"/>
      <c r="OV885" s="60"/>
      <c r="OW885" s="60"/>
      <c r="OX885" s="60"/>
      <c r="OY885" s="60"/>
      <c r="OZ885" s="60"/>
      <c r="PA885" s="60"/>
      <c r="PB885" s="60"/>
      <c r="PC885" s="60"/>
      <c r="PD885" s="60"/>
      <c r="PE885" s="60"/>
      <c r="PF885" s="60"/>
      <c r="PG885" s="60"/>
      <c r="PH885" s="60"/>
      <c r="PI885" s="60"/>
      <c r="PJ885" s="60"/>
      <c r="PK885" s="60"/>
      <c r="PL885" s="60"/>
      <c r="PM885" s="60"/>
      <c r="PN885" s="60"/>
      <c r="PO885" s="60"/>
      <c r="PP885" s="60"/>
      <c r="PQ885" s="60"/>
      <c r="PR885" s="60"/>
      <c r="PS885" s="60"/>
      <c r="PT885" s="60"/>
      <c r="PU885" s="60"/>
      <c r="PV885" s="60"/>
      <c r="PW885" s="60"/>
      <c r="PX885" s="60"/>
      <c r="PY885" s="60"/>
      <c r="PZ885" s="60"/>
      <c r="QA885" s="60"/>
      <c r="QB885" s="60"/>
      <c r="QC885" s="60"/>
      <c r="QD885" s="60"/>
      <c r="QE885" s="60"/>
      <c r="QF885" s="60"/>
      <c r="QG885" s="60"/>
      <c r="QH885" s="60"/>
      <c r="QI885" s="60"/>
      <c r="QJ885" s="60"/>
      <c r="QK885" s="60"/>
      <c r="QL885" s="60"/>
      <c r="QM885" s="60"/>
      <c r="QN885" s="60"/>
      <c r="QO885" s="60"/>
      <c r="QP885" s="60"/>
      <c r="QQ885" s="60"/>
      <c r="QR885" s="60"/>
      <c r="QS885" s="60"/>
      <c r="QT885" s="60"/>
      <c r="QU885" s="60"/>
      <c r="QV885" s="60"/>
      <c r="QW885" s="60"/>
      <c r="QX885" s="60"/>
      <c r="QY885" s="60"/>
      <c r="QZ885" s="60"/>
      <c r="RA885" s="60"/>
      <c r="RB885" s="60"/>
      <c r="RC885" s="60"/>
      <c r="RD885" s="60"/>
      <c r="RE885" s="60"/>
      <c r="RF885" s="60"/>
      <c r="RG885" s="60"/>
      <c r="RH885" s="60"/>
      <c r="RI885" s="60"/>
      <c r="RJ885" s="60"/>
      <c r="RK885" s="60"/>
      <c r="RL885" s="60"/>
      <c r="RM885" s="60"/>
      <c r="RN885" s="60"/>
      <c r="RO885" s="60"/>
      <c r="RP885" s="60"/>
      <c r="RQ885" s="60"/>
      <c r="RR885" s="60"/>
      <c r="RS885" s="60"/>
      <c r="RT885" s="60"/>
      <c r="RU885" s="60"/>
      <c r="RV885" s="60"/>
      <c r="RW885" s="60"/>
      <c r="RX885" s="60"/>
      <c r="RY885" s="60"/>
      <c r="RZ885" s="60"/>
      <c r="SA885" s="60"/>
      <c r="SB885" s="60"/>
      <c r="SC885" s="60"/>
      <c r="SD885" s="60"/>
      <c r="SE885" s="60"/>
      <c r="SF885" s="60"/>
      <c r="SG885" s="60"/>
      <c r="SH885" s="60"/>
      <c r="SI885" s="60"/>
      <c r="SJ885" s="60"/>
      <c r="SK885" s="60"/>
      <c r="SL885" s="60"/>
      <c r="SM885" s="60"/>
      <c r="SN885" s="60"/>
      <c r="SO885" s="60"/>
      <c r="SP885" s="60"/>
      <c r="SQ885" s="60"/>
      <c r="SR885" s="60"/>
      <c r="SS885" s="60"/>
      <c r="ST885" s="60"/>
      <c r="SU885" s="60"/>
      <c r="SV885" s="60"/>
      <c r="SW885" s="60"/>
      <c r="SX885" s="60"/>
      <c r="SY885" s="60"/>
      <c r="SZ885" s="60"/>
      <c r="TA885" s="60"/>
      <c r="TB885" s="60"/>
      <c r="TC885" s="60"/>
      <c r="TD885" s="60"/>
      <c r="TE885" s="60"/>
      <c r="TF885" s="60"/>
      <c r="TG885" s="60"/>
      <c r="TH885" s="60"/>
      <c r="TI885" s="60"/>
      <c r="TJ885" s="60"/>
      <c r="TK885" s="60"/>
      <c r="TL885" s="60"/>
      <c r="TM885" s="60"/>
      <c r="TN885" s="60"/>
      <c r="TO885" s="60"/>
      <c r="TP885" s="60"/>
      <c r="TQ885" s="60"/>
      <c r="TR885" s="60"/>
      <c r="TS885" s="60"/>
      <c r="TT885" s="60"/>
      <c r="TU885" s="60"/>
      <c r="TV885" s="60"/>
      <c r="TW885" s="60"/>
      <c r="TX885" s="60"/>
      <c r="TY885" s="60"/>
      <c r="TZ885" s="60"/>
      <c r="UA885" s="60"/>
      <c r="UB885" s="60"/>
      <c r="UC885" s="60"/>
      <c r="UD885" s="60"/>
      <c r="UE885" s="60"/>
      <c r="UF885" s="60"/>
      <c r="UG885" s="60"/>
      <c r="UH885" s="60"/>
      <c r="UI885" s="60"/>
      <c r="UJ885" s="60"/>
      <c r="UK885" s="60"/>
      <c r="UL885" s="60"/>
      <c r="UM885" s="60"/>
      <c r="UN885" s="60"/>
      <c r="UO885" s="60"/>
      <c r="UP885" s="60"/>
      <c r="UQ885" s="60"/>
      <c r="UR885" s="60"/>
      <c r="US885" s="60"/>
      <c r="UT885" s="60"/>
      <c r="UU885" s="60"/>
      <c r="UV885" s="60"/>
      <c r="UW885" s="60"/>
      <c r="UX885" s="60"/>
      <c r="UY885" s="60"/>
      <c r="UZ885" s="60"/>
      <c r="VA885" s="60"/>
      <c r="VB885" s="60"/>
      <c r="VC885" s="60"/>
      <c r="VD885" s="60"/>
      <c r="VE885" s="60"/>
      <c r="VF885" s="60"/>
      <c r="VG885" s="60"/>
      <c r="VH885" s="60"/>
      <c r="VI885" s="60"/>
      <c r="VJ885" s="60"/>
      <c r="VK885" s="60"/>
      <c r="VL885" s="60"/>
      <c r="VM885" s="60"/>
      <c r="VN885" s="60"/>
      <c r="VO885" s="60"/>
      <c r="VP885" s="60"/>
      <c r="VQ885" s="60"/>
      <c r="VR885" s="60"/>
      <c r="VS885" s="60"/>
      <c r="VT885" s="60"/>
      <c r="VU885" s="60"/>
      <c r="VV885" s="60"/>
      <c r="VW885" s="60"/>
      <c r="VX885" s="60"/>
      <c r="VY885" s="60"/>
      <c r="VZ885" s="60"/>
      <c r="WA885" s="60"/>
      <c r="WB885" s="60"/>
      <c r="WC885" s="60"/>
      <c r="WD885" s="60"/>
      <c r="WE885" s="60"/>
      <c r="WF885" s="60"/>
      <c r="WG885" s="60"/>
      <c r="WH885" s="60"/>
      <c r="WI885" s="60"/>
      <c r="WJ885" s="60"/>
      <c r="WK885" s="60"/>
      <c r="WL885" s="60"/>
      <c r="WM885" s="60"/>
      <c r="WN885" s="60"/>
      <c r="WO885" s="60"/>
      <c r="WP885" s="60"/>
      <c r="WQ885" s="60"/>
      <c r="WR885" s="60"/>
      <c r="WS885" s="60"/>
      <c r="WT885" s="60"/>
      <c r="WU885" s="60"/>
      <c r="WV885" s="60"/>
      <c r="WW885" s="60"/>
      <c r="WX885" s="60"/>
      <c r="WY885" s="60"/>
      <c r="WZ885" s="60"/>
      <c r="XA885" s="60"/>
      <c r="XB885" s="60"/>
      <c r="XC885" s="60"/>
      <c r="XD885" s="60"/>
      <c r="XE885" s="60"/>
      <c r="XF885" s="60"/>
      <c r="XG885" s="60"/>
      <c r="XH885" s="60"/>
      <c r="XI885" s="60"/>
      <c r="XJ885" s="60"/>
      <c r="XK885" s="60"/>
      <c r="XL885" s="60"/>
      <c r="XM885" s="60"/>
      <c r="XN885" s="60"/>
      <c r="XO885" s="60"/>
      <c r="XP885" s="60"/>
      <c r="XQ885" s="60"/>
      <c r="XR885" s="60"/>
      <c r="XS885" s="60"/>
      <c r="XT885" s="60"/>
      <c r="XU885" s="60"/>
      <c r="XV885" s="60"/>
      <c r="XW885" s="60"/>
      <c r="XX885" s="60"/>
      <c r="XY885" s="60"/>
      <c r="XZ885" s="60"/>
      <c r="YA885" s="60"/>
      <c r="YB885" s="60"/>
      <c r="YC885" s="60"/>
      <c r="YD885" s="60"/>
      <c r="YE885" s="60"/>
      <c r="YF885" s="60"/>
      <c r="YG885" s="60"/>
      <c r="YH885" s="60"/>
      <c r="YI885" s="60"/>
      <c r="YJ885" s="60"/>
      <c r="YK885" s="60"/>
      <c r="YL885" s="60"/>
      <c r="YM885" s="60"/>
      <c r="YN885" s="60"/>
      <c r="YO885" s="60"/>
      <c r="YP885" s="60"/>
      <c r="YQ885" s="60"/>
      <c r="YR885" s="60"/>
      <c r="YS885" s="60"/>
      <c r="YT885" s="60"/>
      <c r="YU885" s="60"/>
      <c r="YV885" s="60"/>
      <c r="YW885" s="60"/>
      <c r="YX885" s="60"/>
      <c r="YY885" s="60"/>
      <c r="YZ885" s="60"/>
      <c r="ZA885" s="60"/>
      <c r="ZB885" s="60"/>
      <c r="ZC885" s="60"/>
      <c r="ZD885" s="60"/>
      <c r="ZE885" s="60"/>
      <c r="ZF885" s="60"/>
      <c r="ZG885" s="60"/>
      <c r="ZH885" s="60"/>
      <c r="ZI885" s="60"/>
      <c r="ZJ885" s="60"/>
      <c r="ZK885" s="60"/>
      <c r="ZL885" s="60"/>
      <c r="ZM885" s="60"/>
      <c r="ZN885" s="60"/>
      <c r="ZO885" s="60"/>
      <c r="ZP885" s="60"/>
      <c r="ZQ885" s="60"/>
      <c r="ZR885" s="60"/>
      <c r="ZS885" s="60"/>
      <c r="ZT885" s="60"/>
      <c r="ZU885" s="60"/>
      <c r="ZV885" s="60"/>
      <c r="ZW885" s="60"/>
      <c r="ZX885" s="60"/>
      <c r="ZY885" s="60"/>
      <c r="ZZ885" s="60"/>
      <c r="AAA885" s="60"/>
      <c r="AAB885" s="60"/>
      <c r="AAC885" s="60"/>
      <c r="AAD885" s="60"/>
      <c r="AAE885" s="60"/>
      <c r="AAF885" s="60"/>
      <c r="AAG885" s="60"/>
      <c r="AAH885" s="60"/>
      <c r="AAI885" s="60"/>
      <c r="AAJ885" s="60"/>
      <c r="AAK885" s="60"/>
      <c r="AAL885" s="60"/>
      <c r="AAM885" s="60"/>
      <c r="AAN885" s="60"/>
      <c r="AAO885" s="60"/>
      <c r="AAP885" s="60"/>
      <c r="AAQ885" s="60"/>
      <c r="AAR885" s="60"/>
      <c r="AAS885" s="60"/>
      <c r="AAT885" s="60"/>
      <c r="AAU885" s="60"/>
      <c r="AAV885" s="60"/>
      <c r="AAW885" s="60"/>
      <c r="AAX885" s="60"/>
      <c r="AAY885" s="60"/>
      <c r="AAZ885" s="60"/>
      <c r="ABA885" s="60"/>
      <c r="ABB885" s="60"/>
      <c r="ABC885" s="60"/>
      <c r="ABD885" s="60"/>
      <c r="ABE885" s="60"/>
      <c r="ABF885" s="60"/>
      <c r="ABG885" s="60"/>
      <c r="ABH885" s="60"/>
      <c r="ABI885" s="60"/>
      <c r="ABJ885" s="60"/>
      <c r="ABK885" s="60"/>
      <c r="ABL885" s="60"/>
      <c r="ABM885" s="60"/>
      <c r="ABN885" s="60"/>
      <c r="ABO885" s="60"/>
      <c r="ABP885" s="60"/>
      <c r="ABQ885" s="60"/>
      <c r="ABR885" s="60"/>
      <c r="ABS885" s="60"/>
      <c r="ABT885" s="60"/>
      <c r="ABU885" s="60"/>
      <c r="ABV885" s="60"/>
      <c r="ABW885" s="60"/>
      <c r="ABX885" s="60"/>
      <c r="ABY885" s="60"/>
      <c r="ABZ885" s="60"/>
      <c r="ACA885" s="60"/>
      <c r="ACB885" s="60"/>
      <c r="ACC885" s="60"/>
      <c r="ACD885" s="60"/>
      <c r="ACE885" s="60"/>
      <c r="ACF885" s="60"/>
      <c r="ACG885" s="60"/>
      <c r="ACH885" s="60"/>
      <c r="ACI885" s="60"/>
      <c r="ACJ885" s="60"/>
      <c r="ACK885" s="60"/>
      <c r="ACL885" s="60"/>
      <c r="ACM885" s="60"/>
      <c r="ACN885" s="60"/>
      <c r="ACO885" s="60"/>
      <c r="ACP885" s="60"/>
      <c r="ACQ885" s="60"/>
      <c r="ACR885" s="60"/>
      <c r="ACS885" s="60"/>
      <c r="ACT885" s="60"/>
      <c r="ACU885" s="60"/>
      <c r="ACV885" s="60"/>
      <c r="ACW885" s="60"/>
      <c r="ACX885" s="60"/>
      <c r="ACY885" s="60"/>
      <c r="ACZ885" s="60"/>
      <c r="ADA885" s="60"/>
      <c r="ADB885" s="60"/>
      <c r="ADC885" s="60"/>
      <c r="ADD885" s="60"/>
      <c r="ADE885" s="60"/>
      <c r="ADF885" s="60"/>
      <c r="ADG885" s="60"/>
      <c r="ADH885" s="60"/>
      <c r="ADI885" s="60"/>
      <c r="ADJ885" s="60"/>
      <c r="ADK885" s="60"/>
      <c r="ADL885" s="60"/>
      <c r="ADM885" s="60"/>
      <c r="ADN885" s="60"/>
      <c r="ADO885" s="60"/>
      <c r="ADP885" s="60"/>
      <c r="ADQ885" s="60"/>
      <c r="ADR885" s="60"/>
      <c r="ADS885" s="60"/>
      <c r="ADT885" s="60"/>
      <c r="ADU885" s="60"/>
      <c r="ADV885" s="60"/>
      <c r="ADW885" s="60"/>
      <c r="ADX885" s="60"/>
      <c r="ADY885" s="60"/>
      <c r="ADZ885" s="60"/>
      <c r="AEA885" s="60"/>
      <c r="AEB885" s="60"/>
      <c r="AEC885" s="60"/>
      <c r="AED885" s="60"/>
      <c r="AEE885" s="60"/>
      <c r="AEF885" s="60"/>
      <c r="AEG885" s="60"/>
      <c r="AEH885" s="60"/>
      <c r="AEI885" s="60"/>
      <c r="AEJ885" s="60"/>
      <c r="AEK885" s="60"/>
      <c r="AEL885" s="60"/>
      <c r="AEM885" s="60"/>
      <c r="AEN885" s="60"/>
      <c r="AEO885" s="60"/>
      <c r="AEP885" s="60"/>
      <c r="AEQ885" s="60"/>
      <c r="AER885" s="60"/>
      <c r="AES885" s="60"/>
      <c r="AET885" s="60"/>
      <c r="AEU885" s="60"/>
      <c r="AEV885" s="60"/>
      <c r="AEW885" s="60"/>
      <c r="AEX885" s="60"/>
      <c r="AEY885" s="60"/>
      <c r="AEZ885" s="60"/>
      <c r="AFA885" s="60"/>
      <c r="AFB885" s="60"/>
      <c r="AFC885" s="60"/>
      <c r="AFD885" s="60"/>
      <c r="AFE885" s="60"/>
      <c r="AFF885" s="60"/>
      <c r="AFG885" s="60"/>
      <c r="AFH885" s="60"/>
      <c r="AFI885" s="60"/>
      <c r="AFJ885" s="60"/>
      <c r="AFK885" s="60"/>
      <c r="AFL885" s="60"/>
      <c r="AFM885" s="60"/>
      <c r="AFN885" s="60"/>
      <c r="AFO885" s="60"/>
      <c r="AFP885" s="60"/>
      <c r="AFQ885" s="60"/>
      <c r="AFR885" s="60"/>
      <c r="AFS885" s="60"/>
      <c r="AFT885" s="60"/>
      <c r="AFU885" s="60"/>
      <c r="AFV885" s="60"/>
      <c r="AFW885" s="60"/>
      <c r="AFX885" s="60"/>
      <c r="AFY885" s="60"/>
      <c r="AFZ885" s="60"/>
      <c r="AGA885" s="60"/>
      <c r="AGB885" s="60"/>
      <c r="AGC885" s="60"/>
      <c r="AGD885" s="60"/>
      <c r="AGE885" s="60"/>
      <c r="AGF885" s="60"/>
      <c r="AGG885" s="60"/>
      <c r="AGH885" s="60"/>
      <c r="AGI885" s="60"/>
      <c r="AGJ885" s="60"/>
      <c r="AGK885" s="60"/>
      <c r="AGL885" s="60"/>
      <c r="AGM885" s="60"/>
      <c r="AGN885" s="60"/>
      <c r="AGO885" s="60"/>
      <c r="AGP885" s="60"/>
      <c r="AGQ885" s="60"/>
      <c r="AGR885" s="60"/>
      <c r="AGS885" s="60"/>
      <c r="AGT885" s="60"/>
      <c r="AGU885" s="60"/>
      <c r="AGV885" s="60"/>
      <c r="AGW885" s="60"/>
      <c r="AGX885" s="60"/>
      <c r="AGY885" s="60"/>
      <c r="AGZ885" s="60"/>
      <c r="AHA885" s="60"/>
      <c r="AHB885" s="60"/>
      <c r="AHC885" s="60"/>
      <c r="AHD885" s="60"/>
      <c r="AHE885" s="60"/>
      <c r="AHF885" s="60"/>
      <c r="AHG885" s="60"/>
      <c r="AHH885" s="60"/>
      <c r="AHI885" s="60"/>
      <c r="AHJ885" s="60"/>
      <c r="AHK885" s="60"/>
      <c r="AHL885" s="60"/>
      <c r="AHM885" s="60"/>
      <c r="AHN885" s="60"/>
      <c r="AHO885" s="60"/>
      <c r="AHP885" s="60"/>
      <c r="AHQ885" s="60"/>
      <c r="AHR885" s="60"/>
      <c r="AHS885" s="60"/>
      <c r="AHT885" s="60"/>
      <c r="AHU885" s="60"/>
      <c r="AHV885" s="60"/>
      <c r="AHW885" s="60"/>
      <c r="AHX885" s="60"/>
      <c r="AHY885" s="60"/>
      <c r="AHZ885" s="60"/>
      <c r="AIA885" s="60"/>
      <c r="AIB885" s="60"/>
      <c r="AIC885" s="60"/>
      <c r="AID885" s="60"/>
      <c r="AIE885" s="60"/>
      <c r="AIF885" s="60"/>
      <c r="AIG885" s="60"/>
      <c r="AIH885" s="60"/>
      <c r="AII885" s="60"/>
      <c r="AIJ885" s="60"/>
      <c r="AIK885" s="60"/>
      <c r="AIL885" s="60"/>
      <c r="AIM885" s="60"/>
      <c r="AIN885" s="60"/>
      <c r="AIO885" s="60"/>
      <c r="AIP885" s="60"/>
      <c r="AIQ885" s="60"/>
      <c r="AIR885" s="60"/>
      <c r="AIS885" s="60"/>
      <c r="AIT885" s="60"/>
      <c r="AIU885" s="60"/>
      <c r="AIV885" s="60"/>
      <c r="AIW885" s="60"/>
      <c r="AIX885" s="60"/>
      <c r="AIY885" s="60"/>
      <c r="AIZ885" s="60"/>
      <c r="AJA885" s="60"/>
      <c r="AJB885" s="60"/>
      <c r="AJC885" s="60"/>
      <c r="AJD885" s="60"/>
      <c r="AJE885" s="60"/>
      <c r="AJF885" s="60"/>
      <c r="AJG885" s="60"/>
      <c r="AJH885" s="60"/>
      <c r="AJI885" s="60"/>
      <c r="AJJ885" s="60"/>
      <c r="AJK885" s="60"/>
      <c r="AJL885" s="60"/>
      <c r="AJM885" s="60"/>
      <c r="AJN885" s="60"/>
      <c r="AJO885" s="60"/>
      <c r="AJP885" s="60"/>
      <c r="AJQ885" s="60"/>
      <c r="AJR885" s="60"/>
      <c r="AJS885" s="60"/>
      <c r="AJT885" s="60"/>
      <c r="AJU885" s="60"/>
      <c r="AJV885" s="60"/>
      <c r="AJW885" s="60"/>
      <c r="AJX885" s="60"/>
      <c r="AJY885" s="60"/>
      <c r="AJZ885" s="60"/>
      <c r="AKA885" s="60"/>
      <c r="AKB885" s="60"/>
      <c r="AKC885" s="60"/>
      <c r="AKD885" s="60"/>
      <c r="AKE885" s="60"/>
      <c r="AKF885" s="60"/>
      <c r="AKG885" s="60"/>
      <c r="AKH885" s="60"/>
      <c r="AKI885" s="60"/>
      <c r="AKJ885" s="60"/>
      <c r="AKK885" s="60"/>
      <c r="AKL885" s="60"/>
      <c r="AKM885" s="60"/>
      <c r="AKN885" s="60"/>
      <c r="AKO885" s="60"/>
      <c r="AKP885" s="60"/>
      <c r="AKQ885" s="60"/>
      <c r="AKR885" s="60"/>
      <c r="AKS885" s="60"/>
      <c r="AKT885" s="60"/>
      <c r="AKU885" s="60"/>
      <c r="AKV885" s="60"/>
      <c r="AKW885" s="60"/>
      <c r="AKX885" s="60"/>
      <c r="AKY885" s="60"/>
      <c r="AKZ885" s="60"/>
      <c r="ALA885" s="60"/>
      <c r="ALB885" s="60"/>
      <c r="ALC885" s="60"/>
      <c r="ALD885" s="60"/>
      <c r="ALE885" s="60"/>
      <c r="ALF885" s="60"/>
      <c r="ALG885" s="60"/>
      <c r="ALH885" s="60"/>
      <c r="ALI885" s="60"/>
      <c r="ALJ885" s="60"/>
      <c r="ALK885" s="60"/>
      <c r="ALL885" s="60"/>
      <c r="ALM885" s="60"/>
      <c r="ALN885" s="60"/>
      <c r="ALO885" s="60"/>
      <c r="ALP885" s="60"/>
      <c r="ALQ885" s="60"/>
      <c r="ALR885" s="60"/>
      <c r="ALS885" s="60"/>
      <c r="ALT885" s="60"/>
      <c r="ALU885" s="60"/>
      <c r="ALV885" s="60"/>
      <c r="ALW885" s="60"/>
      <c r="ALX885" s="60"/>
      <c r="ALY885" s="60"/>
      <c r="ALZ885" s="60"/>
      <c r="AMA885" s="60"/>
      <c r="AMB885" s="60"/>
      <c r="AMC885" s="60"/>
      <c r="AMD885" s="60"/>
      <c r="AME885" s="60"/>
      <c r="AMF885" s="60"/>
      <c r="AMG885" s="60"/>
      <c r="AMH885" s="60"/>
      <c r="AMI885" s="60"/>
      <c r="AMJ885" s="60"/>
      <c r="AMK885" s="60"/>
      <c r="AML885" s="60"/>
      <c r="AMM885" s="60"/>
      <c r="AMN885" s="60"/>
      <c r="AMO885" s="60"/>
      <c r="AMP885" s="60"/>
      <c r="AMQ885" s="60"/>
      <c r="AMR885" s="60"/>
      <c r="AMS885" s="60"/>
      <c r="AMT885" s="60"/>
      <c r="AMU885" s="60"/>
      <c r="AMV885" s="60"/>
      <c r="AMW885" s="60"/>
      <c r="AMX885" s="60"/>
      <c r="AMY885" s="60"/>
      <c r="AMZ885" s="60"/>
      <c r="ANA885" s="60"/>
      <c r="ANB885" s="60"/>
      <c r="ANC885" s="60"/>
      <c r="AND885" s="60"/>
      <c r="ANE885" s="60"/>
      <c r="ANF885" s="60"/>
      <c r="ANG885" s="60"/>
      <c r="ANH885" s="60"/>
      <c r="ANI885" s="60"/>
      <c r="ANJ885" s="60"/>
      <c r="ANK885" s="60"/>
      <c r="ANL885" s="60"/>
      <c r="ANM885" s="60"/>
      <c r="ANN885" s="60"/>
      <c r="ANO885" s="60"/>
      <c r="ANP885" s="60"/>
      <c r="ANQ885" s="60"/>
      <c r="ANR885" s="60"/>
      <c r="ANS885" s="60"/>
      <c r="ANT885" s="60"/>
      <c r="ANU885" s="60"/>
      <c r="ANV885" s="60"/>
      <c r="ANW885" s="60"/>
      <c r="ANX885" s="60"/>
      <c r="ANY885" s="60"/>
      <c r="ANZ885" s="60"/>
      <c r="AOA885" s="60"/>
      <c r="AOB885" s="60"/>
      <c r="AOC885" s="60"/>
      <c r="AOD885" s="60"/>
      <c r="AOE885" s="60"/>
      <c r="AOF885" s="60"/>
      <c r="AOG885" s="60"/>
      <c r="AOH885" s="60"/>
      <c r="AOI885" s="60"/>
      <c r="AOJ885" s="60"/>
      <c r="AOK885" s="60"/>
      <c r="AOL885" s="60"/>
      <c r="AOM885" s="60"/>
      <c r="AON885" s="60"/>
      <c r="AOO885" s="60"/>
      <c r="AOP885" s="60"/>
      <c r="AOQ885" s="60"/>
      <c r="AOR885" s="60"/>
      <c r="AOS885" s="60"/>
      <c r="AOT885" s="60"/>
      <c r="AOU885" s="60"/>
      <c r="AOV885" s="60"/>
      <c r="AOW885" s="60"/>
      <c r="AOX885" s="60"/>
      <c r="AOY885" s="60"/>
      <c r="AOZ885" s="60"/>
      <c r="APA885" s="60"/>
      <c r="APB885" s="60"/>
      <c r="APC885" s="60"/>
      <c r="APD885" s="60"/>
      <c r="APE885" s="60"/>
      <c r="APF885" s="60"/>
      <c r="APG885" s="60"/>
      <c r="APH885" s="60"/>
      <c r="API885" s="60"/>
      <c r="APJ885" s="60"/>
      <c r="APK885" s="60"/>
      <c r="APL885" s="60"/>
      <c r="APM885" s="60"/>
      <c r="APN885" s="60"/>
      <c r="APO885" s="60"/>
      <c r="APP885" s="60"/>
      <c r="APQ885" s="60"/>
      <c r="APR885" s="60"/>
      <c r="APS885" s="60"/>
      <c r="APT885" s="60"/>
      <c r="APU885" s="60"/>
      <c r="APV885" s="60"/>
      <c r="APW885" s="60"/>
      <c r="APX885" s="60"/>
      <c r="APY885" s="60"/>
      <c r="APZ885" s="60"/>
      <c r="AQA885" s="60"/>
      <c r="AQB885" s="60"/>
      <c r="AQC885" s="60"/>
      <c r="AQD885" s="60"/>
      <c r="AQE885" s="60"/>
      <c r="AQF885" s="60"/>
      <c r="AQG885" s="60"/>
      <c r="AQH885" s="60"/>
      <c r="AQI885" s="60"/>
      <c r="AQJ885" s="60"/>
      <c r="AQK885" s="60"/>
      <c r="AQL885" s="60"/>
      <c r="AQM885" s="60"/>
      <c r="AQN885" s="60"/>
      <c r="AQO885" s="60"/>
      <c r="AQP885" s="60"/>
      <c r="AQQ885" s="60"/>
      <c r="AQR885" s="60"/>
      <c r="AQS885" s="60"/>
      <c r="AQT885" s="60"/>
      <c r="AQU885" s="60"/>
      <c r="AQV885" s="60"/>
      <c r="AQW885" s="60"/>
      <c r="AQX885" s="60"/>
      <c r="AQY885" s="60"/>
      <c r="AQZ885" s="60"/>
      <c r="ARA885" s="60"/>
      <c r="ARB885" s="60"/>
      <c r="ARC885" s="60"/>
      <c r="ARD885" s="60"/>
      <c r="ARE885" s="60"/>
      <c r="ARF885" s="60"/>
      <c r="ARG885" s="60"/>
      <c r="ARH885" s="60"/>
      <c r="ARI885" s="60"/>
      <c r="ARJ885" s="60"/>
      <c r="ARK885" s="60"/>
      <c r="ARL885" s="60"/>
      <c r="ARM885" s="60"/>
      <c r="ARN885" s="60"/>
      <c r="ARO885" s="60"/>
      <c r="ARP885" s="60"/>
      <c r="ARQ885" s="60"/>
      <c r="ARR885" s="60"/>
      <c r="ARS885" s="60"/>
      <c r="ART885" s="60"/>
      <c r="ARU885" s="60"/>
      <c r="ARV885" s="60"/>
      <c r="ARW885" s="60"/>
      <c r="ARX885" s="60"/>
      <c r="ARY885" s="60"/>
      <c r="ARZ885" s="60"/>
      <c r="ASA885" s="60"/>
      <c r="ASB885" s="60"/>
      <c r="ASC885" s="60"/>
      <c r="ASD885" s="60"/>
      <c r="ASE885" s="60"/>
      <c r="ASF885" s="60"/>
      <c r="ASG885" s="60"/>
      <c r="ASH885" s="60"/>
      <c r="ASI885" s="60"/>
      <c r="ASJ885" s="60"/>
      <c r="ASK885" s="60"/>
      <c r="ASL885" s="60"/>
      <c r="ASM885" s="60"/>
      <c r="ASN885" s="60"/>
      <c r="ASO885" s="60"/>
      <c r="ASP885" s="60"/>
      <c r="ASQ885" s="60"/>
      <c r="ASR885" s="60"/>
      <c r="ASS885" s="60"/>
      <c r="AST885" s="60"/>
      <c r="ASU885" s="60"/>
      <c r="ASV885" s="60"/>
      <c r="ASW885" s="60"/>
      <c r="ASX885" s="60"/>
      <c r="ASY885" s="60"/>
      <c r="ASZ885" s="60"/>
      <c r="ATA885" s="60"/>
      <c r="ATB885" s="60"/>
      <c r="ATC885" s="60"/>
      <c r="ATD885" s="60"/>
      <c r="ATE885" s="60"/>
      <c r="ATF885" s="60"/>
      <c r="ATG885" s="60"/>
      <c r="ATH885" s="60"/>
      <c r="ATI885" s="60"/>
      <c r="ATJ885" s="60"/>
      <c r="ATK885" s="60"/>
      <c r="ATL885" s="60"/>
      <c r="ATM885" s="60"/>
      <c r="ATN885" s="60"/>
      <c r="ATO885" s="60"/>
      <c r="ATP885" s="60"/>
      <c r="ATQ885" s="60"/>
      <c r="ATR885" s="60"/>
      <c r="ATS885" s="60"/>
      <c r="ATT885" s="60"/>
      <c r="ATU885" s="60"/>
      <c r="ATV885" s="60"/>
      <c r="ATW885" s="60"/>
      <c r="ATX885" s="60"/>
      <c r="ATY885" s="60"/>
      <c r="ATZ885" s="60"/>
      <c r="AUA885" s="60"/>
      <c r="AUB885" s="60"/>
      <c r="AUC885" s="60"/>
      <c r="AUD885" s="60"/>
      <c r="AUE885" s="60"/>
      <c r="AUF885" s="60"/>
      <c r="AUG885" s="60"/>
      <c r="AUH885" s="60"/>
      <c r="AUI885" s="60"/>
      <c r="AUJ885" s="60"/>
      <c r="AUK885" s="60"/>
      <c r="AUL885" s="60"/>
      <c r="AUM885" s="60"/>
      <c r="AUN885" s="60"/>
      <c r="AUO885" s="60"/>
      <c r="AUP885" s="60"/>
      <c r="AUQ885" s="60"/>
      <c r="AUR885" s="60"/>
      <c r="AUS885" s="60"/>
      <c r="AUT885" s="60"/>
      <c r="AUU885" s="60"/>
      <c r="AUV885" s="60"/>
      <c r="AUW885" s="60"/>
      <c r="AUX885" s="60"/>
      <c r="AUY885" s="60"/>
      <c r="AUZ885" s="60"/>
      <c r="AVA885" s="60"/>
      <c r="AVB885" s="60"/>
      <c r="AVC885" s="60"/>
      <c r="AVD885" s="60"/>
      <c r="AVE885" s="60"/>
      <c r="AVF885" s="60"/>
      <c r="AVG885" s="60"/>
      <c r="AVH885" s="60"/>
      <c r="AVI885" s="60"/>
      <c r="AVJ885" s="60"/>
      <c r="AVK885" s="60"/>
      <c r="AVL885" s="60"/>
      <c r="AVM885" s="60"/>
      <c r="AVN885" s="60"/>
      <c r="AVO885" s="60"/>
      <c r="AVP885" s="60"/>
      <c r="AVQ885" s="60"/>
      <c r="AVR885" s="60"/>
      <c r="AVS885" s="60"/>
      <c r="AVT885" s="60"/>
      <c r="AVU885" s="60"/>
      <c r="AVV885" s="60"/>
      <c r="AVW885" s="60"/>
      <c r="AVX885" s="60"/>
      <c r="AVY885" s="60"/>
      <c r="AVZ885" s="60"/>
      <c r="AWA885" s="60"/>
      <c r="AWB885" s="60"/>
      <c r="AWC885" s="60"/>
      <c r="AWD885" s="60"/>
      <c r="AWE885" s="60"/>
      <c r="AWF885" s="60"/>
      <c r="AWG885" s="60"/>
      <c r="AWH885" s="60"/>
      <c r="AWI885" s="60"/>
      <c r="AWJ885" s="60"/>
      <c r="AWK885" s="60"/>
      <c r="AWL885" s="60"/>
      <c r="AWM885" s="60"/>
      <c r="AWN885" s="60"/>
      <c r="AWO885" s="60"/>
      <c r="AWP885" s="60"/>
      <c r="AWQ885" s="60"/>
      <c r="AWR885" s="60"/>
      <c r="AWS885" s="60"/>
      <c r="AWT885" s="60"/>
      <c r="AWU885" s="60"/>
      <c r="AWV885" s="60"/>
      <c r="AWW885" s="60"/>
      <c r="AWX885" s="60"/>
      <c r="AWY885" s="60"/>
      <c r="AWZ885" s="60"/>
      <c r="AXA885" s="60"/>
      <c r="AXB885" s="60"/>
      <c r="AXC885" s="60"/>
      <c r="AXD885" s="60"/>
      <c r="AXE885" s="60"/>
      <c r="AXF885" s="60"/>
      <c r="AXG885" s="60"/>
      <c r="AXH885" s="60"/>
      <c r="AXI885" s="60"/>
      <c r="AXJ885" s="60"/>
      <c r="AXK885" s="60"/>
      <c r="AXL885" s="60"/>
      <c r="AXM885" s="60"/>
      <c r="AXN885" s="60"/>
      <c r="AXO885" s="60"/>
      <c r="AXP885" s="60"/>
      <c r="AXQ885" s="60"/>
      <c r="AXR885" s="60"/>
      <c r="AXS885" s="60"/>
      <c r="AXT885" s="60"/>
      <c r="AXU885" s="60"/>
      <c r="AXV885" s="60"/>
      <c r="AXW885" s="60"/>
      <c r="AXX885" s="60"/>
      <c r="AXY885" s="60"/>
      <c r="AXZ885" s="60"/>
      <c r="AYA885" s="60"/>
      <c r="AYB885" s="60"/>
      <c r="AYC885" s="60"/>
      <c r="AYD885" s="60"/>
      <c r="AYE885" s="60"/>
      <c r="AYF885" s="60"/>
      <c r="AYG885" s="60"/>
      <c r="AYH885" s="60"/>
      <c r="AYI885" s="60"/>
      <c r="AYJ885" s="60"/>
      <c r="AYK885" s="60"/>
      <c r="AYL885" s="60"/>
      <c r="AYM885" s="60"/>
      <c r="AYN885" s="60"/>
      <c r="AYO885" s="60"/>
      <c r="AYP885" s="60"/>
      <c r="AYQ885" s="60"/>
      <c r="AYR885" s="60"/>
      <c r="AYS885" s="60"/>
      <c r="AYT885" s="60"/>
      <c r="AYU885" s="60"/>
      <c r="AYV885" s="60"/>
      <c r="AYW885" s="60"/>
      <c r="AYX885" s="60"/>
      <c r="AYY885" s="60"/>
      <c r="AYZ885" s="60"/>
      <c r="AZA885" s="60"/>
      <c r="AZB885" s="60"/>
      <c r="AZC885" s="60"/>
      <c r="AZD885" s="60"/>
      <c r="AZE885" s="60"/>
      <c r="AZF885" s="60"/>
      <c r="AZG885" s="60"/>
      <c r="AZH885" s="60"/>
      <c r="AZI885" s="60"/>
      <c r="AZJ885" s="60"/>
      <c r="AZK885" s="60"/>
      <c r="AZL885" s="60"/>
      <c r="AZM885" s="60"/>
      <c r="AZN885" s="60"/>
      <c r="AZO885" s="60"/>
      <c r="AZP885" s="60"/>
      <c r="AZQ885" s="60"/>
      <c r="AZR885" s="60"/>
      <c r="AZS885" s="60"/>
      <c r="AZT885" s="60"/>
      <c r="AZU885" s="60"/>
      <c r="AZV885" s="60"/>
      <c r="AZW885" s="60"/>
      <c r="AZX885" s="60"/>
      <c r="AZY885" s="60"/>
      <c r="AZZ885" s="60"/>
      <c r="BAA885" s="60"/>
      <c r="BAB885" s="60"/>
      <c r="BAC885" s="60"/>
      <c r="BAD885" s="60"/>
      <c r="BAE885" s="60"/>
      <c r="BAF885" s="60"/>
      <c r="BAG885" s="60"/>
      <c r="BAH885" s="60"/>
      <c r="BAI885" s="60"/>
      <c r="BAJ885" s="60"/>
      <c r="BAK885" s="60"/>
      <c r="BAL885" s="60"/>
      <c r="BAM885" s="60"/>
      <c r="BAN885" s="60"/>
      <c r="BAO885" s="60"/>
      <c r="BAP885" s="60"/>
      <c r="BAQ885" s="60"/>
      <c r="BAR885" s="60"/>
      <c r="BAS885" s="60"/>
      <c r="BAT885" s="60"/>
      <c r="BAU885" s="60"/>
      <c r="BAV885" s="60"/>
      <c r="BAW885" s="60"/>
      <c r="BAX885" s="60"/>
      <c r="BAY885" s="60"/>
      <c r="BAZ885" s="60"/>
      <c r="BBA885" s="60"/>
      <c r="BBB885" s="60"/>
      <c r="BBC885" s="60"/>
      <c r="BBD885" s="60"/>
      <c r="BBE885" s="60"/>
      <c r="BBF885" s="60"/>
      <c r="BBG885" s="60"/>
      <c r="BBH885" s="60"/>
      <c r="BBI885" s="60"/>
      <c r="BBJ885" s="60"/>
      <c r="BBK885" s="60"/>
      <c r="BBL885" s="60"/>
      <c r="BBM885" s="60"/>
      <c r="BBN885" s="60"/>
      <c r="BBO885" s="60"/>
      <c r="BBP885" s="60"/>
      <c r="BBQ885" s="60"/>
      <c r="BBR885" s="60"/>
      <c r="BBS885" s="60"/>
      <c r="BBT885" s="60"/>
      <c r="BBU885" s="60"/>
      <c r="BBV885" s="60"/>
      <c r="BBW885" s="60"/>
      <c r="BBX885" s="60"/>
      <c r="BBY885" s="60"/>
      <c r="BBZ885" s="60"/>
      <c r="BCA885" s="60"/>
      <c r="BCB885" s="60"/>
      <c r="BCC885" s="60"/>
      <c r="BCD885" s="60"/>
      <c r="BCE885" s="60"/>
      <c r="BCF885" s="60"/>
      <c r="BCG885" s="60"/>
      <c r="BCH885" s="60"/>
      <c r="BCI885" s="60"/>
      <c r="BCJ885" s="60"/>
      <c r="BCK885" s="60"/>
      <c r="BCL885" s="60"/>
      <c r="BCM885" s="60"/>
      <c r="BCN885" s="60"/>
      <c r="BCO885" s="60"/>
      <c r="BCP885" s="60"/>
      <c r="BCQ885" s="60"/>
      <c r="BCR885" s="60"/>
      <c r="BCS885" s="60"/>
      <c r="BCT885" s="60"/>
      <c r="BCU885" s="60"/>
      <c r="BCV885" s="60"/>
      <c r="BCW885" s="60"/>
      <c r="BCX885" s="60"/>
      <c r="BCY885" s="60"/>
      <c r="BCZ885" s="60"/>
      <c r="BDA885" s="60"/>
      <c r="BDB885" s="60"/>
      <c r="BDC885" s="60"/>
      <c r="BDD885" s="60"/>
      <c r="BDE885" s="60"/>
      <c r="BDF885" s="60"/>
      <c r="BDG885" s="60"/>
      <c r="BDH885" s="60"/>
      <c r="BDI885" s="60"/>
      <c r="BDJ885" s="60"/>
      <c r="BDK885" s="60"/>
      <c r="BDL885" s="60"/>
      <c r="BDM885" s="60"/>
      <c r="BDN885" s="60"/>
      <c r="BDO885" s="60"/>
      <c r="BDP885" s="60"/>
      <c r="BDQ885" s="60"/>
      <c r="BDR885" s="60"/>
      <c r="BDS885" s="60"/>
      <c r="BDT885" s="60"/>
      <c r="BDU885" s="60"/>
      <c r="BDV885" s="60"/>
      <c r="BDW885" s="60"/>
      <c r="BDX885" s="60"/>
      <c r="BDY885" s="60"/>
      <c r="BDZ885" s="60"/>
      <c r="BEA885" s="60"/>
      <c r="BEB885" s="60"/>
      <c r="BEC885" s="60"/>
      <c r="BED885" s="60"/>
      <c r="BEE885" s="60"/>
      <c r="BEF885" s="60"/>
      <c r="BEG885" s="60"/>
      <c r="BEH885" s="60"/>
      <c r="BEI885" s="60"/>
      <c r="BEJ885" s="60"/>
      <c r="BEK885" s="60"/>
      <c r="BEL885" s="60"/>
      <c r="BEM885" s="60"/>
      <c r="BEN885" s="60"/>
      <c r="BEO885" s="60"/>
      <c r="BEP885" s="60"/>
      <c r="BEQ885" s="60"/>
      <c r="BER885" s="60"/>
      <c r="BES885" s="60"/>
      <c r="BET885" s="60"/>
      <c r="BEU885" s="60"/>
      <c r="BEV885" s="60"/>
      <c r="BEW885" s="60"/>
      <c r="BEX885" s="60"/>
      <c r="BEY885" s="60"/>
      <c r="BEZ885" s="60"/>
      <c r="BFA885" s="60"/>
      <c r="BFB885" s="60"/>
      <c r="BFC885" s="60"/>
      <c r="BFD885" s="60"/>
      <c r="BFE885" s="60"/>
      <c r="BFF885" s="60"/>
      <c r="BFG885" s="60"/>
      <c r="BFH885" s="60"/>
      <c r="BFI885" s="60"/>
      <c r="BFJ885" s="60"/>
      <c r="BFK885" s="60"/>
      <c r="BFL885" s="60"/>
      <c r="BFM885" s="60"/>
      <c r="BFN885" s="60"/>
      <c r="BFO885" s="60"/>
      <c r="BFP885" s="60"/>
      <c r="BFQ885" s="60"/>
      <c r="BFR885" s="60"/>
      <c r="BFS885" s="60"/>
      <c r="BFT885" s="60"/>
      <c r="BFU885" s="60"/>
      <c r="BFV885" s="60"/>
      <c r="BFW885" s="60"/>
      <c r="BFX885" s="60"/>
      <c r="BFY885" s="60"/>
      <c r="BFZ885" s="60"/>
      <c r="BGA885" s="60"/>
      <c r="BGB885" s="60"/>
      <c r="BGC885" s="60"/>
      <c r="BGD885" s="60"/>
      <c r="BGE885" s="60"/>
      <c r="BGF885" s="60"/>
      <c r="BGG885" s="60"/>
      <c r="BGH885" s="60"/>
      <c r="BGI885" s="60"/>
      <c r="BGJ885" s="60"/>
      <c r="BGK885" s="60"/>
      <c r="BGL885" s="60"/>
      <c r="BGM885" s="60"/>
      <c r="BGN885" s="60"/>
      <c r="BGO885" s="60"/>
      <c r="BGP885" s="60"/>
      <c r="BGQ885" s="60"/>
      <c r="BGR885" s="60"/>
      <c r="BGS885" s="60"/>
      <c r="BGT885" s="60"/>
      <c r="BGU885" s="60"/>
      <c r="BGV885" s="60"/>
      <c r="BGW885" s="60"/>
      <c r="BGX885" s="60"/>
      <c r="BGY885" s="60"/>
      <c r="BGZ885" s="60"/>
      <c r="BHA885" s="60"/>
      <c r="BHB885" s="60"/>
      <c r="BHC885" s="60"/>
      <c r="BHD885" s="60"/>
      <c r="BHE885" s="60"/>
      <c r="BHF885" s="60"/>
      <c r="BHG885" s="60"/>
      <c r="BHH885" s="60"/>
      <c r="BHI885" s="60"/>
      <c r="BHJ885" s="60"/>
      <c r="BHK885" s="60"/>
      <c r="BHL885" s="60"/>
      <c r="BHM885" s="60"/>
      <c r="BHN885" s="60"/>
      <c r="BHO885" s="60"/>
      <c r="BHP885" s="60"/>
      <c r="BHQ885" s="60"/>
      <c r="BHR885" s="60"/>
      <c r="BHS885" s="60"/>
      <c r="BHT885" s="60"/>
      <c r="BHU885" s="60"/>
      <c r="BHV885" s="60"/>
      <c r="BHW885" s="60"/>
      <c r="BHX885" s="60"/>
      <c r="BHY885" s="60"/>
      <c r="BHZ885" s="60"/>
      <c r="BIA885" s="60"/>
      <c r="BIB885" s="60"/>
      <c r="BIC885" s="60"/>
      <c r="BID885" s="60"/>
      <c r="BIE885" s="60"/>
      <c r="BIF885" s="60"/>
      <c r="BIG885" s="60"/>
      <c r="BIH885" s="60"/>
      <c r="BII885" s="60"/>
      <c r="BIJ885" s="60"/>
      <c r="BIK885" s="60"/>
      <c r="BIL885" s="60"/>
      <c r="BIM885" s="60"/>
      <c r="BIN885" s="60"/>
      <c r="BIO885" s="60"/>
      <c r="BIP885" s="60"/>
      <c r="BIQ885" s="60"/>
      <c r="BIR885" s="60"/>
      <c r="BIS885" s="60"/>
      <c r="BIT885" s="60"/>
      <c r="BIU885" s="60"/>
      <c r="BIV885" s="60"/>
      <c r="BIW885" s="60"/>
      <c r="BIX885" s="60"/>
      <c r="BIY885" s="60"/>
      <c r="BIZ885" s="60"/>
      <c r="BJA885" s="60"/>
      <c r="BJB885" s="60"/>
      <c r="BJC885" s="60"/>
      <c r="BJD885" s="60"/>
      <c r="BJE885" s="60"/>
      <c r="BJF885" s="60"/>
      <c r="BJG885" s="60"/>
      <c r="BJH885" s="60"/>
      <c r="BJI885" s="60"/>
      <c r="BJJ885" s="60"/>
      <c r="BJK885" s="60"/>
      <c r="BJL885" s="60"/>
      <c r="BJM885" s="60"/>
      <c r="BJN885" s="60"/>
      <c r="BJO885" s="60"/>
      <c r="BJP885" s="60"/>
      <c r="BJQ885" s="60"/>
      <c r="BJR885" s="60"/>
      <c r="BJS885" s="60"/>
      <c r="BJT885" s="60"/>
      <c r="BJU885" s="60"/>
      <c r="BJV885" s="60"/>
      <c r="BJW885" s="60"/>
      <c r="BJX885" s="60"/>
      <c r="BJY885" s="60"/>
      <c r="BJZ885" s="60"/>
      <c r="BKA885" s="60"/>
      <c r="BKB885" s="60"/>
      <c r="BKC885" s="60"/>
      <c r="BKD885" s="60"/>
      <c r="BKE885" s="60"/>
      <c r="BKF885" s="60"/>
      <c r="BKG885" s="60"/>
      <c r="BKH885" s="60"/>
      <c r="BKI885" s="60"/>
      <c r="BKJ885" s="60"/>
      <c r="BKK885" s="60"/>
      <c r="BKL885" s="60"/>
      <c r="BKM885" s="60"/>
      <c r="BKN885" s="60"/>
      <c r="BKO885" s="60"/>
      <c r="BKP885" s="60"/>
      <c r="BKQ885" s="60"/>
      <c r="BKR885" s="60"/>
      <c r="BKS885" s="60"/>
      <c r="BKT885" s="60"/>
      <c r="BKU885" s="60"/>
      <c r="BKV885" s="60"/>
      <c r="BKW885" s="60"/>
      <c r="BKX885" s="60"/>
      <c r="BKY885" s="60"/>
      <c r="BKZ885" s="60"/>
      <c r="BLA885" s="60"/>
      <c r="BLB885" s="60"/>
      <c r="BLC885" s="60"/>
      <c r="BLD885" s="60"/>
      <c r="BLE885" s="60"/>
      <c r="BLF885" s="60"/>
      <c r="BLG885" s="60"/>
      <c r="BLH885" s="60"/>
      <c r="BLI885" s="60"/>
      <c r="BLJ885" s="60"/>
      <c r="BLK885" s="60"/>
      <c r="BLL885" s="60"/>
      <c r="BLM885" s="60"/>
      <c r="BLN885" s="60"/>
      <c r="BLO885" s="60"/>
      <c r="BLP885" s="60"/>
      <c r="BLQ885" s="60"/>
      <c r="BLR885" s="60"/>
      <c r="BLS885" s="60"/>
      <c r="BLT885" s="60"/>
      <c r="BLU885" s="60"/>
      <c r="BLV885" s="60"/>
      <c r="BLW885" s="60"/>
      <c r="BLX885" s="60"/>
      <c r="BLY885" s="60"/>
      <c r="BLZ885" s="60"/>
      <c r="BMA885" s="60"/>
      <c r="BMB885" s="60"/>
      <c r="BMC885" s="60"/>
      <c r="BMD885" s="60"/>
      <c r="BME885" s="60"/>
      <c r="BMF885" s="60"/>
      <c r="BMG885" s="60"/>
      <c r="BMH885" s="60"/>
      <c r="BMI885" s="60"/>
      <c r="BMJ885" s="60"/>
      <c r="BMK885" s="60"/>
      <c r="BML885" s="60"/>
      <c r="BMM885" s="60"/>
      <c r="BMN885" s="60"/>
      <c r="BMO885" s="60"/>
      <c r="BMP885" s="60"/>
      <c r="BMQ885" s="60"/>
      <c r="BMR885" s="60"/>
      <c r="BMS885" s="60"/>
      <c r="BMT885" s="60"/>
      <c r="BMU885" s="60"/>
      <c r="BMV885" s="60"/>
      <c r="BMW885" s="60"/>
      <c r="BMX885" s="60"/>
      <c r="BMY885" s="60"/>
      <c r="BMZ885" s="60"/>
      <c r="BNA885" s="60"/>
      <c r="BNB885" s="60"/>
      <c r="BNC885" s="60"/>
      <c r="BND885" s="60"/>
      <c r="BNE885" s="60"/>
      <c r="BNF885" s="60"/>
      <c r="BNG885" s="60"/>
      <c r="BNH885" s="60"/>
      <c r="BNI885" s="60"/>
      <c r="BNJ885" s="60"/>
      <c r="BNK885" s="60"/>
      <c r="BNL885" s="60"/>
      <c r="BNM885" s="60"/>
      <c r="BNN885" s="60"/>
      <c r="BNO885" s="60"/>
      <c r="BNP885" s="60"/>
      <c r="BNQ885" s="60"/>
      <c r="BNR885" s="60"/>
      <c r="BNS885" s="60"/>
      <c r="BNT885" s="60"/>
      <c r="BNU885" s="60"/>
      <c r="BNV885" s="60"/>
      <c r="BNW885" s="60"/>
      <c r="BNX885" s="60"/>
      <c r="BNY885" s="60"/>
      <c r="BNZ885" s="60"/>
      <c r="BOA885" s="60"/>
      <c r="BOB885" s="60"/>
      <c r="BOC885" s="60"/>
      <c r="BOD885" s="60"/>
      <c r="BOE885" s="60"/>
      <c r="BOF885" s="60"/>
      <c r="BOG885" s="60"/>
      <c r="BOH885" s="60"/>
      <c r="BOI885" s="60"/>
      <c r="BOJ885" s="60"/>
      <c r="BOK885" s="60"/>
      <c r="BOL885" s="60"/>
      <c r="BOM885" s="60"/>
      <c r="BON885" s="60"/>
      <c r="BOO885" s="60"/>
      <c r="BOP885" s="60"/>
      <c r="BOQ885" s="60"/>
      <c r="BOR885" s="60"/>
      <c r="BOS885" s="60"/>
      <c r="BOT885" s="60"/>
      <c r="BOU885" s="60"/>
      <c r="BOV885" s="60"/>
      <c r="BOW885" s="60"/>
      <c r="BOX885" s="60"/>
      <c r="BOY885" s="60"/>
      <c r="BOZ885" s="60"/>
      <c r="BPA885" s="60"/>
      <c r="BPB885" s="60"/>
      <c r="BPC885" s="60"/>
      <c r="BPD885" s="60"/>
      <c r="BPE885" s="60"/>
      <c r="BPF885" s="60"/>
      <c r="BPG885" s="60"/>
      <c r="BPH885" s="60"/>
      <c r="BPI885" s="60"/>
      <c r="BPJ885" s="60"/>
      <c r="BPK885" s="60"/>
      <c r="BPL885" s="60"/>
      <c r="BPM885" s="60"/>
      <c r="BPN885" s="60"/>
      <c r="BPO885" s="60"/>
      <c r="BPP885" s="60"/>
      <c r="BPQ885" s="60"/>
      <c r="BPR885" s="60"/>
      <c r="BPS885" s="60"/>
      <c r="BPT885" s="60"/>
      <c r="BPU885" s="60"/>
      <c r="BPV885" s="60"/>
      <c r="BPW885" s="60"/>
      <c r="BPX885" s="60"/>
      <c r="BPY885" s="60"/>
      <c r="BPZ885" s="60"/>
      <c r="BQA885" s="60"/>
      <c r="BQB885" s="60"/>
      <c r="BQC885" s="60"/>
      <c r="BQD885" s="60"/>
      <c r="BQE885" s="60"/>
      <c r="BQF885" s="60"/>
      <c r="BQG885" s="60"/>
      <c r="BQH885" s="60"/>
      <c r="BQI885" s="60"/>
      <c r="BQJ885" s="60"/>
      <c r="BQK885" s="60"/>
      <c r="BQL885" s="60"/>
      <c r="BQM885" s="60"/>
      <c r="BQN885" s="60"/>
      <c r="BQO885" s="60"/>
      <c r="BQP885" s="60"/>
      <c r="BQQ885" s="60"/>
      <c r="BQR885" s="60"/>
      <c r="BQS885" s="60"/>
      <c r="BQT885" s="60"/>
      <c r="BQU885" s="60"/>
      <c r="BQV885" s="60"/>
      <c r="BQW885" s="60"/>
      <c r="BQX885" s="60"/>
      <c r="BQY885" s="60"/>
      <c r="BQZ885" s="60"/>
      <c r="BRA885" s="60"/>
      <c r="BRB885" s="60"/>
      <c r="BRC885" s="60"/>
      <c r="BRD885" s="60"/>
      <c r="BRE885" s="60"/>
      <c r="BRF885" s="60"/>
      <c r="BRG885" s="60"/>
      <c r="BRH885" s="60"/>
      <c r="BRI885" s="60"/>
      <c r="BRJ885" s="60"/>
      <c r="BRK885" s="60"/>
      <c r="BRL885" s="60"/>
      <c r="BRM885" s="60"/>
      <c r="BRN885" s="60"/>
      <c r="BRO885" s="60"/>
      <c r="BRP885" s="60"/>
      <c r="BRQ885" s="60"/>
      <c r="BRR885" s="60"/>
      <c r="BRS885" s="60"/>
      <c r="BRT885" s="60"/>
      <c r="BRU885" s="60"/>
      <c r="BRV885" s="60"/>
      <c r="BRW885" s="60"/>
      <c r="BRX885" s="60"/>
      <c r="BRY885" s="60"/>
      <c r="BRZ885" s="60"/>
      <c r="BSA885" s="60"/>
      <c r="BSB885" s="60"/>
      <c r="BSC885" s="60"/>
      <c r="BSD885" s="60"/>
      <c r="BSE885" s="60"/>
      <c r="BSF885" s="60"/>
      <c r="BSG885" s="60"/>
      <c r="BSH885" s="60"/>
      <c r="BSI885" s="60"/>
      <c r="BSJ885" s="60"/>
      <c r="BSK885" s="60"/>
      <c r="BSL885" s="60"/>
      <c r="BSM885" s="60"/>
      <c r="BSN885" s="60"/>
      <c r="BSO885" s="60"/>
      <c r="BSP885" s="60"/>
      <c r="BSQ885" s="60"/>
      <c r="BSR885" s="60"/>
      <c r="BSS885" s="60"/>
      <c r="BST885" s="60"/>
      <c r="BSU885" s="60"/>
      <c r="BSV885" s="60"/>
      <c r="BSW885" s="60"/>
      <c r="BSX885" s="60"/>
      <c r="BSY885" s="60"/>
      <c r="BSZ885" s="60"/>
      <c r="BTA885" s="60"/>
      <c r="BTB885" s="60"/>
      <c r="BTC885" s="60"/>
      <c r="BTD885" s="60"/>
      <c r="BTE885" s="60"/>
      <c r="BTF885" s="60"/>
      <c r="BTG885" s="60"/>
      <c r="BTH885" s="60"/>
      <c r="BTI885" s="60"/>
      <c r="BTJ885" s="60"/>
      <c r="BTK885" s="60"/>
      <c r="BTL885" s="60"/>
      <c r="BTM885" s="60"/>
      <c r="BTN885" s="60"/>
      <c r="BTO885" s="60"/>
      <c r="BTP885" s="60"/>
      <c r="BTQ885" s="60"/>
      <c r="BTR885" s="60"/>
      <c r="BTS885" s="60"/>
      <c r="BTT885" s="60"/>
      <c r="BTU885" s="60"/>
      <c r="BTV885" s="60"/>
      <c r="BTW885" s="60"/>
      <c r="BTX885" s="60"/>
      <c r="BTY885" s="60"/>
      <c r="BTZ885" s="60"/>
      <c r="BUA885" s="60"/>
      <c r="BUB885" s="60"/>
      <c r="BUC885" s="60"/>
      <c r="BUD885" s="60"/>
      <c r="BUE885" s="60"/>
      <c r="BUF885" s="60"/>
      <c r="BUG885" s="60"/>
      <c r="BUH885" s="60"/>
      <c r="BUI885" s="60"/>
      <c r="BUJ885" s="60"/>
      <c r="BUK885" s="60"/>
      <c r="BUL885" s="60"/>
      <c r="BUM885" s="60"/>
      <c r="BUN885" s="60"/>
      <c r="BUO885" s="60"/>
      <c r="BUP885" s="60"/>
      <c r="BUQ885" s="60"/>
      <c r="BUR885" s="60"/>
      <c r="BUS885" s="60"/>
      <c r="BUT885" s="60"/>
      <c r="BUU885" s="60"/>
      <c r="BUV885" s="60"/>
      <c r="BUW885" s="60"/>
      <c r="BUX885" s="60"/>
      <c r="BUY885" s="60"/>
      <c r="BUZ885" s="60"/>
      <c r="BVA885" s="60"/>
      <c r="BVB885" s="60"/>
      <c r="BVC885" s="60"/>
      <c r="BVD885" s="60"/>
      <c r="BVE885" s="60"/>
      <c r="BVF885" s="60"/>
      <c r="BVG885" s="60"/>
      <c r="BVH885" s="60"/>
      <c r="BVI885" s="60"/>
      <c r="BVJ885" s="60"/>
      <c r="BVK885" s="60"/>
      <c r="BVL885" s="60"/>
      <c r="BVM885" s="60"/>
      <c r="BVN885" s="60"/>
      <c r="BVO885" s="60"/>
      <c r="BVP885" s="60"/>
      <c r="BVQ885" s="60"/>
      <c r="BVR885" s="60"/>
      <c r="BVS885" s="60"/>
      <c r="BVT885" s="60"/>
      <c r="BVU885" s="60"/>
      <c r="BVV885" s="60"/>
      <c r="BVW885" s="60"/>
      <c r="BVX885" s="60"/>
      <c r="BVY885" s="60"/>
      <c r="BVZ885" s="60"/>
      <c r="BWA885" s="60"/>
      <c r="BWB885" s="60"/>
      <c r="BWC885" s="60"/>
      <c r="BWD885" s="60"/>
      <c r="BWE885" s="60"/>
      <c r="BWF885" s="60"/>
      <c r="BWG885" s="60"/>
      <c r="BWH885" s="60"/>
      <c r="BWI885" s="60"/>
      <c r="BWJ885" s="60"/>
      <c r="BWK885" s="60"/>
      <c r="BWL885" s="60"/>
      <c r="BWM885" s="60"/>
      <c r="BWN885" s="60"/>
      <c r="BWO885" s="60"/>
      <c r="BWP885" s="60"/>
      <c r="BWQ885" s="60"/>
      <c r="BWR885" s="60"/>
      <c r="BWS885" s="60"/>
      <c r="BWT885" s="60"/>
      <c r="BWU885" s="60"/>
      <c r="BWV885" s="60"/>
      <c r="BWW885" s="60"/>
      <c r="BWX885" s="60"/>
      <c r="BWY885" s="60"/>
      <c r="BWZ885" s="60"/>
      <c r="BXA885" s="60"/>
      <c r="BXB885" s="60"/>
      <c r="BXC885" s="60"/>
      <c r="BXD885" s="60"/>
      <c r="BXE885" s="60"/>
      <c r="BXF885" s="60"/>
      <c r="BXG885" s="60"/>
      <c r="BXH885" s="60"/>
      <c r="BXI885" s="60"/>
      <c r="BXJ885" s="60"/>
      <c r="BXK885" s="60"/>
      <c r="BXL885" s="60"/>
      <c r="BXM885" s="60"/>
      <c r="BXN885" s="60"/>
      <c r="BXO885" s="60"/>
      <c r="BXP885" s="60"/>
      <c r="BXQ885" s="60"/>
      <c r="BXR885" s="60"/>
      <c r="BXS885" s="60"/>
      <c r="BXT885" s="60"/>
      <c r="BXU885" s="60"/>
      <c r="BXV885" s="60"/>
      <c r="BXW885" s="60"/>
      <c r="BXX885" s="60"/>
      <c r="BXY885" s="60"/>
      <c r="BXZ885" s="60"/>
      <c r="BYA885" s="60"/>
      <c r="BYB885" s="60"/>
      <c r="BYC885" s="60"/>
      <c r="BYD885" s="60"/>
      <c r="BYE885" s="60"/>
      <c r="BYF885" s="60"/>
      <c r="BYG885" s="60"/>
      <c r="BYH885" s="60"/>
      <c r="BYI885" s="60"/>
      <c r="BYJ885" s="60"/>
      <c r="BYK885" s="60"/>
      <c r="BYL885" s="60"/>
      <c r="BYM885" s="60"/>
      <c r="BYN885" s="60"/>
      <c r="BYO885" s="60"/>
      <c r="BYP885" s="60"/>
      <c r="BYQ885" s="60"/>
      <c r="BYR885" s="60"/>
      <c r="BYS885" s="60"/>
      <c r="BYT885" s="60"/>
      <c r="BYU885" s="60"/>
      <c r="BYV885" s="60"/>
      <c r="BYW885" s="60"/>
      <c r="BYX885" s="60"/>
      <c r="BYY885" s="60"/>
      <c r="BYZ885" s="60"/>
      <c r="BZA885" s="60"/>
      <c r="BZB885" s="60"/>
      <c r="BZC885" s="60"/>
      <c r="BZD885" s="60"/>
      <c r="BZE885" s="60"/>
      <c r="BZF885" s="60"/>
      <c r="BZG885" s="60"/>
      <c r="BZH885" s="60"/>
      <c r="BZI885" s="60"/>
      <c r="BZJ885" s="60"/>
      <c r="BZK885" s="60"/>
      <c r="BZL885" s="60"/>
      <c r="BZM885" s="60"/>
      <c r="BZN885" s="60"/>
      <c r="BZO885" s="60"/>
      <c r="BZP885" s="60"/>
      <c r="BZQ885" s="60"/>
      <c r="BZR885" s="60"/>
      <c r="BZS885" s="60"/>
      <c r="BZT885" s="60"/>
      <c r="BZU885" s="60"/>
      <c r="BZV885" s="60"/>
      <c r="BZW885" s="60"/>
      <c r="BZX885" s="60"/>
      <c r="BZY885" s="60"/>
      <c r="BZZ885" s="60"/>
      <c r="CAA885" s="60"/>
      <c r="CAB885" s="60"/>
      <c r="CAC885" s="60"/>
      <c r="CAD885" s="60"/>
      <c r="CAE885" s="60"/>
      <c r="CAF885" s="60"/>
      <c r="CAG885" s="60"/>
      <c r="CAH885" s="60"/>
      <c r="CAI885" s="60"/>
      <c r="CAJ885" s="60"/>
      <c r="CAK885" s="60"/>
      <c r="CAL885" s="60"/>
      <c r="CAM885" s="60"/>
      <c r="CAN885" s="60"/>
      <c r="CAO885" s="60"/>
      <c r="CAP885" s="60"/>
      <c r="CAQ885" s="60"/>
      <c r="CAR885" s="60"/>
      <c r="CAS885" s="60"/>
      <c r="CAT885" s="60"/>
      <c r="CAU885" s="60"/>
      <c r="CAV885" s="60"/>
      <c r="CAW885" s="60"/>
      <c r="CAX885" s="60"/>
      <c r="CAY885" s="60"/>
      <c r="CAZ885" s="60"/>
      <c r="CBA885" s="60"/>
      <c r="CBB885" s="60"/>
      <c r="CBC885" s="60"/>
      <c r="CBD885" s="60"/>
      <c r="CBE885" s="60"/>
      <c r="CBF885" s="60"/>
      <c r="CBG885" s="60"/>
      <c r="CBH885" s="60"/>
      <c r="CBI885" s="60"/>
      <c r="CBJ885" s="60"/>
      <c r="CBK885" s="60"/>
      <c r="CBL885" s="60"/>
      <c r="CBM885" s="60"/>
      <c r="CBN885" s="60"/>
      <c r="CBO885" s="60"/>
      <c r="CBP885" s="60"/>
      <c r="CBQ885" s="60"/>
      <c r="CBR885" s="60"/>
      <c r="CBS885" s="60"/>
      <c r="CBT885" s="60"/>
      <c r="CBU885" s="60"/>
      <c r="CBV885" s="60"/>
      <c r="CBW885" s="60"/>
      <c r="CBX885" s="60"/>
      <c r="CBY885" s="60"/>
      <c r="CBZ885" s="60"/>
      <c r="CCA885" s="60"/>
      <c r="CCB885" s="60"/>
      <c r="CCC885" s="60"/>
      <c r="CCD885" s="60"/>
      <c r="CCE885" s="60"/>
      <c r="CCF885" s="60"/>
      <c r="CCG885" s="60"/>
      <c r="CCH885" s="60"/>
      <c r="CCI885" s="60"/>
      <c r="CCJ885" s="60"/>
      <c r="CCK885" s="60"/>
      <c r="CCL885" s="60"/>
      <c r="CCM885" s="60"/>
      <c r="CCN885" s="60"/>
      <c r="CCO885" s="60"/>
      <c r="CCP885" s="60"/>
      <c r="CCQ885" s="60"/>
      <c r="CCR885" s="60"/>
      <c r="CCS885" s="60"/>
      <c r="CCT885" s="60"/>
      <c r="CCU885" s="60"/>
      <c r="CCV885" s="60"/>
      <c r="CCW885" s="60"/>
      <c r="CCX885" s="60"/>
      <c r="CCY885" s="60"/>
      <c r="CCZ885" s="60"/>
      <c r="CDA885" s="60"/>
      <c r="CDB885" s="60"/>
      <c r="CDC885" s="60"/>
      <c r="CDD885" s="60"/>
      <c r="CDE885" s="60"/>
      <c r="CDF885" s="60"/>
      <c r="CDG885" s="60"/>
      <c r="CDH885" s="60"/>
      <c r="CDI885" s="60"/>
      <c r="CDJ885" s="60"/>
      <c r="CDK885" s="60"/>
      <c r="CDL885" s="60"/>
      <c r="CDM885" s="60"/>
      <c r="CDN885" s="60"/>
      <c r="CDO885" s="60"/>
      <c r="CDP885" s="60"/>
      <c r="CDQ885" s="60"/>
      <c r="CDR885" s="60"/>
      <c r="CDS885" s="60"/>
      <c r="CDT885" s="60"/>
      <c r="CDU885" s="60"/>
      <c r="CDV885" s="60"/>
      <c r="CDW885" s="60"/>
      <c r="CDX885" s="60"/>
      <c r="CDY885" s="60"/>
      <c r="CDZ885" s="60"/>
      <c r="CEA885" s="60"/>
      <c r="CEB885" s="60"/>
      <c r="CEC885" s="60"/>
      <c r="CED885" s="60"/>
      <c r="CEE885" s="60"/>
      <c r="CEF885" s="60"/>
      <c r="CEG885" s="60"/>
      <c r="CEH885" s="60"/>
      <c r="CEI885" s="60"/>
      <c r="CEJ885" s="60"/>
      <c r="CEK885" s="60"/>
      <c r="CEL885" s="60"/>
      <c r="CEM885" s="60"/>
      <c r="CEN885" s="60"/>
      <c r="CEO885" s="60"/>
      <c r="CEP885" s="60"/>
      <c r="CEQ885" s="60"/>
      <c r="CER885" s="60"/>
      <c r="CES885" s="60"/>
      <c r="CET885" s="60"/>
      <c r="CEU885" s="60"/>
      <c r="CEV885" s="60"/>
      <c r="CEW885" s="60"/>
      <c r="CEX885" s="60"/>
      <c r="CEY885" s="60"/>
      <c r="CEZ885" s="60"/>
      <c r="CFA885" s="60"/>
      <c r="CFB885" s="60"/>
      <c r="CFC885" s="60"/>
      <c r="CFD885" s="60"/>
      <c r="CFE885" s="60"/>
      <c r="CFF885" s="60"/>
      <c r="CFG885" s="60"/>
      <c r="CFH885" s="60"/>
      <c r="CFI885" s="60"/>
      <c r="CFJ885" s="60"/>
      <c r="CFK885" s="60"/>
      <c r="CFL885" s="60"/>
      <c r="CFM885" s="60"/>
      <c r="CFN885" s="60"/>
      <c r="CFO885" s="60"/>
      <c r="CFP885" s="60"/>
      <c r="CFQ885" s="60"/>
      <c r="CFR885" s="60"/>
      <c r="CFS885" s="60"/>
      <c r="CFT885" s="60"/>
      <c r="CFU885" s="60"/>
      <c r="CFV885" s="60"/>
      <c r="CFW885" s="60"/>
      <c r="CFX885" s="60"/>
      <c r="CFY885" s="60"/>
      <c r="CFZ885" s="60"/>
      <c r="CGA885" s="60"/>
      <c r="CGB885" s="60"/>
      <c r="CGC885" s="60"/>
      <c r="CGD885" s="60"/>
      <c r="CGE885" s="60"/>
      <c r="CGF885" s="60"/>
      <c r="CGG885" s="60"/>
      <c r="CGH885" s="60"/>
      <c r="CGI885" s="60"/>
      <c r="CGJ885" s="60"/>
      <c r="CGK885" s="60"/>
      <c r="CGL885" s="60"/>
      <c r="CGM885" s="60"/>
      <c r="CGN885" s="60"/>
      <c r="CGO885" s="60"/>
      <c r="CGP885" s="60"/>
      <c r="CGQ885" s="60"/>
      <c r="CGR885" s="60"/>
      <c r="CGS885" s="60"/>
      <c r="CGT885" s="60"/>
      <c r="CGU885" s="60"/>
      <c r="CGV885" s="60"/>
      <c r="CGW885" s="60"/>
      <c r="CGX885" s="60"/>
      <c r="CGY885" s="60"/>
      <c r="CGZ885" s="60"/>
      <c r="CHA885" s="60"/>
      <c r="CHB885" s="60"/>
      <c r="CHC885" s="60"/>
      <c r="CHD885" s="60"/>
      <c r="CHE885" s="60"/>
      <c r="CHF885" s="60"/>
      <c r="CHG885" s="60"/>
      <c r="CHH885" s="60"/>
      <c r="CHI885" s="60"/>
      <c r="CHJ885" s="60"/>
      <c r="CHK885" s="60"/>
      <c r="CHL885" s="60"/>
      <c r="CHM885" s="60"/>
      <c r="CHN885" s="60"/>
      <c r="CHO885" s="60"/>
      <c r="CHP885" s="60"/>
      <c r="CHQ885" s="60"/>
      <c r="CHR885" s="60"/>
      <c r="CHS885" s="60"/>
      <c r="CHT885" s="60"/>
      <c r="CHU885" s="60"/>
      <c r="CHV885" s="60"/>
      <c r="CHW885" s="60"/>
      <c r="CHX885" s="60"/>
      <c r="CHY885" s="60"/>
      <c r="CHZ885" s="60"/>
      <c r="CIA885" s="60"/>
      <c r="CIB885" s="60"/>
      <c r="CIC885" s="60"/>
      <c r="CID885" s="60"/>
      <c r="CIE885" s="60"/>
      <c r="CIF885" s="60"/>
      <c r="CIG885" s="60"/>
      <c r="CIH885" s="60"/>
      <c r="CII885" s="60"/>
      <c r="CIJ885" s="60"/>
      <c r="CIK885" s="60"/>
      <c r="CIL885" s="60"/>
      <c r="CIM885" s="60"/>
      <c r="CIN885" s="60"/>
      <c r="CIO885" s="60"/>
      <c r="CIP885" s="60"/>
      <c r="CIQ885" s="60"/>
      <c r="CIR885" s="60"/>
      <c r="CIS885" s="60"/>
      <c r="CIT885" s="60"/>
      <c r="CIU885" s="60"/>
      <c r="CIV885" s="60"/>
      <c r="CIW885" s="60"/>
      <c r="CIX885" s="60"/>
      <c r="CIY885" s="60"/>
      <c r="CIZ885" s="60"/>
      <c r="CJA885" s="60"/>
      <c r="CJB885" s="60"/>
      <c r="CJC885" s="60"/>
      <c r="CJD885" s="60"/>
      <c r="CJE885" s="60"/>
      <c r="CJF885" s="60"/>
      <c r="CJG885" s="60"/>
      <c r="CJH885" s="60"/>
      <c r="CJI885" s="60"/>
      <c r="CJJ885" s="60"/>
      <c r="CJK885" s="60"/>
      <c r="CJL885" s="60"/>
      <c r="CJM885" s="60"/>
      <c r="CJN885" s="60"/>
      <c r="CJO885" s="60"/>
      <c r="CJP885" s="60"/>
      <c r="CJQ885" s="60"/>
      <c r="CJR885" s="60"/>
      <c r="CJS885" s="60"/>
      <c r="CJT885" s="60"/>
      <c r="CJU885" s="60"/>
      <c r="CJV885" s="60"/>
      <c r="CJW885" s="60"/>
      <c r="CJX885" s="60"/>
      <c r="CJY885" s="60"/>
      <c r="CJZ885" s="60"/>
      <c r="CKA885" s="60"/>
      <c r="CKB885" s="60"/>
      <c r="CKC885" s="60"/>
      <c r="CKD885" s="60"/>
      <c r="CKE885" s="60"/>
      <c r="CKF885" s="60"/>
      <c r="CKG885" s="60"/>
      <c r="CKH885" s="60"/>
      <c r="CKI885" s="60"/>
      <c r="CKJ885" s="60"/>
      <c r="CKK885" s="60"/>
      <c r="CKL885" s="60"/>
      <c r="CKM885" s="60"/>
      <c r="CKN885" s="60"/>
      <c r="CKO885" s="60"/>
      <c r="CKP885" s="60"/>
      <c r="CKQ885" s="60"/>
      <c r="CKR885" s="60"/>
      <c r="CKS885" s="60"/>
      <c r="CKT885" s="60"/>
      <c r="CKU885" s="60"/>
      <c r="CKV885" s="60"/>
      <c r="CKW885" s="60"/>
      <c r="CKX885" s="60"/>
      <c r="CKY885" s="60"/>
      <c r="CKZ885" s="60"/>
      <c r="CLA885" s="60"/>
      <c r="CLB885" s="60"/>
      <c r="CLC885" s="60"/>
      <c r="CLD885" s="60"/>
      <c r="CLE885" s="60"/>
      <c r="CLF885" s="60"/>
      <c r="CLG885" s="60"/>
      <c r="CLH885" s="60"/>
      <c r="CLI885" s="60"/>
      <c r="CLJ885" s="60"/>
      <c r="CLK885" s="60"/>
      <c r="CLL885" s="60"/>
      <c r="CLM885" s="60"/>
      <c r="CLN885" s="60"/>
      <c r="CLO885" s="60"/>
      <c r="CLP885" s="60"/>
      <c r="CLQ885" s="60"/>
      <c r="CLR885" s="60"/>
      <c r="CLS885" s="60"/>
      <c r="CLT885" s="60"/>
      <c r="CLU885" s="60"/>
      <c r="CLV885" s="60"/>
      <c r="CLW885" s="60"/>
      <c r="CLX885" s="60"/>
      <c r="CLY885" s="60"/>
      <c r="CLZ885" s="60"/>
      <c r="CMA885" s="60"/>
      <c r="CMB885" s="60"/>
      <c r="CMC885" s="60"/>
      <c r="CMD885" s="60"/>
      <c r="CME885" s="60"/>
      <c r="CMF885" s="60"/>
      <c r="CMG885" s="60"/>
      <c r="CMH885" s="60"/>
      <c r="CMI885" s="60"/>
      <c r="CMJ885" s="60"/>
      <c r="CMK885" s="60"/>
      <c r="CML885" s="60"/>
      <c r="CMM885" s="60"/>
      <c r="CMN885" s="60"/>
      <c r="CMO885" s="60"/>
      <c r="CMP885" s="60"/>
      <c r="CMQ885" s="60"/>
      <c r="CMR885" s="60"/>
      <c r="CMS885" s="60"/>
      <c r="CMT885" s="60"/>
      <c r="CMU885" s="60"/>
      <c r="CMV885" s="60"/>
      <c r="CMW885" s="60"/>
      <c r="CMX885" s="60"/>
      <c r="CMY885" s="60"/>
      <c r="CMZ885" s="60"/>
      <c r="CNA885" s="60"/>
      <c r="CNB885" s="60"/>
      <c r="CNC885" s="60"/>
      <c r="CND885" s="60"/>
      <c r="CNE885" s="60"/>
      <c r="CNF885" s="60"/>
      <c r="CNG885" s="60"/>
      <c r="CNH885" s="60"/>
      <c r="CNI885" s="60"/>
      <c r="CNJ885" s="60"/>
      <c r="CNK885" s="60"/>
      <c r="CNL885" s="60"/>
      <c r="CNM885" s="60"/>
      <c r="CNN885" s="60"/>
      <c r="CNO885" s="60"/>
      <c r="CNP885" s="60"/>
      <c r="CNQ885" s="60"/>
      <c r="CNR885" s="60"/>
      <c r="CNS885" s="60"/>
      <c r="CNT885" s="60"/>
      <c r="CNU885" s="60"/>
      <c r="CNV885" s="60"/>
      <c r="CNW885" s="60"/>
      <c r="CNX885" s="60"/>
      <c r="CNY885" s="60"/>
      <c r="CNZ885" s="60"/>
      <c r="COA885" s="60"/>
      <c r="COB885" s="60"/>
      <c r="COC885" s="60"/>
      <c r="COD885" s="60"/>
      <c r="COE885" s="60"/>
      <c r="COF885" s="60"/>
      <c r="COG885" s="60"/>
      <c r="COH885" s="60"/>
      <c r="COI885" s="60"/>
      <c r="COJ885" s="60"/>
      <c r="COK885" s="60"/>
      <c r="COL885" s="60"/>
      <c r="COM885" s="60"/>
      <c r="CON885" s="60"/>
      <c r="COO885" s="60"/>
      <c r="COP885" s="60"/>
      <c r="COQ885" s="60"/>
      <c r="COR885" s="60"/>
      <c r="COS885" s="60"/>
      <c r="COT885" s="60"/>
      <c r="COU885" s="60"/>
      <c r="COV885" s="60"/>
      <c r="COW885" s="60"/>
      <c r="COX885" s="60"/>
      <c r="COY885" s="60"/>
      <c r="COZ885" s="60"/>
      <c r="CPA885" s="60"/>
      <c r="CPB885" s="60"/>
      <c r="CPC885" s="60"/>
      <c r="CPD885" s="60"/>
      <c r="CPE885" s="60"/>
      <c r="CPF885" s="60"/>
      <c r="CPG885" s="60"/>
      <c r="CPH885" s="60"/>
      <c r="CPI885" s="60"/>
      <c r="CPJ885" s="60"/>
      <c r="CPK885" s="60"/>
      <c r="CPL885" s="60"/>
      <c r="CPM885" s="60"/>
      <c r="CPN885" s="60"/>
      <c r="CPO885" s="60"/>
      <c r="CPP885" s="60"/>
      <c r="CPQ885" s="60"/>
      <c r="CPR885" s="60"/>
      <c r="CPS885" s="60"/>
      <c r="CPT885" s="60"/>
      <c r="CPU885" s="60"/>
      <c r="CPV885" s="60"/>
      <c r="CPW885" s="60"/>
      <c r="CPX885" s="60"/>
      <c r="CPY885" s="60"/>
      <c r="CPZ885" s="60"/>
      <c r="CQA885" s="60"/>
      <c r="CQB885" s="60"/>
      <c r="CQC885" s="60"/>
      <c r="CQD885" s="60"/>
      <c r="CQE885" s="60"/>
      <c r="CQF885" s="60"/>
      <c r="CQG885" s="60"/>
      <c r="CQH885" s="60"/>
      <c r="CQI885" s="60"/>
      <c r="CQJ885" s="60"/>
      <c r="CQK885" s="60"/>
      <c r="CQL885" s="60"/>
      <c r="CQM885" s="60"/>
      <c r="CQN885" s="60"/>
      <c r="CQO885" s="60"/>
      <c r="CQP885" s="60"/>
      <c r="CQQ885" s="60"/>
      <c r="CQR885" s="60"/>
      <c r="CQS885" s="60"/>
      <c r="CQT885" s="60"/>
      <c r="CQU885" s="60"/>
      <c r="CQV885" s="60"/>
      <c r="CQW885" s="60"/>
      <c r="CQX885" s="60"/>
      <c r="CQY885" s="60"/>
      <c r="CQZ885" s="60"/>
      <c r="CRA885" s="60"/>
      <c r="CRB885" s="60"/>
      <c r="CRC885" s="60"/>
      <c r="CRD885" s="60"/>
      <c r="CRE885" s="60"/>
      <c r="CRF885" s="60"/>
      <c r="CRG885" s="60"/>
      <c r="CRH885" s="60"/>
      <c r="CRI885" s="60"/>
      <c r="CRJ885" s="60"/>
      <c r="CRK885" s="60"/>
      <c r="CRL885" s="60"/>
      <c r="CRM885" s="60"/>
      <c r="CRN885" s="60"/>
      <c r="CRO885" s="60"/>
      <c r="CRP885" s="60"/>
      <c r="CRQ885" s="60"/>
      <c r="CRR885" s="60"/>
      <c r="CRS885" s="60"/>
      <c r="CRT885" s="60"/>
      <c r="CRU885" s="60"/>
      <c r="CRV885" s="60"/>
      <c r="CRW885" s="60"/>
      <c r="CRX885" s="60"/>
      <c r="CRY885" s="60"/>
      <c r="CRZ885" s="60"/>
      <c r="CSA885" s="60"/>
      <c r="CSB885" s="60"/>
      <c r="CSC885" s="60"/>
      <c r="CSD885" s="60"/>
      <c r="CSE885" s="60"/>
      <c r="CSF885" s="60"/>
      <c r="CSG885" s="60"/>
      <c r="CSH885" s="60"/>
      <c r="CSI885" s="60"/>
      <c r="CSJ885" s="60"/>
      <c r="CSK885" s="60"/>
      <c r="CSL885" s="60"/>
      <c r="CSM885" s="60"/>
      <c r="CSN885" s="60"/>
      <c r="CSO885" s="60"/>
      <c r="CSP885" s="60"/>
      <c r="CSQ885" s="60"/>
      <c r="CSR885" s="60"/>
      <c r="CSS885" s="60"/>
      <c r="CST885" s="60"/>
      <c r="CSU885" s="60"/>
      <c r="CSV885" s="60"/>
      <c r="CSW885" s="60"/>
      <c r="CSX885" s="60"/>
      <c r="CSY885" s="60"/>
      <c r="CSZ885" s="60"/>
      <c r="CTA885" s="60"/>
      <c r="CTB885" s="60"/>
      <c r="CTC885" s="60"/>
      <c r="CTD885" s="60"/>
      <c r="CTE885" s="60"/>
      <c r="CTF885" s="60"/>
      <c r="CTG885" s="60"/>
      <c r="CTH885" s="60"/>
      <c r="CTI885" s="60"/>
      <c r="CTJ885" s="60"/>
      <c r="CTK885" s="60"/>
      <c r="CTL885" s="60"/>
      <c r="CTM885" s="60"/>
      <c r="CTN885" s="60"/>
      <c r="CTO885" s="60"/>
      <c r="CTP885" s="60"/>
      <c r="CTQ885" s="60"/>
      <c r="CTR885" s="60"/>
      <c r="CTS885" s="60"/>
      <c r="CTT885" s="60"/>
      <c r="CTU885" s="60"/>
      <c r="CTV885" s="60"/>
      <c r="CTW885" s="60"/>
      <c r="CTX885" s="60"/>
      <c r="CTY885" s="60"/>
      <c r="CTZ885" s="60"/>
      <c r="CUA885" s="60"/>
      <c r="CUB885" s="60"/>
      <c r="CUC885" s="60"/>
      <c r="CUD885" s="60"/>
      <c r="CUE885" s="60"/>
      <c r="CUF885" s="60"/>
      <c r="CUG885" s="60"/>
      <c r="CUH885" s="60"/>
      <c r="CUI885" s="60"/>
      <c r="CUJ885" s="60"/>
      <c r="CUK885" s="60"/>
      <c r="CUL885" s="60"/>
      <c r="CUM885" s="60"/>
      <c r="CUN885" s="60"/>
      <c r="CUO885" s="60"/>
      <c r="CUP885" s="60"/>
      <c r="CUQ885" s="60"/>
      <c r="CUR885" s="60"/>
      <c r="CUS885" s="60"/>
      <c r="CUT885" s="60"/>
      <c r="CUU885" s="60"/>
      <c r="CUV885" s="60"/>
      <c r="CUW885" s="60"/>
      <c r="CUX885" s="60"/>
      <c r="CUY885" s="60"/>
      <c r="CUZ885" s="60"/>
      <c r="CVA885" s="60"/>
      <c r="CVB885" s="60"/>
      <c r="CVC885" s="60"/>
      <c r="CVD885" s="60"/>
      <c r="CVE885" s="60"/>
      <c r="CVF885" s="60"/>
      <c r="CVG885" s="60"/>
      <c r="CVH885" s="60"/>
      <c r="CVI885" s="60"/>
      <c r="CVJ885" s="60"/>
      <c r="CVK885" s="60"/>
      <c r="CVL885" s="60"/>
      <c r="CVM885" s="60"/>
      <c r="CVN885" s="60"/>
      <c r="CVO885" s="60"/>
      <c r="CVP885" s="60"/>
      <c r="CVQ885" s="60"/>
      <c r="CVR885" s="60"/>
      <c r="CVS885" s="60"/>
      <c r="CVT885" s="60"/>
      <c r="CVU885" s="60"/>
      <c r="CVV885" s="60"/>
      <c r="CVW885" s="60"/>
      <c r="CVX885" s="60"/>
      <c r="CVY885" s="60"/>
      <c r="CVZ885" s="60"/>
      <c r="CWA885" s="60"/>
      <c r="CWB885" s="60"/>
      <c r="CWC885" s="60"/>
      <c r="CWD885" s="60"/>
      <c r="CWE885" s="60"/>
      <c r="CWF885" s="60"/>
      <c r="CWG885" s="60"/>
      <c r="CWH885" s="60"/>
      <c r="CWI885" s="60"/>
      <c r="CWJ885" s="60"/>
      <c r="CWK885" s="60"/>
      <c r="CWL885" s="60"/>
      <c r="CWM885" s="60"/>
      <c r="CWN885" s="60"/>
      <c r="CWO885" s="60"/>
      <c r="CWP885" s="60"/>
      <c r="CWQ885" s="60"/>
      <c r="CWR885" s="60"/>
      <c r="CWS885" s="60"/>
      <c r="CWT885" s="60"/>
      <c r="CWU885" s="60"/>
      <c r="CWV885" s="60"/>
      <c r="CWW885" s="60"/>
      <c r="CWX885" s="60"/>
      <c r="CWY885" s="60"/>
      <c r="CWZ885" s="60"/>
      <c r="CXA885" s="60"/>
      <c r="CXB885" s="60"/>
      <c r="CXC885" s="60"/>
      <c r="CXD885" s="60"/>
      <c r="CXE885" s="60"/>
      <c r="CXF885" s="60"/>
      <c r="CXG885" s="60"/>
      <c r="CXH885" s="60"/>
      <c r="CXI885" s="60"/>
      <c r="CXJ885" s="60"/>
      <c r="CXK885" s="60"/>
      <c r="CXL885" s="60"/>
      <c r="CXM885" s="60"/>
      <c r="CXN885" s="60"/>
      <c r="CXO885" s="60"/>
      <c r="CXP885" s="60"/>
      <c r="CXQ885" s="60"/>
      <c r="CXR885" s="60"/>
      <c r="CXS885" s="60"/>
      <c r="CXT885" s="60"/>
      <c r="CXU885" s="60"/>
      <c r="CXV885" s="60"/>
      <c r="CXW885" s="60"/>
      <c r="CXX885" s="60"/>
      <c r="CXY885" s="60"/>
      <c r="CXZ885" s="60"/>
      <c r="CYA885" s="60"/>
      <c r="CYB885" s="60"/>
      <c r="CYC885" s="60"/>
      <c r="CYD885" s="60"/>
      <c r="CYE885" s="60"/>
      <c r="CYF885" s="60"/>
      <c r="CYG885" s="60"/>
      <c r="CYH885" s="60"/>
      <c r="CYI885" s="60"/>
      <c r="CYJ885" s="60"/>
      <c r="CYK885" s="60"/>
      <c r="CYL885" s="60"/>
      <c r="CYM885" s="60"/>
      <c r="CYN885" s="60"/>
      <c r="CYO885" s="60"/>
      <c r="CYP885" s="60"/>
      <c r="CYQ885" s="60"/>
      <c r="CYR885" s="60"/>
      <c r="CYS885" s="60"/>
      <c r="CYT885" s="60"/>
      <c r="CYU885" s="60"/>
      <c r="CYV885" s="60"/>
      <c r="CYW885" s="60"/>
      <c r="CYX885" s="60"/>
      <c r="CYY885" s="60"/>
      <c r="CYZ885" s="60"/>
      <c r="CZA885" s="60"/>
      <c r="CZB885" s="60"/>
      <c r="CZC885" s="60"/>
      <c r="CZD885" s="60"/>
      <c r="CZE885" s="60"/>
      <c r="CZF885" s="60"/>
      <c r="CZG885" s="60"/>
      <c r="CZH885" s="60"/>
      <c r="CZI885" s="60"/>
      <c r="CZJ885" s="60"/>
      <c r="CZK885" s="60"/>
      <c r="CZL885" s="60"/>
      <c r="CZM885" s="60"/>
      <c r="CZN885" s="60"/>
      <c r="CZO885" s="60"/>
      <c r="CZP885" s="60"/>
      <c r="CZQ885" s="60"/>
      <c r="CZR885" s="60"/>
      <c r="CZS885" s="60"/>
      <c r="CZT885" s="60"/>
      <c r="CZU885" s="60"/>
      <c r="CZV885" s="60"/>
      <c r="CZW885" s="60"/>
      <c r="CZX885" s="60"/>
      <c r="CZY885" s="60"/>
      <c r="CZZ885" s="60"/>
      <c r="DAA885" s="60"/>
      <c r="DAB885" s="60"/>
      <c r="DAC885" s="60"/>
      <c r="DAD885" s="60"/>
      <c r="DAE885" s="60"/>
      <c r="DAF885" s="60"/>
      <c r="DAG885" s="60"/>
      <c r="DAH885" s="60"/>
      <c r="DAI885" s="60"/>
      <c r="DAJ885" s="60"/>
      <c r="DAK885" s="60"/>
      <c r="DAL885" s="60"/>
      <c r="DAM885" s="60"/>
      <c r="DAN885" s="60"/>
      <c r="DAO885" s="60"/>
      <c r="DAP885" s="60"/>
      <c r="DAQ885" s="60"/>
      <c r="DAR885" s="60"/>
      <c r="DAS885" s="60"/>
      <c r="DAT885" s="60"/>
      <c r="DAU885" s="60"/>
      <c r="DAV885" s="60"/>
      <c r="DAW885" s="60"/>
      <c r="DAX885" s="60"/>
      <c r="DAY885" s="60"/>
      <c r="DAZ885" s="60"/>
      <c r="DBA885" s="60"/>
      <c r="DBB885" s="60"/>
      <c r="DBC885" s="60"/>
      <c r="DBD885" s="60"/>
      <c r="DBE885" s="60"/>
      <c r="DBF885" s="60"/>
      <c r="DBG885" s="60"/>
      <c r="DBH885" s="60"/>
      <c r="DBI885" s="60"/>
      <c r="DBJ885" s="60"/>
      <c r="DBK885" s="60"/>
      <c r="DBL885" s="60"/>
      <c r="DBM885" s="60"/>
      <c r="DBN885" s="60"/>
      <c r="DBO885" s="60"/>
      <c r="DBP885" s="60"/>
      <c r="DBQ885" s="60"/>
      <c r="DBR885" s="60"/>
      <c r="DBS885" s="60"/>
      <c r="DBT885" s="60"/>
      <c r="DBU885" s="60"/>
      <c r="DBV885" s="60"/>
      <c r="DBW885" s="60"/>
      <c r="DBX885" s="60"/>
      <c r="DBY885" s="60"/>
      <c r="DBZ885" s="60"/>
      <c r="DCA885" s="60"/>
      <c r="DCB885" s="60"/>
      <c r="DCC885" s="60"/>
      <c r="DCD885" s="60"/>
      <c r="DCE885" s="60"/>
      <c r="DCF885" s="60"/>
      <c r="DCG885" s="60"/>
      <c r="DCH885" s="60"/>
      <c r="DCI885" s="60"/>
      <c r="DCJ885" s="60"/>
      <c r="DCK885" s="60"/>
      <c r="DCL885" s="60"/>
      <c r="DCM885" s="60"/>
      <c r="DCN885" s="60"/>
      <c r="DCO885" s="60"/>
      <c r="DCP885" s="60"/>
      <c r="DCQ885" s="60"/>
      <c r="DCR885" s="60"/>
      <c r="DCS885" s="60"/>
      <c r="DCT885" s="60"/>
      <c r="DCU885" s="60"/>
      <c r="DCV885" s="60"/>
      <c r="DCW885" s="60"/>
      <c r="DCX885" s="60"/>
      <c r="DCY885" s="60"/>
      <c r="DCZ885" s="60"/>
      <c r="DDA885" s="60"/>
      <c r="DDB885" s="60"/>
      <c r="DDC885" s="60"/>
      <c r="DDD885" s="60"/>
      <c r="DDE885" s="60"/>
      <c r="DDF885" s="60"/>
      <c r="DDG885" s="60"/>
      <c r="DDH885" s="60"/>
      <c r="DDI885" s="60"/>
      <c r="DDJ885" s="60"/>
      <c r="DDK885" s="60"/>
      <c r="DDL885" s="60"/>
      <c r="DDM885" s="60"/>
      <c r="DDN885" s="60"/>
      <c r="DDO885" s="60"/>
      <c r="DDP885" s="60"/>
      <c r="DDQ885" s="60"/>
      <c r="DDR885" s="60"/>
      <c r="DDS885" s="60"/>
      <c r="DDT885" s="60"/>
      <c r="DDU885" s="60"/>
      <c r="DDV885" s="60"/>
      <c r="DDW885" s="60"/>
      <c r="DDX885" s="60"/>
      <c r="DDY885" s="60"/>
      <c r="DDZ885" s="60"/>
      <c r="DEA885" s="60"/>
      <c r="DEB885" s="60"/>
      <c r="DEC885" s="60"/>
      <c r="DED885" s="60"/>
      <c r="DEE885" s="60"/>
      <c r="DEF885" s="60"/>
      <c r="DEG885" s="60"/>
      <c r="DEH885" s="60"/>
      <c r="DEI885" s="60"/>
      <c r="DEJ885" s="60"/>
      <c r="DEK885" s="60"/>
      <c r="DEL885" s="60"/>
      <c r="DEM885" s="60"/>
      <c r="DEN885" s="60"/>
      <c r="DEO885" s="60"/>
      <c r="DEP885" s="60"/>
      <c r="DEQ885" s="60"/>
      <c r="DER885" s="60"/>
      <c r="DES885" s="60"/>
      <c r="DET885" s="60"/>
      <c r="DEU885" s="60"/>
      <c r="DEV885" s="60"/>
      <c r="DEW885" s="60"/>
      <c r="DEX885" s="60"/>
      <c r="DEY885" s="60"/>
      <c r="DEZ885" s="60"/>
      <c r="DFA885" s="60"/>
      <c r="DFB885" s="60"/>
      <c r="DFC885" s="60"/>
      <c r="DFD885" s="60"/>
      <c r="DFE885" s="60"/>
      <c r="DFF885" s="60"/>
      <c r="DFG885" s="60"/>
      <c r="DFH885" s="60"/>
      <c r="DFI885" s="60"/>
      <c r="DFJ885" s="60"/>
      <c r="DFK885" s="60"/>
      <c r="DFL885" s="60"/>
      <c r="DFM885" s="60"/>
      <c r="DFN885" s="60"/>
      <c r="DFO885" s="60"/>
      <c r="DFP885" s="60"/>
      <c r="DFQ885" s="60"/>
      <c r="DFR885" s="60"/>
      <c r="DFS885" s="60"/>
      <c r="DFT885" s="60"/>
      <c r="DFU885" s="60"/>
      <c r="DFV885" s="60"/>
      <c r="DFW885" s="60"/>
      <c r="DFX885" s="60"/>
      <c r="DFY885" s="60"/>
      <c r="DFZ885" s="60"/>
      <c r="DGA885" s="60"/>
      <c r="DGB885" s="60"/>
      <c r="DGC885" s="60"/>
      <c r="DGD885" s="60"/>
      <c r="DGE885" s="60"/>
      <c r="DGF885" s="60"/>
      <c r="DGG885" s="60"/>
      <c r="DGH885" s="60"/>
      <c r="DGI885" s="60"/>
      <c r="DGJ885" s="60"/>
      <c r="DGK885" s="60"/>
      <c r="DGL885" s="60"/>
      <c r="DGM885" s="60"/>
      <c r="DGN885" s="60"/>
      <c r="DGO885" s="60"/>
      <c r="DGP885" s="60"/>
      <c r="DGQ885" s="60"/>
      <c r="DGR885" s="60"/>
      <c r="DGS885" s="60"/>
      <c r="DGT885" s="60"/>
      <c r="DGU885" s="60"/>
      <c r="DGV885" s="60"/>
      <c r="DGW885" s="60"/>
      <c r="DGX885" s="60"/>
      <c r="DGY885" s="60"/>
      <c r="DGZ885" s="60"/>
      <c r="DHA885" s="60"/>
      <c r="DHB885" s="60"/>
      <c r="DHC885" s="60"/>
      <c r="DHD885" s="60"/>
      <c r="DHE885" s="60"/>
      <c r="DHF885" s="60"/>
      <c r="DHG885" s="60"/>
      <c r="DHH885" s="60"/>
      <c r="DHI885" s="60"/>
      <c r="DHJ885" s="60"/>
      <c r="DHK885" s="60"/>
      <c r="DHL885" s="60"/>
      <c r="DHM885" s="60"/>
      <c r="DHN885" s="60"/>
      <c r="DHO885" s="60"/>
      <c r="DHP885" s="60"/>
      <c r="DHQ885" s="60"/>
      <c r="DHR885" s="60"/>
      <c r="DHS885" s="60"/>
      <c r="DHT885" s="60"/>
      <c r="DHU885" s="60"/>
      <c r="DHV885" s="60"/>
      <c r="DHW885" s="60"/>
      <c r="DHX885" s="60"/>
      <c r="DHY885" s="60"/>
      <c r="DHZ885" s="60"/>
      <c r="DIA885" s="60"/>
      <c r="DIB885" s="60"/>
      <c r="DIC885" s="60"/>
      <c r="DID885" s="60"/>
      <c r="DIE885" s="60"/>
      <c r="DIF885" s="60"/>
      <c r="DIG885" s="60"/>
      <c r="DIH885" s="60"/>
      <c r="DII885" s="60"/>
      <c r="DIJ885" s="60"/>
      <c r="DIK885" s="60"/>
      <c r="DIL885" s="60"/>
      <c r="DIM885" s="60"/>
      <c r="DIN885" s="60"/>
      <c r="DIO885" s="60"/>
      <c r="DIP885" s="60"/>
      <c r="DIQ885" s="60"/>
      <c r="DIR885" s="60"/>
      <c r="DIS885" s="60"/>
      <c r="DIT885" s="60"/>
      <c r="DIU885" s="60"/>
      <c r="DIV885" s="60"/>
      <c r="DIW885" s="60"/>
      <c r="DIX885" s="60"/>
      <c r="DIY885" s="60"/>
      <c r="DIZ885" s="60"/>
      <c r="DJA885" s="60"/>
      <c r="DJB885" s="60"/>
      <c r="DJC885" s="60"/>
      <c r="DJD885" s="60"/>
      <c r="DJE885" s="60"/>
      <c r="DJF885" s="60"/>
      <c r="DJG885" s="60"/>
      <c r="DJH885" s="60"/>
      <c r="DJI885" s="60"/>
      <c r="DJJ885" s="60"/>
      <c r="DJK885" s="60"/>
      <c r="DJL885" s="60"/>
      <c r="DJM885" s="60"/>
      <c r="DJN885" s="60"/>
      <c r="DJO885" s="60"/>
      <c r="DJP885" s="60"/>
      <c r="DJQ885" s="60"/>
      <c r="DJR885" s="60"/>
      <c r="DJS885" s="60"/>
      <c r="DJT885" s="60"/>
      <c r="DJU885" s="60"/>
      <c r="DJV885" s="60"/>
      <c r="DJW885" s="60"/>
      <c r="DJX885" s="60"/>
      <c r="DJY885" s="60"/>
      <c r="DJZ885" s="60"/>
      <c r="DKA885" s="60"/>
      <c r="DKB885" s="60"/>
      <c r="DKC885" s="60"/>
      <c r="DKD885" s="60"/>
      <c r="DKE885" s="60"/>
      <c r="DKF885" s="60"/>
      <c r="DKG885" s="60"/>
      <c r="DKH885" s="60"/>
      <c r="DKI885" s="60"/>
      <c r="DKJ885" s="60"/>
      <c r="DKK885" s="60"/>
      <c r="DKL885" s="60"/>
      <c r="DKM885" s="60"/>
      <c r="DKN885" s="60"/>
      <c r="DKO885" s="60"/>
      <c r="DKP885" s="60"/>
      <c r="DKQ885" s="60"/>
      <c r="DKR885" s="60"/>
      <c r="DKS885" s="60"/>
      <c r="DKT885" s="60"/>
      <c r="DKU885" s="60"/>
      <c r="DKV885" s="60"/>
      <c r="DKW885" s="60"/>
      <c r="DKX885" s="60"/>
      <c r="DKY885" s="60"/>
      <c r="DKZ885" s="60"/>
      <c r="DLA885" s="60"/>
      <c r="DLB885" s="60"/>
      <c r="DLC885" s="60"/>
      <c r="DLD885" s="60"/>
      <c r="DLE885" s="60"/>
      <c r="DLF885" s="60"/>
      <c r="DLG885" s="60"/>
      <c r="DLH885" s="60"/>
      <c r="DLI885" s="60"/>
      <c r="DLJ885" s="60"/>
      <c r="DLK885" s="60"/>
      <c r="DLL885" s="60"/>
      <c r="DLM885" s="60"/>
      <c r="DLN885" s="60"/>
      <c r="DLO885" s="60"/>
      <c r="DLP885" s="60"/>
      <c r="DLQ885" s="60"/>
      <c r="DLR885" s="60"/>
      <c r="DLS885" s="60"/>
      <c r="DLT885" s="60"/>
      <c r="DLU885" s="60"/>
      <c r="DLV885" s="60"/>
      <c r="DLW885" s="60"/>
      <c r="DLX885" s="60"/>
      <c r="DLY885" s="60"/>
      <c r="DLZ885" s="60"/>
      <c r="DMA885" s="60"/>
      <c r="DMB885" s="60"/>
      <c r="DMC885" s="60"/>
      <c r="DMD885" s="60"/>
      <c r="DME885" s="60"/>
      <c r="DMF885" s="60"/>
      <c r="DMG885" s="60"/>
      <c r="DMH885" s="60"/>
      <c r="DMI885" s="60"/>
      <c r="DMJ885" s="60"/>
      <c r="DMK885" s="60"/>
      <c r="DML885" s="60"/>
      <c r="DMM885" s="60"/>
      <c r="DMN885" s="60"/>
      <c r="DMO885" s="60"/>
      <c r="DMP885" s="60"/>
      <c r="DMQ885" s="60"/>
      <c r="DMR885" s="60"/>
      <c r="DMS885" s="60"/>
      <c r="DMT885" s="60"/>
      <c r="DMU885" s="60"/>
      <c r="DMV885" s="60"/>
      <c r="DMW885" s="60"/>
      <c r="DMX885" s="60"/>
      <c r="DMY885" s="60"/>
      <c r="DMZ885" s="60"/>
      <c r="DNA885" s="60"/>
      <c r="DNB885" s="60"/>
      <c r="DNC885" s="60"/>
      <c r="DND885" s="60"/>
      <c r="DNE885" s="60"/>
      <c r="DNF885" s="60"/>
      <c r="DNG885" s="60"/>
      <c r="DNH885" s="60"/>
      <c r="DNI885" s="60"/>
      <c r="DNJ885" s="60"/>
      <c r="DNK885" s="60"/>
      <c r="DNL885" s="60"/>
      <c r="DNM885" s="60"/>
      <c r="DNN885" s="60"/>
      <c r="DNO885" s="60"/>
      <c r="DNP885" s="60"/>
      <c r="DNQ885" s="60"/>
      <c r="DNR885" s="60"/>
      <c r="DNS885" s="60"/>
      <c r="DNT885" s="60"/>
      <c r="DNU885" s="60"/>
      <c r="DNV885" s="60"/>
      <c r="DNW885" s="60"/>
      <c r="DNX885" s="60"/>
      <c r="DNY885" s="60"/>
      <c r="DNZ885" s="60"/>
      <c r="DOA885" s="60"/>
      <c r="DOB885" s="60"/>
      <c r="DOC885" s="60"/>
      <c r="DOD885" s="60"/>
      <c r="DOE885" s="60"/>
      <c r="DOF885" s="60"/>
      <c r="DOG885" s="60"/>
      <c r="DOH885" s="60"/>
      <c r="DOI885" s="60"/>
      <c r="DOJ885" s="60"/>
      <c r="DOK885" s="60"/>
      <c r="DOL885" s="60"/>
      <c r="DOM885" s="60"/>
      <c r="DON885" s="60"/>
      <c r="DOO885" s="60"/>
      <c r="DOP885" s="60"/>
      <c r="DOQ885" s="60"/>
      <c r="DOR885" s="60"/>
      <c r="DOS885" s="60"/>
      <c r="DOT885" s="60"/>
      <c r="DOU885" s="60"/>
      <c r="DOV885" s="60"/>
      <c r="DOW885" s="60"/>
      <c r="DOX885" s="60"/>
      <c r="DOY885" s="60"/>
      <c r="DOZ885" s="60"/>
      <c r="DPA885" s="60"/>
      <c r="DPB885" s="60"/>
      <c r="DPC885" s="60"/>
      <c r="DPD885" s="60"/>
      <c r="DPE885" s="60"/>
      <c r="DPF885" s="60"/>
      <c r="DPG885" s="60"/>
      <c r="DPH885" s="60"/>
      <c r="DPI885" s="60"/>
      <c r="DPJ885" s="60"/>
      <c r="DPK885" s="60"/>
      <c r="DPL885" s="60"/>
      <c r="DPM885" s="60"/>
      <c r="DPN885" s="60"/>
      <c r="DPO885" s="60"/>
      <c r="DPP885" s="60"/>
      <c r="DPQ885" s="60"/>
      <c r="DPR885" s="60"/>
      <c r="DPS885" s="60"/>
      <c r="DPT885" s="60"/>
      <c r="DPU885" s="60"/>
      <c r="DPV885" s="60"/>
      <c r="DPW885" s="60"/>
      <c r="DPX885" s="60"/>
      <c r="DPY885" s="60"/>
      <c r="DPZ885" s="60"/>
      <c r="DQA885" s="60"/>
      <c r="DQB885" s="60"/>
      <c r="DQC885" s="60"/>
      <c r="DQD885" s="60"/>
      <c r="DQE885" s="60"/>
      <c r="DQF885" s="60"/>
      <c r="DQG885" s="60"/>
      <c r="DQH885" s="60"/>
      <c r="DQI885" s="60"/>
      <c r="DQJ885" s="60"/>
      <c r="DQK885" s="60"/>
      <c r="DQL885" s="60"/>
      <c r="DQM885" s="60"/>
      <c r="DQN885" s="60"/>
      <c r="DQO885" s="60"/>
      <c r="DQP885" s="60"/>
      <c r="DQQ885" s="60"/>
      <c r="DQR885" s="60"/>
      <c r="DQS885" s="60"/>
      <c r="DQT885" s="60"/>
      <c r="DQU885" s="60"/>
      <c r="DQV885" s="60"/>
      <c r="DQW885" s="60"/>
      <c r="DQX885" s="60"/>
      <c r="DQY885" s="60"/>
      <c r="DQZ885" s="60"/>
      <c r="DRA885" s="60"/>
      <c r="DRB885" s="60"/>
      <c r="DRC885" s="60"/>
      <c r="DRD885" s="60"/>
      <c r="DRE885" s="60"/>
      <c r="DRF885" s="60"/>
      <c r="DRG885" s="60"/>
      <c r="DRH885" s="60"/>
      <c r="DRI885" s="60"/>
      <c r="DRJ885" s="60"/>
      <c r="DRK885" s="60"/>
      <c r="DRL885" s="60"/>
      <c r="DRM885" s="60"/>
      <c r="DRN885" s="60"/>
      <c r="DRO885" s="60"/>
      <c r="DRP885" s="60"/>
      <c r="DRQ885" s="60"/>
      <c r="DRR885" s="60"/>
      <c r="DRS885" s="60"/>
      <c r="DRT885" s="60"/>
      <c r="DRU885" s="60"/>
      <c r="DRV885" s="60"/>
      <c r="DRW885" s="60"/>
      <c r="DRX885" s="60"/>
      <c r="DRY885" s="60"/>
      <c r="DRZ885" s="60"/>
      <c r="DSA885" s="60"/>
      <c r="DSB885" s="60"/>
      <c r="DSC885" s="60"/>
      <c r="DSD885" s="60"/>
      <c r="DSE885" s="60"/>
      <c r="DSF885" s="60"/>
      <c r="DSG885" s="60"/>
      <c r="DSH885" s="60"/>
      <c r="DSI885" s="60"/>
      <c r="DSJ885" s="60"/>
      <c r="DSK885" s="60"/>
      <c r="DSL885" s="60"/>
      <c r="DSM885" s="60"/>
      <c r="DSN885" s="60"/>
      <c r="DSO885" s="60"/>
      <c r="DSP885" s="60"/>
      <c r="DSQ885" s="60"/>
      <c r="DSR885" s="60"/>
      <c r="DSS885" s="60"/>
      <c r="DST885" s="60"/>
      <c r="DSU885" s="60"/>
      <c r="DSV885" s="60"/>
      <c r="DSW885" s="60"/>
      <c r="DSX885" s="60"/>
      <c r="DSY885" s="60"/>
      <c r="DSZ885" s="60"/>
      <c r="DTA885" s="60"/>
      <c r="DTB885" s="60"/>
      <c r="DTC885" s="60"/>
      <c r="DTD885" s="60"/>
      <c r="DTE885" s="60"/>
      <c r="DTF885" s="60"/>
      <c r="DTG885" s="60"/>
      <c r="DTH885" s="60"/>
      <c r="DTI885" s="60"/>
      <c r="DTJ885" s="60"/>
      <c r="DTK885" s="60"/>
      <c r="DTL885" s="60"/>
      <c r="DTM885" s="60"/>
      <c r="DTN885" s="60"/>
      <c r="DTO885" s="60"/>
      <c r="DTP885" s="60"/>
      <c r="DTQ885" s="60"/>
      <c r="DTR885" s="60"/>
      <c r="DTS885" s="60"/>
      <c r="DTT885" s="60"/>
      <c r="DTU885" s="60"/>
      <c r="DTV885" s="60"/>
      <c r="DTW885" s="60"/>
      <c r="DTX885" s="60"/>
      <c r="DTY885" s="60"/>
      <c r="DTZ885" s="60"/>
      <c r="DUA885" s="60"/>
      <c r="DUB885" s="60"/>
      <c r="DUC885" s="60"/>
      <c r="DUD885" s="60"/>
      <c r="DUE885" s="60"/>
      <c r="DUF885" s="60"/>
      <c r="DUG885" s="60"/>
      <c r="DUH885" s="60"/>
      <c r="DUI885" s="60"/>
      <c r="DUJ885" s="60"/>
      <c r="DUK885" s="60"/>
      <c r="DUL885" s="60"/>
      <c r="DUM885" s="60"/>
      <c r="DUN885" s="60"/>
      <c r="DUO885" s="60"/>
      <c r="DUP885" s="60"/>
      <c r="DUQ885" s="60"/>
      <c r="DUR885" s="60"/>
      <c r="DUS885" s="60"/>
      <c r="DUT885" s="60"/>
      <c r="DUU885" s="60"/>
      <c r="DUV885" s="60"/>
      <c r="DUW885" s="60"/>
      <c r="DUX885" s="60"/>
      <c r="DUY885" s="60"/>
      <c r="DUZ885" s="60"/>
      <c r="DVA885" s="60"/>
      <c r="DVB885" s="60"/>
      <c r="DVC885" s="60"/>
      <c r="DVD885" s="60"/>
      <c r="DVE885" s="60"/>
      <c r="DVF885" s="60"/>
      <c r="DVG885" s="60"/>
      <c r="DVH885" s="60"/>
      <c r="DVI885" s="60"/>
      <c r="DVJ885" s="60"/>
      <c r="DVK885" s="60"/>
      <c r="DVL885" s="60"/>
      <c r="DVM885" s="60"/>
      <c r="DVN885" s="60"/>
      <c r="DVO885" s="60"/>
      <c r="DVP885" s="60"/>
      <c r="DVQ885" s="60"/>
      <c r="DVR885" s="60"/>
      <c r="DVS885" s="60"/>
      <c r="DVT885" s="60"/>
      <c r="DVU885" s="60"/>
      <c r="DVV885" s="60"/>
      <c r="DVW885" s="60"/>
      <c r="DVX885" s="60"/>
      <c r="DVY885" s="60"/>
      <c r="DVZ885" s="60"/>
      <c r="DWA885" s="60"/>
      <c r="DWB885" s="60"/>
      <c r="DWC885" s="60"/>
      <c r="DWD885" s="60"/>
      <c r="DWE885" s="60"/>
      <c r="DWF885" s="60"/>
      <c r="DWG885" s="60"/>
      <c r="DWH885" s="60"/>
      <c r="DWI885" s="60"/>
      <c r="DWJ885" s="60"/>
      <c r="DWK885" s="60"/>
      <c r="DWL885" s="60"/>
      <c r="DWM885" s="60"/>
      <c r="DWN885" s="60"/>
      <c r="DWO885" s="60"/>
      <c r="DWP885" s="60"/>
      <c r="DWQ885" s="60"/>
      <c r="DWR885" s="60"/>
      <c r="DWS885" s="60"/>
      <c r="DWT885" s="60"/>
      <c r="DWU885" s="60"/>
      <c r="DWV885" s="60"/>
      <c r="DWW885" s="60"/>
      <c r="DWX885" s="60"/>
      <c r="DWY885" s="60"/>
      <c r="DWZ885" s="60"/>
      <c r="DXA885" s="60"/>
      <c r="DXB885" s="60"/>
      <c r="DXC885" s="60"/>
      <c r="DXD885" s="60"/>
      <c r="DXE885" s="60"/>
      <c r="DXF885" s="60"/>
      <c r="DXG885" s="60"/>
      <c r="DXH885" s="60"/>
      <c r="DXI885" s="60"/>
      <c r="DXJ885" s="60"/>
      <c r="DXK885" s="60"/>
      <c r="DXL885" s="60"/>
      <c r="DXM885" s="60"/>
      <c r="DXN885" s="60"/>
      <c r="DXO885" s="60"/>
      <c r="DXP885" s="60"/>
      <c r="DXQ885" s="60"/>
      <c r="DXR885" s="60"/>
      <c r="DXS885" s="60"/>
      <c r="DXT885" s="60"/>
      <c r="DXU885" s="60"/>
      <c r="DXV885" s="60"/>
      <c r="DXW885" s="60"/>
      <c r="DXX885" s="60"/>
      <c r="DXY885" s="60"/>
      <c r="DXZ885" s="60"/>
      <c r="DYA885" s="60"/>
      <c r="DYB885" s="60"/>
      <c r="DYC885" s="60"/>
      <c r="DYD885" s="60"/>
      <c r="DYE885" s="60"/>
      <c r="DYF885" s="60"/>
      <c r="DYG885" s="60"/>
      <c r="DYH885" s="60"/>
      <c r="DYI885" s="60"/>
      <c r="DYJ885" s="60"/>
      <c r="DYK885" s="60"/>
      <c r="DYL885" s="60"/>
      <c r="DYM885" s="60"/>
      <c r="DYN885" s="60"/>
      <c r="DYO885" s="60"/>
      <c r="DYP885" s="60"/>
      <c r="DYQ885" s="60"/>
      <c r="DYR885" s="60"/>
      <c r="DYS885" s="60"/>
      <c r="DYT885" s="60"/>
      <c r="DYU885" s="60"/>
      <c r="DYV885" s="60"/>
      <c r="DYW885" s="60"/>
      <c r="DYX885" s="60"/>
      <c r="DYY885" s="60"/>
      <c r="DYZ885" s="60"/>
      <c r="DZA885" s="60"/>
      <c r="DZB885" s="60"/>
      <c r="DZC885" s="60"/>
      <c r="DZD885" s="60"/>
      <c r="DZE885" s="60"/>
      <c r="DZF885" s="60"/>
      <c r="DZG885" s="60"/>
      <c r="DZH885" s="60"/>
      <c r="DZI885" s="60"/>
      <c r="DZJ885" s="60"/>
      <c r="DZK885" s="60"/>
      <c r="DZL885" s="60"/>
      <c r="DZM885" s="60"/>
      <c r="DZN885" s="60"/>
      <c r="DZO885" s="60"/>
      <c r="DZP885" s="60"/>
      <c r="DZQ885" s="60"/>
      <c r="DZR885" s="60"/>
      <c r="DZS885" s="60"/>
      <c r="DZT885" s="60"/>
      <c r="DZU885" s="60"/>
      <c r="DZV885" s="60"/>
      <c r="DZW885" s="60"/>
      <c r="DZX885" s="60"/>
      <c r="DZY885" s="60"/>
      <c r="DZZ885" s="60"/>
      <c r="EAA885" s="60"/>
      <c r="EAB885" s="60"/>
      <c r="EAC885" s="60"/>
      <c r="EAD885" s="60"/>
      <c r="EAE885" s="60"/>
      <c r="EAF885" s="60"/>
      <c r="EAG885" s="60"/>
      <c r="EAH885" s="60"/>
      <c r="EAI885" s="60"/>
      <c r="EAJ885" s="60"/>
      <c r="EAK885" s="60"/>
      <c r="EAL885" s="60"/>
      <c r="EAM885" s="60"/>
      <c r="EAN885" s="60"/>
      <c r="EAO885" s="60"/>
      <c r="EAP885" s="60"/>
      <c r="EAQ885" s="60"/>
      <c r="EAR885" s="60"/>
      <c r="EAS885" s="60"/>
      <c r="EAT885" s="60"/>
      <c r="EAU885" s="60"/>
      <c r="EAV885" s="60"/>
      <c r="EAW885" s="60"/>
      <c r="EAX885" s="60"/>
      <c r="EAY885" s="60"/>
      <c r="EAZ885" s="60"/>
      <c r="EBA885" s="60"/>
      <c r="EBB885" s="60"/>
      <c r="EBC885" s="60"/>
      <c r="EBD885" s="60"/>
      <c r="EBE885" s="60"/>
      <c r="EBF885" s="60"/>
      <c r="EBG885" s="60"/>
      <c r="EBH885" s="60"/>
      <c r="EBI885" s="60"/>
      <c r="EBJ885" s="60"/>
      <c r="EBK885" s="60"/>
      <c r="EBL885" s="60"/>
      <c r="EBM885" s="60"/>
      <c r="EBN885" s="60"/>
      <c r="EBO885" s="60"/>
      <c r="EBP885" s="60"/>
      <c r="EBQ885" s="60"/>
      <c r="EBR885" s="60"/>
      <c r="EBS885" s="60"/>
      <c r="EBT885" s="60"/>
      <c r="EBU885" s="60"/>
      <c r="EBV885" s="60"/>
      <c r="EBW885" s="60"/>
      <c r="EBX885" s="60"/>
      <c r="EBY885" s="60"/>
      <c r="EBZ885" s="60"/>
      <c r="ECA885" s="60"/>
      <c r="ECB885" s="60"/>
      <c r="ECC885" s="60"/>
      <c r="ECD885" s="60"/>
      <c r="ECE885" s="60"/>
      <c r="ECF885" s="60"/>
      <c r="ECG885" s="60"/>
      <c r="ECH885" s="60"/>
      <c r="ECI885" s="60"/>
      <c r="ECJ885" s="60"/>
      <c r="ECK885" s="60"/>
      <c r="ECL885" s="60"/>
      <c r="ECM885" s="60"/>
      <c r="ECN885" s="60"/>
      <c r="ECO885" s="60"/>
      <c r="ECP885" s="60"/>
      <c r="ECQ885" s="60"/>
      <c r="ECR885" s="60"/>
      <c r="ECS885" s="60"/>
      <c r="ECT885" s="60"/>
      <c r="ECU885" s="60"/>
      <c r="ECV885" s="60"/>
      <c r="ECW885" s="60"/>
      <c r="ECX885" s="60"/>
      <c r="ECY885" s="60"/>
      <c r="ECZ885" s="60"/>
      <c r="EDA885" s="60"/>
      <c r="EDB885" s="60"/>
      <c r="EDC885" s="60"/>
      <c r="EDD885" s="60"/>
      <c r="EDE885" s="60"/>
      <c r="EDF885" s="60"/>
      <c r="EDG885" s="60"/>
      <c r="EDH885" s="60"/>
      <c r="EDI885" s="60"/>
      <c r="EDJ885" s="60"/>
      <c r="EDK885" s="60"/>
      <c r="EDL885" s="60"/>
      <c r="EDM885" s="60"/>
      <c r="EDN885" s="60"/>
      <c r="EDO885" s="60"/>
      <c r="EDP885" s="60"/>
      <c r="EDQ885" s="60"/>
      <c r="EDR885" s="60"/>
      <c r="EDS885" s="60"/>
      <c r="EDT885" s="60"/>
      <c r="EDU885" s="60"/>
      <c r="EDV885" s="60"/>
      <c r="EDW885" s="60"/>
      <c r="EDX885" s="60"/>
      <c r="EDY885" s="60"/>
      <c r="EDZ885" s="60"/>
      <c r="EEA885" s="60"/>
      <c r="EEB885" s="60"/>
      <c r="EEC885" s="60"/>
      <c r="EED885" s="60"/>
      <c r="EEE885" s="60"/>
      <c r="EEF885" s="60"/>
      <c r="EEG885" s="60"/>
      <c r="EEH885" s="60"/>
      <c r="EEI885" s="60"/>
      <c r="EEJ885" s="60"/>
      <c r="EEK885" s="60"/>
      <c r="EEL885" s="60"/>
      <c r="EEM885" s="60"/>
      <c r="EEN885" s="60"/>
      <c r="EEO885" s="60"/>
      <c r="EEP885" s="60"/>
      <c r="EEQ885" s="60"/>
      <c r="EER885" s="60"/>
      <c r="EES885" s="60"/>
      <c r="EET885" s="60"/>
      <c r="EEU885" s="60"/>
      <c r="EEV885" s="60"/>
      <c r="EEW885" s="60"/>
      <c r="EEX885" s="60"/>
      <c r="EEY885" s="60"/>
      <c r="EEZ885" s="60"/>
      <c r="EFA885" s="60"/>
      <c r="EFB885" s="60"/>
      <c r="EFC885" s="60"/>
      <c r="EFD885" s="60"/>
      <c r="EFE885" s="60"/>
      <c r="EFF885" s="60"/>
      <c r="EFG885" s="60"/>
      <c r="EFH885" s="60"/>
      <c r="EFI885" s="60"/>
      <c r="EFJ885" s="60"/>
      <c r="EFK885" s="60"/>
      <c r="EFL885" s="60"/>
      <c r="EFM885" s="60"/>
      <c r="EFN885" s="60"/>
      <c r="EFO885" s="60"/>
      <c r="EFP885" s="60"/>
      <c r="EFQ885" s="60"/>
      <c r="EFR885" s="60"/>
      <c r="EFS885" s="60"/>
      <c r="EFT885" s="60"/>
      <c r="EFU885" s="60"/>
      <c r="EFV885" s="60"/>
      <c r="EFW885" s="60"/>
      <c r="EFX885" s="60"/>
      <c r="EFY885" s="60"/>
      <c r="EFZ885" s="60"/>
      <c r="EGA885" s="60"/>
      <c r="EGB885" s="60"/>
      <c r="EGC885" s="60"/>
      <c r="EGD885" s="60"/>
      <c r="EGE885" s="60"/>
      <c r="EGF885" s="60"/>
      <c r="EGG885" s="60"/>
      <c r="EGH885" s="60"/>
      <c r="EGI885" s="60"/>
      <c r="EGJ885" s="60"/>
      <c r="EGK885" s="60"/>
      <c r="EGL885" s="60"/>
      <c r="EGM885" s="60"/>
      <c r="EGN885" s="60"/>
      <c r="EGO885" s="60"/>
      <c r="EGP885" s="60"/>
      <c r="EGQ885" s="60"/>
      <c r="EGR885" s="60"/>
      <c r="EGS885" s="60"/>
      <c r="EGT885" s="60"/>
      <c r="EGU885" s="60"/>
      <c r="EGV885" s="60"/>
      <c r="EGW885" s="60"/>
      <c r="EGX885" s="60"/>
      <c r="EGY885" s="60"/>
      <c r="EGZ885" s="60"/>
      <c r="EHA885" s="60"/>
      <c r="EHB885" s="60"/>
      <c r="EHC885" s="60"/>
      <c r="EHD885" s="60"/>
      <c r="EHE885" s="60"/>
      <c r="EHF885" s="60"/>
      <c r="EHG885" s="60"/>
      <c r="EHH885" s="60"/>
      <c r="EHI885" s="60"/>
      <c r="EHJ885" s="60"/>
      <c r="EHK885" s="60"/>
      <c r="EHL885" s="60"/>
      <c r="EHM885" s="60"/>
      <c r="EHN885" s="60"/>
      <c r="EHO885" s="60"/>
      <c r="EHP885" s="60"/>
      <c r="EHQ885" s="60"/>
      <c r="EHR885" s="60"/>
      <c r="EHS885" s="60"/>
      <c r="EHT885" s="60"/>
      <c r="EHU885" s="60"/>
      <c r="EHV885" s="60"/>
      <c r="EHW885" s="60"/>
      <c r="EHX885" s="60"/>
      <c r="EHY885" s="60"/>
      <c r="EHZ885" s="60"/>
      <c r="EIA885" s="60"/>
      <c r="EIB885" s="60"/>
      <c r="EIC885" s="60"/>
      <c r="EID885" s="60"/>
      <c r="EIE885" s="60"/>
      <c r="EIF885" s="60"/>
      <c r="EIG885" s="60"/>
      <c r="EIH885" s="60"/>
      <c r="EII885" s="60"/>
      <c r="EIJ885" s="60"/>
      <c r="EIK885" s="60"/>
      <c r="EIL885" s="60"/>
      <c r="EIM885" s="60"/>
      <c r="EIN885" s="60"/>
      <c r="EIO885" s="60"/>
      <c r="EIP885" s="60"/>
      <c r="EIQ885" s="60"/>
      <c r="EIR885" s="60"/>
      <c r="EIS885" s="60"/>
      <c r="EIT885" s="60"/>
      <c r="EIU885" s="60"/>
      <c r="EIV885" s="60"/>
      <c r="EIW885" s="60"/>
      <c r="EIX885" s="60"/>
      <c r="EIY885" s="60"/>
      <c r="EIZ885" s="60"/>
      <c r="EJA885" s="60"/>
      <c r="EJB885" s="60"/>
      <c r="EJC885" s="60"/>
      <c r="EJD885" s="60"/>
      <c r="EJE885" s="60"/>
      <c r="EJF885" s="60"/>
      <c r="EJG885" s="60"/>
      <c r="EJH885" s="60"/>
      <c r="EJI885" s="60"/>
      <c r="EJJ885" s="60"/>
      <c r="EJK885" s="60"/>
      <c r="EJL885" s="60"/>
      <c r="EJM885" s="60"/>
      <c r="EJN885" s="60"/>
      <c r="EJO885" s="60"/>
      <c r="EJP885" s="60"/>
      <c r="EJQ885" s="60"/>
      <c r="EJR885" s="60"/>
      <c r="EJS885" s="60"/>
      <c r="EJT885" s="60"/>
      <c r="EJU885" s="60"/>
      <c r="EJV885" s="60"/>
      <c r="EJW885" s="60"/>
      <c r="EJX885" s="60"/>
      <c r="EJY885" s="60"/>
      <c r="EJZ885" s="60"/>
      <c r="EKA885" s="60"/>
      <c r="EKB885" s="60"/>
      <c r="EKC885" s="60"/>
      <c r="EKD885" s="60"/>
      <c r="EKE885" s="60"/>
      <c r="EKF885" s="60"/>
      <c r="EKG885" s="60"/>
      <c r="EKH885" s="60"/>
      <c r="EKI885" s="60"/>
      <c r="EKJ885" s="60"/>
      <c r="EKK885" s="60"/>
      <c r="EKL885" s="60"/>
      <c r="EKM885" s="60"/>
      <c r="EKN885" s="60"/>
      <c r="EKO885" s="60"/>
      <c r="EKP885" s="60"/>
      <c r="EKQ885" s="60"/>
      <c r="EKR885" s="60"/>
      <c r="EKS885" s="60"/>
      <c r="EKT885" s="60"/>
      <c r="EKU885" s="60"/>
      <c r="EKV885" s="60"/>
      <c r="EKW885" s="60"/>
      <c r="EKX885" s="60"/>
      <c r="EKY885" s="60"/>
      <c r="EKZ885" s="60"/>
      <c r="ELA885" s="60"/>
      <c r="ELB885" s="60"/>
      <c r="ELC885" s="60"/>
      <c r="ELD885" s="60"/>
      <c r="ELE885" s="60"/>
      <c r="ELF885" s="60"/>
      <c r="ELG885" s="60"/>
      <c r="ELH885" s="60"/>
      <c r="ELI885" s="60"/>
      <c r="ELJ885" s="60"/>
      <c r="ELK885" s="60"/>
      <c r="ELL885" s="60"/>
      <c r="ELM885" s="60"/>
      <c r="ELN885" s="60"/>
      <c r="ELO885" s="60"/>
      <c r="ELP885" s="60"/>
      <c r="ELQ885" s="60"/>
      <c r="ELR885" s="60"/>
      <c r="ELS885" s="60"/>
      <c r="ELT885" s="60"/>
      <c r="ELU885" s="60"/>
      <c r="ELV885" s="60"/>
      <c r="ELW885" s="60"/>
      <c r="ELX885" s="60"/>
      <c r="ELY885" s="60"/>
      <c r="ELZ885" s="60"/>
      <c r="EMA885" s="60"/>
      <c r="EMB885" s="60"/>
      <c r="EMC885" s="60"/>
      <c r="EMD885" s="60"/>
      <c r="EME885" s="60"/>
      <c r="EMF885" s="60"/>
      <c r="EMG885" s="60"/>
      <c r="EMH885" s="60"/>
      <c r="EMI885" s="60"/>
      <c r="EMJ885" s="60"/>
      <c r="EMK885" s="60"/>
      <c r="EML885" s="60"/>
      <c r="EMM885" s="60"/>
      <c r="EMN885" s="60"/>
      <c r="EMO885" s="60"/>
      <c r="EMP885" s="60"/>
      <c r="EMQ885" s="60"/>
      <c r="EMR885" s="60"/>
      <c r="EMS885" s="60"/>
      <c r="EMT885" s="60"/>
      <c r="EMU885" s="60"/>
      <c r="EMV885" s="60"/>
      <c r="EMW885" s="60"/>
      <c r="EMX885" s="60"/>
      <c r="EMY885" s="60"/>
      <c r="EMZ885" s="60"/>
      <c r="ENA885" s="60"/>
      <c r="ENB885" s="60"/>
      <c r="ENC885" s="60"/>
      <c r="END885" s="60"/>
      <c r="ENE885" s="60"/>
      <c r="ENF885" s="60"/>
      <c r="ENG885" s="60"/>
      <c r="ENH885" s="60"/>
      <c r="ENI885" s="60"/>
      <c r="ENJ885" s="60"/>
      <c r="ENK885" s="60"/>
      <c r="ENL885" s="60"/>
      <c r="ENM885" s="60"/>
      <c r="ENN885" s="60"/>
      <c r="ENO885" s="60"/>
      <c r="ENP885" s="60"/>
      <c r="ENQ885" s="60"/>
      <c r="ENR885" s="60"/>
      <c r="ENS885" s="60"/>
      <c r="ENT885" s="60"/>
      <c r="ENU885" s="60"/>
      <c r="ENV885" s="60"/>
      <c r="ENW885" s="60"/>
      <c r="ENX885" s="60"/>
      <c r="ENY885" s="60"/>
      <c r="ENZ885" s="60"/>
      <c r="EOA885" s="60"/>
      <c r="EOB885" s="60"/>
      <c r="EOC885" s="60"/>
      <c r="EOD885" s="60"/>
      <c r="EOE885" s="60"/>
      <c r="EOF885" s="60"/>
      <c r="EOG885" s="60"/>
      <c r="EOH885" s="60"/>
      <c r="EOI885" s="60"/>
      <c r="EOJ885" s="60"/>
      <c r="EOK885" s="60"/>
      <c r="EOL885" s="60"/>
      <c r="EOM885" s="60"/>
      <c r="EON885" s="60"/>
      <c r="EOO885" s="60"/>
      <c r="EOP885" s="60"/>
      <c r="EOQ885" s="60"/>
      <c r="EOR885" s="60"/>
      <c r="EOS885" s="60"/>
      <c r="EOT885" s="60"/>
      <c r="EOU885" s="60"/>
      <c r="EOV885" s="60"/>
      <c r="EOW885" s="60"/>
      <c r="EOX885" s="60"/>
      <c r="EOY885" s="60"/>
      <c r="EOZ885" s="60"/>
      <c r="EPA885" s="60"/>
      <c r="EPB885" s="60"/>
      <c r="EPC885" s="60"/>
      <c r="EPD885" s="60"/>
      <c r="EPE885" s="60"/>
      <c r="EPF885" s="60"/>
      <c r="EPG885" s="60"/>
      <c r="EPH885" s="60"/>
      <c r="EPI885" s="60"/>
      <c r="EPJ885" s="60"/>
      <c r="EPK885" s="60"/>
      <c r="EPL885" s="60"/>
      <c r="EPM885" s="60"/>
      <c r="EPN885" s="60"/>
      <c r="EPO885" s="60"/>
      <c r="EPP885" s="60"/>
      <c r="EPQ885" s="60"/>
      <c r="EPR885" s="60"/>
      <c r="EPS885" s="60"/>
      <c r="EPT885" s="60"/>
      <c r="EPU885" s="60"/>
      <c r="EPV885" s="60"/>
      <c r="EPW885" s="60"/>
      <c r="EPX885" s="60"/>
      <c r="EPY885" s="60"/>
      <c r="EPZ885" s="60"/>
      <c r="EQA885" s="60"/>
      <c r="EQB885" s="60"/>
      <c r="EQC885" s="60"/>
      <c r="EQD885" s="60"/>
      <c r="EQE885" s="60"/>
      <c r="EQF885" s="60"/>
      <c r="EQG885" s="60"/>
      <c r="EQH885" s="60"/>
      <c r="EQI885" s="60"/>
      <c r="EQJ885" s="60"/>
      <c r="EQK885" s="60"/>
      <c r="EQL885" s="60"/>
      <c r="EQM885" s="60"/>
      <c r="EQN885" s="60"/>
      <c r="EQO885" s="60"/>
      <c r="EQP885" s="60"/>
      <c r="EQQ885" s="60"/>
      <c r="EQR885" s="60"/>
      <c r="EQS885" s="60"/>
      <c r="EQT885" s="60"/>
      <c r="EQU885" s="60"/>
      <c r="EQV885" s="60"/>
      <c r="EQW885" s="60"/>
      <c r="EQX885" s="60"/>
      <c r="EQY885" s="60"/>
      <c r="EQZ885" s="60"/>
      <c r="ERA885" s="60"/>
      <c r="ERB885" s="60"/>
      <c r="ERC885" s="60"/>
      <c r="ERD885" s="60"/>
      <c r="ERE885" s="60"/>
      <c r="ERF885" s="60"/>
      <c r="ERG885" s="60"/>
      <c r="ERH885" s="60"/>
      <c r="ERI885" s="60"/>
      <c r="ERJ885" s="60"/>
      <c r="ERK885" s="60"/>
      <c r="ERL885" s="60"/>
      <c r="ERM885" s="60"/>
      <c r="ERN885" s="60"/>
      <c r="ERO885" s="60"/>
      <c r="ERP885" s="60"/>
      <c r="ERQ885" s="60"/>
      <c r="ERR885" s="60"/>
      <c r="ERS885" s="60"/>
      <c r="ERT885" s="60"/>
      <c r="ERU885" s="60"/>
      <c r="ERV885" s="60"/>
      <c r="ERW885" s="60"/>
      <c r="ERX885" s="60"/>
      <c r="ERY885" s="60"/>
      <c r="ERZ885" s="60"/>
      <c r="ESA885" s="60"/>
      <c r="ESB885" s="60"/>
      <c r="ESC885" s="60"/>
      <c r="ESD885" s="60"/>
      <c r="ESE885" s="60"/>
      <c r="ESF885" s="60"/>
      <c r="ESG885" s="60"/>
      <c r="ESH885" s="60"/>
      <c r="ESI885" s="60"/>
      <c r="ESJ885" s="60"/>
      <c r="ESK885" s="60"/>
      <c r="ESL885" s="60"/>
      <c r="ESM885" s="60"/>
      <c r="ESN885" s="60"/>
      <c r="ESO885" s="60"/>
      <c r="ESP885" s="60"/>
      <c r="ESQ885" s="60"/>
      <c r="ESR885" s="60"/>
      <c r="ESS885" s="60"/>
      <c r="EST885" s="60"/>
      <c r="ESU885" s="60"/>
      <c r="ESV885" s="60"/>
      <c r="ESW885" s="60"/>
      <c r="ESX885" s="60"/>
      <c r="ESY885" s="60"/>
      <c r="ESZ885" s="60"/>
      <c r="ETA885" s="60"/>
      <c r="ETB885" s="60"/>
      <c r="ETC885" s="60"/>
      <c r="ETD885" s="60"/>
      <c r="ETE885" s="60"/>
      <c r="ETF885" s="60"/>
      <c r="ETG885" s="60"/>
      <c r="ETH885" s="60"/>
      <c r="ETI885" s="60"/>
      <c r="ETJ885" s="60"/>
      <c r="ETK885" s="60"/>
      <c r="ETL885" s="60"/>
      <c r="ETM885" s="60"/>
      <c r="ETN885" s="60"/>
      <c r="ETO885" s="60"/>
      <c r="ETP885" s="60"/>
      <c r="ETQ885" s="60"/>
      <c r="ETR885" s="60"/>
      <c r="ETS885" s="60"/>
      <c r="ETT885" s="60"/>
      <c r="ETU885" s="60"/>
      <c r="ETV885" s="60"/>
      <c r="ETW885" s="60"/>
      <c r="ETX885" s="60"/>
      <c r="ETY885" s="60"/>
      <c r="ETZ885" s="60"/>
      <c r="EUA885" s="60"/>
      <c r="EUB885" s="60"/>
      <c r="EUC885" s="60"/>
      <c r="EUD885" s="60"/>
      <c r="EUE885" s="60"/>
      <c r="EUF885" s="60"/>
      <c r="EUG885" s="60"/>
      <c r="EUH885" s="60"/>
      <c r="EUI885" s="60"/>
      <c r="EUJ885" s="60"/>
      <c r="EUK885" s="60"/>
      <c r="EUL885" s="60"/>
      <c r="EUM885" s="60"/>
      <c r="EUN885" s="60"/>
      <c r="EUO885" s="60"/>
      <c r="EUP885" s="60"/>
      <c r="EUQ885" s="60"/>
      <c r="EUR885" s="60"/>
      <c r="EUS885" s="60"/>
      <c r="EUT885" s="60"/>
      <c r="EUU885" s="60"/>
      <c r="EUV885" s="60"/>
      <c r="EUW885" s="60"/>
      <c r="EUX885" s="60"/>
      <c r="EUY885" s="60"/>
      <c r="EUZ885" s="60"/>
      <c r="EVA885" s="60"/>
      <c r="EVB885" s="60"/>
      <c r="EVC885" s="60"/>
      <c r="EVD885" s="60"/>
      <c r="EVE885" s="60"/>
      <c r="EVF885" s="60"/>
      <c r="EVG885" s="60"/>
      <c r="EVH885" s="60"/>
      <c r="EVI885" s="60"/>
      <c r="EVJ885" s="60"/>
      <c r="EVK885" s="60"/>
      <c r="EVL885" s="60"/>
      <c r="EVM885" s="60"/>
      <c r="EVN885" s="60"/>
      <c r="EVO885" s="60"/>
      <c r="EVP885" s="60"/>
      <c r="EVQ885" s="60"/>
      <c r="EVR885" s="60"/>
      <c r="EVS885" s="60"/>
      <c r="EVT885" s="60"/>
      <c r="EVU885" s="60"/>
      <c r="EVV885" s="60"/>
      <c r="EVW885" s="60"/>
      <c r="EVX885" s="60"/>
      <c r="EVY885" s="60"/>
      <c r="EVZ885" s="60"/>
      <c r="EWA885" s="60"/>
      <c r="EWB885" s="60"/>
      <c r="EWC885" s="60"/>
      <c r="EWD885" s="60"/>
      <c r="EWE885" s="60"/>
      <c r="EWF885" s="60"/>
      <c r="EWG885" s="60"/>
      <c r="EWH885" s="60"/>
      <c r="EWI885" s="60"/>
      <c r="EWJ885" s="60"/>
      <c r="EWK885" s="60"/>
      <c r="EWL885" s="60"/>
      <c r="EWM885" s="60"/>
      <c r="EWN885" s="60"/>
      <c r="EWO885" s="60"/>
      <c r="EWP885" s="60"/>
      <c r="EWQ885" s="60"/>
      <c r="EWR885" s="60"/>
      <c r="EWS885" s="60"/>
      <c r="EWT885" s="60"/>
      <c r="EWU885" s="60"/>
      <c r="EWV885" s="60"/>
      <c r="EWW885" s="60"/>
      <c r="EWX885" s="60"/>
      <c r="EWY885" s="60"/>
      <c r="EWZ885" s="60"/>
      <c r="EXA885" s="60"/>
      <c r="EXB885" s="60"/>
      <c r="EXC885" s="60"/>
      <c r="EXD885" s="60"/>
      <c r="EXE885" s="60"/>
      <c r="EXF885" s="60"/>
      <c r="EXG885" s="60"/>
      <c r="EXH885" s="60"/>
      <c r="EXI885" s="60"/>
      <c r="EXJ885" s="60"/>
      <c r="EXK885" s="60"/>
      <c r="EXL885" s="60"/>
      <c r="EXM885" s="60"/>
      <c r="EXN885" s="60"/>
      <c r="EXO885" s="60"/>
      <c r="EXP885" s="60"/>
      <c r="EXQ885" s="60"/>
      <c r="EXR885" s="60"/>
      <c r="EXS885" s="60"/>
      <c r="EXT885" s="60"/>
      <c r="EXU885" s="60"/>
      <c r="EXV885" s="60"/>
      <c r="EXW885" s="60"/>
      <c r="EXX885" s="60"/>
      <c r="EXY885" s="60"/>
      <c r="EXZ885" s="60"/>
      <c r="EYA885" s="60"/>
      <c r="EYB885" s="60"/>
      <c r="EYC885" s="60"/>
      <c r="EYD885" s="60"/>
      <c r="EYE885" s="60"/>
      <c r="EYF885" s="60"/>
      <c r="EYG885" s="60"/>
      <c r="EYH885" s="60"/>
      <c r="EYI885" s="60"/>
      <c r="EYJ885" s="60"/>
      <c r="EYK885" s="60"/>
      <c r="EYL885" s="60"/>
      <c r="EYM885" s="60"/>
      <c r="EYN885" s="60"/>
      <c r="EYO885" s="60"/>
      <c r="EYP885" s="60"/>
      <c r="EYQ885" s="60"/>
      <c r="EYR885" s="60"/>
      <c r="EYS885" s="60"/>
      <c r="EYT885" s="60"/>
      <c r="EYU885" s="60"/>
      <c r="EYV885" s="60"/>
      <c r="EYW885" s="60"/>
      <c r="EYX885" s="60"/>
      <c r="EYY885" s="60"/>
      <c r="EYZ885" s="60"/>
      <c r="EZA885" s="60"/>
      <c r="EZB885" s="60"/>
      <c r="EZC885" s="60"/>
      <c r="EZD885" s="60"/>
      <c r="EZE885" s="60"/>
      <c r="EZF885" s="60"/>
      <c r="EZG885" s="60"/>
      <c r="EZH885" s="60"/>
      <c r="EZI885" s="60"/>
      <c r="EZJ885" s="60"/>
      <c r="EZK885" s="60"/>
      <c r="EZL885" s="60"/>
      <c r="EZM885" s="60"/>
      <c r="EZN885" s="60"/>
      <c r="EZO885" s="60"/>
      <c r="EZP885" s="60"/>
      <c r="EZQ885" s="60"/>
      <c r="EZR885" s="60"/>
      <c r="EZS885" s="60"/>
      <c r="EZT885" s="60"/>
      <c r="EZU885" s="60"/>
      <c r="EZV885" s="60"/>
      <c r="EZW885" s="60"/>
      <c r="EZX885" s="60"/>
      <c r="EZY885" s="60"/>
      <c r="EZZ885" s="60"/>
      <c r="FAA885" s="60"/>
      <c r="FAB885" s="60"/>
      <c r="FAC885" s="60"/>
      <c r="FAD885" s="60"/>
      <c r="FAE885" s="60"/>
      <c r="FAF885" s="60"/>
      <c r="FAG885" s="60"/>
      <c r="FAH885" s="60"/>
      <c r="FAI885" s="60"/>
      <c r="FAJ885" s="60"/>
      <c r="FAK885" s="60"/>
      <c r="FAL885" s="60"/>
      <c r="FAM885" s="60"/>
      <c r="FAN885" s="60"/>
      <c r="FAO885" s="60"/>
      <c r="FAP885" s="60"/>
      <c r="FAQ885" s="60"/>
      <c r="FAR885" s="60"/>
      <c r="FAS885" s="60"/>
      <c r="FAT885" s="60"/>
      <c r="FAU885" s="60"/>
      <c r="FAV885" s="60"/>
      <c r="FAW885" s="60"/>
      <c r="FAX885" s="60"/>
      <c r="FAY885" s="60"/>
      <c r="FAZ885" s="60"/>
      <c r="FBA885" s="60"/>
      <c r="FBB885" s="60"/>
      <c r="FBC885" s="60"/>
      <c r="FBD885" s="60"/>
      <c r="FBE885" s="60"/>
      <c r="FBF885" s="60"/>
      <c r="FBG885" s="60"/>
      <c r="FBH885" s="60"/>
      <c r="FBI885" s="60"/>
      <c r="FBJ885" s="60"/>
      <c r="FBK885" s="60"/>
      <c r="FBL885" s="60"/>
      <c r="FBM885" s="60"/>
      <c r="FBN885" s="60"/>
      <c r="FBO885" s="60"/>
      <c r="FBP885" s="60"/>
      <c r="FBQ885" s="60"/>
      <c r="FBR885" s="60"/>
      <c r="FBS885" s="60"/>
      <c r="FBT885" s="60"/>
      <c r="FBU885" s="60"/>
      <c r="FBV885" s="60"/>
      <c r="FBW885" s="60"/>
      <c r="FBX885" s="60"/>
      <c r="FBY885" s="60"/>
      <c r="FBZ885" s="60"/>
      <c r="FCA885" s="60"/>
      <c r="FCB885" s="60"/>
      <c r="FCC885" s="60"/>
      <c r="FCD885" s="60"/>
      <c r="FCE885" s="60"/>
      <c r="FCF885" s="60"/>
      <c r="FCG885" s="60"/>
      <c r="FCH885" s="60"/>
      <c r="FCI885" s="60"/>
      <c r="FCJ885" s="60"/>
      <c r="FCK885" s="60"/>
      <c r="FCL885" s="60"/>
      <c r="FCM885" s="60"/>
      <c r="FCN885" s="60"/>
      <c r="FCO885" s="60"/>
      <c r="FCP885" s="60"/>
      <c r="FCQ885" s="60"/>
      <c r="FCR885" s="60"/>
      <c r="FCS885" s="60"/>
      <c r="FCT885" s="60"/>
      <c r="FCU885" s="60"/>
      <c r="FCV885" s="60"/>
      <c r="FCW885" s="60"/>
      <c r="FCX885" s="60"/>
      <c r="FCY885" s="60"/>
      <c r="FCZ885" s="60"/>
      <c r="FDA885" s="60"/>
      <c r="FDB885" s="60"/>
      <c r="FDC885" s="60"/>
      <c r="FDD885" s="60"/>
      <c r="FDE885" s="60"/>
      <c r="FDF885" s="60"/>
      <c r="FDG885" s="60"/>
      <c r="FDH885" s="60"/>
      <c r="FDI885" s="60"/>
      <c r="FDJ885" s="60"/>
      <c r="FDK885" s="60"/>
      <c r="FDL885" s="60"/>
      <c r="FDM885" s="60"/>
      <c r="FDN885" s="60"/>
      <c r="FDO885" s="60"/>
      <c r="FDP885" s="60"/>
      <c r="FDQ885" s="60"/>
      <c r="FDR885" s="60"/>
      <c r="FDS885" s="60"/>
      <c r="FDT885" s="60"/>
      <c r="FDU885" s="60"/>
      <c r="FDV885" s="60"/>
      <c r="FDW885" s="60"/>
      <c r="FDX885" s="60"/>
      <c r="FDY885" s="60"/>
      <c r="FDZ885" s="60"/>
      <c r="FEA885" s="60"/>
      <c r="FEB885" s="60"/>
      <c r="FEC885" s="60"/>
      <c r="FED885" s="60"/>
      <c r="FEE885" s="60"/>
      <c r="FEF885" s="60"/>
      <c r="FEG885" s="60"/>
      <c r="FEH885" s="60"/>
      <c r="FEI885" s="60"/>
      <c r="FEJ885" s="60"/>
      <c r="FEK885" s="60"/>
      <c r="FEL885" s="60"/>
      <c r="FEM885" s="60"/>
      <c r="FEN885" s="60"/>
      <c r="FEO885" s="60"/>
      <c r="FEP885" s="60"/>
      <c r="FEQ885" s="60"/>
      <c r="FER885" s="60"/>
      <c r="FES885" s="60"/>
      <c r="FET885" s="60"/>
      <c r="FEU885" s="60"/>
      <c r="FEV885" s="60"/>
      <c r="FEW885" s="60"/>
      <c r="FEX885" s="60"/>
      <c r="FEY885" s="60"/>
      <c r="FEZ885" s="60"/>
      <c r="FFA885" s="60"/>
      <c r="FFB885" s="60"/>
      <c r="FFC885" s="60"/>
      <c r="FFD885" s="60"/>
      <c r="FFE885" s="60"/>
      <c r="FFF885" s="60"/>
      <c r="FFG885" s="60"/>
      <c r="FFH885" s="60"/>
      <c r="FFI885" s="60"/>
      <c r="FFJ885" s="60"/>
      <c r="FFK885" s="60"/>
      <c r="FFL885" s="60"/>
      <c r="FFM885" s="60"/>
      <c r="FFN885" s="60"/>
      <c r="FFO885" s="60"/>
      <c r="FFP885" s="60"/>
      <c r="FFQ885" s="60"/>
      <c r="FFR885" s="60"/>
      <c r="FFS885" s="60"/>
      <c r="FFT885" s="60"/>
      <c r="FFU885" s="60"/>
      <c r="FFV885" s="60"/>
      <c r="FFW885" s="60"/>
      <c r="FFX885" s="60"/>
      <c r="FFY885" s="60"/>
      <c r="FFZ885" s="60"/>
      <c r="FGA885" s="60"/>
      <c r="FGB885" s="60"/>
      <c r="FGC885" s="60"/>
      <c r="FGD885" s="60"/>
      <c r="FGE885" s="60"/>
      <c r="FGF885" s="60"/>
      <c r="FGG885" s="60"/>
      <c r="FGH885" s="60"/>
      <c r="FGI885" s="60"/>
      <c r="FGJ885" s="60"/>
      <c r="FGK885" s="60"/>
      <c r="FGL885" s="60"/>
      <c r="FGM885" s="60"/>
      <c r="FGN885" s="60"/>
      <c r="FGO885" s="60"/>
      <c r="FGP885" s="60"/>
      <c r="FGQ885" s="60"/>
      <c r="FGR885" s="60"/>
      <c r="FGS885" s="60"/>
      <c r="FGT885" s="60"/>
      <c r="FGU885" s="60"/>
      <c r="FGV885" s="60"/>
      <c r="FGW885" s="60"/>
      <c r="FGX885" s="60"/>
      <c r="FGY885" s="60"/>
      <c r="FGZ885" s="60"/>
      <c r="FHA885" s="60"/>
      <c r="FHB885" s="60"/>
      <c r="FHC885" s="60"/>
      <c r="FHD885" s="60"/>
      <c r="FHE885" s="60"/>
      <c r="FHF885" s="60"/>
      <c r="FHG885" s="60"/>
      <c r="FHH885" s="60"/>
      <c r="FHI885" s="60"/>
      <c r="FHJ885" s="60"/>
      <c r="FHK885" s="60"/>
      <c r="FHL885" s="60"/>
      <c r="FHM885" s="60"/>
      <c r="FHN885" s="60"/>
      <c r="FHO885" s="60"/>
      <c r="FHP885" s="60"/>
      <c r="FHQ885" s="60"/>
      <c r="FHR885" s="60"/>
      <c r="FHS885" s="60"/>
      <c r="FHT885" s="60"/>
      <c r="FHU885" s="60"/>
      <c r="FHV885" s="60"/>
      <c r="FHW885" s="60"/>
      <c r="FHX885" s="60"/>
      <c r="FHY885" s="60"/>
      <c r="FHZ885" s="60"/>
      <c r="FIA885" s="60"/>
      <c r="FIB885" s="60"/>
      <c r="FIC885" s="60"/>
      <c r="FID885" s="60"/>
      <c r="FIE885" s="60"/>
      <c r="FIF885" s="60"/>
      <c r="FIG885" s="60"/>
      <c r="FIH885" s="60"/>
      <c r="FII885" s="60"/>
      <c r="FIJ885" s="60"/>
      <c r="FIK885" s="60"/>
      <c r="FIL885" s="60"/>
      <c r="FIM885" s="60"/>
      <c r="FIN885" s="60"/>
      <c r="FIO885" s="60"/>
      <c r="FIP885" s="60"/>
      <c r="FIQ885" s="60"/>
      <c r="FIR885" s="60"/>
      <c r="FIS885" s="60"/>
      <c r="FIT885" s="60"/>
      <c r="FIU885" s="60"/>
      <c r="FIV885" s="60"/>
      <c r="FIW885" s="60"/>
      <c r="FIX885" s="60"/>
      <c r="FIY885" s="60"/>
      <c r="FIZ885" s="60"/>
      <c r="FJA885" s="60"/>
      <c r="FJB885" s="60"/>
      <c r="FJC885" s="60"/>
      <c r="FJD885" s="60"/>
      <c r="FJE885" s="60"/>
      <c r="FJF885" s="60"/>
      <c r="FJG885" s="60"/>
      <c r="FJH885" s="60"/>
      <c r="FJI885" s="60"/>
      <c r="FJJ885" s="60"/>
      <c r="FJK885" s="60"/>
      <c r="FJL885" s="60"/>
      <c r="FJM885" s="60"/>
      <c r="FJN885" s="60"/>
      <c r="FJO885" s="60"/>
      <c r="FJP885" s="60"/>
      <c r="FJQ885" s="60"/>
      <c r="FJR885" s="60"/>
      <c r="FJS885" s="60"/>
      <c r="FJT885" s="60"/>
      <c r="FJU885" s="60"/>
      <c r="FJV885" s="60"/>
      <c r="FJW885" s="60"/>
      <c r="FJX885" s="60"/>
      <c r="FJY885" s="60"/>
      <c r="FJZ885" s="60"/>
      <c r="FKA885" s="60"/>
      <c r="FKB885" s="60"/>
      <c r="FKC885" s="60"/>
      <c r="FKD885" s="60"/>
      <c r="FKE885" s="60"/>
      <c r="FKF885" s="60"/>
      <c r="FKG885" s="60"/>
      <c r="FKH885" s="60"/>
      <c r="FKI885" s="60"/>
      <c r="FKJ885" s="60"/>
      <c r="FKK885" s="60"/>
      <c r="FKL885" s="60"/>
      <c r="FKM885" s="60"/>
      <c r="FKN885" s="60"/>
      <c r="FKO885" s="60"/>
      <c r="FKP885" s="60"/>
      <c r="FKQ885" s="60"/>
      <c r="FKR885" s="60"/>
      <c r="FKS885" s="60"/>
      <c r="FKT885" s="60"/>
      <c r="FKU885" s="60"/>
      <c r="FKV885" s="60"/>
      <c r="FKW885" s="60"/>
      <c r="FKX885" s="60"/>
      <c r="FKY885" s="60"/>
      <c r="FKZ885" s="60"/>
      <c r="FLA885" s="60"/>
      <c r="FLB885" s="60"/>
      <c r="FLC885" s="60"/>
      <c r="FLD885" s="60"/>
      <c r="FLE885" s="60"/>
      <c r="FLF885" s="60"/>
      <c r="FLG885" s="60"/>
      <c r="FLH885" s="60"/>
      <c r="FLI885" s="60"/>
      <c r="FLJ885" s="60"/>
      <c r="FLK885" s="60"/>
      <c r="FLL885" s="60"/>
      <c r="FLM885" s="60"/>
      <c r="FLN885" s="60"/>
      <c r="FLO885" s="60"/>
      <c r="FLP885" s="60"/>
      <c r="FLQ885" s="60"/>
      <c r="FLR885" s="60"/>
      <c r="FLS885" s="60"/>
      <c r="FLT885" s="60"/>
      <c r="FLU885" s="60"/>
      <c r="FLV885" s="60"/>
      <c r="FLW885" s="60"/>
      <c r="FLX885" s="60"/>
      <c r="FLY885" s="60"/>
      <c r="FLZ885" s="60"/>
      <c r="FMA885" s="60"/>
      <c r="FMB885" s="60"/>
      <c r="FMC885" s="60"/>
      <c r="FMD885" s="60"/>
      <c r="FME885" s="60"/>
      <c r="FMF885" s="60"/>
      <c r="FMG885" s="60"/>
      <c r="FMH885" s="60"/>
      <c r="FMI885" s="60"/>
      <c r="FMJ885" s="60"/>
      <c r="FMK885" s="60"/>
      <c r="FML885" s="60"/>
      <c r="FMM885" s="60"/>
      <c r="FMN885" s="60"/>
      <c r="FMO885" s="60"/>
      <c r="FMP885" s="60"/>
      <c r="FMQ885" s="60"/>
      <c r="FMR885" s="60"/>
      <c r="FMS885" s="60"/>
      <c r="FMT885" s="60"/>
      <c r="FMU885" s="60"/>
      <c r="FMV885" s="60"/>
      <c r="FMW885" s="60"/>
      <c r="FMX885" s="60"/>
      <c r="FMY885" s="60"/>
      <c r="FMZ885" s="60"/>
      <c r="FNA885" s="60"/>
      <c r="FNB885" s="60"/>
      <c r="FNC885" s="60"/>
      <c r="FND885" s="60"/>
      <c r="FNE885" s="60"/>
      <c r="FNF885" s="60"/>
      <c r="FNG885" s="60"/>
      <c r="FNH885" s="60"/>
      <c r="FNI885" s="60"/>
      <c r="FNJ885" s="60"/>
      <c r="FNK885" s="60"/>
      <c r="FNL885" s="60"/>
      <c r="FNM885" s="60"/>
      <c r="FNN885" s="60"/>
      <c r="FNO885" s="60"/>
      <c r="FNP885" s="60"/>
      <c r="FNQ885" s="60"/>
      <c r="FNR885" s="60"/>
      <c r="FNS885" s="60"/>
      <c r="FNT885" s="60"/>
      <c r="FNU885" s="60"/>
      <c r="FNV885" s="60"/>
      <c r="FNW885" s="60"/>
      <c r="FNX885" s="60"/>
      <c r="FNY885" s="60"/>
      <c r="FNZ885" s="60"/>
      <c r="FOA885" s="60"/>
      <c r="FOB885" s="60"/>
      <c r="FOC885" s="60"/>
      <c r="FOD885" s="60"/>
      <c r="FOE885" s="60"/>
      <c r="FOF885" s="60"/>
      <c r="FOG885" s="60"/>
      <c r="FOH885" s="60"/>
      <c r="FOI885" s="60"/>
      <c r="FOJ885" s="60"/>
      <c r="FOK885" s="60"/>
      <c r="FOL885" s="60"/>
      <c r="FOM885" s="60"/>
      <c r="FON885" s="60"/>
      <c r="FOO885" s="60"/>
      <c r="FOP885" s="60"/>
      <c r="FOQ885" s="60"/>
      <c r="FOR885" s="60"/>
      <c r="FOS885" s="60"/>
      <c r="FOT885" s="60"/>
      <c r="FOU885" s="60"/>
      <c r="FOV885" s="60"/>
      <c r="FOW885" s="60"/>
      <c r="FOX885" s="60"/>
      <c r="FOY885" s="60"/>
      <c r="FOZ885" s="60"/>
      <c r="FPA885" s="60"/>
      <c r="FPB885" s="60"/>
      <c r="FPC885" s="60"/>
      <c r="FPD885" s="60"/>
      <c r="FPE885" s="60"/>
      <c r="FPF885" s="60"/>
      <c r="FPG885" s="60"/>
      <c r="FPH885" s="60"/>
      <c r="FPI885" s="60"/>
      <c r="FPJ885" s="60"/>
      <c r="FPK885" s="60"/>
      <c r="FPL885" s="60"/>
      <c r="FPM885" s="60"/>
      <c r="FPN885" s="60"/>
      <c r="FPO885" s="60"/>
      <c r="FPP885" s="60"/>
      <c r="FPQ885" s="60"/>
      <c r="FPR885" s="60"/>
      <c r="FPS885" s="60"/>
      <c r="FPT885" s="60"/>
      <c r="FPU885" s="60"/>
      <c r="FPV885" s="60"/>
      <c r="FPW885" s="60"/>
      <c r="FPX885" s="60"/>
      <c r="FPY885" s="60"/>
      <c r="FPZ885" s="60"/>
      <c r="FQA885" s="60"/>
      <c r="FQB885" s="60"/>
      <c r="FQC885" s="60"/>
      <c r="FQD885" s="60"/>
      <c r="FQE885" s="60"/>
      <c r="FQF885" s="60"/>
      <c r="FQG885" s="60"/>
      <c r="FQH885" s="60"/>
      <c r="FQI885" s="60"/>
      <c r="FQJ885" s="60"/>
      <c r="FQK885" s="60"/>
      <c r="FQL885" s="60"/>
      <c r="FQM885" s="60"/>
      <c r="FQN885" s="60"/>
      <c r="FQO885" s="60"/>
      <c r="FQP885" s="60"/>
      <c r="FQQ885" s="60"/>
      <c r="FQR885" s="60"/>
      <c r="FQS885" s="60"/>
      <c r="FQT885" s="60"/>
      <c r="FQU885" s="60"/>
      <c r="FQV885" s="60"/>
      <c r="FQW885" s="60"/>
      <c r="FQX885" s="60"/>
      <c r="FQY885" s="60"/>
      <c r="FQZ885" s="60"/>
      <c r="FRA885" s="60"/>
      <c r="FRB885" s="60"/>
      <c r="FRC885" s="60"/>
      <c r="FRD885" s="60"/>
      <c r="FRE885" s="60"/>
      <c r="FRF885" s="60"/>
      <c r="FRG885" s="60"/>
      <c r="FRH885" s="60"/>
      <c r="FRI885" s="60"/>
      <c r="FRJ885" s="60"/>
      <c r="FRK885" s="60"/>
      <c r="FRL885" s="60"/>
      <c r="FRM885" s="60"/>
      <c r="FRN885" s="60"/>
      <c r="FRO885" s="60"/>
      <c r="FRP885" s="60"/>
      <c r="FRQ885" s="60"/>
      <c r="FRR885" s="60"/>
      <c r="FRS885" s="60"/>
      <c r="FRT885" s="60"/>
      <c r="FRU885" s="60"/>
      <c r="FRV885" s="60"/>
      <c r="FRW885" s="60"/>
      <c r="FRX885" s="60"/>
      <c r="FRY885" s="60"/>
      <c r="FRZ885" s="60"/>
      <c r="FSA885" s="60"/>
      <c r="FSB885" s="60"/>
      <c r="FSC885" s="60"/>
      <c r="FSD885" s="60"/>
      <c r="FSE885" s="60"/>
      <c r="FSF885" s="60"/>
      <c r="FSG885" s="60"/>
      <c r="FSH885" s="60"/>
      <c r="FSI885" s="60"/>
      <c r="FSJ885" s="60"/>
      <c r="FSK885" s="60"/>
      <c r="FSL885" s="60"/>
      <c r="FSM885" s="60"/>
      <c r="FSN885" s="60"/>
      <c r="FSO885" s="60"/>
      <c r="FSP885" s="60"/>
      <c r="FSQ885" s="60"/>
      <c r="FSR885" s="60"/>
      <c r="FSS885" s="60"/>
      <c r="FST885" s="60"/>
      <c r="FSU885" s="60"/>
      <c r="FSV885" s="60"/>
      <c r="FSW885" s="60"/>
      <c r="FSX885" s="60"/>
      <c r="FSY885" s="60"/>
      <c r="FSZ885" s="60"/>
      <c r="FTA885" s="60"/>
      <c r="FTB885" s="60"/>
      <c r="FTC885" s="60"/>
      <c r="FTD885" s="60"/>
      <c r="FTE885" s="60"/>
      <c r="FTF885" s="60"/>
      <c r="FTG885" s="60"/>
      <c r="FTH885" s="60"/>
      <c r="FTI885" s="60"/>
      <c r="FTJ885" s="60"/>
      <c r="FTK885" s="60"/>
      <c r="FTL885" s="60"/>
      <c r="FTM885" s="60"/>
      <c r="FTN885" s="60"/>
      <c r="FTO885" s="60"/>
      <c r="FTP885" s="60"/>
      <c r="FTQ885" s="60"/>
      <c r="FTR885" s="60"/>
      <c r="FTS885" s="60"/>
      <c r="FTT885" s="60"/>
      <c r="FTU885" s="60"/>
      <c r="FTV885" s="60"/>
      <c r="FTW885" s="60"/>
      <c r="FTX885" s="60"/>
      <c r="FTY885" s="60"/>
      <c r="FTZ885" s="60"/>
      <c r="FUA885" s="60"/>
      <c r="FUB885" s="60"/>
      <c r="FUC885" s="60"/>
      <c r="FUD885" s="60"/>
      <c r="FUE885" s="60"/>
      <c r="FUF885" s="60"/>
      <c r="FUG885" s="60"/>
      <c r="FUH885" s="60"/>
      <c r="FUI885" s="60"/>
      <c r="FUJ885" s="60"/>
      <c r="FUK885" s="60"/>
      <c r="FUL885" s="60"/>
      <c r="FUM885" s="60"/>
      <c r="FUN885" s="60"/>
      <c r="FUO885" s="60"/>
      <c r="FUP885" s="60"/>
      <c r="FUQ885" s="60"/>
      <c r="FUR885" s="60"/>
      <c r="FUS885" s="60"/>
      <c r="FUT885" s="60"/>
      <c r="FUU885" s="60"/>
      <c r="FUV885" s="60"/>
      <c r="FUW885" s="60"/>
      <c r="FUX885" s="60"/>
      <c r="FUY885" s="60"/>
      <c r="FUZ885" s="60"/>
      <c r="FVA885" s="60"/>
      <c r="FVB885" s="60"/>
      <c r="FVC885" s="60"/>
      <c r="FVD885" s="60"/>
      <c r="FVE885" s="60"/>
      <c r="FVF885" s="60"/>
      <c r="FVG885" s="60"/>
      <c r="FVH885" s="60"/>
      <c r="FVI885" s="60"/>
      <c r="FVJ885" s="60"/>
      <c r="FVK885" s="60"/>
      <c r="FVL885" s="60"/>
      <c r="FVM885" s="60"/>
      <c r="FVN885" s="60"/>
      <c r="FVO885" s="60"/>
      <c r="FVP885" s="60"/>
      <c r="FVQ885" s="60"/>
      <c r="FVR885" s="60"/>
      <c r="FVS885" s="60"/>
      <c r="FVT885" s="60"/>
      <c r="FVU885" s="60"/>
      <c r="FVV885" s="60"/>
      <c r="FVW885" s="60"/>
      <c r="FVX885" s="60"/>
      <c r="FVY885" s="60"/>
      <c r="FVZ885" s="60"/>
      <c r="FWA885" s="60"/>
      <c r="FWB885" s="60"/>
      <c r="FWC885" s="60"/>
      <c r="FWD885" s="60"/>
      <c r="FWE885" s="60"/>
      <c r="FWF885" s="60"/>
      <c r="FWG885" s="60"/>
      <c r="FWH885" s="60"/>
      <c r="FWI885" s="60"/>
      <c r="FWJ885" s="60"/>
      <c r="FWK885" s="60"/>
      <c r="FWL885" s="60"/>
      <c r="FWM885" s="60"/>
      <c r="FWN885" s="60"/>
      <c r="FWO885" s="60"/>
      <c r="FWP885" s="60"/>
      <c r="FWQ885" s="60"/>
      <c r="FWR885" s="60"/>
      <c r="FWS885" s="60"/>
      <c r="FWT885" s="60"/>
      <c r="FWU885" s="60"/>
      <c r="FWV885" s="60"/>
      <c r="FWW885" s="60"/>
      <c r="FWX885" s="60"/>
      <c r="FWY885" s="60"/>
      <c r="FWZ885" s="60"/>
      <c r="FXA885" s="60"/>
      <c r="FXB885" s="60"/>
      <c r="FXC885" s="60"/>
      <c r="FXD885" s="60"/>
      <c r="FXE885" s="60"/>
      <c r="FXF885" s="60"/>
      <c r="FXG885" s="60"/>
      <c r="FXH885" s="60"/>
      <c r="FXI885" s="60"/>
      <c r="FXJ885" s="60"/>
      <c r="FXK885" s="60"/>
      <c r="FXL885" s="60"/>
      <c r="FXM885" s="60"/>
      <c r="FXN885" s="60"/>
      <c r="FXO885" s="60"/>
      <c r="FXP885" s="60"/>
      <c r="FXQ885" s="60"/>
      <c r="FXR885" s="60"/>
      <c r="FXS885" s="60"/>
      <c r="FXT885" s="60"/>
      <c r="FXU885" s="60"/>
      <c r="FXV885" s="60"/>
      <c r="FXW885" s="60"/>
      <c r="FXX885" s="60"/>
      <c r="FXY885" s="60"/>
      <c r="FXZ885" s="60"/>
      <c r="FYA885" s="60"/>
      <c r="FYB885" s="60"/>
      <c r="FYC885" s="60"/>
      <c r="FYD885" s="60"/>
      <c r="FYE885" s="60"/>
      <c r="FYF885" s="60"/>
      <c r="FYG885" s="60"/>
      <c r="FYH885" s="60"/>
      <c r="FYI885" s="60"/>
      <c r="FYJ885" s="60"/>
      <c r="FYK885" s="60"/>
      <c r="FYL885" s="60"/>
      <c r="FYM885" s="60"/>
      <c r="FYN885" s="60"/>
      <c r="FYO885" s="60"/>
      <c r="FYP885" s="60"/>
      <c r="FYQ885" s="60"/>
      <c r="FYR885" s="60"/>
      <c r="FYS885" s="60"/>
      <c r="FYT885" s="60"/>
      <c r="FYU885" s="60"/>
      <c r="FYV885" s="60"/>
      <c r="FYW885" s="60"/>
      <c r="FYX885" s="60"/>
      <c r="FYY885" s="60"/>
      <c r="FYZ885" s="60"/>
      <c r="FZA885" s="60"/>
      <c r="FZB885" s="60"/>
      <c r="FZC885" s="60"/>
      <c r="FZD885" s="60"/>
      <c r="FZE885" s="60"/>
      <c r="FZF885" s="60"/>
      <c r="FZG885" s="60"/>
      <c r="FZH885" s="60"/>
      <c r="FZI885" s="60"/>
      <c r="FZJ885" s="60"/>
      <c r="FZK885" s="60"/>
      <c r="FZL885" s="60"/>
      <c r="FZM885" s="60"/>
      <c r="FZN885" s="60"/>
      <c r="FZO885" s="60"/>
      <c r="FZP885" s="60"/>
      <c r="FZQ885" s="60"/>
      <c r="FZR885" s="60"/>
      <c r="FZS885" s="60"/>
      <c r="FZT885" s="60"/>
      <c r="FZU885" s="60"/>
      <c r="FZV885" s="60"/>
      <c r="FZW885" s="60"/>
      <c r="FZX885" s="60"/>
      <c r="FZY885" s="60"/>
      <c r="FZZ885" s="60"/>
      <c r="GAA885" s="60"/>
      <c r="GAB885" s="60"/>
      <c r="GAC885" s="60"/>
      <c r="GAD885" s="60"/>
      <c r="GAE885" s="60"/>
      <c r="GAF885" s="60"/>
      <c r="GAG885" s="60"/>
      <c r="GAH885" s="60"/>
      <c r="GAI885" s="60"/>
      <c r="GAJ885" s="60"/>
      <c r="GAK885" s="60"/>
      <c r="GAL885" s="60"/>
      <c r="GAM885" s="60"/>
      <c r="GAN885" s="60"/>
      <c r="GAO885" s="60"/>
      <c r="GAP885" s="60"/>
      <c r="GAQ885" s="60"/>
      <c r="GAR885" s="60"/>
      <c r="GAS885" s="60"/>
      <c r="GAT885" s="60"/>
      <c r="GAU885" s="60"/>
      <c r="GAV885" s="60"/>
      <c r="GAW885" s="60"/>
      <c r="GAX885" s="60"/>
      <c r="GAY885" s="60"/>
      <c r="GAZ885" s="60"/>
      <c r="GBA885" s="60"/>
      <c r="GBB885" s="60"/>
      <c r="GBC885" s="60"/>
      <c r="GBD885" s="60"/>
      <c r="GBE885" s="60"/>
      <c r="GBF885" s="60"/>
      <c r="GBG885" s="60"/>
      <c r="GBH885" s="60"/>
      <c r="GBI885" s="60"/>
      <c r="GBJ885" s="60"/>
      <c r="GBK885" s="60"/>
      <c r="GBL885" s="60"/>
      <c r="GBM885" s="60"/>
      <c r="GBN885" s="60"/>
      <c r="GBO885" s="60"/>
      <c r="GBP885" s="60"/>
      <c r="GBQ885" s="60"/>
      <c r="GBR885" s="60"/>
      <c r="GBS885" s="60"/>
      <c r="GBT885" s="60"/>
      <c r="GBU885" s="60"/>
      <c r="GBV885" s="60"/>
      <c r="GBW885" s="60"/>
      <c r="GBX885" s="60"/>
      <c r="GBY885" s="60"/>
      <c r="GBZ885" s="60"/>
      <c r="GCA885" s="60"/>
      <c r="GCB885" s="60"/>
      <c r="GCC885" s="60"/>
      <c r="GCD885" s="60"/>
      <c r="GCE885" s="60"/>
      <c r="GCF885" s="60"/>
      <c r="GCG885" s="60"/>
      <c r="GCH885" s="60"/>
      <c r="GCI885" s="60"/>
      <c r="GCJ885" s="60"/>
      <c r="GCK885" s="60"/>
      <c r="GCL885" s="60"/>
      <c r="GCM885" s="60"/>
      <c r="GCN885" s="60"/>
      <c r="GCO885" s="60"/>
      <c r="GCP885" s="60"/>
      <c r="GCQ885" s="60"/>
      <c r="GCR885" s="60"/>
      <c r="GCS885" s="60"/>
      <c r="GCT885" s="60"/>
      <c r="GCU885" s="60"/>
      <c r="GCV885" s="60"/>
      <c r="GCW885" s="60"/>
      <c r="GCX885" s="60"/>
      <c r="GCY885" s="60"/>
      <c r="GCZ885" s="60"/>
      <c r="GDA885" s="60"/>
      <c r="GDB885" s="60"/>
      <c r="GDC885" s="60"/>
      <c r="GDD885" s="60"/>
      <c r="GDE885" s="60"/>
      <c r="GDF885" s="60"/>
      <c r="GDG885" s="60"/>
      <c r="GDH885" s="60"/>
      <c r="GDI885" s="60"/>
      <c r="GDJ885" s="60"/>
      <c r="GDK885" s="60"/>
      <c r="GDL885" s="60"/>
      <c r="GDM885" s="60"/>
      <c r="GDN885" s="60"/>
      <c r="GDO885" s="60"/>
      <c r="GDP885" s="60"/>
      <c r="GDQ885" s="60"/>
      <c r="GDR885" s="60"/>
      <c r="GDS885" s="60"/>
      <c r="GDT885" s="60"/>
      <c r="GDU885" s="60"/>
      <c r="GDV885" s="60"/>
      <c r="GDW885" s="60"/>
      <c r="GDX885" s="60"/>
      <c r="GDY885" s="60"/>
      <c r="GDZ885" s="60"/>
      <c r="GEA885" s="60"/>
      <c r="GEB885" s="60"/>
      <c r="GEC885" s="60"/>
      <c r="GED885" s="60"/>
      <c r="GEE885" s="60"/>
      <c r="GEF885" s="60"/>
      <c r="GEG885" s="60"/>
      <c r="GEH885" s="60"/>
      <c r="GEI885" s="60"/>
      <c r="GEJ885" s="60"/>
      <c r="GEK885" s="60"/>
      <c r="GEL885" s="60"/>
      <c r="GEM885" s="60"/>
      <c r="GEN885" s="60"/>
      <c r="GEO885" s="60"/>
      <c r="GEP885" s="60"/>
      <c r="GEQ885" s="60"/>
      <c r="GER885" s="60"/>
      <c r="GES885" s="60"/>
      <c r="GET885" s="60"/>
      <c r="GEU885" s="60"/>
      <c r="GEV885" s="60"/>
      <c r="GEW885" s="60"/>
      <c r="GEX885" s="60"/>
      <c r="GEY885" s="60"/>
      <c r="GEZ885" s="60"/>
      <c r="GFA885" s="60"/>
      <c r="GFB885" s="60"/>
      <c r="GFC885" s="60"/>
      <c r="GFD885" s="60"/>
      <c r="GFE885" s="60"/>
      <c r="GFF885" s="60"/>
      <c r="GFG885" s="60"/>
      <c r="GFH885" s="60"/>
      <c r="GFI885" s="60"/>
      <c r="GFJ885" s="60"/>
      <c r="GFK885" s="60"/>
      <c r="GFL885" s="60"/>
      <c r="GFM885" s="60"/>
      <c r="GFN885" s="60"/>
      <c r="GFO885" s="60"/>
      <c r="GFP885" s="60"/>
      <c r="GFQ885" s="60"/>
      <c r="GFR885" s="60"/>
      <c r="GFS885" s="60"/>
      <c r="GFT885" s="60"/>
      <c r="GFU885" s="60"/>
      <c r="GFV885" s="60"/>
      <c r="GFW885" s="60"/>
      <c r="GFX885" s="60"/>
      <c r="GFY885" s="60"/>
      <c r="GFZ885" s="60"/>
      <c r="GGA885" s="60"/>
      <c r="GGB885" s="60"/>
      <c r="GGC885" s="60"/>
      <c r="GGD885" s="60"/>
      <c r="GGE885" s="60"/>
      <c r="GGF885" s="60"/>
      <c r="GGG885" s="60"/>
      <c r="GGH885" s="60"/>
      <c r="GGI885" s="60"/>
      <c r="GGJ885" s="60"/>
      <c r="GGK885" s="60"/>
      <c r="GGL885" s="60"/>
      <c r="GGM885" s="60"/>
      <c r="GGN885" s="60"/>
      <c r="GGO885" s="60"/>
      <c r="GGP885" s="60"/>
      <c r="GGQ885" s="60"/>
      <c r="GGR885" s="60"/>
      <c r="GGS885" s="60"/>
      <c r="GGT885" s="60"/>
      <c r="GGU885" s="60"/>
      <c r="GGV885" s="60"/>
      <c r="GGW885" s="60"/>
      <c r="GGX885" s="60"/>
      <c r="GGY885" s="60"/>
      <c r="GGZ885" s="60"/>
      <c r="GHA885" s="60"/>
      <c r="GHB885" s="60"/>
      <c r="GHC885" s="60"/>
      <c r="GHD885" s="60"/>
      <c r="GHE885" s="60"/>
      <c r="GHF885" s="60"/>
      <c r="GHG885" s="60"/>
      <c r="GHH885" s="60"/>
      <c r="GHI885" s="60"/>
      <c r="GHJ885" s="60"/>
      <c r="GHK885" s="60"/>
      <c r="GHL885" s="60"/>
      <c r="GHM885" s="60"/>
      <c r="GHN885" s="60"/>
      <c r="GHO885" s="60"/>
      <c r="GHP885" s="60"/>
      <c r="GHQ885" s="60"/>
      <c r="GHR885" s="60"/>
      <c r="GHS885" s="60"/>
      <c r="GHT885" s="60"/>
      <c r="GHU885" s="60"/>
      <c r="GHV885" s="60"/>
      <c r="GHW885" s="60"/>
      <c r="GHX885" s="60"/>
      <c r="GHY885" s="60"/>
      <c r="GHZ885" s="60"/>
      <c r="GIA885" s="60"/>
      <c r="GIB885" s="60"/>
      <c r="GIC885" s="60"/>
      <c r="GID885" s="60"/>
      <c r="GIE885" s="60"/>
      <c r="GIF885" s="60"/>
      <c r="GIG885" s="60"/>
      <c r="GIH885" s="60"/>
      <c r="GII885" s="60"/>
      <c r="GIJ885" s="60"/>
      <c r="GIK885" s="60"/>
      <c r="GIL885" s="60"/>
      <c r="GIM885" s="60"/>
      <c r="GIN885" s="60"/>
      <c r="GIO885" s="60"/>
      <c r="GIP885" s="60"/>
      <c r="GIQ885" s="60"/>
      <c r="GIR885" s="60"/>
      <c r="GIS885" s="60"/>
      <c r="GIT885" s="60"/>
      <c r="GIU885" s="60"/>
      <c r="GIV885" s="60"/>
      <c r="GIW885" s="60"/>
      <c r="GIX885" s="60"/>
      <c r="GIY885" s="60"/>
      <c r="GIZ885" s="60"/>
      <c r="GJA885" s="60"/>
      <c r="GJB885" s="60"/>
      <c r="GJC885" s="60"/>
      <c r="GJD885" s="60"/>
      <c r="GJE885" s="60"/>
      <c r="GJF885" s="60"/>
      <c r="GJG885" s="60"/>
      <c r="GJH885" s="60"/>
      <c r="GJI885" s="60"/>
      <c r="GJJ885" s="60"/>
      <c r="GJK885" s="60"/>
      <c r="GJL885" s="60"/>
      <c r="GJM885" s="60"/>
      <c r="GJN885" s="60"/>
      <c r="GJO885" s="60"/>
      <c r="GJP885" s="60"/>
      <c r="GJQ885" s="60"/>
      <c r="GJR885" s="60"/>
      <c r="GJS885" s="60"/>
      <c r="GJT885" s="60"/>
      <c r="GJU885" s="60"/>
      <c r="GJV885" s="60"/>
      <c r="GJW885" s="60"/>
      <c r="GJX885" s="60"/>
      <c r="GJY885" s="60"/>
      <c r="GJZ885" s="60"/>
      <c r="GKA885" s="60"/>
      <c r="GKB885" s="60"/>
      <c r="GKC885" s="60"/>
      <c r="GKD885" s="60"/>
      <c r="GKE885" s="60"/>
      <c r="GKF885" s="60"/>
      <c r="GKG885" s="60"/>
      <c r="GKH885" s="60"/>
      <c r="GKI885" s="60"/>
      <c r="GKJ885" s="60"/>
      <c r="GKK885" s="60"/>
      <c r="GKL885" s="60"/>
      <c r="GKM885" s="60"/>
      <c r="GKN885" s="60"/>
      <c r="GKO885" s="60"/>
      <c r="GKP885" s="60"/>
      <c r="GKQ885" s="60"/>
      <c r="GKR885" s="60"/>
      <c r="GKS885" s="60"/>
      <c r="GKT885" s="60"/>
      <c r="GKU885" s="60"/>
      <c r="GKV885" s="60"/>
      <c r="GKW885" s="60"/>
      <c r="GKX885" s="60"/>
      <c r="GKY885" s="60"/>
      <c r="GKZ885" s="60"/>
      <c r="GLA885" s="60"/>
      <c r="GLB885" s="60"/>
      <c r="GLC885" s="60"/>
      <c r="GLD885" s="60"/>
      <c r="GLE885" s="60"/>
      <c r="GLF885" s="60"/>
      <c r="GLG885" s="60"/>
      <c r="GLH885" s="60"/>
      <c r="GLI885" s="60"/>
      <c r="GLJ885" s="60"/>
      <c r="GLK885" s="60"/>
      <c r="GLL885" s="60"/>
      <c r="GLM885" s="60"/>
      <c r="GLN885" s="60"/>
      <c r="GLO885" s="60"/>
      <c r="GLP885" s="60"/>
      <c r="GLQ885" s="60"/>
      <c r="GLR885" s="60"/>
      <c r="GLS885" s="60"/>
      <c r="GLT885" s="60"/>
      <c r="GLU885" s="60"/>
      <c r="GLV885" s="60"/>
      <c r="GLW885" s="60"/>
      <c r="GLX885" s="60"/>
      <c r="GLY885" s="60"/>
      <c r="GLZ885" s="60"/>
      <c r="GMA885" s="60"/>
      <c r="GMB885" s="60"/>
      <c r="GMC885" s="60"/>
      <c r="GMD885" s="60"/>
      <c r="GME885" s="60"/>
      <c r="GMF885" s="60"/>
      <c r="GMG885" s="60"/>
      <c r="GMH885" s="60"/>
      <c r="GMI885" s="60"/>
      <c r="GMJ885" s="60"/>
      <c r="GMK885" s="60"/>
      <c r="GML885" s="60"/>
      <c r="GMM885" s="60"/>
      <c r="GMN885" s="60"/>
      <c r="GMO885" s="60"/>
      <c r="GMP885" s="60"/>
      <c r="GMQ885" s="60"/>
      <c r="GMR885" s="60"/>
      <c r="GMS885" s="60"/>
      <c r="GMT885" s="60"/>
      <c r="GMU885" s="60"/>
      <c r="GMV885" s="60"/>
      <c r="GMW885" s="60"/>
      <c r="GMX885" s="60"/>
      <c r="GMY885" s="60"/>
      <c r="GMZ885" s="60"/>
      <c r="GNA885" s="60"/>
      <c r="GNB885" s="60"/>
      <c r="GNC885" s="60"/>
      <c r="GND885" s="60"/>
      <c r="GNE885" s="60"/>
      <c r="GNF885" s="60"/>
      <c r="GNG885" s="60"/>
      <c r="GNH885" s="60"/>
      <c r="GNI885" s="60"/>
      <c r="GNJ885" s="60"/>
      <c r="GNK885" s="60"/>
      <c r="GNL885" s="60"/>
      <c r="GNM885" s="60"/>
      <c r="GNN885" s="60"/>
      <c r="GNO885" s="60"/>
      <c r="GNP885" s="60"/>
      <c r="GNQ885" s="60"/>
      <c r="GNR885" s="60"/>
      <c r="GNS885" s="60"/>
      <c r="GNT885" s="60"/>
      <c r="GNU885" s="60"/>
      <c r="GNV885" s="60"/>
      <c r="GNW885" s="60"/>
      <c r="GNX885" s="60"/>
      <c r="GNY885" s="60"/>
      <c r="GNZ885" s="60"/>
      <c r="GOA885" s="60"/>
      <c r="GOB885" s="60"/>
      <c r="GOC885" s="60"/>
      <c r="GOD885" s="60"/>
      <c r="GOE885" s="60"/>
      <c r="GOF885" s="60"/>
      <c r="GOG885" s="60"/>
      <c r="GOH885" s="60"/>
      <c r="GOI885" s="60"/>
      <c r="GOJ885" s="60"/>
      <c r="GOK885" s="60"/>
      <c r="GOL885" s="60"/>
      <c r="GOM885" s="60"/>
      <c r="GON885" s="60"/>
      <c r="GOO885" s="60"/>
      <c r="GOP885" s="60"/>
      <c r="GOQ885" s="60"/>
      <c r="GOR885" s="60"/>
      <c r="GOS885" s="60"/>
      <c r="GOT885" s="60"/>
      <c r="GOU885" s="60"/>
      <c r="GOV885" s="60"/>
      <c r="GOW885" s="60"/>
      <c r="GOX885" s="60"/>
      <c r="GOY885" s="60"/>
      <c r="GOZ885" s="60"/>
      <c r="GPA885" s="60"/>
      <c r="GPB885" s="60"/>
      <c r="GPC885" s="60"/>
      <c r="GPD885" s="60"/>
      <c r="GPE885" s="60"/>
      <c r="GPF885" s="60"/>
      <c r="GPG885" s="60"/>
      <c r="GPH885" s="60"/>
      <c r="GPI885" s="60"/>
      <c r="GPJ885" s="60"/>
      <c r="GPK885" s="60"/>
      <c r="GPL885" s="60"/>
      <c r="GPM885" s="60"/>
      <c r="GPN885" s="60"/>
      <c r="GPO885" s="60"/>
      <c r="GPP885" s="60"/>
      <c r="GPQ885" s="60"/>
      <c r="GPR885" s="60"/>
      <c r="GPS885" s="60"/>
      <c r="GPT885" s="60"/>
      <c r="GPU885" s="60"/>
      <c r="GPV885" s="60"/>
      <c r="GPW885" s="60"/>
      <c r="GPX885" s="60"/>
      <c r="GPY885" s="60"/>
      <c r="GPZ885" s="60"/>
      <c r="GQA885" s="60"/>
      <c r="GQB885" s="60"/>
      <c r="GQC885" s="60"/>
      <c r="GQD885" s="60"/>
      <c r="GQE885" s="60"/>
      <c r="GQF885" s="60"/>
      <c r="GQG885" s="60"/>
      <c r="GQH885" s="60"/>
      <c r="GQI885" s="60"/>
      <c r="GQJ885" s="60"/>
      <c r="GQK885" s="60"/>
      <c r="GQL885" s="60"/>
      <c r="GQM885" s="60"/>
      <c r="GQN885" s="60"/>
      <c r="GQO885" s="60"/>
      <c r="GQP885" s="60"/>
      <c r="GQQ885" s="60"/>
      <c r="GQR885" s="60"/>
      <c r="GQS885" s="60"/>
      <c r="GQT885" s="60"/>
      <c r="GQU885" s="60"/>
      <c r="GQV885" s="60"/>
      <c r="GQW885" s="60"/>
      <c r="GQX885" s="60"/>
      <c r="GQY885" s="60"/>
      <c r="GQZ885" s="60"/>
      <c r="GRA885" s="60"/>
      <c r="GRB885" s="60"/>
      <c r="GRC885" s="60"/>
      <c r="GRD885" s="60"/>
      <c r="GRE885" s="60"/>
      <c r="GRF885" s="60"/>
      <c r="GRG885" s="60"/>
      <c r="GRH885" s="60"/>
      <c r="GRI885" s="60"/>
      <c r="GRJ885" s="60"/>
      <c r="GRK885" s="60"/>
      <c r="GRL885" s="60"/>
      <c r="GRM885" s="60"/>
      <c r="GRN885" s="60"/>
      <c r="GRO885" s="60"/>
      <c r="GRP885" s="60"/>
      <c r="GRQ885" s="60"/>
      <c r="GRR885" s="60"/>
      <c r="GRS885" s="60"/>
      <c r="GRT885" s="60"/>
      <c r="GRU885" s="60"/>
      <c r="GRV885" s="60"/>
      <c r="GRW885" s="60"/>
      <c r="GRX885" s="60"/>
      <c r="GRY885" s="60"/>
      <c r="GRZ885" s="60"/>
      <c r="GSA885" s="60"/>
      <c r="GSB885" s="60"/>
      <c r="GSC885" s="60"/>
      <c r="GSD885" s="60"/>
      <c r="GSE885" s="60"/>
      <c r="GSF885" s="60"/>
      <c r="GSG885" s="60"/>
      <c r="GSH885" s="60"/>
      <c r="GSI885" s="60"/>
      <c r="GSJ885" s="60"/>
      <c r="GSK885" s="60"/>
      <c r="GSL885" s="60"/>
      <c r="GSM885" s="60"/>
      <c r="GSN885" s="60"/>
      <c r="GSO885" s="60"/>
      <c r="GSP885" s="60"/>
      <c r="GSQ885" s="60"/>
      <c r="GSR885" s="60"/>
      <c r="GSS885" s="60"/>
      <c r="GST885" s="60"/>
      <c r="GSU885" s="60"/>
      <c r="GSV885" s="60"/>
      <c r="GSW885" s="60"/>
      <c r="GSX885" s="60"/>
      <c r="GSY885" s="60"/>
      <c r="GSZ885" s="60"/>
      <c r="GTA885" s="60"/>
      <c r="GTB885" s="60"/>
      <c r="GTC885" s="60"/>
      <c r="GTD885" s="60"/>
      <c r="GTE885" s="60"/>
      <c r="GTF885" s="60"/>
      <c r="GTG885" s="60"/>
      <c r="GTH885" s="60"/>
      <c r="GTI885" s="60"/>
      <c r="GTJ885" s="60"/>
      <c r="GTK885" s="60"/>
      <c r="GTL885" s="60"/>
      <c r="GTM885" s="60"/>
      <c r="GTN885" s="60"/>
      <c r="GTO885" s="60"/>
      <c r="GTP885" s="60"/>
      <c r="GTQ885" s="60"/>
      <c r="GTR885" s="60"/>
      <c r="GTS885" s="60"/>
      <c r="GTT885" s="60"/>
      <c r="GTU885" s="60"/>
      <c r="GTV885" s="60"/>
      <c r="GTW885" s="60"/>
      <c r="GTX885" s="60"/>
      <c r="GTY885" s="60"/>
      <c r="GTZ885" s="60"/>
      <c r="GUA885" s="60"/>
      <c r="GUB885" s="60"/>
      <c r="GUC885" s="60"/>
      <c r="GUD885" s="60"/>
      <c r="GUE885" s="60"/>
      <c r="GUF885" s="60"/>
      <c r="GUG885" s="60"/>
      <c r="GUH885" s="60"/>
      <c r="GUI885" s="60"/>
      <c r="GUJ885" s="60"/>
      <c r="GUK885" s="60"/>
      <c r="GUL885" s="60"/>
      <c r="GUM885" s="60"/>
      <c r="GUN885" s="60"/>
      <c r="GUO885" s="60"/>
      <c r="GUP885" s="60"/>
      <c r="GUQ885" s="60"/>
      <c r="GUR885" s="60"/>
      <c r="GUS885" s="60"/>
      <c r="GUT885" s="60"/>
      <c r="GUU885" s="60"/>
      <c r="GUV885" s="60"/>
      <c r="GUW885" s="60"/>
      <c r="GUX885" s="60"/>
      <c r="GUY885" s="60"/>
      <c r="GUZ885" s="60"/>
      <c r="GVA885" s="60"/>
      <c r="GVB885" s="60"/>
      <c r="GVC885" s="60"/>
      <c r="GVD885" s="60"/>
      <c r="GVE885" s="60"/>
      <c r="GVF885" s="60"/>
      <c r="GVG885" s="60"/>
      <c r="GVH885" s="60"/>
      <c r="GVI885" s="60"/>
      <c r="GVJ885" s="60"/>
      <c r="GVK885" s="60"/>
      <c r="GVL885" s="60"/>
      <c r="GVM885" s="60"/>
      <c r="GVN885" s="60"/>
      <c r="GVO885" s="60"/>
      <c r="GVP885" s="60"/>
      <c r="GVQ885" s="60"/>
      <c r="GVR885" s="60"/>
      <c r="GVS885" s="60"/>
      <c r="GVT885" s="60"/>
      <c r="GVU885" s="60"/>
      <c r="GVV885" s="60"/>
      <c r="GVW885" s="60"/>
      <c r="GVX885" s="60"/>
      <c r="GVY885" s="60"/>
      <c r="GVZ885" s="60"/>
      <c r="GWA885" s="60"/>
      <c r="GWB885" s="60"/>
      <c r="GWC885" s="60"/>
      <c r="GWD885" s="60"/>
      <c r="GWE885" s="60"/>
      <c r="GWF885" s="60"/>
      <c r="GWG885" s="60"/>
      <c r="GWH885" s="60"/>
      <c r="GWI885" s="60"/>
      <c r="GWJ885" s="60"/>
      <c r="GWK885" s="60"/>
      <c r="GWL885" s="60"/>
      <c r="GWM885" s="60"/>
      <c r="GWN885" s="60"/>
      <c r="GWO885" s="60"/>
      <c r="GWP885" s="60"/>
      <c r="GWQ885" s="60"/>
      <c r="GWR885" s="60"/>
      <c r="GWS885" s="60"/>
      <c r="GWT885" s="60"/>
      <c r="GWU885" s="60"/>
      <c r="GWV885" s="60"/>
      <c r="GWW885" s="60"/>
      <c r="GWX885" s="60"/>
      <c r="GWY885" s="60"/>
      <c r="GWZ885" s="60"/>
      <c r="GXA885" s="60"/>
      <c r="GXB885" s="60"/>
      <c r="GXC885" s="60"/>
      <c r="GXD885" s="60"/>
      <c r="GXE885" s="60"/>
      <c r="GXF885" s="60"/>
      <c r="GXG885" s="60"/>
      <c r="GXH885" s="60"/>
      <c r="GXI885" s="60"/>
      <c r="GXJ885" s="60"/>
      <c r="GXK885" s="60"/>
      <c r="GXL885" s="60"/>
      <c r="GXM885" s="60"/>
      <c r="GXN885" s="60"/>
      <c r="GXO885" s="60"/>
      <c r="GXP885" s="60"/>
      <c r="GXQ885" s="60"/>
      <c r="GXR885" s="60"/>
      <c r="GXS885" s="60"/>
      <c r="GXT885" s="60"/>
      <c r="GXU885" s="60"/>
      <c r="GXV885" s="60"/>
      <c r="GXW885" s="60"/>
      <c r="GXX885" s="60"/>
      <c r="GXY885" s="60"/>
      <c r="GXZ885" s="60"/>
      <c r="GYA885" s="60"/>
      <c r="GYB885" s="60"/>
      <c r="GYC885" s="60"/>
      <c r="GYD885" s="60"/>
      <c r="GYE885" s="60"/>
      <c r="GYF885" s="60"/>
      <c r="GYG885" s="60"/>
      <c r="GYH885" s="60"/>
      <c r="GYI885" s="60"/>
      <c r="GYJ885" s="60"/>
      <c r="GYK885" s="60"/>
      <c r="GYL885" s="60"/>
      <c r="GYM885" s="60"/>
      <c r="GYN885" s="60"/>
      <c r="GYO885" s="60"/>
      <c r="GYP885" s="60"/>
      <c r="GYQ885" s="60"/>
      <c r="GYR885" s="60"/>
      <c r="GYS885" s="60"/>
      <c r="GYT885" s="60"/>
      <c r="GYU885" s="60"/>
      <c r="GYV885" s="60"/>
      <c r="GYW885" s="60"/>
      <c r="GYX885" s="60"/>
      <c r="GYY885" s="60"/>
      <c r="GYZ885" s="60"/>
      <c r="GZA885" s="60"/>
      <c r="GZB885" s="60"/>
      <c r="GZC885" s="60"/>
      <c r="GZD885" s="60"/>
      <c r="GZE885" s="60"/>
      <c r="GZF885" s="60"/>
      <c r="GZG885" s="60"/>
      <c r="GZH885" s="60"/>
      <c r="GZI885" s="60"/>
      <c r="GZJ885" s="60"/>
      <c r="GZK885" s="60"/>
      <c r="GZL885" s="60"/>
      <c r="GZM885" s="60"/>
      <c r="GZN885" s="60"/>
      <c r="GZO885" s="60"/>
      <c r="GZP885" s="60"/>
      <c r="GZQ885" s="60"/>
      <c r="GZR885" s="60"/>
      <c r="GZS885" s="60"/>
      <c r="GZT885" s="60"/>
      <c r="GZU885" s="60"/>
      <c r="GZV885" s="60"/>
      <c r="GZW885" s="60"/>
      <c r="GZX885" s="60"/>
      <c r="GZY885" s="60"/>
      <c r="GZZ885" s="60"/>
      <c r="HAA885" s="60"/>
      <c r="HAB885" s="60"/>
      <c r="HAC885" s="60"/>
      <c r="HAD885" s="60"/>
      <c r="HAE885" s="60"/>
      <c r="HAF885" s="60"/>
      <c r="HAG885" s="60"/>
      <c r="HAH885" s="60"/>
      <c r="HAI885" s="60"/>
      <c r="HAJ885" s="60"/>
      <c r="HAK885" s="60"/>
      <c r="HAL885" s="60"/>
      <c r="HAM885" s="60"/>
      <c r="HAN885" s="60"/>
      <c r="HAO885" s="60"/>
      <c r="HAP885" s="60"/>
      <c r="HAQ885" s="60"/>
      <c r="HAR885" s="60"/>
      <c r="HAS885" s="60"/>
      <c r="HAT885" s="60"/>
      <c r="HAU885" s="60"/>
      <c r="HAV885" s="60"/>
      <c r="HAW885" s="60"/>
      <c r="HAX885" s="60"/>
      <c r="HAY885" s="60"/>
      <c r="HAZ885" s="60"/>
      <c r="HBA885" s="60"/>
      <c r="HBB885" s="60"/>
      <c r="HBC885" s="60"/>
      <c r="HBD885" s="60"/>
      <c r="HBE885" s="60"/>
      <c r="HBF885" s="60"/>
      <c r="HBG885" s="60"/>
      <c r="HBH885" s="60"/>
      <c r="HBI885" s="60"/>
      <c r="HBJ885" s="60"/>
      <c r="HBK885" s="60"/>
      <c r="HBL885" s="60"/>
      <c r="HBM885" s="60"/>
      <c r="HBN885" s="60"/>
      <c r="HBO885" s="60"/>
      <c r="HBP885" s="60"/>
      <c r="HBQ885" s="60"/>
      <c r="HBR885" s="60"/>
      <c r="HBS885" s="60"/>
      <c r="HBT885" s="60"/>
      <c r="HBU885" s="60"/>
      <c r="HBV885" s="60"/>
      <c r="HBW885" s="60"/>
      <c r="HBX885" s="60"/>
      <c r="HBY885" s="60"/>
      <c r="HBZ885" s="60"/>
      <c r="HCA885" s="60"/>
      <c r="HCB885" s="60"/>
      <c r="HCC885" s="60"/>
      <c r="HCD885" s="60"/>
      <c r="HCE885" s="60"/>
      <c r="HCF885" s="60"/>
      <c r="HCG885" s="60"/>
      <c r="HCH885" s="60"/>
      <c r="HCI885" s="60"/>
      <c r="HCJ885" s="60"/>
      <c r="HCK885" s="60"/>
      <c r="HCL885" s="60"/>
      <c r="HCM885" s="60"/>
      <c r="HCN885" s="60"/>
      <c r="HCO885" s="60"/>
      <c r="HCP885" s="60"/>
      <c r="HCQ885" s="60"/>
      <c r="HCR885" s="60"/>
      <c r="HCS885" s="60"/>
      <c r="HCT885" s="60"/>
      <c r="HCU885" s="60"/>
      <c r="HCV885" s="60"/>
      <c r="HCW885" s="60"/>
      <c r="HCX885" s="60"/>
      <c r="HCY885" s="60"/>
      <c r="HCZ885" s="60"/>
      <c r="HDA885" s="60"/>
      <c r="HDB885" s="60"/>
      <c r="HDC885" s="60"/>
      <c r="HDD885" s="60"/>
      <c r="HDE885" s="60"/>
      <c r="HDF885" s="60"/>
      <c r="HDG885" s="60"/>
      <c r="HDH885" s="60"/>
      <c r="HDI885" s="60"/>
      <c r="HDJ885" s="60"/>
      <c r="HDK885" s="60"/>
      <c r="HDL885" s="60"/>
      <c r="HDM885" s="60"/>
      <c r="HDN885" s="60"/>
      <c r="HDO885" s="60"/>
      <c r="HDP885" s="60"/>
      <c r="HDQ885" s="60"/>
      <c r="HDR885" s="60"/>
      <c r="HDS885" s="60"/>
      <c r="HDT885" s="60"/>
      <c r="HDU885" s="60"/>
      <c r="HDV885" s="60"/>
      <c r="HDW885" s="60"/>
      <c r="HDX885" s="60"/>
      <c r="HDY885" s="60"/>
      <c r="HDZ885" s="60"/>
      <c r="HEA885" s="60"/>
      <c r="HEB885" s="60"/>
      <c r="HEC885" s="60"/>
      <c r="HED885" s="60"/>
      <c r="HEE885" s="60"/>
      <c r="HEF885" s="60"/>
      <c r="HEG885" s="60"/>
      <c r="HEH885" s="60"/>
      <c r="HEI885" s="60"/>
      <c r="HEJ885" s="60"/>
      <c r="HEK885" s="60"/>
      <c r="HEL885" s="60"/>
      <c r="HEM885" s="60"/>
      <c r="HEN885" s="60"/>
      <c r="HEO885" s="60"/>
      <c r="HEP885" s="60"/>
      <c r="HEQ885" s="60"/>
      <c r="HER885" s="60"/>
      <c r="HES885" s="60"/>
      <c r="HET885" s="60"/>
      <c r="HEU885" s="60"/>
      <c r="HEV885" s="60"/>
      <c r="HEW885" s="60"/>
      <c r="HEX885" s="60"/>
      <c r="HEY885" s="60"/>
      <c r="HEZ885" s="60"/>
      <c r="HFA885" s="60"/>
      <c r="HFB885" s="60"/>
      <c r="HFC885" s="60"/>
      <c r="HFD885" s="60"/>
      <c r="HFE885" s="60"/>
      <c r="HFF885" s="60"/>
      <c r="HFG885" s="60"/>
      <c r="HFH885" s="60"/>
      <c r="HFI885" s="60"/>
      <c r="HFJ885" s="60"/>
      <c r="HFK885" s="60"/>
      <c r="HFL885" s="60"/>
      <c r="HFM885" s="60"/>
      <c r="HFN885" s="60"/>
      <c r="HFO885" s="60"/>
      <c r="HFP885" s="60"/>
      <c r="HFQ885" s="60"/>
      <c r="HFR885" s="60"/>
      <c r="HFS885" s="60"/>
      <c r="HFT885" s="60"/>
      <c r="HFU885" s="60"/>
      <c r="HFV885" s="60"/>
      <c r="HFW885" s="60"/>
      <c r="HFX885" s="60"/>
      <c r="HFY885" s="60"/>
      <c r="HFZ885" s="60"/>
      <c r="HGA885" s="60"/>
      <c r="HGB885" s="60"/>
      <c r="HGC885" s="60"/>
      <c r="HGD885" s="60"/>
      <c r="HGE885" s="60"/>
      <c r="HGF885" s="60"/>
      <c r="HGG885" s="60"/>
      <c r="HGH885" s="60"/>
      <c r="HGI885" s="60"/>
      <c r="HGJ885" s="60"/>
      <c r="HGK885" s="60"/>
      <c r="HGL885" s="60"/>
      <c r="HGM885" s="60"/>
      <c r="HGN885" s="60"/>
      <c r="HGO885" s="60"/>
      <c r="HGP885" s="60"/>
      <c r="HGQ885" s="60"/>
      <c r="HGR885" s="60"/>
      <c r="HGS885" s="60"/>
      <c r="HGT885" s="60"/>
      <c r="HGU885" s="60"/>
      <c r="HGV885" s="60"/>
      <c r="HGW885" s="60"/>
      <c r="HGX885" s="60"/>
      <c r="HGY885" s="60"/>
      <c r="HGZ885" s="60"/>
      <c r="HHA885" s="60"/>
      <c r="HHB885" s="60"/>
      <c r="HHC885" s="60"/>
      <c r="HHD885" s="60"/>
      <c r="HHE885" s="60"/>
      <c r="HHF885" s="60"/>
      <c r="HHG885" s="60"/>
      <c r="HHH885" s="60"/>
      <c r="HHI885" s="60"/>
      <c r="HHJ885" s="60"/>
      <c r="HHK885" s="60"/>
      <c r="HHL885" s="60"/>
      <c r="HHM885" s="60"/>
      <c r="HHN885" s="60"/>
      <c r="HHO885" s="60"/>
      <c r="HHP885" s="60"/>
      <c r="HHQ885" s="60"/>
      <c r="HHR885" s="60"/>
      <c r="HHS885" s="60"/>
      <c r="HHT885" s="60"/>
      <c r="HHU885" s="60"/>
      <c r="HHV885" s="60"/>
      <c r="HHW885" s="60"/>
      <c r="HHX885" s="60"/>
      <c r="HHY885" s="60"/>
      <c r="HHZ885" s="60"/>
      <c r="HIA885" s="60"/>
      <c r="HIB885" s="60"/>
      <c r="HIC885" s="60"/>
      <c r="HID885" s="60"/>
      <c r="HIE885" s="60"/>
      <c r="HIF885" s="60"/>
      <c r="HIG885" s="60"/>
      <c r="HIH885" s="60"/>
      <c r="HII885" s="60"/>
      <c r="HIJ885" s="60"/>
      <c r="HIK885" s="60"/>
      <c r="HIL885" s="60"/>
      <c r="HIM885" s="60"/>
      <c r="HIN885" s="60"/>
      <c r="HIO885" s="60"/>
      <c r="HIP885" s="60"/>
      <c r="HIQ885" s="60"/>
      <c r="HIR885" s="60"/>
      <c r="HIS885" s="60"/>
      <c r="HIT885" s="60"/>
      <c r="HIU885" s="60"/>
      <c r="HIV885" s="60"/>
      <c r="HIW885" s="60"/>
      <c r="HIX885" s="60"/>
      <c r="HIY885" s="60"/>
      <c r="HIZ885" s="60"/>
      <c r="HJA885" s="60"/>
      <c r="HJB885" s="60"/>
      <c r="HJC885" s="60"/>
      <c r="HJD885" s="60"/>
      <c r="HJE885" s="60"/>
      <c r="HJF885" s="60"/>
      <c r="HJG885" s="60"/>
      <c r="HJH885" s="60"/>
      <c r="HJI885" s="60"/>
      <c r="HJJ885" s="60"/>
      <c r="HJK885" s="60"/>
      <c r="HJL885" s="60"/>
      <c r="HJM885" s="60"/>
      <c r="HJN885" s="60"/>
      <c r="HJO885" s="60"/>
      <c r="HJP885" s="60"/>
      <c r="HJQ885" s="60"/>
      <c r="HJR885" s="60"/>
      <c r="HJS885" s="60"/>
      <c r="HJT885" s="60"/>
      <c r="HJU885" s="60"/>
      <c r="HJV885" s="60"/>
      <c r="HJW885" s="60"/>
      <c r="HJX885" s="60"/>
      <c r="HJY885" s="60"/>
      <c r="HJZ885" s="60"/>
      <c r="HKA885" s="60"/>
      <c r="HKB885" s="60"/>
      <c r="HKC885" s="60"/>
      <c r="HKD885" s="60"/>
      <c r="HKE885" s="60"/>
      <c r="HKF885" s="60"/>
      <c r="HKG885" s="60"/>
      <c r="HKH885" s="60"/>
      <c r="HKI885" s="60"/>
      <c r="HKJ885" s="60"/>
      <c r="HKK885" s="60"/>
      <c r="HKL885" s="60"/>
      <c r="HKM885" s="60"/>
      <c r="HKN885" s="60"/>
      <c r="HKO885" s="60"/>
      <c r="HKP885" s="60"/>
      <c r="HKQ885" s="60"/>
      <c r="HKR885" s="60"/>
      <c r="HKS885" s="60"/>
      <c r="HKT885" s="60"/>
      <c r="HKU885" s="60"/>
      <c r="HKV885" s="60"/>
      <c r="HKW885" s="60"/>
      <c r="HKX885" s="60"/>
      <c r="HKY885" s="60"/>
      <c r="HKZ885" s="60"/>
      <c r="HLA885" s="60"/>
      <c r="HLB885" s="60"/>
      <c r="HLC885" s="60"/>
      <c r="HLD885" s="60"/>
      <c r="HLE885" s="60"/>
      <c r="HLF885" s="60"/>
      <c r="HLG885" s="60"/>
      <c r="HLH885" s="60"/>
      <c r="HLI885" s="60"/>
      <c r="HLJ885" s="60"/>
      <c r="HLK885" s="60"/>
      <c r="HLL885" s="60"/>
      <c r="HLM885" s="60"/>
      <c r="HLN885" s="60"/>
      <c r="HLO885" s="60"/>
      <c r="HLP885" s="60"/>
      <c r="HLQ885" s="60"/>
      <c r="HLR885" s="60"/>
      <c r="HLS885" s="60"/>
      <c r="HLT885" s="60"/>
      <c r="HLU885" s="60"/>
      <c r="HLV885" s="60"/>
      <c r="HLW885" s="60"/>
      <c r="HLX885" s="60"/>
      <c r="HLY885" s="60"/>
      <c r="HLZ885" s="60"/>
      <c r="HMA885" s="60"/>
      <c r="HMB885" s="60"/>
      <c r="HMC885" s="60"/>
      <c r="HMD885" s="60"/>
      <c r="HME885" s="60"/>
      <c r="HMF885" s="60"/>
      <c r="HMG885" s="60"/>
      <c r="HMH885" s="60"/>
      <c r="HMI885" s="60"/>
      <c r="HMJ885" s="60"/>
      <c r="HMK885" s="60"/>
      <c r="HML885" s="60"/>
      <c r="HMM885" s="60"/>
      <c r="HMN885" s="60"/>
      <c r="HMO885" s="60"/>
      <c r="HMP885" s="60"/>
      <c r="HMQ885" s="60"/>
      <c r="HMR885" s="60"/>
      <c r="HMS885" s="60"/>
      <c r="HMT885" s="60"/>
      <c r="HMU885" s="60"/>
      <c r="HMV885" s="60"/>
      <c r="HMW885" s="60"/>
      <c r="HMX885" s="60"/>
      <c r="HMY885" s="60"/>
      <c r="HMZ885" s="60"/>
      <c r="HNA885" s="60"/>
      <c r="HNB885" s="60"/>
      <c r="HNC885" s="60"/>
      <c r="HND885" s="60"/>
      <c r="HNE885" s="60"/>
      <c r="HNF885" s="60"/>
      <c r="HNG885" s="60"/>
      <c r="HNH885" s="60"/>
      <c r="HNI885" s="60"/>
      <c r="HNJ885" s="60"/>
      <c r="HNK885" s="60"/>
      <c r="HNL885" s="60"/>
      <c r="HNM885" s="60"/>
      <c r="HNN885" s="60"/>
      <c r="HNO885" s="60"/>
      <c r="HNP885" s="60"/>
      <c r="HNQ885" s="60"/>
      <c r="HNR885" s="60"/>
      <c r="HNS885" s="60"/>
      <c r="HNT885" s="60"/>
      <c r="HNU885" s="60"/>
      <c r="HNV885" s="60"/>
      <c r="HNW885" s="60"/>
      <c r="HNX885" s="60"/>
      <c r="HNY885" s="60"/>
      <c r="HNZ885" s="60"/>
      <c r="HOA885" s="60"/>
      <c r="HOB885" s="60"/>
      <c r="HOC885" s="60"/>
      <c r="HOD885" s="60"/>
      <c r="HOE885" s="60"/>
      <c r="HOF885" s="60"/>
      <c r="HOG885" s="60"/>
      <c r="HOH885" s="60"/>
      <c r="HOI885" s="60"/>
      <c r="HOJ885" s="60"/>
      <c r="HOK885" s="60"/>
      <c r="HOL885" s="60"/>
      <c r="HOM885" s="60"/>
      <c r="HON885" s="60"/>
      <c r="HOO885" s="60"/>
      <c r="HOP885" s="60"/>
      <c r="HOQ885" s="60"/>
      <c r="HOR885" s="60"/>
      <c r="HOS885" s="60"/>
      <c r="HOT885" s="60"/>
      <c r="HOU885" s="60"/>
      <c r="HOV885" s="60"/>
      <c r="HOW885" s="60"/>
      <c r="HOX885" s="60"/>
      <c r="HOY885" s="60"/>
      <c r="HOZ885" s="60"/>
      <c r="HPA885" s="60"/>
      <c r="HPB885" s="60"/>
      <c r="HPC885" s="60"/>
      <c r="HPD885" s="60"/>
      <c r="HPE885" s="60"/>
      <c r="HPF885" s="60"/>
      <c r="HPG885" s="60"/>
      <c r="HPH885" s="60"/>
      <c r="HPI885" s="60"/>
      <c r="HPJ885" s="60"/>
      <c r="HPK885" s="60"/>
      <c r="HPL885" s="60"/>
      <c r="HPM885" s="60"/>
      <c r="HPN885" s="60"/>
      <c r="HPO885" s="60"/>
      <c r="HPP885" s="60"/>
      <c r="HPQ885" s="60"/>
      <c r="HPR885" s="60"/>
      <c r="HPS885" s="60"/>
      <c r="HPT885" s="60"/>
      <c r="HPU885" s="60"/>
      <c r="HPV885" s="60"/>
      <c r="HPW885" s="60"/>
      <c r="HPX885" s="60"/>
      <c r="HPY885" s="60"/>
      <c r="HPZ885" s="60"/>
      <c r="HQA885" s="60"/>
      <c r="HQB885" s="60"/>
      <c r="HQC885" s="60"/>
      <c r="HQD885" s="60"/>
      <c r="HQE885" s="60"/>
      <c r="HQF885" s="60"/>
      <c r="HQG885" s="60"/>
      <c r="HQH885" s="60"/>
      <c r="HQI885" s="60"/>
      <c r="HQJ885" s="60"/>
      <c r="HQK885" s="60"/>
      <c r="HQL885" s="60"/>
      <c r="HQM885" s="60"/>
      <c r="HQN885" s="60"/>
      <c r="HQO885" s="60"/>
      <c r="HQP885" s="60"/>
      <c r="HQQ885" s="60"/>
      <c r="HQR885" s="60"/>
      <c r="HQS885" s="60"/>
      <c r="HQT885" s="60"/>
      <c r="HQU885" s="60"/>
      <c r="HQV885" s="60"/>
      <c r="HQW885" s="60"/>
      <c r="HQX885" s="60"/>
      <c r="HQY885" s="60"/>
      <c r="HQZ885" s="60"/>
      <c r="HRA885" s="60"/>
      <c r="HRB885" s="60"/>
      <c r="HRC885" s="60"/>
      <c r="HRD885" s="60"/>
      <c r="HRE885" s="60"/>
      <c r="HRF885" s="60"/>
      <c r="HRG885" s="60"/>
      <c r="HRH885" s="60"/>
      <c r="HRI885" s="60"/>
      <c r="HRJ885" s="60"/>
      <c r="HRK885" s="60"/>
      <c r="HRL885" s="60"/>
      <c r="HRM885" s="60"/>
      <c r="HRN885" s="60"/>
      <c r="HRO885" s="60"/>
      <c r="HRP885" s="60"/>
      <c r="HRQ885" s="60"/>
      <c r="HRR885" s="60"/>
      <c r="HRS885" s="60"/>
      <c r="HRT885" s="60"/>
      <c r="HRU885" s="60"/>
      <c r="HRV885" s="60"/>
      <c r="HRW885" s="60"/>
      <c r="HRX885" s="60"/>
      <c r="HRY885" s="60"/>
      <c r="HRZ885" s="60"/>
      <c r="HSA885" s="60"/>
      <c r="HSB885" s="60"/>
      <c r="HSC885" s="60"/>
      <c r="HSD885" s="60"/>
      <c r="HSE885" s="60"/>
      <c r="HSF885" s="60"/>
      <c r="HSG885" s="60"/>
      <c r="HSH885" s="60"/>
      <c r="HSI885" s="60"/>
      <c r="HSJ885" s="60"/>
      <c r="HSK885" s="60"/>
      <c r="HSL885" s="60"/>
      <c r="HSM885" s="60"/>
      <c r="HSN885" s="60"/>
      <c r="HSO885" s="60"/>
      <c r="HSP885" s="60"/>
      <c r="HSQ885" s="60"/>
      <c r="HSR885" s="60"/>
      <c r="HSS885" s="60"/>
      <c r="HST885" s="60"/>
      <c r="HSU885" s="60"/>
      <c r="HSV885" s="60"/>
      <c r="HSW885" s="60"/>
      <c r="HSX885" s="60"/>
      <c r="HSY885" s="60"/>
      <c r="HSZ885" s="60"/>
      <c r="HTA885" s="60"/>
      <c r="HTB885" s="60"/>
      <c r="HTC885" s="60"/>
      <c r="HTD885" s="60"/>
      <c r="HTE885" s="60"/>
      <c r="HTF885" s="60"/>
      <c r="HTG885" s="60"/>
      <c r="HTH885" s="60"/>
      <c r="HTI885" s="60"/>
      <c r="HTJ885" s="60"/>
      <c r="HTK885" s="60"/>
      <c r="HTL885" s="60"/>
      <c r="HTM885" s="60"/>
      <c r="HTN885" s="60"/>
      <c r="HTO885" s="60"/>
      <c r="HTP885" s="60"/>
      <c r="HTQ885" s="60"/>
      <c r="HTR885" s="60"/>
      <c r="HTS885" s="60"/>
      <c r="HTT885" s="60"/>
      <c r="HTU885" s="60"/>
      <c r="HTV885" s="60"/>
      <c r="HTW885" s="60"/>
      <c r="HTX885" s="60"/>
      <c r="HTY885" s="60"/>
      <c r="HTZ885" s="60"/>
      <c r="HUA885" s="60"/>
      <c r="HUB885" s="60"/>
      <c r="HUC885" s="60"/>
      <c r="HUD885" s="60"/>
      <c r="HUE885" s="60"/>
      <c r="HUF885" s="60"/>
      <c r="HUG885" s="60"/>
      <c r="HUH885" s="60"/>
      <c r="HUI885" s="60"/>
      <c r="HUJ885" s="60"/>
      <c r="HUK885" s="60"/>
      <c r="HUL885" s="60"/>
      <c r="HUM885" s="60"/>
      <c r="HUN885" s="60"/>
      <c r="HUO885" s="60"/>
      <c r="HUP885" s="60"/>
      <c r="HUQ885" s="60"/>
      <c r="HUR885" s="60"/>
      <c r="HUS885" s="60"/>
      <c r="HUT885" s="60"/>
      <c r="HUU885" s="60"/>
      <c r="HUV885" s="60"/>
      <c r="HUW885" s="60"/>
      <c r="HUX885" s="60"/>
      <c r="HUY885" s="60"/>
      <c r="HUZ885" s="60"/>
      <c r="HVA885" s="60"/>
      <c r="HVB885" s="60"/>
      <c r="HVC885" s="60"/>
      <c r="HVD885" s="60"/>
      <c r="HVE885" s="60"/>
      <c r="HVF885" s="60"/>
      <c r="HVG885" s="60"/>
      <c r="HVH885" s="60"/>
      <c r="HVI885" s="60"/>
      <c r="HVJ885" s="60"/>
      <c r="HVK885" s="60"/>
      <c r="HVL885" s="60"/>
      <c r="HVM885" s="60"/>
      <c r="HVN885" s="60"/>
      <c r="HVO885" s="60"/>
      <c r="HVP885" s="60"/>
      <c r="HVQ885" s="60"/>
      <c r="HVR885" s="60"/>
      <c r="HVS885" s="60"/>
      <c r="HVT885" s="60"/>
      <c r="HVU885" s="60"/>
      <c r="HVV885" s="60"/>
      <c r="HVW885" s="60"/>
      <c r="HVX885" s="60"/>
      <c r="HVY885" s="60"/>
      <c r="HVZ885" s="60"/>
      <c r="HWA885" s="60"/>
      <c r="HWB885" s="60"/>
      <c r="HWC885" s="60"/>
      <c r="HWD885" s="60"/>
      <c r="HWE885" s="60"/>
      <c r="HWF885" s="60"/>
      <c r="HWG885" s="60"/>
      <c r="HWH885" s="60"/>
      <c r="HWI885" s="60"/>
      <c r="HWJ885" s="60"/>
      <c r="HWK885" s="60"/>
      <c r="HWL885" s="60"/>
      <c r="HWM885" s="60"/>
      <c r="HWN885" s="60"/>
      <c r="HWO885" s="60"/>
      <c r="HWP885" s="60"/>
      <c r="HWQ885" s="60"/>
      <c r="HWR885" s="60"/>
      <c r="HWS885" s="60"/>
      <c r="HWT885" s="60"/>
      <c r="HWU885" s="60"/>
      <c r="HWV885" s="60"/>
      <c r="HWW885" s="60"/>
      <c r="HWX885" s="60"/>
      <c r="HWY885" s="60"/>
      <c r="HWZ885" s="60"/>
      <c r="HXA885" s="60"/>
      <c r="HXB885" s="60"/>
      <c r="HXC885" s="60"/>
      <c r="HXD885" s="60"/>
      <c r="HXE885" s="60"/>
      <c r="HXF885" s="60"/>
      <c r="HXG885" s="60"/>
      <c r="HXH885" s="60"/>
      <c r="HXI885" s="60"/>
      <c r="HXJ885" s="60"/>
      <c r="HXK885" s="60"/>
      <c r="HXL885" s="60"/>
      <c r="HXM885" s="60"/>
      <c r="HXN885" s="60"/>
      <c r="HXO885" s="60"/>
      <c r="HXP885" s="60"/>
      <c r="HXQ885" s="60"/>
      <c r="HXR885" s="60"/>
      <c r="HXS885" s="60"/>
      <c r="HXT885" s="60"/>
      <c r="HXU885" s="60"/>
      <c r="HXV885" s="60"/>
      <c r="HXW885" s="60"/>
      <c r="HXX885" s="60"/>
      <c r="HXY885" s="60"/>
      <c r="HXZ885" s="60"/>
      <c r="HYA885" s="60"/>
      <c r="HYB885" s="60"/>
      <c r="HYC885" s="60"/>
      <c r="HYD885" s="60"/>
      <c r="HYE885" s="60"/>
      <c r="HYF885" s="60"/>
      <c r="HYG885" s="60"/>
      <c r="HYH885" s="60"/>
      <c r="HYI885" s="60"/>
      <c r="HYJ885" s="60"/>
      <c r="HYK885" s="60"/>
      <c r="HYL885" s="60"/>
      <c r="HYM885" s="60"/>
      <c r="HYN885" s="60"/>
      <c r="HYO885" s="60"/>
      <c r="HYP885" s="60"/>
      <c r="HYQ885" s="60"/>
      <c r="HYR885" s="60"/>
      <c r="HYS885" s="60"/>
      <c r="HYT885" s="60"/>
      <c r="HYU885" s="60"/>
      <c r="HYV885" s="60"/>
      <c r="HYW885" s="60"/>
      <c r="HYX885" s="60"/>
      <c r="HYY885" s="60"/>
      <c r="HYZ885" s="60"/>
      <c r="HZA885" s="60"/>
      <c r="HZB885" s="60"/>
      <c r="HZC885" s="60"/>
      <c r="HZD885" s="60"/>
      <c r="HZE885" s="60"/>
      <c r="HZF885" s="60"/>
      <c r="HZG885" s="60"/>
      <c r="HZH885" s="60"/>
      <c r="HZI885" s="60"/>
      <c r="HZJ885" s="60"/>
      <c r="HZK885" s="60"/>
      <c r="HZL885" s="60"/>
      <c r="HZM885" s="60"/>
      <c r="HZN885" s="60"/>
      <c r="HZO885" s="60"/>
      <c r="HZP885" s="60"/>
      <c r="HZQ885" s="60"/>
      <c r="HZR885" s="60"/>
      <c r="HZS885" s="60"/>
      <c r="HZT885" s="60"/>
      <c r="HZU885" s="60"/>
      <c r="HZV885" s="60"/>
      <c r="HZW885" s="60"/>
      <c r="HZX885" s="60"/>
      <c r="HZY885" s="60"/>
      <c r="HZZ885" s="60"/>
      <c r="IAA885" s="60"/>
      <c r="IAB885" s="60"/>
      <c r="IAC885" s="60"/>
      <c r="IAD885" s="60"/>
      <c r="IAE885" s="60"/>
      <c r="IAF885" s="60"/>
      <c r="IAG885" s="60"/>
      <c r="IAH885" s="60"/>
      <c r="IAI885" s="60"/>
      <c r="IAJ885" s="60"/>
      <c r="IAK885" s="60"/>
      <c r="IAL885" s="60"/>
      <c r="IAM885" s="60"/>
      <c r="IAN885" s="60"/>
      <c r="IAO885" s="60"/>
      <c r="IAP885" s="60"/>
      <c r="IAQ885" s="60"/>
      <c r="IAR885" s="60"/>
      <c r="IAS885" s="60"/>
      <c r="IAT885" s="60"/>
      <c r="IAU885" s="60"/>
      <c r="IAV885" s="60"/>
      <c r="IAW885" s="60"/>
      <c r="IAX885" s="60"/>
      <c r="IAY885" s="60"/>
      <c r="IAZ885" s="60"/>
      <c r="IBA885" s="60"/>
      <c r="IBB885" s="60"/>
      <c r="IBC885" s="60"/>
      <c r="IBD885" s="60"/>
      <c r="IBE885" s="60"/>
      <c r="IBF885" s="60"/>
      <c r="IBG885" s="60"/>
      <c r="IBH885" s="60"/>
      <c r="IBI885" s="60"/>
      <c r="IBJ885" s="60"/>
      <c r="IBK885" s="60"/>
      <c r="IBL885" s="60"/>
      <c r="IBM885" s="60"/>
      <c r="IBN885" s="60"/>
      <c r="IBO885" s="60"/>
      <c r="IBP885" s="60"/>
      <c r="IBQ885" s="60"/>
      <c r="IBR885" s="60"/>
      <c r="IBS885" s="60"/>
      <c r="IBT885" s="60"/>
      <c r="IBU885" s="60"/>
      <c r="IBV885" s="60"/>
      <c r="IBW885" s="60"/>
      <c r="IBX885" s="60"/>
      <c r="IBY885" s="60"/>
      <c r="IBZ885" s="60"/>
      <c r="ICA885" s="60"/>
      <c r="ICB885" s="60"/>
      <c r="ICC885" s="60"/>
      <c r="ICD885" s="60"/>
      <c r="ICE885" s="60"/>
      <c r="ICF885" s="60"/>
      <c r="ICG885" s="60"/>
      <c r="ICH885" s="60"/>
      <c r="ICI885" s="60"/>
      <c r="ICJ885" s="60"/>
      <c r="ICK885" s="60"/>
      <c r="ICL885" s="60"/>
      <c r="ICM885" s="60"/>
      <c r="ICN885" s="60"/>
      <c r="ICO885" s="60"/>
      <c r="ICP885" s="60"/>
      <c r="ICQ885" s="60"/>
      <c r="ICR885" s="60"/>
      <c r="ICS885" s="60"/>
      <c r="ICT885" s="60"/>
      <c r="ICU885" s="60"/>
      <c r="ICV885" s="60"/>
      <c r="ICW885" s="60"/>
      <c r="ICX885" s="60"/>
      <c r="ICY885" s="60"/>
      <c r="ICZ885" s="60"/>
      <c r="IDA885" s="60"/>
      <c r="IDB885" s="60"/>
      <c r="IDC885" s="60"/>
      <c r="IDD885" s="60"/>
      <c r="IDE885" s="60"/>
      <c r="IDF885" s="60"/>
      <c r="IDG885" s="60"/>
      <c r="IDH885" s="60"/>
      <c r="IDI885" s="60"/>
      <c r="IDJ885" s="60"/>
      <c r="IDK885" s="60"/>
      <c r="IDL885" s="60"/>
      <c r="IDM885" s="60"/>
      <c r="IDN885" s="60"/>
      <c r="IDO885" s="60"/>
      <c r="IDP885" s="60"/>
      <c r="IDQ885" s="60"/>
      <c r="IDR885" s="60"/>
      <c r="IDS885" s="60"/>
      <c r="IDT885" s="60"/>
      <c r="IDU885" s="60"/>
      <c r="IDV885" s="60"/>
      <c r="IDW885" s="60"/>
      <c r="IDX885" s="60"/>
      <c r="IDY885" s="60"/>
      <c r="IDZ885" s="60"/>
      <c r="IEA885" s="60"/>
      <c r="IEB885" s="60"/>
      <c r="IEC885" s="60"/>
      <c r="IED885" s="60"/>
      <c r="IEE885" s="60"/>
      <c r="IEF885" s="60"/>
      <c r="IEG885" s="60"/>
      <c r="IEH885" s="60"/>
      <c r="IEI885" s="60"/>
      <c r="IEJ885" s="60"/>
      <c r="IEK885" s="60"/>
      <c r="IEL885" s="60"/>
      <c r="IEM885" s="60"/>
      <c r="IEN885" s="60"/>
      <c r="IEO885" s="60"/>
      <c r="IEP885" s="60"/>
      <c r="IEQ885" s="60"/>
      <c r="IER885" s="60"/>
      <c r="IES885" s="60"/>
      <c r="IET885" s="60"/>
      <c r="IEU885" s="60"/>
      <c r="IEV885" s="60"/>
      <c r="IEW885" s="60"/>
      <c r="IEX885" s="60"/>
      <c r="IEY885" s="60"/>
      <c r="IEZ885" s="60"/>
      <c r="IFA885" s="60"/>
      <c r="IFB885" s="60"/>
      <c r="IFC885" s="60"/>
      <c r="IFD885" s="60"/>
      <c r="IFE885" s="60"/>
      <c r="IFF885" s="60"/>
      <c r="IFG885" s="60"/>
      <c r="IFH885" s="60"/>
      <c r="IFI885" s="60"/>
      <c r="IFJ885" s="60"/>
      <c r="IFK885" s="60"/>
      <c r="IFL885" s="60"/>
      <c r="IFM885" s="60"/>
      <c r="IFN885" s="60"/>
      <c r="IFO885" s="60"/>
      <c r="IFP885" s="60"/>
      <c r="IFQ885" s="60"/>
      <c r="IFR885" s="60"/>
      <c r="IFS885" s="60"/>
      <c r="IFT885" s="60"/>
      <c r="IFU885" s="60"/>
      <c r="IFV885" s="60"/>
      <c r="IFW885" s="60"/>
      <c r="IFX885" s="60"/>
      <c r="IFY885" s="60"/>
      <c r="IFZ885" s="60"/>
      <c r="IGA885" s="60"/>
      <c r="IGB885" s="60"/>
      <c r="IGC885" s="60"/>
      <c r="IGD885" s="60"/>
      <c r="IGE885" s="60"/>
      <c r="IGF885" s="60"/>
      <c r="IGG885" s="60"/>
      <c r="IGH885" s="60"/>
      <c r="IGI885" s="60"/>
      <c r="IGJ885" s="60"/>
      <c r="IGK885" s="60"/>
      <c r="IGL885" s="60"/>
      <c r="IGM885" s="60"/>
      <c r="IGN885" s="60"/>
      <c r="IGO885" s="60"/>
      <c r="IGP885" s="60"/>
      <c r="IGQ885" s="60"/>
      <c r="IGR885" s="60"/>
      <c r="IGS885" s="60"/>
      <c r="IGT885" s="60"/>
      <c r="IGU885" s="60"/>
      <c r="IGV885" s="60"/>
      <c r="IGW885" s="60"/>
      <c r="IGX885" s="60"/>
      <c r="IGY885" s="60"/>
      <c r="IGZ885" s="60"/>
      <c r="IHA885" s="60"/>
      <c r="IHB885" s="60"/>
      <c r="IHC885" s="60"/>
      <c r="IHD885" s="60"/>
      <c r="IHE885" s="60"/>
      <c r="IHF885" s="60"/>
      <c r="IHG885" s="60"/>
      <c r="IHH885" s="60"/>
      <c r="IHI885" s="60"/>
      <c r="IHJ885" s="60"/>
      <c r="IHK885" s="60"/>
      <c r="IHL885" s="60"/>
      <c r="IHM885" s="60"/>
      <c r="IHN885" s="60"/>
      <c r="IHO885" s="60"/>
      <c r="IHP885" s="60"/>
      <c r="IHQ885" s="60"/>
      <c r="IHR885" s="60"/>
      <c r="IHS885" s="60"/>
      <c r="IHT885" s="60"/>
      <c r="IHU885" s="60"/>
      <c r="IHV885" s="60"/>
      <c r="IHW885" s="60"/>
      <c r="IHX885" s="60"/>
      <c r="IHY885" s="60"/>
      <c r="IHZ885" s="60"/>
      <c r="IIA885" s="60"/>
      <c r="IIB885" s="60"/>
      <c r="IIC885" s="60"/>
      <c r="IID885" s="60"/>
      <c r="IIE885" s="60"/>
      <c r="IIF885" s="60"/>
      <c r="IIG885" s="60"/>
      <c r="IIH885" s="60"/>
      <c r="III885" s="60"/>
      <c r="IIJ885" s="60"/>
      <c r="IIK885" s="60"/>
      <c r="IIL885" s="60"/>
      <c r="IIM885" s="60"/>
      <c r="IIN885" s="60"/>
      <c r="IIO885" s="60"/>
      <c r="IIP885" s="60"/>
      <c r="IIQ885" s="60"/>
      <c r="IIR885" s="60"/>
      <c r="IIS885" s="60"/>
      <c r="IIT885" s="60"/>
      <c r="IIU885" s="60"/>
      <c r="IIV885" s="60"/>
      <c r="IIW885" s="60"/>
      <c r="IIX885" s="60"/>
      <c r="IIY885" s="60"/>
      <c r="IIZ885" s="60"/>
      <c r="IJA885" s="60"/>
      <c r="IJB885" s="60"/>
      <c r="IJC885" s="60"/>
      <c r="IJD885" s="60"/>
      <c r="IJE885" s="60"/>
      <c r="IJF885" s="60"/>
      <c r="IJG885" s="60"/>
      <c r="IJH885" s="60"/>
      <c r="IJI885" s="60"/>
      <c r="IJJ885" s="60"/>
      <c r="IJK885" s="60"/>
      <c r="IJL885" s="60"/>
      <c r="IJM885" s="60"/>
      <c r="IJN885" s="60"/>
      <c r="IJO885" s="60"/>
      <c r="IJP885" s="60"/>
      <c r="IJQ885" s="60"/>
      <c r="IJR885" s="60"/>
      <c r="IJS885" s="60"/>
      <c r="IJT885" s="60"/>
      <c r="IJU885" s="60"/>
      <c r="IJV885" s="60"/>
      <c r="IJW885" s="60"/>
      <c r="IJX885" s="60"/>
      <c r="IJY885" s="60"/>
      <c r="IJZ885" s="60"/>
      <c r="IKA885" s="60"/>
      <c r="IKB885" s="60"/>
      <c r="IKC885" s="60"/>
      <c r="IKD885" s="60"/>
      <c r="IKE885" s="60"/>
      <c r="IKF885" s="60"/>
      <c r="IKG885" s="60"/>
      <c r="IKH885" s="60"/>
      <c r="IKI885" s="60"/>
      <c r="IKJ885" s="60"/>
      <c r="IKK885" s="60"/>
      <c r="IKL885" s="60"/>
      <c r="IKM885" s="60"/>
      <c r="IKN885" s="60"/>
      <c r="IKO885" s="60"/>
      <c r="IKP885" s="60"/>
      <c r="IKQ885" s="60"/>
      <c r="IKR885" s="60"/>
      <c r="IKS885" s="60"/>
      <c r="IKT885" s="60"/>
      <c r="IKU885" s="60"/>
      <c r="IKV885" s="60"/>
      <c r="IKW885" s="60"/>
      <c r="IKX885" s="60"/>
      <c r="IKY885" s="60"/>
      <c r="IKZ885" s="60"/>
      <c r="ILA885" s="60"/>
      <c r="ILB885" s="60"/>
      <c r="ILC885" s="60"/>
      <c r="ILD885" s="60"/>
      <c r="ILE885" s="60"/>
      <c r="ILF885" s="60"/>
      <c r="ILG885" s="60"/>
      <c r="ILH885" s="60"/>
      <c r="ILI885" s="60"/>
      <c r="ILJ885" s="60"/>
      <c r="ILK885" s="60"/>
      <c r="ILL885" s="60"/>
      <c r="ILM885" s="60"/>
      <c r="ILN885" s="60"/>
      <c r="ILO885" s="60"/>
      <c r="ILP885" s="60"/>
      <c r="ILQ885" s="60"/>
      <c r="ILR885" s="60"/>
      <c r="ILS885" s="60"/>
      <c r="ILT885" s="60"/>
      <c r="ILU885" s="60"/>
      <c r="ILV885" s="60"/>
      <c r="ILW885" s="60"/>
      <c r="ILX885" s="60"/>
      <c r="ILY885" s="60"/>
      <c r="ILZ885" s="60"/>
      <c r="IMA885" s="60"/>
      <c r="IMB885" s="60"/>
      <c r="IMC885" s="60"/>
      <c r="IMD885" s="60"/>
      <c r="IME885" s="60"/>
      <c r="IMF885" s="60"/>
      <c r="IMG885" s="60"/>
      <c r="IMH885" s="60"/>
      <c r="IMI885" s="60"/>
      <c r="IMJ885" s="60"/>
      <c r="IMK885" s="60"/>
      <c r="IML885" s="60"/>
      <c r="IMM885" s="60"/>
      <c r="IMN885" s="60"/>
      <c r="IMO885" s="60"/>
      <c r="IMP885" s="60"/>
      <c r="IMQ885" s="60"/>
      <c r="IMR885" s="60"/>
      <c r="IMS885" s="60"/>
      <c r="IMT885" s="60"/>
      <c r="IMU885" s="60"/>
      <c r="IMV885" s="60"/>
      <c r="IMW885" s="60"/>
      <c r="IMX885" s="60"/>
      <c r="IMY885" s="60"/>
      <c r="IMZ885" s="60"/>
      <c r="INA885" s="60"/>
      <c r="INB885" s="60"/>
      <c r="INC885" s="60"/>
      <c r="IND885" s="60"/>
      <c r="INE885" s="60"/>
      <c r="INF885" s="60"/>
      <c r="ING885" s="60"/>
      <c r="INH885" s="60"/>
      <c r="INI885" s="60"/>
      <c r="INJ885" s="60"/>
      <c r="INK885" s="60"/>
      <c r="INL885" s="60"/>
      <c r="INM885" s="60"/>
      <c r="INN885" s="60"/>
      <c r="INO885" s="60"/>
      <c r="INP885" s="60"/>
      <c r="INQ885" s="60"/>
      <c r="INR885" s="60"/>
      <c r="INS885" s="60"/>
      <c r="INT885" s="60"/>
      <c r="INU885" s="60"/>
      <c r="INV885" s="60"/>
      <c r="INW885" s="60"/>
      <c r="INX885" s="60"/>
      <c r="INY885" s="60"/>
      <c r="INZ885" s="60"/>
      <c r="IOA885" s="60"/>
      <c r="IOB885" s="60"/>
      <c r="IOC885" s="60"/>
      <c r="IOD885" s="60"/>
      <c r="IOE885" s="60"/>
      <c r="IOF885" s="60"/>
      <c r="IOG885" s="60"/>
      <c r="IOH885" s="60"/>
      <c r="IOI885" s="60"/>
      <c r="IOJ885" s="60"/>
      <c r="IOK885" s="60"/>
      <c r="IOL885" s="60"/>
      <c r="IOM885" s="60"/>
      <c r="ION885" s="60"/>
      <c r="IOO885" s="60"/>
      <c r="IOP885" s="60"/>
      <c r="IOQ885" s="60"/>
      <c r="IOR885" s="60"/>
      <c r="IOS885" s="60"/>
      <c r="IOT885" s="60"/>
      <c r="IOU885" s="60"/>
      <c r="IOV885" s="60"/>
      <c r="IOW885" s="60"/>
      <c r="IOX885" s="60"/>
      <c r="IOY885" s="60"/>
      <c r="IOZ885" s="60"/>
      <c r="IPA885" s="60"/>
      <c r="IPB885" s="60"/>
      <c r="IPC885" s="60"/>
      <c r="IPD885" s="60"/>
      <c r="IPE885" s="60"/>
      <c r="IPF885" s="60"/>
      <c r="IPG885" s="60"/>
      <c r="IPH885" s="60"/>
      <c r="IPI885" s="60"/>
      <c r="IPJ885" s="60"/>
      <c r="IPK885" s="60"/>
      <c r="IPL885" s="60"/>
      <c r="IPM885" s="60"/>
      <c r="IPN885" s="60"/>
      <c r="IPO885" s="60"/>
      <c r="IPP885" s="60"/>
      <c r="IPQ885" s="60"/>
      <c r="IPR885" s="60"/>
      <c r="IPS885" s="60"/>
      <c r="IPT885" s="60"/>
      <c r="IPU885" s="60"/>
      <c r="IPV885" s="60"/>
      <c r="IPW885" s="60"/>
      <c r="IPX885" s="60"/>
      <c r="IPY885" s="60"/>
      <c r="IPZ885" s="60"/>
      <c r="IQA885" s="60"/>
      <c r="IQB885" s="60"/>
      <c r="IQC885" s="60"/>
      <c r="IQD885" s="60"/>
      <c r="IQE885" s="60"/>
      <c r="IQF885" s="60"/>
      <c r="IQG885" s="60"/>
      <c r="IQH885" s="60"/>
      <c r="IQI885" s="60"/>
      <c r="IQJ885" s="60"/>
      <c r="IQK885" s="60"/>
      <c r="IQL885" s="60"/>
      <c r="IQM885" s="60"/>
      <c r="IQN885" s="60"/>
      <c r="IQO885" s="60"/>
      <c r="IQP885" s="60"/>
      <c r="IQQ885" s="60"/>
      <c r="IQR885" s="60"/>
      <c r="IQS885" s="60"/>
      <c r="IQT885" s="60"/>
      <c r="IQU885" s="60"/>
      <c r="IQV885" s="60"/>
      <c r="IQW885" s="60"/>
      <c r="IQX885" s="60"/>
      <c r="IQY885" s="60"/>
      <c r="IQZ885" s="60"/>
      <c r="IRA885" s="60"/>
      <c r="IRB885" s="60"/>
      <c r="IRC885" s="60"/>
      <c r="IRD885" s="60"/>
      <c r="IRE885" s="60"/>
      <c r="IRF885" s="60"/>
      <c r="IRG885" s="60"/>
      <c r="IRH885" s="60"/>
      <c r="IRI885" s="60"/>
      <c r="IRJ885" s="60"/>
      <c r="IRK885" s="60"/>
      <c r="IRL885" s="60"/>
      <c r="IRM885" s="60"/>
      <c r="IRN885" s="60"/>
      <c r="IRO885" s="60"/>
      <c r="IRP885" s="60"/>
      <c r="IRQ885" s="60"/>
      <c r="IRR885" s="60"/>
      <c r="IRS885" s="60"/>
      <c r="IRT885" s="60"/>
      <c r="IRU885" s="60"/>
      <c r="IRV885" s="60"/>
      <c r="IRW885" s="60"/>
      <c r="IRX885" s="60"/>
      <c r="IRY885" s="60"/>
      <c r="IRZ885" s="60"/>
      <c r="ISA885" s="60"/>
      <c r="ISB885" s="60"/>
      <c r="ISC885" s="60"/>
      <c r="ISD885" s="60"/>
      <c r="ISE885" s="60"/>
      <c r="ISF885" s="60"/>
      <c r="ISG885" s="60"/>
      <c r="ISH885" s="60"/>
      <c r="ISI885" s="60"/>
      <c r="ISJ885" s="60"/>
      <c r="ISK885" s="60"/>
      <c r="ISL885" s="60"/>
      <c r="ISM885" s="60"/>
      <c r="ISN885" s="60"/>
      <c r="ISO885" s="60"/>
      <c r="ISP885" s="60"/>
      <c r="ISQ885" s="60"/>
      <c r="ISR885" s="60"/>
      <c r="ISS885" s="60"/>
      <c r="IST885" s="60"/>
      <c r="ISU885" s="60"/>
      <c r="ISV885" s="60"/>
      <c r="ISW885" s="60"/>
      <c r="ISX885" s="60"/>
      <c r="ISY885" s="60"/>
      <c r="ISZ885" s="60"/>
      <c r="ITA885" s="60"/>
      <c r="ITB885" s="60"/>
      <c r="ITC885" s="60"/>
      <c r="ITD885" s="60"/>
      <c r="ITE885" s="60"/>
      <c r="ITF885" s="60"/>
      <c r="ITG885" s="60"/>
      <c r="ITH885" s="60"/>
      <c r="ITI885" s="60"/>
      <c r="ITJ885" s="60"/>
      <c r="ITK885" s="60"/>
      <c r="ITL885" s="60"/>
      <c r="ITM885" s="60"/>
      <c r="ITN885" s="60"/>
      <c r="ITO885" s="60"/>
      <c r="ITP885" s="60"/>
      <c r="ITQ885" s="60"/>
      <c r="ITR885" s="60"/>
      <c r="ITS885" s="60"/>
      <c r="ITT885" s="60"/>
      <c r="ITU885" s="60"/>
      <c r="ITV885" s="60"/>
      <c r="ITW885" s="60"/>
      <c r="ITX885" s="60"/>
      <c r="ITY885" s="60"/>
      <c r="ITZ885" s="60"/>
      <c r="IUA885" s="60"/>
      <c r="IUB885" s="60"/>
      <c r="IUC885" s="60"/>
      <c r="IUD885" s="60"/>
      <c r="IUE885" s="60"/>
      <c r="IUF885" s="60"/>
      <c r="IUG885" s="60"/>
      <c r="IUH885" s="60"/>
      <c r="IUI885" s="60"/>
      <c r="IUJ885" s="60"/>
      <c r="IUK885" s="60"/>
      <c r="IUL885" s="60"/>
      <c r="IUM885" s="60"/>
      <c r="IUN885" s="60"/>
      <c r="IUO885" s="60"/>
      <c r="IUP885" s="60"/>
      <c r="IUQ885" s="60"/>
      <c r="IUR885" s="60"/>
      <c r="IUS885" s="60"/>
      <c r="IUT885" s="60"/>
      <c r="IUU885" s="60"/>
      <c r="IUV885" s="60"/>
      <c r="IUW885" s="60"/>
      <c r="IUX885" s="60"/>
      <c r="IUY885" s="60"/>
      <c r="IUZ885" s="60"/>
      <c r="IVA885" s="60"/>
      <c r="IVB885" s="60"/>
      <c r="IVC885" s="60"/>
      <c r="IVD885" s="60"/>
      <c r="IVE885" s="60"/>
      <c r="IVF885" s="60"/>
      <c r="IVG885" s="60"/>
      <c r="IVH885" s="60"/>
      <c r="IVI885" s="60"/>
      <c r="IVJ885" s="60"/>
      <c r="IVK885" s="60"/>
      <c r="IVL885" s="60"/>
      <c r="IVM885" s="60"/>
      <c r="IVN885" s="60"/>
      <c r="IVO885" s="60"/>
      <c r="IVP885" s="60"/>
      <c r="IVQ885" s="60"/>
      <c r="IVR885" s="60"/>
      <c r="IVS885" s="60"/>
      <c r="IVT885" s="60"/>
      <c r="IVU885" s="60"/>
      <c r="IVV885" s="60"/>
      <c r="IVW885" s="60"/>
      <c r="IVX885" s="60"/>
      <c r="IVY885" s="60"/>
      <c r="IVZ885" s="60"/>
      <c r="IWA885" s="60"/>
      <c r="IWB885" s="60"/>
      <c r="IWC885" s="60"/>
      <c r="IWD885" s="60"/>
      <c r="IWE885" s="60"/>
      <c r="IWF885" s="60"/>
      <c r="IWG885" s="60"/>
      <c r="IWH885" s="60"/>
      <c r="IWI885" s="60"/>
      <c r="IWJ885" s="60"/>
      <c r="IWK885" s="60"/>
      <c r="IWL885" s="60"/>
      <c r="IWM885" s="60"/>
      <c r="IWN885" s="60"/>
      <c r="IWO885" s="60"/>
      <c r="IWP885" s="60"/>
      <c r="IWQ885" s="60"/>
      <c r="IWR885" s="60"/>
      <c r="IWS885" s="60"/>
      <c r="IWT885" s="60"/>
      <c r="IWU885" s="60"/>
      <c r="IWV885" s="60"/>
      <c r="IWW885" s="60"/>
      <c r="IWX885" s="60"/>
      <c r="IWY885" s="60"/>
      <c r="IWZ885" s="60"/>
      <c r="IXA885" s="60"/>
      <c r="IXB885" s="60"/>
      <c r="IXC885" s="60"/>
      <c r="IXD885" s="60"/>
      <c r="IXE885" s="60"/>
      <c r="IXF885" s="60"/>
      <c r="IXG885" s="60"/>
      <c r="IXH885" s="60"/>
      <c r="IXI885" s="60"/>
      <c r="IXJ885" s="60"/>
      <c r="IXK885" s="60"/>
      <c r="IXL885" s="60"/>
      <c r="IXM885" s="60"/>
      <c r="IXN885" s="60"/>
      <c r="IXO885" s="60"/>
      <c r="IXP885" s="60"/>
      <c r="IXQ885" s="60"/>
      <c r="IXR885" s="60"/>
      <c r="IXS885" s="60"/>
      <c r="IXT885" s="60"/>
      <c r="IXU885" s="60"/>
      <c r="IXV885" s="60"/>
      <c r="IXW885" s="60"/>
      <c r="IXX885" s="60"/>
      <c r="IXY885" s="60"/>
      <c r="IXZ885" s="60"/>
      <c r="IYA885" s="60"/>
      <c r="IYB885" s="60"/>
      <c r="IYC885" s="60"/>
      <c r="IYD885" s="60"/>
      <c r="IYE885" s="60"/>
      <c r="IYF885" s="60"/>
      <c r="IYG885" s="60"/>
      <c r="IYH885" s="60"/>
      <c r="IYI885" s="60"/>
      <c r="IYJ885" s="60"/>
      <c r="IYK885" s="60"/>
      <c r="IYL885" s="60"/>
      <c r="IYM885" s="60"/>
      <c r="IYN885" s="60"/>
      <c r="IYO885" s="60"/>
      <c r="IYP885" s="60"/>
      <c r="IYQ885" s="60"/>
      <c r="IYR885" s="60"/>
      <c r="IYS885" s="60"/>
      <c r="IYT885" s="60"/>
      <c r="IYU885" s="60"/>
      <c r="IYV885" s="60"/>
      <c r="IYW885" s="60"/>
      <c r="IYX885" s="60"/>
      <c r="IYY885" s="60"/>
      <c r="IYZ885" s="60"/>
      <c r="IZA885" s="60"/>
      <c r="IZB885" s="60"/>
      <c r="IZC885" s="60"/>
      <c r="IZD885" s="60"/>
      <c r="IZE885" s="60"/>
      <c r="IZF885" s="60"/>
      <c r="IZG885" s="60"/>
      <c r="IZH885" s="60"/>
      <c r="IZI885" s="60"/>
      <c r="IZJ885" s="60"/>
      <c r="IZK885" s="60"/>
      <c r="IZL885" s="60"/>
      <c r="IZM885" s="60"/>
      <c r="IZN885" s="60"/>
      <c r="IZO885" s="60"/>
      <c r="IZP885" s="60"/>
      <c r="IZQ885" s="60"/>
      <c r="IZR885" s="60"/>
      <c r="IZS885" s="60"/>
      <c r="IZT885" s="60"/>
      <c r="IZU885" s="60"/>
      <c r="IZV885" s="60"/>
      <c r="IZW885" s="60"/>
      <c r="IZX885" s="60"/>
      <c r="IZY885" s="60"/>
      <c r="IZZ885" s="60"/>
      <c r="JAA885" s="60"/>
      <c r="JAB885" s="60"/>
      <c r="JAC885" s="60"/>
      <c r="JAD885" s="60"/>
      <c r="JAE885" s="60"/>
      <c r="JAF885" s="60"/>
      <c r="JAG885" s="60"/>
      <c r="JAH885" s="60"/>
      <c r="JAI885" s="60"/>
      <c r="JAJ885" s="60"/>
      <c r="JAK885" s="60"/>
      <c r="JAL885" s="60"/>
      <c r="JAM885" s="60"/>
      <c r="JAN885" s="60"/>
      <c r="JAO885" s="60"/>
      <c r="JAP885" s="60"/>
      <c r="JAQ885" s="60"/>
      <c r="JAR885" s="60"/>
      <c r="JAS885" s="60"/>
      <c r="JAT885" s="60"/>
      <c r="JAU885" s="60"/>
      <c r="JAV885" s="60"/>
      <c r="JAW885" s="60"/>
      <c r="JAX885" s="60"/>
      <c r="JAY885" s="60"/>
      <c r="JAZ885" s="60"/>
      <c r="JBA885" s="60"/>
      <c r="JBB885" s="60"/>
      <c r="JBC885" s="60"/>
      <c r="JBD885" s="60"/>
      <c r="JBE885" s="60"/>
      <c r="JBF885" s="60"/>
      <c r="JBG885" s="60"/>
      <c r="JBH885" s="60"/>
      <c r="JBI885" s="60"/>
      <c r="JBJ885" s="60"/>
      <c r="JBK885" s="60"/>
      <c r="JBL885" s="60"/>
      <c r="JBM885" s="60"/>
      <c r="JBN885" s="60"/>
      <c r="JBO885" s="60"/>
      <c r="JBP885" s="60"/>
      <c r="JBQ885" s="60"/>
      <c r="JBR885" s="60"/>
      <c r="JBS885" s="60"/>
      <c r="JBT885" s="60"/>
      <c r="JBU885" s="60"/>
      <c r="JBV885" s="60"/>
      <c r="JBW885" s="60"/>
      <c r="JBX885" s="60"/>
      <c r="JBY885" s="60"/>
      <c r="JBZ885" s="60"/>
      <c r="JCA885" s="60"/>
      <c r="JCB885" s="60"/>
      <c r="JCC885" s="60"/>
      <c r="JCD885" s="60"/>
      <c r="JCE885" s="60"/>
      <c r="JCF885" s="60"/>
      <c r="JCG885" s="60"/>
      <c r="JCH885" s="60"/>
      <c r="JCI885" s="60"/>
      <c r="JCJ885" s="60"/>
      <c r="JCK885" s="60"/>
      <c r="JCL885" s="60"/>
      <c r="JCM885" s="60"/>
      <c r="JCN885" s="60"/>
      <c r="JCO885" s="60"/>
      <c r="JCP885" s="60"/>
      <c r="JCQ885" s="60"/>
      <c r="JCR885" s="60"/>
      <c r="JCS885" s="60"/>
      <c r="JCT885" s="60"/>
      <c r="JCU885" s="60"/>
      <c r="JCV885" s="60"/>
      <c r="JCW885" s="60"/>
      <c r="JCX885" s="60"/>
      <c r="JCY885" s="60"/>
      <c r="JCZ885" s="60"/>
      <c r="JDA885" s="60"/>
      <c r="JDB885" s="60"/>
      <c r="JDC885" s="60"/>
      <c r="JDD885" s="60"/>
      <c r="JDE885" s="60"/>
      <c r="JDF885" s="60"/>
      <c r="JDG885" s="60"/>
      <c r="JDH885" s="60"/>
      <c r="JDI885" s="60"/>
      <c r="JDJ885" s="60"/>
      <c r="JDK885" s="60"/>
      <c r="JDL885" s="60"/>
      <c r="JDM885" s="60"/>
      <c r="JDN885" s="60"/>
      <c r="JDO885" s="60"/>
      <c r="JDP885" s="60"/>
      <c r="JDQ885" s="60"/>
      <c r="JDR885" s="60"/>
      <c r="JDS885" s="60"/>
      <c r="JDT885" s="60"/>
      <c r="JDU885" s="60"/>
      <c r="JDV885" s="60"/>
      <c r="JDW885" s="60"/>
      <c r="JDX885" s="60"/>
      <c r="JDY885" s="60"/>
      <c r="JDZ885" s="60"/>
      <c r="JEA885" s="60"/>
      <c r="JEB885" s="60"/>
      <c r="JEC885" s="60"/>
      <c r="JED885" s="60"/>
      <c r="JEE885" s="60"/>
      <c r="JEF885" s="60"/>
      <c r="JEG885" s="60"/>
      <c r="JEH885" s="60"/>
      <c r="JEI885" s="60"/>
      <c r="JEJ885" s="60"/>
      <c r="JEK885" s="60"/>
      <c r="JEL885" s="60"/>
      <c r="JEM885" s="60"/>
      <c r="JEN885" s="60"/>
      <c r="JEO885" s="60"/>
      <c r="JEP885" s="60"/>
      <c r="JEQ885" s="60"/>
      <c r="JER885" s="60"/>
      <c r="JES885" s="60"/>
      <c r="JET885" s="60"/>
      <c r="JEU885" s="60"/>
      <c r="JEV885" s="60"/>
      <c r="JEW885" s="60"/>
      <c r="JEX885" s="60"/>
      <c r="JEY885" s="60"/>
      <c r="JEZ885" s="60"/>
      <c r="JFA885" s="60"/>
      <c r="JFB885" s="60"/>
      <c r="JFC885" s="60"/>
      <c r="JFD885" s="60"/>
      <c r="JFE885" s="60"/>
      <c r="JFF885" s="60"/>
      <c r="JFG885" s="60"/>
      <c r="JFH885" s="60"/>
      <c r="JFI885" s="60"/>
      <c r="JFJ885" s="60"/>
      <c r="JFK885" s="60"/>
      <c r="JFL885" s="60"/>
      <c r="JFM885" s="60"/>
      <c r="JFN885" s="60"/>
      <c r="JFO885" s="60"/>
      <c r="JFP885" s="60"/>
      <c r="JFQ885" s="60"/>
      <c r="JFR885" s="60"/>
      <c r="JFS885" s="60"/>
      <c r="JFT885" s="60"/>
      <c r="JFU885" s="60"/>
      <c r="JFV885" s="60"/>
      <c r="JFW885" s="60"/>
      <c r="JFX885" s="60"/>
      <c r="JFY885" s="60"/>
      <c r="JFZ885" s="60"/>
      <c r="JGA885" s="60"/>
      <c r="JGB885" s="60"/>
      <c r="JGC885" s="60"/>
      <c r="JGD885" s="60"/>
      <c r="JGE885" s="60"/>
      <c r="JGF885" s="60"/>
      <c r="JGG885" s="60"/>
      <c r="JGH885" s="60"/>
      <c r="JGI885" s="60"/>
      <c r="JGJ885" s="60"/>
      <c r="JGK885" s="60"/>
      <c r="JGL885" s="60"/>
      <c r="JGM885" s="60"/>
      <c r="JGN885" s="60"/>
      <c r="JGO885" s="60"/>
      <c r="JGP885" s="60"/>
      <c r="JGQ885" s="60"/>
      <c r="JGR885" s="60"/>
      <c r="JGS885" s="60"/>
      <c r="JGT885" s="60"/>
      <c r="JGU885" s="60"/>
      <c r="JGV885" s="60"/>
      <c r="JGW885" s="60"/>
      <c r="JGX885" s="60"/>
      <c r="JGY885" s="60"/>
      <c r="JGZ885" s="60"/>
      <c r="JHA885" s="60"/>
      <c r="JHB885" s="60"/>
      <c r="JHC885" s="60"/>
      <c r="JHD885" s="60"/>
      <c r="JHE885" s="60"/>
      <c r="JHF885" s="60"/>
      <c r="JHG885" s="60"/>
      <c r="JHH885" s="60"/>
      <c r="JHI885" s="60"/>
      <c r="JHJ885" s="60"/>
      <c r="JHK885" s="60"/>
      <c r="JHL885" s="60"/>
      <c r="JHM885" s="60"/>
      <c r="JHN885" s="60"/>
      <c r="JHO885" s="60"/>
      <c r="JHP885" s="60"/>
      <c r="JHQ885" s="60"/>
      <c r="JHR885" s="60"/>
      <c r="JHS885" s="60"/>
      <c r="JHT885" s="60"/>
      <c r="JHU885" s="60"/>
      <c r="JHV885" s="60"/>
      <c r="JHW885" s="60"/>
      <c r="JHX885" s="60"/>
      <c r="JHY885" s="60"/>
      <c r="JHZ885" s="60"/>
      <c r="JIA885" s="60"/>
      <c r="JIB885" s="60"/>
      <c r="JIC885" s="60"/>
      <c r="JID885" s="60"/>
      <c r="JIE885" s="60"/>
      <c r="JIF885" s="60"/>
      <c r="JIG885" s="60"/>
      <c r="JIH885" s="60"/>
      <c r="JII885" s="60"/>
      <c r="JIJ885" s="60"/>
      <c r="JIK885" s="60"/>
      <c r="JIL885" s="60"/>
      <c r="JIM885" s="60"/>
      <c r="JIN885" s="60"/>
      <c r="JIO885" s="60"/>
      <c r="JIP885" s="60"/>
      <c r="JIQ885" s="60"/>
      <c r="JIR885" s="60"/>
      <c r="JIS885" s="60"/>
      <c r="JIT885" s="60"/>
      <c r="JIU885" s="60"/>
      <c r="JIV885" s="60"/>
      <c r="JIW885" s="60"/>
      <c r="JIX885" s="60"/>
      <c r="JIY885" s="60"/>
      <c r="JIZ885" s="60"/>
      <c r="JJA885" s="60"/>
      <c r="JJB885" s="60"/>
      <c r="JJC885" s="60"/>
      <c r="JJD885" s="60"/>
      <c r="JJE885" s="60"/>
      <c r="JJF885" s="60"/>
      <c r="JJG885" s="60"/>
      <c r="JJH885" s="60"/>
      <c r="JJI885" s="60"/>
      <c r="JJJ885" s="60"/>
      <c r="JJK885" s="60"/>
      <c r="JJL885" s="60"/>
      <c r="JJM885" s="60"/>
      <c r="JJN885" s="60"/>
      <c r="JJO885" s="60"/>
      <c r="JJP885" s="60"/>
      <c r="JJQ885" s="60"/>
      <c r="JJR885" s="60"/>
      <c r="JJS885" s="60"/>
      <c r="JJT885" s="60"/>
      <c r="JJU885" s="60"/>
      <c r="JJV885" s="60"/>
      <c r="JJW885" s="60"/>
      <c r="JJX885" s="60"/>
      <c r="JJY885" s="60"/>
      <c r="JJZ885" s="60"/>
      <c r="JKA885" s="60"/>
      <c r="JKB885" s="60"/>
      <c r="JKC885" s="60"/>
      <c r="JKD885" s="60"/>
      <c r="JKE885" s="60"/>
      <c r="JKF885" s="60"/>
      <c r="JKG885" s="60"/>
      <c r="JKH885" s="60"/>
      <c r="JKI885" s="60"/>
      <c r="JKJ885" s="60"/>
      <c r="JKK885" s="60"/>
      <c r="JKL885" s="60"/>
      <c r="JKM885" s="60"/>
      <c r="JKN885" s="60"/>
      <c r="JKO885" s="60"/>
      <c r="JKP885" s="60"/>
      <c r="JKQ885" s="60"/>
      <c r="JKR885" s="60"/>
      <c r="JKS885" s="60"/>
      <c r="JKT885" s="60"/>
      <c r="JKU885" s="60"/>
      <c r="JKV885" s="60"/>
      <c r="JKW885" s="60"/>
      <c r="JKX885" s="60"/>
      <c r="JKY885" s="60"/>
      <c r="JKZ885" s="60"/>
      <c r="JLA885" s="60"/>
      <c r="JLB885" s="60"/>
      <c r="JLC885" s="60"/>
      <c r="JLD885" s="60"/>
      <c r="JLE885" s="60"/>
      <c r="JLF885" s="60"/>
      <c r="JLG885" s="60"/>
      <c r="JLH885" s="60"/>
      <c r="JLI885" s="60"/>
      <c r="JLJ885" s="60"/>
      <c r="JLK885" s="60"/>
      <c r="JLL885" s="60"/>
      <c r="JLM885" s="60"/>
      <c r="JLN885" s="60"/>
      <c r="JLO885" s="60"/>
      <c r="JLP885" s="60"/>
      <c r="JLQ885" s="60"/>
      <c r="JLR885" s="60"/>
      <c r="JLS885" s="60"/>
      <c r="JLT885" s="60"/>
      <c r="JLU885" s="60"/>
      <c r="JLV885" s="60"/>
      <c r="JLW885" s="60"/>
      <c r="JLX885" s="60"/>
      <c r="JLY885" s="60"/>
      <c r="JLZ885" s="60"/>
      <c r="JMA885" s="60"/>
      <c r="JMB885" s="60"/>
      <c r="JMC885" s="60"/>
      <c r="JMD885" s="60"/>
      <c r="JME885" s="60"/>
      <c r="JMF885" s="60"/>
      <c r="JMG885" s="60"/>
      <c r="JMH885" s="60"/>
      <c r="JMI885" s="60"/>
      <c r="JMJ885" s="60"/>
      <c r="JMK885" s="60"/>
      <c r="JML885" s="60"/>
      <c r="JMM885" s="60"/>
      <c r="JMN885" s="60"/>
      <c r="JMO885" s="60"/>
      <c r="JMP885" s="60"/>
      <c r="JMQ885" s="60"/>
      <c r="JMR885" s="60"/>
      <c r="JMS885" s="60"/>
      <c r="JMT885" s="60"/>
      <c r="JMU885" s="60"/>
      <c r="JMV885" s="60"/>
      <c r="JMW885" s="60"/>
      <c r="JMX885" s="60"/>
      <c r="JMY885" s="60"/>
      <c r="JMZ885" s="60"/>
      <c r="JNA885" s="60"/>
      <c r="JNB885" s="60"/>
      <c r="JNC885" s="60"/>
      <c r="JND885" s="60"/>
      <c r="JNE885" s="60"/>
      <c r="JNF885" s="60"/>
      <c r="JNG885" s="60"/>
      <c r="JNH885" s="60"/>
      <c r="JNI885" s="60"/>
      <c r="JNJ885" s="60"/>
      <c r="JNK885" s="60"/>
      <c r="JNL885" s="60"/>
      <c r="JNM885" s="60"/>
      <c r="JNN885" s="60"/>
      <c r="JNO885" s="60"/>
      <c r="JNP885" s="60"/>
      <c r="JNQ885" s="60"/>
      <c r="JNR885" s="60"/>
      <c r="JNS885" s="60"/>
      <c r="JNT885" s="60"/>
      <c r="JNU885" s="60"/>
      <c r="JNV885" s="60"/>
      <c r="JNW885" s="60"/>
      <c r="JNX885" s="60"/>
      <c r="JNY885" s="60"/>
      <c r="JNZ885" s="60"/>
      <c r="JOA885" s="60"/>
      <c r="JOB885" s="60"/>
      <c r="JOC885" s="60"/>
      <c r="JOD885" s="60"/>
      <c r="JOE885" s="60"/>
      <c r="JOF885" s="60"/>
      <c r="JOG885" s="60"/>
      <c r="JOH885" s="60"/>
      <c r="JOI885" s="60"/>
      <c r="JOJ885" s="60"/>
      <c r="JOK885" s="60"/>
      <c r="JOL885" s="60"/>
      <c r="JOM885" s="60"/>
      <c r="JON885" s="60"/>
      <c r="JOO885" s="60"/>
      <c r="JOP885" s="60"/>
      <c r="JOQ885" s="60"/>
      <c r="JOR885" s="60"/>
      <c r="JOS885" s="60"/>
      <c r="JOT885" s="60"/>
      <c r="JOU885" s="60"/>
      <c r="JOV885" s="60"/>
      <c r="JOW885" s="60"/>
      <c r="JOX885" s="60"/>
      <c r="JOY885" s="60"/>
      <c r="JOZ885" s="60"/>
      <c r="JPA885" s="60"/>
      <c r="JPB885" s="60"/>
      <c r="JPC885" s="60"/>
      <c r="JPD885" s="60"/>
      <c r="JPE885" s="60"/>
      <c r="JPF885" s="60"/>
      <c r="JPG885" s="60"/>
      <c r="JPH885" s="60"/>
      <c r="JPI885" s="60"/>
      <c r="JPJ885" s="60"/>
      <c r="JPK885" s="60"/>
      <c r="JPL885" s="60"/>
      <c r="JPM885" s="60"/>
      <c r="JPN885" s="60"/>
      <c r="JPO885" s="60"/>
      <c r="JPP885" s="60"/>
      <c r="JPQ885" s="60"/>
      <c r="JPR885" s="60"/>
      <c r="JPS885" s="60"/>
      <c r="JPT885" s="60"/>
      <c r="JPU885" s="60"/>
      <c r="JPV885" s="60"/>
      <c r="JPW885" s="60"/>
      <c r="JPX885" s="60"/>
      <c r="JPY885" s="60"/>
      <c r="JPZ885" s="60"/>
      <c r="JQA885" s="60"/>
      <c r="JQB885" s="60"/>
      <c r="JQC885" s="60"/>
      <c r="JQD885" s="60"/>
      <c r="JQE885" s="60"/>
      <c r="JQF885" s="60"/>
      <c r="JQG885" s="60"/>
      <c r="JQH885" s="60"/>
      <c r="JQI885" s="60"/>
      <c r="JQJ885" s="60"/>
      <c r="JQK885" s="60"/>
      <c r="JQL885" s="60"/>
      <c r="JQM885" s="60"/>
      <c r="JQN885" s="60"/>
      <c r="JQO885" s="60"/>
      <c r="JQP885" s="60"/>
      <c r="JQQ885" s="60"/>
      <c r="JQR885" s="60"/>
      <c r="JQS885" s="60"/>
      <c r="JQT885" s="60"/>
      <c r="JQU885" s="60"/>
      <c r="JQV885" s="60"/>
      <c r="JQW885" s="60"/>
      <c r="JQX885" s="60"/>
      <c r="JQY885" s="60"/>
      <c r="JQZ885" s="60"/>
      <c r="JRA885" s="60"/>
      <c r="JRB885" s="60"/>
      <c r="JRC885" s="60"/>
      <c r="JRD885" s="60"/>
      <c r="JRE885" s="60"/>
      <c r="JRF885" s="60"/>
      <c r="JRG885" s="60"/>
      <c r="JRH885" s="60"/>
      <c r="JRI885" s="60"/>
      <c r="JRJ885" s="60"/>
      <c r="JRK885" s="60"/>
      <c r="JRL885" s="60"/>
      <c r="JRM885" s="60"/>
      <c r="JRN885" s="60"/>
      <c r="JRO885" s="60"/>
      <c r="JRP885" s="60"/>
      <c r="JRQ885" s="60"/>
      <c r="JRR885" s="60"/>
      <c r="JRS885" s="60"/>
      <c r="JRT885" s="60"/>
      <c r="JRU885" s="60"/>
      <c r="JRV885" s="60"/>
      <c r="JRW885" s="60"/>
      <c r="JRX885" s="60"/>
      <c r="JRY885" s="60"/>
      <c r="JRZ885" s="60"/>
      <c r="JSA885" s="60"/>
      <c r="JSB885" s="60"/>
      <c r="JSC885" s="60"/>
      <c r="JSD885" s="60"/>
      <c r="JSE885" s="60"/>
      <c r="JSF885" s="60"/>
      <c r="JSG885" s="60"/>
      <c r="JSH885" s="60"/>
      <c r="JSI885" s="60"/>
      <c r="JSJ885" s="60"/>
      <c r="JSK885" s="60"/>
      <c r="JSL885" s="60"/>
      <c r="JSM885" s="60"/>
      <c r="JSN885" s="60"/>
      <c r="JSO885" s="60"/>
      <c r="JSP885" s="60"/>
      <c r="JSQ885" s="60"/>
      <c r="JSR885" s="60"/>
      <c r="JSS885" s="60"/>
      <c r="JST885" s="60"/>
      <c r="JSU885" s="60"/>
      <c r="JSV885" s="60"/>
      <c r="JSW885" s="60"/>
      <c r="JSX885" s="60"/>
      <c r="JSY885" s="60"/>
      <c r="JSZ885" s="60"/>
      <c r="JTA885" s="60"/>
      <c r="JTB885" s="60"/>
      <c r="JTC885" s="60"/>
      <c r="JTD885" s="60"/>
      <c r="JTE885" s="60"/>
      <c r="JTF885" s="60"/>
      <c r="JTG885" s="60"/>
      <c r="JTH885" s="60"/>
      <c r="JTI885" s="60"/>
      <c r="JTJ885" s="60"/>
      <c r="JTK885" s="60"/>
      <c r="JTL885" s="60"/>
      <c r="JTM885" s="60"/>
      <c r="JTN885" s="60"/>
      <c r="JTO885" s="60"/>
      <c r="JTP885" s="60"/>
      <c r="JTQ885" s="60"/>
      <c r="JTR885" s="60"/>
      <c r="JTS885" s="60"/>
      <c r="JTT885" s="60"/>
      <c r="JTU885" s="60"/>
      <c r="JTV885" s="60"/>
      <c r="JTW885" s="60"/>
      <c r="JTX885" s="60"/>
      <c r="JTY885" s="60"/>
      <c r="JTZ885" s="60"/>
      <c r="JUA885" s="60"/>
      <c r="JUB885" s="60"/>
      <c r="JUC885" s="60"/>
      <c r="JUD885" s="60"/>
      <c r="JUE885" s="60"/>
      <c r="JUF885" s="60"/>
      <c r="JUG885" s="60"/>
      <c r="JUH885" s="60"/>
      <c r="JUI885" s="60"/>
      <c r="JUJ885" s="60"/>
      <c r="JUK885" s="60"/>
      <c r="JUL885" s="60"/>
      <c r="JUM885" s="60"/>
      <c r="JUN885" s="60"/>
      <c r="JUO885" s="60"/>
      <c r="JUP885" s="60"/>
      <c r="JUQ885" s="60"/>
      <c r="JUR885" s="60"/>
      <c r="JUS885" s="60"/>
      <c r="JUT885" s="60"/>
      <c r="JUU885" s="60"/>
      <c r="JUV885" s="60"/>
      <c r="JUW885" s="60"/>
      <c r="JUX885" s="60"/>
      <c r="JUY885" s="60"/>
      <c r="JUZ885" s="60"/>
      <c r="JVA885" s="60"/>
      <c r="JVB885" s="60"/>
      <c r="JVC885" s="60"/>
      <c r="JVD885" s="60"/>
      <c r="JVE885" s="60"/>
      <c r="JVF885" s="60"/>
      <c r="JVG885" s="60"/>
      <c r="JVH885" s="60"/>
      <c r="JVI885" s="60"/>
      <c r="JVJ885" s="60"/>
      <c r="JVK885" s="60"/>
      <c r="JVL885" s="60"/>
      <c r="JVM885" s="60"/>
      <c r="JVN885" s="60"/>
      <c r="JVO885" s="60"/>
      <c r="JVP885" s="60"/>
      <c r="JVQ885" s="60"/>
      <c r="JVR885" s="60"/>
      <c r="JVS885" s="60"/>
      <c r="JVT885" s="60"/>
      <c r="JVU885" s="60"/>
      <c r="JVV885" s="60"/>
      <c r="JVW885" s="60"/>
      <c r="JVX885" s="60"/>
      <c r="JVY885" s="60"/>
      <c r="JVZ885" s="60"/>
      <c r="JWA885" s="60"/>
      <c r="JWB885" s="60"/>
      <c r="JWC885" s="60"/>
      <c r="JWD885" s="60"/>
      <c r="JWE885" s="60"/>
      <c r="JWF885" s="60"/>
      <c r="JWG885" s="60"/>
      <c r="JWH885" s="60"/>
      <c r="JWI885" s="60"/>
      <c r="JWJ885" s="60"/>
      <c r="JWK885" s="60"/>
      <c r="JWL885" s="60"/>
      <c r="JWM885" s="60"/>
      <c r="JWN885" s="60"/>
      <c r="JWO885" s="60"/>
      <c r="JWP885" s="60"/>
      <c r="JWQ885" s="60"/>
      <c r="JWR885" s="60"/>
      <c r="JWS885" s="60"/>
      <c r="JWT885" s="60"/>
      <c r="JWU885" s="60"/>
      <c r="JWV885" s="60"/>
      <c r="JWW885" s="60"/>
      <c r="JWX885" s="60"/>
      <c r="JWY885" s="60"/>
      <c r="JWZ885" s="60"/>
      <c r="JXA885" s="60"/>
      <c r="JXB885" s="60"/>
      <c r="JXC885" s="60"/>
      <c r="JXD885" s="60"/>
      <c r="JXE885" s="60"/>
      <c r="JXF885" s="60"/>
      <c r="JXG885" s="60"/>
      <c r="JXH885" s="60"/>
      <c r="JXI885" s="60"/>
      <c r="JXJ885" s="60"/>
      <c r="JXK885" s="60"/>
      <c r="JXL885" s="60"/>
      <c r="JXM885" s="60"/>
      <c r="JXN885" s="60"/>
      <c r="JXO885" s="60"/>
      <c r="JXP885" s="60"/>
      <c r="JXQ885" s="60"/>
      <c r="JXR885" s="60"/>
      <c r="JXS885" s="60"/>
      <c r="JXT885" s="60"/>
      <c r="JXU885" s="60"/>
      <c r="JXV885" s="60"/>
      <c r="JXW885" s="60"/>
      <c r="JXX885" s="60"/>
      <c r="JXY885" s="60"/>
      <c r="JXZ885" s="60"/>
      <c r="JYA885" s="60"/>
      <c r="JYB885" s="60"/>
      <c r="JYC885" s="60"/>
      <c r="JYD885" s="60"/>
      <c r="JYE885" s="60"/>
      <c r="JYF885" s="60"/>
      <c r="JYG885" s="60"/>
      <c r="JYH885" s="60"/>
      <c r="JYI885" s="60"/>
      <c r="JYJ885" s="60"/>
      <c r="JYK885" s="60"/>
      <c r="JYL885" s="60"/>
      <c r="JYM885" s="60"/>
      <c r="JYN885" s="60"/>
      <c r="JYO885" s="60"/>
      <c r="JYP885" s="60"/>
      <c r="JYQ885" s="60"/>
      <c r="JYR885" s="60"/>
      <c r="JYS885" s="60"/>
      <c r="JYT885" s="60"/>
      <c r="JYU885" s="60"/>
      <c r="JYV885" s="60"/>
      <c r="JYW885" s="60"/>
      <c r="JYX885" s="60"/>
      <c r="JYY885" s="60"/>
      <c r="JYZ885" s="60"/>
      <c r="JZA885" s="60"/>
      <c r="JZB885" s="60"/>
      <c r="JZC885" s="60"/>
      <c r="JZD885" s="60"/>
      <c r="JZE885" s="60"/>
      <c r="JZF885" s="60"/>
      <c r="JZG885" s="60"/>
      <c r="JZH885" s="60"/>
      <c r="JZI885" s="60"/>
      <c r="JZJ885" s="60"/>
      <c r="JZK885" s="60"/>
      <c r="JZL885" s="60"/>
      <c r="JZM885" s="60"/>
      <c r="JZN885" s="60"/>
      <c r="JZO885" s="60"/>
      <c r="JZP885" s="60"/>
      <c r="JZQ885" s="60"/>
      <c r="JZR885" s="60"/>
      <c r="JZS885" s="60"/>
      <c r="JZT885" s="60"/>
      <c r="JZU885" s="60"/>
      <c r="JZV885" s="60"/>
      <c r="JZW885" s="60"/>
      <c r="JZX885" s="60"/>
      <c r="JZY885" s="60"/>
      <c r="JZZ885" s="60"/>
      <c r="KAA885" s="60"/>
      <c r="KAB885" s="60"/>
      <c r="KAC885" s="60"/>
      <c r="KAD885" s="60"/>
      <c r="KAE885" s="60"/>
      <c r="KAF885" s="60"/>
      <c r="KAG885" s="60"/>
      <c r="KAH885" s="60"/>
      <c r="KAI885" s="60"/>
      <c r="KAJ885" s="60"/>
      <c r="KAK885" s="60"/>
      <c r="KAL885" s="60"/>
      <c r="KAM885" s="60"/>
      <c r="KAN885" s="60"/>
      <c r="KAO885" s="60"/>
      <c r="KAP885" s="60"/>
      <c r="KAQ885" s="60"/>
      <c r="KAR885" s="60"/>
      <c r="KAS885" s="60"/>
      <c r="KAT885" s="60"/>
      <c r="KAU885" s="60"/>
      <c r="KAV885" s="60"/>
      <c r="KAW885" s="60"/>
      <c r="KAX885" s="60"/>
      <c r="KAY885" s="60"/>
      <c r="KAZ885" s="60"/>
      <c r="KBA885" s="60"/>
      <c r="KBB885" s="60"/>
      <c r="KBC885" s="60"/>
      <c r="KBD885" s="60"/>
      <c r="KBE885" s="60"/>
      <c r="KBF885" s="60"/>
      <c r="KBG885" s="60"/>
      <c r="KBH885" s="60"/>
      <c r="KBI885" s="60"/>
      <c r="KBJ885" s="60"/>
      <c r="KBK885" s="60"/>
      <c r="KBL885" s="60"/>
      <c r="KBM885" s="60"/>
      <c r="KBN885" s="60"/>
      <c r="KBO885" s="60"/>
      <c r="KBP885" s="60"/>
      <c r="KBQ885" s="60"/>
      <c r="KBR885" s="60"/>
      <c r="KBS885" s="60"/>
      <c r="KBT885" s="60"/>
      <c r="KBU885" s="60"/>
      <c r="KBV885" s="60"/>
      <c r="KBW885" s="60"/>
      <c r="KBX885" s="60"/>
      <c r="KBY885" s="60"/>
      <c r="KBZ885" s="60"/>
      <c r="KCA885" s="60"/>
      <c r="KCB885" s="60"/>
      <c r="KCC885" s="60"/>
      <c r="KCD885" s="60"/>
      <c r="KCE885" s="60"/>
      <c r="KCF885" s="60"/>
      <c r="KCG885" s="60"/>
      <c r="KCH885" s="60"/>
      <c r="KCI885" s="60"/>
      <c r="KCJ885" s="60"/>
      <c r="KCK885" s="60"/>
      <c r="KCL885" s="60"/>
      <c r="KCM885" s="60"/>
      <c r="KCN885" s="60"/>
      <c r="KCO885" s="60"/>
      <c r="KCP885" s="60"/>
      <c r="KCQ885" s="60"/>
      <c r="KCR885" s="60"/>
      <c r="KCS885" s="60"/>
      <c r="KCT885" s="60"/>
      <c r="KCU885" s="60"/>
      <c r="KCV885" s="60"/>
      <c r="KCW885" s="60"/>
      <c r="KCX885" s="60"/>
      <c r="KCY885" s="60"/>
      <c r="KCZ885" s="60"/>
      <c r="KDA885" s="60"/>
      <c r="KDB885" s="60"/>
      <c r="KDC885" s="60"/>
      <c r="KDD885" s="60"/>
      <c r="KDE885" s="60"/>
      <c r="KDF885" s="60"/>
      <c r="KDG885" s="60"/>
      <c r="KDH885" s="60"/>
      <c r="KDI885" s="60"/>
      <c r="KDJ885" s="60"/>
      <c r="KDK885" s="60"/>
      <c r="KDL885" s="60"/>
      <c r="KDM885" s="60"/>
      <c r="KDN885" s="60"/>
      <c r="KDO885" s="60"/>
      <c r="KDP885" s="60"/>
      <c r="KDQ885" s="60"/>
      <c r="KDR885" s="60"/>
      <c r="KDS885" s="60"/>
      <c r="KDT885" s="60"/>
      <c r="KDU885" s="60"/>
      <c r="KDV885" s="60"/>
      <c r="KDW885" s="60"/>
      <c r="KDX885" s="60"/>
      <c r="KDY885" s="60"/>
      <c r="KDZ885" s="60"/>
      <c r="KEA885" s="60"/>
      <c r="KEB885" s="60"/>
      <c r="KEC885" s="60"/>
      <c r="KED885" s="60"/>
      <c r="KEE885" s="60"/>
      <c r="KEF885" s="60"/>
      <c r="KEG885" s="60"/>
      <c r="KEH885" s="60"/>
      <c r="KEI885" s="60"/>
      <c r="KEJ885" s="60"/>
      <c r="KEK885" s="60"/>
      <c r="KEL885" s="60"/>
      <c r="KEM885" s="60"/>
      <c r="KEN885" s="60"/>
      <c r="KEO885" s="60"/>
      <c r="KEP885" s="60"/>
      <c r="KEQ885" s="60"/>
      <c r="KER885" s="60"/>
      <c r="KES885" s="60"/>
      <c r="KET885" s="60"/>
      <c r="KEU885" s="60"/>
      <c r="KEV885" s="60"/>
      <c r="KEW885" s="60"/>
      <c r="KEX885" s="60"/>
      <c r="KEY885" s="60"/>
      <c r="KEZ885" s="60"/>
      <c r="KFA885" s="60"/>
      <c r="KFB885" s="60"/>
      <c r="KFC885" s="60"/>
      <c r="KFD885" s="60"/>
      <c r="KFE885" s="60"/>
      <c r="KFF885" s="60"/>
      <c r="KFG885" s="60"/>
      <c r="KFH885" s="60"/>
      <c r="KFI885" s="60"/>
      <c r="KFJ885" s="60"/>
      <c r="KFK885" s="60"/>
      <c r="KFL885" s="60"/>
      <c r="KFM885" s="60"/>
      <c r="KFN885" s="60"/>
      <c r="KFO885" s="60"/>
      <c r="KFP885" s="60"/>
      <c r="KFQ885" s="60"/>
      <c r="KFR885" s="60"/>
      <c r="KFS885" s="60"/>
      <c r="KFT885" s="60"/>
      <c r="KFU885" s="60"/>
      <c r="KFV885" s="60"/>
      <c r="KFW885" s="60"/>
      <c r="KFX885" s="60"/>
      <c r="KFY885" s="60"/>
      <c r="KFZ885" s="60"/>
      <c r="KGA885" s="60"/>
      <c r="KGB885" s="60"/>
      <c r="KGC885" s="60"/>
      <c r="KGD885" s="60"/>
      <c r="KGE885" s="60"/>
      <c r="KGF885" s="60"/>
      <c r="KGG885" s="60"/>
      <c r="KGH885" s="60"/>
      <c r="KGI885" s="60"/>
      <c r="KGJ885" s="60"/>
      <c r="KGK885" s="60"/>
      <c r="KGL885" s="60"/>
      <c r="KGM885" s="60"/>
      <c r="KGN885" s="60"/>
      <c r="KGO885" s="60"/>
      <c r="KGP885" s="60"/>
      <c r="KGQ885" s="60"/>
      <c r="KGR885" s="60"/>
      <c r="KGS885" s="60"/>
      <c r="KGT885" s="60"/>
      <c r="KGU885" s="60"/>
      <c r="KGV885" s="60"/>
      <c r="KGW885" s="60"/>
      <c r="KGX885" s="60"/>
      <c r="KGY885" s="60"/>
      <c r="KGZ885" s="60"/>
      <c r="KHA885" s="60"/>
      <c r="KHB885" s="60"/>
      <c r="KHC885" s="60"/>
      <c r="KHD885" s="60"/>
      <c r="KHE885" s="60"/>
      <c r="KHF885" s="60"/>
      <c r="KHG885" s="60"/>
      <c r="KHH885" s="60"/>
      <c r="KHI885" s="60"/>
      <c r="KHJ885" s="60"/>
      <c r="KHK885" s="60"/>
      <c r="KHL885" s="60"/>
      <c r="KHM885" s="60"/>
      <c r="KHN885" s="60"/>
      <c r="KHO885" s="60"/>
      <c r="KHP885" s="60"/>
      <c r="KHQ885" s="60"/>
      <c r="KHR885" s="60"/>
      <c r="KHS885" s="60"/>
      <c r="KHT885" s="60"/>
      <c r="KHU885" s="60"/>
      <c r="KHV885" s="60"/>
      <c r="KHW885" s="60"/>
      <c r="KHX885" s="60"/>
      <c r="KHY885" s="60"/>
      <c r="KHZ885" s="60"/>
      <c r="KIA885" s="60"/>
      <c r="KIB885" s="60"/>
      <c r="KIC885" s="60"/>
      <c r="KID885" s="60"/>
      <c r="KIE885" s="60"/>
      <c r="KIF885" s="60"/>
      <c r="KIG885" s="60"/>
      <c r="KIH885" s="60"/>
      <c r="KII885" s="60"/>
      <c r="KIJ885" s="60"/>
      <c r="KIK885" s="60"/>
      <c r="KIL885" s="60"/>
      <c r="KIM885" s="60"/>
      <c r="KIN885" s="60"/>
      <c r="KIO885" s="60"/>
      <c r="KIP885" s="60"/>
      <c r="KIQ885" s="60"/>
      <c r="KIR885" s="60"/>
      <c r="KIS885" s="60"/>
      <c r="KIT885" s="60"/>
      <c r="KIU885" s="60"/>
      <c r="KIV885" s="60"/>
      <c r="KIW885" s="60"/>
      <c r="KIX885" s="60"/>
      <c r="KIY885" s="60"/>
      <c r="KIZ885" s="60"/>
      <c r="KJA885" s="60"/>
      <c r="KJB885" s="60"/>
      <c r="KJC885" s="60"/>
      <c r="KJD885" s="60"/>
      <c r="KJE885" s="60"/>
      <c r="KJF885" s="60"/>
      <c r="KJG885" s="60"/>
      <c r="KJH885" s="60"/>
      <c r="KJI885" s="60"/>
      <c r="KJJ885" s="60"/>
      <c r="KJK885" s="60"/>
      <c r="KJL885" s="60"/>
      <c r="KJM885" s="60"/>
      <c r="KJN885" s="60"/>
      <c r="KJO885" s="60"/>
      <c r="KJP885" s="60"/>
      <c r="KJQ885" s="60"/>
      <c r="KJR885" s="60"/>
      <c r="KJS885" s="60"/>
      <c r="KJT885" s="60"/>
      <c r="KJU885" s="60"/>
      <c r="KJV885" s="60"/>
      <c r="KJW885" s="60"/>
      <c r="KJX885" s="60"/>
      <c r="KJY885" s="60"/>
      <c r="KJZ885" s="60"/>
      <c r="KKA885" s="60"/>
      <c r="KKB885" s="60"/>
      <c r="KKC885" s="60"/>
      <c r="KKD885" s="60"/>
      <c r="KKE885" s="60"/>
      <c r="KKF885" s="60"/>
      <c r="KKG885" s="60"/>
      <c r="KKH885" s="60"/>
      <c r="KKI885" s="60"/>
      <c r="KKJ885" s="60"/>
      <c r="KKK885" s="60"/>
      <c r="KKL885" s="60"/>
      <c r="KKM885" s="60"/>
      <c r="KKN885" s="60"/>
      <c r="KKO885" s="60"/>
      <c r="KKP885" s="60"/>
      <c r="KKQ885" s="60"/>
      <c r="KKR885" s="60"/>
      <c r="KKS885" s="60"/>
      <c r="KKT885" s="60"/>
      <c r="KKU885" s="60"/>
      <c r="KKV885" s="60"/>
      <c r="KKW885" s="60"/>
      <c r="KKX885" s="60"/>
      <c r="KKY885" s="60"/>
      <c r="KKZ885" s="60"/>
      <c r="KLA885" s="60"/>
      <c r="KLB885" s="60"/>
      <c r="KLC885" s="60"/>
      <c r="KLD885" s="60"/>
      <c r="KLE885" s="60"/>
      <c r="KLF885" s="60"/>
      <c r="KLG885" s="60"/>
      <c r="KLH885" s="60"/>
      <c r="KLI885" s="60"/>
      <c r="KLJ885" s="60"/>
      <c r="KLK885" s="60"/>
      <c r="KLL885" s="60"/>
      <c r="KLM885" s="60"/>
      <c r="KLN885" s="60"/>
      <c r="KLO885" s="60"/>
      <c r="KLP885" s="60"/>
      <c r="KLQ885" s="60"/>
      <c r="KLR885" s="60"/>
      <c r="KLS885" s="60"/>
      <c r="KLT885" s="60"/>
      <c r="KLU885" s="60"/>
      <c r="KLV885" s="60"/>
      <c r="KLW885" s="60"/>
      <c r="KLX885" s="60"/>
      <c r="KLY885" s="60"/>
      <c r="KLZ885" s="60"/>
      <c r="KMA885" s="60"/>
      <c r="KMB885" s="60"/>
      <c r="KMC885" s="60"/>
      <c r="KMD885" s="60"/>
      <c r="KME885" s="60"/>
      <c r="KMF885" s="60"/>
      <c r="KMG885" s="60"/>
      <c r="KMH885" s="60"/>
      <c r="KMI885" s="60"/>
      <c r="KMJ885" s="60"/>
      <c r="KMK885" s="60"/>
      <c r="KML885" s="60"/>
      <c r="KMM885" s="60"/>
      <c r="KMN885" s="60"/>
      <c r="KMO885" s="60"/>
      <c r="KMP885" s="60"/>
      <c r="KMQ885" s="60"/>
      <c r="KMR885" s="60"/>
      <c r="KMS885" s="60"/>
      <c r="KMT885" s="60"/>
      <c r="KMU885" s="60"/>
      <c r="KMV885" s="60"/>
      <c r="KMW885" s="60"/>
      <c r="KMX885" s="60"/>
      <c r="KMY885" s="60"/>
      <c r="KMZ885" s="60"/>
      <c r="KNA885" s="60"/>
      <c r="KNB885" s="60"/>
      <c r="KNC885" s="60"/>
      <c r="KND885" s="60"/>
      <c r="KNE885" s="60"/>
      <c r="KNF885" s="60"/>
      <c r="KNG885" s="60"/>
      <c r="KNH885" s="60"/>
      <c r="KNI885" s="60"/>
      <c r="KNJ885" s="60"/>
      <c r="KNK885" s="60"/>
      <c r="KNL885" s="60"/>
      <c r="KNM885" s="60"/>
      <c r="KNN885" s="60"/>
      <c r="KNO885" s="60"/>
      <c r="KNP885" s="60"/>
      <c r="KNQ885" s="60"/>
      <c r="KNR885" s="60"/>
      <c r="KNS885" s="60"/>
      <c r="KNT885" s="60"/>
      <c r="KNU885" s="60"/>
      <c r="KNV885" s="60"/>
      <c r="KNW885" s="60"/>
      <c r="KNX885" s="60"/>
      <c r="KNY885" s="60"/>
      <c r="KNZ885" s="60"/>
      <c r="KOA885" s="60"/>
      <c r="KOB885" s="60"/>
      <c r="KOC885" s="60"/>
      <c r="KOD885" s="60"/>
      <c r="KOE885" s="60"/>
      <c r="KOF885" s="60"/>
      <c r="KOG885" s="60"/>
      <c r="KOH885" s="60"/>
      <c r="KOI885" s="60"/>
      <c r="KOJ885" s="60"/>
      <c r="KOK885" s="60"/>
      <c r="KOL885" s="60"/>
      <c r="KOM885" s="60"/>
      <c r="KON885" s="60"/>
      <c r="KOO885" s="60"/>
      <c r="KOP885" s="60"/>
      <c r="KOQ885" s="60"/>
      <c r="KOR885" s="60"/>
      <c r="KOS885" s="60"/>
      <c r="KOT885" s="60"/>
      <c r="KOU885" s="60"/>
      <c r="KOV885" s="60"/>
      <c r="KOW885" s="60"/>
      <c r="KOX885" s="60"/>
      <c r="KOY885" s="60"/>
      <c r="KOZ885" s="60"/>
      <c r="KPA885" s="60"/>
      <c r="KPB885" s="60"/>
      <c r="KPC885" s="60"/>
      <c r="KPD885" s="60"/>
      <c r="KPE885" s="60"/>
      <c r="KPF885" s="60"/>
      <c r="KPG885" s="60"/>
      <c r="KPH885" s="60"/>
      <c r="KPI885" s="60"/>
      <c r="KPJ885" s="60"/>
      <c r="KPK885" s="60"/>
      <c r="KPL885" s="60"/>
      <c r="KPM885" s="60"/>
      <c r="KPN885" s="60"/>
      <c r="KPO885" s="60"/>
      <c r="KPP885" s="60"/>
      <c r="KPQ885" s="60"/>
      <c r="KPR885" s="60"/>
      <c r="KPS885" s="60"/>
      <c r="KPT885" s="60"/>
      <c r="KPU885" s="60"/>
      <c r="KPV885" s="60"/>
      <c r="KPW885" s="60"/>
      <c r="KPX885" s="60"/>
      <c r="KPY885" s="60"/>
      <c r="KPZ885" s="60"/>
      <c r="KQA885" s="60"/>
      <c r="KQB885" s="60"/>
      <c r="KQC885" s="60"/>
      <c r="KQD885" s="60"/>
      <c r="KQE885" s="60"/>
      <c r="KQF885" s="60"/>
      <c r="KQG885" s="60"/>
      <c r="KQH885" s="60"/>
      <c r="KQI885" s="60"/>
      <c r="KQJ885" s="60"/>
      <c r="KQK885" s="60"/>
      <c r="KQL885" s="60"/>
      <c r="KQM885" s="60"/>
      <c r="KQN885" s="60"/>
      <c r="KQO885" s="60"/>
      <c r="KQP885" s="60"/>
      <c r="KQQ885" s="60"/>
      <c r="KQR885" s="60"/>
      <c r="KQS885" s="60"/>
      <c r="KQT885" s="60"/>
      <c r="KQU885" s="60"/>
      <c r="KQV885" s="60"/>
      <c r="KQW885" s="60"/>
      <c r="KQX885" s="60"/>
      <c r="KQY885" s="60"/>
      <c r="KQZ885" s="60"/>
      <c r="KRA885" s="60"/>
      <c r="KRB885" s="60"/>
      <c r="KRC885" s="60"/>
      <c r="KRD885" s="60"/>
      <c r="KRE885" s="60"/>
      <c r="KRF885" s="60"/>
      <c r="KRG885" s="60"/>
      <c r="KRH885" s="60"/>
      <c r="KRI885" s="60"/>
      <c r="KRJ885" s="60"/>
      <c r="KRK885" s="60"/>
      <c r="KRL885" s="60"/>
      <c r="KRM885" s="60"/>
      <c r="KRN885" s="60"/>
      <c r="KRO885" s="60"/>
      <c r="KRP885" s="60"/>
      <c r="KRQ885" s="60"/>
      <c r="KRR885" s="60"/>
      <c r="KRS885" s="60"/>
      <c r="KRT885" s="60"/>
      <c r="KRU885" s="60"/>
      <c r="KRV885" s="60"/>
      <c r="KRW885" s="60"/>
      <c r="KRX885" s="60"/>
      <c r="KRY885" s="60"/>
      <c r="KRZ885" s="60"/>
      <c r="KSA885" s="60"/>
      <c r="KSB885" s="60"/>
      <c r="KSC885" s="60"/>
      <c r="KSD885" s="60"/>
      <c r="KSE885" s="60"/>
      <c r="KSF885" s="60"/>
      <c r="KSG885" s="60"/>
      <c r="KSH885" s="60"/>
      <c r="KSI885" s="60"/>
      <c r="KSJ885" s="60"/>
      <c r="KSK885" s="60"/>
      <c r="KSL885" s="60"/>
      <c r="KSM885" s="60"/>
      <c r="KSN885" s="60"/>
      <c r="KSO885" s="60"/>
      <c r="KSP885" s="60"/>
      <c r="KSQ885" s="60"/>
      <c r="KSR885" s="60"/>
      <c r="KSS885" s="60"/>
      <c r="KST885" s="60"/>
      <c r="KSU885" s="60"/>
      <c r="KSV885" s="60"/>
      <c r="KSW885" s="60"/>
      <c r="KSX885" s="60"/>
      <c r="KSY885" s="60"/>
      <c r="KSZ885" s="60"/>
      <c r="KTA885" s="60"/>
      <c r="KTB885" s="60"/>
      <c r="KTC885" s="60"/>
      <c r="KTD885" s="60"/>
      <c r="KTE885" s="60"/>
      <c r="KTF885" s="60"/>
      <c r="KTG885" s="60"/>
      <c r="KTH885" s="60"/>
      <c r="KTI885" s="60"/>
      <c r="KTJ885" s="60"/>
      <c r="KTK885" s="60"/>
      <c r="KTL885" s="60"/>
      <c r="KTM885" s="60"/>
      <c r="KTN885" s="60"/>
      <c r="KTO885" s="60"/>
      <c r="KTP885" s="60"/>
      <c r="KTQ885" s="60"/>
      <c r="KTR885" s="60"/>
      <c r="KTS885" s="60"/>
      <c r="KTT885" s="60"/>
      <c r="KTU885" s="60"/>
      <c r="KTV885" s="60"/>
      <c r="KTW885" s="60"/>
      <c r="KTX885" s="60"/>
      <c r="KTY885" s="60"/>
      <c r="KTZ885" s="60"/>
      <c r="KUA885" s="60"/>
      <c r="KUB885" s="60"/>
      <c r="KUC885" s="60"/>
      <c r="KUD885" s="60"/>
      <c r="KUE885" s="60"/>
      <c r="KUF885" s="60"/>
      <c r="KUG885" s="60"/>
      <c r="KUH885" s="60"/>
      <c r="KUI885" s="60"/>
      <c r="KUJ885" s="60"/>
      <c r="KUK885" s="60"/>
      <c r="KUL885" s="60"/>
      <c r="KUM885" s="60"/>
      <c r="KUN885" s="60"/>
      <c r="KUO885" s="60"/>
      <c r="KUP885" s="60"/>
      <c r="KUQ885" s="60"/>
      <c r="KUR885" s="60"/>
      <c r="KUS885" s="60"/>
      <c r="KUT885" s="60"/>
      <c r="KUU885" s="60"/>
      <c r="KUV885" s="60"/>
      <c r="KUW885" s="60"/>
      <c r="KUX885" s="60"/>
      <c r="KUY885" s="60"/>
      <c r="KUZ885" s="60"/>
      <c r="KVA885" s="60"/>
      <c r="KVB885" s="60"/>
      <c r="KVC885" s="60"/>
      <c r="KVD885" s="60"/>
      <c r="KVE885" s="60"/>
      <c r="KVF885" s="60"/>
      <c r="KVG885" s="60"/>
      <c r="KVH885" s="60"/>
      <c r="KVI885" s="60"/>
      <c r="KVJ885" s="60"/>
      <c r="KVK885" s="60"/>
      <c r="KVL885" s="60"/>
      <c r="KVM885" s="60"/>
      <c r="KVN885" s="60"/>
      <c r="KVO885" s="60"/>
      <c r="KVP885" s="60"/>
      <c r="KVQ885" s="60"/>
      <c r="KVR885" s="60"/>
      <c r="KVS885" s="60"/>
      <c r="KVT885" s="60"/>
      <c r="KVU885" s="60"/>
      <c r="KVV885" s="60"/>
      <c r="KVW885" s="60"/>
      <c r="KVX885" s="60"/>
      <c r="KVY885" s="60"/>
      <c r="KVZ885" s="60"/>
      <c r="KWA885" s="60"/>
      <c r="KWB885" s="60"/>
      <c r="KWC885" s="60"/>
      <c r="KWD885" s="60"/>
      <c r="KWE885" s="60"/>
      <c r="KWF885" s="60"/>
      <c r="KWG885" s="60"/>
      <c r="KWH885" s="60"/>
      <c r="KWI885" s="60"/>
      <c r="KWJ885" s="60"/>
      <c r="KWK885" s="60"/>
      <c r="KWL885" s="60"/>
      <c r="KWM885" s="60"/>
      <c r="KWN885" s="60"/>
      <c r="KWO885" s="60"/>
      <c r="KWP885" s="60"/>
      <c r="KWQ885" s="60"/>
      <c r="KWR885" s="60"/>
      <c r="KWS885" s="60"/>
      <c r="KWT885" s="60"/>
      <c r="KWU885" s="60"/>
      <c r="KWV885" s="60"/>
      <c r="KWW885" s="60"/>
      <c r="KWX885" s="60"/>
      <c r="KWY885" s="60"/>
      <c r="KWZ885" s="60"/>
      <c r="KXA885" s="60"/>
      <c r="KXB885" s="60"/>
      <c r="KXC885" s="60"/>
      <c r="KXD885" s="60"/>
      <c r="KXE885" s="60"/>
      <c r="KXF885" s="60"/>
      <c r="KXG885" s="60"/>
      <c r="KXH885" s="60"/>
      <c r="KXI885" s="60"/>
      <c r="KXJ885" s="60"/>
      <c r="KXK885" s="60"/>
      <c r="KXL885" s="60"/>
      <c r="KXM885" s="60"/>
      <c r="KXN885" s="60"/>
      <c r="KXO885" s="60"/>
      <c r="KXP885" s="60"/>
      <c r="KXQ885" s="60"/>
      <c r="KXR885" s="60"/>
      <c r="KXS885" s="60"/>
      <c r="KXT885" s="60"/>
      <c r="KXU885" s="60"/>
      <c r="KXV885" s="60"/>
      <c r="KXW885" s="60"/>
      <c r="KXX885" s="60"/>
      <c r="KXY885" s="60"/>
      <c r="KXZ885" s="60"/>
      <c r="KYA885" s="60"/>
      <c r="KYB885" s="60"/>
      <c r="KYC885" s="60"/>
      <c r="KYD885" s="60"/>
      <c r="KYE885" s="60"/>
      <c r="KYF885" s="60"/>
      <c r="KYG885" s="60"/>
      <c r="KYH885" s="60"/>
      <c r="KYI885" s="60"/>
      <c r="KYJ885" s="60"/>
      <c r="KYK885" s="60"/>
      <c r="KYL885" s="60"/>
      <c r="KYM885" s="60"/>
      <c r="KYN885" s="60"/>
      <c r="KYO885" s="60"/>
      <c r="KYP885" s="60"/>
      <c r="KYQ885" s="60"/>
      <c r="KYR885" s="60"/>
      <c r="KYS885" s="60"/>
      <c r="KYT885" s="60"/>
      <c r="KYU885" s="60"/>
      <c r="KYV885" s="60"/>
      <c r="KYW885" s="60"/>
      <c r="KYX885" s="60"/>
      <c r="KYY885" s="60"/>
      <c r="KYZ885" s="60"/>
      <c r="KZA885" s="60"/>
      <c r="KZB885" s="60"/>
      <c r="KZC885" s="60"/>
      <c r="KZD885" s="60"/>
      <c r="KZE885" s="60"/>
      <c r="KZF885" s="60"/>
      <c r="KZG885" s="60"/>
      <c r="KZH885" s="60"/>
      <c r="KZI885" s="60"/>
      <c r="KZJ885" s="60"/>
      <c r="KZK885" s="60"/>
      <c r="KZL885" s="60"/>
      <c r="KZM885" s="60"/>
      <c r="KZN885" s="60"/>
      <c r="KZO885" s="60"/>
      <c r="KZP885" s="60"/>
      <c r="KZQ885" s="60"/>
      <c r="KZR885" s="60"/>
      <c r="KZS885" s="60"/>
      <c r="KZT885" s="60"/>
      <c r="KZU885" s="60"/>
      <c r="KZV885" s="60"/>
      <c r="KZW885" s="60"/>
      <c r="KZX885" s="60"/>
      <c r="KZY885" s="60"/>
      <c r="KZZ885" s="60"/>
      <c r="LAA885" s="60"/>
      <c r="LAB885" s="60"/>
      <c r="LAC885" s="60"/>
      <c r="LAD885" s="60"/>
      <c r="LAE885" s="60"/>
      <c r="LAF885" s="60"/>
      <c r="LAG885" s="60"/>
      <c r="LAH885" s="60"/>
      <c r="LAI885" s="60"/>
      <c r="LAJ885" s="60"/>
      <c r="LAK885" s="60"/>
      <c r="LAL885" s="60"/>
      <c r="LAM885" s="60"/>
      <c r="LAN885" s="60"/>
      <c r="LAO885" s="60"/>
      <c r="LAP885" s="60"/>
      <c r="LAQ885" s="60"/>
      <c r="LAR885" s="60"/>
      <c r="LAS885" s="60"/>
      <c r="LAT885" s="60"/>
      <c r="LAU885" s="60"/>
      <c r="LAV885" s="60"/>
      <c r="LAW885" s="60"/>
      <c r="LAX885" s="60"/>
      <c r="LAY885" s="60"/>
      <c r="LAZ885" s="60"/>
      <c r="LBA885" s="60"/>
      <c r="LBB885" s="60"/>
      <c r="LBC885" s="60"/>
      <c r="LBD885" s="60"/>
      <c r="LBE885" s="60"/>
      <c r="LBF885" s="60"/>
      <c r="LBG885" s="60"/>
      <c r="LBH885" s="60"/>
      <c r="LBI885" s="60"/>
      <c r="LBJ885" s="60"/>
      <c r="LBK885" s="60"/>
      <c r="LBL885" s="60"/>
      <c r="LBM885" s="60"/>
      <c r="LBN885" s="60"/>
      <c r="LBO885" s="60"/>
      <c r="LBP885" s="60"/>
      <c r="LBQ885" s="60"/>
      <c r="LBR885" s="60"/>
      <c r="LBS885" s="60"/>
      <c r="LBT885" s="60"/>
      <c r="LBU885" s="60"/>
      <c r="LBV885" s="60"/>
      <c r="LBW885" s="60"/>
      <c r="LBX885" s="60"/>
      <c r="LBY885" s="60"/>
      <c r="LBZ885" s="60"/>
      <c r="LCA885" s="60"/>
      <c r="LCB885" s="60"/>
      <c r="LCC885" s="60"/>
      <c r="LCD885" s="60"/>
      <c r="LCE885" s="60"/>
      <c r="LCF885" s="60"/>
      <c r="LCG885" s="60"/>
      <c r="LCH885" s="60"/>
      <c r="LCI885" s="60"/>
      <c r="LCJ885" s="60"/>
      <c r="LCK885" s="60"/>
      <c r="LCL885" s="60"/>
      <c r="LCM885" s="60"/>
      <c r="LCN885" s="60"/>
      <c r="LCO885" s="60"/>
      <c r="LCP885" s="60"/>
      <c r="LCQ885" s="60"/>
      <c r="LCR885" s="60"/>
      <c r="LCS885" s="60"/>
      <c r="LCT885" s="60"/>
      <c r="LCU885" s="60"/>
      <c r="LCV885" s="60"/>
      <c r="LCW885" s="60"/>
      <c r="LCX885" s="60"/>
      <c r="LCY885" s="60"/>
      <c r="LCZ885" s="60"/>
      <c r="LDA885" s="60"/>
      <c r="LDB885" s="60"/>
      <c r="LDC885" s="60"/>
      <c r="LDD885" s="60"/>
      <c r="LDE885" s="60"/>
      <c r="LDF885" s="60"/>
      <c r="LDG885" s="60"/>
      <c r="LDH885" s="60"/>
      <c r="LDI885" s="60"/>
      <c r="LDJ885" s="60"/>
      <c r="LDK885" s="60"/>
      <c r="LDL885" s="60"/>
      <c r="LDM885" s="60"/>
      <c r="LDN885" s="60"/>
      <c r="LDO885" s="60"/>
      <c r="LDP885" s="60"/>
      <c r="LDQ885" s="60"/>
      <c r="LDR885" s="60"/>
      <c r="LDS885" s="60"/>
      <c r="LDT885" s="60"/>
      <c r="LDU885" s="60"/>
      <c r="LDV885" s="60"/>
      <c r="LDW885" s="60"/>
      <c r="LDX885" s="60"/>
      <c r="LDY885" s="60"/>
      <c r="LDZ885" s="60"/>
      <c r="LEA885" s="60"/>
      <c r="LEB885" s="60"/>
      <c r="LEC885" s="60"/>
      <c r="LED885" s="60"/>
      <c r="LEE885" s="60"/>
      <c r="LEF885" s="60"/>
      <c r="LEG885" s="60"/>
      <c r="LEH885" s="60"/>
      <c r="LEI885" s="60"/>
      <c r="LEJ885" s="60"/>
      <c r="LEK885" s="60"/>
      <c r="LEL885" s="60"/>
      <c r="LEM885" s="60"/>
      <c r="LEN885" s="60"/>
      <c r="LEO885" s="60"/>
      <c r="LEP885" s="60"/>
      <c r="LEQ885" s="60"/>
      <c r="LER885" s="60"/>
      <c r="LES885" s="60"/>
      <c r="LET885" s="60"/>
      <c r="LEU885" s="60"/>
      <c r="LEV885" s="60"/>
      <c r="LEW885" s="60"/>
      <c r="LEX885" s="60"/>
      <c r="LEY885" s="60"/>
      <c r="LEZ885" s="60"/>
      <c r="LFA885" s="60"/>
      <c r="LFB885" s="60"/>
      <c r="LFC885" s="60"/>
      <c r="LFD885" s="60"/>
      <c r="LFE885" s="60"/>
      <c r="LFF885" s="60"/>
      <c r="LFG885" s="60"/>
      <c r="LFH885" s="60"/>
      <c r="LFI885" s="60"/>
      <c r="LFJ885" s="60"/>
      <c r="LFK885" s="60"/>
      <c r="LFL885" s="60"/>
      <c r="LFM885" s="60"/>
      <c r="LFN885" s="60"/>
      <c r="LFO885" s="60"/>
      <c r="LFP885" s="60"/>
      <c r="LFQ885" s="60"/>
      <c r="LFR885" s="60"/>
      <c r="LFS885" s="60"/>
      <c r="LFT885" s="60"/>
      <c r="LFU885" s="60"/>
      <c r="LFV885" s="60"/>
      <c r="LFW885" s="60"/>
      <c r="LFX885" s="60"/>
      <c r="LFY885" s="60"/>
      <c r="LFZ885" s="60"/>
      <c r="LGA885" s="60"/>
      <c r="LGB885" s="60"/>
      <c r="LGC885" s="60"/>
      <c r="LGD885" s="60"/>
      <c r="LGE885" s="60"/>
      <c r="LGF885" s="60"/>
      <c r="LGG885" s="60"/>
      <c r="LGH885" s="60"/>
      <c r="LGI885" s="60"/>
      <c r="LGJ885" s="60"/>
      <c r="LGK885" s="60"/>
      <c r="LGL885" s="60"/>
      <c r="LGM885" s="60"/>
      <c r="LGN885" s="60"/>
      <c r="LGO885" s="60"/>
      <c r="LGP885" s="60"/>
      <c r="LGQ885" s="60"/>
      <c r="LGR885" s="60"/>
      <c r="LGS885" s="60"/>
      <c r="LGT885" s="60"/>
      <c r="LGU885" s="60"/>
      <c r="LGV885" s="60"/>
      <c r="LGW885" s="60"/>
      <c r="LGX885" s="60"/>
      <c r="LGY885" s="60"/>
      <c r="LGZ885" s="60"/>
      <c r="LHA885" s="60"/>
      <c r="LHB885" s="60"/>
      <c r="LHC885" s="60"/>
      <c r="LHD885" s="60"/>
      <c r="LHE885" s="60"/>
      <c r="LHF885" s="60"/>
      <c r="LHG885" s="60"/>
      <c r="LHH885" s="60"/>
      <c r="LHI885" s="60"/>
      <c r="LHJ885" s="60"/>
      <c r="LHK885" s="60"/>
      <c r="LHL885" s="60"/>
      <c r="LHM885" s="60"/>
      <c r="LHN885" s="60"/>
      <c r="LHO885" s="60"/>
      <c r="LHP885" s="60"/>
      <c r="LHQ885" s="60"/>
      <c r="LHR885" s="60"/>
      <c r="LHS885" s="60"/>
      <c r="LHT885" s="60"/>
      <c r="LHU885" s="60"/>
      <c r="LHV885" s="60"/>
      <c r="LHW885" s="60"/>
      <c r="LHX885" s="60"/>
      <c r="LHY885" s="60"/>
      <c r="LHZ885" s="60"/>
      <c r="LIA885" s="60"/>
      <c r="LIB885" s="60"/>
      <c r="LIC885" s="60"/>
      <c r="LID885" s="60"/>
      <c r="LIE885" s="60"/>
      <c r="LIF885" s="60"/>
      <c r="LIG885" s="60"/>
      <c r="LIH885" s="60"/>
      <c r="LII885" s="60"/>
      <c r="LIJ885" s="60"/>
      <c r="LIK885" s="60"/>
      <c r="LIL885" s="60"/>
      <c r="LIM885" s="60"/>
      <c r="LIN885" s="60"/>
      <c r="LIO885" s="60"/>
      <c r="LIP885" s="60"/>
      <c r="LIQ885" s="60"/>
      <c r="LIR885" s="60"/>
      <c r="LIS885" s="60"/>
      <c r="LIT885" s="60"/>
      <c r="LIU885" s="60"/>
      <c r="LIV885" s="60"/>
      <c r="LIW885" s="60"/>
      <c r="LIX885" s="60"/>
      <c r="LIY885" s="60"/>
      <c r="LIZ885" s="60"/>
      <c r="LJA885" s="60"/>
      <c r="LJB885" s="60"/>
      <c r="LJC885" s="60"/>
      <c r="LJD885" s="60"/>
      <c r="LJE885" s="60"/>
      <c r="LJF885" s="60"/>
      <c r="LJG885" s="60"/>
      <c r="LJH885" s="60"/>
      <c r="LJI885" s="60"/>
      <c r="LJJ885" s="60"/>
      <c r="LJK885" s="60"/>
      <c r="LJL885" s="60"/>
      <c r="LJM885" s="60"/>
      <c r="LJN885" s="60"/>
      <c r="LJO885" s="60"/>
      <c r="LJP885" s="60"/>
      <c r="LJQ885" s="60"/>
      <c r="LJR885" s="60"/>
      <c r="LJS885" s="60"/>
      <c r="LJT885" s="60"/>
      <c r="LJU885" s="60"/>
      <c r="LJV885" s="60"/>
      <c r="LJW885" s="60"/>
      <c r="LJX885" s="60"/>
      <c r="LJY885" s="60"/>
      <c r="LJZ885" s="60"/>
      <c r="LKA885" s="60"/>
      <c r="LKB885" s="60"/>
      <c r="LKC885" s="60"/>
      <c r="LKD885" s="60"/>
      <c r="LKE885" s="60"/>
      <c r="LKF885" s="60"/>
      <c r="LKG885" s="60"/>
      <c r="LKH885" s="60"/>
      <c r="LKI885" s="60"/>
      <c r="LKJ885" s="60"/>
      <c r="LKK885" s="60"/>
      <c r="LKL885" s="60"/>
      <c r="LKM885" s="60"/>
      <c r="LKN885" s="60"/>
      <c r="LKO885" s="60"/>
      <c r="LKP885" s="60"/>
      <c r="LKQ885" s="60"/>
      <c r="LKR885" s="60"/>
      <c r="LKS885" s="60"/>
      <c r="LKT885" s="60"/>
      <c r="LKU885" s="60"/>
      <c r="LKV885" s="60"/>
      <c r="LKW885" s="60"/>
      <c r="LKX885" s="60"/>
      <c r="LKY885" s="60"/>
      <c r="LKZ885" s="60"/>
      <c r="LLA885" s="60"/>
      <c r="LLB885" s="60"/>
      <c r="LLC885" s="60"/>
      <c r="LLD885" s="60"/>
      <c r="LLE885" s="60"/>
      <c r="LLF885" s="60"/>
      <c r="LLG885" s="60"/>
      <c r="LLH885" s="60"/>
      <c r="LLI885" s="60"/>
      <c r="LLJ885" s="60"/>
      <c r="LLK885" s="60"/>
      <c r="LLL885" s="60"/>
      <c r="LLM885" s="60"/>
      <c r="LLN885" s="60"/>
      <c r="LLO885" s="60"/>
      <c r="LLP885" s="60"/>
      <c r="LLQ885" s="60"/>
      <c r="LLR885" s="60"/>
      <c r="LLS885" s="60"/>
      <c r="LLT885" s="60"/>
      <c r="LLU885" s="60"/>
      <c r="LLV885" s="60"/>
      <c r="LLW885" s="60"/>
      <c r="LLX885" s="60"/>
      <c r="LLY885" s="60"/>
      <c r="LLZ885" s="60"/>
      <c r="LMA885" s="60"/>
      <c r="LMB885" s="60"/>
      <c r="LMC885" s="60"/>
      <c r="LMD885" s="60"/>
      <c r="LME885" s="60"/>
      <c r="LMF885" s="60"/>
      <c r="LMG885" s="60"/>
      <c r="LMH885" s="60"/>
      <c r="LMI885" s="60"/>
      <c r="LMJ885" s="60"/>
      <c r="LMK885" s="60"/>
      <c r="LML885" s="60"/>
      <c r="LMM885" s="60"/>
      <c r="LMN885" s="60"/>
      <c r="LMO885" s="60"/>
      <c r="LMP885" s="60"/>
      <c r="LMQ885" s="60"/>
      <c r="LMR885" s="60"/>
      <c r="LMS885" s="60"/>
      <c r="LMT885" s="60"/>
      <c r="LMU885" s="60"/>
      <c r="LMV885" s="60"/>
      <c r="LMW885" s="60"/>
      <c r="LMX885" s="60"/>
      <c r="LMY885" s="60"/>
      <c r="LMZ885" s="60"/>
      <c r="LNA885" s="60"/>
      <c r="LNB885" s="60"/>
      <c r="LNC885" s="60"/>
      <c r="LND885" s="60"/>
      <c r="LNE885" s="60"/>
      <c r="LNF885" s="60"/>
      <c r="LNG885" s="60"/>
      <c r="LNH885" s="60"/>
      <c r="LNI885" s="60"/>
      <c r="LNJ885" s="60"/>
      <c r="LNK885" s="60"/>
      <c r="LNL885" s="60"/>
      <c r="LNM885" s="60"/>
      <c r="LNN885" s="60"/>
      <c r="LNO885" s="60"/>
      <c r="LNP885" s="60"/>
      <c r="LNQ885" s="60"/>
      <c r="LNR885" s="60"/>
      <c r="LNS885" s="60"/>
      <c r="LNT885" s="60"/>
      <c r="LNU885" s="60"/>
      <c r="LNV885" s="60"/>
      <c r="LNW885" s="60"/>
      <c r="LNX885" s="60"/>
      <c r="LNY885" s="60"/>
      <c r="LNZ885" s="60"/>
      <c r="LOA885" s="60"/>
      <c r="LOB885" s="60"/>
      <c r="LOC885" s="60"/>
      <c r="LOD885" s="60"/>
      <c r="LOE885" s="60"/>
      <c r="LOF885" s="60"/>
      <c r="LOG885" s="60"/>
      <c r="LOH885" s="60"/>
      <c r="LOI885" s="60"/>
      <c r="LOJ885" s="60"/>
      <c r="LOK885" s="60"/>
      <c r="LOL885" s="60"/>
      <c r="LOM885" s="60"/>
      <c r="LON885" s="60"/>
      <c r="LOO885" s="60"/>
      <c r="LOP885" s="60"/>
      <c r="LOQ885" s="60"/>
      <c r="LOR885" s="60"/>
      <c r="LOS885" s="60"/>
      <c r="LOT885" s="60"/>
      <c r="LOU885" s="60"/>
      <c r="LOV885" s="60"/>
      <c r="LOW885" s="60"/>
      <c r="LOX885" s="60"/>
      <c r="LOY885" s="60"/>
      <c r="LOZ885" s="60"/>
      <c r="LPA885" s="60"/>
      <c r="LPB885" s="60"/>
      <c r="LPC885" s="60"/>
      <c r="LPD885" s="60"/>
      <c r="LPE885" s="60"/>
      <c r="LPF885" s="60"/>
      <c r="LPG885" s="60"/>
      <c r="LPH885" s="60"/>
      <c r="LPI885" s="60"/>
      <c r="LPJ885" s="60"/>
      <c r="LPK885" s="60"/>
      <c r="LPL885" s="60"/>
      <c r="LPM885" s="60"/>
      <c r="LPN885" s="60"/>
      <c r="LPO885" s="60"/>
      <c r="LPP885" s="60"/>
      <c r="LPQ885" s="60"/>
      <c r="LPR885" s="60"/>
      <c r="LPS885" s="60"/>
      <c r="LPT885" s="60"/>
      <c r="LPU885" s="60"/>
      <c r="LPV885" s="60"/>
      <c r="LPW885" s="60"/>
      <c r="LPX885" s="60"/>
      <c r="LPY885" s="60"/>
      <c r="LPZ885" s="60"/>
      <c r="LQA885" s="60"/>
      <c r="LQB885" s="60"/>
      <c r="LQC885" s="60"/>
      <c r="LQD885" s="60"/>
      <c r="LQE885" s="60"/>
      <c r="LQF885" s="60"/>
      <c r="LQG885" s="60"/>
      <c r="LQH885" s="60"/>
      <c r="LQI885" s="60"/>
      <c r="LQJ885" s="60"/>
      <c r="LQK885" s="60"/>
      <c r="LQL885" s="60"/>
      <c r="LQM885" s="60"/>
      <c r="LQN885" s="60"/>
      <c r="LQO885" s="60"/>
      <c r="LQP885" s="60"/>
      <c r="LQQ885" s="60"/>
      <c r="LQR885" s="60"/>
      <c r="LQS885" s="60"/>
      <c r="LQT885" s="60"/>
      <c r="LQU885" s="60"/>
      <c r="LQV885" s="60"/>
      <c r="LQW885" s="60"/>
      <c r="LQX885" s="60"/>
      <c r="LQY885" s="60"/>
      <c r="LQZ885" s="60"/>
      <c r="LRA885" s="60"/>
      <c r="LRB885" s="60"/>
      <c r="LRC885" s="60"/>
      <c r="LRD885" s="60"/>
      <c r="LRE885" s="60"/>
      <c r="LRF885" s="60"/>
      <c r="LRG885" s="60"/>
      <c r="LRH885" s="60"/>
      <c r="LRI885" s="60"/>
      <c r="LRJ885" s="60"/>
      <c r="LRK885" s="60"/>
      <c r="LRL885" s="60"/>
      <c r="LRM885" s="60"/>
      <c r="LRN885" s="60"/>
      <c r="LRO885" s="60"/>
      <c r="LRP885" s="60"/>
      <c r="LRQ885" s="60"/>
      <c r="LRR885" s="60"/>
      <c r="LRS885" s="60"/>
      <c r="LRT885" s="60"/>
      <c r="LRU885" s="60"/>
      <c r="LRV885" s="60"/>
      <c r="LRW885" s="60"/>
      <c r="LRX885" s="60"/>
      <c r="LRY885" s="60"/>
      <c r="LRZ885" s="60"/>
      <c r="LSA885" s="60"/>
      <c r="LSB885" s="60"/>
      <c r="LSC885" s="60"/>
      <c r="LSD885" s="60"/>
      <c r="LSE885" s="60"/>
      <c r="LSF885" s="60"/>
      <c r="LSG885" s="60"/>
      <c r="LSH885" s="60"/>
      <c r="LSI885" s="60"/>
      <c r="LSJ885" s="60"/>
      <c r="LSK885" s="60"/>
      <c r="LSL885" s="60"/>
      <c r="LSM885" s="60"/>
      <c r="LSN885" s="60"/>
      <c r="LSO885" s="60"/>
      <c r="LSP885" s="60"/>
      <c r="LSQ885" s="60"/>
      <c r="LSR885" s="60"/>
      <c r="LSS885" s="60"/>
      <c r="LST885" s="60"/>
      <c r="LSU885" s="60"/>
      <c r="LSV885" s="60"/>
      <c r="LSW885" s="60"/>
      <c r="LSX885" s="60"/>
      <c r="LSY885" s="60"/>
      <c r="LSZ885" s="60"/>
      <c r="LTA885" s="60"/>
      <c r="LTB885" s="60"/>
      <c r="LTC885" s="60"/>
      <c r="LTD885" s="60"/>
      <c r="LTE885" s="60"/>
      <c r="LTF885" s="60"/>
      <c r="LTG885" s="60"/>
      <c r="LTH885" s="60"/>
      <c r="LTI885" s="60"/>
      <c r="LTJ885" s="60"/>
      <c r="LTK885" s="60"/>
      <c r="LTL885" s="60"/>
      <c r="LTM885" s="60"/>
      <c r="LTN885" s="60"/>
      <c r="LTO885" s="60"/>
      <c r="LTP885" s="60"/>
      <c r="LTQ885" s="60"/>
      <c r="LTR885" s="60"/>
      <c r="LTS885" s="60"/>
      <c r="LTT885" s="60"/>
      <c r="LTU885" s="60"/>
      <c r="LTV885" s="60"/>
      <c r="LTW885" s="60"/>
      <c r="LTX885" s="60"/>
      <c r="LTY885" s="60"/>
      <c r="LTZ885" s="60"/>
      <c r="LUA885" s="60"/>
      <c r="LUB885" s="60"/>
      <c r="LUC885" s="60"/>
      <c r="LUD885" s="60"/>
      <c r="LUE885" s="60"/>
      <c r="LUF885" s="60"/>
      <c r="LUG885" s="60"/>
      <c r="LUH885" s="60"/>
      <c r="LUI885" s="60"/>
      <c r="LUJ885" s="60"/>
      <c r="LUK885" s="60"/>
      <c r="LUL885" s="60"/>
      <c r="LUM885" s="60"/>
      <c r="LUN885" s="60"/>
      <c r="LUO885" s="60"/>
      <c r="LUP885" s="60"/>
      <c r="LUQ885" s="60"/>
      <c r="LUR885" s="60"/>
      <c r="LUS885" s="60"/>
      <c r="LUT885" s="60"/>
      <c r="LUU885" s="60"/>
      <c r="LUV885" s="60"/>
      <c r="LUW885" s="60"/>
      <c r="LUX885" s="60"/>
      <c r="LUY885" s="60"/>
      <c r="LUZ885" s="60"/>
      <c r="LVA885" s="60"/>
      <c r="LVB885" s="60"/>
      <c r="LVC885" s="60"/>
      <c r="LVD885" s="60"/>
      <c r="LVE885" s="60"/>
      <c r="LVF885" s="60"/>
      <c r="LVG885" s="60"/>
      <c r="LVH885" s="60"/>
      <c r="LVI885" s="60"/>
      <c r="LVJ885" s="60"/>
      <c r="LVK885" s="60"/>
      <c r="LVL885" s="60"/>
      <c r="LVM885" s="60"/>
      <c r="LVN885" s="60"/>
      <c r="LVO885" s="60"/>
      <c r="LVP885" s="60"/>
      <c r="LVQ885" s="60"/>
      <c r="LVR885" s="60"/>
      <c r="LVS885" s="60"/>
      <c r="LVT885" s="60"/>
      <c r="LVU885" s="60"/>
      <c r="LVV885" s="60"/>
      <c r="LVW885" s="60"/>
      <c r="LVX885" s="60"/>
      <c r="LVY885" s="60"/>
      <c r="LVZ885" s="60"/>
      <c r="LWA885" s="60"/>
      <c r="LWB885" s="60"/>
      <c r="LWC885" s="60"/>
      <c r="LWD885" s="60"/>
      <c r="LWE885" s="60"/>
      <c r="LWF885" s="60"/>
      <c r="LWG885" s="60"/>
      <c r="LWH885" s="60"/>
      <c r="LWI885" s="60"/>
      <c r="LWJ885" s="60"/>
      <c r="LWK885" s="60"/>
      <c r="LWL885" s="60"/>
      <c r="LWM885" s="60"/>
      <c r="LWN885" s="60"/>
      <c r="LWO885" s="60"/>
      <c r="LWP885" s="60"/>
      <c r="LWQ885" s="60"/>
      <c r="LWR885" s="60"/>
      <c r="LWS885" s="60"/>
      <c r="LWT885" s="60"/>
      <c r="LWU885" s="60"/>
      <c r="LWV885" s="60"/>
      <c r="LWW885" s="60"/>
      <c r="LWX885" s="60"/>
      <c r="LWY885" s="60"/>
      <c r="LWZ885" s="60"/>
      <c r="LXA885" s="60"/>
      <c r="LXB885" s="60"/>
      <c r="LXC885" s="60"/>
      <c r="LXD885" s="60"/>
      <c r="LXE885" s="60"/>
      <c r="LXF885" s="60"/>
      <c r="LXG885" s="60"/>
      <c r="LXH885" s="60"/>
      <c r="LXI885" s="60"/>
      <c r="LXJ885" s="60"/>
      <c r="LXK885" s="60"/>
      <c r="LXL885" s="60"/>
      <c r="LXM885" s="60"/>
      <c r="LXN885" s="60"/>
      <c r="LXO885" s="60"/>
      <c r="LXP885" s="60"/>
      <c r="LXQ885" s="60"/>
      <c r="LXR885" s="60"/>
      <c r="LXS885" s="60"/>
      <c r="LXT885" s="60"/>
      <c r="LXU885" s="60"/>
      <c r="LXV885" s="60"/>
      <c r="LXW885" s="60"/>
      <c r="LXX885" s="60"/>
      <c r="LXY885" s="60"/>
      <c r="LXZ885" s="60"/>
      <c r="LYA885" s="60"/>
      <c r="LYB885" s="60"/>
      <c r="LYC885" s="60"/>
      <c r="LYD885" s="60"/>
      <c r="LYE885" s="60"/>
      <c r="LYF885" s="60"/>
      <c r="LYG885" s="60"/>
      <c r="LYH885" s="60"/>
      <c r="LYI885" s="60"/>
      <c r="LYJ885" s="60"/>
      <c r="LYK885" s="60"/>
      <c r="LYL885" s="60"/>
      <c r="LYM885" s="60"/>
      <c r="LYN885" s="60"/>
      <c r="LYO885" s="60"/>
      <c r="LYP885" s="60"/>
      <c r="LYQ885" s="60"/>
      <c r="LYR885" s="60"/>
      <c r="LYS885" s="60"/>
      <c r="LYT885" s="60"/>
      <c r="LYU885" s="60"/>
      <c r="LYV885" s="60"/>
      <c r="LYW885" s="60"/>
      <c r="LYX885" s="60"/>
      <c r="LYY885" s="60"/>
      <c r="LYZ885" s="60"/>
      <c r="LZA885" s="60"/>
      <c r="LZB885" s="60"/>
      <c r="LZC885" s="60"/>
      <c r="LZD885" s="60"/>
      <c r="LZE885" s="60"/>
      <c r="LZF885" s="60"/>
      <c r="LZG885" s="60"/>
      <c r="LZH885" s="60"/>
      <c r="LZI885" s="60"/>
      <c r="LZJ885" s="60"/>
      <c r="LZK885" s="60"/>
      <c r="LZL885" s="60"/>
      <c r="LZM885" s="60"/>
      <c r="LZN885" s="60"/>
      <c r="LZO885" s="60"/>
      <c r="LZP885" s="60"/>
      <c r="LZQ885" s="60"/>
      <c r="LZR885" s="60"/>
      <c r="LZS885" s="60"/>
      <c r="LZT885" s="60"/>
      <c r="LZU885" s="60"/>
      <c r="LZV885" s="60"/>
      <c r="LZW885" s="60"/>
      <c r="LZX885" s="60"/>
      <c r="LZY885" s="60"/>
      <c r="LZZ885" s="60"/>
      <c r="MAA885" s="60"/>
      <c r="MAB885" s="60"/>
      <c r="MAC885" s="60"/>
      <c r="MAD885" s="60"/>
      <c r="MAE885" s="60"/>
      <c r="MAF885" s="60"/>
      <c r="MAG885" s="60"/>
      <c r="MAH885" s="60"/>
      <c r="MAI885" s="60"/>
      <c r="MAJ885" s="60"/>
      <c r="MAK885" s="60"/>
      <c r="MAL885" s="60"/>
      <c r="MAM885" s="60"/>
      <c r="MAN885" s="60"/>
      <c r="MAO885" s="60"/>
      <c r="MAP885" s="60"/>
      <c r="MAQ885" s="60"/>
      <c r="MAR885" s="60"/>
      <c r="MAS885" s="60"/>
      <c r="MAT885" s="60"/>
      <c r="MAU885" s="60"/>
      <c r="MAV885" s="60"/>
      <c r="MAW885" s="60"/>
      <c r="MAX885" s="60"/>
      <c r="MAY885" s="60"/>
      <c r="MAZ885" s="60"/>
      <c r="MBA885" s="60"/>
      <c r="MBB885" s="60"/>
      <c r="MBC885" s="60"/>
      <c r="MBD885" s="60"/>
      <c r="MBE885" s="60"/>
      <c r="MBF885" s="60"/>
      <c r="MBG885" s="60"/>
      <c r="MBH885" s="60"/>
      <c r="MBI885" s="60"/>
      <c r="MBJ885" s="60"/>
      <c r="MBK885" s="60"/>
      <c r="MBL885" s="60"/>
      <c r="MBM885" s="60"/>
      <c r="MBN885" s="60"/>
      <c r="MBO885" s="60"/>
      <c r="MBP885" s="60"/>
      <c r="MBQ885" s="60"/>
      <c r="MBR885" s="60"/>
      <c r="MBS885" s="60"/>
      <c r="MBT885" s="60"/>
      <c r="MBU885" s="60"/>
      <c r="MBV885" s="60"/>
      <c r="MBW885" s="60"/>
      <c r="MBX885" s="60"/>
      <c r="MBY885" s="60"/>
      <c r="MBZ885" s="60"/>
      <c r="MCA885" s="60"/>
      <c r="MCB885" s="60"/>
      <c r="MCC885" s="60"/>
      <c r="MCD885" s="60"/>
      <c r="MCE885" s="60"/>
      <c r="MCF885" s="60"/>
      <c r="MCG885" s="60"/>
      <c r="MCH885" s="60"/>
      <c r="MCI885" s="60"/>
      <c r="MCJ885" s="60"/>
      <c r="MCK885" s="60"/>
      <c r="MCL885" s="60"/>
      <c r="MCM885" s="60"/>
      <c r="MCN885" s="60"/>
      <c r="MCO885" s="60"/>
      <c r="MCP885" s="60"/>
      <c r="MCQ885" s="60"/>
      <c r="MCR885" s="60"/>
      <c r="MCS885" s="60"/>
      <c r="MCT885" s="60"/>
      <c r="MCU885" s="60"/>
      <c r="MCV885" s="60"/>
      <c r="MCW885" s="60"/>
      <c r="MCX885" s="60"/>
      <c r="MCY885" s="60"/>
      <c r="MCZ885" s="60"/>
      <c r="MDA885" s="60"/>
      <c r="MDB885" s="60"/>
      <c r="MDC885" s="60"/>
      <c r="MDD885" s="60"/>
      <c r="MDE885" s="60"/>
      <c r="MDF885" s="60"/>
      <c r="MDG885" s="60"/>
      <c r="MDH885" s="60"/>
      <c r="MDI885" s="60"/>
      <c r="MDJ885" s="60"/>
      <c r="MDK885" s="60"/>
      <c r="MDL885" s="60"/>
      <c r="MDM885" s="60"/>
      <c r="MDN885" s="60"/>
      <c r="MDO885" s="60"/>
      <c r="MDP885" s="60"/>
      <c r="MDQ885" s="60"/>
      <c r="MDR885" s="60"/>
      <c r="MDS885" s="60"/>
      <c r="MDT885" s="60"/>
      <c r="MDU885" s="60"/>
      <c r="MDV885" s="60"/>
      <c r="MDW885" s="60"/>
      <c r="MDX885" s="60"/>
      <c r="MDY885" s="60"/>
      <c r="MDZ885" s="60"/>
      <c r="MEA885" s="60"/>
      <c r="MEB885" s="60"/>
      <c r="MEC885" s="60"/>
      <c r="MED885" s="60"/>
      <c r="MEE885" s="60"/>
      <c r="MEF885" s="60"/>
      <c r="MEG885" s="60"/>
      <c r="MEH885" s="60"/>
      <c r="MEI885" s="60"/>
      <c r="MEJ885" s="60"/>
      <c r="MEK885" s="60"/>
      <c r="MEL885" s="60"/>
      <c r="MEM885" s="60"/>
      <c r="MEN885" s="60"/>
      <c r="MEO885" s="60"/>
      <c r="MEP885" s="60"/>
      <c r="MEQ885" s="60"/>
      <c r="MER885" s="60"/>
      <c r="MES885" s="60"/>
      <c r="MET885" s="60"/>
      <c r="MEU885" s="60"/>
      <c r="MEV885" s="60"/>
      <c r="MEW885" s="60"/>
      <c r="MEX885" s="60"/>
      <c r="MEY885" s="60"/>
      <c r="MEZ885" s="60"/>
      <c r="MFA885" s="60"/>
      <c r="MFB885" s="60"/>
      <c r="MFC885" s="60"/>
      <c r="MFD885" s="60"/>
      <c r="MFE885" s="60"/>
      <c r="MFF885" s="60"/>
      <c r="MFG885" s="60"/>
      <c r="MFH885" s="60"/>
      <c r="MFI885" s="60"/>
      <c r="MFJ885" s="60"/>
      <c r="MFK885" s="60"/>
      <c r="MFL885" s="60"/>
      <c r="MFM885" s="60"/>
      <c r="MFN885" s="60"/>
      <c r="MFO885" s="60"/>
      <c r="MFP885" s="60"/>
      <c r="MFQ885" s="60"/>
      <c r="MFR885" s="60"/>
      <c r="MFS885" s="60"/>
      <c r="MFT885" s="60"/>
      <c r="MFU885" s="60"/>
      <c r="MFV885" s="60"/>
      <c r="MFW885" s="60"/>
      <c r="MFX885" s="60"/>
      <c r="MFY885" s="60"/>
      <c r="MFZ885" s="60"/>
      <c r="MGA885" s="60"/>
      <c r="MGB885" s="60"/>
      <c r="MGC885" s="60"/>
      <c r="MGD885" s="60"/>
      <c r="MGE885" s="60"/>
      <c r="MGF885" s="60"/>
      <c r="MGG885" s="60"/>
      <c r="MGH885" s="60"/>
      <c r="MGI885" s="60"/>
      <c r="MGJ885" s="60"/>
      <c r="MGK885" s="60"/>
      <c r="MGL885" s="60"/>
      <c r="MGM885" s="60"/>
      <c r="MGN885" s="60"/>
      <c r="MGO885" s="60"/>
      <c r="MGP885" s="60"/>
      <c r="MGQ885" s="60"/>
      <c r="MGR885" s="60"/>
      <c r="MGS885" s="60"/>
      <c r="MGT885" s="60"/>
      <c r="MGU885" s="60"/>
      <c r="MGV885" s="60"/>
      <c r="MGW885" s="60"/>
      <c r="MGX885" s="60"/>
      <c r="MGY885" s="60"/>
      <c r="MGZ885" s="60"/>
      <c r="MHA885" s="60"/>
      <c r="MHB885" s="60"/>
      <c r="MHC885" s="60"/>
      <c r="MHD885" s="60"/>
      <c r="MHE885" s="60"/>
      <c r="MHF885" s="60"/>
      <c r="MHG885" s="60"/>
      <c r="MHH885" s="60"/>
      <c r="MHI885" s="60"/>
      <c r="MHJ885" s="60"/>
      <c r="MHK885" s="60"/>
      <c r="MHL885" s="60"/>
      <c r="MHM885" s="60"/>
      <c r="MHN885" s="60"/>
      <c r="MHO885" s="60"/>
      <c r="MHP885" s="60"/>
      <c r="MHQ885" s="60"/>
      <c r="MHR885" s="60"/>
      <c r="MHS885" s="60"/>
      <c r="MHT885" s="60"/>
      <c r="MHU885" s="60"/>
      <c r="MHV885" s="60"/>
      <c r="MHW885" s="60"/>
      <c r="MHX885" s="60"/>
      <c r="MHY885" s="60"/>
      <c r="MHZ885" s="60"/>
      <c r="MIA885" s="60"/>
      <c r="MIB885" s="60"/>
      <c r="MIC885" s="60"/>
      <c r="MID885" s="60"/>
      <c r="MIE885" s="60"/>
      <c r="MIF885" s="60"/>
      <c r="MIG885" s="60"/>
      <c r="MIH885" s="60"/>
      <c r="MII885" s="60"/>
      <c r="MIJ885" s="60"/>
      <c r="MIK885" s="60"/>
      <c r="MIL885" s="60"/>
      <c r="MIM885" s="60"/>
      <c r="MIN885" s="60"/>
      <c r="MIO885" s="60"/>
      <c r="MIP885" s="60"/>
      <c r="MIQ885" s="60"/>
      <c r="MIR885" s="60"/>
      <c r="MIS885" s="60"/>
      <c r="MIT885" s="60"/>
      <c r="MIU885" s="60"/>
      <c r="MIV885" s="60"/>
      <c r="MIW885" s="60"/>
      <c r="MIX885" s="60"/>
      <c r="MIY885" s="60"/>
      <c r="MIZ885" s="60"/>
      <c r="MJA885" s="60"/>
      <c r="MJB885" s="60"/>
      <c r="MJC885" s="60"/>
      <c r="MJD885" s="60"/>
      <c r="MJE885" s="60"/>
      <c r="MJF885" s="60"/>
      <c r="MJG885" s="60"/>
      <c r="MJH885" s="60"/>
      <c r="MJI885" s="60"/>
      <c r="MJJ885" s="60"/>
      <c r="MJK885" s="60"/>
      <c r="MJL885" s="60"/>
      <c r="MJM885" s="60"/>
      <c r="MJN885" s="60"/>
      <c r="MJO885" s="60"/>
      <c r="MJP885" s="60"/>
      <c r="MJQ885" s="60"/>
      <c r="MJR885" s="60"/>
      <c r="MJS885" s="60"/>
      <c r="MJT885" s="60"/>
      <c r="MJU885" s="60"/>
      <c r="MJV885" s="60"/>
      <c r="MJW885" s="60"/>
      <c r="MJX885" s="60"/>
      <c r="MJY885" s="60"/>
      <c r="MJZ885" s="60"/>
      <c r="MKA885" s="60"/>
      <c r="MKB885" s="60"/>
      <c r="MKC885" s="60"/>
      <c r="MKD885" s="60"/>
      <c r="MKE885" s="60"/>
      <c r="MKF885" s="60"/>
      <c r="MKG885" s="60"/>
      <c r="MKH885" s="60"/>
      <c r="MKI885" s="60"/>
      <c r="MKJ885" s="60"/>
      <c r="MKK885" s="60"/>
      <c r="MKL885" s="60"/>
      <c r="MKM885" s="60"/>
      <c r="MKN885" s="60"/>
      <c r="MKO885" s="60"/>
      <c r="MKP885" s="60"/>
      <c r="MKQ885" s="60"/>
      <c r="MKR885" s="60"/>
      <c r="MKS885" s="60"/>
      <c r="MKT885" s="60"/>
      <c r="MKU885" s="60"/>
      <c r="MKV885" s="60"/>
      <c r="MKW885" s="60"/>
      <c r="MKX885" s="60"/>
      <c r="MKY885" s="60"/>
      <c r="MKZ885" s="60"/>
      <c r="MLA885" s="60"/>
      <c r="MLB885" s="60"/>
      <c r="MLC885" s="60"/>
      <c r="MLD885" s="60"/>
      <c r="MLE885" s="60"/>
      <c r="MLF885" s="60"/>
      <c r="MLG885" s="60"/>
      <c r="MLH885" s="60"/>
      <c r="MLI885" s="60"/>
      <c r="MLJ885" s="60"/>
      <c r="MLK885" s="60"/>
      <c r="MLL885" s="60"/>
      <c r="MLM885" s="60"/>
      <c r="MLN885" s="60"/>
      <c r="MLO885" s="60"/>
      <c r="MLP885" s="60"/>
      <c r="MLQ885" s="60"/>
      <c r="MLR885" s="60"/>
      <c r="MLS885" s="60"/>
      <c r="MLT885" s="60"/>
      <c r="MLU885" s="60"/>
      <c r="MLV885" s="60"/>
      <c r="MLW885" s="60"/>
      <c r="MLX885" s="60"/>
      <c r="MLY885" s="60"/>
      <c r="MLZ885" s="60"/>
      <c r="MMA885" s="60"/>
      <c r="MMB885" s="60"/>
      <c r="MMC885" s="60"/>
      <c r="MMD885" s="60"/>
      <c r="MME885" s="60"/>
      <c r="MMF885" s="60"/>
      <c r="MMG885" s="60"/>
      <c r="MMH885" s="60"/>
      <c r="MMI885" s="60"/>
      <c r="MMJ885" s="60"/>
      <c r="MMK885" s="60"/>
      <c r="MML885" s="60"/>
      <c r="MMM885" s="60"/>
      <c r="MMN885" s="60"/>
      <c r="MMO885" s="60"/>
      <c r="MMP885" s="60"/>
      <c r="MMQ885" s="60"/>
      <c r="MMR885" s="60"/>
      <c r="MMS885" s="60"/>
      <c r="MMT885" s="60"/>
      <c r="MMU885" s="60"/>
      <c r="MMV885" s="60"/>
      <c r="MMW885" s="60"/>
      <c r="MMX885" s="60"/>
      <c r="MMY885" s="60"/>
      <c r="MMZ885" s="60"/>
      <c r="MNA885" s="60"/>
      <c r="MNB885" s="60"/>
      <c r="MNC885" s="60"/>
      <c r="MND885" s="60"/>
      <c r="MNE885" s="60"/>
      <c r="MNF885" s="60"/>
      <c r="MNG885" s="60"/>
      <c r="MNH885" s="60"/>
      <c r="MNI885" s="60"/>
      <c r="MNJ885" s="60"/>
      <c r="MNK885" s="60"/>
      <c r="MNL885" s="60"/>
      <c r="MNM885" s="60"/>
      <c r="MNN885" s="60"/>
      <c r="MNO885" s="60"/>
      <c r="MNP885" s="60"/>
      <c r="MNQ885" s="60"/>
      <c r="MNR885" s="60"/>
      <c r="MNS885" s="60"/>
      <c r="MNT885" s="60"/>
      <c r="MNU885" s="60"/>
      <c r="MNV885" s="60"/>
      <c r="MNW885" s="60"/>
      <c r="MNX885" s="60"/>
      <c r="MNY885" s="60"/>
      <c r="MNZ885" s="60"/>
      <c r="MOA885" s="60"/>
      <c r="MOB885" s="60"/>
      <c r="MOC885" s="60"/>
      <c r="MOD885" s="60"/>
      <c r="MOE885" s="60"/>
      <c r="MOF885" s="60"/>
      <c r="MOG885" s="60"/>
      <c r="MOH885" s="60"/>
      <c r="MOI885" s="60"/>
      <c r="MOJ885" s="60"/>
      <c r="MOK885" s="60"/>
      <c r="MOL885" s="60"/>
      <c r="MOM885" s="60"/>
      <c r="MON885" s="60"/>
      <c r="MOO885" s="60"/>
      <c r="MOP885" s="60"/>
      <c r="MOQ885" s="60"/>
      <c r="MOR885" s="60"/>
      <c r="MOS885" s="60"/>
      <c r="MOT885" s="60"/>
      <c r="MOU885" s="60"/>
      <c r="MOV885" s="60"/>
      <c r="MOW885" s="60"/>
      <c r="MOX885" s="60"/>
      <c r="MOY885" s="60"/>
      <c r="MOZ885" s="60"/>
      <c r="MPA885" s="60"/>
      <c r="MPB885" s="60"/>
      <c r="MPC885" s="60"/>
      <c r="MPD885" s="60"/>
      <c r="MPE885" s="60"/>
      <c r="MPF885" s="60"/>
      <c r="MPG885" s="60"/>
      <c r="MPH885" s="60"/>
      <c r="MPI885" s="60"/>
      <c r="MPJ885" s="60"/>
      <c r="MPK885" s="60"/>
      <c r="MPL885" s="60"/>
      <c r="MPM885" s="60"/>
      <c r="MPN885" s="60"/>
      <c r="MPO885" s="60"/>
      <c r="MPP885" s="60"/>
      <c r="MPQ885" s="60"/>
      <c r="MPR885" s="60"/>
      <c r="MPS885" s="60"/>
      <c r="MPT885" s="60"/>
      <c r="MPU885" s="60"/>
      <c r="MPV885" s="60"/>
      <c r="MPW885" s="60"/>
      <c r="MPX885" s="60"/>
      <c r="MPY885" s="60"/>
      <c r="MPZ885" s="60"/>
      <c r="MQA885" s="60"/>
      <c r="MQB885" s="60"/>
      <c r="MQC885" s="60"/>
      <c r="MQD885" s="60"/>
      <c r="MQE885" s="60"/>
      <c r="MQF885" s="60"/>
      <c r="MQG885" s="60"/>
      <c r="MQH885" s="60"/>
      <c r="MQI885" s="60"/>
      <c r="MQJ885" s="60"/>
      <c r="MQK885" s="60"/>
      <c r="MQL885" s="60"/>
      <c r="MQM885" s="60"/>
      <c r="MQN885" s="60"/>
      <c r="MQO885" s="60"/>
      <c r="MQP885" s="60"/>
      <c r="MQQ885" s="60"/>
      <c r="MQR885" s="60"/>
      <c r="MQS885" s="60"/>
      <c r="MQT885" s="60"/>
      <c r="MQU885" s="60"/>
      <c r="MQV885" s="60"/>
      <c r="MQW885" s="60"/>
      <c r="MQX885" s="60"/>
      <c r="MQY885" s="60"/>
      <c r="MQZ885" s="60"/>
      <c r="MRA885" s="60"/>
      <c r="MRB885" s="60"/>
      <c r="MRC885" s="60"/>
      <c r="MRD885" s="60"/>
      <c r="MRE885" s="60"/>
      <c r="MRF885" s="60"/>
      <c r="MRG885" s="60"/>
      <c r="MRH885" s="60"/>
      <c r="MRI885" s="60"/>
      <c r="MRJ885" s="60"/>
      <c r="MRK885" s="60"/>
      <c r="MRL885" s="60"/>
      <c r="MRM885" s="60"/>
      <c r="MRN885" s="60"/>
      <c r="MRO885" s="60"/>
      <c r="MRP885" s="60"/>
      <c r="MRQ885" s="60"/>
      <c r="MRR885" s="60"/>
      <c r="MRS885" s="60"/>
      <c r="MRT885" s="60"/>
      <c r="MRU885" s="60"/>
      <c r="MRV885" s="60"/>
      <c r="MRW885" s="60"/>
      <c r="MRX885" s="60"/>
      <c r="MRY885" s="60"/>
      <c r="MRZ885" s="60"/>
      <c r="MSA885" s="60"/>
      <c r="MSB885" s="60"/>
      <c r="MSC885" s="60"/>
      <c r="MSD885" s="60"/>
      <c r="MSE885" s="60"/>
      <c r="MSF885" s="60"/>
      <c r="MSG885" s="60"/>
      <c r="MSH885" s="60"/>
      <c r="MSI885" s="60"/>
      <c r="MSJ885" s="60"/>
      <c r="MSK885" s="60"/>
      <c r="MSL885" s="60"/>
      <c r="MSM885" s="60"/>
      <c r="MSN885" s="60"/>
      <c r="MSO885" s="60"/>
      <c r="MSP885" s="60"/>
      <c r="MSQ885" s="60"/>
      <c r="MSR885" s="60"/>
      <c r="MSS885" s="60"/>
      <c r="MST885" s="60"/>
      <c r="MSU885" s="60"/>
      <c r="MSV885" s="60"/>
      <c r="MSW885" s="60"/>
      <c r="MSX885" s="60"/>
      <c r="MSY885" s="60"/>
      <c r="MSZ885" s="60"/>
      <c r="MTA885" s="60"/>
      <c r="MTB885" s="60"/>
      <c r="MTC885" s="60"/>
      <c r="MTD885" s="60"/>
      <c r="MTE885" s="60"/>
      <c r="MTF885" s="60"/>
      <c r="MTG885" s="60"/>
      <c r="MTH885" s="60"/>
      <c r="MTI885" s="60"/>
      <c r="MTJ885" s="60"/>
      <c r="MTK885" s="60"/>
      <c r="MTL885" s="60"/>
      <c r="MTM885" s="60"/>
      <c r="MTN885" s="60"/>
      <c r="MTO885" s="60"/>
      <c r="MTP885" s="60"/>
      <c r="MTQ885" s="60"/>
      <c r="MTR885" s="60"/>
      <c r="MTS885" s="60"/>
      <c r="MTT885" s="60"/>
      <c r="MTU885" s="60"/>
      <c r="MTV885" s="60"/>
      <c r="MTW885" s="60"/>
      <c r="MTX885" s="60"/>
      <c r="MTY885" s="60"/>
      <c r="MTZ885" s="60"/>
      <c r="MUA885" s="60"/>
      <c r="MUB885" s="60"/>
      <c r="MUC885" s="60"/>
      <c r="MUD885" s="60"/>
      <c r="MUE885" s="60"/>
      <c r="MUF885" s="60"/>
      <c r="MUG885" s="60"/>
      <c r="MUH885" s="60"/>
      <c r="MUI885" s="60"/>
      <c r="MUJ885" s="60"/>
      <c r="MUK885" s="60"/>
      <c r="MUL885" s="60"/>
      <c r="MUM885" s="60"/>
      <c r="MUN885" s="60"/>
      <c r="MUO885" s="60"/>
      <c r="MUP885" s="60"/>
      <c r="MUQ885" s="60"/>
      <c r="MUR885" s="60"/>
      <c r="MUS885" s="60"/>
      <c r="MUT885" s="60"/>
      <c r="MUU885" s="60"/>
      <c r="MUV885" s="60"/>
      <c r="MUW885" s="60"/>
      <c r="MUX885" s="60"/>
      <c r="MUY885" s="60"/>
      <c r="MUZ885" s="60"/>
      <c r="MVA885" s="60"/>
      <c r="MVB885" s="60"/>
      <c r="MVC885" s="60"/>
      <c r="MVD885" s="60"/>
      <c r="MVE885" s="60"/>
      <c r="MVF885" s="60"/>
      <c r="MVG885" s="60"/>
      <c r="MVH885" s="60"/>
      <c r="MVI885" s="60"/>
      <c r="MVJ885" s="60"/>
      <c r="MVK885" s="60"/>
      <c r="MVL885" s="60"/>
      <c r="MVM885" s="60"/>
      <c r="MVN885" s="60"/>
      <c r="MVO885" s="60"/>
      <c r="MVP885" s="60"/>
      <c r="MVQ885" s="60"/>
      <c r="MVR885" s="60"/>
      <c r="MVS885" s="60"/>
      <c r="MVT885" s="60"/>
      <c r="MVU885" s="60"/>
      <c r="MVV885" s="60"/>
      <c r="MVW885" s="60"/>
      <c r="MVX885" s="60"/>
      <c r="MVY885" s="60"/>
      <c r="MVZ885" s="60"/>
      <c r="MWA885" s="60"/>
      <c r="MWB885" s="60"/>
      <c r="MWC885" s="60"/>
      <c r="MWD885" s="60"/>
      <c r="MWE885" s="60"/>
      <c r="MWF885" s="60"/>
      <c r="MWG885" s="60"/>
      <c r="MWH885" s="60"/>
      <c r="MWI885" s="60"/>
      <c r="MWJ885" s="60"/>
      <c r="MWK885" s="60"/>
      <c r="MWL885" s="60"/>
      <c r="MWM885" s="60"/>
      <c r="MWN885" s="60"/>
      <c r="MWO885" s="60"/>
      <c r="MWP885" s="60"/>
      <c r="MWQ885" s="60"/>
      <c r="MWR885" s="60"/>
      <c r="MWS885" s="60"/>
      <c r="MWT885" s="60"/>
      <c r="MWU885" s="60"/>
      <c r="MWV885" s="60"/>
      <c r="MWW885" s="60"/>
      <c r="MWX885" s="60"/>
      <c r="MWY885" s="60"/>
      <c r="MWZ885" s="60"/>
      <c r="MXA885" s="60"/>
      <c r="MXB885" s="60"/>
      <c r="MXC885" s="60"/>
      <c r="MXD885" s="60"/>
      <c r="MXE885" s="60"/>
      <c r="MXF885" s="60"/>
      <c r="MXG885" s="60"/>
      <c r="MXH885" s="60"/>
      <c r="MXI885" s="60"/>
      <c r="MXJ885" s="60"/>
      <c r="MXK885" s="60"/>
      <c r="MXL885" s="60"/>
      <c r="MXM885" s="60"/>
      <c r="MXN885" s="60"/>
      <c r="MXO885" s="60"/>
      <c r="MXP885" s="60"/>
      <c r="MXQ885" s="60"/>
      <c r="MXR885" s="60"/>
      <c r="MXS885" s="60"/>
      <c r="MXT885" s="60"/>
      <c r="MXU885" s="60"/>
      <c r="MXV885" s="60"/>
      <c r="MXW885" s="60"/>
      <c r="MXX885" s="60"/>
      <c r="MXY885" s="60"/>
      <c r="MXZ885" s="60"/>
      <c r="MYA885" s="60"/>
      <c r="MYB885" s="60"/>
      <c r="MYC885" s="60"/>
      <c r="MYD885" s="60"/>
      <c r="MYE885" s="60"/>
      <c r="MYF885" s="60"/>
      <c r="MYG885" s="60"/>
      <c r="MYH885" s="60"/>
      <c r="MYI885" s="60"/>
      <c r="MYJ885" s="60"/>
      <c r="MYK885" s="60"/>
      <c r="MYL885" s="60"/>
      <c r="MYM885" s="60"/>
      <c r="MYN885" s="60"/>
      <c r="MYO885" s="60"/>
      <c r="MYP885" s="60"/>
      <c r="MYQ885" s="60"/>
      <c r="MYR885" s="60"/>
      <c r="MYS885" s="60"/>
      <c r="MYT885" s="60"/>
      <c r="MYU885" s="60"/>
      <c r="MYV885" s="60"/>
      <c r="MYW885" s="60"/>
      <c r="MYX885" s="60"/>
      <c r="MYY885" s="60"/>
      <c r="MYZ885" s="60"/>
      <c r="MZA885" s="60"/>
      <c r="MZB885" s="60"/>
      <c r="MZC885" s="60"/>
      <c r="MZD885" s="60"/>
      <c r="MZE885" s="60"/>
      <c r="MZF885" s="60"/>
      <c r="MZG885" s="60"/>
      <c r="MZH885" s="60"/>
      <c r="MZI885" s="60"/>
      <c r="MZJ885" s="60"/>
      <c r="MZK885" s="60"/>
      <c r="MZL885" s="60"/>
      <c r="MZM885" s="60"/>
      <c r="MZN885" s="60"/>
      <c r="MZO885" s="60"/>
      <c r="MZP885" s="60"/>
      <c r="MZQ885" s="60"/>
      <c r="MZR885" s="60"/>
      <c r="MZS885" s="60"/>
      <c r="MZT885" s="60"/>
      <c r="MZU885" s="60"/>
      <c r="MZV885" s="60"/>
      <c r="MZW885" s="60"/>
      <c r="MZX885" s="60"/>
      <c r="MZY885" s="60"/>
      <c r="MZZ885" s="60"/>
      <c r="NAA885" s="60"/>
      <c r="NAB885" s="60"/>
      <c r="NAC885" s="60"/>
      <c r="NAD885" s="60"/>
      <c r="NAE885" s="60"/>
      <c r="NAF885" s="60"/>
      <c r="NAG885" s="60"/>
      <c r="NAH885" s="60"/>
      <c r="NAI885" s="60"/>
      <c r="NAJ885" s="60"/>
      <c r="NAK885" s="60"/>
      <c r="NAL885" s="60"/>
      <c r="NAM885" s="60"/>
      <c r="NAN885" s="60"/>
      <c r="NAO885" s="60"/>
      <c r="NAP885" s="60"/>
      <c r="NAQ885" s="60"/>
      <c r="NAR885" s="60"/>
      <c r="NAS885" s="60"/>
      <c r="NAT885" s="60"/>
      <c r="NAU885" s="60"/>
      <c r="NAV885" s="60"/>
      <c r="NAW885" s="60"/>
      <c r="NAX885" s="60"/>
      <c r="NAY885" s="60"/>
      <c r="NAZ885" s="60"/>
      <c r="NBA885" s="60"/>
      <c r="NBB885" s="60"/>
      <c r="NBC885" s="60"/>
      <c r="NBD885" s="60"/>
      <c r="NBE885" s="60"/>
      <c r="NBF885" s="60"/>
      <c r="NBG885" s="60"/>
      <c r="NBH885" s="60"/>
      <c r="NBI885" s="60"/>
      <c r="NBJ885" s="60"/>
      <c r="NBK885" s="60"/>
      <c r="NBL885" s="60"/>
      <c r="NBM885" s="60"/>
      <c r="NBN885" s="60"/>
      <c r="NBO885" s="60"/>
      <c r="NBP885" s="60"/>
      <c r="NBQ885" s="60"/>
      <c r="NBR885" s="60"/>
      <c r="NBS885" s="60"/>
      <c r="NBT885" s="60"/>
      <c r="NBU885" s="60"/>
      <c r="NBV885" s="60"/>
      <c r="NBW885" s="60"/>
      <c r="NBX885" s="60"/>
      <c r="NBY885" s="60"/>
      <c r="NBZ885" s="60"/>
      <c r="NCA885" s="60"/>
      <c r="NCB885" s="60"/>
      <c r="NCC885" s="60"/>
      <c r="NCD885" s="60"/>
      <c r="NCE885" s="60"/>
      <c r="NCF885" s="60"/>
      <c r="NCG885" s="60"/>
      <c r="NCH885" s="60"/>
      <c r="NCI885" s="60"/>
      <c r="NCJ885" s="60"/>
      <c r="NCK885" s="60"/>
      <c r="NCL885" s="60"/>
      <c r="NCM885" s="60"/>
      <c r="NCN885" s="60"/>
      <c r="NCO885" s="60"/>
      <c r="NCP885" s="60"/>
      <c r="NCQ885" s="60"/>
      <c r="NCR885" s="60"/>
      <c r="NCS885" s="60"/>
      <c r="NCT885" s="60"/>
      <c r="NCU885" s="60"/>
      <c r="NCV885" s="60"/>
      <c r="NCW885" s="60"/>
      <c r="NCX885" s="60"/>
      <c r="NCY885" s="60"/>
      <c r="NCZ885" s="60"/>
      <c r="NDA885" s="60"/>
      <c r="NDB885" s="60"/>
      <c r="NDC885" s="60"/>
      <c r="NDD885" s="60"/>
      <c r="NDE885" s="60"/>
      <c r="NDF885" s="60"/>
      <c r="NDG885" s="60"/>
      <c r="NDH885" s="60"/>
      <c r="NDI885" s="60"/>
      <c r="NDJ885" s="60"/>
      <c r="NDK885" s="60"/>
      <c r="NDL885" s="60"/>
      <c r="NDM885" s="60"/>
      <c r="NDN885" s="60"/>
      <c r="NDO885" s="60"/>
      <c r="NDP885" s="60"/>
      <c r="NDQ885" s="60"/>
      <c r="NDR885" s="60"/>
      <c r="NDS885" s="60"/>
      <c r="NDT885" s="60"/>
      <c r="NDU885" s="60"/>
      <c r="NDV885" s="60"/>
      <c r="NDW885" s="60"/>
      <c r="NDX885" s="60"/>
      <c r="NDY885" s="60"/>
      <c r="NDZ885" s="60"/>
      <c r="NEA885" s="60"/>
      <c r="NEB885" s="60"/>
      <c r="NEC885" s="60"/>
      <c r="NED885" s="60"/>
      <c r="NEE885" s="60"/>
      <c r="NEF885" s="60"/>
      <c r="NEG885" s="60"/>
      <c r="NEH885" s="60"/>
      <c r="NEI885" s="60"/>
      <c r="NEJ885" s="60"/>
      <c r="NEK885" s="60"/>
      <c r="NEL885" s="60"/>
      <c r="NEM885" s="60"/>
      <c r="NEN885" s="60"/>
      <c r="NEO885" s="60"/>
      <c r="NEP885" s="60"/>
      <c r="NEQ885" s="60"/>
      <c r="NER885" s="60"/>
      <c r="NES885" s="60"/>
      <c r="NET885" s="60"/>
      <c r="NEU885" s="60"/>
      <c r="NEV885" s="60"/>
      <c r="NEW885" s="60"/>
      <c r="NEX885" s="60"/>
      <c r="NEY885" s="60"/>
      <c r="NEZ885" s="60"/>
      <c r="NFA885" s="60"/>
      <c r="NFB885" s="60"/>
      <c r="NFC885" s="60"/>
      <c r="NFD885" s="60"/>
      <c r="NFE885" s="60"/>
      <c r="NFF885" s="60"/>
      <c r="NFG885" s="60"/>
      <c r="NFH885" s="60"/>
      <c r="NFI885" s="60"/>
      <c r="NFJ885" s="60"/>
      <c r="NFK885" s="60"/>
      <c r="NFL885" s="60"/>
      <c r="NFM885" s="60"/>
      <c r="NFN885" s="60"/>
      <c r="NFO885" s="60"/>
      <c r="NFP885" s="60"/>
      <c r="NFQ885" s="60"/>
      <c r="NFR885" s="60"/>
      <c r="NFS885" s="60"/>
      <c r="NFT885" s="60"/>
      <c r="NFU885" s="60"/>
      <c r="NFV885" s="60"/>
      <c r="NFW885" s="60"/>
      <c r="NFX885" s="60"/>
      <c r="NFY885" s="60"/>
      <c r="NFZ885" s="60"/>
      <c r="NGA885" s="60"/>
      <c r="NGB885" s="60"/>
      <c r="NGC885" s="60"/>
      <c r="NGD885" s="60"/>
      <c r="NGE885" s="60"/>
      <c r="NGF885" s="60"/>
      <c r="NGG885" s="60"/>
      <c r="NGH885" s="60"/>
      <c r="NGI885" s="60"/>
      <c r="NGJ885" s="60"/>
      <c r="NGK885" s="60"/>
      <c r="NGL885" s="60"/>
      <c r="NGM885" s="60"/>
      <c r="NGN885" s="60"/>
      <c r="NGO885" s="60"/>
      <c r="NGP885" s="60"/>
      <c r="NGQ885" s="60"/>
      <c r="NGR885" s="60"/>
      <c r="NGS885" s="60"/>
      <c r="NGT885" s="60"/>
      <c r="NGU885" s="60"/>
      <c r="NGV885" s="60"/>
      <c r="NGW885" s="60"/>
      <c r="NGX885" s="60"/>
      <c r="NGY885" s="60"/>
      <c r="NGZ885" s="60"/>
      <c r="NHA885" s="60"/>
      <c r="NHB885" s="60"/>
      <c r="NHC885" s="60"/>
      <c r="NHD885" s="60"/>
      <c r="NHE885" s="60"/>
      <c r="NHF885" s="60"/>
      <c r="NHG885" s="60"/>
      <c r="NHH885" s="60"/>
      <c r="NHI885" s="60"/>
      <c r="NHJ885" s="60"/>
      <c r="NHK885" s="60"/>
      <c r="NHL885" s="60"/>
      <c r="NHM885" s="60"/>
      <c r="NHN885" s="60"/>
      <c r="NHO885" s="60"/>
      <c r="NHP885" s="60"/>
      <c r="NHQ885" s="60"/>
      <c r="NHR885" s="60"/>
      <c r="NHS885" s="60"/>
      <c r="NHT885" s="60"/>
      <c r="NHU885" s="60"/>
      <c r="NHV885" s="60"/>
      <c r="NHW885" s="60"/>
      <c r="NHX885" s="60"/>
      <c r="NHY885" s="60"/>
      <c r="NHZ885" s="60"/>
      <c r="NIA885" s="60"/>
      <c r="NIB885" s="60"/>
      <c r="NIC885" s="60"/>
      <c r="NID885" s="60"/>
      <c r="NIE885" s="60"/>
      <c r="NIF885" s="60"/>
      <c r="NIG885" s="60"/>
      <c r="NIH885" s="60"/>
      <c r="NII885" s="60"/>
      <c r="NIJ885" s="60"/>
      <c r="NIK885" s="60"/>
      <c r="NIL885" s="60"/>
      <c r="NIM885" s="60"/>
      <c r="NIN885" s="60"/>
      <c r="NIO885" s="60"/>
      <c r="NIP885" s="60"/>
      <c r="NIQ885" s="60"/>
      <c r="NIR885" s="60"/>
      <c r="NIS885" s="60"/>
      <c r="NIT885" s="60"/>
      <c r="NIU885" s="60"/>
      <c r="NIV885" s="60"/>
      <c r="NIW885" s="60"/>
      <c r="NIX885" s="60"/>
      <c r="NIY885" s="60"/>
      <c r="NIZ885" s="60"/>
      <c r="NJA885" s="60"/>
      <c r="NJB885" s="60"/>
      <c r="NJC885" s="60"/>
      <c r="NJD885" s="60"/>
      <c r="NJE885" s="60"/>
      <c r="NJF885" s="60"/>
      <c r="NJG885" s="60"/>
      <c r="NJH885" s="60"/>
      <c r="NJI885" s="60"/>
      <c r="NJJ885" s="60"/>
      <c r="NJK885" s="60"/>
      <c r="NJL885" s="60"/>
      <c r="NJM885" s="60"/>
      <c r="NJN885" s="60"/>
      <c r="NJO885" s="60"/>
      <c r="NJP885" s="60"/>
      <c r="NJQ885" s="60"/>
      <c r="NJR885" s="60"/>
      <c r="NJS885" s="60"/>
      <c r="NJT885" s="60"/>
      <c r="NJU885" s="60"/>
      <c r="NJV885" s="60"/>
      <c r="NJW885" s="60"/>
      <c r="NJX885" s="60"/>
      <c r="NJY885" s="60"/>
      <c r="NJZ885" s="60"/>
      <c r="NKA885" s="60"/>
      <c r="NKB885" s="60"/>
      <c r="NKC885" s="60"/>
      <c r="NKD885" s="60"/>
      <c r="NKE885" s="60"/>
      <c r="NKF885" s="60"/>
      <c r="NKG885" s="60"/>
      <c r="NKH885" s="60"/>
      <c r="NKI885" s="60"/>
      <c r="NKJ885" s="60"/>
      <c r="NKK885" s="60"/>
      <c r="NKL885" s="60"/>
      <c r="NKM885" s="60"/>
      <c r="NKN885" s="60"/>
      <c r="NKO885" s="60"/>
      <c r="NKP885" s="60"/>
      <c r="NKQ885" s="60"/>
      <c r="NKR885" s="60"/>
      <c r="NKS885" s="60"/>
      <c r="NKT885" s="60"/>
      <c r="NKU885" s="60"/>
      <c r="NKV885" s="60"/>
      <c r="NKW885" s="60"/>
      <c r="NKX885" s="60"/>
      <c r="NKY885" s="60"/>
      <c r="NKZ885" s="60"/>
      <c r="NLA885" s="60"/>
      <c r="NLB885" s="60"/>
      <c r="NLC885" s="60"/>
      <c r="NLD885" s="60"/>
      <c r="NLE885" s="60"/>
      <c r="NLF885" s="60"/>
      <c r="NLG885" s="60"/>
      <c r="NLH885" s="60"/>
      <c r="NLI885" s="60"/>
      <c r="NLJ885" s="60"/>
      <c r="NLK885" s="60"/>
      <c r="NLL885" s="60"/>
      <c r="NLM885" s="60"/>
      <c r="NLN885" s="60"/>
      <c r="NLO885" s="60"/>
      <c r="NLP885" s="60"/>
      <c r="NLQ885" s="60"/>
      <c r="NLR885" s="60"/>
      <c r="NLS885" s="60"/>
      <c r="NLT885" s="60"/>
      <c r="NLU885" s="60"/>
      <c r="NLV885" s="60"/>
      <c r="NLW885" s="60"/>
      <c r="NLX885" s="60"/>
      <c r="NLY885" s="60"/>
      <c r="NLZ885" s="60"/>
      <c r="NMA885" s="60"/>
      <c r="NMB885" s="60"/>
      <c r="NMC885" s="60"/>
      <c r="NMD885" s="60"/>
      <c r="NME885" s="60"/>
      <c r="NMF885" s="60"/>
      <c r="NMG885" s="60"/>
      <c r="NMH885" s="60"/>
      <c r="NMI885" s="60"/>
      <c r="NMJ885" s="60"/>
      <c r="NMK885" s="60"/>
      <c r="NML885" s="60"/>
      <c r="NMM885" s="60"/>
      <c r="NMN885" s="60"/>
      <c r="NMO885" s="60"/>
      <c r="NMP885" s="60"/>
      <c r="NMQ885" s="60"/>
      <c r="NMR885" s="60"/>
      <c r="NMS885" s="60"/>
      <c r="NMT885" s="60"/>
      <c r="NMU885" s="60"/>
      <c r="NMV885" s="60"/>
      <c r="NMW885" s="60"/>
      <c r="NMX885" s="60"/>
      <c r="NMY885" s="60"/>
      <c r="NMZ885" s="60"/>
      <c r="NNA885" s="60"/>
      <c r="NNB885" s="60"/>
      <c r="NNC885" s="60"/>
      <c r="NND885" s="60"/>
      <c r="NNE885" s="60"/>
      <c r="NNF885" s="60"/>
      <c r="NNG885" s="60"/>
      <c r="NNH885" s="60"/>
      <c r="NNI885" s="60"/>
      <c r="NNJ885" s="60"/>
      <c r="NNK885" s="60"/>
      <c r="NNL885" s="60"/>
      <c r="NNM885" s="60"/>
      <c r="NNN885" s="60"/>
      <c r="NNO885" s="60"/>
      <c r="NNP885" s="60"/>
      <c r="NNQ885" s="60"/>
      <c r="NNR885" s="60"/>
      <c r="NNS885" s="60"/>
      <c r="NNT885" s="60"/>
      <c r="NNU885" s="60"/>
      <c r="NNV885" s="60"/>
      <c r="NNW885" s="60"/>
      <c r="NNX885" s="60"/>
      <c r="NNY885" s="60"/>
      <c r="NNZ885" s="60"/>
      <c r="NOA885" s="60"/>
      <c r="NOB885" s="60"/>
      <c r="NOC885" s="60"/>
      <c r="NOD885" s="60"/>
      <c r="NOE885" s="60"/>
      <c r="NOF885" s="60"/>
      <c r="NOG885" s="60"/>
      <c r="NOH885" s="60"/>
      <c r="NOI885" s="60"/>
      <c r="NOJ885" s="60"/>
      <c r="NOK885" s="60"/>
      <c r="NOL885" s="60"/>
      <c r="NOM885" s="60"/>
      <c r="NON885" s="60"/>
      <c r="NOO885" s="60"/>
      <c r="NOP885" s="60"/>
      <c r="NOQ885" s="60"/>
      <c r="NOR885" s="60"/>
      <c r="NOS885" s="60"/>
      <c r="NOT885" s="60"/>
      <c r="NOU885" s="60"/>
      <c r="NOV885" s="60"/>
      <c r="NOW885" s="60"/>
      <c r="NOX885" s="60"/>
      <c r="NOY885" s="60"/>
      <c r="NOZ885" s="60"/>
      <c r="NPA885" s="60"/>
      <c r="NPB885" s="60"/>
      <c r="NPC885" s="60"/>
      <c r="NPD885" s="60"/>
      <c r="NPE885" s="60"/>
      <c r="NPF885" s="60"/>
      <c r="NPG885" s="60"/>
      <c r="NPH885" s="60"/>
      <c r="NPI885" s="60"/>
      <c r="NPJ885" s="60"/>
      <c r="NPK885" s="60"/>
      <c r="NPL885" s="60"/>
      <c r="NPM885" s="60"/>
      <c r="NPN885" s="60"/>
      <c r="NPO885" s="60"/>
      <c r="NPP885" s="60"/>
      <c r="NPQ885" s="60"/>
      <c r="NPR885" s="60"/>
      <c r="NPS885" s="60"/>
      <c r="NPT885" s="60"/>
      <c r="NPU885" s="60"/>
      <c r="NPV885" s="60"/>
      <c r="NPW885" s="60"/>
      <c r="NPX885" s="60"/>
      <c r="NPY885" s="60"/>
      <c r="NPZ885" s="60"/>
      <c r="NQA885" s="60"/>
      <c r="NQB885" s="60"/>
      <c r="NQC885" s="60"/>
      <c r="NQD885" s="60"/>
      <c r="NQE885" s="60"/>
      <c r="NQF885" s="60"/>
      <c r="NQG885" s="60"/>
      <c r="NQH885" s="60"/>
      <c r="NQI885" s="60"/>
      <c r="NQJ885" s="60"/>
      <c r="NQK885" s="60"/>
      <c r="NQL885" s="60"/>
      <c r="NQM885" s="60"/>
      <c r="NQN885" s="60"/>
      <c r="NQO885" s="60"/>
      <c r="NQP885" s="60"/>
      <c r="NQQ885" s="60"/>
      <c r="NQR885" s="60"/>
      <c r="NQS885" s="60"/>
      <c r="NQT885" s="60"/>
      <c r="NQU885" s="60"/>
      <c r="NQV885" s="60"/>
      <c r="NQW885" s="60"/>
      <c r="NQX885" s="60"/>
      <c r="NQY885" s="60"/>
      <c r="NQZ885" s="60"/>
      <c r="NRA885" s="60"/>
      <c r="NRB885" s="60"/>
      <c r="NRC885" s="60"/>
      <c r="NRD885" s="60"/>
      <c r="NRE885" s="60"/>
      <c r="NRF885" s="60"/>
      <c r="NRG885" s="60"/>
      <c r="NRH885" s="60"/>
      <c r="NRI885" s="60"/>
      <c r="NRJ885" s="60"/>
      <c r="NRK885" s="60"/>
      <c r="NRL885" s="60"/>
      <c r="NRM885" s="60"/>
      <c r="NRN885" s="60"/>
      <c r="NRO885" s="60"/>
      <c r="NRP885" s="60"/>
      <c r="NRQ885" s="60"/>
      <c r="NRR885" s="60"/>
      <c r="NRS885" s="60"/>
      <c r="NRT885" s="60"/>
      <c r="NRU885" s="60"/>
      <c r="NRV885" s="60"/>
      <c r="NRW885" s="60"/>
      <c r="NRX885" s="60"/>
      <c r="NRY885" s="60"/>
      <c r="NRZ885" s="60"/>
      <c r="NSA885" s="60"/>
      <c r="NSB885" s="60"/>
      <c r="NSC885" s="60"/>
      <c r="NSD885" s="60"/>
      <c r="NSE885" s="60"/>
      <c r="NSF885" s="60"/>
      <c r="NSG885" s="60"/>
      <c r="NSH885" s="60"/>
      <c r="NSI885" s="60"/>
      <c r="NSJ885" s="60"/>
      <c r="NSK885" s="60"/>
      <c r="NSL885" s="60"/>
      <c r="NSM885" s="60"/>
      <c r="NSN885" s="60"/>
      <c r="NSO885" s="60"/>
      <c r="NSP885" s="60"/>
      <c r="NSQ885" s="60"/>
      <c r="NSR885" s="60"/>
      <c r="NSS885" s="60"/>
      <c r="NST885" s="60"/>
      <c r="NSU885" s="60"/>
      <c r="NSV885" s="60"/>
      <c r="NSW885" s="60"/>
      <c r="NSX885" s="60"/>
      <c r="NSY885" s="60"/>
      <c r="NSZ885" s="60"/>
      <c r="NTA885" s="60"/>
      <c r="NTB885" s="60"/>
      <c r="NTC885" s="60"/>
      <c r="NTD885" s="60"/>
      <c r="NTE885" s="60"/>
      <c r="NTF885" s="60"/>
      <c r="NTG885" s="60"/>
      <c r="NTH885" s="60"/>
      <c r="NTI885" s="60"/>
      <c r="NTJ885" s="60"/>
      <c r="NTK885" s="60"/>
      <c r="NTL885" s="60"/>
      <c r="NTM885" s="60"/>
      <c r="NTN885" s="60"/>
      <c r="NTO885" s="60"/>
      <c r="NTP885" s="60"/>
      <c r="NTQ885" s="60"/>
      <c r="NTR885" s="60"/>
      <c r="NTS885" s="60"/>
      <c r="NTT885" s="60"/>
      <c r="NTU885" s="60"/>
      <c r="NTV885" s="60"/>
      <c r="NTW885" s="60"/>
      <c r="NTX885" s="60"/>
      <c r="NTY885" s="60"/>
      <c r="NTZ885" s="60"/>
      <c r="NUA885" s="60"/>
      <c r="NUB885" s="60"/>
      <c r="NUC885" s="60"/>
      <c r="NUD885" s="60"/>
      <c r="NUE885" s="60"/>
      <c r="NUF885" s="60"/>
      <c r="NUG885" s="60"/>
      <c r="NUH885" s="60"/>
      <c r="NUI885" s="60"/>
      <c r="NUJ885" s="60"/>
      <c r="NUK885" s="60"/>
      <c r="NUL885" s="60"/>
      <c r="NUM885" s="60"/>
      <c r="NUN885" s="60"/>
      <c r="NUO885" s="60"/>
      <c r="NUP885" s="60"/>
      <c r="NUQ885" s="60"/>
      <c r="NUR885" s="60"/>
      <c r="NUS885" s="60"/>
      <c r="NUT885" s="60"/>
      <c r="NUU885" s="60"/>
      <c r="NUV885" s="60"/>
      <c r="NUW885" s="60"/>
      <c r="NUX885" s="60"/>
      <c r="NUY885" s="60"/>
      <c r="NUZ885" s="60"/>
      <c r="NVA885" s="60"/>
      <c r="NVB885" s="60"/>
      <c r="NVC885" s="60"/>
      <c r="NVD885" s="60"/>
      <c r="NVE885" s="60"/>
      <c r="NVF885" s="60"/>
      <c r="NVG885" s="60"/>
      <c r="NVH885" s="60"/>
      <c r="NVI885" s="60"/>
      <c r="NVJ885" s="60"/>
      <c r="NVK885" s="60"/>
      <c r="NVL885" s="60"/>
      <c r="NVM885" s="60"/>
      <c r="NVN885" s="60"/>
      <c r="NVO885" s="60"/>
      <c r="NVP885" s="60"/>
      <c r="NVQ885" s="60"/>
      <c r="NVR885" s="60"/>
      <c r="NVS885" s="60"/>
      <c r="NVT885" s="60"/>
      <c r="NVU885" s="60"/>
      <c r="NVV885" s="60"/>
      <c r="NVW885" s="60"/>
      <c r="NVX885" s="60"/>
      <c r="NVY885" s="60"/>
      <c r="NVZ885" s="60"/>
      <c r="NWA885" s="60"/>
      <c r="NWB885" s="60"/>
      <c r="NWC885" s="60"/>
      <c r="NWD885" s="60"/>
      <c r="NWE885" s="60"/>
      <c r="NWF885" s="60"/>
      <c r="NWG885" s="60"/>
      <c r="NWH885" s="60"/>
      <c r="NWI885" s="60"/>
      <c r="NWJ885" s="60"/>
      <c r="NWK885" s="60"/>
      <c r="NWL885" s="60"/>
      <c r="NWM885" s="60"/>
      <c r="NWN885" s="60"/>
      <c r="NWO885" s="60"/>
      <c r="NWP885" s="60"/>
      <c r="NWQ885" s="60"/>
      <c r="NWR885" s="60"/>
      <c r="NWS885" s="60"/>
      <c r="NWT885" s="60"/>
      <c r="NWU885" s="60"/>
      <c r="NWV885" s="60"/>
      <c r="NWW885" s="60"/>
      <c r="NWX885" s="60"/>
      <c r="NWY885" s="60"/>
      <c r="NWZ885" s="60"/>
      <c r="NXA885" s="60"/>
      <c r="NXB885" s="60"/>
      <c r="NXC885" s="60"/>
      <c r="NXD885" s="60"/>
      <c r="NXE885" s="60"/>
      <c r="NXF885" s="60"/>
      <c r="NXG885" s="60"/>
      <c r="NXH885" s="60"/>
      <c r="NXI885" s="60"/>
      <c r="NXJ885" s="60"/>
      <c r="NXK885" s="60"/>
      <c r="NXL885" s="60"/>
      <c r="NXM885" s="60"/>
      <c r="NXN885" s="60"/>
      <c r="NXO885" s="60"/>
      <c r="NXP885" s="60"/>
      <c r="NXQ885" s="60"/>
      <c r="NXR885" s="60"/>
      <c r="NXS885" s="60"/>
      <c r="NXT885" s="60"/>
      <c r="NXU885" s="60"/>
      <c r="NXV885" s="60"/>
      <c r="NXW885" s="60"/>
      <c r="NXX885" s="60"/>
      <c r="NXY885" s="60"/>
      <c r="NXZ885" s="60"/>
      <c r="NYA885" s="60"/>
      <c r="NYB885" s="60"/>
      <c r="NYC885" s="60"/>
      <c r="NYD885" s="60"/>
      <c r="NYE885" s="60"/>
      <c r="NYF885" s="60"/>
      <c r="NYG885" s="60"/>
      <c r="NYH885" s="60"/>
      <c r="NYI885" s="60"/>
      <c r="NYJ885" s="60"/>
      <c r="NYK885" s="60"/>
      <c r="NYL885" s="60"/>
      <c r="NYM885" s="60"/>
      <c r="NYN885" s="60"/>
      <c r="NYO885" s="60"/>
      <c r="NYP885" s="60"/>
      <c r="NYQ885" s="60"/>
      <c r="NYR885" s="60"/>
      <c r="NYS885" s="60"/>
      <c r="NYT885" s="60"/>
      <c r="NYU885" s="60"/>
      <c r="NYV885" s="60"/>
      <c r="NYW885" s="60"/>
      <c r="NYX885" s="60"/>
      <c r="NYY885" s="60"/>
      <c r="NYZ885" s="60"/>
      <c r="NZA885" s="60"/>
      <c r="NZB885" s="60"/>
      <c r="NZC885" s="60"/>
      <c r="NZD885" s="60"/>
      <c r="NZE885" s="60"/>
      <c r="NZF885" s="60"/>
      <c r="NZG885" s="60"/>
      <c r="NZH885" s="60"/>
      <c r="NZI885" s="60"/>
      <c r="NZJ885" s="60"/>
      <c r="NZK885" s="60"/>
      <c r="NZL885" s="60"/>
      <c r="NZM885" s="60"/>
      <c r="NZN885" s="60"/>
      <c r="NZO885" s="60"/>
      <c r="NZP885" s="60"/>
      <c r="NZQ885" s="60"/>
      <c r="NZR885" s="60"/>
      <c r="NZS885" s="60"/>
      <c r="NZT885" s="60"/>
      <c r="NZU885" s="60"/>
      <c r="NZV885" s="60"/>
      <c r="NZW885" s="60"/>
      <c r="NZX885" s="60"/>
      <c r="NZY885" s="60"/>
      <c r="NZZ885" s="60"/>
      <c r="OAA885" s="60"/>
      <c r="OAB885" s="60"/>
      <c r="OAC885" s="60"/>
      <c r="OAD885" s="60"/>
      <c r="OAE885" s="60"/>
      <c r="OAF885" s="60"/>
      <c r="OAG885" s="60"/>
      <c r="OAH885" s="60"/>
      <c r="OAI885" s="60"/>
      <c r="OAJ885" s="60"/>
      <c r="OAK885" s="60"/>
      <c r="OAL885" s="60"/>
      <c r="OAM885" s="60"/>
      <c r="OAN885" s="60"/>
      <c r="OAO885" s="60"/>
      <c r="OAP885" s="60"/>
      <c r="OAQ885" s="60"/>
      <c r="OAR885" s="60"/>
      <c r="OAS885" s="60"/>
      <c r="OAT885" s="60"/>
      <c r="OAU885" s="60"/>
      <c r="OAV885" s="60"/>
      <c r="OAW885" s="60"/>
      <c r="OAX885" s="60"/>
      <c r="OAY885" s="60"/>
      <c r="OAZ885" s="60"/>
      <c r="OBA885" s="60"/>
      <c r="OBB885" s="60"/>
      <c r="OBC885" s="60"/>
      <c r="OBD885" s="60"/>
      <c r="OBE885" s="60"/>
      <c r="OBF885" s="60"/>
      <c r="OBG885" s="60"/>
      <c r="OBH885" s="60"/>
      <c r="OBI885" s="60"/>
      <c r="OBJ885" s="60"/>
      <c r="OBK885" s="60"/>
      <c r="OBL885" s="60"/>
      <c r="OBM885" s="60"/>
      <c r="OBN885" s="60"/>
      <c r="OBO885" s="60"/>
      <c r="OBP885" s="60"/>
      <c r="OBQ885" s="60"/>
      <c r="OBR885" s="60"/>
      <c r="OBS885" s="60"/>
      <c r="OBT885" s="60"/>
      <c r="OBU885" s="60"/>
      <c r="OBV885" s="60"/>
      <c r="OBW885" s="60"/>
      <c r="OBX885" s="60"/>
      <c r="OBY885" s="60"/>
      <c r="OBZ885" s="60"/>
      <c r="OCA885" s="60"/>
      <c r="OCB885" s="60"/>
      <c r="OCC885" s="60"/>
      <c r="OCD885" s="60"/>
      <c r="OCE885" s="60"/>
      <c r="OCF885" s="60"/>
      <c r="OCG885" s="60"/>
      <c r="OCH885" s="60"/>
      <c r="OCI885" s="60"/>
      <c r="OCJ885" s="60"/>
      <c r="OCK885" s="60"/>
      <c r="OCL885" s="60"/>
      <c r="OCM885" s="60"/>
      <c r="OCN885" s="60"/>
      <c r="OCO885" s="60"/>
      <c r="OCP885" s="60"/>
      <c r="OCQ885" s="60"/>
      <c r="OCR885" s="60"/>
      <c r="OCS885" s="60"/>
      <c r="OCT885" s="60"/>
      <c r="OCU885" s="60"/>
      <c r="OCV885" s="60"/>
      <c r="OCW885" s="60"/>
      <c r="OCX885" s="60"/>
      <c r="OCY885" s="60"/>
      <c r="OCZ885" s="60"/>
      <c r="ODA885" s="60"/>
      <c r="ODB885" s="60"/>
      <c r="ODC885" s="60"/>
      <c r="ODD885" s="60"/>
      <c r="ODE885" s="60"/>
      <c r="ODF885" s="60"/>
      <c r="ODG885" s="60"/>
      <c r="ODH885" s="60"/>
      <c r="ODI885" s="60"/>
      <c r="ODJ885" s="60"/>
      <c r="ODK885" s="60"/>
      <c r="ODL885" s="60"/>
      <c r="ODM885" s="60"/>
      <c r="ODN885" s="60"/>
      <c r="ODO885" s="60"/>
      <c r="ODP885" s="60"/>
      <c r="ODQ885" s="60"/>
      <c r="ODR885" s="60"/>
      <c r="ODS885" s="60"/>
      <c r="ODT885" s="60"/>
      <c r="ODU885" s="60"/>
      <c r="ODV885" s="60"/>
      <c r="ODW885" s="60"/>
      <c r="ODX885" s="60"/>
      <c r="ODY885" s="60"/>
      <c r="ODZ885" s="60"/>
      <c r="OEA885" s="60"/>
      <c r="OEB885" s="60"/>
      <c r="OEC885" s="60"/>
      <c r="OED885" s="60"/>
      <c r="OEE885" s="60"/>
      <c r="OEF885" s="60"/>
      <c r="OEG885" s="60"/>
      <c r="OEH885" s="60"/>
      <c r="OEI885" s="60"/>
      <c r="OEJ885" s="60"/>
      <c r="OEK885" s="60"/>
      <c r="OEL885" s="60"/>
      <c r="OEM885" s="60"/>
      <c r="OEN885" s="60"/>
      <c r="OEO885" s="60"/>
      <c r="OEP885" s="60"/>
      <c r="OEQ885" s="60"/>
      <c r="OER885" s="60"/>
      <c r="OES885" s="60"/>
      <c r="OET885" s="60"/>
      <c r="OEU885" s="60"/>
      <c r="OEV885" s="60"/>
      <c r="OEW885" s="60"/>
      <c r="OEX885" s="60"/>
      <c r="OEY885" s="60"/>
      <c r="OEZ885" s="60"/>
      <c r="OFA885" s="60"/>
      <c r="OFB885" s="60"/>
      <c r="OFC885" s="60"/>
      <c r="OFD885" s="60"/>
      <c r="OFE885" s="60"/>
      <c r="OFF885" s="60"/>
      <c r="OFG885" s="60"/>
      <c r="OFH885" s="60"/>
      <c r="OFI885" s="60"/>
      <c r="OFJ885" s="60"/>
      <c r="OFK885" s="60"/>
      <c r="OFL885" s="60"/>
      <c r="OFM885" s="60"/>
      <c r="OFN885" s="60"/>
      <c r="OFO885" s="60"/>
      <c r="OFP885" s="60"/>
      <c r="OFQ885" s="60"/>
      <c r="OFR885" s="60"/>
      <c r="OFS885" s="60"/>
      <c r="OFT885" s="60"/>
      <c r="OFU885" s="60"/>
      <c r="OFV885" s="60"/>
      <c r="OFW885" s="60"/>
      <c r="OFX885" s="60"/>
      <c r="OFY885" s="60"/>
      <c r="OFZ885" s="60"/>
      <c r="OGA885" s="60"/>
      <c r="OGB885" s="60"/>
      <c r="OGC885" s="60"/>
      <c r="OGD885" s="60"/>
      <c r="OGE885" s="60"/>
      <c r="OGF885" s="60"/>
      <c r="OGG885" s="60"/>
      <c r="OGH885" s="60"/>
      <c r="OGI885" s="60"/>
      <c r="OGJ885" s="60"/>
      <c r="OGK885" s="60"/>
      <c r="OGL885" s="60"/>
      <c r="OGM885" s="60"/>
      <c r="OGN885" s="60"/>
      <c r="OGO885" s="60"/>
      <c r="OGP885" s="60"/>
      <c r="OGQ885" s="60"/>
      <c r="OGR885" s="60"/>
      <c r="OGS885" s="60"/>
      <c r="OGT885" s="60"/>
      <c r="OGU885" s="60"/>
      <c r="OGV885" s="60"/>
      <c r="OGW885" s="60"/>
      <c r="OGX885" s="60"/>
      <c r="OGY885" s="60"/>
      <c r="OGZ885" s="60"/>
      <c r="OHA885" s="60"/>
      <c r="OHB885" s="60"/>
      <c r="OHC885" s="60"/>
      <c r="OHD885" s="60"/>
      <c r="OHE885" s="60"/>
      <c r="OHF885" s="60"/>
      <c r="OHG885" s="60"/>
      <c r="OHH885" s="60"/>
      <c r="OHI885" s="60"/>
      <c r="OHJ885" s="60"/>
      <c r="OHK885" s="60"/>
      <c r="OHL885" s="60"/>
      <c r="OHM885" s="60"/>
      <c r="OHN885" s="60"/>
      <c r="OHO885" s="60"/>
      <c r="OHP885" s="60"/>
      <c r="OHQ885" s="60"/>
      <c r="OHR885" s="60"/>
      <c r="OHS885" s="60"/>
      <c r="OHT885" s="60"/>
      <c r="OHU885" s="60"/>
      <c r="OHV885" s="60"/>
      <c r="OHW885" s="60"/>
      <c r="OHX885" s="60"/>
      <c r="OHY885" s="60"/>
      <c r="OHZ885" s="60"/>
      <c r="OIA885" s="60"/>
      <c r="OIB885" s="60"/>
      <c r="OIC885" s="60"/>
      <c r="OID885" s="60"/>
      <c r="OIE885" s="60"/>
      <c r="OIF885" s="60"/>
      <c r="OIG885" s="60"/>
      <c r="OIH885" s="60"/>
      <c r="OII885" s="60"/>
      <c r="OIJ885" s="60"/>
      <c r="OIK885" s="60"/>
      <c r="OIL885" s="60"/>
      <c r="OIM885" s="60"/>
      <c r="OIN885" s="60"/>
      <c r="OIO885" s="60"/>
      <c r="OIP885" s="60"/>
      <c r="OIQ885" s="60"/>
      <c r="OIR885" s="60"/>
      <c r="OIS885" s="60"/>
      <c r="OIT885" s="60"/>
      <c r="OIU885" s="60"/>
      <c r="OIV885" s="60"/>
      <c r="OIW885" s="60"/>
      <c r="OIX885" s="60"/>
      <c r="OIY885" s="60"/>
      <c r="OIZ885" s="60"/>
      <c r="OJA885" s="60"/>
      <c r="OJB885" s="60"/>
      <c r="OJC885" s="60"/>
      <c r="OJD885" s="60"/>
      <c r="OJE885" s="60"/>
      <c r="OJF885" s="60"/>
      <c r="OJG885" s="60"/>
      <c r="OJH885" s="60"/>
      <c r="OJI885" s="60"/>
      <c r="OJJ885" s="60"/>
      <c r="OJK885" s="60"/>
      <c r="OJL885" s="60"/>
      <c r="OJM885" s="60"/>
      <c r="OJN885" s="60"/>
      <c r="OJO885" s="60"/>
      <c r="OJP885" s="60"/>
      <c r="OJQ885" s="60"/>
      <c r="OJR885" s="60"/>
      <c r="OJS885" s="60"/>
      <c r="OJT885" s="60"/>
      <c r="OJU885" s="60"/>
      <c r="OJV885" s="60"/>
      <c r="OJW885" s="60"/>
      <c r="OJX885" s="60"/>
      <c r="OJY885" s="60"/>
      <c r="OJZ885" s="60"/>
      <c r="OKA885" s="60"/>
      <c r="OKB885" s="60"/>
      <c r="OKC885" s="60"/>
      <c r="OKD885" s="60"/>
      <c r="OKE885" s="60"/>
      <c r="OKF885" s="60"/>
      <c r="OKG885" s="60"/>
      <c r="OKH885" s="60"/>
      <c r="OKI885" s="60"/>
      <c r="OKJ885" s="60"/>
      <c r="OKK885" s="60"/>
      <c r="OKL885" s="60"/>
      <c r="OKM885" s="60"/>
      <c r="OKN885" s="60"/>
      <c r="OKO885" s="60"/>
      <c r="OKP885" s="60"/>
      <c r="OKQ885" s="60"/>
      <c r="OKR885" s="60"/>
      <c r="OKS885" s="60"/>
      <c r="OKT885" s="60"/>
      <c r="OKU885" s="60"/>
      <c r="OKV885" s="60"/>
      <c r="OKW885" s="60"/>
      <c r="OKX885" s="60"/>
      <c r="OKY885" s="60"/>
      <c r="OKZ885" s="60"/>
      <c r="OLA885" s="60"/>
      <c r="OLB885" s="60"/>
      <c r="OLC885" s="60"/>
      <c r="OLD885" s="60"/>
      <c r="OLE885" s="60"/>
      <c r="OLF885" s="60"/>
      <c r="OLG885" s="60"/>
      <c r="OLH885" s="60"/>
      <c r="OLI885" s="60"/>
      <c r="OLJ885" s="60"/>
      <c r="OLK885" s="60"/>
      <c r="OLL885" s="60"/>
      <c r="OLM885" s="60"/>
      <c r="OLN885" s="60"/>
      <c r="OLO885" s="60"/>
      <c r="OLP885" s="60"/>
      <c r="OLQ885" s="60"/>
      <c r="OLR885" s="60"/>
      <c r="OLS885" s="60"/>
      <c r="OLT885" s="60"/>
      <c r="OLU885" s="60"/>
      <c r="OLV885" s="60"/>
      <c r="OLW885" s="60"/>
      <c r="OLX885" s="60"/>
      <c r="OLY885" s="60"/>
      <c r="OLZ885" s="60"/>
      <c r="OMA885" s="60"/>
      <c r="OMB885" s="60"/>
      <c r="OMC885" s="60"/>
      <c r="OMD885" s="60"/>
      <c r="OME885" s="60"/>
      <c r="OMF885" s="60"/>
      <c r="OMG885" s="60"/>
      <c r="OMH885" s="60"/>
      <c r="OMI885" s="60"/>
      <c r="OMJ885" s="60"/>
      <c r="OMK885" s="60"/>
      <c r="OML885" s="60"/>
      <c r="OMM885" s="60"/>
      <c r="OMN885" s="60"/>
      <c r="OMO885" s="60"/>
      <c r="OMP885" s="60"/>
      <c r="OMQ885" s="60"/>
      <c r="OMR885" s="60"/>
      <c r="OMS885" s="60"/>
      <c r="OMT885" s="60"/>
      <c r="OMU885" s="60"/>
      <c r="OMV885" s="60"/>
      <c r="OMW885" s="60"/>
      <c r="OMX885" s="60"/>
      <c r="OMY885" s="60"/>
      <c r="OMZ885" s="60"/>
      <c r="ONA885" s="60"/>
      <c r="ONB885" s="60"/>
      <c r="ONC885" s="60"/>
      <c r="OND885" s="60"/>
      <c r="ONE885" s="60"/>
      <c r="ONF885" s="60"/>
      <c r="ONG885" s="60"/>
      <c r="ONH885" s="60"/>
      <c r="ONI885" s="60"/>
      <c r="ONJ885" s="60"/>
      <c r="ONK885" s="60"/>
      <c r="ONL885" s="60"/>
      <c r="ONM885" s="60"/>
      <c r="ONN885" s="60"/>
      <c r="ONO885" s="60"/>
      <c r="ONP885" s="60"/>
      <c r="ONQ885" s="60"/>
      <c r="ONR885" s="60"/>
      <c r="ONS885" s="60"/>
      <c r="ONT885" s="60"/>
      <c r="ONU885" s="60"/>
      <c r="ONV885" s="60"/>
      <c r="ONW885" s="60"/>
      <c r="ONX885" s="60"/>
      <c r="ONY885" s="60"/>
      <c r="ONZ885" s="60"/>
      <c r="OOA885" s="60"/>
      <c r="OOB885" s="60"/>
      <c r="OOC885" s="60"/>
      <c r="OOD885" s="60"/>
      <c r="OOE885" s="60"/>
      <c r="OOF885" s="60"/>
      <c r="OOG885" s="60"/>
      <c r="OOH885" s="60"/>
      <c r="OOI885" s="60"/>
      <c r="OOJ885" s="60"/>
      <c r="OOK885" s="60"/>
      <c r="OOL885" s="60"/>
      <c r="OOM885" s="60"/>
      <c r="OON885" s="60"/>
      <c r="OOO885" s="60"/>
      <c r="OOP885" s="60"/>
      <c r="OOQ885" s="60"/>
      <c r="OOR885" s="60"/>
      <c r="OOS885" s="60"/>
      <c r="OOT885" s="60"/>
      <c r="OOU885" s="60"/>
      <c r="OOV885" s="60"/>
      <c r="OOW885" s="60"/>
      <c r="OOX885" s="60"/>
      <c r="OOY885" s="60"/>
      <c r="OOZ885" s="60"/>
      <c r="OPA885" s="60"/>
      <c r="OPB885" s="60"/>
      <c r="OPC885" s="60"/>
      <c r="OPD885" s="60"/>
      <c r="OPE885" s="60"/>
      <c r="OPF885" s="60"/>
      <c r="OPG885" s="60"/>
      <c r="OPH885" s="60"/>
      <c r="OPI885" s="60"/>
      <c r="OPJ885" s="60"/>
      <c r="OPK885" s="60"/>
      <c r="OPL885" s="60"/>
      <c r="OPM885" s="60"/>
      <c r="OPN885" s="60"/>
      <c r="OPO885" s="60"/>
      <c r="OPP885" s="60"/>
      <c r="OPQ885" s="60"/>
      <c r="OPR885" s="60"/>
      <c r="OPS885" s="60"/>
      <c r="OPT885" s="60"/>
      <c r="OPU885" s="60"/>
      <c r="OPV885" s="60"/>
      <c r="OPW885" s="60"/>
      <c r="OPX885" s="60"/>
      <c r="OPY885" s="60"/>
      <c r="OPZ885" s="60"/>
      <c r="OQA885" s="60"/>
      <c r="OQB885" s="60"/>
      <c r="OQC885" s="60"/>
      <c r="OQD885" s="60"/>
      <c r="OQE885" s="60"/>
      <c r="OQF885" s="60"/>
      <c r="OQG885" s="60"/>
      <c r="OQH885" s="60"/>
      <c r="OQI885" s="60"/>
      <c r="OQJ885" s="60"/>
      <c r="OQK885" s="60"/>
      <c r="OQL885" s="60"/>
      <c r="OQM885" s="60"/>
      <c r="OQN885" s="60"/>
      <c r="OQO885" s="60"/>
      <c r="OQP885" s="60"/>
      <c r="OQQ885" s="60"/>
      <c r="OQR885" s="60"/>
      <c r="OQS885" s="60"/>
      <c r="OQT885" s="60"/>
      <c r="OQU885" s="60"/>
      <c r="OQV885" s="60"/>
      <c r="OQW885" s="60"/>
      <c r="OQX885" s="60"/>
      <c r="OQY885" s="60"/>
      <c r="OQZ885" s="60"/>
      <c r="ORA885" s="60"/>
      <c r="ORB885" s="60"/>
      <c r="ORC885" s="60"/>
      <c r="ORD885" s="60"/>
      <c r="ORE885" s="60"/>
      <c r="ORF885" s="60"/>
      <c r="ORG885" s="60"/>
      <c r="ORH885" s="60"/>
      <c r="ORI885" s="60"/>
      <c r="ORJ885" s="60"/>
      <c r="ORK885" s="60"/>
      <c r="ORL885" s="60"/>
      <c r="ORM885" s="60"/>
      <c r="ORN885" s="60"/>
      <c r="ORO885" s="60"/>
      <c r="ORP885" s="60"/>
      <c r="ORQ885" s="60"/>
      <c r="ORR885" s="60"/>
      <c r="ORS885" s="60"/>
      <c r="ORT885" s="60"/>
      <c r="ORU885" s="60"/>
      <c r="ORV885" s="60"/>
      <c r="ORW885" s="60"/>
      <c r="ORX885" s="60"/>
      <c r="ORY885" s="60"/>
      <c r="ORZ885" s="60"/>
      <c r="OSA885" s="60"/>
      <c r="OSB885" s="60"/>
      <c r="OSC885" s="60"/>
      <c r="OSD885" s="60"/>
      <c r="OSE885" s="60"/>
      <c r="OSF885" s="60"/>
      <c r="OSG885" s="60"/>
      <c r="OSH885" s="60"/>
      <c r="OSI885" s="60"/>
      <c r="OSJ885" s="60"/>
      <c r="OSK885" s="60"/>
      <c r="OSL885" s="60"/>
      <c r="OSM885" s="60"/>
      <c r="OSN885" s="60"/>
      <c r="OSO885" s="60"/>
      <c r="OSP885" s="60"/>
      <c r="OSQ885" s="60"/>
      <c r="OSR885" s="60"/>
      <c r="OSS885" s="60"/>
      <c r="OST885" s="60"/>
      <c r="OSU885" s="60"/>
      <c r="OSV885" s="60"/>
      <c r="OSW885" s="60"/>
      <c r="OSX885" s="60"/>
      <c r="OSY885" s="60"/>
      <c r="OSZ885" s="60"/>
      <c r="OTA885" s="60"/>
      <c r="OTB885" s="60"/>
      <c r="OTC885" s="60"/>
      <c r="OTD885" s="60"/>
      <c r="OTE885" s="60"/>
      <c r="OTF885" s="60"/>
      <c r="OTG885" s="60"/>
      <c r="OTH885" s="60"/>
      <c r="OTI885" s="60"/>
      <c r="OTJ885" s="60"/>
      <c r="OTK885" s="60"/>
      <c r="OTL885" s="60"/>
      <c r="OTM885" s="60"/>
      <c r="OTN885" s="60"/>
      <c r="OTO885" s="60"/>
      <c r="OTP885" s="60"/>
      <c r="OTQ885" s="60"/>
      <c r="OTR885" s="60"/>
      <c r="OTS885" s="60"/>
      <c r="OTT885" s="60"/>
      <c r="OTU885" s="60"/>
      <c r="OTV885" s="60"/>
      <c r="OTW885" s="60"/>
      <c r="OTX885" s="60"/>
      <c r="OTY885" s="60"/>
      <c r="OTZ885" s="60"/>
      <c r="OUA885" s="60"/>
      <c r="OUB885" s="60"/>
      <c r="OUC885" s="60"/>
      <c r="OUD885" s="60"/>
      <c r="OUE885" s="60"/>
      <c r="OUF885" s="60"/>
      <c r="OUG885" s="60"/>
      <c r="OUH885" s="60"/>
      <c r="OUI885" s="60"/>
      <c r="OUJ885" s="60"/>
      <c r="OUK885" s="60"/>
      <c r="OUL885" s="60"/>
      <c r="OUM885" s="60"/>
      <c r="OUN885" s="60"/>
      <c r="OUO885" s="60"/>
      <c r="OUP885" s="60"/>
      <c r="OUQ885" s="60"/>
      <c r="OUR885" s="60"/>
      <c r="OUS885" s="60"/>
      <c r="OUT885" s="60"/>
      <c r="OUU885" s="60"/>
      <c r="OUV885" s="60"/>
      <c r="OUW885" s="60"/>
      <c r="OUX885" s="60"/>
      <c r="OUY885" s="60"/>
      <c r="OUZ885" s="60"/>
      <c r="OVA885" s="60"/>
      <c r="OVB885" s="60"/>
      <c r="OVC885" s="60"/>
      <c r="OVD885" s="60"/>
      <c r="OVE885" s="60"/>
      <c r="OVF885" s="60"/>
      <c r="OVG885" s="60"/>
      <c r="OVH885" s="60"/>
      <c r="OVI885" s="60"/>
      <c r="OVJ885" s="60"/>
      <c r="OVK885" s="60"/>
      <c r="OVL885" s="60"/>
      <c r="OVM885" s="60"/>
      <c r="OVN885" s="60"/>
      <c r="OVO885" s="60"/>
      <c r="OVP885" s="60"/>
      <c r="OVQ885" s="60"/>
      <c r="OVR885" s="60"/>
      <c r="OVS885" s="60"/>
      <c r="OVT885" s="60"/>
      <c r="OVU885" s="60"/>
      <c r="OVV885" s="60"/>
      <c r="OVW885" s="60"/>
      <c r="OVX885" s="60"/>
      <c r="OVY885" s="60"/>
      <c r="OVZ885" s="60"/>
      <c r="OWA885" s="60"/>
      <c r="OWB885" s="60"/>
      <c r="OWC885" s="60"/>
      <c r="OWD885" s="60"/>
      <c r="OWE885" s="60"/>
      <c r="OWF885" s="60"/>
      <c r="OWG885" s="60"/>
      <c r="OWH885" s="60"/>
      <c r="OWI885" s="60"/>
      <c r="OWJ885" s="60"/>
      <c r="OWK885" s="60"/>
      <c r="OWL885" s="60"/>
      <c r="OWM885" s="60"/>
      <c r="OWN885" s="60"/>
      <c r="OWO885" s="60"/>
      <c r="OWP885" s="60"/>
      <c r="OWQ885" s="60"/>
      <c r="OWR885" s="60"/>
      <c r="OWS885" s="60"/>
      <c r="OWT885" s="60"/>
      <c r="OWU885" s="60"/>
      <c r="OWV885" s="60"/>
      <c r="OWW885" s="60"/>
      <c r="OWX885" s="60"/>
      <c r="OWY885" s="60"/>
      <c r="OWZ885" s="60"/>
      <c r="OXA885" s="60"/>
      <c r="OXB885" s="60"/>
      <c r="OXC885" s="60"/>
      <c r="OXD885" s="60"/>
      <c r="OXE885" s="60"/>
      <c r="OXF885" s="60"/>
      <c r="OXG885" s="60"/>
      <c r="OXH885" s="60"/>
      <c r="OXI885" s="60"/>
      <c r="OXJ885" s="60"/>
      <c r="OXK885" s="60"/>
      <c r="OXL885" s="60"/>
      <c r="OXM885" s="60"/>
      <c r="OXN885" s="60"/>
      <c r="OXO885" s="60"/>
      <c r="OXP885" s="60"/>
      <c r="OXQ885" s="60"/>
      <c r="OXR885" s="60"/>
      <c r="OXS885" s="60"/>
      <c r="OXT885" s="60"/>
      <c r="OXU885" s="60"/>
      <c r="OXV885" s="60"/>
      <c r="OXW885" s="60"/>
      <c r="OXX885" s="60"/>
      <c r="OXY885" s="60"/>
      <c r="OXZ885" s="60"/>
      <c r="OYA885" s="60"/>
      <c r="OYB885" s="60"/>
      <c r="OYC885" s="60"/>
      <c r="OYD885" s="60"/>
      <c r="OYE885" s="60"/>
      <c r="OYF885" s="60"/>
      <c r="OYG885" s="60"/>
      <c r="OYH885" s="60"/>
      <c r="OYI885" s="60"/>
      <c r="OYJ885" s="60"/>
      <c r="OYK885" s="60"/>
      <c r="OYL885" s="60"/>
      <c r="OYM885" s="60"/>
      <c r="OYN885" s="60"/>
      <c r="OYO885" s="60"/>
      <c r="OYP885" s="60"/>
      <c r="OYQ885" s="60"/>
      <c r="OYR885" s="60"/>
      <c r="OYS885" s="60"/>
      <c r="OYT885" s="60"/>
      <c r="OYU885" s="60"/>
      <c r="OYV885" s="60"/>
      <c r="OYW885" s="60"/>
      <c r="OYX885" s="60"/>
      <c r="OYY885" s="60"/>
      <c r="OYZ885" s="60"/>
      <c r="OZA885" s="60"/>
      <c r="OZB885" s="60"/>
      <c r="OZC885" s="60"/>
      <c r="OZD885" s="60"/>
      <c r="OZE885" s="60"/>
      <c r="OZF885" s="60"/>
      <c r="OZG885" s="60"/>
      <c r="OZH885" s="60"/>
      <c r="OZI885" s="60"/>
      <c r="OZJ885" s="60"/>
      <c r="OZK885" s="60"/>
      <c r="OZL885" s="60"/>
      <c r="OZM885" s="60"/>
      <c r="OZN885" s="60"/>
      <c r="OZO885" s="60"/>
      <c r="OZP885" s="60"/>
      <c r="OZQ885" s="60"/>
      <c r="OZR885" s="60"/>
      <c r="OZS885" s="60"/>
      <c r="OZT885" s="60"/>
      <c r="OZU885" s="60"/>
      <c r="OZV885" s="60"/>
      <c r="OZW885" s="60"/>
      <c r="OZX885" s="60"/>
      <c r="OZY885" s="60"/>
      <c r="OZZ885" s="60"/>
      <c r="PAA885" s="60"/>
      <c r="PAB885" s="60"/>
      <c r="PAC885" s="60"/>
      <c r="PAD885" s="60"/>
      <c r="PAE885" s="60"/>
      <c r="PAF885" s="60"/>
      <c r="PAG885" s="60"/>
      <c r="PAH885" s="60"/>
      <c r="PAI885" s="60"/>
      <c r="PAJ885" s="60"/>
      <c r="PAK885" s="60"/>
      <c r="PAL885" s="60"/>
      <c r="PAM885" s="60"/>
      <c r="PAN885" s="60"/>
      <c r="PAO885" s="60"/>
      <c r="PAP885" s="60"/>
      <c r="PAQ885" s="60"/>
      <c r="PAR885" s="60"/>
      <c r="PAS885" s="60"/>
      <c r="PAT885" s="60"/>
      <c r="PAU885" s="60"/>
      <c r="PAV885" s="60"/>
      <c r="PAW885" s="60"/>
      <c r="PAX885" s="60"/>
      <c r="PAY885" s="60"/>
      <c r="PAZ885" s="60"/>
      <c r="PBA885" s="60"/>
      <c r="PBB885" s="60"/>
      <c r="PBC885" s="60"/>
      <c r="PBD885" s="60"/>
      <c r="PBE885" s="60"/>
      <c r="PBF885" s="60"/>
      <c r="PBG885" s="60"/>
      <c r="PBH885" s="60"/>
      <c r="PBI885" s="60"/>
      <c r="PBJ885" s="60"/>
      <c r="PBK885" s="60"/>
      <c r="PBL885" s="60"/>
      <c r="PBM885" s="60"/>
      <c r="PBN885" s="60"/>
      <c r="PBO885" s="60"/>
      <c r="PBP885" s="60"/>
      <c r="PBQ885" s="60"/>
      <c r="PBR885" s="60"/>
      <c r="PBS885" s="60"/>
      <c r="PBT885" s="60"/>
      <c r="PBU885" s="60"/>
      <c r="PBV885" s="60"/>
      <c r="PBW885" s="60"/>
      <c r="PBX885" s="60"/>
      <c r="PBY885" s="60"/>
      <c r="PBZ885" s="60"/>
      <c r="PCA885" s="60"/>
      <c r="PCB885" s="60"/>
      <c r="PCC885" s="60"/>
      <c r="PCD885" s="60"/>
      <c r="PCE885" s="60"/>
      <c r="PCF885" s="60"/>
      <c r="PCG885" s="60"/>
      <c r="PCH885" s="60"/>
      <c r="PCI885" s="60"/>
      <c r="PCJ885" s="60"/>
      <c r="PCK885" s="60"/>
      <c r="PCL885" s="60"/>
      <c r="PCM885" s="60"/>
      <c r="PCN885" s="60"/>
      <c r="PCO885" s="60"/>
      <c r="PCP885" s="60"/>
      <c r="PCQ885" s="60"/>
      <c r="PCR885" s="60"/>
      <c r="PCS885" s="60"/>
      <c r="PCT885" s="60"/>
      <c r="PCU885" s="60"/>
      <c r="PCV885" s="60"/>
      <c r="PCW885" s="60"/>
      <c r="PCX885" s="60"/>
      <c r="PCY885" s="60"/>
      <c r="PCZ885" s="60"/>
      <c r="PDA885" s="60"/>
      <c r="PDB885" s="60"/>
      <c r="PDC885" s="60"/>
      <c r="PDD885" s="60"/>
      <c r="PDE885" s="60"/>
      <c r="PDF885" s="60"/>
      <c r="PDG885" s="60"/>
      <c r="PDH885" s="60"/>
      <c r="PDI885" s="60"/>
      <c r="PDJ885" s="60"/>
      <c r="PDK885" s="60"/>
      <c r="PDL885" s="60"/>
      <c r="PDM885" s="60"/>
      <c r="PDN885" s="60"/>
      <c r="PDO885" s="60"/>
      <c r="PDP885" s="60"/>
      <c r="PDQ885" s="60"/>
      <c r="PDR885" s="60"/>
      <c r="PDS885" s="60"/>
      <c r="PDT885" s="60"/>
      <c r="PDU885" s="60"/>
      <c r="PDV885" s="60"/>
      <c r="PDW885" s="60"/>
      <c r="PDX885" s="60"/>
      <c r="PDY885" s="60"/>
      <c r="PDZ885" s="60"/>
      <c r="PEA885" s="60"/>
      <c r="PEB885" s="60"/>
      <c r="PEC885" s="60"/>
      <c r="PED885" s="60"/>
      <c r="PEE885" s="60"/>
      <c r="PEF885" s="60"/>
      <c r="PEG885" s="60"/>
      <c r="PEH885" s="60"/>
      <c r="PEI885" s="60"/>
      <c r="PEJ885" s="60"/>
      <c r="PEK885" s="60"/>
      <c r="PEL885" s="60"/>
      <c r="PEM885" s="60"/>
      <c r="PEN885" s="60"/>
      <c r="PEO885" s="60"/>
      <c r="PEP885" s="60"/>
      <c r="PEQ885" s="60"/>
      <c r="PER885" s="60"/>
      <c r="PES885" s="60"/>
      <c r="PET885" s="60"/>
      <c r="PEU885" s="60"/>
      <c r="PEV885" s="60"/>
      <c r="PEW885" s="60"/>
      <c r="PEX885" s="60"/>
      <c r="PEY885" s="60"/>
      <c r="PEZ885" s="60"/>
      <c r="PFA885" s="60"/>
      <c r="PFB885" s="60"/>
      <c r="PFC885" s="60"/>
      <c r="PFD885" s="60"/>
      <c r="PFE885" s="60"/>
      <c r="PFF885" s="60"/>
      <c r="PFG885" s="60"/>
      <c r="PFH885" s="60"/>
      <c r="PFI885" s="60"/>
      <c r="PFJ885" s="60"/>
      <c r="PFK885" s="60"/>
      <c r="PFL885" s="60"/>
      <c r="PFM885" s="60"/>
      <c r="PFN885" s="60"/>
      <c r="PFO885" s="60"/>
      <c r="PFP885" s="60"/>
      <c r="PFQ885" s="60"/>
      <c r="PFR885" s="60"/>
      <c r="PFS885" s="60"/>
      <c r="PFT885" s="60"/>
      <c r="PFU885" s="60"/>
      <c r="PFV885" s="60"/>
      <c r="PFW885" s="60"/>
      <c r="PFX885" s="60"/>
      <c r="PFY885" s="60"/>
      <c r="PFZ885" s="60"/>
      <c r="PGA885" s="60"/>
      <c r="PGB885" s="60"/>
      <c r="PGC885" s="60"/>
      <c r="PGD885" s="60"/>
      <c r="PGE885" s="60"/>
      <c r="PGF885" s="60"/>
      <c r="PGG885" s="60"/>
      <c r="PGH885" s="60"/>
      <c r="PGI885" s="60"/>
      <c r="PGJ885" s="60"/>
      <c r="PGK885" s="60"/>
      <c r="PGL885" s="60"/>
      <c r="PGM885" s="60"/>
      <c r="PGN885" s="60"/>
      <c r="PGO885" s="60"/>
      <c r="PGP885" s="60"/>
      <c r="PGQ885" s="60"/>
      <c r="PGR885" s="60"/>
      <c r="PGS885" s="60"/>
      <c r="PGT885" s="60"/>
      <c r="PGU885" s="60"/>
      <c r="PGV885" s="60"/>
      <c r="PGW885" s="60"/>
      <c r="PGX885" s="60"/>
      <c r="PGY885" s="60"/>
      <c r="PGZ885" s="60"/>
      <c r="PHA885" s="60"/>
      <c r="PHB885" s="60"/>
      <c r="PHC885" s="60"/>
      <c r="PHD885" s="60"/>
      <c r="PHE885" s="60"/>
      <c r="PHF885" s="60"/>
      <c r="PHG885" s="60"/>
      <c r="PHH885" s="60"/>
      <c r="PHI885" s="60"/>
      <c r="PHJ885" s="60"/>
      <c r="PHK885" s="60"/>
      <c r="PHL885" s="60"/>
      <c r="PHM885" s="60"/>
      <c r="PHN885" s="60"/>
      <c r="PHO885" s="60"/>
      <c r="PHP885" s="60"/>
      <c r="PHQ885" s="60"/>
      <c r="PHR885" s="60"/>
      <c r="PHS885" s="60"/>
      <c r="PHT885" s="60"/>
      <c r="PHU885" s="60"/>
      <c r="PHV885" s="60"/>
      <c r="PHW885" s="60"/>
      <c r="PHX885" s="60"/>
      <c r="PHY885" s="60"/>
      <c r="PHZ885" s="60"/>
      <c r="PIA885" s="60"/>
      <c r="PIB885" s="60"/>
      <c r="PIC885" s="60"/>
      <c r="PID885" s="60"/>
      <c r="PIE885" s="60"/>
      <c r="PIF885" s="60"/>
      <c r="PIG885" s="60"/>
      <c r="PIH885" s="60"/>
      <c r="PII885" s="60"/>
      <c r="PIJ885" s="60"/>
      <c r="PIK885" s="60"/>
      <c r="PIL885" s="60"/>
      <c r="PIM885" s="60"/>
      <c r="PIN885" s="60"/>
      <c r="PIO885" s="60"/>
      <c r="PIP885" s="60"/>
      <c r="PIQ885" s="60"/>
      <c r="PIR885" s="60"/>
      <c r="PIS885" s="60"/>
      <c r="PIT885" s="60"/>
      <c r="PIU885" s="60"/>
      <c r="PIV885" s="60"/>
      <c r="PIW885" s="60"/>
      <c r="PIX885" s="60"/>
      <c r="PIY885" s="60"/>
      <c r="PIZ885" s="60"/>
      <c r="PJA885" s="60"/>
      <c r="PJB885" s="60"/>
      <c r="PJC885" s="60"/>
      <c r="PJD885" s="60"/>
      <c r="PJE885" s="60"/>
      <c r="PJF885" s="60"/>
      <c r="PJG885" s="60"/>
      <c r="PJH885" s="60"/>
      <c r="PJI885" s="60"/>
      <c r="PJJ885" s="60"/>
      <c r="PJK885" s="60"/>
      <c r="PJL885" s="60"/>
      <c r="PJM885" s="60"/>
      <c r="PJN885" s="60"/>
      <c r="PJO885" s="60"/>
      <c r="PJP885" s="60"/>
      <c r="PJQ885" s="60"/>
      <c r="PJR885" s="60"/>
      <c r="PJS885" s="60"/>
      <c r="PJT885" s="60"/>
      <c r="PJU885" s="60"/>
      <c r="PJV885" s="60"/>
      <c r="PJW885" s="60"/>
      <c r="PJX885" s="60"/>
      <c r="PJY885" s="60"/>
      <c r="PJZ885" s="60"/>
      <c r="PKA885" s="60"/>
      <c r="PKB885" s="60"/>
      <c r="PKC885" s="60"/>
      <c r="PKD885" s="60"/>
      <c r="PKE885" s="60"/>
      <c r="PKF885" s="60"/>
      <c r="PKG885" s="60"/>
      <c r="PKH885" s="60"/>
      <c r="PKI885" s="60"/>
      <c r="PKJ885" s="60"/>
      <c r="PKK885" s="60"/>
      <c r="PKL885" s="60"/>
      <c r="PKM885" s="60"/>
      <c r="PKN885" s="60"/>
      <c r="PKO885" s="60"/>
      <c r="PKP885" s="60"/>
      <c r="PKQ885" s="60"/>
      <c r="PKR885" s="60"/>
      <c r="PKS885" s="60"/>
      <c r="PKT885" s="60"/>
      <c r="PKU885" s="60"/>
      <c r="PKV885" s="60"/>
      <c r="PKW885" s="60"/>
      <c r="PKX885" s="60"/>
      <c r="PKY885" s="60"/>
      <c r="PKZ885" s="60"/>
      <c r="PLA885" s="60"/>
      <c r="PLB885" s="60"/>
      <c r="PLC885" s="60"/>
      <c r="PLD885" s="60"/>
      <c r="PLE885" s="60"/>
      <c r="PLF885" s="60"/>
      <c r="PLG885" s="60"/>
      <c r="PLH885" s="60"/>
      <c r="PLI885" s="60"/>
      <c r="PLJ885" s="60"/>
      <c r="PLK885" s="60"/>
      <c r="PLL885" s="60"/>
      <c r="PLM885" s="60"/>
      <c r="PLN885" s="60"/>
      <c r="PLO885" s="60"/>
      <c r="PLP885" s="60"/>
      <c r="PLQ885" s="60"/>
      <c r="PLR885" s="60"/>
      <c r="PLS885" s="60"/>
      <c r="PLT885" s="60"/>
      <c r="PLU885" s="60"/>
      <c r="PLV885" s="60"/>
      <c r="PLW885" s="60"/>
      <c r="PLX885" s="60"/>
      <c r="PLY885" s="60"/>
      <c r="PLZ885" s="60"/>
      <c r="PMA885" s="60"/>
      <c r="PMB885" s="60"/>
      <c r="PMC885" s="60"/>
      <c r="PMD885" s="60"/>
      <c r="PME885" s="60"/>
      <c r="PMF885" s="60"/>
      <c r="PMG885" s="60"/>
      <c r="PMH885" s="60"/>
      <c r="PMI885" s="60"/>
      <c r="PMJ885" s="60"/>
      <c r="PMK885" s="60"/>
      <c r="PML885" s="60"/>
      <c r="PMM885" s="60"/>
      <c r="PMN885" s="60"/>
      <c r="PMO885" s="60"/>
      <c r="PMP885" s="60"/>
      <c r="PMQ885" s="60"/>
      <c r="PMR885" s="60"/>
      <c r="PMS885" s="60"/>
      <c r="PMT885" s="60"/>
      <c r="PMU885" s="60"/>
      <c r="PMV885" s="60"/>
      <c r="PMW885" s="60"/>
      <c r="PMX885" s="60"/>
      <c r="PMY885" s="60"/>
      <c r="PMZ885" s="60"/>
      <c r="PNA885" s="60"/>
      <c r="PNB885" s="60"/>
      <c r="PNC885" s="60"/>
      <c r="PND885" s="60"/>
      <c r="PNE885" s="60"/>
      <c r="PNF885" s="60"/>
      <c r="PNG885" s="60"/>
      <c r="PNH885" s="60"/>
      <c r="PNI885" s="60"/>
      <c r="PNJ885" s="60"/>
      <c r="PNK885" s="60"/>
      <c r="PNL885" s="60"/>
      <c r="PNM885" s="60"/>
      <c r="PNN885" s="60"/>
      <c r="PNO885" s="60"/>
      <c r="PNP885" s="60"/>
      <c r="PNQ885" s="60"/>
      <c r="PNR885" s="60"/>
      <c r="PNS885" s="60"/>
      <c r="PNT885" s="60"/>
      <c r="PNU885" s="60"/>
      <c r="PNV885" s="60"/>
      <c r="PNW885" s="60"/>
      <c r="PNX885" s="60"/>
      <c r="PNY885" s="60"/>
      <c r="PNZ885" s="60"/>
      <c r="POA885" s="60"/>
      <c r="POB885" s="60"/>
      <c r="POC885" s="60"/>
      <c r="POD885" s="60"/>
      <c r="POE885" s="60"/>
      <c r="POF885" s="60"/>
      <c r="POG885" s="60"/>
      <c r="POH885" s="60"/>
      <c r="POI885" s="60"/>
      <c r="POJ885" s="60"/>
      <c r="POK885" s="60"/>
      <c r="POL885" s="60"/>
      <c r="POM885" s="60"/>
      <c r="PON885" s="60"/>
      <c r="POO885" s="60"/>
      <c r="POP885" s="60"/>
      <c r="POQ885" s="60"/>
      <c r="POR885" s="60"/>
      <c r="POS885" s="60"/>
      <c r="POT885" s="60"/>
      <c r="POU885" s="60"/>
      <c r="POV885" s="60"/>
      <c r="POW885" s="60"/>
      <c r="POX885" s="60"/>
      <c r="POY885" s="60"/>
      <c r="POZ885" s="60"/>
      <c r="PPA885" s="60"/>
      <c r="PPB885" s="60"/>
      <c r="PPC885" s="60"/>
      <c r="PPD885" s="60"/>
      <c r="PPE885" s="60"/>
      <c r="PPF885" s="60"/>
      <c r="PPG885" s="60"/>
      <c r="PPH885" s="60"/>
      <c r="PPI885" s="60"/>
      <c r="PPJ885" s="60"/>
      <c r="PPK885" s="60"/>
      <c r="PPL885" s="60"/>
      <c r="PPM885" s="60"/>
      <c r="PPN885" s="60"/>
      <c r="PPO885" s="60"/>
      <c r="PPP885" s="60"/>
      <c r="PPQ885" s="60"/>
      <c r="PPR885" s="60"/>
      <c r="PPS885" s="60"/>
      <c r="PPT885" s="60"/>
      <c r="PPU885" s="60"/>
      <c r="PPV885" s="60"/>
      <c r="PPW885" s="60"/>
      <c r="PPX885" s="60"/>
      <c r="PPY885" s="60"/>
      <c r="PPZ885" s="60"/>
      <c r="PQA885" s="60"/>
      <c r="PQB885" s="60"/>
      <c r="PQC885" s="60"/>
      <c r="PQD885" s="60"/>
      <c r="PQE885" s="60"/>
      <c r="PQF885" s="60"/>
      <c r="PQG885" s="60"/>
      <c r="PQH885" s="60"/>
      <c r="PQI885" s="60"/>
      <c r="PQJ885" s="60"/>
      <c r="PQK885" s="60"/>
      <c r="PQL885" s="60"/>
      <c r="PQM885" s="60"/>
      <c r="PQN885" s="60"/>
      <c r="PQO885" s="60"/>
      <c r="PQP885" s="60"/>
      <c r="PQQ885" s="60"/>
      <c r="PQR885" s="60"/>
      <c r="PQS885" s="60"/>
      <c r="PQT885" s="60"/>
      <c r="PQU885" s="60"/>
      <c r="PQV885" s="60"/>
      <c r="PQW885" s="60"/>
      <c r="PQX885" s="60"/>
      <c r="PQY885" s="60"/>
      <c r="PQZ885" s="60"/>
      <c r="PRA885" s="60"/>
      <c r="PRB885" s="60"/>
      <c r="PRC885" s="60"/>
      <c r="PRD885" s="60"/>
      <c r="PRE885" s="60"/>
      <c r="PRF885" s="60"/>
      <c r="PRG885" s="60"/>
      <c r="PRH885" s="60"/>
      <c r="PRI885" s="60"/>
      <c r="PRJ885" s="60"/>
      <c r="PRK885" s="60"/>
      <c r="PRL885" s="60"/>
      <c r="PRM885" s="60"/>
      <c r="PRN885" s="60"/>
      <c r="PRO885" s="60"/>
      <c r="PRP885" s="60"/>
      <c r="PRQ885" s="60"/>
      <c r="PRR885" s="60"/>
      <c r="PRS885" s="60"/>
      <c r="PRT885" s="60"/>
      <c r="PRU885" s="60"/>
      <c r="PRV885" s="60"/>
      <c r="PRW885" s="60"/>
      <c r="PRX885" s="60"/>
      <c r="PRY885" s="60"/>
      <c r="PRZ885" s="60"/>
      <c r="PSA885" s="60"/>
      <c r="PSB885" s="60"/>
      <c r="PSC885" s="60"/>
      <c r="PSD885" s="60"/>
      <c r="PSE885" s="60"/>
      <c r="PSF885" s="60"/>
      <c r="PSG885" s="60"/>
      <c r="PSH885" s="60"/>
      <c r="PSI885" s="60"/>
      <c r="PSJ885" s="60"/>
      <c r="PSK885" s="60"/>
      <c r="PSL885" s="60"/>
      <c r="PSM885" s="60"/>
      <c r="PSN885" s="60"/>
      <c r="PSO885" s="60"/>
      <c r="PSP885" s="60"/>
      <c r="PSQ885" s="60"/>
      <c r="PSR885" s="60"/>
      <c r="PSS885" s="60"/>
      <c r="PST885" s="60"/>
      <c r="PSU885" s="60"/>
      <c r="PSV885" s="60"/>
      <c r="PSW885" s="60"/>
      <c r="PSX885" s="60"/>
      <c r="PSY885" s="60"/>
      <c r="PSZ885" s="60"/>
      <c r="PTA885" s="60"/>
      <c r="PTB885" s="60"/>
      <c r="PTC885" s="60"/>
      <c r="PTD885" s="60"/>
      <c r="PTE885" s="60"/>
      <c r="PTF885" s="60"/>
      <c r="PTG885" s="60"/>
      <c r="PTH885" s="60"/>
      <c r="PTI885" s="60"/>
      <c r="PTJ885" s="60"/>
      <c r="PTK885" s="60"/>
      <c r="PTL885" s="60"/>
      <c r="PTM885" s="60"/>
      <c r="PTN885" s="60"/>
      <c r="PTO885" s="60"/>
      <c r="PTP885" s="60"/>
      <c r="PTQ885" s="60"/>
      <c r="PTR885" s="60"/>
      <c r="PTS885" s="60"/>
      <c r="PTT885" s="60"/>
      <c r="PTU885" s="60"/>
      <c r="PTV885" s="60"/>
      <c r="PTW885" s="60"/>
      <c r="PTX885" s="60"/>
      <c r="PTY885" s="60"/>
      <c r="PTZ885" s="60"/>
      <c r="PUA885" s="60"/>
      <c r="PUB885" s="60"/>
      <c r="PUC885" s="60"/>
      <c r="PUD885" s="60"/>
      <c r="PUE885" s="60"/>
      <c r="PUF885" s="60"/>
      <c r="PUG885" s="60"/>
      <c r="PUH885" s="60"/>
      <c r="PUI885" s="60"/>
      <c r="PUJ885" s="60"/>
      <c r="PUK885" s="60"/>
      <c r="PUL885" s="60"/>
      <c r="PUM885" s="60"/>
      <c r="PUN885" s="60"/>
      <c r="PUO885" s="60"/>
      <c r="PUP885" s="60"/>
      <c r="PUQ885" s="60"/>
      <c r="PUR885" s="60"/>
      <c r="PUS885" s="60"/>
      <c r="PUT885" s="60"/>
      <c r="PUU885" s="60"/>
      <c r="PUV885" s="60"/>
      <c r="PUW885" s="60"/>
      <c r="PUX885" s="60"/>
      <c r="PUY885" s="60"/>
      <c r="PUZ885" s="60"/>
      <c r="PVA885" s="60"/>
      <c r="PVB885" s="60"/>
      <c r="PVC885" s="60"/>
      <c r="PVD885" s="60"/>
      <c r="PVE885" s="60"/>
      <c r="PVF885" s="60"/>
      <c r="PVG885" s="60"/>
      <c r="PVH885" s="60"/>
      <c r="PVI885" s="60"/>
      <c r="PVJ885" s="60"/>
      <c r="PVK885" s="60"/>
      <c r="PVL885" s="60"/>
      <c r="PVM885" s="60"/>
      <c r="PVN885" s="60"/>
      <c r="PVO885" s="60"/>
      <c r="PVP885" s="60"/>
      <c r="PVQ885" s="60"/>
      <c r="PVR885" s="60"/>
      <c r="PVS885" s="60"/>
      <c r="PVT885" s="60"/>
      <c r="PVU885" s="60"/>
      <c r="PVV885" s="60"/>
      <c r="PVW885" s="60"/>
      <c r="PVX885" s="60"/>
      <c r="PVY885" s="60"/>
      <c r="PVZ885" s="60"/>
      <c r="PWA885" s="60"/>
      <c r="PWB885" s="60"/>
      <c r="PWC885" s="60"/>
      <c r="PWD885" s="60"/>
      <c r="PWE885" s="60"/>
      <c r="PWF885" s="60"/>
      <c r="PWG885" s="60"/>
      <c r="PWH885" s="60"/>
      <c r="PWI885" s="60"/>
      <c r="PWJ885" s="60"/>
      <c r="PWK885" s="60"/>
      <c r="PWL885" s="60"/>
      <c r="PWM885" s="60"/>
      <c r="PWN885" s="60"/>
      <c r="PWO885" s="60"/>
      <c r="PWP885" s="60"/>
      <c r="PWQ885" s="60"/>
      <c r="PWR885" s="60"/>
      <c r="PWS885" s="60"/>
      <c r="PWT885" s="60"/>
      <c r="PWU885" s="60"/>
      <c r="PWV885" s="60"/>
      <c r="PWW885" s="60"/>
      <c r="PWX885" s="60"/>
      <c r="PWY885" s="60"/>
      <c r="PWZ885" s="60"/>
      <c r="PXA885" s="60"/>
      <c r="PXB885" s="60"/>
      <c r="PXC885" s="60"/>
      <c r="PXD885" s="60"/>
      <c r="PXE885" s="60"/>
      <c r="PXF885" s="60"/>
      <c r="PXG885" s="60"/>
      <c r="PXH885" s="60"/>
      <c r="PXI885" s="60"/>
      <c r="PXJ885" s="60"/>
      <c r="PXK885" s="60"/>
      <c r="PXL885" s="60"/>
      <c r="PXM885" s="60"/>
      <c r="PXN885" s="60"/>
      <c r="PXO885" s="60"/>
      <c r="PXP885" s="60"/>
      <c r="PXQ885" s="60"/>
      <c r="PXR885" s="60"/>
      <c r="PXS885" s="60"/>
      <c r="PXT885" s="60"/>
      <c r="PXU885" s="60"/>
      <c r="PXV885" s="60"/>
      <c r="PXW885" s="60"/>
      <c r="PXX885" s="60"/>
      <c r="PXY885" s="60"/>
      <c r="PXZ885" s="60"/>
      <c r="PYA885" s="60"/>
      <c r="PYB885" s="60"/>
      <c r="PYC885" s="60"/>
      <c r="PYD885" s="60"/>
      <c r="PYE885" s="60"/>
      <c r="PYF885" s="60"/>
      <c r="PYG885" s="60"/>
      <c r="PYH885" s="60"/>
      <c r="PYI885" s="60"/>
      <c r="PYJ885" s="60"/>
      <c r="PYK885" s="60"/>
      <c r="PYL885" s="60"/>
      <c r="PYM885" s="60"/>
      <c r="PYN885" s="60"/>
      <c r="PYO885" s="60"/>
      <c r="PYP885" s="60"/>
      <c r="PYQ885" s="60"/>
      <c r="PYR885" s="60"/>
      <c r="PYS885" s="60"/>
      <c r="PYT885" s="60"/>
      <c r="PYU885" s="60"/>
      <c r="PYV885" s="60"/>
      <c r="PYW885" s="60"/>
      <c r="PYX885" s="60"/>
      <c r="PYY885" s="60"/>
      <c r="PYZ885" s="60"/>
      <c r="PZA885" s="60"/>
      <c r="PZB885" s="60"/>
      <c r="PZC885" s="60"/>
      <c r="PZD885" s="60"/>
      <c r="PZE885" s="60"/>
      <c r="PZF885" s="60"/>
      <c r="PZG885" s="60"/>
      <c r="PZH885" s="60"/>
      <c r="PZI885" s="60"/>
      <c r="PZJ885" s="60"/>
      <c r="PZK885" s="60"/>
      <c r="PZL885" s="60"/>
      <c r="PZM885" s="60"/>
      <c r="PZN885" s="60"/>
      <c r="PZO885" s="60"/>
      <c r="PZP885" s="60"/>
      <c r="PZQ885" s="60"/>
      <c r="PZR885" s="60"/>
      <c r="PZS885" s="60"/>
      <c r="PZT885" s="60"/>
      <c r="PZU885" s="60"/>
      <c r="PZV885" s="60"/>
      <c r="PZW885" s="60"/>
      <c r="PZX885" s="60"/>
      <c r="PZY885" s="60"/>
      <c r="PZZ885" s="60"/>
      <c r="QAA885" s="60"/>
      <c r="QAB885" s="60"/>
      <c r="QAC885" s="60"/>
      <c r="QAD885" s="60"/>
      <c r="QAE885" s="60"/>
      <c r="QAF885" s="60"/>
      <c r="QAG885" s="60"/>
      <c r="QAH885" s="60"/>
      <c r="QAI885" s="60"/>
      <c r="QAJ885" s="60"/>
      <c r="QAK885" s="60"/>
      <c r="QAL885" s="60"/>
      <c r="QAM885" s="60"/>
      <c r="QAN885" s="60"/>
      <c r="QAO885" s="60"/>
      <c r="QAP885" s="60"/>
      <c r="QAQ885" s="60"/>
      <c r="QAR885" s="60"/>
      <c r="QAS885" s="60"/>
      <c r="QAT885" s="60"/>
      <c r="QAU885" s="60"/>
      <c r="QAV885" s="60"/>
      <c r="QAW885" s="60"/>
      <c r="QAX885" s="60"/>
      <c r="QAY885" s="60"/>
      <c r="QAZ885" s="60"/>
      <c r="QBA885" s="60"/>
      <c r="QBB885" s="60"/>
      <c r="QBC885" s="60"/>
      <c r="QBD885" s="60"/>
      <c r="QBE885" s="60"/>
      <c r="QBF885" s="60"/>
      <c r="QBG885" s="60"/>
      <c r="QBH885" s="60"/>
      <c r="QBI885" s="60"/>
      <c r="QBJ885" s="60"/>
      <c r="QBK885" s="60"/>
      <c r="QBL885" s="60"/>
      <c r="QBM885" s="60"/>
      <c r="QBN885" s="60"/>
      <c r="QBO885" s="60"/>
      <c r="QBP885" s="60"/>
      <c r="QBQ885" s="60"/>
      <c r="QBR885" s="60"/>
      <c r="QBS885" s="60"/>
      <c r="QBT885" s="60"/>
      <c r="QBU885" s="60"/>
      <c r="QBV885" s="60"/>
      <c r="QBW885" s="60"/>
      <c r="QBX885" s="60"/>
      <c r="QBY885" s="60"/>
      <c r="QBZ885" s="60"/>
      <c r="QCA885" s="60"/>
      <c r="QCB885" s="60"/>
      <c r="QCC885" s="60"/>
      <c r="QCD885" s="60"/>
      <c r="QCE885" s="60"/>
      <c r="QCF885" s="60"/>
      <c r="QCG885" s="60"/>
      <c r="QCH885" s="60"/>
      <c r="QCI885" s="60"/>
      <c r="QCJ885" s="60"/>
      <c r="QCK885" s="60"/>
      <c r="QCL885" s="60"/>
      <c r="QCM885" s="60"/>
      <c r="QCN885" s="60"/>
      <c r="QCO885" s="60"/>
      <c r="QCP885" s="60"/>
      <c r="QCQ885" s="60"/>
      <c r="QCR885" s="60"/>
      <c r="QCS885" s="60"/>
      <c r="QCT885" s="60"/>
      <c r="QCU885" s="60"/>
      <c r="QCV885" s="60"/>
      <c r="QCW885" s="60"/>
      <c r="QCX885" s="60"/>
      <c r="QCY885" s="60"/>
      <c r="QCZ885" s="60"/>
      <c r="QDA885" s="60"/>
      <c r="QDB885" s="60"/>
      <c r="QDC885" s="60"/>
      <c r="QDD885" s="60"/>
      <c r="QDE885" s="60"/>
      <c r="QDF885" s="60"/>
      <c r="QDG885" s="60"/>
      <c r="QDH885" s="60"/>
      <c r="QDI885" s="60"/>
      <c r="QDJ885" s="60"/>
      <c r="QDK885" s="60"/>
      <c r="QDL885" s="60"/>
      <c r="QDM885" s="60"/>
      <c r="QDN885" s="60"/>
      <c r="QDO885" s="60"/>
      <c r="QDP885" s="60"/>
      <c r="QDQ885" s="60"/>
      <c r="QDR885" s="60"/>
      <c r="QDS885" s="60"/>
      <c r="QDT885" s="60"/>
      <c r="QDU885" s="60"/>
      <c r="QDV885" s="60"/>
      <c r="QDW885" s="60"/>
      <c r="QDX885" s="60"/>
      <c r="QDY885" s="60"/>
      <c r="QDZ885" s="60"/>
      <c r="QEA885" s="60"/>
      <c r="QEB885" s="60"/>
      <c r="QEC885" s="60"/>
      <c r="QED885" s="60"/>
      <c r="QEE885" s="60"/>
      <c r="QEF885" s="60"/>
      <c r="QEG885" s="60"/>
      <c r="QEH885" s="60"/>
      <c r="QEI885" s="60"/>
      <c r="QEJ885" s="60"/>
      <c r="QEK885" s="60"/>
      <c r="QEL885" s="60"/>
      <c r="QEM885" s="60"/>
      <c r="QEN885" s="60"/>
      <c r="QEO885" s="60"/>
      <c r="QEP885" s="60"/>
      <c r="QEQ885" s="60"/>
      <c r="QER885" s="60"/>
      <c r="QES885" s="60"/>
      <c r="QET885" s="60"/>
      <c r="QEU885" s="60"/>
      <c r="QEV885" s="60"/>
      <c r="QEW885" s="60"/>
      <c r="QEX885" s="60"/>
      <c r="QEY885" s="60"/>
      <c r="QEZ885" s="60"/>
      <c r="QFA885" s="60"/>
      <c r="QFB885" s="60"/>
      <c r="QFC885" s="60"/>
      <c r="QFD885" s="60"/>
      <c r="QFE885" s="60"/>
      <c r="QFF885" s="60"/>
      <c r="QFG885" s="60"/>
      <c r="QFH885" s="60"/>
      <c r="QFI885" s="60"/>
      <c r="QFJ885" s="60"/>
      <c r="QFK885" s="60"/>
      <c r="QFL885" s="60"/>
      <c r="QFM885" s="60"/>
      <c r="QFN885" s="60"/>
      <c r="QFO885" s="60"/>
      <c r="QFP885" s="60"/>
      <c r="QFQ885" s="60"/>
      <c r="QFR885" s="60"/>
      <c r="QFS885" s="60"/>
      <c r="QFT885" s="60"/>
      <c r="QFU885" s="60"/>
      <c r="QFV885" s="60"/>
      <c r="QFW885" s="60"/>
      <c r="QFX885" s="60"/>
      <c r="QFY885" s="60"/>
      <c r="QFZ885" s="60"/>
      <c r="QGA885" s="60"/>
      <c r="QGB885" s="60"/>
      <c r="QGC885" s="60"/>
      <c r="QGD885" s="60"/>
      <c r="QGE885" s="60"/>
      <c r="QGF885" s="60"/>
      <c r="QGG885" s="60"/>
      <c r="QGH885" s="60"/>
      <c r="QGI885" s="60"/>
      <c r="QGJ885" s="60"/>
      <c r="QGK885" s="60"/>
      <c r="QGL885" s="60"/>
      <c r="QGM885" s="60"/>
      <c r="QGN885" s="60"/>
      <c r="QGO885" s="60"/>
      <c r="QGP885" s="60"/>
      <c r="QGQ885" s="60"/>
      <c r="QGR885" s="60"/>
      <c r="QGS885" s="60"/>
      <c r="QGT885" s="60"/>
      <c r="QGU885" s="60"/>
      <c r="QGV885" s="60"/>
      <c r="QGW885" s="60"/>
      <c r="QGX885" s="60"/>
      <c r="QGY885" s="60"/>
      <c r="QGZ885" s="60"/>
      <c r="QHA885" s="60"/>
      <c r="QHB885" s="60"/>
      <c r="QHC885" s="60"/>
      <c r="QHD885" s="60"/>
      <c r="QHE885" s="60"/>
      <c r="QHF885" s="60"/>
      <c r="QHG885" s="60"/>
      <c r="QHH885" s="60"/>
      <c r="QHI885" s="60"/>
      <c r="QHJ885" s="60"/>
      <c r="QHK885" s="60"/>
      <c r="QHL885" s="60"/>
      <c r="QHM885" s="60"/>
      <c r="QHN885" s="60"/>
      <c r="QHO885" s="60"/>
      <c r="QHP885" s="60"/>
      <c r="QHQ885" s="60"/>
      <c r="QHR885" s="60"/>
      <c r="QHS885" s="60"/>
      <c r="QHT885" s="60"/>
      <c r="QHU885" s="60"/>
      <c r="QHV885" s="60"/>
      <c r="QHW885" s="60"/>
      <c r="QHX885" s="60"/>
      <c r="QHY885" s="60"/>
      <c r="QHZ885" s="60"/>
      <c r="QIA885" s="60"/>
      <c r="QIB885" s="60"/>
      <c r="QIC885" s="60"/>
      <c r="QID885" s="60"/>
      <c r="QIE885" s="60"/>
      <c r="QIF885" s="60"/>
      <c r="QIG885" s="60"/>
      <c r="QIH885" s="60"/>
      <c r="QII885" s="60"/>
      <c r="QIJ885" s="60"/>
      <c r="QIK885" s="60"/>
      <c r="QIL885" s="60"/>
      <c r="QIM885" s="60"/>
      <c r="QIN885" s="60"/>
      <c r="QIO885" s="60"/>
      <c r="QIP885" s="60"/>
      <c r="QIQ885" s="60"/>
      <c r="QIR885" s="60"/>
      <c r="QIS885" s="60"/>
      <c r="QIT885" s="60"/>
      <c r="QIU885" s="60"/>
      <c r="QIV885" s="60"/>
      <c r="QIW885" s="60"/>
      <c r="QIX885" s="60"/>
      <c r="QIY885" s="60"/>
      <c r="QIZ885" s="60"/>
      <c r="QJA885" s="60"/>
      <c r="QJB885" s="60"/>
      <c r="QJC885" s="60"/>
      <c r="QJD885" s="60"/>
      <c r="QJE885" s="60"/>
      <c r="QJF885" s="60"/>
      <c r="QJG885" s="60"/>
      <c r="QJH885" s="60"/>
      <c r="QJI885" s="60"/>
      <c r="QJJ885" s="60"/>
      <c r="QJK885" s="60"/>
      <c r="QJL885" s="60"/>
      <c r="QJM885" s="60"/>
      <c r="QJN885" s="60"/>
      <c r="QJO885" s="60"/>
      <c r="QJP885" s="60"/>
      <c r="QJQ885" s="60"/>
      <c r="QJR885" s="60"/>
      <c r="QJS885" s="60"/>
      <c r="QJT885" s="60"/>
      <c r="QJU885" s="60"/>
      <c r="QJV885" s="60"/>
      <c r="QJW885" s="60"/>
      <c r="QJX885" s="60"/>
      <c r="QJY885" s="60"/>
      <c r="QJZ885" s="60"/>
      <c r="QKA885" s="60"/>
      <c r="QKB885" s="60"/>
      <c r="QKC885" s="60"/>
      <c r="QKD885" s="60"/>
      <c r="QKE885" s="60"/>
      <c r="QKF885" s="60"/>
      <c r="QKG885" s="60"/>
      <c r="QKH885" s="60"/>
      <c r="QKI885" s="60"/>
      <c r="QKJ885" s="60"/>
      <c r="QKK885" s="60"/>
      <c r="QKL885" s="60"/>
      <c r="QKM885" s="60"/>
      <c r="QKN885" s="60"/>
      <c r="QKO885" s="60"/>
      <c r="QKP885" s="60"/>
      <c r="QKQ885" s="60"/>
      <c r="QKR885" s="60"/>
      <c r="QKS885" s="60"/>
      <c r="QKT885" s="60"/>
      <c r="QKU885" s="60"/>
      <c r="QKV885" s="60"/>
      <c r="QKW885" s="60"/>
      <c r="QKX885" s="60"/>
      <c r="QKY885" s="60"/>
      <c r="QKZ885" s="60"/>
      <c r="QLA885" s="60"/>
      <c r="QLB885" s="60"/>
      <c r="QLC885" s="60"/>
      <c r="QLD885" s="60"/>
      <c r="QLE885" s="60"/>
      <c r="QLF885" s="60"/>
      <c r="QLG885" s="60"/>
      <c r="QLH885" s="60"/>
      <c r="QLI885" s="60"/>
      <c r="QLJ885" s="60"/>
      <c r="QLK885" s="60"/>
      <c r="QLL885" s="60"/>
      <c r="QLM885" s="60"/>
      <c r="QLN885" s="60"/>
      <c r="QLO885" s="60"/>
      <c r="QLP885" s="60"/>
      <c r="QLQ885" s="60"/>
      <c r="QLR885" s="60"/>
      <c r="QLS885" s="60"/>
      <c r="QLT885" s="60"/>
      <c r="QLU885" s="60"/>
      <c r="QLV885" s="60"/>
      <c r="QLW885" s="60"/>
      <c r="QLX885" s="60"/>
      <c r="QLY885" s="60"/>
      <c r="QLZ885" s="60"/>
      <c r="QMA885" s="60"/>
      <c r="QMB885" s="60"/>
      <c r="QMC885" s="60"/>
      <c r="QMD885" s="60"/>
      <c r="QME885" s="60"/>
      <c r="QMF885" s="60"/>
      <c r="QMG885" s="60"/>
      <c r="QMH885" s="60"/>
      <c r="QMI885" s="60"/>
      <c r="QMJ885" s="60"/>
      <c r="QMK885" s="60"/>
      <c r="QML885" s="60"/>
      <c r="QMM885" s="60"/>
      <c r="QMN885" s="60"/>
      <c r="QMO885" s="60"/>
      <c r="QMP885" s="60"/>
      <c r="QMQ885" s="60"/>
      <c r="QMR885" s="60"/>
      <c r="QMS885" s="60"/>
      <c r="QMT885" s="60"/>
      <c r="QMU885" s="60"/>
      <c r="QMV885" s="60"/>
      <c r="QMW885" s="60"/>
      <c r="QMX885" s="60"/>
      <c r="QMY885" s="60"/>
      <c r="QMZ885" s="60"/>
      <c r="QNA885" s="60"/>
      <c r="QNB885" s="60"/>
      <c r="QNC885" s="60"/>
      <c r="QND885" s="60"/>
      <c r="QNE885" s="60"/>
      <c r="QNF885" s="60"/>
      <c r="QNG885" s="60"/>
      <c r="QNH885" s="60"/>
      <c r="QNI885" s="60"/>
      <c r="QNJ885" s="60"/>
      <c r="QNK885" s="60"/>
      <c r="QNL885" s="60"/>
      <c r="QNM885" s="60"/>
      <c r="QNN885" s="60"/>
      <c r="QNO885" s="60"/>
      <c r="QNP885" s="60"/>
      <c r="QNQ885" s="60"/>
      <c r="QNR885" s="60"/>
      <c r="QNS885" s="60"/>
      <c r="QNT885" s="60"/>
      <c r="QNU885" s="60"/>
      <c r="QNV885" s="60"/>
      <c r="QNW885" s="60"/>
      <c r="QNX885" s="60"/>
      <c r="QNY885" s="60"/>
      <c r="QNZ885" s="60"/>
      <c r="QOA885" s="60"/>
      <c r="QOB885" s="60"/>
      <c r="QOC885" s="60"/>
      <c r="QOD885" s="60"/>
      <c r="QOE885" s="60"/>
      <c r="QOF885" s="60"/>
      <c r="QOG885" s="60"/>
      <c r="QOH885" s="60"/>
      <c r="QOI885" s="60"/>
      <c r="QOJ885" s="60"/>
      <c r="QOK885" s="60"/>
      <c r="QOL885" s="60"/>
      <c r="QOM885" s="60"/>
      <c r="QON885" s="60"/>
      <c r="QOO885" s="60"/>
      <c r="QOP885" s="60"/>
      <c r="QOQ885" s="60"/>
      <c r="QOR885" s="60"/>
      <c r="QOS885" s="60"/>
      <c r="QOT885" s="60"/>
      <c r="QOU885" s="60"/>
      <c r="QOV885" s="60"/>
      <c r="QOW885" s="60"/>
      <c r="QOX885" s="60"/>
      <c r="QOY885" s="60"/>
      <c r="QOZ885" s="60"/>
      <c r="QPA885" s="60"/>
      <c r="QPB885" s="60"/>
      <c r="QPC885" s="60"/>
      <c r="QPD885" s="60"/>
      <c r="QPE885" s="60"/>
      <c r="QPF885" s="60"/>
      <c r="QPG885" s="60"/>
      <c r="QPH885" s="60"/>
      <c r="QPI885" s="60"/>
      <c r="QPJ885" s="60"/>
      <c r="QPK885" s="60"/>
      <c r="QPL885" s="60"/>
      <c r="QPM885" s="60"/>
      <c r="QPN885" s="60"/>
      <c r="QPO885" s="60"/>
      <c r="QPP885" s="60"/>
      <c r="QPQ885" s="60"/>
      <c r="QPR885" s="60"/>
      <c r="QPS885" s="60"/>
      <c r="QPT885" s="60"/>
      <c r="QPU885" s="60"/>
      <c r="QPV885" s="60"/>
      <c r="QPW885" s="60"/>
      <c r="QPX885" s="60"/>
      <c r="QPY885" s="60"/>
      <c r="QPZ885" s="60"/>
      <c r="QQA885" s="60"/>
      <c r="QQB885" s="60"/>
      <c r="QQC885" s="60"/>
      <c r="QQD885" s="60"/>
      <c r="QQE885" s="60"/>
      <c r="QQF885" s="60"/>
      <c r="QQG885" s="60"/>
      <c r="QQH885" s="60"/>
      <c r="QQI885" s="60"/>
      <c r="QQJ885" s="60"/>
      <c r="QQK885" s="60"/>
      <c r="QQL885" s="60"/>
      <c r="QQM885" s="60"/>
      <c r="QQN885" s="60"/>
      <c r="QQO885" s="60"/>
      <c r="QQP885" s="60"/>
      <c r="QQQ885" s="60"/>
      <c r="QQR885" s="60"/>
      <c r="QQS885" s="60"/>
      <c r="QQT885" s="60"/>
      <c r="QQU885" s="60"/>
      <c r="QQV885" s="60"/>
      <c r="QQW885" s="60"/>
      <c r="QQX885" s="60"/>
      <c r="QQY885" s="60"/>
      <c r="QQZ885" s="60"/>
      <c r="QRA885" s="60"/>
      <c r="QRB885" s="60"/>
      <c r="QRC885" s="60"/>
      <c r="QRD885" s="60"/>
      <c r="QRE885" s="60"/>
      <c r="QRF885" s="60"/>
      <c r="QRG885" s="60"/>
      <c r="QRH885" s="60"/>
      <c r="QRI885" s="60"/>
      <c r="QRJ885" s="60"/>
      <c r="QRK885" s="60"/>
      <c r="QRL885" s="60"/>
      <c r="QRM885" s="60"/>
      <c r="QRN885" s="60"/>
      <c r="QRO885" s="60"/>
      <c r="QRP885" s="60"/>
      <c r="QRQ885" s="60"/>
      <c r="QRR885" s="60"/>
      <c r="QRS885" s="60"/>
      <c r="QRT885" s="60"/>
      <c r="QRU885" s="60"/>
      <c r="QRV885" s="60"/>
      <c r="QRW885" s="60"/>
      <c r="QRX885" s="60"/>
      <c r="QRY885" s="60"/>
      <c r="QRZ885" s="60"/>
      <c r="QSA885" s="60"/>
      <c r="QSB885" s="60"/>
      <c r="QSC885" s="60"/>
      <c r="QSD885" s="60"/>
      <c r="QSE885" s="60"/>
      <c r="QSF885" s="60"/>
      <c r="QSG885" s="60"/>
      <c r="QSH885" s="60"/>
      <c r="QSI885" s="60"/>
      <c r="QSJ885" s="60"/>
      <c r="QSK885" s="60"/>
      <c r="QSL885" s="60"/>
      <c r="QSM885" s="60"/>
      <c r="QSN885" s="60"/>
      <c r="QSO885" s="60"/>
      <c r="QSP885" s="60"/>
      <c r="QSQ885" s="60"/>
      <c r="QSR885" s="60"/>
      <c r="QSS885" s="60"/>
      <c r="QST885" s="60"/>
      <c r="QSU885" s="60"/>
      <c r="QSV885" s="60"/>
      <c r="QSW885" s="60"/>
      <c r="QSX885" s="60"/>
      <c r="QSY885" s="60"/>
      <c r="QSZ885" s="60"/>
      <c r="QTA885" s="60"/>
      <c r="QTB885" s="60"/>
      <c r="QTC885" s="60"/>
      <c r="QTD885" s="60"/>
      <c r="QTE885" s="60"/>
      <c r="QTF885" s="60"/>
      <c r="QTG885" s="60"/>
      <c r="QTH885" s="60"/>
      <c r="QTI885" s="60"/>
      <c r="QTJ885" s="60"/>
      <c r="QTK885" s="60"/>
      <c r="QTL885" s="60"/>
      <c r="QTM885" s="60"/>
      <c r="QTN885" s="60"/>
      <c r="QTO885" s="60"/>
      <c r="QTP885" s="60"/>
      <c r="QTQ885" s="60"/>
      <c r="QTR885" s="60"/>
      <c r="QTS885" s="60"/>
      <c r="QTT885" s="60"/>
      <c r="QTU885" s="60"/>
      <c r="QTV885" s="60"/>
      <c r="QTW885" s="60"/>
      <c r="QTX885" s="60"/>
      <c r="QTY885" s="60"/>
      <c r="QTZ885" s="60"/>
      <c r="QUA885" s="60"/>
      <c r="QUB885" s="60"/>
      <c r="QUC885" s="60"/>
      <c r="QUD885" s="60"/>
      <c r="QUE885" s="60"/>
      <c r="QUF885" s="60"/>
      <c r="QUG885" s="60"/>
      <c r="QUH885" s="60"/>
      <c r="QUI885" s="60"/>
      <c r="QUJ885" s="60"/>
      <c r="QUK885" s="60"/>
      <c r="QUL885" s="60"/>
      <c r="QUM885" s="60"/>
      <c r="QUN885" s="60"/>
      <c r="QUO885" s="60"/>
      <c r="QUP885" s="60"/>
      <c r="QUQ885" s="60"/>
      <c r="QUR885" s="60"/>
      <c r="QUS885" s="60"/>
      <c r="QUT885" s="60"/>
      <c r="QUU885" s="60"/>
      <c r="QUV885" s="60"/>
      <c r="QUW885" s="60"/>
      <c r="QUX885" s="60"/>
      <c r="QUY885" s="60"/>
      <c r="QUZ885" s="60"/>
      <c r="QVA885" s="60"/>
      <c r="QVB885" s="60"/>
      <c r="QVC885" s="60"/>
      <c r="QVD885" s="60"/>
      <c r="QVE885" s="60"/>
      <c r="QVF885" s="60"/>
      <c r="QVG885" s="60"/>
      <c r="QVH885" s="60"/>
      <c r="QVI885" s="60"/>
      <c r="QVJ885" s="60"/>
      <c r="QVK885" s="60"/>
      <c r="QVL885" s="60"/>
      <c r="QVM885" s="60"/>
      <c r="QVN885" s="60"/>
      <c r="QVO885" s="60"/>
      <c r="QVP885" s="60"/>
      <c r="QVQ885" s="60"/>
      <c r="QVR885" s="60"/>
      <c r="QVS885" s="60"/>
      <c r="QVT885" s="60"/>
      <c r="QVU885" s="60"/>
      <c r="QVV885" s="60"/>
      <c r="QVW885" s="60"/>
      <c r="QVX885" s="60"/>
      <c r="QVY885" s="60"/>
      <c r="QVZ885" s="60"/>
      <c r="QWA885" s="60"/>
      <c r="QWB885" s="60"/>
      <c r="QWC885" s="60"/>
      <c r="QWD885" s="60"/>
      <c r="QWE885" s="60"/>
      <c r="QWF885" s="60"/>
      <c r="QWG885" s="60"/>
      <c r="QWH885" s="60"/>
      <c r="QWI885" s="60"/>
      <c r="QWJ885" s="60"/>
      <c r="QWK885" s="60"/>
      <c r="QWL885" s="60"/>
      <c r="QWM885" s="60"/>
      <c r="QWN885" s="60"/>
      <c r="QWO885" s="60"/>
      <c r="QWP885" s="60"/>
      <c r="QWQ885" s="60"/>
      <c r="QWR885" s="60"/>
      <c r="QWS885" s="60"/>
      <c r="QWT885" s="60"/>
      <c r="QWU885" s="60"/>
      <c r="QWV885" s="60"/>
      <c r="QWW885" s="60"/>
      <c r="QWX885" s="60"/>
      <c r="QWY885" s="60"/>
      <c r="QWZ885" s="60"/>
      <c r="QXA885" s="60"/>
      <c r="QXB885" s="60"/>
      <c r="QXC885" s="60"/>
      <c r="QXD885" s="60"/>
      <c r="QXE885" s="60"/>
      <c r="QXF885" s="60"/>
      <c r="QXG885" s="60"/>
      <c r="QXH885" s="60"/>
      <c r="QXI885" s="60"/>
      <c r="QXJ885" s="60"/>
      <c r="QXK885" s="60"/>
      <c r="QXL885" s="60"/>
      <c r="QXM885" s="60"/>
      <c r="QXN885" s="60"/>
      <c r="QXO885" s="60"/>
      <c r="QXP885" s="60"/>
      <c r="QXQ885" s="60"/>
      <c r="QXR885" s="60"/>
      <c r="QXS885" s="60"/>
      <c r="QXT885" s="60"/>
      <c r="QXU885" s="60"/>
      <c r="QXV885" s="60"/>
      <c r="QXW885" s="60"/>
      <c r="QXX885" s="60"/>
      <c r="QXY885" s="60"/>
      <c r="QXZ885" s="60"/>
      <c r="QYA885" s="60"/>
      <c r="QYB885" s="60"/>
      <c r="QYC885" s="60"/>
      <c r="QYD885" s="60"/>
      <c r="QYE885" s="60"/>
      <c r="QYF885" s="60"/>
      <c r="QYG885" s="60"/>
      <c r="QYH885" s="60"/>
      <c r="QYI885" s="60"/>
      <c r="QYJ885" s="60"/>
      <c r="QYK885" s="60"/>
      <c r="QYL885" s="60"/>
      <c r="QYM885" s="60"/>
      <c r="QYN885" s="60"/>
      <c r="QYO885" s="60"/>
      <c r="QYP885" s="60"/>
      <c r="QYQ885" s="60"/>
      <c r="QYR885" s="60"/>
      <c r="QYS885" s="60"/>
      <c r="QYT885" s="60"/>
      <c r="QYU885" s="60"/>
      <c r="QYV885" s="60"/>
      <c r="QYW885" s="60"/>
      <c r="QYX885" s="60"/>
      <c r="QYY885" s="60"/>
      <c r="QYZ885" s="60"/>
      <c r="QZA885" s="60"/>
      <c r="QZB885" s="60"/>
      <c r="QZC885" s="60"/>
      <c r="QZD885" s="60"/>
      <c r="QZE885" s="60"/>
      <c r="QZF885" s="60"/>
      <c r="QZG885" s="60"/>
      <c r="QZH885" s="60"/>
      <c r="QZI885" s="60"/>
      <c r="QZJ885" s="60"/>
      <c r="QZK885" s="60"/>
      <c r="QZL885" s="60"/>
      <c r="QZM885" s="60"/>
      <c r="QZN885" s="60"/>
      <c r="QZO885" s="60"/>
      <c r="QZP885" s="60"/>
      <c r="QZQ885" s="60"/>
      <c r="QZR885" s="60"/>
      <c r="QZS885" s="60"/>
      <c r="QZT885" s="60"/>
      <c r="QZU885" s="60"/>
      <c r="QZV885" s="60"/>
      <c r="QZW885" s="60"/>
      <c r="QZX885" s="60"/>
      <c r="QZY885" s="60"/>
      <c r="QZZ885" s="60"/>
      <c r="RAA885" s="60"/>
      <c r="RAB885" s="60"/>
      <c r="RAC885" s="60"/>
      <c r="RAD885" s="60"/>
      <c r="RAE885" s="60"/>
      <c r="RAF885" s="60"/>
      <c r="RAG885" s="60"/>
      <c r="RAH885" s="60"/>
      <c r="RAI885" s="60"/>
      <c r="RAJ885" s="60"/>
      <c r="RAK885" s="60"/>
      <c r="RAL885" s="60"/>
      <c r="RAM885" s="60"/>
      <c r="RAN885" s="60"/>
      <c r="RAO885" s="60"/>
      <c r="RAP885" s="60"/>
      <c r="RAQ885" s="60"/>
      <c r="RAR885" s="60"/>
      <c r="RAS885" s="60"/>
      <c r="RAT885" s="60"/>
      <c r="RAU885" s="60"/>
      <c r="RAV885" s="60"/>
      <c r="RAW885" s="60"/>
      <c r="RAX885" s="60"/>
      <c r="RAY885" s="60"/>
      <c r="RAZ885" s="60"/>
      <c r="RBA885" s="60"/>
      <c r="RBB885" s="60"/>
      <c r="RBC885" s="60"/>
      <c r="RBD885" s="60"/>
      <c r="RBE885" s="60"/>
      <c r="RBF885" s="60"/>
      <c r="RBG885" s="60"/>
      <c r="RBH885" s="60"/>
      <c r="RBI885" s="60"/>
      <c r="RBJ885" s="60"/>
      <c r="RBK885" s="60"/>
      <c r="RBL885" s="60"/>
      <c r="RBM885" s="60"/>
      <c r="RBN885" s="60"/>
      <c r="RBO885" s="60"/>
      <c r="RBP885" s="60"/>
      <c r="RBQ885" s="60"/>
      <c r="RBR885" s="60"/>
      <c r="RBS885" s="60"/>
      <c r="RBT885" s="60"/>
      <c r="RBU885" s="60"/>
      <c r="RBV885" s="60"/>
      <c r="RBW885" s="60"/>
      <c r="RBX885" s="60"/>
      <c r="RBY885" s="60"/>
      <c r="RBZ885" s="60"/>
      <c r="RCA885" s="60"/>
      <c r="RCB885" s="60"/>
      <c r="RCC885" s="60"/>
      <c r="RCD885" s="60"/>
      <c r="RCE885" s="60"/>
      <c r="RCF885" s="60"/>
      <c r="RCG885" s="60"/>
      <c r="RCH885" s="60"/>
      <c r="RCI885" s="60"/>
      <c r="RCJ885" s="60"/>
      <c r="RCK885" s="60"/>
      <c r="RCL885" s="60"/>
      <c r="RCM885" s="60"/>
      <c r="RCN885" s="60"/>
      <c r="RCO885" s="60"/>
      <c r="RCP885" s="60"/>
      <c r="RCQ885" s="60"/>
      <c r="RCR885" s="60"/>
      <c r="RCS885" s="60"/>
      <c r="RCT885" s="60"/>
      <c r="RCU885" s="60"/>
      <c r="RCV885" s="60"/>
      <c r="RCW885" s="60"/>
      <c r="RCX885" s="60"/>
      <c r="RCY885" s="60"/>
      <c r="RCZ885" s="60"/>
      <c r="RDA885" s="60"/>
      <c r="RDB885" s="60"/>
      <c r="RDC885" s="60"/>
      <c r="RDD885" s="60"/>
      <c r="RDE885" s="60"/>
      <c r="RDF885" s="60"/>
      <c r="RDG885" s="60"/>
      <c r="RDH885" s="60"/>
      <c r="RDI885" s="60"/>
      <c r="RDJ885" s="60"/>
      <c r="RDK885" s="60"/>
      <c r="RDL885" s="60"/>
      <c r="RDM885" s="60"/>
      <c r="RDN885" s="60"/>
      <c r="RDO885" s="60"/>
      <c r="RDP885" s="60"/>
      <c r="RDQ885" s="60"/>
      <c r="RDR885" s="60"/>
      <c r="RDS885" s="60"/>
      <c r="RDT885" s="60"/>
      <c r="RDU885" s="60"/>
      <c r="RDV885" s="60"/>
      <c r="RDW885" s="60"/>
      <c r="RDX885" s="60"/>
      <c r="RDY885" s="60"/>
      <c r="RDZ885" s="60"/>
      <c r="REA885" s="60"/>
      <c r="REB885" s="60"/>
      <c r="REC885" s="60"/>
      <c r="RED885" s="60"/>
      <c r="REE885" s="60"/>
      <c r="REF885" s="60"/>
      <c r="REG885" s="60"/>
      <c r="REH885" s="60"/>
      <c r="REI885" s="60"/>
      <c r="REJ885" s="60"/>
      <c r="REK885" s="60"/>
      <c r="REL885" s="60"/>
      <c r="REM885" s="60"/>
      <c r="REN885" s="60"/>
      <c r="REO885" s="60"/>
      <c r="REP885" s="60"/>
      <c r="REQ885" s="60"/>
      <c r="RER885" s="60"/>
      <c r="RES885" s="60"/>
      <c r="RET885" s="60"/>
      <c r="REU885" s="60"/>
      <c r="REV885" s="60"/>
      <c r="REW885" s="60"/>
      <c r="REX885" s="60"/>
      <c r="REY885" s="60"/>
      <c r="REZ885" s="60"/>
      <c r="RFA885" s="60"/>
      <c r="RFB885" s="60"/>
      <c r="RFC885" s="60"/>
      <c r="RFD885" s="60"/>
      <c r="RFE885" s="60"/>
      <c r="RFF885" s="60"/>
      <c r="RFG885" s="60"/>
      <c r="RFH885" s="60"/>
      <c r="RFI885" s="60"/>
      <c r="RFJ885" s="60"/>
      <c r="RFK885" s="60"/>
      <c r="RFL885" s="60"/>
      <c r="RFM885" s="60"/>
      <c r="RFN885" s="60"/>
      <c r="RFO885" s="60"/>
      <c r="RFP885" s="60"/>
      <c r="RFQ885" s="60"/>
      <c r="RFR885" s="60"/>
      <c r="RFS885" s="60"/>
      <c r="RFT885" s="60"/>
      <c r="RFU885" s="60"/>
      <c r="RFV885" s="60"/>
      <c r="RFW885" s="60"/>
      <c r="RFX885" s="60"/>
      <c r="RFY885" s="60"/>
      <c r="RFZ885" s="60"/>
      <c r="RGA885" s="60"/>
      <c r="RGB885" s="60"/>
      <c r="RGC885" s="60"/>
      <c r="RGD885" s="60"/>
      <c r="RGE885" s="60"/>
      <c r="RGF885" s="60"/>
      <c r="RGG885" s="60"/>
      <c r="RGH885" s="60"/>
      <c r="RGI885" s="60"/>
      <c r="RGJ885" s="60"/>
      <c r="RGK885" s="60"/>
      <c r="RGL885" s="60"/>
      <c r="RGM885" s="60"/>
      <c r="RGN885" s="60"/>
      <c r="RGO885" s="60"/>
      <c r="RGP885" s="60"/>
      <c r="RGQ885" s="60"/>
      <c r="RGR885" s="60"/>
      <c r="RGS885" s="60"/>
      <c r="RGT885" s="60"/>
      <c r="RGU885" s="60"/>
      <c r="RGV885" s="60"/>
      <c r="RGW885" s="60"/>
      <c r="RGX885" s="60"/>
      <c r="RGY885" s="60"/>
      <c r="RGZ885" s="60"/>
      <c r="RHA885" s="60"/>
      <c r="RHB885" s="60"/>
      <c r="RHC885" s="60"/>
      <c r="RHD885" s="60"/>
      <c r="RHE885" s="60"/>
      <c r="RHF885" s="60"/>
      <c r="RHG885" s="60"/>
      <c r="RHH885" s="60"/>
      <c r="RHI885" s="60"/>
      <c r="RHJ885" s="60"/>
      <c r="RHK885" s="60"/>
      <c r="RHL885" s="60"/>
      <c r="RHM885" s="60"/>
      <c r="RHN885" s="60"/>
      <c r="RHO885" s="60"/>
      <c r="RHP885" s="60"/>
      <c r="RHQ885" s="60"/>
      <c r="RHR885" s="60"/>
      <c r="RHS885" s="60"/>
      <c r="RHT885" s="60"/>
      <c r="RHU885" s="60"/>
      <c r="RHV885" s="60"/>
      <c r="RHW885" s="60"/>
      <c r="RHX885" s="60"/>
      <c r="RHY885" s="60"/>
      <c r="RHZ885" s="60"/>
      <c r="RIA885" s="60"/>
      <c r="RIB885" s="60"/>
      <c r="RIC885" s="60"/>
      <c r="RID885" s="60"/>
      <c r="RIE885" s="60"/>
      <c r="RIF885" s="60"/>
      <c r="RIG885" s="60"/>
      <c r="RIH885" s="60"/>
      <c r="RII885" s="60"/>
      <c r="RIJ885" s="60"/>
      <c r="RIK885" s="60"/>
      <c r="RIL885" s="60"/>
      <c r="RIM885" s="60"/>
      <c r="RIN885" s="60"/>
      <c r="RIO885" s="60"/>
      <c r="RIP885" s="60"/>
      <c r="RIQ885" s="60"/>
      <c r="RIR885" s="60"/>
      <c r="RIS885" s="60"/>
      <c r="RIT885" s="60"/>
      <c r="RIU885" s="60"/>
      <c r="RIV885" s="60"/>
      <c r="RIW885" s="60"/>
      <c r="RIX885" s="60"/>
      <c r="RIY885" s="60"/>
      <c r="RIZ885" s="60"/>
      <c r="RJA885" s="60"/>
      <c r="RJB885" s="60"/>
      <c r="RJC885" s="60"/>
      <c r="RJD885" s="60"/>
      <c r="RJE885" s="60"/>
      <c r="RJF885" s="60"/>
      <c r="RJG885" s="60"/>
      <c r="RJH885" s="60"/>
      <c r="RJI885" s="60"/>
      <c r="RJJ885" s="60"/>
      <c r="RJK885" s="60"/>
      <c r="RJL885" s="60"/>
      <c r="RJM885" s="60"/>
      <c r="RJN885" s="60"/>
      <c r="RJO885" s="60"/>
      <c r="RJP885" s="60"/>
      <c r="RJQ885" s="60"/>
      <c r="RJR885" s="60"/>
      <c r="RJS885" s="60"/>
      <c r="RJT885" s="60"/>
      <c r="RJU885" s="60"/>
      <c r="RJV885" s="60"/>
      <c r="RJW885" s="60"/>
      <c r="RJX885" s="60"/>
      <c r="RJY885" s="60"/>
      <c r="RJZ885" s="60"/>
      <c r="RKA885" s="60"/>
      <c r="RKB885" s="60"/>
      <c r="RKC885" s="60"/>
      <c r="RKD885" s="60"/>
      <c r="RKE885" s="60"/>
      <c r="RKF885" s="60"/>
      <c r="RKG885" s="60"/>
      <c r="RKH885" s="60"/>
      <c r="RKI885" s="60"/>
      <c r="RKJ885" s="60"/>
      <c r="RKK885" s="60"/>
      <c r="RKL885" s="60"/>
      <c r="RKM885" s="60"/>
      <c r="RKN885" s="60"/>
      <c r="RKO885" s="60"/>
      <c r="RKP885" s="60"/>
      <c r="RKQ885" s="60"/>
      <c r="RKR885" s="60"/>
      <c r="RKS885" s="60"/>
      <c r="RKT885" s="60"/>
      <c r="RKU885" s="60"/>
      <c r="RKV885" s="60"/>
      <c r="RKW885" s="60"/>
      <c r="RKX885" s="60"/>
      <c r="RKY885" s="60"/>
      <c r="RKZ885" s="60"/>
      <c r="RLA885" s="60"/>
      <c r="RLB885" s="60"/>
      <c r="RLC885" s="60"/>
      <c r="RLD885" s="60"/>
      <c r="RLE885" s="60"/>
      <c r="RLF885" s="60"/>
      <c r="RLG885" s="60"/>
      <c r="RLH885" s="60"/>
      <c r="RLI885" s="60"/>
      <c r="RLJ885" s="60"/>
      <c r="RLK885" s="60"/>
      <c r="RLL885" s="60"/>
      <c r="RLM885" s="60"/>
      <c r="RLN885" s="60"/>
      <c r="RLO885" s="60"/>
      <c r="RLP885" s="60"/>
      <c r="RLQ885" s="60"/>
      <c r="RLR885" s="60"/>
      <c r="RLS885" s="60"/>
      <c r="RLT885" s="60"/>
      <c r="RLU885" s="60"/>
      <c r="RLV885" s="60"/>
      <c r="RLW885" s="60"/>
      <c r="RLX885" s="60"/>
      <c r="RLY885" s="60"/>
      <c r="RLZ885" s="60"/>
      <c r="RMA885" s="60"/>
      <c r="RMB885" s="60"/>
      <c r="RMC885" s="60"/>
      <c r="RMD885" s="60"/>
      <c r="RME885" s="60"/>
      <c r="RMF885" s="60"/>
      <c r="RMG885" s="60"/>
      <c r="RMH885" s="60"/>
      <c r="RMI885" s="60"/>
      <c r="RMJ885" s="60"/>
      <c r="RMK885" s="60"/>
      <c r="RML885" s="60"/>
      <c r="RMM885" s="60"/>
      <c r="RMN885" s="60"/>
      <c r="RMO885" s="60"/>
      <c r="RMP885" s="60"/>
      <c r="RMQ885" s="60"/>
      <c r="RMR885" s="60"/>
      <c r="RMS885" s="60"/>
      <c r="RMT885" s="60"/>
      <c r="RMU885" s="60"/>
      <c r="RMV885" s="60"/>
      <c r="RMW885" s="60"/>
      <c r="RMX885" s="60"/>
      <c r="RMY885" s="60"/>
      <c r="RMZ885" s="60"/>
      <c r="RNA885" s="60"/>
      <c r="RNB885" s="60"/>
      <c r="RNC885" s="60"/>
      <c r="RND885" s="60"/>
      <c r="RNE885" s="60"/>
      <c r="RNF885" s="60"/>
      <c r="RNG885" s="60"/>
      <c r="RNH885" s="60"/>
      <c r="RNI885" s="60"/>
      <c r="RNJ885" s="60"/>
      <c r="RNK885" s="60"/>
      <c r="RNL885" s="60"/>
      <c r="RNM885" s="60"/>
      <c r="RNN885" s="60"/>
      <c r="RNO885" s="60"/>
      <c r="RNP885" s="60"/>
      <c r="RNQ885" s="60"/>
      <c r="RNR885" s="60"/>
      <c r="RNS885" s="60"/>
      <c r="RNT885" s="60"/>
      <c r="RNU885" s="60"/>
      <c r="RNV885" s="60"/>
      <c r="RNW885" s="60"/>
      <c r="RNX885" s="60"/>
      <c r="RNY885" s="60"/>
      <c r="RNZ885" s="60"/>
      <c r="ROA885" s="60"/>
      <c r="ROB885" s="60"/>
      <c r="ROC885" s="60"/>
      <c r="ROD885" s="60"/>
      <c r="ROE885" s="60"/>
      <c r="ROF885" s="60"/>
      <c r="ROG885" s="60"/>
      <c r="ROH885" s="60"/>
      <c r="ROI885" s="60"/>
      <c r="ROJ885" s="60"/>
      <c r="ROK885" s="60"/>
      <c r="ROL885" s="60"/>
      <c r="ROM885" s="60"/>
      <c r="RON885" s="60"/>
      <c r="ROO885" s="60"/>
      <c r="ROP885" s="60"/>
      <c r="ROQ885" s="60"/>
      <c r="ROR885" s="60"/>
      <c r="ROS885" s="60"/>
      <c r="ROT885" s="60"/>
      <c r="ROU885" s="60"/>
      <c r="ROV885" s="60"/>
      <c r="ROW885" s="60"/>
      <c r="ROX885" s="60"/>
      <c r="ROY885" s="60"/>
      <c r="ROZ885" s="60"/>
      <c r="RPA885" s="60"/>
      <c r="RPB885" s="60"/>
      <c r="RPC885" s="60"/>
      <c r="RPD885" s="60"/>
      <c r="RPE885" s="60"/>
      <c r="RPF885" s="60"/>
      <c r="RPG885" s="60"/>
      <c r="RPH885" s="60"/>
      <c r="RPI885" s="60"/>
      <c r="RPJ885" s="60"/>
      <c r="RPK885" s="60"/>
      <c r="RPL885" s="60"/>
      <c r="RPM885" s="60"/>
      <c r="RPN885" s="60"/>
      <c r="RPO885" s="60"/>
      <c r="RPP885" s="60"/>
      <c r="RPQ885" s="60"/>
      <c r="RPR885" s="60"/>
      <c r="RPS885" s="60"/>
      <c r="RPT885" s="60"/>
      <c r="RPU885" s="60"/>
      <c r="RPV885" s="60"/>
      <c r="RPW885" s="60"/>
      <c r="RPX885" s="60"/>
      <c r="RPY885" s="60"/>
      <c r="RPZ885" s="60"/>
      <c r="RQA885" s="60"/>
      <c r="RQB885" s="60"/>
      <c r="RQC885" s="60"/>
      <c r="RQD885" s="60"/>
      <c r="RQE885" s="60"/>
      <c r="RQF885" s="60"/>
      <c r="RQG885" s="60"/>
      <c r="RQH885" s="60"/>
      <c r="RQI885" s="60"/>
      <c r="RQJ885" s="60"/>
      <c r="RQK885" s="60"/>
      <c r="RQL885" s="60"/>
      <c r="RQM885" s="60"/>
      <c r="RQN885" s="60"/>
      <c r="RQO885" s="60"/>
      <c r="RQP885" s="60"/>
      <c r="RQQ885" s="60"/>
      <c r="RQR885" s="60"/>
      <c r="RQS885" s="60"/>
      <c r="RQT885" s="60"/>
      <c r="RQU885" s="60"/>
      <c r="RQV885" s="60"/>
      <c r="RQW885" s="60"/>
      <c r="RQX885" s="60"/>
      <c r="RQY885" s="60"/>
      <c r="RQZ885" s="60"/>
      <c r="RRA885" s="60"/>
      <c r="RRB885" s="60"/>
      <c r="RRC885" s="60"/>
      <c r="RRD885" s="60"/>
      <c r="RRE885" s="60"/>
      <c r="RRF885" s="60"/>
      <c r="RRG885" s="60"/>
      <c r="RRH885" s="60"/>
      <c r="RRI885" s="60"/>
      <c r="RRJ885" s="60"/>
      <c r="RRK885" s="60"/>
      <c r="RRL885" s="60"/>
      <c r="RRM885" s="60"/>
      <c r="RRN885" s="60"/>
      <c r="RRO885" s="60"/>
      <c r="RRP885" s="60"/>
      <c r="RRQ885" s="60"/>
      <c r="RRR885" s="60"/>
      <c r="RRS885" s="60"/>
      <c r="RRT885" s="60"/>
      <c r="RRU885" s="60"/>
      <c r="RRV885" s="60"/>
      <c r="RRW885" s="60"/>
      <c r="RRX885" s="60"/>
      <c r="RRY885" s="60"/>
      <c r="RRZ885" s="60"/>
      <c r="RSA885" s="60"/>
      <c r="RSB885" s="60"/>
      <c r="RSC885" s="60"/>
      <c r="RSD885" s="60"/>
      <c r="RSE885" s="60"/>
      <c r="RSF885" s="60"/>
      <c r="RSG885" s="60"/>
      <c r="RSH885" s="60"/>
      <c r="RSI885" s="60"/>
      <c r="RSJ885" s="60"/>
      <c r="RSK885" s="60"/>
      <c r="RSL885" s="60"/>
      <c r="RSM885" s="60"/>
      <c r="RSN885" s="60"/>
      <c r="RSO885" s="60"/>
      <c r="RSP885" s="60"/>
      <c r="RSQ885" s="60"/>
      <c r="RSR885" s="60"/>
      <c r="RSS885" s="60"/>
      <c r="RST885" s="60"/>
      <c r="RSU885" s="60"/>
      <c r="RSV885" s="60"/>
      <c r="RSW885" s="60"/>
      <c r="RSX885" s="60"/>
      <c r="RSY885" s="60"/>
      <c r="RSZ885" s="60"/>
      <c r="RTA885" s="60"/>
      <c r="RTB885" s="60"/>
      <c r="RTC885" s="60"/>
      <c r="RTD885" s="60"/>
      <c r="RTE885" s="60"/>
      <c r="RTF885" s="60"/>
      <c r="RTG885" s="60"/>
      <c r="RTH885" s="60"/>
      <c r="RTI885" s="60"/>
      <c r="RTJ885" s="60"/>
      <c r="RTK885" s="60"/>
      <c r="RTL885" s="60"/>
      <c r="RTM885" s="60"/>
      <c r="RTN885" s="60"/>
      <c r="RTO885" s="60"/>
      <c r="RTP885" s="60"/>
      <c r="RTQ885" s="60"/>
      <c r="RTR885" s="60"/>
      <c r="RTS885" s="60"/>
      <c r="RTT885" s="60"/>
      <c r="RTU885" s="60"/>
      <c r="RTV885" s="60"/>
      <c r="RTW885" s="60"/>
      <c r="RTX885" s="60"/>
      <c r="RTY885" s="60"/>
      <c r="RTZ885" s="60"/>
      <c r="RUA885" s="60"/>
      <c r="RUB885" s="60"/>
      <c r="RUC885" s="60"/>
      <c r="RUD885" s="60"/>
      <c r="RUE885" s="60"/>
      <c r="RUF885" s="60"/>
      <c r="RUG885" s="60"/>
      <c r="RUH885" s="60"/>
      <c r="RUI885" s="60"/>
      <c r="RUJ885" s="60"/>
      <c r="RUK885" s="60"/>
      <c r="RUL885" s="60"/>
      <c r="RUM885" s="60"/>
      <c r="RUN885" s="60"/>
      <c r="RUO885" s="60"/>
      <c r="RUP885" s="60"/>
      <c r="RUQ885" s="60"/>
      <c r="RUR885" s="60"/>
      <c r="RUS885" s="60"/>
      <c r="RUT885" s="60"/>
      <c r="RUU885" s="60"/>
      <c r="RUV885" s="60"/>
      <c r="RUW885" s="60"/>
      <c r="RUX885" s="60"/>
      <c r="RUY885" s="60"/>
      <c r="RUZ885" s="60"/>
      <c r="RVA885" s="60"/>
      <c r="RVB885" s="60"/>
      <c r="RVC885" s="60"/>
      <c r="RVD885" s="60"/>
      <c r="RVE885" s="60"/>
      <c r="RVF885" s="60"/>
      <c r="RVG885" s="60"/>
      <c r="RVH885" s="60"/>
      <c r="RVI885" s="60"/>
      <c r="RVJ885" s="60"/>
      <c r="RVK885" s="60"/>
      <c r="RVL885" s="60"/>
      <c r="RVM885" s="60"/>
      <c r="RVN885" s="60"/>
      <c r="RVO885" s="60"/>
      <c r="RVP885" s="60"/>
      <c r="RVQ885" s="60"/>
      <c r="RVR885" s="60"/>
      <c r="RVS885" s="60"/>
      <c r="RVT885" s="60"/>
      <c r="RVU885" s="60"/>
      <c r="RVV885" s="60"/>
      <c r="RVW885" s="60"/>
      <c r="RVX885" s="60"/>
      <c r="RVY885" s="60"/>
      <c r="RVZ885" s="60"/>
      <c r="RWA885" s="60"/>
      <c r="RWB885" s="60"/>
      <c r="RWC885" s="60"/>
      <c r="RWD885" s="60"/>
      <c r="RWE885" s="60"/>
      <c r="RWF885" s="60"/>
      <c r="RWG885" s="60"/>
      <c r="RWH885" s="60"/>
      <c r="RWI885" s="60"/>
      <c r="RWJ885" s="60"/>
      <c r="RWK885" s="60"/>
      <c r="RWL885" s="60"/>
      <c r="RWM885" s="60"/>
      <c r="RWN885" s="60"/>
      <c r="RWO885" s="60"/>
      <c r="RWP885" s="60"/>
      <c r="RWQ885" s="60"/>
      <c r="RWR885" s="60"/>
      <c r="RWS885" s="60"/>
      <c r="RWT885" s="60"/>
      <c r="RWU885" s="60"/>
      <c r="RWV885" s="60"/>
      <c r="RWW885" s="60"/>
      <c r="RWX885" s="60"/>
      <c r="RWY885" s="60"/>
      <c r="RWZ885" s="60"/>
      <c r="RXA885" s="60"/>
      <c r="RXB885" s="60"/>
      <c r="RXC885" s="60"/>
      <c r="RXD885" s="60"/>
      <c r="RXE885" s="60"/>
      <c r="RXF885" s="60"/>
      <c r="RXG885" s="60"/>
      <c r="RXH885" s="60"/>
      <c r="RXI885" s="60"/>
      <c r="RXJ885" s="60"/>
      <c r="RXK885" s="60"/>
      <c r="RXL885" s="60"/>
      <c r="RXM885" s="60"/>
      <c r="RXN885" s="60"/>
      <c r="RXO885" s="60"/>
      <c r="RXP885" s="60"/>
      <c r="RXQ885" s="60"/>
      <c r="RXR885" s="60"/>
      <c r="RXS885" s="60"/>
      <c r="RXT885" s="60"/>
      <c r="RXU885" s="60"/>
      <c r="RXV885" s="60"/>
      <c r="RXW885" s="60"/>
      <c r="RXX885" s="60"/>
      <c r="RXY885" s="60"/>
      <c r="RXZ885" s="60"/>
      <c r="RYA885" s="60"/>
      <c r="RYB885" s="60"/>
      <c r="RYC885" s="60"/>
      <c r="RYD885" s="60"/>
      <c r="RYE885" s="60"/>
      <c r="RYF885" s="60"/>
      <c r="RYG885" s="60"/>
      <c r="RYH885" s="60"/>
      <c r="RYI885" s="60"/>
      <c r="RYJ885" s="60"/>
      <c r="RYK885" s="60"/>
      <c r="RYL885" s="60"/>
      <c r="RYM885" s="60"/>
      <c r="RYN885" s="60"/>
      <c r="RYO885" s="60"/>
      <c r="RYP885" s="60"/>
      <c r="RYQ885" s="60"/>
      <c r="RYR885" s="60"/>
      <c r="RYS885" s="60"/>
      <c r="RYT885" s="60"/>
      <c r="RYU885" s="60"/>
      <c r="RYV885" s="60"/>
      <c r="RYW885" s="60"/>
      <c r="RYX885" s="60"/>
      <c r="RYY885" s="60"/>
      <c r="RYZ885" s="60"/>
      <c r="RZA885" s="60"/>
      <c r="RZB885" s="60"/>
      <c r="RZC885" s="60"/>
      <c r="RZD885" s="60"/>
      <c r="RZE885" s="60"/>
      <c r="RZF885" s="60"/>
      <c r="RZG885" s="60"/>
      <c r="RZH885" s="60"/>
      <c r="RZI885" s="60"/>
      <c r="RZJ885" s="60"/>
      <c r="RZK885" s="60"/>
      <c r="RZL885" s="60"/>
      <c r="RZM885" s="60"/>
      <c r="RZN885" s="60"/>
      <c r="RZO885" s="60"/>
      <c r="RZP885" s="60"/>
      <c r="RZQ885" s="60"/>
      <c r="RZR885" s="60"/>
      <c r="RZS885" s="60"/>
      <c r="RZT885" s="60"/>
      <c r="RZU885" s="60"/>
      <c r="RZV885" s="60"/>
      <c r="RZW885" s="60"/>
      <c r="RZX885" s="60"/>
      <c r="RZY885" s="60"/>
      <c r="RZZ885" s="60"/>
      <c r="SAA885" s="60"/>
      <c r="SAB885" s="60"/>
      <c r="SAC885" s="60"/>
      <c r="SAD885" s="60"/>
      <c r="SAE885" s="60"/>
      <c r="SAF885" s="60"/>
      <c r="SAG885" s="60"/>
      <c r="SAH885" s="60"/>
      <c r="SAI885" s="60"/>
      <c r="SAJ885" s="60"/>
      <c r="SAK885" s="60"/>
      <c r="SAL885" s="60"/>
      <c r="SAM885" s="60"/>
      <c r="SAN885" s="60"/>
      <c r="SAO885" s="60"/>
      <c r="SAP885" s="60"/>
      <c r="SAQ885" s="60"/>
      <c r="SAR885" s="60"/>
      <c r="SAS885" s="60"/>
      <c r="SAT885" s="60"/>
      <c r="SAU885" s="60"/>
      <c r="SAV885" s="60"/>
      <c r="SAW885" s="60"/>
      <c r="SAX885" s="60"/>
      <c r="SAY885" s="60"/>
      <c r="SAZ885" s="60"/>
      <c r="SBA885" s="60"/>
      <c r="SBB885" s="60"/>
      <c r="SBC885" s="60"/>
      <c r="SBD885" s="60"/>
      <c r="SBE885" s="60"/>
      <c r="SBF885" s="60"/>
      <c r="SBG885" s="60"/>
      <c r="SBH885" s="60"/>
      <c r="SBI885" s="60"/>
      <c r="SBJ885" s="60"/>
      <c r="SBK885" s="60"/>
      <c r="SBL885" s="60"/>
      <c r="SBM885" s="60"/>
      <c r="SBN885" s="60"/>
      <c r="SBO885" s="60"/>
      <c r="SBP885" s="60"/>
      <c r="SBQ885" s="60"/>
      <c r="SBR885" s="60"/>
      <c r="SBS885" s="60"/>
      <c r="SBT885" s="60"/>
      <c r="SBU885" s="60"/>
      <c r="SBV885" s="60"/>
      <c r="SBW885" s="60"/>
      <c r="SBX885" s="60"/>
      <c r="SBY885" s="60"/>
      <c r="SBZ885" s="60"/>
      <c r="SCA885" s="60"/>
      <c r="SCB885" s="60"/>
      <c r="SCC885" s="60"/>
      <c r="SCD885" s="60"/>
      <c r="SCE885" s="60"/>
      <c r="SCF885" s="60"/>
      <c r="SCG885" s="60"/>
      <c r="SCH885" s="60"/>
      <c r="SCI885" s="60"/>
      <c r="SCJ885" s="60"/>
      <c r="SCK885" s="60"/>
      <c r="SCL885" s="60"/>
      <c r="SCM885" s="60"/>
      <c r="SCN885" s="60"/>
      <c r="SCO885" s="60"/>
      <c r="SCP885" s="60"/>
      <c r="SCQ885" s="60"/>
      <c r="SCR885" s="60"/>
      <c r="SCS885" s="60"/>
      <c r="SCT885" s="60"/>
      <c r="SCU885" s="60"/>
      <c r="SCV885" s="60"/>
      <c r="SCW885" s="60"/>
      <c r="SCX885" s="60"/>
      <c r="SCY885" s="60"/>
      <c r="SCZ885" s="60"/>
      <c r="SDA885" s="60"/>
      <c r="SDB885" s="60"/>
      <c r="SDC885" s="60"/>
      <c r="SDD885" s="60"/>
      <c r="SDE885" s="60"/>
      <c r="SDF885" s="60"/>
      <c r="SDG885" s="60"/>
      <c r="SDH885" s="60"/>
      <c r="SDI885" s="60"/>
      <c r="SDJ885" s="60"/>
      <c r="SDK885" s="60"/>
      <c r="SDL885" s="60"/>
      <c r="SDM885" s="60"/>
      <c r="SDN885" s="60"/>
      <c r="SDO885" s="60"/>
      <c r="SDP885" s="60"/>
      <c r="SDQ885" s="60"/>
      <c r="SDR885" s="60"/>
      <c r="SDS885" s="60"/>
      <c r="SDT885" s="60"/>
      <c r="SDU885" s="60"/>
      <c r="SDV885" s="60"/>
      <c r="SDW885" s="60"/>
      <c r="SDX885" s="60"/>
      <c r="SDY885" s="60"/>
      <c r="SDZ885" s="60"/>
      <c r="SEA885" s="60"/>
      <c r="SEB885" s="60"/>
      <c r="SEC885" s="60"/>
      <c r="SED885" s="60"/>
      <c r="SEE885" s="60"/>
      <c r="SEF885" s="60"/>
      <c r="SEG885" s="60"/>
      <c r="SEH885" s="60"/>
      <c r="SEI885" s="60"/>
      <c r="SEJ885" s="60"/>
      <c r="SEK885" s="60"/>
      <c r="SEL885" s="60"/>
      <c r="SEM885" s="60"/>
      <c r="SEN885" s="60"/>
      <c r="SEO885" s="60"/>
      <c r="SEP885" s="60"/>
      <c r="SEQ885" s="60"/>
      <c r="SER885" s="60"/>
      <c r="SES885" s="60"/>
      <c r="SET885" s="60"/>
      <c r="SEU885" s="60"/>
      <c r="SEV885" s="60"/>
      <c r="SEW885" s="60"/>
      <c r="SEX885" s="60"/>
      <c r="SEY885" s="60"/>
      <c r="SEZ885" s="60"/>
      <c r="SFA885" s="60"/>
      <c r="SFB885" s="60"/>
      <c r="SFC885" s="60"/>
      <c r="SFD885" s="60"/>
      <c r="SFE885" s="60"/>
      <c r="SFF885" s="60"/>
      <c r="SFG885" s="60"/>
      <c r="SFH885" s="60"/>
      <c r="SFI885" s="60"/>
      <c r="SFJ885" s="60"/>
      <c r="SFK885" s="60"/>
      <c r="SFL885" s="60"/>
      <c r="SFM885" s="60"/>
      <c r="SFN885" s="60"/>
      <c r="SFO885" s="60"/>
      <c r="SFP885" s="60"/>
      <c r="SFQ885" s="60"/>
      <c r="SFR885" s="60"/>
      <c r="SFS885" s="60"/>
      <c r="SFT885" s="60"/>
      <c r="SFU885" s="60"/>
      <c r="SFV885" s="60"/>
      <c r="SFW885" s="60"/>
      <c r="SFX885" s="60"/>
      <c r="SFY885" s="60"/>
      <c r="SFZ885" s="60"/>
      <c r="SGA885" s="60"/>
      <c r="SGB885" s="60"/>
      <c r="SGC885" s="60"/>
      <c r="SGD885" s="60"/>
      <c r="SGE885" s="60"/>
      <c r="SGF885" s="60"/>
      <c r="SGG885" s="60"/>
      <c r="SGH885" s="60"/>
      <c r="SGI885" s="60"/>
      <c r="SGJ885" s="60"/>
      <c r="SGK885" s="60"/>
      <c r="SGL885" s="60"/>
      <c r="SGM885" s="60"/>
      <c r="SGN885" s="60"/>
      <c r="SGO885" s="60"/>
      <c r="SGP885" s="60"/>
      <c r="SGQ885" s="60"/>
      <c r="SGR885" s="60"/>
      <c r="SGS885" s="60"/>
      <c r="SGT885" s="60"/>
      <c r="SGU885" s="60"/>
      <c r="SGV885" s="60"/>
      <c r="SGW885" s="60"/>
      <c r="SGX885" s="60"/>
      <c r="SGY885" s="60"/>
      <c r="SGZ885" s="60"/>
      <c r="SHA885" s="60"/>
      <c r="SHB885" s="60"/>
      <c r="SHC885" s="60"/>
      <c r="SHD885" s="60"/>
      <c r="SHE885" s="60"/>
      <c r="SHF885" s="60"/>
      <c r="SHG885" s="60"/>
      <c r="SHH885" s="60"/>
      <c r="SHI885" s="60"/>
      <c r="SHJ885" s="60"/>
      <c r="SHK885" s="60"/>
      <c r="SHL885" s="60"/>
      <c r="SHM885" s="60"/>
      <c r="SHN885" s="60"/>
      <c r="SHO885" s="60"/>
      <c r="SHP885" s="60"/>
      <c r="SHQ885" s="60"/>
      <c r="SHR885" s="60"/>
      <c r="SHS885" s="60"/>
      <c r="SHT885" s="60"/>
      <c r="SHU885" s="60"/>
      <c r="SHV885" s="60"/>
      <c r="SHW885" s="60"/>
      <c r="SHX885" s="60"/>
      <c r="SHY885" s="60"/>
      <c r="SHZ885" s="60"/>
      <c r="SIA885" s="60"/>
      <c r="SIB885" s="60"/>
      <c r="SIC885" s="60"/>
      <c r="SID885" s="60"/>
      <c r="SIE885" s="60"/>
      <c r="SIF885" s="60"/>
      <c r="SIG885" s="60"/>
      <c r="SIH885" s="60"/>
      <c r="SII885" s="60"/>
      <c r="SIJ885" s="60"/>
      <c r="SIK885" s="60"/>
      <c r="SIL885" s="60"/>
      <c r="SIM885" s="60"/>
      <c r="SIN885" s="60"/>
      <c r="SIO885" s="60"/>
      <c r="SIP885" s="60"/>
      <c r="SIQ885" s="60"/>
      <c r="SIR885" s="60"/>
      <c r="SIS885" s="60"/>
      <c r="SIT885" s="60"/>
      <c r="SIU885" s="60"/>
      <c r="SIV885" s="60"/>
      <c r="SIW885" s="60"/>
      <c r="SIX885" s="60"/>
      <c r="SIY885" s="60"/>
      <c r="SIZ885" s="60"/>
      <c r="SJA885" s="60"/>
      <c r="SJB885" s="60"/>
      <c r="SJC885" s="60"/>
      <c r="SJD885" s="60"/>
      <c r="SJE885" s="60"/>
      <c r="SJF885" s="60"/>
      <c r="SJG885" s="60"/>
      <c r="SJH885" s="60"/>
      <c r="SJI885" s="60"/>
      <c r="SJJ885" s="60"/>
      <c r="SJK885" s="60"/>
      <c r="SJL885" s="60"/>
      <c r="SJM885" s="60"/>
      <c r="SJN885" s="60"/>
      <c r="SJO885" s="60"/>
      <c r="SJP885" s="60"/>
      <c r="SJQ885" s="60"/>
      <c r="SJR885" s="60"/>
      <c r="SJS885" s="60"/>
      <c r="SJT885" s="60"/>
      <c r="SJU885" s="60"/>
      <c r="SJV885" s="60"/>
      <c r="SJW885" s="60"/>
      <c r="SJX885" s="60"/>
      <c r="SJY885" s="60"/>
      <c r="SJZ885" s="60"/>
      <c r="SKA885" s="60"/>
      <c r="SKB885" s="60"/>
      <c r="SKC885" s="60"/>
      <c r="SKD885" s="60"/>
      <c r="SKE885" s="60"/>
      <c r="SKF885" s="60"/>
      <c r="SKG885" s="60"/>
      <c r="SKH885" s="60"/>
      <c r="SKI885" s="60"/>
      <c r="SKJ885" s="60"/>
      <c r="SKK885" s="60"/>
      <c r="SKL885" s="60"/>
      <c r="SKM885" s="60"/>
      <c r="SKN885" s="60"/>
      <c r="SKO885" s="60"/>
      <c r="SKP885" s="60"/>
      <c r="SKQ885" s="60"/>
      <c r="SKR885" s="60"/>
      <c r="SKS885" s="60"/>
      <c r="SKT885" s="60"/>
      <c r="SKU885" s="60"/>
      <c r="SKV885" s="60"/>
      <c r="SKW885" s="60"/>
      <c r="SKX885" s="60"/>
      <c r="SKY885" s="60"/>
      <c r="SKZ885" s="60"/>
      <c r="SLA885" s="60"/>
      <c r="SLB885" s="60"/>
      <c r="SLC885" s="60"/>
      <c r="SLD885" s="60"/>
      <c r="SLE885" s="60"/>
      <c r="SLF885" s="60"/>
      <c r="SLG885" s="60"/>
      <c r="SLH885" s="60"/>
      <c r="SLI885" s="60"/>
      <c r="SLJ885" s="60"/>
      <c r="SLK885" s="60"/>
      <c r="SLL885" s="60"/>
      <c r="SLM885" s="60"/>
      <c r="SLN885" s="60"/>
      <c r="SLO885" s="60"/>
      <c r="SLP885" s="60"/>
      <c r="SLQ885" s="60"/>
      <c r="SLR885" s="60"/>
      <c r="SLS885" s="60"/>
      <c r="SLT885" s="60"/>
      <c r="SLU885" s="60"/>
      <c r="SLV885" s="60"/>
      <c r="SLW885" s="60"/>
      <c r="SLX885" s="60"/>
      <c r="SLY885" s="60"/>
      <c r="SLZ885" s="60"/>
      <c r="SMA885" s="60"/>
      <c r="SMB885" s="60"/>
      <c r="SMC885" s="60"/>
      <c r="SMD885" s="60"/>
      <c r="SME885" s="60"/>
      <c r="SMF885" s="60"/>
      <c r="SMG885" s="60"/>
      <c r="SMH885" s="60"/>
      <c r="SMI885" s="60"/>
      <c r="SMJ885" s="60"/>
      <c r="SMK885" s="60"/>
      <c r="SML885" s="60"/>
      <c r="SMM885" s="60"/>
      <c r="SMN885" s="60"/>
      <c r="SMO885" s="60"/>
      <c r="SMP885" s="60"/>
      <c r="SMQ885" s="60"/>
      <c r="SMR885" s="60"/>
      <c r="SMS885" s="60"/>
      <c r="SMT885" s="60"/>
      <c r="SMU885" s="60"/>
      <c r="SMV885" s="60"/>
      <c r="SMW885" s="60"/>
      <c r="SMX885" s="60"/>
      <c r="SMY885" s="60"/>
      <c r="SMZ885" s="60"/>
      <c r="SNA885" s="60"/>
      <c r="SNB885" s="60"/>
      <c r="SNC885" s="60"/>
      <c r="SND885" s="60"/>
      <c r="SNE885" s="60"/>
      <c r="SNF885" s="60"/>
      <c r="SNG885" s="60"/>
      <c r="SNH885" s="60"/>
      <c r="SNI885" s="60"/>
      <c r="SNJ885" s="60"/>
      <c r="SNK885" s="60"/>
      <c r="SNL885" s="60"/>
      <c r="SNM885" s="60"/>
      <c r="SNN885" s="60"/>
      <c r="SNO885" s="60"/>
      <c r="SNP885" s="60"/>
      <c r="SNQ885" s="60"/>
      <c r="SNR885" s="60"/>
      <c r="SNS885" s="60"/>
      <c r="SNT885" s="60"/>
      <c r="SNU885" s="60"/>
      <c r="SNV885" s="60"/>
      <c r="SNW885" s="60"/>
      <c r="SNX885" s="60"/>
      <c r="SNY885" s="60"/>
      <c r="SNZ885" s="60"/>
      <c r="SOA885" s="60"/>
      <c r="SOB885" s="60"/>
      <c r="SOC885" s="60"/>
      <c r="SOD885" s="60"/>
      <c r="SOE885" s="60"/>
      <c r="SOF885" s="60"/>
      <c r="SOG885" s="60"/>
      <c r="SOH885" s="60"/>
      <c r="SOI885" s="60"/>
      <c r="SOJ885" s="60"/>
      <c r="SOK885" s="60"/>
      <c r="SOL885" s="60"/>
      <c r="SOM885" s="60"/>
      <c r="SON885" s="60"/>
      <c r="SOO885" s="60"/>
      <c r="SOP885" s="60"/>
      <c r="SOQ885" s="60"/>
      <c r="SOR885" s="60"/>
      <c r="SOS885" s="60"/>
      <c r="SOT885" s="60"/>
      <c r="SOU885" s="60"/>
      <c r="SOV885" s="60"/>
      <c r="SOW885" s="60"/>
      <c r="SOX885" s="60"/>
      <c r="SOY885" s="60"/>
      <c r="SOZ885" s="60"/>
      <c r="SPA885" s="60"/>
      <c r="SPB885" s="60"/>
      <c r="SPC885" s="60"/>
      <c r="SPD885" s="60"/>
      <c r="SPE885" s="60"/>
      <c r="SPF885" s="60"/>
      <c r="SPG885" s="60"/>
      <c r="SPH885" s="60"/>
      <c r="SPI885" s="60"/>
      <c r="SPJ885" s="60"/>
      <c r="SPK885" s="60"/>
      <c r="SPL885" s="60"/>
      <c r="SPM885" s="60"/>
      <c r="SPN885" s="60"/>
      <c r="SPO885" s="60"/>
      <c r="SPP885" s="60"/>
      <c r="SPQ885" s="60"/>
      <c r="SPR885" s="60"/>
      <c r="SPS885" s="60"/>
      <c r="SPT885" s="60"/>
      <c r="SPU885" s="60"/>
      <c r="SPV885" s="60"/>
      <c r="SPW885" s="60"/>
      <c r="SPX885" s="60"/>
      <c r="SPY885" s="60"/>
      <c r="SPZ885" s="60"/>
      <c r="SQA885" s="60"/>
      <c r="SQB885" s="60"/>
      <c r="SQC885" s="60"/>
      <c r="SQD885" s="60"/>
      <c r="SQE885" s="60"/>
      <c r="SQF885" s="60"/>
      <c r="SQG885" s="60"/>
      <c r="SQH885" s="60"/>
      <c r="SQI885" s="60"/>
      <c r="SQJ885" s="60"/>
      <c r="SQK885" s="60"/>
      <c r="SQL885" s="60"/>
      <c r="SQM885" s="60"/>
      <c r="SQN885" s="60"/>
      <c r="SQO885" s="60"/>
      <c r="SQP885" s="60"/>
      <c r="SQQ885" s="60"/>
      <c r="SQR885" s="60"/>
      <c r="SQS885" s="60"/>
      <c r="SQT885" s="60"/>
      <c r="SQU885" s="60"/>
      <c r="SQV885" s="60"/>
      <c r="SQW885" s="60"/>
      <c r="SQX885" s="60"/>
      <c r="SQY885" s="60"/>
      <c r="SQZ885" s="60"/>
      <c r="SRA885" s="60"/>
      <c r="SRB885" s="60"/>
      <c r="SRC885" s="60"/>
      <c r="SRD885" s="60"/>
      <c r="SRE885" s="60"/>
      <c r="SRF885" s="60"/>
      <c r="SRG885" s="60"/>
      <c r="SRH885" s="60"/>
      <c r="SRI885" s="60"/>
      <c r="SRJ885" s="60"/>
      <c r="SRK885" s="60"/>
      <c r="SRL885" s="60"/>
      <c r="SRM885" s="60"/>
      <c r="SRN885" s="60"/>
      <c r="SRO885" s="60"/>
      <c r="SRP885" s="60"/>
      <c r="SRQ885" s="60"/>
      <c r="SRR885" s="60"/>
      <c r="SRS885" s="60"/>
      <c r="SRT885" s="60"/>
      <c r="SRU885" s="60"/>
      <c r="SRV885" s="60"/>
      <c r="SRW885" s="60"/>
      <c r="SRX885" s="60"/>
      <c r="SRY885" s="60"/>
      <c r="SRZ885" s="60"/>
      <c r="SSA885" s="60"/>
      <c r="SSB885" s="60"/>
      <c r="SSC885" s="60"/>
      <c r="SSD885" s="60"/>
      <c r="SSE885" s="60"/>
      <c r="SSF885" s="60"/>
      <c r="SSG885" s="60"/>
      <c r="SSH885" s="60"/>
      <c r="SSI885" s="60"/>
      <c r="SSJ885" s="60"/>
      <c r="SSK885" s="60"/>
      <c r="SSL885" s="60"/>
      <c r="SSM885" s="60"/>
      <c r="SSN885" s="60"/>
      <c r="SSO885" s="60"/>
      <c r="SSP885" s="60"/>
      <c r="SSQ885" s="60"/>
      <c r="SSR885" s="60"/>
      <c r="SSS885" s="60"/>
      <c r="SST885" s="60"/>
      <c r="SSU885" s="60"/>
      <c r="SSV885" s="60"/>
      <c r="SSW885" s="60"/>
      <c r="SSX885" s="60"/>
      <c r="SSY885" s="60"/>
      <c r="SSZ885" s="60"/>
      <c r="STA885" s="60"/>
      <c r="STB885" s="60"/>
      <c r="STC885" s="60"/>
      <c r="STD885" s="60"/>
      <c r="STE885" s="60"/>
      <c r="STF885" s="60"/>
      <c r="STG885" s="60"/>
      <c r="STH885" s="60"/>
      <c r="STI885" s="60"/>
      <c r="STJ885" s="60"/>
      <c r="STK885" s="60"/>
      <c r="STL885" s="60"/>
      <c r="STM885" s="60"/>
      <c r="STN885" s="60"/>
      <c r="STO885" s="60"/>
      <c r="STP885" s="60"/>
      <c r="STQ885" s="60"/>
      <c r="STR885" s="60"/>
      <c r="STS885" s="60"/>
      <c r="STT885" s="60"/>
      <c r="STU885" s="60"/>
      <c r="STV885" s="60"/>
      <c r="STW885" s="60"/>
      <c r="STX885" s="60"/>
      <c r="STY885" s="60"/>
      <c r="STZ885" s="60"/>
      <c r="SUA885" s="60"/>
      <c r="SUB885" s="60"/>
      <c r="SUC885" s="60"/>
      <c r="SUD885" s="60"/>
      <c r="SUE885" s="60"/>
      <c r="SUF885" s="60"/>
      <c r="SUG885" s="60"/>
      <c r="SUH885" s="60"/>
      <c r="SUI885" s="60"/>
      <c r="SUJ885" s="60"/>
      <c r="SUK885" s="60"/>
      <c r="SUL885" s="60"/>
      <c r="SUM885" s="60"/>
      <c r="SUN885" s="60"/>
      <c r="SUO885" s="60"/>
      <c r="SUP885" s="60"/>
      <c r="SUQ885" s="60"/>
      <c r="SUR885" s="60"/>
      <c r="SUS885" s="60"/>
      <c r="SUT885" s="60"/>
      <c r="SUU885" s="60"/>
      <c r="SUV885" s="60"/>
      <c r="SUW885" s="60"/>
      <c r="SUX885" s="60"/>
      <c r="SUY885" s="60"/>
      <c r="SUZ885" s="60"/>
      <c r="SVA885" s="60"/>
      <c r="SVB885" s="60"/>
      <c r="SVC885" s="60"/>
      <c r="SVD885" s="60"/>
      <c r="SVE885" s="60"/>
      <c r="SVF885" s="60"/>
      <c r="SVG885" s="60"/>
      <c r="SVH885" s="60"/>
      <c r="SVI885" s="60"/>
      <c r="SVJ885" s="60"/>
      <c r="SVK885" s="60"/>
      <c r="SVL885" s="60"/>
      <c r="SVM885" s="60"/>
      <c r="SVN885" s="60"/>
      <c r="SVO885" s="60"/>
      <c r="SVP885" s="60"/>
      <c r="SVQ885" s="60"/>
      <c r="SVR885" s="60"/>
      <c r="SVS885" s="60"/>
      <c r="SVT885" s="60"/>
      <c r="SVU885" s="60"/>
      <c r="SVV885" s="60"/>
      <c r="SVW885" s="60"/>
      <c r="SVX885" s="60"/>
      <c r="SVY885" s="60"/>
      <c r="SVZ885" s="60"/>
      <c r="SWA885" s="60"/>
      <c r="SWB885" s="60"/>
      <c r="SWC885" s="60"/>
      <c r="SWD885" s="60"/>
      <c r="SWE885" s="60"/>
      <c r="SWF885" s="60"/>
      <c r="SWG885" s="60"/>
      <c r="SWH885" s="60"/>
      <c r="SWI885" s="60"/>
      <c r="SWJ885" s="60"/>
      <c r="SWK885" s="60"/>
      <c r="SWL885" s="60"/>
      <c r="SWM885" s="60"/>
      <c r="SWN885" s="60"/>
      <c r="SWO885" s="60"/>
      <c r="SWP885" s="60"/>
      <c r="SWQ885" s="60"/>
      <c r="SWR885" s="60"/>
      <c r="SWS885" s="60"/>
      <c r="SWT885" s="60"/>
      <c r="SWU885" s="60"/>
      <c r="SWV885" s="60"/>
      <c r="SWW885" s="60"/>
      <c r="SWX885" s="60"/>
      <c r="SWY885" s="60"/>
      <c r="SWZ885" s="60"/>
      <c r="SXA885" s="60"/>
      <c r="SXB885" s="60"/>
      <c r="SXC885" s="60"/>
      <c r="SXD885" s="60"/>
      <c r="SXE885" s="60"/>
      <c r="SXF885" s="60"/>
      <c r="SXG885" s="60"/>
      <c r="SXH885" s="60"/>
      <c r="SXI885" s="60"/>
      <c r="SXJ885" s="60"/>
      <c r="SXK885" s="60"/>
      <c r="SXL885" s="60"/>
      <c r="SXM885" s="60"/>
      <c r="SXN885" s="60"/>
      <c r="SXO885" s="60"/>
      <c r="SXP885" s="60"/>
      <c r="SXQ885" s="60"/>
      <c r="SXR885" s="60"/>
      <c r="SXS885" s="60"/>
      <c r="SXT885" s="60"/>
      <c r="SXU885" s="60"/>
      <c r="SXV885" s="60"/>
      <c r="SXW885" s="60"/>
      <c r="SXX885" s="60"/>
      <c r="SXY885" s="60"/>
      <c r="SXZ885" s="60"/>
      <c r="SYA885" s="60"/>
      <c r="SYB885" s="60"/>
      <c r="SYC885" s="60"/>
      <c r="SYD885" s="60"/>
      <c r="SYE885" s="60"/>
      <c r="SYF885" s="60"/>
      <c r="SYG885" s="60"/>
      <c r="SYH885" s="60"/>
      <c r="SYI885" s="60"/>
      <c r="SYJ885" s="60"/>
      <c r="SYK885" s="60"/>
      <c r="SYL885" s="60"/>
      <c r="SYM885" s="60"/>
      <c r="SYN885" s="60"/>
      <c r="SYO885" s="60"/>
      <c r="SYP885" s="60"/>
      <c r="SYQ885" s="60"/>
      <c r="SYR885" s="60"/>
      <c r="SYS885" s="60"/>
      <c r="SYT885" s="60"/>
      <c r="SYU885" s="60"/>
      <c r="SYV885" s="60"/>
      <c r="SYW885" s="60"/>
      <c r="SYX885" s="60"/>
      <c r="SYY885" s="60"/>
      <c r="SYZ885" s="60"/>
      <c r="SZA885" s="60"/>
      <c r="SZB885" s="60"/>
      <c r="SZC885" s="60"/>
      <c r="SZD885" s="60"/>
      <c r="SZE885" s="60"/>
      <c r="SZF885" s="60"/>
      <c r="SZG885" s="60"/>
      <c r="SZH885" s="60"/>
      <c r="SZI885" s="60"/>
      <c r="SZJ885" s="60"/>
      <c r="SZK885" s="60"/>
      <c r="SZL885" s="60"/>
      <c r="SZM885" s="60"/>
      <c r="SZN885" s="60"/>
      <c r="SZO885" s="60"/>
      <c r="SZP885" s="60"/>
      <c r="SZQ885" s="60"/>
      <c r="SZR885" s="60"/>
      <c r="SZS885" s="60"/>
      <c r="SZT885" s="60"/>
      <c r="SZU885" s="60"/>
      <c r="SZV885" s="60"/>
      <c r="SZW885" s="60"/>
      <c r="SZX885" s="60"/>
      <c r="SZY885" s="60"/>
      <c r="SZZ885" s="60"/>
      <c r="TAA885" s="60"/>
      <c r="TAB885" s="60"/>
      <c r="TAC885" s="60"/>
      <c r="TAD885" s="60"/>
      <c r="TAE885" s="60"/>
      <c r="TAF885" s="60"/>
      <c r="TAG885" s="60"/>
      <c r="TAH885" s="60"/>
      <c r="TAI885" s="60"/>
      <c r="TAJ885" s="60"/>
      <c r="TAK885" s="60"/>
      <c r="TAL885" s="60"/>
      <c r="TAM885" s="60"/>
      <c r="TAN885" s="60"/>
      <c r="TAO885" s="60"/>
      <c r="TAP885" s="60"/>
      <c r="TAQ885" s="60"/>
      <c r="TAR885" s="60"/>
      <c r="TAS885" s="60"/>
      <c r="TAT885" s="60"/>
      <c r="TAU885" s="60"/>
      <c r="TAV885" s="60"/>
      <c r="TAW885" s="60"/>
      <c r="TAX885" s="60"/>
      <c r="TAY885" s="60"/>
      <c r="TAZ885" s="60"/>
      <c r="TBA885" s="60"/>
      <c r="TBB885" s="60"/>
      <c r="TBC885" s="60"/>
      <c r="TBD885" s="60"/>
      <c r="TBE885" s="60"/>
      <c r="TBF885" s="60"/>
      <c r="TBG885" s="60"/>
      <c r="TBH885" s="60"/>
      <c r="TBI885" s="60"/>
      <c r="TBJ885" s="60"/>
      <c r="TBK885" s="60"/>
      <c r="TBL885" s="60"/>
      <c r="TBM885" s="60"/>
      <c r="TBN885" s="60"/>
      <c r="TBO885" s="60"/>
      <c r="TBP885" s="60"/>
      <c r="TBQ885" s="60"/>
      <c r="TBR885" s="60"/>
      <c r="TBS885" s="60"/>
      <c r="TBT885" s="60"/>
      <c r="TBU885" s="60"/>
      <c r="TBV885" s="60"/>
      <c r="TBW885" s="60"/>
      <c r="TBX885" s="60"/>
      <c r="TBY885" s="60"/>
      <c r="TBZ885" s="60"/>
      <c r="TCA885" s="60"/>
      <c r="TCB885" s="60"/>
      <c r="TCC885" s="60"/>
      <c r="TCD885" s="60"/>
      <c r="TCE885" s="60"/>
      <c r="TCF885" s="60"/>
      <c r="TCG885" s="60"/>
      <c r="TCH885" s="60"/>
      <c r="TCI885" s="60"/>
      <c r="TCJ885" s="60"/>
      <c r="TCK885" s="60"/>
      <c r="TCL885" s="60"/>
      <c r="TCM885" s="60"/>
      <c r="TCN885" s="60"/>
      <c r="TCO885" s="60"/>
      <c r="TCP885" s="60"/>
      <c r="TCQ885" s="60"/>
      <c r="TCR885" s="60"/>
      <c r="TCS885" s="60"/>
      <c r="TCT885" s="60"/>
      <c r="TCU885" s="60"/>
      <c r="TCV885" s="60"/>
      <c r="TCW885" s="60"/>
      <c r="TCX885" s="60"/>
      <c r="TCY885" s="60"/>
      <c r="TCZ885" s="60"/>
      <c r="TDA885" s="60"/>
      <c r="TDB885" s="60"/>
      <c r="TDC885" s="60"/>
      <c r="TDD885" s="60"/>
      <c r="TDE885" s="60"/>
      <c r="TDF885" s="60"/>
      <c r="TDG885" s="60"/>
      <c r="TDH885" s="60"/>
      <c r="TDI885" s="60"/>
      <c r="TDJ885" s="60"/>
      <c r="TDK885" s="60"/>
      <c r="TDL885" s="60"/>
      <c r="TDM885" s="60"/>
      <c r="TDN885" s="60"/>
      <c r="TDO885" s="60"/>
      <c r="TDP885" s="60"/>
      <c r="TDQ885" s="60"/>
      <c r="TDR885" s="60"/>
      <c r="TDS885" s="60"/>
      <c r="TDT885" s="60"/>
      <c r="TDU885" s="60"/>
      <c r="TDV885" s="60"/>
      <c r="TDW885" s="60"/>
      <c r="TDX885" s="60"/>
      <c r="TDY885" s="60"/>
      <c r="TDZ885" s="60"/>
      <c r="TEA885" s="60"/>
      <c r="TEB885" s="60"/>
      <c r="TEC885" s="60"/>
      <c r="TED885" s="60"/>
      <c r="TEE885" s="60"/>
      <c r="TEF885" s="60"/>
      <c r="TEG885" s="60"/>
      <c r="TEH885" s="60"/>
      <c r="TEI885" s="60"/>
      <c r="TEJ885" s="60"/>
      <c r="TEK885" s="60"/>
      <c r="TEL885" s="60"/>
      <c r="TEM885" s="60"/>
      <c r="TEN885" s="60"/>
      <c r="TEO885" s="60"/>
      <c r="TEP885" s="60"/>
      <c r="TEQ885" s="60"/>
      <c r="TER885" s="60"/>
      <c r="TES885" s="60"/>
      <c r="TET885" s="60"/>
      <c r="TEU885" s="60"/>
      <c r="TEV885" s="60"/>
      <c r="TEW885" s="60"/>
      <c r="TEX885" s="60"/>
      <c r="TEY885" s="60"/>
      <c r="TEZ885" s="60"/>
      <c r="TFA885" s="60"/>
      <c r="TFB885" s="60"/>
      <c r="TFC885" s="60"/>
      <c r="TFD885" s="60"/>
      <c r="TFE885" s="60"/>
      <c r="TFF885" s="60"/>
      <c r="TFG885" s="60"/>
      <c r="TFH885" s="60"/>
      <c r="TFI885" s="60"/>
      <c r="TFJ885" s="60"/>
      <c r="TFK885" s="60"/>
      <c r="TFL885" s="60"/>
      <c r="TFM885" s="60"/>
      <c r="TFN885" s="60"/>
      <c r="TFO885" s="60"/>
      <c r="TFP885" s="60"/>
      <c r="TFQ885" s="60"/>
      <c r="TFR885" s="60"/>
      <c r="TFS885" s="60"/>
      <c r="TFT885" s="60"/>
      <c r="TFU885" s="60"/>
      <c r="TFV885" s="60"/>
      <c r="TFW885" s="60"/>
      <c r="TFX885" s="60"/>
      <c r="TFY885" s="60"/>
      <c r="TFZ885" s="60"/>
      <c r="TGA885" s="60"/>
      <c r="TGB885" s="60"/>
      <c r="TGC885" s="60"/>
      <c r="TGD885" s="60"/>
      <c r="TGE885" s="60"/>
      <c r="TGF885" s="60"/>
      <c r="TGG885" s="60"/>
      <c r="TGH885" s="60"/>
      <c r="TGI885" s="60"/>
      <c r="TGJ885" s="60"/>
      <c r="TGK885" s="60"/>
      <c r="TGL885" s="60"/>
      <c r="TGM885" s="60"/>
      <c r="TGN885" s="60"/>
      <c r="TGO885" s="60"/>
      <c r="TGP885" s="60"/>
      <c r="TGQ885" s="60"/>
      <c r="TGR885" s="60"/>
      <c r="TGS885" s="60"/>
      <c r="TGT885" s="60"/>
      <c r="TGU885" s="60"/>
      <c r="TGV885" s="60"/>
      <c r="TGW885" s="60"/>
      <c r="TGX885" s="60"/>
      <c r="TGY885" s="60"/>
      <c r="TGZ885" s="60"/>
      <c r="THA885" s="60"/>
      <c r="THB885" s="60"/>
      <c r="THC885" s="60"/>
      <c r="THD885" s="60"/>
      <c r="THE885" s="60"/>
      <c r="THF885" s="60"/>
      <c r="THG885" s="60"/>
      <c r="THH885" s="60"/>
      <c r="THI885" s="60"/>
      <c r="THJ885" s="60"/>
      <c r="THK885" s="60"/>
      <c r="THL885" s="60"/>
      <c r="THM885" s="60"/>
      <c r="THN885" s="60"/>
      <c r="THO885" s="60"/>
      <c r="THP885" s="60"/>
      <c r="THQ885" s="60"/>
      <c r="THR885" s="60"/>
      <c r="THS885" s="60"/>
      <c r="THT885" s="60"/>
      <c r="THU885" s="60"/>
      <c r="THV885" s="60"/>
      <c r="THW885" s="60"/>
      <c r="THX885" s="60"/>
      <c r="THY885" s="60"/>
      <c r="THZ885" s="60"/>
      <c r="TIA885" s="60"/>
      <c r="TIB885" s="60"/>
      <c r="TIC885" s="60"/>
      <c r="TID885" s="60"/>
      <c r="TIE885" s="60"/>
      <c r="TIF885" s="60"/>
      <c r="TIG885" s="60"/>
      <c r="TIH885" s="60"/>
      <c r="TII885" s="60"/>
      <c r="TIJ885" s="60"/>
      <c r="TIK885" s="60"/>
      <c r="TIL885" s="60"/>
      <c r="TIM885" s="60"/>
      <c r="TIN885" s="60"/>
      <c r="TIO885" s="60"/>
      <c r="TIP885" s="60"/>
      <c r="TIQ885" s="60"/>
      <c r="TIR885" s="60"/>
      <c r="TIS885" s="60"/>
      <c r="TIT885" s="60"/>
      <c r="TIU885" s="60"/>
      <c r="TIV885" s="60"/>
      <c r="TIW885" s="60"/>
      <c r="TIX885" s="60"/>
      <c r="TIY885" s="60"/>
      <c r="TIZ885" s="60"/>
      <c r="TJA885" s="60"/>
      <c r="TJB885" s="60"/>
      <c r="TJC885" s="60"/>
      <c r="TJD885" s="60"/>
      <c r="TJE885" s="60"/>
      <c r="TJF885" s="60"/>
      <c r="TJG885" s="60"/>
      <c r="TJH885" s="60"/>
      <c r="TJI885" s="60"/>
      <c r="TJJ885" s="60"/>
      <c r="TJK885" s="60"/>
      <c r="TJL885" s="60"/>
      <c r="TJM885" s="60"/>
      <c r="TJN885" s="60"/>
      <c r="TJO885" s="60"/>
      <c r="TJP885" s="60"/>
      <c r="TJQ885" s="60"/>
      <c r="TJR885" s="60"/>
      <c r="TJS885" s="60"/>
      <c r="TJT885" s="60"/>
      <c r="TJU885" s="60"/>
      <c r="TJV885" s="60"/>
      <c r="TJW885" s="60"/>
      <c r="TJX885" s="60"/>
      <c r="TJY885" s="60"/>
      <c r="TJZ885" s="60"/>
      <c r="TKA885" s="60"/>
      <c r="TKB885" s="60"/>
      <c r="TKC885" s="60"/>
      <c r="TKD885" s="60"/>
      <c r="TKE885" s="60"/>
      <c r="TKF885" s="60"/>
      <c r="TKG885" s="60"/>
      <c r="TKH885" s="60"/>
      <c r="TKI885" s="60"/>
      <c r="TKJ885" s="60"/>
      <c r="TKK885" s="60"/>
      <c r="TKL885" s="60"/>
      <c r="TKM885" s="60"/>
      <c r="TKN885" s="60"/>
      <c r="TKO885" s="60"/>
      <c r="TKP885" s="60"/>
      <c r="TKQ885" s="60"/>
      <c r="TKR885" s="60"/>
      <c r="TKS885" s="60"/>
      <c r="TKT885" s="60"/>
      <c r="TKU885" s="60"/>
      <c r="TKV885" s="60"/>
      <c r="TKW885" s="60"/>
      <c r="TKX885" s="60"/>
      <c r="TKY885" s="60"/>
      <c r="TKZ885" s="60"/>
      <c r="TLA885" s="60"/>
      <c r="TLB885" s="60"/>
      <c r="TLC885" s="60"/>
      <c r="TLD885" s="60"/>
      <c r="TLE885" s="60"/>
      <c r="TLF885" s="60"/>
      <c r="TLG885" s="60"/>
      <c r="TLH885" s="60"/>
      <c r="TLI885" s="60"/>
      <c r="TLJ885" s="60"/>
      <c r="TLK885" s="60"/>
      <c r="TLL885" s="60"/>
      <c r="TLM885" s="60"/>
      <c r="TLN885" s="60"/>
      <c r="TLO885" s="60"/>
      <c r="TLP885" s="60"/>
      <c r="TLQ885" s="60"/>
      <c r="TLR885" s="60"/>
      <c r="TLS885" s="60"/>
      <c r="TLT885" s="60"/>
      <c r="TLU885" s="60"/>
      <c r="TLV885" s="60"/>
      <c r="TLW885" s="60"/>
      <c r="TLX885" s="60"/>
      <c r="TLY885" s="60"/>
      <c r="TLZ885" s="60"/>
      <c r="TMA885" s="60"/>
      <c r="TMB885" s="60"/>
      <c r="TMC885" s="60"/>
      <c r="TMD885" s="60"/>
      <c r="TME885" s="60"/>
      <c r="TMF885" s="60"/>
      <c r="TMG885" s="60"/>
      <c r="TMH885" s="60"/>
      <c r="TMI885" s="60"/>
      <c r="TMJ885" s="60"/>
      <c r="TMK885" s="60"/>
      <c r="TML885" s="60"/>
      <c r="TMM885" s="60"/>
      <c r="TMN885" s="60"/>
      <c r="TMO885" s="60"/>
      <c r="TMP885" s="60"/>
      <c r="TMQ885" s="60"/>
      <c r="TMR885" s="60"/>
      <c r="TMS885" s="60"/>
      <c r="TMT885" s="60"/>
      <c r="TMU885" s="60"/>
      <c r="TMV885" s="60"/>
      <c r="TMW885" s="60"/>
      <c r="TMX885" s="60"/>
      <c r="TMY885" s="60"/>
      <c r="TMZ885" s="60"/>
      <c r="TNA885" s="60"/>
      <c r="TNB885" s="60"/>
      <c r="TNC885" s="60"/>
      <c r="TND885" s="60"/>
      <c r="TNE885" s="60"/>
      <c r="TNF885" s="60"/>
      <c r="TNG885" s="60"/>
      <c r="TNH885" s="60"/>
      <c r="TNI885" s="60"/>
      <c r="TNJ885" s="60"/>
      <c r="TNK885" s="60"/>
      <c r="TNL885" s="60"/>
      <c r="TNM885" s="60"/>
      <c r="TNN885" s="60"/>
      <c r="TNO885" s="60"/>
      <c r="TNP885" s="60"/>
      <c r="TNQ885" s="60"/>
      <c r="TNR885" s="60"/>
      <c r="TNS885" s="60"/>
      <c r="TNT885" s="60"/>
      <c r="TNU885" s="60"/>
      <c r="TNV885" s="60"/>
      <c r="TNW885" s="60"/>
      <c r="TNX885" s="60"/>
      <c r="TNY885" s="60"/>
      <c r="TNZ885" s="60"/>
      <c r="TOA885" s="60"/>
      <c r="TOB885" s="60"/>
      <c r="TOC885" s="60"/>
      <c r="TOD885" s="60"/>
      <c r="TOE885" s="60"/>
      <c r="TOF885" s="60"/>
      <c r="TOG885" s="60"/>
      <c r="TOH885" s="60"/>
      <c r="TOI885" s="60"/>
      <c r="TOJ885" s="60"/>
      <c r="TOK885" s="60"/>
      <c r="TOL885" s="60"/>
      <c r="TOM885" s="60"/>
      <c r="TON885" s="60"/>
      <c r="TOO885" s="60"/>
      <c r="TOP885" s="60"/>
      <c r="TOQ885" s="60"/>
      <c r="TOR885" s="60"/>
      <c r="TOS885" s="60"/>
      <c r="TOT885" s="60"/>
      <c r="TOU885" s="60"/>
      <c r="TOV885" s="60"/>
      <c r="TOW885" s="60"/>
      <c r="TOX885" s="60"/>
      <c r="TOY885" s="60"/>
      <c r="TOZ885" s="60"/>
      <c r="TPA885" s="60"/>
      <c r="TPB885" s="60"/>
      <c r="TPC885" s="60"/>
      <c r="TPD885" s="60"/>
      <c r="TPE885" s="60"/>
      <c r="TPF885" s="60"/>
      <c r="TPG885" s="60"/>
      <c r="TPH885" s="60"/>
      <c r="TPI885" s="60"/>
      <c r="TPJ885" s="60"/>
      <c r="TPK885" s="60"/>
      <c r="TPL885" s="60"/>
      <c r="TPM885" s="60"/>
      <c r="TPN885" s="60"/>
      <c r="TPO885" s="60"/>
      <c r="TPP885" s="60"/>
      <c r="TPQ885" s="60"/>
      <c r="TPR885" s="60"/>
      <c r="TPS885" s="60"/>
      <c r="TPT885" s="60"/>
      <c r="TPU885" s="60"/>
      <c r="TPV885" s="60"/>
      <c r="TPW885" s="60"/>
      <c r="TPX885" s="60"/>
      <c r="TPY885" s="60"/>
      <c r="TPZ885" s="60"/>
      <c r="TQA885" s="60"/>
      <c r="TQB885" s="60"/>
      <c r="TQC885" s="60"/>
      <c r="TQD885" s="60"/>
      <c r="TQE885" s="60"/>
      <c r="TQF885" s="60"/>
      <c r="TQG885" s="60"/>
      <c r="TQH885" s="60"/>
      <c r="TQI885" s="60"/>
      <c r="TQJ885" s="60"/>
      <c r="TQK885" s="60"/>
      <c r="TQL885" s="60"/>
      <c r="TQM885" s="60"/>
      <c r="TQN885" s="60"/>
      <c r="TQO885" s="60"/>
      <c r="TQP885" s="60"/>
      <c r="TQQ885" s="60"/>
      <c r="TQR885" s="60"/>
      <c r="TQS885" s="60"/>
      <c r="TQT885" s="60"/>
      <c r="TQU885" s="60"/>
      <c r="TQV885" s="60"/>
      <c r="TQW885" s="60"/>
      <c r="TQX885" s="60"/>
      <c r="TQY885" s="60"/>
      <c r="TQZ885" s="60"/>
      <c r="TRA885" s="60"/>
      <c r="TRB885" s="60"/>
      <c r="TRC885" s="60"/>
      <c r="TRD885" s="60"/>
      <c r="TRE885" s="60"/>
      <c r="TRF885" s="60"/>
      <c r="TRG885" s="60"/>
      <c r="TRH885" s="60"/>
      <c r="TRI885" s="60"/>
      <c r="TRJ885" s="60"/>
      <c r="TRK885" s="60"/>
      <c r="TRL885" s="60"/>
      <c r="TRM885" s="60"/>
      <c r="TRN885" s="60"/>
      <c r="TRO885" s="60"/>
      <c r="TRP885" s="60"/>
      <c r="TRQ885" s="60"/>
      <c r="TRR885" s="60"/>
      <c r="TRS885" s="60"/>
      <c r="TRT885" s="60"/>
      <c r="TRU885" s="60"/>
      <c r="TRV885" s="60"/>
      <c r="TRW885" s="60"/>
      <c r="TRX885" s="60"/>
      <c r="TRY885" s="60"/>
      <c r="TRZ885" s="60"/>
      <c r="TSA885" s="60"/>
      <c r="TSB885" s="60"/>
      <c r="TSC885" s="60"/>
      <c r="TSD885" s="60"/>
      <c r="TSE885" s="60"/>
      <c r="TSF885" s="60"/>
      <c r="TSG885" s="60"/>
      <c r="TSH885" s="60"/>
      <c r="TSI885" s="60"/>
      <c r="TSJ885" s="60"/>
      <c r="TSK885" s="60"/>
      <c r="TSL885" s="60"/>
      <c r="TSM885" s="60"/>
      <c r="TSN885" s="60"/>
      <c r="TSO885" s="60"/>
      <c r="TSP885" s="60"/>
      <c r="TSQ885" s="60"/>
      <c r="TSR885" s="60"/>
      <c r="TSS885" s="60"/>
      <c r="TST885" s="60"/>
      <c r="TSU885" s="60"/>
      <c r="TSV885" s="60"/>
      <c r="TSW885" s="60"/>
      <c r="TSX885" s="60"/>
      <c r="TSY885" s="60"/>
      <c r="TSZ885" s="60"/>
      <c r="TTA885" s="60"/>
      <c r="TTB885" s="60"/>
      <c r="TTC885" s="60"/>
      <c r="TTD885" s="60"/>
      <c r="TTE885" s="60"/>
      <c r="TTF885" s="60"/>
      <c r="TTG885" s="60"/>
      <c r="TTH885" s="60"/>
      <c r="TTI885" s="60"/>
      <c r="TTJ885" s="60"/>
      <c r="TTK885" s="60"/>
      <c r="TTL885" s="60"/>
      <c r="TTM885" s="60"/>
      <c r="TTN885" s="60"/>
      <c r="TTO885" s="60"/>
      <c r="TTP885" s="60"/>
      <c r="TTQ885" s="60"/>
      <c r="TTR885" s="60"/>
      <c r="TTS885" s="60"/>
      <c r="TTT885" s="60"/>
      <c r="TTU885" s="60"/>
      <c r="TTV885" s="60"/>
      <c r="TTW885" s="60"/>
      <c r="TTX885" s="60"/>
      <c r="TTY885" s="60"/>
      <c r="TTZ885" s="60"/>
      <c r="TUA885" s="60"/>
      <c r="TUB885" s="60"/>
      <c r="TUC885" s="60"/>
      <c r="TUD885" s="60"/>
      <c r="TUE885" s="60"/>
      <c r="TUF885" s="60"/>
      <c r="TUG885" s="60"/>
      <c r="TUH885" s="60"/>
      <c r="TUI885" s="60"/>
      <c r="TUJ885" s="60"/>
      <c r="TUK885" s="60"/>
      <c r="TUL885" s="60"/>
      <c r="TUM885" s="60"/>
      <c r="TUN885" s="60"/>
      <c r="TUO885" s="60"/>
      <c r="TUP885" s="60"/>
      <c r="TUQ885" s="60"/>
      <c r="TUR885" s="60"/>
      <c r="TUS885" s="60"/>
      <c r="TUT885" s="60"/>
      <c r="TUU885" s="60"/>
      <c r="TUV885" s="60"/>
      <c r="TUW885" s="60"/>
      <c r="TUX885" s="60"/>
      <c r="TUY885" s="60"/>
      <c r="TUZ885" s="60"/>
      <c r="TVA885" s="60"/>
      <c r="TVB885" s="60"/>
      <c r="TVC885" s="60"/>
      <c r="TVD885" s="60"/>
      <c r="TVE885" s="60"/>
      <c r="TVF885" s="60"/>
      <c r="TVG885" s="60"/>
      <c r="TVH885" s="60"/>
      <c r="TVI885" s="60"/>
      <c r="TVJ885" s="60"/>
      <c r="TVK885" s="60"/>
      <c r="TVL885" s="60"/>
      <c r="TVM885" s="60"/>
      <c r="TVN885" s="60"/>
      <c r="TVO885" s="60"/>
      <c r="TVP885" s="60"/>
      <c r="TVQ885" s="60"/>
      <c r="TVR885" s="60"/>
      <c r="TVS885" s="60"/>
      <c r="TVT885" s="60"/>
      <c r="TVU885" s="60"/>
      <c r="TVV885" s="60"/>
      <c r="TVW885" s="60"/>
      <c r="TVX885" s="60"/>
      <c r="TVY885" s="60"/>
      <c r="TVZ885" s="60"/>
      <c r="TWA885" s="60"/>
      <c r="TWB885" s="60"/>
      <c r="TWC885" s="60"/>
      <c r="TWD885" s="60"/>
      <c r="TWE885" s="60"/>
      <c r="TWF885" s="60"/>
      <c r="TWG885" s="60"/>
      <c r="TWH885" s="60"/>
      <c r="TWI885" s="60"/>
      <c r="TWJ885" s="60"/>
      <c r="TWK885" s="60"/>
      <c r="TWL885" s="60"/>
      <c r="TWM885" s="60"/>
      <c r="TWN885" s="60"/>
      <c r="TWO885" s="60"/>
      <c r="TWP885" s="60"/>
      <c r="TWQ885" s="60"/>
      <c r="TWR885" s="60"/>
      <c r="TWS885" s="60"/>
      <c r="TWT885" s="60"/>
      <c r="TWU885" s="60"/>
      <c r="TWV885" s="60"/>
      <c r="TWW885" s="60"/>
      <c r="TWX885" s="60"/>
      <c r="TWY885" s="60"/>
      <c r="TWZ885" s="60"/>
      <c r="TXA885" s="60"/>
      <c r="TXB885" s="60"/>
      <c r="TXC885" s="60"/>
      <c r="TXD885" s="60"/>
      <c r="TXE885" s="60"/>
      <c r="TXF885" s="60"/>
      <c r="TXG885" s="60"/>
      <c r="TXH885" s="60"/>
      <c r="TXI885" s="60"/>
      <c r="TXJ885" s="60"/>
      <c r="TXK885" s="60"/>
      <c r="TXL885" s="60"/>
      <c r="TXM885" s="60"/>
      <c r="TXN885" s="60"/>
      <c r="TXO885" s="60"/>
      <c r="TXP885" s="60"/>
      <c r="TXQ885" s="60"/>
      <c r="TXR885" s="60"/>
      <c r="TXS885" s="60"/>
      <c r="TXT885" s="60"/>
      <c r="TXU885" s="60"/>
      <c r="TXV885" s="60"/>
      <c r="TXW885" s="60"/>
      <c r="TXX885" s="60"/>
      <c r="TXY885" s="60"/>
      <c r="TXZ885" s="60"/>
      <c r="TYA885" s="60"/>
      <c r="TYB885" s="60"/>
      <c r="TYC885" s="60"/>
      <c r="TYD885" s="60"/>
      <c r="TYE885" s="60"/>
      <c r="TYF885" s="60"/>
      <c r="TYG885" s="60"/>
      <c r="TYH885" s="60"/>
      <c r="TYI885" s="60"/>
      <c r="TYJ885" s="60"/>
      <c r="TYK885" s="60"/>
      <c r="TYL885" s="60"/>
      <c r="TYM885" s="60"/>
      <c r="TYN885" s="60"/>
      <c r="TYO885" s="60"/>
      <c r="TYP885" s="60"/>
      <c r="TYQ885" s="60"/>
      <c r="TYR885" s="60"/>
      <c r="TYS885" s="60"/>
      <c r="TYT885" s="60"/>
      <c r="TYU885" s="60"/>
      <c r="TYV885" s="60"/>
      <c r="TYW885" s="60"/>
      <c r="TYX885" s="60"/>
      <c r="TYY885" s="60"/>
      <c r="TYZ885" s="60"/>
      <c r="TZA885" s="60"/>
      <c r="TZB885" s="60"/>
      <c r="TZC885" s="60"/>
      <c r="TZD885" s="60"/>
      <c r="TZE885" s="60"/>
      <c r="TZF885" s="60"/>
      <c r="TZG885" s="60"/>
      <c r="TZH885" s="60"/>
      <c r="TZI885" s="60"/>
      <c r="TZJ885" s="60"/>
      <c r="TZK885" s="60"/>
      <c r="TZL885" s="60"/>
      <c r="TZM885" s="60"/>
      <c r="TZN885" s="60"/>
      <c r="TZO885" s="60"/>
      <c r="TZP885" s="60"/>
      <c r="TZQ885" s="60"/>
      <c r="TZR885" s="60"/>
      <c r="TZS885" s="60"/>
      <c r="TZT885" s="60"/>
      <c r="TZU885" s="60"/>
      <c r="TZV885" s="60"/>
      <c r="TZW885" s="60"/>
      <c r="TZX885" s="60"/>
      <c r="TZY885" s="60"/>
      <c r="TZZ885" s="60"/>
      <c r="UAA885" s="60"/>
      <c r="UAB885" s="60"/>
      <c r="UAC885" s="60"/>
      <c r="UAD885" s="60"/>
      <c r="UAE885" s="60"/>
      <c r="UAF885" s="60"/>
      <c r="UAG885" s="60"/>
      <c r="UAH885" s="60"/>
      <c r="UAI885" s="60"/>
      <c r="UAJ885" s="60"/>
      <c r="UAK885" s="60"/>
      <c r="UAL885" s="60"/>
      <c r="UAM885" s="60"/>
      <c r="UAN885" s="60"/>
      <c r="UAO885" s="60"/>
      <c r="UAP885" s="60"/>
      <c r="UAQ885" s="60"/>
      <c r="UAR885" s="60"/>
      <c r="UAS885" s="60"/>
      <c r="UAT885" s="60"/>
      <c r="UAU885" s="60"/>
      <c r="UAV885" s="60"/>
      <c r="UAW885" s="60"/>
      <c r="UAX885" s="60"/>
      <c r="UAY885" s="60"/>
      <c r="UAZ885" s="60"/>
      <c r="UBA885" s="60"/>
      <c r="UBB885" s="60"/>
      <c r="UBC885" s="60"/>
      <c r="UBD885" s="60"/>
      <c r="UBE885" s="60"/>
      <c r="UBF885" s="60"/>
      <c r="UBG885" s="60"/>
      <c r="UBH885" s="60"/>
      <c r="UBI885" s="60"/>
      <c r="UBJ885" s="60"/>
      <c r="UBK885" s="60"/>
      <c r="UBL885" s="60"/>
      <c r="UBM885" s="60"/>
      <c r="UBN885" s="60"/>
      <c r="UBO885" s="60"/>
      <c r="UBP885" s="60"/>
      <c r="UBQ885" s="60"/>
      <c r="UBR885" s="60"/>
      <c r="UBS885" s="60"/>
      <c r="UBT885" s="60"/>
      <c r="UBU885" s="60"/>
      <c r="UBV885" s="60"/>
      <c r="UBW885" s="60"/>
      <c r="UBX885" s="60"/>
      <c r="UBY885" s="60"/>
      <c r="UBZ885" s="60"/>
      <c r="UCA885" s="60"/>
      <c r="UCB885" s="60"/>
      <c r="UCC885" s="60"/>
      <c r="UCD885" s="60"/>
      <c r="UCE885" s="60"/>
      <c r="UCF885" s="60"/>
      <c r="UCG885" s="60"/>
      <c r="UCH885" s="60"/>
      <c r="UCI885" s="60"/>
      <c r="UCJ885" s="60"/>
      <c r="UCK885" s="60"/>
      <c r="UCL885" s="60"/>
      <c r="UCM885" s="60"/>
      <c r="UCN885" s="60"/>
      <c r="UCO885" s="60"/>
      <c r="UCP885" s="60"/>
      <c r="UCQ885" s="60"/>
      <c r="UCR885" s="60"/>
      <c r="UCS885" s="60"/>
      <c r="UCT885" s="60"/>
      <c r="UCU885" s="60"/>
      <c r="UCV885" s="60"/>
      <c r="UCW885" s="60"/>
      <c r="UCX885" s="60"/>
      <c r="UCY885" s="60"/>
      <c r="UCZ885" s="60"/>
      <c r="UDA885" s="60"/>
      <c r="UDB885" s="60"/>
      <c r="UDC885" s="60"/>
      <c r="UDD885" s="60"/>
      <c r="UDE885" s="60"/>
      <c r="UDF885" s="60"/>
      <c r="UDG885" s="60"/>
      <c r="UDH885" s="60"/>
      <c r="UDI885" s="60"/>
      <c r="UDJ885" s="60"/>
      <c r="UDK885" s="60"/>
      <c r="UDL885" s="60"/>
      <c r="UDM885" s="60"/>
      <c r="UDN885" s="60"/>
      <c r="UDO885" s="60"/>
      <c r="UDP885" s="60"/>
      <c r="UDQ885" s="60"/>
      <c r="UDR885" s="60"/>
      <c r="UDS885" s="60"/>
      <c r="UDT885" s="60"/>
      <c r="UDU885" s="60"/>
      <c r="UDV885" s="60"/>
      <c r="UDW885" s="60"/>
      <c r="UDX885" s="60"/>
      <c r="UDY885" s="60"/>
      <c r="UDZ885" s="60"/>
      <c r="UEA885" s="60"/>
      <c r="UEB885" s="60"/>
      <c r="UEC885" s="60"/>
      <c r="UED885" s="60"/>
      <c r="UEE885" s="60"/>
      <c r="UEF885" s="60"/>
      <c r="UEG885" s="60"/>
      <c r="UEH885" s="60"/>
      <c r="UEI885" s="60"/>
      <c r="UEJ885" s="60"/>
      <c r="UEK885" s="60"/>
      <c r="UEL885" s="60"/>
      <c r="UEM885" s="60"/>
      <c r="UEN885" s="60"/>
      <c r="UEO885" s="60"/>
      <c r="UEP885" s="60"/>
      <c r="UEQ885" s="60"/>
      <c r="UER885" s="60"/>
      <c r="UES885" s="60"/>
      <c r="UET885" s="60"/>
      <c r="UEU885" s="60"/>
      <c r="UEV885" s="60"/>
      <c r="UEW885" s="60"/>
      <c r="UEX885" s="60"/>
      <c r="UEY885" s="60"/>
      <c r="UEZ885" s="60"/>
      <c r="UFA885" s="60"/>
      <c r="UFB885" s="60"/>
      <c r="UFC885" s="60"/>
      <c r="UFD885" s="60"/>
      <c r="UFE885" s="60"/>
      <c r="UFF885" s="60"/>
      <c r="UFG885" s="60"/>
      <c r="UFH885" s="60"/>
      <c r="UFI885" s="60"/>
      <c r="UFJ885" s="60"/>
      <c r="UFK885" s="60"/>
      <c r="UFL885" s="60"/>
      <c r="UFM885" s="60"/>
      <c r="UFN885" s="60"/>
      <c r="UFO885" s="60"/>
      <c r="UFP885" s="60"/>
      <c r="UFQ885" s="60"/>
      <c r="UFR885" s="60"/>
      <c r="UFS885" s="60"/>
      <c r="UFT885" s="60"/>
      <c r="UFU885" s="60"/>
      <c r="UFV885" s="60"/>
      <c r="UFW885" s="60"/>
      <c r="UFX885" s="60"/>
      <c r="UFY885" s="60"/>
      <c r="UFZ885" s="60"/>
      <c r="UGA885" s="60"/>
      <c r="UGB885" s="60"/>
      <c r="UGC885" s="60"/>
      <c r="UGD885" s="60"/>
      <c r="UGE885" s="60"/>
      <c r="UGF885" s="60"/>
      <c r="UGG885" s="60"/>
      <c r="UGH885" s="60"/>
      <c r="UGI885" s="60"/>
      <c r="UGJ885" s="60"/>
      <c r="UGK885" s="60"/>
      <c r="UGL885" s="60"/>
      <c r="UGM885" s="60"/>
      <c r="UGN885" s="60"/>
      <c r="UGO885" s="60"/>
      <c r="UGP885" s="60"/>
      <c r="UGQ885" s="60"/>
      <c r="UGR885" s="60"/>
      <c r="UGS885" s="60"/>
      <c r="UGT885" s="60"/>
      <c r="UGU885" s="60"/>
      <c r="UGV885" s="60"/>
      <c r="UGW885" s="60"/>
      <c r="UGX885" s="60"/>
      <c r="UGY885" s="60"/>
      <c r="UGZ885" s="60"/>
      <c r="UHA885" s="60"/>
      <c r="UHB885" s="60"/>
      <c r="UHC885" s="60"/>
      <c r="UHD885" s="60"/>
      <c r="UHE885" s="60"/>
      <c r="UHF885" s="60"/>
      <c r="UHG885" s="60"/>
      <c r="UHH885" s="60"/>
      <c r="UHI885" s="60"/>
      <c r="UHJ885" s="60"/>
      <c r="UHK885" s="60"/>
      <c r="UHL885" s="60"/>
      <c r="UHM885" s="60"/>
      <c r="UHN885" s="60"/>
      <c r="UHO885" s="60"/>
      <c r="UHP885" s="60"/>
      <c r="UHQ885" s="60"/>
      <c r="UHR885" s="60"/>
      <c r="UHS885" s="60"/>
      <c r="UHT885" s="60"/>
      <c r="UHU885" s="60"/>
      <c r="UHV885" s="60"/>
      <c r="UHW885" s="60"/>
      <c r="UHX885" s="60"/>
      <c r="UHY885" s="60"/>
      <c r="UHZ885" s="60"/>
      <c r="UIA885" s="60"/>
      <c r="UIB885" s="60"/>
      <c r="UIC885" s="60"/>
      <c r="UID885" s="60"/>
      <c r="UIE885" s="60"/>
      <c r="UIF885" s="60"/>
      <c r="UIG885" s="60"/>
      <c r="UIH885" s="60"/>
      <c r="UII885" s="60"/>
      <c r="UIJ885" s="60"/>
      <c r="UIK885" s="60"/>
      <c r="UIL885" s="60"/>
      <c r="UIM885" s="60"/>
      <c r="UIN885" s="60"/>
      <c r="UIO885" s="60"/>
      <c r="UIP885" s="60"/>
      <c r="UIQ885" s="60"/>
      <c r="UIR885" s="60"/>
      <c r="UIS885" s="60"/>
      <c r="UIT885" s="60"/>
      <c r="UIU885" s="60"/>
      <c r="UIV885" s="60"/>
      <c r="UIW885" s="60"/>
      <c r="UIX885" s="60"/>
      <c r="UIY885" s="60"/>
      <c r="UIZ885" s="60"/>
      <c r="UJA885" s="60"/>
      <c r="UJB885" s="60"/>
      <c r="UJC885" s="60"/>
      <c r="UJD885" s="60"/>
      <c r="UJE885" s="60"/>
      <c r="UJF885" s="60"/>
      <c r="UJG885" s="60"/>
      <c r="UJH885" s="60"/>
      <c r="UJI885" s="60"/>
      <c r="UJJ885" s="60"/>
      <c r="UJK885" s="60"/>
      <c r="UJL885" s="60"/>
      <c r="UJM885" s="60"/>
      <c r="UJN885" s="60"/>
      <c r="UJO885" s="60"/>
      <c r="UJP885" s="60"/>
      <c r="UJQ885" s="60"/>
      <c r="UJR885" s="60"/>
      <c r="UJS885" s="60"/>
      <c r="UJT885" s="60"/>
      <c r="UJU885" s="60"/>
      <c r="UJV885" s="60"/>
      <c r="UJW885" s="60"/>
      <c r="UJX885" s="60"/>
      <c r="UJY885" s="60"/>
      <c r="UJZ885" s="60"/>
      <c r="UKA885" s="60"/>
      <c r="UKB885" s="60"/>
      <c r="UKC885" s="60"/>
      <c r="UKD885" s="60"/>
      <c r="UKE885" s="60"/>
      <c r="UKF885" s="60"/>
      <c r="UKG885" s="60"/>
      <c r="UKH885" s="60"/>
      <c r="UKI885" s="60"/>
      <c r="UKJ885" s="60"/>
      <c r="UKK885" s="60"/>
      <c r="UKL885" s="60"/>
      <c r="UKM885" s="60"/>
      <c r="UKN885" s="60"/>
      <c r="UKO885" s="60"/>
      <c r="UKP885" s="60"/>
      <c r="UKQ885" s="60"/>
      <c r="UKR885" s="60"/>
      <c r="UKS885" s="60"/>
      <c r="UKT885" s="60"/>
      <c r="UKU885" s="60"/>
      <c r="UKV885" s="60"/>
      <c r="UKW885" s="60"/>
      <c r="UKX885" s="60"/>
      <c r="UKY885" s="60"/>
      <c r="UKZ885" s="60"/>
      <c r="ULA885" s="60"/>
      <c r="ULB885" s="60"/>
      <c r="ULC885" s="60"/>
      <c r="ULD885" s="60"/>
      <c r="ULE885" s="60"/>
      <c r="ULF885" s="60"/>
      <c r="ULG885" s="60"/>
      <c r="ULH885" s="60"/>
      <c r="ULI885" s="60"/>
      <c r="ULJ885" s="60"/>
      <c r="ULK885" s="60"/>
      <c r="ULL885" s="60"/>
      <c r="ULM885" s="60"/>
      <c r="ULN885" s="60"/>
      <c r="ULO885" s="60"/>
      <c r="ULP885" s="60"/>
      <c r="ULQ885" s="60"/>
      <c r="ULR885" s="60"/>
      <c r="ULS885" s="60"/>
      <c r="ULT885" s="60"/>
      <c r="ULU885" s="60"/>
      <c r="ULV885" s="60"/>
      <c r="ULW885" s="60"/>
      <c r="ULX885" s="60"/>
      <c r="ULY885" s="60"/>
      <c r="ULZ885" s="60"/>
      <c r="UMA885" s="60"/>
      <c r="UMB885" s="60"/>
      <c r="UMC885" s="60"/>
      <c r="UMD885" s="60"/>
      <c r="UME885" s="60"/>
      <c r="UMF885" s="60"/>
      <c r="UMG885" s="60"/>
      <c r="UMH885" s="60"/>
      <c r="UMI885" s="60"/>
      <c r="UMJ885" s="60"/>
      <c r="UMK885" s="60"/>
      <c r="UML885" s="60"/>
      <c r="UMM885" s="60"/>
      <c r="UMN885" s="60"/>
      <c r="UMO885" s="60"/>
      <c r="UMP885" s="60"/>
      <c r="UMQ885" s="60"/>
      <c r="UMR885" s="60"/>
      <c r="UMS885" s="60"/>
      <c r="UMT885" s="60"/>
      <c r="UMU885" s="60"/>
      <c r="UMV885" s="60"/>
      <c r="UMW885" s="60"/>
      <c r="UMX885" s="60"/>
      <c r="UMY885" s="60"/>
      <c r="UMZ885" s="60"/>
      <c r="UNA885" s="60"/>
      <c r="UNB885" s="60"/>
      <c r="UNC885" s="60"/>
      <c r="UND885" s="60"/>
      <c r="UNE885" s="60"/>
      <c r="UNF885" s="60"/>
      <c r="UNG885" s="60"/>
      <c r="UNH885" s="60"/>
      <c r="UNI885" s="60"/>
      <c r="UNJ885" s="60"/>
      <c r="UNK885" s="60"/>
      <c r="UNL885" s="60"/>
      <c r="UNM885" s="60"/>
      <c r="UNN885" s="60"/>
      <c r="UNO885" s="60"/>
      <c r="UNP885" s="60"/>
      <c r="UNQ885" s="60"/>
      <c r="UNR885" s="60"/>
      <c r="UNS885" s="60"/>
      <c r="UNT885" s="60"/>
      <c r="UNU885" s="60"/>
      <c r="UNV885" s="60"/>
      <c r="UNW885" s="60"/>
      <c r="UNX885" s="60"/>
      <c r="UNY885" s="60"/>
      <c r="UNZ885" s="60"/>
      <c r="UOA885" s="60"/>
      <c r="UOB885" s="60"/>
      <c r="UOC885" s="60"/>
      <c r="UOD885" s="60"/>
      <c r="UOE885" s="60"/>
      <c r="UOF885" s="60"/>
      <c r="UOG885" s="60"/>
      <c r="UOH885" s="60"/>
      <c r="UOI885" s="60"/>
      <c r="UOJ885" s="60"/>
      <c r="UOK885" s="60"/>
      <c r="UOL885" s="60"/>
      <c r="UOM885" s="60"/>
      <c r="UON885" s="60"/>
      <c r="UOO885" s="60"/>
      <c r="UOP885" s="60"/>
      <c r="UOQ885" s="60"/>
      <c r="UOR885" s="60"/>
      <c r="UOS885" s="60"/>
      <c r="UOT885" s="60"/>
      <c r="UOU885" s="60"/>
      <c r="UOV885" s="60"/>
      <c r="UOW885" s="60"/>
      <c r="UOX885" s="60"/>
      <c r="UOY885" s="60"/>
      <c r="UOZ885" s="60"/>
      <c r="UPA885" s="60"/>
      <c r="UPB885" s="60"/>
      <c r="UPC885" s="60"/>
      <c r="UPD885" s="60"/>
      <c r="UPE885" s="60"/>
      <c r="UPF885" s="60"/>
      <c r="UPG885" s="60"/>
      <c r="UPH885" s="60"/>
      <c r="UPI885" s="60"/>
      <c r="UPJ885" s="60"/>
      <c r="UPK885" s="60"/>
      <c r="UPL885" s="60"/>
      <c r="UPM885" s="60"/>
      <c r="UPN885" s="60"/>
      <c r="UPO885" s="60"/>
      <c r="UPP885" s="60"/>
      <c r="UPQ885" s="60"/>
      <c r="UPR885" s="60"/>
      <c r="UPS885" s="60"/>
      <c r="UPT885" s="60"/>
      <c r="UPU885" s="60"/>
      <c r="UPV885" s="60"/>
      <c r="UPW885" s="60"/>
      <c r="UPX885" s="60"/>
      <c r="UPY885" s="60"/>
      <c r="UPZ885" s="60"/>
      <c r="UQA885" s="60"/>
      <c r="UQB885" s="60"/>
      <c r="UQC885" s="60"/>
      <c r="UQD885" s="60"/>
      <c r="UQE885" s="60"/>
      <c r="UQF885" s="60"/>
      <c r="UQG885" s="60"/>
      <c r="UQH885" s="60"/>
      <c r="UQI885" s="60"/>
      <c r="UQJ885" s="60"/>
      <c r="UQK885" s="60"/>
      <c r="UQL885" s="60"/>
      <c r="UQM885" s="60"/>
      <c r="UQN885" s="60"/>
      <c r="UQO885" s="60"/>
      <c r="UQP885" s="60"/>
      <c r="UQQ885" s="60"/>
      <c r="UQR885" s="60"/>
      <c r="UQS885" s="60"/>
      <c r="UQT885" s="60"/>
      <c r="UQU885" s="60"/>
      <c r="UQV885" s="60"/>
      <c r="UQW885" s="60"/>
      <c r="UQX885" s="60"/>
      <c r="UQY885" s="60"/>
      <c r="UQZ885" s="60"/>
      <c r="URA885" s="60"/>
      <c r="URB885" s="60"/>
      <c r="URC885" s="60"/>
      <c r="URD885" s="60"/>
      <c r="URE885" s="60"/>
      <c r="URF885" s="60"/>
      <c r="URG885" s="60"/>
      <c r="URH885" s="60"/>
      <c r="URI885" s="60"/>
      <c r="URJ885" s="60"/>
      <c r="URK885" s="60"/>
      <c r="URL885" s="60"/>
      <c r="URM885" s="60"/>
      <c r="URN885" s="60"/>
      <c r="URO885" s="60"/>
      <c r="URP885" s="60"/>
      <c r="URQ885" s="60"/>
      <c r="URR885" s="60"/>
      <c r="URS885" s="60"/>
      <c r="URT885" s="60"/>
      <c r="URU885" s="60"/>
      <c r="URV885" s="60"/>
      <c r="URW885" s="60"/>
      <c r="URX885" s="60"/>
      <c r="URY885" s="60"/>
      <c r="URZ885" s="60"/>
      <c r="USA885" s="60"/>
      <c r="USB885" s="60"/>
      <c r="USC885" s="60"/>
      <c r="USD885" s="60"/>
      <c r="USE885" s="60"/>
      <c r="USF885" s="60"/>
      <c r="USG885" s="60"/>
      <c r="USH885" s="60"/>
      <c r="USI885" s="60"/>
      <c r="USJ885" s="60"/>
      <c r="USK885" s="60"/>
      <c r="USL885" s="60"/>
      <c r="USM885" s="60"/>
      <c r="USN885" s="60"/>
      <c r="USO885" s="60"/>
      <c r="USP885" s="60"/>
      <c r="USQ885" s="60"/>
      <c r="USR885" s="60"/>
      <c r="USS885" s="60"/>
      <c r="UST885" s="60"/>
      <c r="USU885" s="60"/>
      <c r="USV885" s="60"/>
      <c r="USW885" s="60"/>
      <c r="USX885" s="60"/>
      <c r="USY885" s="60"/>
      <c r="USZ885" s="60"/>
      <c r="UTA885" s="60"/>
      <c r="UTB885" s="60"/>
      <c r="UTC885" s="60"/>
      <c r="UTD885" s="60"/>
      <c r="UTE885" s="60"/>
      <c r="UTF885" s="60"/>
      <c r="UTG885" s="60"/>
      <c r="UTH885" s="60"/>
      <c r="UTI885" s="60"/>
      <c r="UTJ885" s="60"/>
      <c r="UTK885" s="60"/>
      <c r="UTL885" s="60"/>
      <c r="UTM885" s="60"/>
      <c r="UTN885" s="60"/>
      <c r="UTO885" s="60"/>
      <c r="UTP885" s="60"/>
      <c r="UTQ885" s="60"/>
      <c r="UTR885" s="60"/>
      <c r="UTS885" s="60"/>
      <c r="UTT885" s="60"/>
      <c r="UTU885" s="60"/>
      <c r="UTV885" s="60"/>
      <c r="UTW885" s="60"/>
      <c r="UTX885" s="60"/>
      <c r="UTY885" s="60"/>
      <c r="UTZ885" s="60"/>
      <c r="UUA885" s="60"/>
      <c r="UUB885" s="60"/>
      <c r="UUC885" s="60"/>
      <c r="UUD885" s="60"/>
      <c r="UUE885" s="60"/>
      <c r="UUF885" s="60"/>
      <c r="UUG885" s="60"/>
      <c r="UUH885" s="60"/>
      <c r="UUI885" s="60"/>
      <c r="UUJ885" s="60"/>
      <c r="UUK885" s="60"/>
      <c r="UUL885" s="60"/>
      <c r="UUM885" s="60"/>
      <c r="UUN885" s="60"/>
      <c r="UUO885" s="60"/>
      <c r="UUP885" s="60"/>
      <c r="UUQ885" s="60"/>
      <c r="UUR885" s="60"/>
      <c r="UUS885" s="60"/>
      <c r="UUT885" s="60"/>
      <c r="UUU885" s="60"/>
      <c r="UUV885" s="60"/>
      <c r="UUW885" s="60"/>
      <c r="UUX885" s="60"/>
      <c r="UUY885" s="60"/>
      <c r="UUZ885" s="60"/>
      <c r="UVA885" s="60"/>
      <c r="UVB885" s="60"/>
      <c r="UVC885" s="60"/>
      <c r="UVD885" s="60"/>
      <c r="UVE885" s="60"/>
      <c r="UVF885" s="60"/>
      <c r="UVG885" s="60"/>
      <c r="UVH885" s="60"/>
      <c r="UVI885" s="60"/>
      <c r="UVJ885" s="60"/>
      <c r="UVK885" s="60"/>
      <c r="UVL885" s="60"/>
      <c r="UVM885" s="60"/>
      <c r="UVN885" s="60"/>
      <c r="UVO885" s="60"/>
      <c r="UVP885" s="60"/>
      <c r="UVQ885" s="60"/>
      <c r="UVR885" s="60"/>
      <c r="UVS885" s="60"/>
      <c r="UVT885" s="60"/>
      <c r="UVU885" s="60"/>
      <c r="UVV885" s="60"/>
      <c r="UVW885" s="60"/>
      <c r="UVX885" s="60"/>
      <c r="UVY885" s="60"/>
      <c r="UVZ885" s="60"/>
      <c r="UWA885" s="60"/>
      <c r="UWB885" s="60"/>
      <c r="UWC885" s="60"/>
      <c r="UWD885" s="60"/>
      <c r="UWE885" s="60"/>
      <c r="UWF885" s="60"/>
      <c r="UWG885" s="60"/>
      <c r="UWH885" s="60"/>
      <c r="UWI885" s="60"/>
      <c r="UWJ885" s="60"/>
      <c r="UWK885" s="60"/>
      <c r="UWL885" s="60"/>
      <c r="UWM885" s="60"/>
      <c r="UWN885" s="60"/>
      <c r="UWO885" s="60"/>
      <c r="UWP885" s="60"/>
      <c r="UWQ885" s="60"/>
      <c r="UWR885" s="60"/>
      <c r="UWS885" s="60"/>
      <c r="UWT885" s="60"/>
      <c r="UWU885" s="60"/>
      <c r="UWV885" s="60"/>
      <c r="UWW885" s="60"/>
      <c r="UWX885" s="60"/>
      <c r="UWY885" s="60"/>
      <c r="UWZ885" s="60"/>
      <c r="UXA885" s="60"/>
      <c r="UXB885" s="60"/>
      <c r="UXC885" s="60"/>
      <c r="UXD885" s="60"/>
      <c r="UXE885" s="60"/>
      <c r="UXF885" s="60"/>
      <c r="UXG885" s="60"/>
      <c r="UXH885" s="60"/>
      <c r="UXI885" s="60"/>
      <c r="UXJ885" s="60"/>
      <c r="UXK885" s="60"/>
      <c r="UXL885" s="60"/>
      <c r="UXM885" s="60"/>
      <c r="UXN885" s="60"/>
      <c r="UXO885" s="60"/>
      <c r="UXP885" s="60"/>
      <c r="UXQ885" s="60"/>
      <c r="UXR885" s="60"/>
      <c r="UXS885" s="60"/>
      <c r="UXT885" s="60"/>
      <c r="UXU885" s="60"/>
      <c r="UXV885" s="60"/>
      <c r="UXW885" s="60"/>
      <c r="UXX885" s="60"/>
      <c r="UXY885" s="60"/>
      <c r="UXZ885" s="60"/>
      <c r="UYA885" s="60"/>
      <c r="UYB885" s="60"/>
      <c r="UYC885" s="60"/>
      <c r="UYD885" s="60"/>
      <c r="UYE885" s="60"/>
      <c r="UYF885" s="60"/>
      <c r="UYG885" s="60"/>
      <c r="UYH885" s="60"/>
      <c r="UYI885" s="60"/>
      <c r="UYJ885" s="60"/>
      <c r="UYK885" s="60"/>
      <c r="UYL885" s="60"/>
      <c r="UYM885" s="60"/>
      <c r="UYN885" s="60"/>
      <c r="UYO885" s="60"/>
      <c r="UYP885" s="60"/>
      <c r="UYQ885" s="60"/>
      <c r="UYR885" s="60"/>
      <c r="UYS885" s="60"/>
      <c r="UYT885" s="60"/>
      <c r="UYU885" s="60"/>
      <c r="UYV885" s="60"/>
      <c r="UYW885" s="60"/>
      <c r="UYX885" s="60"/>
      <c r="UYY885" s="60"/>
      <c r="UYZ885" s="60"/>
      <c r="UZA885" s="60"/>
      <c r="UZB885" s="60"/>
      <c r="UZC885" s="60"/>
      <c r="UZD885" s="60"/>
      <c r="UZE885" s="60"/>
      <c r="UZF885" s="60"/>
      <c r="UZG885" s="60"/>
      <c r="UZH885" s="60"/>
      <c r="UZI885" s="60"/>
      <c r="UZJ885" s="60"/>
      <c r="UZK885" s="60"/>
      <c r="UZL885" s="60"/>
      <c r="UZM885" s="60"/>
      <c r="UZN885" s="60"/>
      <c r="UZO885" s="60"/>
      <c r="UZP885" s="60"/>
      <c r="UZQ885" s="60"/>
      <c r="UZR885" s="60"/>
      <c r="UZS885" s="60"/>
      <c r="UZT885" s="60"/>
      <c r="UZU885" s="60"/>
      <c r="UZV885" s="60"/>
      <c r="UZW885" s="60"/>
      <c r="UZX885" s="60"/>
      <c r="UZY885" s="60"/>
      <c r="UZZ885" s="60"/>
      <c r="VAA885" s="60"/>
      <c r="VAB885" s="60"/>
      <c r="VAC885" s="60"/>
      <c r="VAD885" s="60"/>
      <c r="VAE885" s="60"/>
      <c r="VAF885" s="60"/>
      <c r="VAG885" s="60"/>
      <c r="VAH885" s="60"/>
      <c r="VAI885" s="60"/>
      <c r="VAJ885" s="60"/>
      <c r="VAK885" s="60"/>
      <c r="VAL885" s="60"/>
      <c r="VAM885" s="60"/>
      <c r="VAN885" s="60"/>
      <c r="VAO885" s="60"/>
      <c r="VAP885" s="60"/>
      <c r="VAQ885" s="60"/>
      <c r="VAR885" s="60"/>
      <c r="VAS885" s="60"/>
      <c r="VAT885" s="60"/>
      <c r="VAU885" s="60"/>
      <c r="VAV885" s="60"/>
      <c r="VAW885" s="60"/>
      <c r="VAX885" s="60"/>
      <c r="VAY885" s="60"/>
      <c r="VAZ885" s="60"/>
      <c r="VBA885" s="60"/>
      <c r="VBB885" s="60"/>
      <c r="VBC885" s="60"/>
      <c r="VBD885" s="60"/>
      <c r="VBE885" s="60"/>
      <c r="VBF885" s="60"/>
      <c r="VBG885" s="60"/>
      <c r="VBH885" s="60"/>
      <c r="VBI885" s="60"/>
      <c r="VBJ885" s="60"/>
      <c r="VBK885" s="60"/>
      <c r="VBL885" s="60"/>
      <c r="VBM885" s="60"/>
      <c r="VBN885" s="60"/>
      <c r="VBO885" s="60"/>
      <c r="VBP885" s="60"/>
      <c r="VBQ885" s="60"/>
      <c r="VBR885" s="60"/>
      <c r="VBS885" s="60"/>
      <c r="VBT885" s="60"/>
      <c r="VBU885" s="60"/>
      <c r="VBV885" s="60"/>
      <c r="VBW885" s="60"/>
      <c r="VBX885" s="60"/>
      <c r="VBY885" s="60"/>
      <c r="VBZ885" s="60"/>
      <c r="VCA885" s="60"/>
      <c r="VCB885" s="60"/>
      <c r="VCC885" s="60"/>
      <c r="VCD885" s="60"/>
      <c r="VCE885" s="60"/>
      <c r="VCF885" s="60"/>
      <c r="VCG885" s="60"/>
      <c r="VCH885" s="60"/>
      <c r="VCI885" s="60"/>
      <c r="VCJ885" s="60"/>
      <c r="VCK885" s="60"/>
      <c r="VCL885" s="60"/>
      <c r="VCM885" s="60"/>
      <c r="VCN885" s="60"/>
      <c r="VCO885" s="60"/>
      <c r="VCP885" s="60"/>
      <c r="VCQ885" s="60"/>
      <c r="VCR885" s="60"/>
      <c r="VCS885" s="60"/>
      <c r="VCT885" s="60"/>
      <c r="VCU885" s="60"/>
      <c r="VCV885" s="60"/>
      <c r="VCW885" s="60"/>
      <c r="VCX885" s="60"/>
      <c r="VCY885" s="60"/>
      <c r="VCZ885" s="60"/>
      <c r="VDA885" s="60"/>
      <c r="VDB885" s="60"/>
      <c r="VDC885" s="60"/>
      <c r="VDD885" s="60"/>
      <c r="VDE885" s="60"/>
      <c r="VDF885" s="60"/>
      <c r="VDG885" s="60"/>
      <c r="VDH885" s="60"/>
      <c r="VDI885" s="60"/>
      <c r="VDJ885" s="60"/>
      <c r="VDK885" s="60"/>
      <c r="VDL885" s="60"/>
      <c r="VDM885" s="60"/>
      <c r="VDN885" s="60"/>
      <c r="VDO885" s="60"/>
      <c r="VDP885" s="60"/>
      <c r="VDQ885" s="60"/>
      <c r="VDR885" s="60"/>
      <c r="VDS885" s="60"/>
      <c r="VDT885" s="60"/>
      <c r="VDU885" s="60"/>
      <c r="VDV885" s="60"/>
      <c r="VDW885" s="60"/>
      <c r="VDX885" s="60"/>
      <c r="VDY885" s="60"/>
      <c r="VDZ885" s="60"/>
      <c r="VEA885" s="60"/>
      <c r="VEB885" s="60"/>
      <c r="VEC885" s="60"/>
      <c r="VED885" s="60"/>
      <c r="VEE885" s="60"/>
      <c r="VEF885" s="60"/>
      <c r="VEG885" s="60"/>
      <c r="VEH885" s="60"/>
      <c r="VEI885" s="60"/>
      <c r="VEJ885" s="60"/>
      <c r="VEK885" s="60"/>
      <c r="VEL885" s="60"/>
      <c r="VEM885" s="60"/>
      <c r="VEN885" s="60"/>
      <c r="VEO885" s="60"/>
      <c r="VEP885" s="60"/>
      <c r="VEQ885" s="60"/>
      <c r="VER885" s="60"/>
      <c r="VES885" s="60"/>
      <c r="VET885" s="60"/>
      <c r="VEU885" s="60"/>
      <c r="VEV885" s="60"/>
      <c r="VEW885" s="60"/>
      <c r="VEX885" s="60"/>
      <c r="VEY885" s="60"/>
      <c r="VEZ885" s="60"/>
      <c r="VFA885" s="60"/>
      <c r="VFB885" s="60"/>
      <c r="VFC885" s="60"/>
      <c r="VFD885" s="60"/>
      <c r="VFE885" s="60"/>
      <c r="VFF885" s="60"/>
      <c r="VFG885" s="60"/>
      <c r="VFH885" s="60"/>
      <c r="VFI885" s="60"/>
      <c r="VFJ885" s="60"/>
      <c r="VFK885" s="60"/>
      <c r="VFL885" s="60"/>
      <c r="VFM885" s="60"/>
      <c r="VFN885" s="60"/>
      <c r="VFO885" s="60"/>
      <c r="VFP885" s="60"/>
      <c r="VFQ885" s="60"/>
      <c r="VFR885" s="60"/>
      <c r="VFS885" s="60"/>
      <c r="VFT885" s="60"/>
      <c r="VFU885" s="60"/>
      <c r="VFV885" s="60"/>
      <c r="VFW885" s="60"/>
      <c r="VFX885" s="60"/>
      <c r="VFY885" s="60"/>
      <c r="VFZ885" s="60"/>
      <c r="VGA885" s="60"/>
      <c r="VGB885" s="60"/>
      <c r="VGC885" s="60"/>
      <c r="VGD885" s="60"/>
      <c r="VGE885" s="60"/>
      <c r="VGF885" s="60"/>
      <c r="VGG885" s="60"/>
      <c r="VGH885" s="60"/>
      <c r="VGI885" s="60"/>
      <c r="VGJ885" s="60"/>
      <c r="VGK885" s="60"/>
      <c r="VGL885" s="60"/>
      <c r="VGM885" s="60"/>
      <c r="VGN885" s="60"/>
      <c r="VGO885" s="60"/>
      <c r="VGP885" s="60"/>
      <c r="VGQ885" s="60"/>
      <c r="VGR885" s="60"/>
      <c r="VGS885" s="60"/>
      <c r="VGT885" s="60"/>
      <c r="VGU885" s="60"/>
      <c r="VGV885" s="60"/>
      <c r="VGW885" s="60"/>
      <c r="VGX885" s="60"/>
      <c r="VGY885" s="60"/>
      <c r="VGZ885" s="60"/>
      <c r="VHA885" s="60"/>
      <c r="VHB885" s="60"/>
      <c r="VHC885" s="60"/>
      <c r="VHD885" s="60"/>
      <c r="VHE885" s="60"/>
      <c r="VHF885" s="60"/>
      <c r="VHG885" s="60"/>
      <c r="VHH885" s="60"/>
      <c r="VHI885" s="60"/>
      <c r="VHJ885" s="60"/>
      <c r="VHK885" s="60"/>
      <c r="VHL885" s="60"/>
      <c r="VHM885" s="60"/>
      <c r="VHN885" s="60"/>
      <c r="VHO885" s="60"/>
      <c r="VHP885" s="60"/>
      <c r="VHQ885" s="60"/>
      <c r="VHR885" s="60"/>
      <c r="VHS885" s="60"/>
      <c r="VHT885" s="60"/>
      <c r="VHU885" s="60"/>
      <c r="VHV885" s="60"/>
      <c r="VHW885" s="60"/>
      <c r="VHX885" s="60"/>
      <c r="VHY885" s="60"/>
      <c r="VHZ885" s="60"/>
      <c r="VIA885" s="60"/>
      <c r="VIB885" s="60"/>
      <c r="VIC885" s="60"/>
      <c r="VID885" s="60"/>
      <c r="VIE885" s="60"/>
      <c r="VIF885" s="60"/>
      <c r="VIG885" s="60"/>
      <c r="VIH885" s="60"/>
      <c r="VII885" s="60"/>
      <c r="VIJ885" s="60"/>
      <c r="VIK885" s="60"/>
      <c r="VIL885" s="60"/>
      <c r="VIM885" s="60"/>
      <c r="VIN885" s="60"/>
      <c r="VIO885" s="60"/>
      <c r="VIP885" s="60"/>
      <c r="VIQ885" s="60"/>
      <c r="VIR885" s="60"/>
      <c r="VIS885" s="60"/>
      <c r="VIT885" s="60"/>
      <c r="VIU885" s="60"/>
      <c r="VIV885" s="60"/>
      <c r="VIW885" s="60"/>
      <c r="VIX885" s="60"/>
      <c r="VIY885" s="60"/>
      <c r="VIZ885" s="60"/>
      <c r="VJA885" s="60"/>
      <c r="VJB885" s="60"/>
      <c r="VJC885" s="60"/>
      <c r="VJD885" s="60"/>
      <c r="VJE885" s="60"/>
      <c r="VJF885" s="60"/>
      <c r="VJG885" s="60"/>
      <c r="VJH885" s="60"/>
      <c r="VJI885" s="60"/>
      <c r="VJJ885" s="60"/>
      <c r="VJK885" s="60"/>
      <c r="VJL885" s="60"/>
      <c r="VJM885" s="60"/>
      <c r="VJN885" s="60"/>
      <c r="VJO885" s="60"/>
      <c r="VJP885" s="60"/>
      <c r="VJQ885" s="60"/>
      <c r="VJR885" s="60"/>
      <c r="VJS885" s="60"/>
      <c r="VJT885" s="60"/>
      <c r="VJU885" s="60"/>
      <c r="VJV885" s="60"/>
      <c r="VJW885" s="60"/>
      <c r="VJX885" s="60"/>
      <c r="VJY885" s="60"/>
      <c r="VJZ885" s="60"/>
      <c r="VKA885" s="60"/>
      <c r="VKB885" s="60"/>
      <c r="VKC885" s="60"/>
      <c r="VKD885" s="60"/>
      <c r="VKE885" s="60"/>
      <c r="VKF885" s="60"/>
      <c r="VKG885" s="60"/>
      <c r="VKH885" s="60"/>
      <c r="VKI885" s="60"/>
      <c r="VKJ885" s="60"/>
      <c r="VKK885" s="60"/>
      <c r="VKL885" s="60"/>
      <c r="VKM885" s="60"/>
      <c r="VKN885" s="60"/>
      <c r="VKO885" s="60"/>
      <c r="VKP885" s="60"/>
      <c r="VKQ885" s="60"/>
      <c r="VKR885" s="60"/>
      <c r="VKS885" s="60"/>
      <c r="VKT885" s="60"/>
      <c r="VKU885" s="60"/>
      <c r="VKV885" s="60"/>
      <c r="VKW885" s="60"/>
      <c r="VKX885" s="60"/>
      <c r="VKY885" s="60"/>
      <c r="VKZ885" s="60"/>
      <c r="VLA885" s="60"/>
      <c r="VLB885" s="60"/>
      <c r="VLC885" s="60"/>
      <c r="VLD885" s="60"/>
      <c r="VLE885" s="60"/>
      <c r="VLF885" s="60"/>
      <c r="VLG885" s="60"/>
      <c r="VLH885" s="60"/>
      <c r="VLI885" s="60"/>
      <c r="VLJ885" s="60"/>
      <c r="VLK885" s="60"/>
      <c r="VLL885" s="60"/>
      <c r="VLM885" s="60"/>
      <c r="VLN885" s="60"/>
      <c r="VLO885" s="60"/>
      <c r="VLP885" s="60"/>
      <c r="VLQ885" s="60"/>
      <c r="VLR885" s="60"/>
      <c r="VLS885" s="60"/>
      <c r="VLT885" s="60"/>
      <c r="VLU885" s="60"/>
      <c r="VLV885" s="60"/>
      <c r="VLW885" s="60"/>
      <c r="VLX885" s="60"/>
      <c r="VLY885" s="60"/>
      <c r="VLZ885" s="60"/>
      <c r="VMA885" s="60"/>
      <c r="VMB885" s="60"/>
      <c r="VMC885" s="60"/>
      <c r="VMD885" s="60"/>
      <c r="VME885" s="60"/>
      <c r="VMF885" s="60"/>
      <c r="VMG885" s="60"/>
      <c r="VMH885" s="60"/>
      <c r="VMI885" s="60"/>
      <c r="VMJ885" s="60"/>
      <c r="VMK885" s="60"/>
      <c r="VML885" s="60"/>
      <c r="VMM885" s="60"/>
      <c r="VMN885" s="60"/>
      <c r="VMO885" s="60"/>
      <c r="VMP885" s="60"/>
      <c r="VMQ885" s="60"/>
      <c r="VMR885" s="60"/>
      <c r="VMS885" s="60"/>
      <c r="VMT885" s="60"/>
      <c r="VMU885" s="60"/>
      <c r="VMV885" s="60"/>
      <c r="VMW885" s="60"/>
      <c r="VMX885" s="60"/>
      <c r="VMY885" s="60"/>
      <c r="VMZ885" s="60"/>
      <c r="VNA885" s="60"/>
      <c r="VNB885" s="60"/>
      <c r="VNC885" s="60"/>
      <c r="VND885" s="60"/>
      <c r="VNE885" s="60"/>
      <c r="VNF885" s="60"/>
      <c r="VNG885" s="60"/>
      <c r="VNH885" s="60"/>
      <c r="VNI885" s="60"/>
      <c r="VNJ885" s="60"/>
      <c r="VNK885" s="60"/>
      <c r="VNL885" s="60"/>
      <c r="VNM885" s="60"/>
      <c r="VNN885" s="60"/>
      <c r="VNO885" s="60"/>
      <c r="VNP885" s="60"/>
      <c r="VNQ885" s="60"/>
      <c r="VNR885" s="60"/>
      <c r="VNS885" s="60"/>
      <c r="VNT885" s="60"/>
      <c r="VNU885" s="60"/>
      <c r="VNV885" s="60"/>
      <c r="VNW885" s="60"/>
      <c r="VNX885" s="60"/>
      <c r="VNY885" s="60"/>
      <c r="VNZ885" s="60"/>
      <c r="VOA885" s="60"/>
      <c r="VOB885" s="60"/>
      <c r="VOC885" s="60"/>
      <c r="VOD885" s="60"/>
      <c r="VOE885" s="60"/>
      <c r="VOF885" s="60"/>
      <c r="VOG885" s="60"/>
      <c r="VOH885" s="60"/>
      <c r="VOI885" s="60"/>
      <c r="VOJ885" s="60"/>
      <c r="VOK885" s="60"/>
      <c r="VOL885" s="60"/>
      <c r="VOM885" s="60"/>
      <c r="VON885" s="60"/>
      <c r="VOO885" s="60"/>
      <c r="VOP885" s="60"/>
      <c r="VOQ885" s="60"/>
      <c r="VOR885" s="60"/>
      <c r="VOS885" s="60"/>
      <c r="VOT885" s="60"/>
      <c r="VOU885" s="60"/>
      <c r="VOV885" s="60"/>
      <c r="VOW885" s="60"/>
      <c r="VOX885" s="60"/>
      <c r="VOY885" s="60"/>
      <c r="VOZ885" s="60"/>
      <c r="VPA885" s="60"/>
      <c r="VPB885" s="60"/>
      <c r="VPC885" s="60"/>
      <c r="VPD885" s="60"/>
      <c r="VPE885" s="60"/>
      <c r="VPF885" s="60"/>
      <c r="VPG885" s="60"/>
      <c r="VPH885" s="60"/>
      <c r="VPI885" s="60"/>
      <c r="VPJ885" s="60"/>
      <c r="VPK885" s="60"/>
      <c r="VPL885" s="60"/>
      <c r="VPM885" s="60"/>
      <c r="VPN885" s="60"/>
      <c r="VPO885" s="60"/>
      <c r="VPP885" s="60"/>
      <c r="VPQ885" s="60"/>
      <c r="VPR885" s="60"/>
      <c r="VPS885" s="60"/>
      <c r="VPT885" s="60"/>
      <c r="VPU885" s="60"/>
      <c r="VPV885" s="60"/>
      <c r="VPW885" s="60"/>
      <c r="VPX885" s="60"/>
      <c r="VPY885" s="60"/>
      <c r="VPZ885" s="60"/>
      <c r="VQA885" s="60"/>
      <c r="VQB885" s="60"/>
      <c r="VQC885" s="60"/>
      <c r="VQD885" s="60"/>
      <c r="VQE885" s="60"/>
      <c r="VQF885" s="60"/>
      <c r="VQG885" s="60"/>
      <c r="VQH885" s="60"/>
      <c r="VQI885" s="60"/>
      <c r="VQJ885" s="60"/>
      <c r="VQK885" s="60"/>
      <c r="VQL885" s="60"/>
      <c r="VQM885" s="60"/>
      <c r="VQN885" s="60"/>
      <c r="VQO885" s="60"/>
      <c r="VQP885" s="60"/>
      <c r="VQQ885" s="60"/>
      <c r="VQR885" s="60"/>
      <c r="VQS885" s="60"/>
      <c r="VQT885" s="60"/>
      <c r="VQU885" s="60"/>
      <c r="VQV885" s="60"/>
      <c r="VQW885" s="60"/>
      <c r="VQX885" s="60"/>
      <c r="VQY885" s="60"/>
      <c r="VQZ885" s="60"/>
      <c r="VRA885" s="60"/>
      <c r="VRB885" s="60"/>
      <c r="VRC885" s="60"/>
      <c r="VRD885" s="60"/>
      <c r="VRE885" s="60"/>
      <c r="VRF885" s="60"/>
      <c r="VRG885" s="60"/>
      <c r="VRH885" s="60"/>
      <c r="VRI885" s="60"/>
      <c r="VRJ885" s="60"/>
      <c r="VRK885" s="60"/>
      <c r="VRL885" s="60"/>
      <c r="VRM885" s="60"/>
      <c r="VRN885" s="60"/>
      <c r="VRO885" s="60"/>
      <c r="VRP885" s="60"/>
      <c r="VRQ885" s="60"/>
      <c r="VRR885" s="60"/>
      <c r="VRS885" s="60"/>
      <c r="VRT885" s="60"/>
      <c r="VRU885" s="60"/>
      <c r="VRV885" s="60"/>
      <c r="VRW885" s="60"/>
      <c r="VRX885" s="60"/>
      <c r="VRY885" s="60"/>
      <c r="VRZ885" s="60"/>
      <c r="VSA885" s="60"/>
      <c r="VSB885" s="60"/>
      <c r="VSC885" s="60"/>
      <c r="VSD885" s="60"/>
      <c r="VSE885" s="60"/>
      <c r="VSF885" s="60"/>
      <c r="VSG885" s="60"/>
      <c r="VSH885" s="60"/>
      <c r="VSI885" s="60"/>
      <c r="VSJ885" s="60"/>
      <c r="VSK885" s="60"/>
      <c r="VSL885" s="60"/>
      <c r="VSM885" s="60"/>
      <c r="VSN885" s="60"/>
      <c r="VSO885" s="60"/>
      <c r="VSP885" s="60"/>
      <c r="VSQ885" s="60"/>
      <c r="VSR885" s="60"/>
      <c r="VSS885" s="60"/>
      <c r="VST885" s="60"/>
      <c r="VSU885" s="60"/>
      <c r="VSV885" s="60"/>
      <c r="VSW885" s="60"/>
      <c r="VSX885" s="60"/>
      <c r="VSY885" s="60"/>
      <c r="VSZ885" s="60"/>
      <c r="VTA885" s="60"/>
      <c r="VTB885" s="60"/>
      <c r="VTC885" s="60"/>
      <c r="VTD885" s="60"/>
      <c r="VTE885" s="60"/>
      <c r="VTF885" s="60"/>
      <c r="VTG885" s="60"/>
      <c r="VTH885" s="60"/>
      <c r="VTI885" s="60"/>
      <c r="VTJ885" s="60"/>
      <c r="VTK885" s="60"/>
      <c r="VTL885" s="60"/>
      <c r="VTM885" s="60"/>
      <c r="VTN885" s="60"/>
      <c r="VTO885" s="60"/>
      <c r="VTP885" s="60"/>
      <c r="VTQ885" s="60"/>
      <c r="VTR885" s="60"/>
      <c r="VTS885" s="60"/>
      <c r="VTT885" s="60"/>
      <c r="VTU885" s="60"/>
      <c r="VTV885" s="60"/>
      <c r="VTW885" s="60"/>
      <c r="VTX885" s="60"/>
      <c r="VTY885" s="60"/>
      <c r="VTZ885" s="60"/>
      <c r="VUA885" s="60"/>
      <c r="VUB885" s="60"/>
      <c r="VUC885" s="60"/>
      <c r="VUD885" s="60"/>
      <c r="VUE885" s="60"/>
      <c r="VUF885" s="60"/>
      <c r="VUG885" s="60"/>
      <c r="VUH885" s="60"/>
      <c r="VUI885" s="60"/>
      <c r="VUJ885" s="60"/>
      <c r="VUK885" s="60"/>
      <c r="VUL885" s="60"/>
      <c r="VUM885" s="60"/>
      <c r="VUN885" s="60"/>
      <c r="VUO885" s="60"/>
      <c r="VUP885" s="60"/>
      <c r="VUQ885" s="60"/>
      <c r="VUR885" s="60"/>
      <c r="VUS885" s="60"/>
      <c r="VUT885" s="60"/>
      <c r="VUU885" s="60"/>
      <c r="VUV885" s="60"/>
      <c r="VUW885" s="60"/>
      <c r="VUX885" s="60"/>
      <c r="VUY885" s="60"/>
      <c r="VUZ885" s="60"/>
      <c r="VVA885" s="60"/>
      <c r="VVB885" s="60"/>
      <c r="VVC885" s="60"/>
      <c r="VVD885" s="60"/>
      <c r="VVE885" s="60"/>
      <c r="VVF885" s="60"/>
      <c r="VVG885" s="60"/>
      <c r="VVH885" s="60"/>
      <c r="VVI885" s="60"/>
      <c r="VVJ885" s="60"/>
      <c r="VVK885" s="60"/>
      <c r="VVL885" s="60"/>
      <c r="VVM885" s="60"/>
      <c r="VVN885" s="60"/>
      <c r="VVO885" s="60"/>
      <c r="VVP885" s="60"/>
      <c r="VVQ885" s="60"/>
      <c r="VVR885" s="60"/>
      <c r="VVS885" s="60"/>
      <c r="VVT885" s="60"/>
      <c r="VVU885" s="60"/>
      <c r="VVV885" s="60"/>
      <c r="VVW885" s="60"/>
      <c r="VVX885" s="60"/>
      <c r="VVY885" s="60"/>
      <c r="VVZ885" s="60"/>
      <c r="VWA885" s="60"/>
      <c r="VWB885" s="60"/>
      <c r="VWC885" s="60"/>
      <c r="VWD885" s="60"/>
      <c r="VWE885" s="60"/>
      <c r="VWF885" s="60"/>
      <c r="VWG885" s="60"/>
      <c r="VWH885" s="60"/>
      <c r="VWI885" s="60"/>
      <c r="VWJ885" s="60"/>
      <c r="VWK885" s="60"/>
      <c r="VWL885" s="60"/>
      <c r="VWM885" s="60"/>
      <c r="VWN885" s="60"/>
      <c r="VWO885" s="60"/>
      <c r="VWP885" s="60"/>
      <c r="VWQ885" s="60"/>
      <c r="VWR885" s="60"/>
      <c r="VWS885" s="60"/>
      <c r="VWT885" s="60"/>
      <c r="VWU885" s="60"/>
      <c r="VWV885" s="60"/>
      <c r="VWW885" s="60"/>
      <c r="VWX885" s="60"/>
      <c r="VWY885" s="60"/>
      <c r="VWZ885" s="60"/>
      <c r="VXA885" s="60"/>
      <c r="VXB885" s="60"/>
      <c r="VXC885" s="60"/>
      <c r="VXD885" s="60"/>
      <c r="VXE885" s="60"/>
      <c r="VXF885" s="60"/>
      <c r="VXG885" s="60"/>
      <c r="VXH885" s="60"/>
      <c r="VXI885" s="60"/>
      <c r="VXJ885" s="60"/>
      <c r="VXK885" s="60"/>
      <c r="VXL885" s="60"/>
      <c r="VXM885" s="60"/>
      <c r="VXN885" s="60"/>
      <c r="VXO885" s="60"/>
      <c r="VXP885" s="60"/>
      <c r="VXQ885" s="60"/>
      <c r="VXR885" s="60"/>
      <c r="VXS885" s="60"/>
      <c r="VXT885" s="60"/>
      <c r="VXU885" s="60"/>
      <c r="VXV885" s="60"/>
      <c r="VXW885" s="60"/>
      <c r="VXX885" s="60"/>
      <c r="VXY885" s="60"/>
      <c r="VXZ885" s="60"/>
      <c r="VYA885" s="60"/>
      <c r="VYB885" s="60"/>
      <c r="VYC885" s="60"/>
      <c r="VYD885" s="60"/>
      <c r="VYE885" s="60"/>
      <c r="VYF885" s="60"/>
      <c r="VYG885" s="60"/>
      <c r="VYH885" s="60"/>
      <c r="VYI885" s="60"/>
      <c r="VYJ885" s="60"/>
      <c r="VYK885" s="60"/>
      <c r="VYL885" s="60"/>
      <c r="VYM885" s="60"/>
      <c r="VYN885" s="60"/>
      <c r="VYO885" s="60"/>
      <c r="VYP885" s="60"/>
      <c r="VYQ885" s="60"/>
      <c r="VYR885" s="60"/>
      <c r="VYS885" s="60"/>
      <c r="VYT885" s="60"/>
      <c r="VYU885" s="60"/>
      <c r="VYV885" s="60"/>
      <c r="VYW885" s="60"/>
      <c r="VYX885" s="60"/>
      <c r="VYY885" s="60"/>
      <c r="VYZ885" s="60"/>
      <c r="VZA885" s="60"/>
      <c r="VZB885" s="60"/>
      <c r="VZC885" s="60"/>
      <c r="VZD885" s="60"/>
      <c r="VZE885" s="60"/>
      <c r="VZF885" s="60"/>
      <c r="VZG885" s="60"/>
      <c r="VZH885" s="60"/>
      <c r="VZI885" s="60"/>
      <c r="VZJ885" s="60"/>
      <c r="VZK885" s="60"/>
      <c r="VZL885" s="60"/>
      <c r="VZM885" s="60"/>
      <c r="VZN885" s="60"/>
      <c r="VZO885" s="60"/>
      <c r="VZP885" s="60"/>
      <c r="VZQ885" s="60"/>
      <c r="VZR885" s="60"/>
      <c r="VZS885" s="60"/>
      <c r="VZT885" s="60"/>
      <c r="VZU885" s="60"/>
      <c r="VZV885" s="60"/>
      <c r="VZW885" s="60"/>
      <c r="VZX885" s="60"/>
      <c r="VZY885" s="60"/>
      <c r="VZZ885" s="60"/>
      <c r="WAA885" s="60"/>
      <c r="WAB885" s="60"/>
      <c r="WAC885" s="60"/>
      <c r="WAD885" s="60"/>
      <c r="WAE885" s="60"/>
      <c r="WAF885" s="60"/>
      <c r="WAG885" s="60"/>
      <c r="WAH885" s="60"/>
      <c r="WAI885" s="60"/>
      <c r="WAJ885" s="60"/>
      <c r="WAK885" s="60"/>
      <c r="WAL885" s="60"/>
      <c r="WAM885" s="60"/>
      <c r="WAN885" s="60"/>
      <c r="WAO885" s="60"/>
      <c r="WAP885" s="60"/>
      <c r="WAQ885" s="60"/>
      <c r="WAR885" s="60"/>
      <c r="WAS885" s="60"/>
      <c r="WAT885" s="60"/>
      <c r="WAU885" s="60"/>
      <c r="WAV885" s="60"/>
      <c r="WAW885" s="60"/>
      <c r="WAX885" s="60"/>
      <c r="WAY885" s="60"/>
      <c r="WAZ885" s="60"/>
      <c r="WBA885" s="60"/>
      <c r="WBB885" s="60"/>
      <c r="WBC885" s="60"/>
      <c r="WBD885" s="60"/>
      <c r="WBE885" s="60"/>
      <c r="WBF885" s="60"/>
      <c r="WBG885" s="60"/>
      <c r="WBH885" s="60"/>
      <c r="WBI885" s="60"/>
      <c r="WBJ885" s="60"/>
      <c r="WBK885" s="60"/>
      <c r="WBL885" s="60"/>
      <c r="WBM885" s="60"/>
      <c r="WBN885" s="60"/>
      <c r="WBO885" s="60"/>
      <c r="WBP885" s="60"/>
      <c r="WBQ885" s="60"/>
      <c r="WBR885" s="60"/>
      <c r="WBS885" s="60"/>
      <c r="WBT885" s="60"/>
      <c r="WBU885" s="60"/>
      <c r="WBV885" s="60"/>
      <c r="WBW885" s="60"/>
      <c r="WBX885" s="60"/>
      <c r="WBY885" s="60"/>
      <c r="WBZ885" s="60"/>
      <c r="WCA885" s="60"/>
      <c r="WCB885" s="60"/>
      <c r="WCC885" s="60"/>
      <c r="WCD885" s="60"/>
      <c r="WCE885" s="60"/>
      <c r="WCF885" s="60"/>
      <c r="WCG885" s="60"/>
      <c r="WCH885" s="60"/>
      <c r="WCI885" s="60"/>
      <c r="WCJ885" s="60"/>
      <c r="WCK885" s="60"/>
      <c r="WCL885" s="60"/>
      <c r="WCM885" s="60"/>
      <c r="WCN885" s="60"/>
      <c r="WCO885" s="60"/>
      <c r="WCP885" s="60"/>
      <c r="WCQ885" s="60"/>
      <c r="WCR885" s="60"/>
      <c r="WCS885" s="60"/>
      <c r="WCT885" s="60"/>
      <c r="WCU885" s="60"/>
      <c r="WCV885" s="60"/>
      <c r="WCW885" s="60"/>
      <c r="WCX885" s="60"/>
      <c r="WCY885" s="60"/>
      <c r="WCZ885" s="60"/>
      <c r="WDA885" s="60"/>
      <c r="WDB885" s="60"/>
      <c r="WDC885" s="60"/>
      <c r="WDD885" s="60"/>
      <c r="WDE885" s="60"/>
      <c r="WDF885" s="60"/>
      <c r="WDG885" s="60"/>
      <c r="WDH885" s="60"/>
      <c r="WDI885" s="60"/>
      <c r="WDJ885" s="60"/>
      <c r="WDK885" s="60"/>
      <c r="WDL885" s="60"/>
      <c r="WDM885" s="60"/>
      <c r="WDN885" s="60"/>
      <c r="WDO885" s="60"/>
      <c r="WDP885" s="60"/>
      <c r="WDQ885" s="60"/>
      <c r="WDR885" s="60"/>
      <c r="WDS885" s="60"/>
      <c r="WDT885" s="60"/>
      <c r="WDU885" s="60"/>
      <c r="WDV885" s="60"/>
      <c r="WDW885" s="60"/>
      <c r="WDX885" s="60"/>
      <c r="WDY885" s="60"/>
      <c r="WDZ885" s="60"/>
      <c r="WEA885" s="60"/>
      <c r="WEB885" s="60"/>
      <c r="WEC885" s="60"/>
      <c r="WED885" s="60"/>
      <c r="WEE885" s="60"/>
      <c r="WEF885" s="60"/>
      <c r="WEG885" s="60"/>
      <c r="WEH885" s="60"/>
      <c r="WEI885" s="60"/>
      <c r="WEJ885" s="60"/>
      <c r="WEK885" s="60"/>
      <c r="WEL885" s="60"/>
      <c r="WEM885" s="60"/>
      <c r="WEN885" s="60"/>
      <c r="WEO885" s="60"/>
      <c r="WEP885" s="60"/>
      <c r="WEQ885" s="60"/>
      <c r="WER885" s="60"/>
      <c r="WES885" s="60"/>
      <c r="WET885" s="60"/>
      <c r="WEU885" s="60"/>
      <c r="WEV885" s="60"/>
      <c r="WEW885" s="60"/>
      <c r="WEX885" s="60"/>
      <c r="WEY885" s="60"/>
      <c r="WEZ885" s="60"/>
      <c r="WFA885" s="60"/>
      <c r="WFB885" s="60"/>
      <c r="WFC885" s="60"/>
      <c r="WFD885" s="60"/>
      <c r="WFE885" s="60"/>
      <c r="WFF885" s="60"/>
      <c r="WFG885" s="60"/>
      <c r="WFH885" s="60"/>
      <c r="WFI885" s="60"/>
      <c r="WFJ885" s="60"/>
      <c r="WFK885" s="60"/>
      <c r="WFL885" s="60"/>
      <c r="WFM885" s="60"/>
      <c r="WFN885" s="60"/>
      <c r="WFO885" s="60"/>
      <c r="WFP885" s="60"/>
      <c r="WFQ885" s="60"/>
      <c r="WFR885" s="60"/>
      <c r="WFS885" s="60"/>
      <c r="WFT885" s="60"/>
      <c r="WFU885" s="60"/>
      <c r="WFV885" s="60"/>
      <c r="WFW885" s="60"/>
      <c r="WFX885" s="60"/>
      <c r="WFY885" s="60"/>
      <c r="WFZ885" s="60"/>
      <c r="WGA885" s="60"/>
      <c r="WGB885" s="60"/>
      <c r="WGC885" s="60"/>
      <c r="WGD885" s="60"/>
      <c r="WGE885" s="60"/>
      <c r="WGF885" s="60"/>
      <c r="WGG885" s="60"/>
      <c r="WGH885" s="60"/>
      <c r="WGI885" s="60"/>
      <c r="WGJ885" s="60"/>
      <c r="WGK885" s="60"/>
      <c r="WGL885" s="60"/>
      <c r="WGM885" s="60"/>
      <c r="WGN885" s="60"/>
      <c r="WGO885" s="60"/>
      <c r="WGP885" s="60"/>
      <c r="WGQ885" s="60"/>
      <c r="WGR885" s="60"/>
      <c r="WGS885" s="60"/>
      <c r="WGT885" s="60"/>
      <c r="WGU885" s="60"/>
      <c r="WGV885" s="60"/>
      <c r="WGW885" s="60"/>
      <c r="WGX885" s="60"/>
      <c r="WGY885" s="60"/>
      <c r="WGZ885" s="60"/>
      <c r="WHA885" s="60"/>
      <c r="WHB885" s="60"/>
      <c r="WHC885" s="60"/>
      <c r="WHD885" s="60"/>
      <c r="WHE885" s="60"/>
      <c r="WHF885" s="60"/>
      <c r="WHG885" s="60"/>
      <c r="WHH885" s="60"/>
      <c r="WHI885" s="60"/>
      <c r="WHJ885" s="60"/>
      <c r="WHK885" s="60"/>
      <c r="WHL885" s="60"/>
      <c r="WHM885" s="60"/>
      <c r="WHN885" s="60"/>
      <c r="WHO885" s="60"/>
      <c r="WHP885" s="60"/>
      <c r="WHQ885" s="60"/>
      <c r="WHR885" s="60"/>
      <c r="WHS885" s="60"/>
      <c r="WHT885" s="60"/>
      <c r="WHU885" s="60"/>
      <c r="WHV885" s="60"/>
      <c r="WHW885" s="60"/>
      <c r="WHX885" s="60"/>
      <c r="WHY885" s="60"/>
      <c r="WHZ885" s="60"/>
      <c r="WIA885" s="60"/>
      <c r="WIB885" s="60"/>
      <c r="WIC885" s="60"/>
      <c r="WID885" s="60"/>
      <c r="WIE885" s="60"/>
      <c r="WIF885" s="60"/>
      <c r="WIG885" s="60"/>
      <c r="WIH885" s="60"/>
      <c r="WII885" s="60"/>
      <c r="WIJ885" s="60"/>
      <c r="WIK885" s="60"/>
      <c r="WIL885" s="60"/>
      <c r="WIM885" s="60"/>
      <c r="WIN885" s="60"/>
      <c r="WIO885" s="60"/>
      <c r="WIP885" s="60"/>
      <c r="WIQ885" s="60"/>
      <c r="WIR885" s="60"/>
      <c r="WIS885" s="60"/>
      <c r="WIT885" s="60"/>
      <c r="WIU885" s="60"/>
      <c r="WIV885" s="60"/>
      <c r="WIW885" s="60"/>
      <c r="WIX885" s="60"/>
      <c r="WIY885" s="60"/>
      <c r="WIZ885" s="60"/>
      <c r="WJA885" s="60"/>
      <c r="WJB885" s="60"/>
      <c r="WJC885" s="60"/>
      <c r="WJD885" s="60"/>
      <c r="WJE885" s="60"/>
      <c r="WJF885" s="60"/>
      <c r="WJG885" s="60"/>
      <c r="WJH885" s="60"/>
      <c r="WJI885" s="60"/>
      <c r="WJJ885" s="60"/>
      <c r="WJK885" s="60"/>
      <c r="WJL885" s="60"/>
      <c r="WJM885" s="60"/>
      <c r="WJN885" s="60"/>
      <c r="WJO885" s="60"/>
      <c r="WJP885" s="60"/>
      <c r="WJQ885" s="60"/>
      <c r="WJR885" s="60"/>
      <c r="WJS885" s="60"/>
      <c r="WJT885" s="60"/>
      <c r="WJU885" s="60"/>
      <c r="WJV885" s="60"/>
      <c r="WJW885" s="60"/>
      <c r="WJX885" s="60"/>
      <c r="WJY885" s="60"/>
      <c r="WJZ885" s="60"/>
      <c r="WKA885" s="60"/>
      <c r="WKB885" s="60"/>
      <c r="WKC885" s="60"/>
      <c r="WKD885" s="60"/>
      <c r="WKE885" s="60"/>
      <c r="WKF885" s="60"/>
      <c r="WKG885" s="60"/>
      <c r="WKH885" s="60"/>
      <c r="WKI885" s="60"/>
      <c r="WKJ885" s="60"/>
      <c r="WKK885" s="60"/>
      <c r="WKL885" s="60"/>
      <c r="WKM885" s="60"/>
      <c r="WKN885" s="60"/>
      <c r="WKO885" s="60"/>
      <c r="WKP885" s="60"/>
      <c r="WKQ885" s="60"/>
      <c r="WKR885" s="60"/>
      <c r="WKS885" s="60"/>
      <c r="WKT885" s="60"/>
      <c r="WKU885" s="60"/>
      <c r="WKV885" s="60"/>
      <c r="WKW885" s="60"/>
      <c r="WKX885" s="60"/>
      <c r="WKY885" s="60"/>
      <c r="WKZ885" s="60"/>
      <c r="WLA885" s="60"/>
      <c r="WLB885" s="60"/>
      <c r="WLC885" s="60"/>
      <c r="WLD885" s="60"/>
      <c r="WLE885" s="60"/>
      <c r="WLF885" s="60"/>
      <c r="WLG885" s="60"/>
      <c r="WLH885" s="60"/>
      <c r="WLI885" s="60"/>
      <c r="WLJ885" s="60"/>
      <c r="WLK885" s="60"/>
      <c r="WLL885" s="60"/>
      <c r="WLM885" s="60"/>
      <c r="WLN885" s="60"/>
      <c r="WLO885" s="60"/>
      <c r="WLP885" s="60"/>
      <c r="WLQ885" s="60"/>
      <c r="WLR885" s="60"/>
      <c r="WLS885" s="60"/>
      <c r="WLT885" s="60"/>
      <c r="WLU885" s="60"/>
      <c r="WLV885" s="60"/>
      <c r="WLW885" s="60"/>
      <c r="WLX885" s="60"/>
      <c r="WLY885" s="60"/>
      <c r="WLZ885" s="60"/>
      <c r="WMA885" s="60"/>
      <c r="WMB885" s="60"/>
      <c r="WMC885" s="60"/>
      <c r="WMD885" s="60"/>
      <c r="WME885" s="60"/>
      <c r="WMF885" s="60"/>
      <c r="WMG885" s="60"/>
      <c r="WMH885" s="60"/>
      <c r="WMI885" s="60"/>
      <c r="WMJ885" s="60"/>
      <c r="WMK885" s="60"/>
      <c r="WML885" s="60"/>
      <c r="WMM885" s="60"/>
      <c r="WMN885" s="60"/>
      <c r="WMO885" s="60"/>
      <c r="WMP885" s="60"/>
      <c r="WMQ885" s="60"/>
      <c r="WMR885" s="60"/>
      <c r="WMS885" s="60"/>
      <c r="WMT885" s="60"/>
      <c r="WMU885" s="60"/>
      <c r="WMV885" s="60"/>
      <c r="WMW885" s="60"/>
      <c r="WMX885" s="60"/>
      <c r="WMY885" s="60"/>
      <c r="WMZ885" s="60"/>
      <c r="WNA885" s="60"/>
      <c r="WNB885" s="60"/>
      <c r="WNC885" s="60"/>
      <c r="WND885" s="60"/>
      <c r="WNE885" s="60"/>
      <c r="WNF885" s="60"/>
      <c r="WNG885" s="60"/>
      <c r="WNH885" s="60"/>
      <c r="WNI885" s="60"/>
      <c r="WNJ885" s="60"/>
      <c r="WNK885" s="60"/>
      <c r="WNL885" s="60"/>
      <c r="WNM885" s="60"/>
      <c r="WNN885" s="60"/>
      <c r="WNO885" s="60"/>
      <c r="WNP885" s="60"/>
      <c r="WNQ885" s="60"/>
      <c r="WNR885" s="60"/>
      <c r="WNS885" s="60"/>
      <c r="WNT885" s="60"/>
      <c r="WNU885" s="60"/>
      <c r="WNV885" s="60"/>
      <c r="WNW885" s="60"/>
      <c r="WNX885" s="60"/>
      <c r="WNY885" s="60"/>
      <c r="WNZ885" s="60"/>
      <c r="WOA885" s="60"/>
      <c r="WOB885" s="60"/>
      <c r="WOC885" s="60"/>
      <c r="WOD885" s="60"/>
      <c r="WOE885" s="60"/>
      <c r="WOF885" s="60"/>
      <c r="WOG885" s="60"/>
      <c r="WOH885" s="60"/>
      <c r="WOI885" s="60"/>
      <c r="WOJ885" s="60"/>
      <c r="WOK885" s="60"/>
      <c r="WOL885" s="60"/>
      <c r="WOM885" s="60"/>
      <c r="WON885" s="60"/>
      <c r="WOO885" s="60"/>
      <c r="WOP885" s="60"/>
      <c r="WOQ885" s="60"/>
      <c r="WOR885" s="60"/>
      <c r="WOS885" s="60"/>
      <c r="WOT885" s="60"/>
      <c r="WOU885" s="60"/>
      <c r="WOV885" s="60"/>
      <c r="WOW885" s="60"/>
      <c r="WOX885" s="60"/>
      <c r="WOY885" s="60"/>
      <c r="WOZ885" s="60"/>
      <c r="WPA885" s="60"/>
      <c r="WPB885" s="60"/>
      <c r="WPC885" s="60"/>
      <c r="WPD885" s="60"/>
      <c r="WPE885" s="60"/>
      <c r="WPF885" s="60"/>
      <c r="WPG885" s="60"/>
      <c r="WPH885" s="60"/>
      <c r="WPI885" s="60"/>
      <c r="WPJ885" s="60"/>
      <c r="WPK885" s="60"/>
      <c r="WPL885" s="60"/>
      <c r="WPM885" s="60"/>
      <c r="WPN885" s="60"/>
      <c r="WPO885" s="60"/>
      <c r="WPP885" s="60"/>
      <c r="WPQ885" s="60"/>
      <c r="WPR885" s="60"/>
      <c r="WPS885" s="60"/>
      <c r="WPT885" s="60"/>
      <c r="WPU885" s="60"/>
      <c r="WPV885" s="60"/>
      <c r="WPW885" s="60"/>
      <c r="WPX885" s="60"/>
      <c r="WPY885" s="60"/>
      <c r="WPZ885" s="60"/>
      <c r="WQA885" s="60"/>
      <c r="WQB885" s="60"/>
      <c r="WQC885" s="60"/>
      <c r="WQD885" s="60"/>
      <c r="WQE885" s="60"/>
      <c r="WQF885" s="60"/>
      <c r="WQG885" s="60"/>
      <c r="WQH885" s="60"/>
      <c r="WQI885" s="60"/>
      <c r="WQJ885" s="60"/>
      <c r="WQK885" s="60"/>
      <c r="WQL885" s="60"/>
      <c r="WQM885" s="60"/>
      <c r="WQN885" s="60"/>
      <c r="WQO885" s="60"/>
      <c r="WQP885" s="60"/>
      <c r="WQQ885" s="60"/>
      <c r="WQR885" s="60"/>
      <c r="WQS885" s="60"/>
      <c r="WQT885" s="60"/>
      <c r="WQU885" s="60"/>
      <c r="WQV885" s="60"/>
      <c r="WQW885" s="60"/>
      <c r="WQX885" s="60"/>
      <c r="WQY885" s="60"/>
      <c r="WQZ885" s="60"/>
      <c r="WRA885" s="60"/>
      <c r="WRB885" s="60"/>
      <c r="WRC885" s="60"/>
      <c r="WRD885" s="60"/>
      <c r="WRE885" s="60"/>
      <c r="WRF885" s="60"/>
      <c r="WRG885" s="60"/>
      <c r="WRH885" s="60"/>
      <c r="WRI885" s="60"/>
      <c r="WRJ885" s="60"/>
      <c r="WRK885" s="60"/>
      <c r="WRL885" s="60"/>
      <c r="WRM885" s="60"/>
      <c r="WRN885" s="60"/>
      <c r="WRO885" s="60"/>
      <c r="WRP885" s="60"/>
      <c r="WRQ885" s="60"/>
      <c r="WRR885" s="60"/>
      <c r="WRS885" s="60"/>
      <c r="WRT885" s="60"/>
      <c r="WRU885" s="60"/>
      <c r="WRV885" s="60"/>
      <c r="WRW885" s="60"/>
      <c r="WRX885" s="60"/>
      <c r="WRY885" s="60"/>
      <c r="WRZ885" s="60"/>
      <c r="WSA885" s="60"/>
      <c r="WSB885" s="60"/>
      <c r="WSC885" s="60"/>
      <c r="WSD885" s="60"/>
      <c r="WSE885" s="60"/>
      <c r="WSF885" s="60"/>
      <c r="WSG885" s="60"/>
      <c r="WSH885" s="60"/>
      <c r="WSI885" s="60"/>
      <c r="WSJ885" s="60"/>
      <c r="WSK885" s="60"/>
      <c r="WSL885" s="60"/>
      <c r="WSM885" s="60"/>
      <c r="WSN885" s="60"/>
      <c r="WSO885" s="60"/>
      <c r="WSP885" s="60"/>
      <c r="WSQ885" s="60"/>
      <c r="WSR885" s="60"/>
      <c r="WSS885" s="60"/>
      <c r="WST885" s="60"/>
      <c r="WSU885" s="60"/>
      <c r="WSV885" s="60"/>
      <c r="WSW885" s="60"/>
      <c r="WSX885" s="60"/>
      <c r="WSY885" s="60"/>
      <c r="WSZ885" s="60"/>
      <c r="WTA885" s="60"/>
      <c r="WTB885" s="60"/>
      <c r="WTC885" s="60"/>
      <c r="WTD885" s="60"/>
      <c r="WTE885" s="60"/>
      <c r="WTF885" s="60"/>
      <c r="WTG885" s="60"/>
      <c r="WTH885" s="60"/>
      <c r="WTI885" s="60"/>
      <c r="WTJ885" s="60"/>
      <c r="WTK885" s="60"/>
      <c r="WTL885" s="60"/>
      <c r="WTM885" s="60"/>
      <c r="WTN885" s="60"/>
      <c r="WTO885" s="60"/>
      <c r="WTP885" s="60"/>
      <c r="WTQ885" s="60"/>
      <c r="WTR885" s="60"/>
      <c r="WTS885" s="60"/>
      <c r="WTT885" s="60"/>
      <c r="WTU885" s="60"/>
      <c r="WTV885" s="60"/>
      <c r="WTW885" s="60"/>
      <c r="WTX885" s="60"/>
      <c r="WTY885" s="60"/>
      <c r="WTZ885" s="60"/>
      <c r="WUA885" s="60"/>
      <c r="WUB885" s="60"/>
      <c r="WUC885" s="60"/>
      <c r="WUD885" s="60"/>
      <c r="WUE885" s="60"/>
      <c r="WUF885" s="60"/>
      <c r="WUG885" s="60"/>
      <c r="WUH885" s="60"/>
      <c r="WUI885" s="60"/>
      <c r="WUJ885" s="60"/>
      <c r="WUK885" s="60"/>
      <c r="WUL885" s="60"/>
      <c r="WUM885" s="60"/>
      <c r="WUN885" s="60"/>
      <c r="WUO885" s="60"/>
      <c r="WUP885" s="60"/>
      <c r="WUQ885" s="60"/>
      <c r="WUR885" s="60"/>
      <c r="WUS885" s="60"/>
      <c r="WUT885" s="60"/>
      <c r="WUU885" s="60"/>
      <c r="WUV885" s="60"/>
      <c r="WUW885" s="60"/>
      <c r="WUX885" s="60"/>
      <c r="WUY885" s="60"/>
      <c r="WUZ885" s="60"/>
      <c r="WVA885" s="60"/>
      <c r="WVB885" s="60"/>
      <c r="WVC885" s="60"/>
      <c r="WVD885" s="60"/>
      <c r="WVE885" s="60"/>
      <c r="WVF885" s="60"/>
      <c r="WVG885" s="60"/>
      <c r="WVH885" s="60"/>
      <c r="WVI885" s="60"/>
      <c r="WVJ885" s="60"/>
      <c r="WVK885" s="60"/>
      <c r="WVL885" s="60"/>
      <c r="WVM885" s="60"/>
      <c r="WVN885" s="60"/>
      <c r="WVO885" s="60"/>
      <c r="WVP885" s="60"/>
      <c r="WVQ885" s="60"/>
      <c r="WVR885" s="60"/>
      <c r="WVS885" s="60"/>
      <c r="WVT885" s="60"/>
      <c r="WVU885" s="60"/>
      <c r="WVV885" s="60"/>
      <c r="WVW885" s="60"/>
      <c r="WVX885" s="60"/>
      <c r="WVY885" s="60"/>
      <c r="WVZ885" s="60"/>
      <c r="WWA885" s="60"/>
      <c r="WWB885" s="60"/>
      <c r="WWC885" s="60"/>
      <c r="WWD885" s="60"/>
      <c r="WWE885" s="60"/>
      <c r="WWF885" s="60"/>
      <c r="WWG885" s="60"/>
      <c r="WWH885" s="60"/>
      <c r="WWI885" s="60"/>
      <c r="WWJ885" s="60"/>
      <c r="WWK885" s="60"/>
      <c r="WWL885" s="60"/>
      <c r="WWM885" s="60"/>
      <c r="WWN885" s="60"/>
      <c r="WWO885" s="60"/>
      <c r="WWP885" s="60"/>
      <c r="WWQ885" s="60"/>
      <c r="WWR885" s="60"/>
      <c r="WWS885" s="60"/>
      <c r="WWT885" s="60"/>
      <c r="WWU885" s="60"/>
      <c r="WWV885" s="60"/>
      <c r="WWW885" s="60"/>
      <c r="WWX885" s="60"/>
      <c r="WWY885" s="60"/>
      <c r="WWZ885" s="60"/>
      <c r="WXA885" s="60"/>
      <c r="WXB885" s="60"/>
      <c r="WXC885" s="60"/>
      <c r="WXD885" s="60"/>
      <c r="WXE885" s="60"/>
      <c r="WXF885" s="60"/>
      <c r="WXG885" s="60"/>
      <c r="WXH885" s="60"/>
      <c r="WXI885" s="60"/>
      <c r="WXJ885" s="60"/>
      <c r="WXK885" s="60"/>
      <c r="WXL885" s="60"/>
      <c r="WXM885" s="60"/>
      <c r="WXN885" s="60"/>
      <c r="WXO885" s="60"/>
      <c r="WXP885" s="60"/>
      <c r="WXQ885" s="60"/>
      <c r="WXR885" s="60"/>
      <c r="WXS885" s="60"/>
      <c r="WXT885" s="60"/>
      <c r="WXU885" s="60"/>
      <c r="WXV885" s="60"/>
      <c r="WXW885" s="60"/>
      <c r="WXX885" s="60"/>
      <c r="WXY885" s="60"/>
      <c r="WXZ885" s="60"/>
      <c r="WYA885" s="60"/>
      <c r="WYB885" s="60"/>
      <c r="WYC885" s="60"/>
      <c r="WYD885" s="60"/>
      <c r="WYE885" s="60"/>
      <c r="WYF885" s="60"/>
      <c r="WYG885" s="60"/>
      <c r="WYH885" s="60"/>
      <c r="WYI885" s="60"/>
      <c r="WYJ885" s="60"/>
      <c r="WYK885" s="60"/>
      <c r="WYL885" s="60"/>
      <c r="WYM885" s="60"/>
      <c r="WYN885" s="60"/>
      <c r="WYO885" s="60"/>
      <c r="WYP885" s="60"/>
      <c r="WYQ885" s="60"/>
      <c r="WYR885" s="60"/>
      <c r="WYS885" s="60"/>
      <c r="WYT885" s="60"/>
      <c r="WYU885" s="60"/>
      <c r="WYV885" s="60"/>
      <c r="WYW885" s="60"/>
      <c r="WYX885" s="60"/>
      <c r="WYY885" s="60"/>
      <c r="WYZ885" s="60"/>
      <c r="WZA885" s="60"/>
      <c r="WZB885" s="60"/>
      <c r="WZC885" s="60"/>
      <c r="WZD885" s="60"/>
      <c r="WZE885" s="60"/>
      <c r="WZF885" s="60"/>
      <c r="WZG885" s="60"/>
      <c r="WZH885" s="60"/>
      <c r="WZI885" s="60"/>
      <c r="WZJ885" s="60"/>
      <c r="WZK885" s="60"/>
      <c r="WZL885" s="60"/>
      <c r="WZM885" s="60"/>
      <c r="WZN885" s="60"/>
      <c r="WZO885" s="60"/>
      <c r="WZP885" s="60"/>
      <c r="WZQ885" s="60"/>
      <c r="WZR885" s="60"/>
      <c r="WZS885" s="60"/>
      <c r="WZT885" s="60"/>
      <c r="WZU885" s="60"/>
      <c r="WZV885" s="60"/>
      <c r="WZW885" s="60"/>
      <c r="WZX885" s="60"/>
      <c r="WZY885" s="60"/>
      <c r="WZZ885" s="60"/>
      <c r="XAA885" s="60"/>
      <c r="XAB885" s="60"/>
      <c r="XAC885" s="60"/>
      <c r="XAD885" s="60"/>
      <c r="XAE885" s="60"/>
      <c r="XAF885" s="60"/>
      <c r="XAG885" s="60"/>
      <c r="XAH885" s="60"/>
      <c r="XAI885" s="60"/>
      <c r="XAJ885" s="60"/>
      <c r="XAK885" s="60"/>
      <c r="XAL885" s="60"/>
      <c r="XAM885" s="60"/>
      <c r="XAN885" s="60"/>
      <c r="XAO885" s="60"/>
      <c r="XAP885" s="60"/>
      <c r="XAQ885" s="60"/>
      <c r="XAR885" s="60"/>
      <c r="XAS885" s="60"/>
      <c r="XAT885" s="60"/>
      <c r="XAU885" s="60"/>
      <c r="XAV885" s="60"/>
      <c r="XAW885" s="60"/>
      <c r="XAX885" s="60"/>
      <c r="XAY885" s="60"/>
      <c r="XAZ885" s="60"/>
      <c r="XBA885" s="60"/>
      <c r="XBB885" s="60"/>
      <c r="XBC885" s="60"/>
      <c r="XBD885" s="60"/>
      <c r="XBE885" s="60"/>
      <c r="XBF885" s="60"/>
      <c r="XBG885" s="60"/>
      <c r="XBH885" s="60"/>
      <c r="XBI885" s="60"/>
      <c r="XBJ885" s="60"/>
      <c r="XBK885" s="60"/>
      <c r="XBL885" s="60"/>
      <c r="XBM885" s="60"/>
      <c r="XBN885" s="60"/>
      <c r="XBO885" s="60"/>
      <c r="XBP885" s="60"/>
      <c r="XBQ885" s="60"/>
      <c r="XBR885" s="60"/>
      <c r="XBS885" s="60"/>
      <c r="XBT885" s="60"/>
      <c r="XBU885" s="60"/>
      <c r="XBV885" s="60"/>
      <c r="XBW885" s="60"/>
      <c r="XBX885" s="60"/>
      <c r="XBY885" s="60"/>
      <c r="XBZ885" s="60"/>
      <c r="XCA885" s="60"/>
      <c r="XCB885" s="60"/>
      <c r="XCC885" s="60"/>
      <c r="XCD885" s="60"/>
      <c r="XCE885" s="60"/>
      <c r="XCF885" s="60"/>
      <c r="XCG885" s="60"/>
      <c r="XCH885" s="60"/>
      <c r="XCI885" s="60"/>
      <c r="XCJ885" s="60"/>
      <c r="XCK885" s="60"/>
      <c r="XCL885" s="60"/>
      <c r="XCM885" s="60"/>
      <c r="XCN885" s="60"/>
      <c r="XCO885" s="60"/>
      <c r="XCP885" s="60"/>
      <c r="XCQ885" s="60"/>
      <c r="XCR885" s="60"/>
      <c r="XCS885" s="60"/>
      <c r="XCT885" s="60"/>
      <c r="XCU885" s="60"/>
      <c r="XCV885" s="60"/>
      <c r="XCW885" s="60"/>
      <c r="XCX885" s="60"/>
      <c r="XCY885" s="60"/>
      <c r="XCZ885" s="60"/>
      <c r="XDA885" s="60"/>
      <c r="XDB885" s="60"/>
      <c r="XDC885" s="60"/>
      <c r="XDD885" s="60"/>
      <c r="XDE885" s="60"/>
      <c r="XDF885" s="60"/>
      <c r="XDG885" s="60"/>
      <c r="XDH885" s="60"/>
      <c r="XDI885" s="60"/>
      <c r="XDJ885" s="60"/>
      <c r="XDK885" s="60"/>
      <c r="XDL885" s="60"/>
    </row>
    <row r="886" spans="1:16340">
      <c r="A886" s="60" t="s">
        <v>1558</v>
      </c>
      <c r="B886" s="60" t="s">
        <v>259</v>
      </c>
      <c r="C886" s="60" t="s">
        <v>241</v>
      </c>
      <c r="D886" s="60" t="s">
        <v>319</v>
      </c>
      <c r="E886" s="60" t="s">
        <v>468</v>
      </c>
      <c r="F886" s="60" t="s">
        <v>218</v>
      </c>
      <c r="G886" s="60" t="s">
        <v>241</v>
      </c>
      <c r="H886" s="60" t="s">
        <v>337</v>
      </c>
      <c r="I886" s="60" t="str">
        <f>SpaceTypesTable[[#This Row],[Lighting Standard]]&amp;SpaceTypesTable[[#This Row],[Lighting Primary Space Type]]&amp;SpaceTypesTable[[#This Row],[Lighting Secondary Space Type]]</f>
        <v>ASHRAE 90.1-2007WarehouseMedium/Bulky Material Storage</v>
      </c>
      <c r="J886" s="60"/>
      <c r="K886" s="60"/>
      <c r="L886" s="60">
        <f>VLOOKUP(SpaceTypesTable[[#This Row],[LookupColumn]],InteriorLightingTable[],5,FALSE)</f>
        <v>0.9</v>
      </c>
      <c r="M886" s="60"/>
      <c r="N886" s="60"/>
      <c r="O886" s="60">
        <v>0</v>
      </c>
      <c r="P886" s="60">
        <v>0.5</v>
      </c>
      <c r="Q886" s="60">
        <v>0.2</v>
      </c>
      <c r="R886" s="60" t="s">
        <v>4113</v>
      </c>
      <c r="S886" s="60" t="s">
        <v>109</v>
      </c>
      <c r="T886" s="60" t="s">
        <v>1565</v>
      </c>
      <c r="U886" s="60" t="s">
        <v>55</v>
      </c>
      <c r="V886" s="60" t="str">
        <f>SpaceTypesTable[[#This Row],[Ventilation Standard]]&amp;SpaceTypesTable[[#This Row],[Ventilation Primary Space Type]]&amp;SpaceTypesTable[[#This Row],[Ventilation Secondary Space Type]]</f>
        <v>ASHRAE 62.1-2004Miscellaneous SpacesWarehouses</v>
      </c>
      <c r="W886" s="60">
        <f>VLOOKUP(SpaceTypesTable[[#This Row],[Lookup]],VentilationStandardsTable[],6,FALSE)</f>
        <v>0.06</v>
      </c>
      <c r="X886" s="60">
        <f>VLOOKUP(SpaceTypesTable[[#This Row],[Lookup]],VentilationStandardsTable[],5,FALSE)</f>
        <v>0</v>
      </c>
      <c r="Y886" s="60">
        <f>VLOOKUP(SpaceTypesTable[[#This Row],[Lookup]],VentilationStandardsTable[],7,FALSE)</f>
        <v>0</v>
      </c>
      <c r="Z886" s="60">
        <v>0</v>
      </c>
      <c r="AA886" s="60" t="s">
        <v>4114</v>
      </c>
      <c r="AB886" s="60" t="s">
        <v>4132</v>
      </c>
      <c r="AC886" s="60">
        <v>4.4600000000000001E-2</v>
      </c>
      <c r="AD886" s="60" t="s">
        <v>4111</v>
      </c>
      <c r="AE886" s="60"/>
      <c r="AF886" s="60" t="s">
        <v>440</v>
      </c>
      <c r="AG886" s="60" t="s">
        <v>440</v>
      </c>
      <c r="AH886" s="60" t="s">
        <v>440</v>
      </c>
      <c r="AI886" s="60"/>
      <c r="AJ886" s="60">
        <v>0.17000007319462238</v>
      </c>
      <c r="AK886" s="60">
        <v>0</v>
      </c>
      <c r="AL886" s="60">
        <v>0.5</v>
      </c>
      <c r="AM886" s="60">
        <v>0</v>
      </c>
      <c r="AN886" s="60" t="s">
        <v>4110</v>
      </c>
      <c r="AO886" s="60" t="s">
        <v>4115</v>
      </c>
      <c r="AP886" s="60" t="s">
        <v>1469</v>
      </c>
      <c r="AQ886" s="60"/>
      <c r="AR886" s="60"/>
      <c r="AS886" s="60" t="str">
        <f>IF(SpaceTypesTable[[#This Row],[Service Water Heating Peak Flow Rate (gal/h)]]=0,"",SpaceTypesTable[[#This Row],[Service Water Heating Peak Flow Rate (gal/h)]]/SpaceTypesTable[[#This Row],[Service Water Heating Area (ft^2)]])</f>
        <v/>
      </c>
      <c r="AT886" s="60"/>
      <c r="AU886" s="60"/>
      <c r="AV886" s="60"/>
      <c r="AW886" s="60"/>
      <c r="AX886" s="60"/>
      <c r="AY886" s="60"/>
      <c r="AZ886" s="60"/>
      <c r="BA886" s="60"/>
      <c r="BB886" s="60"/>
      <c r="BC886" s="60"/>
      <c r="BD886" s="60"/>
      <c r="BE886" s="60"/>
      <c r="BF886" s="60"/>
      <c r="BG886" s="60"/>
      <c r="BH886" s="60"/>
      <c r="BI886" s="60"/>
      <c r="BJ886" s="60"/>
      <c r="BK886" s="60"/>
      <c r="BL886" s="60"/>
      <c r="BM886" s="60"/>
      <c r="BN886" s="60"/>
      <c r="BO886" s="60"/>
      <c r="BP886" s="60"/>
      <c r="BQ886" s="60"/>
      <c r="BR886" s="60"/>
      <c r="BS886" s="60"/>
      <c r="BT886" s="60"/>
      <c r="BU886" s="60"/>
      <c r="BV886" s="60"/>
      <c r="BW886" s="60"/>
      <c r="BX886" s="60"/>
      <c r="BY886" s="60"/>
      <c r="BZ886" s="60"/>
      <c r="CA886" s="60"/>
      <c r="CB886" s="60"/>
      <c r="CC886" s="60"/>
      <c r="CD886" s="60"/>
      <c r="CE886" s="60"/>
      <c r="CF886" s="60"/>
      <c r="CG886" s="60"/>
      <c r="CH886" s="60"/>
      <c r="CI886" s="60"/>
      <c r="CJ886" s="60"/>
      <c r="CK886" s="60"/>
      <c r="CL886" s="60"/>
      <c r="CM886" s="60"/>
      <c r="CN886" s="60"/>
      <c r="CO886" s="60"/>
      <c r="CP886" s="60"/>
      <c r="CQ886" s="60"/>
      <c r="CR886" s="60"/>
      <c r="CS886" s="60"/>
      <c r="CT886" s="60"/>
      <c r="CU886" s="60"/>
      <c r="CV886" s="60"/>
      <c r="CW886" s="60"/>
      <c r="CX886" s="60"/>
      <c r="CY886" s="60"/>
      <c r="CZ886" s="60"/>
      <c r="DA886" s="60"/>
      <c r="DB886" s="60"/>
      <c r="DC886" s="60"/>
      <c r="DD886" s="60"/>
      <c r="DE886" s="60"/>
      <c r="DF886" s="60"/>
      <c r="DG886" s="60"/>
      <c r="DH886" s="60"/>
      <c r="DI886" s="60"/>
      <c r="DJ886" s="60"/>
      <c r="DK886" s="60"/>
      <c r="DL886" s="60"/>
      <c r="DM886" s="60"/>
      <c r="DN886" s="60"/>
      <c r="DO886" s="60"/>
      <c r="DP886" s="60"/>
      <c r="DQ886" s="60"/>
      <c r="DR886" s="60"/>
      <c r="DS886" s="60"/>
      <c r="DT886" s="60"/>
      <c r="DU886" s="60"/>
      <c r="DV886" s="60"/>
      <c r="DW886" s="60"/>
      <c r="DX886" s="60"/>
      <c r="DY886" s="60"/>
      <c r="DZ886" s="60"/>
      <c r="EA886" s="60"/>
      <c r="EB886" s="60"/>
      <c r="EC886" s="60"/>
      <c r="ED886" s="60"/>
      <c r="EE886" s="60"/>
      <c r="EF886" s="60"/>
      <c r="EG886" s="60"/>
      <c r="EH886" s="60"/>
      <c r="EI886" s="60"/>
      <c r="EJ886" s="60"/>
      <c r="EK886" s="60"/>
      <c r="EL886" s="60"/>
      <c r="EM886" s="60"/>
      <c r="EN886" s="60"/>
      <c r="EO886" s="60"/>
      <c r="EP886" s="60"/>
      <c r="EQ886" s="60"/>
      <c r="ER886" s="60"/>
      <c r="ES886" s="60"/>
      <c r="ET886" s="60"/>
      <c r="EU886" s="60"/>
      <c r="EV886" s="60"/>
      <c r="EW886" s="60"/>
      <c r="EX886" s="60"/>
      <c r="EY886" s="60"/>
      <c r="EZ886" s="60"/>
      <c r="FA886" s="60"/>
      <c r="FB886" s="60"/>
      <c r="FC886" s="60"/>
      <c r="FD886" s="60"/>
      <c r="FE886" s="60"/>
      <c r="FF886" s="60"/>
      <c r="FG886" s="60"/>
      <c r="FH886" s="60"/>
      <c r="FI886" s="60"/>
      <c r="FJ886" s="60"/>
      <c r="FK886" s="60"/>
      <c r="FL886" s="60"/>
      <c r="FM886" s="60"/>
      <c r="FN886" s="60"/>
      <c r="FO886" s="60"/>
      <c r="FP886" s="60"/>
      <c r="FQ886" s="60"/>
      <c r="FR886" s="60"/>
      <c r="FS886" s="60"/>
      <c r="FT886" s="60"/>
      <c r="FU886" s="60"/>
      <c r="FV886" s="60"/>
      <c r="FW886" s="60"/>
      <c r="FX886" s="60"/>
      <c r="FY886" s="60"/>
      <c r="FZ886" s="60"/>
      <c r="GA886" s="60"/>
      <c r="GB886" s="60"/>
      <c r="GC886" s="60"/>
      <c r="GD886" s="60"/>
      <c r="GE886" s="60"/>
      <c r="GF886" s="60"/>
      <c r="GG886" s="60"/>
      <c r="GH886" s="60"/>
      <c r="GI886" s="60"/>
      <c r="GJ886" s="60"/>
      <c r="GK886" s="60"/>
      <c r="GL886" s="60"/>
      <c r="GM886" s="60"/>
      <c r="GN886" s="60"/>
      <c r="GO886" s="60"/>
      <c r="GP886" s="60"/>
      <c r="GQ886" s="60"/>
      <c r="GR886" s="60"/>
      <c r="GS886" s="60"/>
      <c r="GT886" s="60"/>
      <c r="GU886" s="60"/>
      <c r="GV886" s="60"/>
      <c r="GW886" s="60"/>
      <c r="GX886" s="60"/>
      <c r="GY886" s="60"/>
      <c r="GZ886" s="60"/>
      <c r="HA886" s="60"/>
      <c r="HB886" s="60"/>
      <c r="HC886" s="60"/>
      <c r="HD886" s="60"/>
      <c r="HE886" s="60"/>
      <c r="HF886" s="60"/>
      <c r="HG886" s="60"/>
      <c r="HH886" s="60"/>
      <c r="HI886" s="60"/>
      <c r="HJ886" s="60"/>
      <c r="HK886" s="60"/>
      <c r="HL886" s="60"/>
      <c r="HM886" s="60"/>
      <c r="HN886" s="60"/>
      <c r="HO886" s="60"/>
      <c r="HP886" s="60"/>
      <c r="HQ886" s="60"/>
      <c r="HR886" s="60"/>
      <c r="HS886" s="60"/>
      <c r="HT886" s="60"/>
      <c r="HU886" s="60"/>
      <c r="HV886" s="60"/>
      <c r="HW886" s="60"/>
      <c r="HX886" s="60"/>
      <c r="HY886" s="60"/>
      <c r="HZ886" s="60"/>
      <c r="IA886" s="60"/>
      <c r="IB886" s="60"/>
      <c r="IC886" s="60"/>
      <c r="ID886" s="60"/>
      <c r="IE886" s="60"/>
      <c r="IF886" s="60"/>
      <c r="IG886" s="60"/>
      <c r="IH886" s="60"/>
      <c r="II886" s="60"/>
      <c r="IJ886" s="60"/>
      <c r="IK886" s="60"/>
      <c r="IL886" s="60"/>
      <c r="IM886" s="60"/>
      <c r="IN886" s="60"/>
      <c r="IO886" s="60"/>
      <c r="IP886" s="60"/>
      <c r="IQ886" s="60"/>
      <c r="IR886" s="60"/>
      <c r="IS886" s="60"/>
      <c r="IT886" s="60"/>
      <c r="IU886" s="60"/>
      <c r="IV886" s="60"/>
      <c r="IW886" s="60"/>
      <c r="IX886" s="60"/>
      <c r="IY886" s="60"/>
      <c r="IZ886" s="60"/>
      <c r="JA886" s="60"/>
      <c r="JB886" s="60"/>
      <c r="JC886" s="60"/>
      <c r="JD886" s="60"/>
      <c r="JE886" s="60"/>
      <c r="JF886" s="60"/>
      <c r="JG886" s="60"/>
      <c r="JH886" s="60"/>
      <c r="JI886" s="60"/>
      <c r="JJ886" s="60"/>
      <c r="JK886" s="60"/>
      <c r="JL886" s="60"/>
      <c r="JM886" s="60"/>
      <c r="JN886" s="60"/>
      <c r="JO886" s="60"/>
      <c r="JP886" s="60"/>
      <c r="JQ886" s="60"/>
      <c r="JR886" s="60"/>
      <c r="JS886" s="60"/>
      <c r="JT886" s="60"/>
      <c r="JU886" s="60"/>
      <c r="JV886" s="60"/>
      <c r="JW886" s="60"/>
      <c r="JX886" s="60"/>
      <c r="JY886" s="60"/>
      <c r="JZ886" s="60"/>
      <c r="KA886" s="60"/>
      <c r="KB886" s="60"/>
      <c r="KC886" s="60"/>
      <c r="KD886" s="60"/>
      <c r="KE886" s="60"/>
      <c r="KF886" s="60"/>
      <c r="KG886" s="60"/>
      <c r="KH886" s="60"/>
      <c r="KI886" s="60"/>
      <c r="KJ886" s="60"/>
      <c r="KK886" s="60"/>
      <c r="KL886" s="60"/>
      <c r="KM886" s="60"/>
      <c r="KN886" s="60"/>
      <c r="KO886" s="60"/>
      <c r="KP886" s="60"/>
      <c r="KQ886" s="60"/>
      <c r="KR886" s="60"/>
      <c r="KS886" s="60"/>
      <c r="KT886" s="60"/>
      <c r="KU886" s="60"/>
      <c r="KV886" s="60"/>
      <c r="KW886" s="60"/>
      <c r="KX886" s="60"/>
      <c r="KY886" s="60"/>
      <c r="KZ886" s="60"/>
      <c r="LA886" s="60"/>
      <c r="LB886" s="60"/>
      <c r="LC886" s="60"/>
      <c r="LD886" s="60"/>
      <c r="LE886" s="60"/>
      <c r="LF886" s="60"/>
      <c r="LG886" s="60"/>
      <c r="LH886" s="60"/>
      <c r="LI886" s="60"/>
      <c r="LJ886" s="60"/>
      <c r="LK886" s="60"/>
      <c r="LL886" s="60"/>
      <c r="LM886" s="60"/>
      <c r="LN886" s="60"/>
      <c r="LO886" s="60"/>
      <c r="LP886" s="60"/>
      <c r="LQ886" s="60"/>
      <c r="LR886" s="60"/>
      <c r="LS886" s="60"/>
      <c r="LT886" s="60"/>
      <c r="LU886" s="60"/>
      <c r="LV886" s="60"/>
      <c r="LW886" s="60"/>
      <c r="LX886" s="60"/>
      <c r="LY886" s="60"/>
      <c r="LZ886" s="60"/>
      <c r="MA886" s="60"/>
      <c r="MB886" s="60"/>
      <c r="MC886" s="60"/>
      <c r="MD886" s="60"/>
      <c r="ME886" s="60"/>
      <c r="MF886" s="60"/>
      <c r="MG886" s="60"/>
      <c r="MH886" s="60"/>
      <c r="MI886" s="60"/>
      <c r="MJ886" s="60"/>
      <c r="MK886" s="60"/>
      <c r="ML886" s="60"/>
      <c r="MM886" s="60"/>
      <c r="MN886" s="60"/>
      <c r="MO886" s="60"/>
      <c r="MP886" s="60"/>
      <c r="MQ886" s="60"/>
      <c r="MR886" s="60"/>
      <c r="MS886" s="60"/>
      <c r="MT886" s="60"/>
      <c r="MU886" s="60"/>
      <c r="MV886" s="60"/>
      <c r="MW886" s="60"/>
      <c r="MX886" s="60"/>
      <c r="MY886" s="60"/>
      <c r="MZ886" s="60"/>
      <c r="NA886" s="60"/>
      <c r="NB886" s="60"/>
      <c r="NC886" s="60"/>
      <c r="ND886" s="60"/>
      <c r="NE886" s="60"/>
      <c r="NF886" s="60"/>
      <c r="NG886" s="60"/>
      <c r="NH886" s="60"/>
      <c r="NI886" s="60"/>
      <c r="NJ886" s="60"/>
      <c r="NK886" s="60"/>
      <c r="NL886" s="60"/>
      <c r="NM886" s="60"/>
      <c r="NN886" s="60"/>
      <c r="NO886" s="60"/>
      <c r="NP886" s="60"/>
      <c r="NQ886" s="60"/>
      <c r="NR886" s="60"/>
      <c r="NS886" s="60"/>
      <c r="NT886" s="60"/>
      <c r="NU886" s="60"/>
      <c r="NV886" s="60"/>
      <c r="NW886" s="60"/>
      <c r="NX886" s="60"/>
      <c r="NY886" s="60"/>
      <c r="NZ886" s="60"/>
      <c r="OA886" s="60"/>
      <c r="OB886" s="60"/>
      <c r="OC886" s="60"/>
      <c r="OD886" s="60"/>
      <c r="OE886" s="60"/>
      <c r="OF886" s="60"/>
      <c r="OG886" s="60"/>
      <c r="OH886" s="60"/>
      <c r="OI886" s="60"/>
      <c r="OJ886" s="60"/>
      <c r="OK886" s="60"/>
      <c r="OL886" s="60"/>
      <c r="OM886" s="60"/>
      <c r="ON886" s="60"/>
      <c r="OO886" s="60"/>
      <c r="OP886" s="60"/>
      <c r="OQ886" s="60"/>
      <c r="OR886" s="60"/>
      <c r="OS886" s="60"/>
      <c r="OT886" s="60"/>
      <c r="OU886" s="60"/>
      <c r="OV886" s="60"/>
      <c r="OW886" s="60"/>
      <c r="OX886" s="60"/>
      <c r="OY886" s="60"/>
      <c r="OZ886" s="60"/>
      <c r="PA886" s="60"/>
      <c r="PB886" s="60"/>
      <c r="PC886" s="60"/>
      <c r="PD886" s="60"/>
      <c r="PE886" s="60"/>
      <c r="PF886" s="60"/>
      <c r="PG886" s="60"/>
      <c r="PH886" s="60"/>
      <c r="PI886" s="60"/>
      <c r="PJ886" s="60"/>
      <c r="PK886" s="60"/>
      <c r="PL886" s="60"/>
      <c r="PM886" s="60"/>
      <c r="PN886" s="60"/>
      <c r="PO886" s="60"/>
      <c r="PP886" s="60"/>
      <c r="PQ886" s="60"/>
      <c r="PR886" s="60"/>
      <c r="PS886" s="60"/>
      <c r="PT886" s="60"/>
      <c r="PU886" s="60"/>
      <c r="PV886" s="60"/>
      <c r="PW886" s="60"/>
      <c r="PX886" s="60"/>
      <c r="PY886" s="60"/>
      <c r="PZ886" s="60"/>
      <c r="QA886" s="60"/>
      <c r="QB886" s="60"/>
      <c r="QC886" s="60"/>
      <c r="QD886" s="60"/>
      <c r="QE886" s="60"/>
      <c r="QF886" s="60"/>
      <c r="QG886" s="60"/>
      <c r="QH886" s="60"/>
      <c r="QI886" s="60"/>
      <c r="QJ886" s="60"/>
      <c r="QK886" s="60"/>
      <c r="QL886" s="60"/>
      <c r="QM886" s="60"/>
      <c r="QN886" s="60"/>
      <c r="QO886" s="60"/>
      <c r="QP886" s="60"/>
      <c r="QQ886" s="60"/>
      <c r="QR886" s="60"/>
      <c r="QS886" s="60"/>
      <c r="QT886" s="60"/>
      <c r="QU886" s="60"/>
      <c r="QV886" s="60"/>
      <c r="QW886" s="60"/>
      <c r="QX886" s="60"/>
      <c r="QY886" s="60"/>
      <c r="QZ886" s="60"/>
      <c r="RA886" s="60"/>
      <c r="RB886" s="60"/>
      <c r="RC886" s="60"/>
      <c r="RD886" s="60"/>
      <c r="RE886" s="60"/>
      <c r="RF886" s="60"/>
      <c r="RG886" s="60"/>
      <c r="RH886" s="60"/>
      <c r="RI886" s="60"/>
      <c r="RJ886" s="60"/>
      <c r="RK886" s="60"/>
      <c r="RL886" s="60"/>
      <c r="RM886" s="60"/>
      <c r="RN886" s="60"/>
      <c r="RO886" s="60"/>
      <c r="RP886" s="60"/>
      <c r="RQ886" s="60"/>
      <c r="RR886" s="60"/>
      <c r="RS886" s="60"/>
      <c r="RT886" s="60"/>
      <c r="RU886" s="60"/>
      <c r="RV886" s="60"/>
      <c r="RW886" s="60"/>
      <c r="RX886" s="60"/>
      <c r="RY886" s="60"/>
      <c r="RZ886" s="60"/>
      <c r="SA886" s="60"/>
      <c r="SB886" s="60"/>
      <c r="SC886" s="60"/>
      <c r="SD886" s="60"/>
      <c r="SE886" s="60"/>
      <c r="SF886" s="60"/>
      <c r="SG886" s="60"/>
      <c r="SH886" s="60"/>
      <c r="SI886" s="60"/>
      <c r="SJ886" s="60"/>
      <c r="SK886" s="60"/>
      <c r="SL886" s="60"/>
      <c r="SM886" s="60"/>
      <c r="SN886" s="60"/>
      <c r="SO886" s="60"/>
      <c r="SP886" s="60"/>
      <c r="SQ886" s="60"/>
      <c r="SR886" s="60"/>
      <c r="SS886" s="60"/>
      <c r="ST886" s="60"/>
      <c r="SU886" s="60"/>
      <c r="SV886" s="60"/>
      <c r="SW886" s="60"/>
      <c r="SX886" s="60"/>
      <c r="SY886" s="60"/>
      <c r="SZ886" s="60"/>
      <c r="TA886" s="60"/>
      <c r="TB886" s="60"/>
      <c r="TC886" s="60"/>
      <c r="TD886" s="60"/>
      <c r="TE886" s="60"/>
      <c r="TF886" s="60"/>
      <c r="TG886" s="60"/>
      <c r="TH886" s="60"/>
      <c r="TI886" s="60"/>
      <c r="TJ886" s="60"/>
      <c r="TK886" s="60"/>
      <c r="TL886" s="60"/>
      <c r="TM886" s="60"/>
      <c r="TN886" s="60"/>
      <c r="TO886" s="60"/>
      <c r="TP886" s="60"/>
      <c r="TQ886" s="60"/>
      <c r="TR886" s="60"/>
      <c r="TS886" s="60"/>
      <c r="TT886" s="60"/>
      <c r="TU886" s="60"/>
      <c r="TV886" s="60"/>
      <c r="TW886" s="60"/>
      <c r="TX886" s="60"/>
      <c r="TY886" s="60"/>
      <c r="TZ886" s="60"/>
      <c r="UA886" s="60"/>
      <c r="UB886" s="60"/>
      <c r="UC886" s="60"/>
      <c r="UD886" s="60"/>
      <c r="UE886" s="60"/>
      <c r="UF886" s="60"/>
      <c r="UG886" s="60"/>
      <c r="UH886" s="60"/>
      <c r="UI886" s="60"/>
      <c r="UJ886" s="60"/>
      <c r="UK886" s="60"/>
      <c r="UL886" s="60"/>
      <c r="UM886" s="60"/>
      <c r="UN886" s="60"/>
      <c r="UO886" s="60"/>
      <c r="UP886" s="60"/>
      <c r="UQ886" s="60"/>
      <c r="UR886" s="60"/>
      <c r="US886" s="60"/>
      <c r="UT886" s="60"/>
      <c r="UU886" s="60"/>
      <c r="UV886" s="60"/>
      <c r="UW886" s="60"/>
      <c r="UX886" s="60"/>
      <c r="UY886" s="60"/>
      <c r="UZ886" s="60"/>
      <c r="VA886" s="60"/>
      <c r="VB886" s="60"/>
      <c r="VC886" s="60"/>
      <c r="VD886" s="60"/>
      <c r="VE886" s="60"/>
      <c r="VF886" s="60"/>
      <c r="VG886" s="60"/>
      <c r="VH886" s="60"/>
      <c r="VI886" s="60"/>
      <c r="VJ886" s="60"/>
      <c r="VK886" s="60"/>
      <c r="VL886" s="60"/>
      <c r="VM886" s="60"/>
      <c r="VN886" s="60"/>
      <c r="VO886" s="60"/>
      <c r="VP886" s="60"/>
      <c r="VQ886" s="60"/>
      <c r="VR886" s="60"/>
      <c r="VS886" s="60"/>
      <c r="VT886" s="60"/>
      <c r="VU886" s="60"/>
      <c r="VV886" s="60"/>
      <c r="VW886" s="60"/>
      <c r="VX886" s="60"/>
      <c r="VY886" s="60"/>
      <c r="VZ886" s="60"/>
      <c r="WA886" s="60"/>
      <c r="WB886" s="60"/>
      <c r="WC886" s="60"/>
      <c r="WD886" s="60"/>
      <c r="WE886" s="60"/>
      <c r="WF886" s="60"/>
      <c r="WG886" s="60"/>
      <c r="WH886" s="60"/>
      <c r="WI886" s="60"/>
      <c r="WJ886" s="60"/>
      <c r="WK886" s="60"/>
      <c r="WL886" s="60"/>
      <c r="WM886" s="60"/>
      <c r="WN886" s="60"/>
      <c r="WO886" s="60"/>
      <c r="WP886" s="60"/>
      <c r="WQ886" s="60"/>
      <c r="WR886" s="60"/>
      <c r="WS886" s="60"/>
      <c r="WT886" s="60"/>
      <c r="WU886" s="60"/>
      <c r="WV886" s="60"/>
      <c r="WW886" s="60"/>
      <c r="WX886" s="60"/>
      <c r="WY886" s="60"/>
      <c r="WZ886" s="60"/>
      <c r="XA886" s="60"/>
      <c r="XB886" s="60"/>
      <c r="XC886" s="60"/>
      <c r="XD886" s="60"/>
      <c r="XE886" s="60"/>
      <c r="XF886" s="60"/>
      <c r="XG886" s="60"/>
      <c r="XH886" s="60"/>
      <c r="XI886" s="60"/>
      <c r="XJ886" s="60"/>
      <c r="XK886" s="60"/>
      <c r="XL886" s="60"/>
      <c r="XM886" s="60"/>
      <c r="XN886" s="60"/>
      <c r="XO886" s="60"/>
      <c r="XP886" s="60"/>
      <c r="XQ886" s="60"/>
      <c r="XR886" s="60"/>
      <c r="XS886" s="60"/>
      <c r="XT886" s="60"/>
      <c r="XU886" s="60"/>
      <c r="XV886" s="60"/>
      <c r="XW886" s="60"/>
      <c r="XX886" s="60"/>
      <c r="XY886" s="60"/>
      <c r="XZ886" s="60"/>
      <c r="YA886" s="60"/>
      <c r="YB886" s="60"/>
      <c r="YC886" s="60"/>
      <c r="YD886" s="60"/>
      <c r="YE886" s="60"/>
      <c r="YF886" s="60"/>
      <c r="YG886" s="60"/>
      <c r="YH886" s="60"/>
      <c r="YI886" s="60"/>
      <c r="YJ886" s="60"/>
      <c r="YK886" s="60"/>
      <c r="YL886" s="60"/>
      <c r="YM886" s="60"/>
      <c r="YN886" s="60"/>
      <c r="YO886" s="60"/>
      <c r="YP886" s="60"/>
      <c r="YQ886" s="60"/>
      <c r="YR886" s="60"/>
      <c r="YS886" s="60"/>
      <c r="YT886" s="60"/>
      <c r="YU886" s="60"/>
      <c r="YV886" s="60"/>
      <c r="YW886" s="60"/>
      <c r="YX886" s="60"/>
      <c r="YY886" s="60"/>
      <c r="YZ886" s="60"/>
      <c r="ZA886" s="60"/>
      <c r="ZB886" s="60"/>
      <c r="ZC886" s="60"/>
      <c r="ZD886" s="60"/>
      <c r="ZE886" s="60"/>
      <c r="ZF886" s="60"/>
      <c r="ZG886" s="60"/>
      <c r="ZH886" s="60"/>
      <c r="ZI886" s="60"/>
      <c r="ZJ886" s="60"/>
      <c r="ZK886" s="60"/>
      <c r="ZL886" s="60"/>
      <c r="ZM886" s="60"/>
      <c r="ZN886" s="60"/>
      <c r="ZO886" s="60"/>
      <c r="ZP886" s="60"/>
      <c r="ZQ886" s="60"/>
      <c r="ZR886" s="60"/>
      <c r="ZS886" s="60"/>
      <c r="ZT886" s="60"/>
      <c r="ZU886" s="60"/>
      <c r="ZV886" s="60"/>
      <c r="ZW886" s="60"/>
      <c r="ZX886" s="60"/>
      <c r="ZY886" s="60"/>
      <c r="ZZ886" s="60"/>
      <c r="AAA886" s="60"/>
      <c r="AAB886" s="60"/>
      <c r="AAC886" s="60"/>
      <c r="AAD886" s="60"/>
      <c r="AAE886" s="60"/>
      <c r="AAF886" s="60"/>
      <c r="AAG886" s="60"/>
      <c r="AAH886" s="60"/>
      <c r="AAI886" s="60"/>
      <c r="AAJ886" s="60"/>
      <c r="AAK886" s="60"/>
      <c r="AAL886" s="60"/>
      <c r="AAM886" s="60"/>
      <c r="AAN886" s="60"/>
      <c r="AAO886" s="60"/>
      <c r="AAP886" s="60"/>
      <c r="AAQ886" s="60"/>
      <c r="AAR886" s="60"/>
      <c r="AAS886" s="60"/>
      <c r="AAT886" s="60"/>
      <c r="AAU886" s="60"/>
      <c r="AAV886" s="60"/>
      <c r="AAW886" s="60"/>
      <c r="AAX886" s="60"/>
      <c r="AAY886" s="60"/>
      <c r="AAZ886" s="60"/>
      <c r="ABA886" s="60"/>
      <c r="ABB886" s="60"/>
      <c r="ABC886" s="60"/>
      <c r="ABD886" s="60"/>
      <c r="ABE886" s="60"/>
      <c r="ABF886" s="60"/>
      <c r="ABG886" s="60"/>
      <c r="ABH886" s="60"/>
      <c r="ABI886" s="60"/>
      <c r="ABJ886" s="60"/>
      <c r="ABK886" s="60"/>
      <c r="ABL886" s="60"/>
      <c r="ABM886" s="60"/>
      <c r="ABN886" s="60"/>
      <c r="ABO886" s="60"/>
      <c r="ABP886" s="60"/>
      <c r="ABQ886" s="60"/>
      <c r="ABR886" s="60"/>
      <c r="ABS886" s="60"/>
      <c r="ABT886" s="60"/>
      <c r="ABU886" s="60"/>
      <c r="ABV886" s="60"/>
      <c r="ABW886" s="60"/>
      <c r="ABX886" s="60"/>
      <c r="ABY886" s="60"/>
      <c r="ABZ886" s="60"/>
      <c r="ACA886" s="60"/>
      <c r="ACB886" s="60"/>
      <c r="ACC886" s="60"/>
      <c r="ACD886" s="60"/>
      <c r="ACE886" s="60"/>
      <c r="ACF886" s="60"/>
      <c r="ACG886" s="60"/>
      <c r="ACH886" s="60"/>
      <c r="ACI886" s="60"/>
      <c r="ACJ886" s="60"/>
      <c r="ACK886" s="60"/>
      <c r="ACL886" s="60"/>
      <c r="ACM886" s="60"/>
      <c r="ACN886" s="60"/>
      <c r="ACO886" s="60"/>
      <c r="ACP886" s="60"/>
      <c r="ACQ886" s="60"/>
      <c r="ACR886" s="60"/>
      <c r="ACS886" s="60"/>
      <c r="ACT886" s="60"/>
      <c r="ACU886" s="60"/>
      <c r="ACV886" s="60"/>
      <c r="ACW886" s="60"/>
      <c r="ACX886" s="60"/>
      <c r="ACY886" s="60"/>
      <c r="ACZ886" s="60"/>
      <c r="ADA886" s="60"/>
      <c r="ADB886" s="60"/>
      <c r="ADC886" s="60"/>
      <c r="ADD886" s="60"/>
      <c r="ADE886" s="60"/>
      <c r="ADF886" s="60"/>
      <c r="ADG886" s="60"/>
      <c r="ADH886" s="60"/>
      <c r="ADI886" s="60"/>
      <c r="ADJ886" s="60"/>
      <c r="ADK886" s="60"/>
      <c r="ADL886" s="60"/>
      <c r="ADM886" s="60"/>
      <c r="ADN886" s="60"/>
      <c r="ADO886" s="60"/>
      <c r="ADP886" s="60"/>
      <c r="ADQ886" s="60"/>
      <c r="ADR886" s="60"/>
      <c r="ADS886" s="60"/>
      <c r="ADT886" s="60"/>
      <c r="ADU886" s="60"/>
      <c r="ADV886" s="60"/>
      <c r="ADW886" s="60"/>
      <c r="ADX886" s="60"/>
      <c r="ADY886" s="60"/>
      <c r="ADZ886" s="60"/>
      <c r="AEA886" s="60"/>
      <c r="AEB886" s="60"/>
      <c r="AEC886" s="60"/>
      <c r="AED886" s="60"/>
      <c r="AEE886" s="60"/>
      <c r="AEF886" s="60"/>
      <c r="AEG886" s="60"/>
      <c r="AEH886" s="60"/>
      <c r="AEI886" s="60"/>
      <c r="AEJ886" s="60"/>
      <c r="AEK886" s="60"/>
      <c r="AEL886" s="60"/>
      <c r="AEM886" s="60"/>
      <c r="AEN886" s="60"/>
      <c r="AEO886" s="60"/>
      <c r="AEP886" s="60"/>
      <c r="AEQ886" s="60"/>
      <c r="AER886" s="60"/>
      <c r="AES886" s="60"/>
      <c r="AET886" s="60"/>
      <c r="AEU886" s="60"/>
      <c r="AEV886" s="60"/>
      <c r="AEW886" s="60"/>
      <c r="AEX886" s="60"/>
      <c r="AEY886" s="60"/>
      <c r="AEZ886" s="60"/>
      <c r="AFA886" s="60"/>
      <c r="AFB886" s="60"/>
      <c r="AFC886" s="60"/>
      <c r="AFD886" s="60"/>
      <c r="AFE886" s="60"/>
      <c r="AFF886" s="60"/>
      <c r="AFG886" s="60"/>
      <c r="AFH886" s="60"/>
      <c r="AFI886" s="60"/>
      <c r="AFJ886" s="60"/>
      <c r="AFK886" s="60"/>
      <c r="AFL886" s="60"/>
      <c r="AFM886" s="60"/>
      <c r="AFN886" s="60"/>
      <c r="AFO886" s="60"/>
      <c r="AFP886" s="60"/>
      <c r="AFQ886" s="60"/>
      <c r="AFR886" s="60"/>
      <c r="AFS886" s="60"/>
      <c r="AFT886" s="60"/>
      <c r="AFU886" s="60"/>
      <c r="AFV886" s="60"/>
      <c r="AFW886" s="60"/>
      <c r="AFX886" s="60"/>
      <c r="AFY886" s="60"/>
      <c r="AFZ886" s="60"/>
      <c r="AGA886" s="60"/>
      <c r="AGB886" s="60"/>
      <c r="AGC886" s="60"/>
      <c r="AGD886" s="60"/>
      <c r="AGE886" s="60"/>
      <c r="AGF886" s="60"/>
      <c r="AGG886" s="60"/>
      <c r="AGH886" s="60"/>
      <c r="AGI886" s="60"/>
      <c r="AGJ886" s="60"/>
      <c r="AGK886" s="60"/>
      <c r="AGL886" s="60"/>
      <c r="AGM886" s="60"/>
      <c r="AGN886" s="60"/>
      <c r="AGO886" s="60"/>
      <c r="AGP886" s="60"/>
      <c r="AGQ886" s="60"/>
      <c r="AGR886" s="60"/>
      <c r="AGS886" s="60"/>
      <c r="AGT886" s="60"/>
      <c r="AGU886" s="60"/>
      <c r="AGV886" s="60"/>
      <c r="AGW886" s="60"/>
      <c r="AGX886" s="60"/>
      <c r="AGY886" s="60"/>
      <c r="AGZ886" s="60"/>
      <c r="AHA886" s="60"/>
      <c r="AHB886" s="60"/>
      <c r="AHC886" s="60"/>
      <c r="AHD886" s="60"/>
      <c r="AHE886" s="60"/>
      <c r="AHF886" s="60"/>
      <c r="AHG886" s="60"/>
      <c r="AHH886" s="60"/>
      <c r="AHI886" s="60"/>
      <c r="AHJ886" s="60"/>
      <c r="AHK886" s="60"/>
      <c r="AHL886" s="60"/>
      <c r="AHM886" s="60"/>
      <c r="AHN886" s="60"/>
      <c r="AHO886" s="60"/>
      <c r="AHP886" s="60"/>
      <c r="AHQ886" s="60"/>
      <c r="AHR886" s="60"/>
      <c r="AHS886" s="60"/>
      <c r="AHT886" s="60"/>
      <c r="AHU886" s="60"/>
      <c r="AHV886" s="60"/>
      <c r="AHW886" s="60"/>
      <c r="AHX886" s="60"/>
      <c r="AHY886" s="60"/>
      <c r="AHZ886" s="60"/>
      <c r="AIA886" s="60"/>
      <c r="AIB886" s="60"/>
      <c r="AIC886" s="60"/>
      <c r="AID886" s="60"/>
      <c r="AIE886" s="60"/>
      <c r="AIF886" s="60"/>
      <c r="AIG886" s="60"/>
      <c r="AIH886" s="60"/>
      <c r="AII886" s="60"/>
      <c r="AIJ886" s="60"/>
      <c r="AIK886" s="60"/>
      <c r="AIL886" s="60"/>
      <c r="AIM886" s="60"/>
      <c r="AIN886" s="60"/>
      <c r="AIO886" s="60"/>
      <c r="AIP886" s="60"/>
      <c r="AIQ886" s="60"/>
      <c r="AIR886" s="60"/>
      <c r="AIS886" s="60"/>
      <c r="AIT886" s="60"/>
      <c r="AIU886" s="60"/>
      <c r="AIV886" s="60"/>
      <c r="AIW886" s="60"/>
      <c r="AIX886" s="60"/>
      <c r="AIY886" s="60"/>
      <c r="AIZ886" s="60"/>
      <c r="AJA886" s="60"/>
      <c r="AJB886" s="60"/>
      <c r="AJC886" s="60"/>
      <c r="AJD886" s="60"/>
      <c r="AJE886" s="60"/>
      <c r="AJF886" s="60"/>
      <c r="AJG886" s="60"/>
      <c r="AJH886" s="60"/>
      <c r="AJI886" s="60"/>
      <c r="AJJ886" s="60"/>
      <c r="AJK886" s="60"/>
      <c r="AJL886" s="60"/>
      <c r="AJM886" s="60"/>
      <c r="AJN886" s="60"/>
      <c r="AJO886" s="60"/>
      <c r="AJP886" s="60"/>
      <c r="AJQ886" s="60"/>
      <c r="AJR886" s="60"/>
      <c r="AJS886" s="60"/>
      <c r="AJT886" s="60"/>
      <c r="AJU886" s="60"/>
      <c r="AJV886" s="60"/>
      <c r="AJW886" s="60"/>
      <c r="AJX886" s="60"/>
      <c r="AJY886" s="60"/>
      <c r="AJZ886" s="60"/>
      <c r="AKA886" s="60"/>
      <c r="AKB886" s="60"/>
      <c r="AKC886" s="60"/>
      <c r="AKD886" s="60"/>
      <c r="AKE886" s="60"/>
      <c r="AKF886" s="60"/>
      <c r="AKG886" s="60"/>
      <c r="AKH886" s="60"/>
      <c r="AKI886" s="60"/>
      <c r="AKJ886" s="60"/>
      <c r="AKK886" s="60"/>
      <c r="AKL886" s="60"/>
      <c r="AKM886" s="60"/>
      <c r="AKN886" s="60"/>
      <c r="AKO886" s="60"/>
      <c r="AKP886" s="60"/>
      <c r="AKQ886" s="60"/>
      <c r="AKR886" s="60"/>
      <c r="AKS886" s="60"/>
      <c r="AKT886" s="60"/>
      <c r="AKU886" s="60"/>
      <c r="AKV886" s="60"/>
      <c r="AKW886" s="60"/>
      <c r="AKX886" s="60"/>
      <c r="AKY886" s="60"/>
      <c r="AKZ886" s="60"/>
      <c r="ALA886" s="60"/>
      <c r="ALB886" s="60"/>
      <c r="ALC886" s="60"/>
      <c r="ALD886" s="60"/>
      <c r="ALE886" s="60"/>
      <c r="ALF886" s="60"/>
      <c r="ALG886" s="60"/>
      <c r="ALH886" s="60"/>
      <c r="ALI886" s="60"/>
      <c r="ALJ886" s="60"/>
      <c r="ALK886" s="60"/>
      <c r="ALL886" s="60"/>
      <c r="ALM886" s="60"/>
      <c r="ALN886" s="60"/>
      <c r="ALO886" s="60"/>
      <c r="ALP886" s="60"/>
      <c r="ALQ886" s="60"/>
      <c r="ALR886" s="60"/>
      <c r="ALS886" s="60"/>
      <c r="ALT886" s="60"/>
      <c r="ALU886" s="60"/>
      <c r="ALV886" s="60"/>
      <c r="ALW886" s="60"/>
      <c r="ALX886" s="60"/>
      <c r="ALY886" s="60"/>
      <c r="ALZ886" s="60"/>
      <c r="AMA886" s="60"/>
      <c r="AMB886" s="60"/>
      <c r="AMC886" s="60"/>
      <c r="AMD886" s="60"/>
      <c r="AME886" s="60"/>
      <c r="AMF886" s="60"/>
      <c r="AMG886" s="60"/>
      <c r="AMH886" s="60"/>
      <c r="AMI886" s="60"/>
      <c r="AMJ886" s="60"/>
      <c r="AMK886" s="60"/>
      <c r="AML886" s="60"/>
      <c r="AMM886" s="60"/>
      <c r="AMN886" s="60"/>
      <c r="AMO886" s="60"/>
      <c r="AMP886" s="60"/>
      <c r="AMQ886" s="60"/>
      <c r="AMR886" s="60"/>
      <c r="AMS886" s="60"/>
      <c r="AMT886" s="60"/>
      <c r="AMU886" s="60"/>
      <c r="AMV886" s="60"/>
      <c r="AMW886" s="60"/>
      <c r="AMX886" s="60"/>
      <c r="AMY886" s="60"/>
      <c r="AMZ886" s="60"/>
      <c r="ANA886" s="60"/>
      <c r="ANB886" s="60"/>
      <c r="ANC886" s="60"/>
      <c r="AND886" s="60"/>
      <c r="ANE886" s="60"/>
      <c r="ANF886" s="60"/>
      <c r="ANG886" s="60"/>
      <c r="ANH886" s="60"/>
      <c r="ANI886" s="60"/>
      <c r="ANJ886" s="60"/>
      <c r="ANK886" s="60"/>
      <c r="ANL886" s="60"/>
      <c r="ANM886" s="60"/>
      <c r="ANN886" s="60"/>
      <c r="ANO886" s="60"/>
      <c r="ANP886" s="60"/>
      <c r="ANQ886" s="60"/>
      <c r="ANR886" s="60"/>
      <c r="ANS886" s="60"/>
      <c r="ANT886" s="60"/>
      <c r="ANU886" s="60"/>
      <c r="ANV886" s="60"/>
      <c r="ANW886" s="60"/>
      <c r="ANX886" s="60"/>
      <c r="ANY886" s="60"/>
      <c r="ANZ886" s="60"/>
      <c r="AOA886" s="60"/>
      <c r="AOB886" s="60"/>
      <c r="AOC886" s="60"/>
      <c r="AOD886" s="60"/>
      <c r="AOE886" s="60"/>
      <c r="AOF886" s="60"/>
      <c r="AOG886" s="60"/>
      <c r="AOH886" s="60"/>
      <c r="AOI886" s="60"/>
      <c r="AOJ886" s="60"/>
      <c r="AOK886" s="60"/>
      <c r="AOL886" s="60"/>
      <c r="AOM886" s="60"/>
      <c r="AON886" s="60"/>
      <c r="AOO886" s="60"/>
      <c r="AOP886" s="60"/>
      <c r="AOQ886" s="60"/>
      <c r="AOR886" s="60"/>
      <c r="AOS886" s="60"/>
      <c r="AOT886" s="60"/>
      <c r="AOU886" s="60"/>
      <c r="AOV886" s="60"/>
      <c r="AOW886" s="60"/>
      <c r="AOX886" s="60"/>
      <c r="AOY886" s="60"/>
      <c r="AOZ886" s="60"/>
      <c r="APA886" s="60"/>
      <c r="APB886" s="60"/>
      <c r="APC886" s="60"/>
      <c r="APD886" s="60"/>
      <c r="APE886" s="60"/>
      <c r="APF886" s="60"/>
      <c r="APG886" s="60"/>
      <c r="APH886" s="60"/>
      <c r="API886" s="60"/>
      <c r="APJ886" s="60"/>
      <c r="APK886" s="60"/>
      <c r="APL886" s="60"/>
      <c r="APM886" s="60"/>
      <c r="APN886" s="60"/>
      <c r="APO886" s="60"/>
      <c r="APP886" s="60"/>
      <c r="APQ886" s="60"/>
      <c r="APR886" s="60"/>
      <c r="APS886" s="60"/>
      <c r="APT886" s="60"/>
      <c r="APU886" s="60"/>
      <c r="APV886" s="60"/>
      <c r="APW886" s="60"/>
      <c r="APX886" s="60"/>
      <c r="APY886" s="60"/>
      <c r="APZ886" s="60"/>
      <c r="AQA886" s="60"/>
      <c r="AQB886" s="60"/>
      <c r="AQC886" s="60"/>
      <c r="AQD886" s="60"/>
      <c r="AQE886" s="60"/>
      <c r="AQF886" s="60"/>
      <c r="AQG886" s="60"/>
      <c r="AQH886" s="60"/>
      <c r="AQI886" s="60"/>
      <c r="AQJ886" s="60"/>
      <c r="AQK886" s="60"/>
      <c r="AQL886" s="60"/>
      <c r="AQM886" s="60"/>
      <c r="AQN886" s="60"/>
      <c r="AQO886" s="60"/>
      <c r="AQP886" s="60"/>
      <c r="AQQ886" s="60"/>
      <c r="AQR886" s="60"/>
      <c r="AQS886" s="60"/>
      <c r="AQT886" s="60"/>
      <c r="AQU886" s="60"/>
      <c r="AQV886" s="60"/>
      <c r="AQW886" s="60"/>
      <c r="AQX886" s="60"/>
      <c r="AQY886" s="60"/>
      <c r="AQZ886" s="60"/>
      <c r="ARA886" s="60"/>
      <c r="ARB886" s="60"/>
      <c r="ARC886" s="60"/>
      <c r="ARD886" s="60"/>
      <c r="ARE886" s="60"/>
      <c r="ARF886" s="60"/>
      <c r="ARG886" s="60"/>
      <c r="ARH886" s="60"/>
      <c r="ARI886" s="60"/>
      <c r="ARJ886" s="60"/>
      <c r="ARK886" s="60"/>
      <c r="ARL886" s="60"/>
      <c r="ARM886" s="60"/>
      <c r="ARN886" s="60"/>
      <c r="ARO886" s="60"/>
      <c r="ARP886" s="60"/>
      <c r="ARQ886" s="60"/>
      <c r="ARR886" s="60"/>
      <c r="ARS886" s="60"/>
      <c r="ART886" s="60"/>
      <c r="ARU886" s="60"/>
      <c r="ARV886" s="60"/>
      <c r="ARW886" s="60"/>
      <c r="ARX886" s="60"/>
      <c r="ARY886" s="60"/>
      <c r="ARZ886" s="60"/>
      <c r="ASA886" s="60"/>
      <c r="ASB886" s="60"/>
      <c r="ASC886" s="60"/>
      <c r="ASD886" s="60"/>
      <c r="ASE886" s="60"/>
      <c r="ASF886" s="60"/>
      <c r="ASG886" s="60"/>
      <c r="ASH886" s="60"/>
      <c r="ASI886" s="60"/>
      <c r="ASJ886" s="60"/>
      <c r="ASK886" s="60"/>
      <c r="ASL886" s="60"/>
      <c r="ASM886" s="60"/>
      <c r="ASN886" s="60"/>
      <c r="ASO886" s="60"/>
      <c r="ASP886" s="60"/>
      <c r="ASQ886" s="60"/>
      <c r="ASR886" s="60"/>
      <c r="ASS886" s="60"/>
      <c r="AST886" s="60"/>
      <c r="ASU886" s="60"/>
      <c r="ASV886" s="60"/>
      <c r="ASW886" s="60"/>
      <c r="ASX886" s="60"/>
      <c r="ASY886" s="60"/>
      <c r="ASZ886" s="60"/>
      <c r="ATA886" s="60"/>
      <c r="ATB886" s="60"/>
      <c r="ATC886" s="60"/>
      <c r="ATD886" s="60"/>
      <c r="ATE886" s="60"/>
      <c r="ATF886" s="60"/>
      <c r="ATG886" s="60"/>
      <c r="ATH886" s="60"/>
      <c r="ATI886" s="60"/>
      <c r="ATJ886" s="60"/>
      <c r="ATK886" s="60"/>
      <c r="ATL886" s="60"/>
      <c r="ATM886" s="60"/>
      <c r="ATN886" s="60"/>
      <c r="ATO886" s="60"/>
      <c r="ATP886" s="60"/>
      <c r="ATQ886" s="60"/>
      <c r="ATR886" s="60"/>
      <c r="ATS886" s="60"/>
      <c r="ATT886" s="60"/>
      <c r="ATU886" s="60"/>
      <c r="ATV886" s="60"/>
      <c r="ATW886" s="60"/>
      <c r="ATX886" s="60"/>
      <c r="ATY886" s="60"/>
      <c r="ATZ886" s="60"/>
      <c r="AUA886" s="60"/>
      <c r="AUB886" s="60"/>
      <c r="AUC886" s="60"/>
      <c r="AUD886" s="60"/>
      <c r="AUE886" s="60"/>
      <c r="AUF886" s="60"/>
      <c r="AUG886" s="60"/>
      <c r="AUH886" s="60"/>
      <c r="AUI886" s="60"/>
      <c r="AUJ886" s="60"/>
      <c r="AUK886" s="60"/>
      <c r="AUL886" s="60"/>
      <c r="AUM886" s="60"/>
      <c r="AUN886" s="60"/>
      <c r="AUO886" s="60"/>
      <c r="AUP886" s="60"/>
      <c r="AUQ886" s="60"/>
      <c r="AUR886" s="60"/>
      <c r="AUS886" s="60"/>
      <c r="AUT886" s="60"/>
      <c r="AUU886" s="60"/>
      <c r="AUV886" s="60"/>
      <c r="AUW886" s="60"/>
      <c r="AUX886" s="60"/>
      <c r="AUY886" s="60"/>
      <c r="AUZ886" s="60"/>
      <c r="AVA886" s="60"/>
      <c r="AVB886" s="60"/>
      <c r="AVC886" s="60"/>
      <c r="AVD886" s="60"/>
      <c r="AVE886" s="60"/>
      <c r="AVF886" s="60"/>
      <c r="AVG886" s="60"/>
      <c r="AVH886" s="60"/>
      <c r="AVI886" s="60"/>
      <c r="AVJ886" s="60"/>
      <c r="AVK886" s="60"/>
      <c r="AVL886" s="60"/>
      <c r="AVM886" s="60"/>
      <c r="AVN886" s="60"/>
      <c r="AVO886" s="60"/>
      <c r="AVP886" s="60"/>
      <c r="AVQ886" s="60"/>
      <c r="AVR886" s="60"/>
      <c r="AVS886" s="60"/>
      <c r="AVT886" s="60"/>
      <c r="AVU886" s="60"/>
      <c r="AVV886" s="60"/>
      <c r="AVW886" s="60"/>
      <c r="AVX886" s="60"/>
      <c r="AVY886" s="60"/>
      <c r="AVZ886" s="60"/>
      <c r="AWA886" s="60"/>
      <c r="AWB886" s="60"/>
      <c r="AWC886" s="60"/>
      <c r="AWD886" s="60"/>
      <c r="AWE886" s="60"/>
      <c r="AWF886" s="60"/>
      <c r="AWG886" s="60"/>
      <c r="AWH886" s="60"/>
      <c r="AWI886" s="60"/>
      <c r="AWJ886" s="60"/>
      <c r="AWK886" s="60"/>
      <c r="AWL886" s="60"/>
      <c r="AWM886" s="60"/>
      <c r="AWN886" s="60"/>
      <c r="AWO886" s="60"/>
      <c r="AWP886" s="60"/>
      <c r="AWQ886" s="60"/>
      <c r="AWR886" s="60"/>
      <c r="AWS886" s="60"/>
      <c r="AWT886" s="60"/>
      <c r="AWU886" s="60"/>
      <c r="AWV886" s="60"/>
      <c r="AWW886" s="60"/>
      <c r="AWX886" s="60"/>
      <c r="AWY886" s="60"/>
      <c r="AWZ886" s="60"/>
      <c r="AXA886" s="60"/>
      <c r="AXB886" s="60"/>
      <c r="AXC886" s="60"/>
      <c r="AXD886" s="60"/>
      <c r="AXE886" s="60"/>
      <c r="AXF886" s="60"/>
      <c r="AXG886" s="60"/>
      <c r="AXH886" s="60"/>
      <c r="AXI886" s="60"/>
      <c r="AXJ886" s="60"/>
      <c r="AXK886" s="60"/>
      <c r="AXL886" s="60"/>
      <c r="AXM886" s="60"/>
      <c r="AXN886" s="60"/>
      <c r="AXO886" s="60"/>
      <c r="AXP886" s="60"/>
      <c r="AXQ886" s="60"/>
      <c r="AXR886" s="60"/>
      <c r="AXS886" s="60"/>
      <c r="AXT886" s="60"/>
      <c r="AXU886" s="60"/>
      <c r="AXV886" s="60"/>
      <c r="AXW886" s="60"/>
      <c r="AXX886" s="60"/>
      <c r="AXY886" s="60"/>
      <c r="AXZ886" s="60"/>
      <c r="AYA886" s="60"/>
      <c r="AYB886" s="60"/>
      <c r="AYC886" s="60"/>
      <c r="AYD886" s="60"/>
      <c r="AYE886" s="60"/>
      <c r="AYF886" s="60"/>
      <c r="AYG886" s="60"/>
      <c r="AYH886" s="60"/>
      <c r="AYI886" s="60"/>
      <c r="AYJ886" s="60"/>
      <c r="AYK886" s="60"/>
      <c r="AYL886" s="60"/>
      <c r="AYM886" s="60"/>
      <c r="AYN886" s="60"/>
      <c r="AYO886" s="60"/>
      <c r="AYP886" s="60"/>
      <c r="AYQ886" s="60"/>
      <c r="AYR886" s="60"/>
      <c r="AYS886" s="60"/>
      <c r="AYT886" s="60"/>
      <c r="AYU886" s="60"/>
      <c r="AYV886" s="60"/>
      <c r="AYW886" s="60"/>
      <c r="AYX886" s="60"/>
      <c r="AYY886" s="60"/>
      <c r="AYZ886" s="60"/>
      <c r="AZA886" s="60"/>
      <c r="AZB886" s="60"/>
      <c r="AZC886" s="60"/>
      <c r="AZD886" s="60"/>
      <c r="AZE886" s="60"/>
      <c r="AZF886" s="60"/>
      <c r="AZG886" s="60"/>
      <c r="AZH886" s="60"/>
      <c r="AZI886" s="60"/>
      <c r="AZJ886" s="60"/>
      <c r="AZK886" s="60"/>
      <c r="AZL886" s="60"/>
      <c r="AZM886" s="60"/>
      <c r="AZN886" s="60"/>
      <c r="AZO886" s="60"/>
      <c r="AZP886" s="60"/>
      <c r="AZQ886" s="60"/>
      <c r="AZR886" s="60"/>
      <c r="AZS886" s="60"/>
      <c r="AZT886" s="60"/>
      <c r="AZU886" s="60"/>
      <c r="AZV886" s="60"/>
      <c r="AZW886" s="60"/>
      <c r="AZX886" s="60"/>
      <c r="AZY886" s="60"/>
      <c r="AZZ886" s="60"/>
      <c r="BAA886" s="60"/>
      <c r="BAB886" s="60"/>
      <c r="BAC886" s="60"/>
      <c r="BAD886" s="60"/>
      <c r="BAE886" s="60"/>
      <c r="BAF886" s="60"/>
      <c r="BAG886" s="60"/>
      <c r="BAH886" s="60"/>
      <c r="BAI886" s="60"/>
      <c r="BAJ886" s="60"/>
      <c r="BAK886" s="60"/>
      <c r="BAL886" s="60"/>
      <c r="BAM886" s="60"/>
      <c r="BAN886" s="60"/>
      <c r="BAO886" s="60"/>
      <c r="BAP886" s="60"/>
      <c r="BAQ886" s="60"/>
      <c r="BAR886" s="60"/>
      <c r="BAS886" s="60"/>
      <c r="BAT886" s="60"/>
      <c r="BAU886" s="60"/>
      <c r="BAV886" s="60"/>
      <c r="BAW886" s="60"/>
      <c r="BAX886" s="60"/>
      <c r="BAY886" s="60"/>
      <c r="BAZ886" s="60"/>
      <c r="BBA886" s="60"/>
      <c r="BBB886" s="60"/>
      <c r="BBC886" s="60"/>
      <c r="BBD886" s="60"/>
      <c r="BBE886" s="60"/>
      <c r="BBF886" s="60"/>
      <c r="BBG886" s="60"/>
      <c r="BBH886" s="60"/>
      <c r="BBI886" s="60"/>
      <c r="BBJ886" s="60"/>
      <c r="BBK886" s="60"/>
      <c r="BBL886" s="60"/>
      <c r="BBM886" s="60"/>
      <c r="BBN886" s="60"/>
      <c r="BBO886" s="60"/>
      <c r="BBP886" s="60"/>
      <c r="BBQ886" s="60"/>
      <c r="BBR886" s="60"/>
      <c r="BBS886" s="60"/>
      <c r="BBT886" s="60"/>
      <c r="BBU886" s="60"/>
      <c r="BBV886" s="60"/>
      <c r="BBW886" s="60"/>
      <c r="BBX886" s="60"/>
      <c r="BBY886" s="60"/>
      <c r="BBZ886" s="60"/>
      <c r="BCA886" s="60"/>
      <c r="BCB886" s="60"/>
      <c r="BCC886" s="60"/>
      <c r="BCD886" s="60"/>
      <c r="BCE886" s="60"/>
      <c r="BCF886" s="60"/>
      <c r="BCG886" s="60"/>
      <c r="BCH886" s="60"/>
      <c r="BCI886" s="60"/>
      <c r="BCJ886" s="60"/>
      <c r="BCK886" s="60"/>
      <c r="BCL886" s="60"/>
      <c r="BCM886" s="60"/>
      <c r="BCN886" s="60"/>
      <c r="BCO886" s="60"/>
      <c r="BCP886" s="60"/>
      <c r="BCQ886" s="60"/>
      <c r="BCR886" s="60"/>
      <c r="BCS886" s="60"/>
      <c r="BCT886" s="60"/>
      <c r="BCU886" s="60"/>
      <c r="BCV886" s="60"/>
      <c r="BCW886" s="60"/>
      <c r="BCX886" s="60"/>
      <c r="BCY886" s="60"/>
      <c r="BCZ886" s="60"/>
      <c r="BDA886" s="60"/>
      <c r="BDB886" s="60"/>
      <c r="BDC886" s="60"/>
      <c r="BDD886" s="60"/>
      <c r="BDE886" s="60"/>
      <c r="BDF886" s="60"/>
      <c r="BDG886" s="60"/>
      <c r="BDH886" s="60"/>
      <c r="BDI886" s="60"/>
      <c r="BDJ886" s="60"/>
      <c r="BDK886" s="60"/>
      <c r="BDL886" s="60"/>
      <c r="BDM886" s="60"/>
      <c r="BDN886" s="60"/>
      <c r="BDO886" s="60"/>
      <c r="BDP886" s="60"/>
      <c r="BDQ886" s="60"/>
      <c r="BDR886" s="60"/>
      <c r="BDS886" s="60"/>
      <c r="BDT886" s="60"/>
      <c r="BDU886" s="60"/>
      <c r="BDV886" s="60"/>
      <c r="BDW886" s="60"/>
      <c r="BDX886" s="60"/>
      <c r="BDY886" s="60"/>
      <c r="BDZ886" s="60"/>
      <c r="BEA886" s="60"/>
      <c r="BEB886" s="60"/>
      <c r="BEC886" s="60"/>
      <c r="BED886" s="60"/>
      <c r="BEE886" s="60"/>
      <c r="BEF886" s="60"/>
      <c r="BEG886" s="60"/>
      <c r="BEH886" s="60"/>
      <c r="BEI886" s="60"/>
      <c r="BEJ886" s="60"/>
      <c r="BEK886" s="60"/>
      <c r="BEL886" s="60"/>
      <c r="BEM886" s="60"/>
      <c r="BEN886" s="60"/>
      <c r="BEO886" s="60"/>
      <c r="BEP886" s="60"/>
      <c r="BEQ886" s="60"/>
      <c r="BER886" s="60"/>
      <c r="BES886" s="60"/>
      <c r="BET886" s="60"/>
      <c r="BEU886" s="60"/>
      <c r="BEV886" s="60"/>
      <c r="BEW886" s="60"/>
      <c r="BEX886" s="60"/>
      <c r="BEY886" s="60"/>
      <c r="BEZ886" s="60"/>
      <c r="BFA886" s="60"/>
      <c r="BFB886" s="60"/>
      <c r="BFC886" s="60"/>
      <c r="BFD886" s="60"/>
      <c r="BFE886" s="60"/>
      <c r="BFF886" s="60"/>
      <c r="BFG886" s="60"/>
      <c r="BFH886" s="60"/>
      <c r="BFI886" s="60"/>
      <c r="BFJ886" s="60"/>
      <c r="BFK886" s="60"/>
      <c r="BFL886" s="60"/>
      <c r="BFM886" s="60"/>
      <c r="BFN886" s="60"/>
      <c r="BFO886" s="60"/>
      <c r="BFP886" s="60"/>
      <c r="BFQ886" s="60"/>
      <c r="BFR886" s="60"/>
      <c r="BFS886" s="60"/>
      <c r="BFT886" s="60"/>
      <c r="BFU886" s="60"/>
      <c r="BFV886" s="60"/>
      <c r="BFW886" s="60"/>
      <c r="BFX886" s="60"/>
      <c r="BFY886" s="60"/>
      <c r="BFZ886" s="60"/>
      <c r="BGA886" s="60"/>
      <c r="BGB886" s="60"/>
      <c r="BGC886" s="60"/>
      <c r="BGD886" s="60"/>
      <c r="BGE886" s="60"/>
      <c r="BGF886" s="60"/>
      <c r="BGG886" s="60"/>
      <c r="BGH886" s="60"/>
      <c r="BGI886" s="60"/>
      <c r="BGJ886" s="60"/>
      <c r="BGK886" s="60"/>
      <c r="BGL886" s="60"/>
      <c r="BGM886" s="60"/>
      <c r="BGN886" s="60"/>
      <c r="BGO886" s="60"/>
      <c r="BGP886" s="60"/>
      <c r="BGQ886" s="60"/>
      <c r="BGR886" s="60"/>
      <c r="BGS886" s="60"/>
      <c r="BGT886" s="60"/>
      <c r="BGU886" s="60"/>
      <c r="BGV886" s="60"/>
      <c r="BGW886" s="60"/>
      <c r="BGX886" s="60"/>
      <c r="BGY886" s="60"/>
      <c r="BGZ886" s="60"/>
      <c r="BHA886" s="60"/>
      <c r="BHB886" s="60"/>
      <c r="BHC886" s="60"/>
      <c r="BHD886" s="60"/>
      <c r="BHE886" s="60"/>
      <c r="BHF886" s="60"/>
      <c r="BHG886" s="60"/>
      <c r="BHH886" s="60"/>
      <c r="BHI886" s="60"/>
      <c r="BHJ886" s="60"/>
      <c r="BHK886" s="60"/>
      <c r="BHL886" s="60"/>
      <c r="BHM886" s="60"/>
      <c r="BHN886" s="60"/>
      <c r="BHO886" s="60"/>
      <c r="BHP886" s="60"/>
      <c r="BHQ886" s="60"/>
      <c r="BHR886" s="60"/>
      <c r="BHS886" s="60"/>
      <c r="BHT886" s="60"/>
      <c r="BHU886" s="60"/>
      <c r="BHV886" s="60"/>
      <c r="BHW886" s="60"/>
      <c r="BHX886" s="60"/>
      <c r="BHY886" s="60"/>
      <c r="BHZ886" s="60"/>
      <c r="BIA886" s="60"/>
      <c r="BIB886" s="60"/>
      <c r="BIC886" s="60"/>
      <c r="BID886" s="60"/>
      <c r="BIE886" s="60"/>
      <c r="BIF886" s="60"/>
      <c r="BIG886" s="60"/>
      <c r="BIH886" s="60"/>
      <c r="BII886" s="60"/>
      <c r="BIJ886" s="60"/>
      <c r="BIK886" s="60"/>
      <c r="BIL886" s="60"/>
      <c r="BIM886" s="60"/>
      <c r="BIN886" s="60"/>
      <c r="BIO886" s="60"/>
      <c r="BIP886" s="60"/>
      <c r="BIQ886" s="60"/>
      <c r="BIR886" s="60"/>
      <c r="BIS886" s="60"/>
      <c r="BIT886" s="60"/>
      <c r="BIU886" s="60"/>
      <c r="BIV886" s="60"/>
      <c r="BIW886" s="60"/>
      <c r="BIX886" s="60"/>
      <c r="BIY886" s="60"/>
      <c r="BIZ886" s="60"/>
      <c r="BJA886" s="60"/>
      <c r="BJB886" s="60"/>
      <c r="BJC886" s="60"/>
      <c r="BJD886" s="60"/>
      <c r="BJE886" s="60"/>
      <c r="BJF886" s="60"/>
      <c r="BJG886" s="60"/>
      <c r="BJH886" s="60"/>
      <c r="BJI886" s="60"/>
      <c r="BJJ886" s="60"/>
      <c r="BJK886" s="60"/>
      <c r="BJL886" s="60"/>
      <c r="BJM886" s="60"/>
      <c r="BJN886" s="60"/>
      <c r="BJO886" s="60"/>
      <c r="BJP886" s="60"/>
      <c r="BJQ886" s="60"/>
      <c r="BJR886" s="60"/>
      <c r="BJS886" s="60"/>
      <c r="BJT886" s="60"/>
      <c r="BJU886" s="60"/>
      <c r="BJV886" s="60"/>
      <c r="BJW886" s="60"/>
      <c r="BJX886" s="60"/>
      <c r="BJY886" s="60"/>
      <c r="BJZ886" s="60"/>
      <c r="BKA886" s="60"/>
      <c r="BKB886" s="60"/>
      <c r="BKC886" s="60"/>
      <c r="BKD886" s="60"/>
      <c r="BKE886" s="60"/>
      <c r="BKF886" s="60"/>
      <c r="BKG886" s="60"/>
      <c r="BKH886" s="60"/>
      <c r="BKI886" s="60"/>
      <c r="BKJ886" s="60"/>
      <c r="BKK886" s="60"/>
      <c r="BKL886" s="60"/>
      <c r="BKM886" s="60"/>
      <c r="BKN886" s="60"/>
      <c r="BKO886" s="60"/>
      <c r="BKP886" s="60"/>
      <c r="BKQ886" s="60"/>
      <c r="BKR886" s="60"/>
      <c r="BKS886" s="60"/>
      <c r="BKT886" s="60"/>
      <c r="BKU886" s="60"/>
      <c r="BKV886" s="60"/>
      <c r="BKW886" s="60"/>
      <c r="BKX886" s="60"/>
      <c r="BKY886" s="60"/>
      <c r="BKZ886" s="60"/>
      <c r="BLA886" s="60"/>
      <c r="BLB886" s="60"/>
      <c r="BLC886" s="60"/>
      <c r="BLD886" s="60"/>
      <c r="BLE886" s="60"/>
      <c r="BLF886" s="60"/>
      <c r="BLG886" s="60"/>
      <c r="BLH886" s="60"/>
      <c r="BLI886" s="60"/>
      <c r="BLJ886" s="60"/>
      <c r="BLK886" s="60"/>
      <c r="BLL886" s="60"/>
      <c r="BLM886" s="60"/>
      <c r="BLN886" s="60"/>
      <c r="BLO886" s="60"/>
      <c r="BLP886" s="60"/>
      <c r="BLQ886" s="60"/>
      <c r="BLR886" s="60"/>
      <c r="BLS886" s="60"/>
      <c r="BLT886" s="60"/>
      <c r="BLU886" s="60"/>
      <c r="BLV886" s="60"/>
      <c r="BLW886" s="60"/>
      <c r="BLX886" s="60"/>
      <c r="BLY886" s="60"/>
      <c r="BLZ886" s="60"/>
      <c r="BMA886" s="60"/>
      <c r="BMB886" s="60"/>
      <c r="BMC886" s="60"/>
      <c r="BMD886" s="60"/>
      <c r="BME886" s="60"/>
      <c r="BMF886" s="60"/>
      <c r="BMG886" s="60"/>
      <c r="BMH886" s="60"/>
      <c r="BMI886" s="60"/>
      <c r="BMJ886" s="60"/>
      <c r="BMK886" s="60"/>
      <c r="BML886" s="60"/>
      <c r="BMM886" s="60"/>
      <c r="BMN886" s="60"/>
      <c r="BMO886" s="60"/>
      <c r="BMP886" s="60"/>
      <c r="BMQ886" s="60"/>
      <c r="BMR886" s="60"/>
      <c r="BMS886" s="60"/>
      <c r="BMT886" s="60"/>
      <c r="BMU886" s="60"/>
      <c r="BMV886" s="60"/>
      <c r="BMW886" s="60"/>
      <c r="BMX886" s="60"/>
      <c r="BMY886" s="60"/>
      <c r="BMZ886" s="60"/>
      <c r="BNA886" s="60"/>
      <c r="BNB886" s="60"/>
      <c r="BNC886" s="60"/>
      <c r="BND886" s="60"/>
      <c r="BNE886" s="60"/>
      <c r="BNF886" s="60"/>
      <c r="BNG886" s="60"/>
      <c r="BNH886" s="60"/>
      <c r="BNI886" s="60"/>
      <c r="BNJ886" s="60"/>
      <c r="BNK886" s="60"/>
      <c r="BNL886" s="60"/>
      <c r="BNM886" s="60"/>
      <c r="BNN886" s="60"/>
      <c r="BNO886" s="60"/>
      <c r="BNP886" s="60"/>
      <c r="BNQ886" s="60"/>
      <c r="BNR886" s="60"/>
      <c r="BNS886" s="60"/>
      <c r="BNT886" s="60"/>
      <c r="BNU886" s="60"/>
      <c r="BNV886" s="60"/>
      <c r="BNW886" s="60"/>
      <c r="BNX886" s="60"/>
      <c r="BNY886" s="60"/>
      <c r="BNZ886" s="60"/>
      <c r="BOA886" s="60"/>
      <c r="BOB886" s="60"/>
      <c r="BOC886" s="60"/>
      <c r="BOD886" s="60"/>
      <c r="BOE886" s="60"/>
      <c r="BOF886" s="60"/>
      <c r="BOG886" s="60"/>
      <c r="BOH886" s="60"/>
      <c r="BOI886" s="60"/>
      <c r="BOJ886" s="60"/>
      <c r="BOK886" s="60"/>
      <c r="BOL886" s="60"/>
      <c r="BOM886" s="60"/>
      <c r="BON886" s="60"/>
      <c r="BOO886" s="60"/>
      <c r="BOP886" s="60"/>
      <c r="BOQ886" s="60"/>
      <c r="BOR886" s="60"/>
      <c r="BOS886" s="60"/>
      <c r="BOT886" s="60"/>
      <c r="BOU886" s="60"/>
      <c r="BOV886" s="60"/>
      <c r="BOW886" s="60"/>
      <c r="BOX886" s="60"/>
      <c r="BOY886" s="60"/>
      <c r="BOZ886" s="60"/>
      <c r="BPA886" s="60"/>
      <c r="BPB886" s="60"/>
      <c r="BPC886" s="60"/>
      <c r="BPD886" s="60"/>
      <c r="BPE886" s="60"/>
      <c r="BPF886" s="60"/>
      <c r="BPG886" s="60"/>
      <c r="BPH886" s="60"/>
      <c r="BPI886" s="60"/>
      <c r="BPJ886" s="60"/>
      <c r="BPK886" s="60"/>
      <c r="BPL886" s="60"/>
      <c r="BPM886" s="60"/>
      <c r="BPN886" s="60"/>
      <c r="BPO886" s="60"/>
      <c r="BPP886" s="60"/>
      <c r="BPQ886" s="60"/>
      <c r="BPR886" s="60"/>
      <c r="BPS886" s="60"/>
      <c r="BPT886" s="60"/>
      <c r="BPU886" s="60"/>
      <c r="BPV886" s="60"/>
      <c r="BPW886" s="60"/>
      <c r="BPX886" s="60"/>
      <c r="BPY886" s="60"/>
      <c r="BPZ886" s="60"/>
      <c r="BQA886" s="60"/>
      <c r="BQB886" s="60"/>
      <c r="BQC886" s="60"/>
      <c r="BQD886" s="60"/>
      <c r="BQE886" s="60"/>
      <c r="BQF886" s="60"/>
      <c r="BQG886" s="60"/>
      <c r="BQH886" s="60"/>
      <c r="BQI886" s="60"/>
      <c r="BQJ886" s="60"/>
      <c r="BQK886" s="60"/>
      <c r="BQL886" s="60"/>
      <c r="BQM886" s="60"/>
      <c r="BQN886" s="60"/>
      <c r="BQO886" s="60"/>
      <c r="BQP886" s="60"/>
      <c r="BQQ886" s="60"/>
      <c r="BQR886" s="60"/>
      <c r="BQS886" s="60"/>
      <c r="BQT886" s="60"/>
      <c r="BQU886" s="60"/>
      <c r="BQV886" s="60"/>
      <c r="BQW886" s="60"/>
      <c r="BQX886" s="60"/>
      <c r="BQY886" s="60"/>
      <c r="BQZ886" s="60"/>
      <c r="BRA886" s="60"/>
      <c r="BRB886" s="60"/>
      <c r="BRC886" s="60"/>
      <c r="BRD886" s="60"/>
      <c r="BRE886" s="60"/>
      <c r="BRF886" s="60"/>
      <c r="BRG886" s="60"/>
      <c r="BRH886" s="60"/>
      <c r="BRI886" s="60"/>
      <c r="BRJ886" s="60"/>
      <c r="BRK886" s="60"/>
      <c r="BRL886" s="60"/>
      <c r="BRM886" s="60"/>
      <c r="BRN886" s="60"/>
      <c r="BRO886" s="60"/>
      <c r="BRP886" s="60"/>
      <c r="BRQ886" s="60"/>
      <c r="BRR886" s="60"/>
      <c r="BRS886" s="60"/>
      <c r="BRT886" s="60"/>
      <c r="BRU886" s="60"/>
      <c r="BRV886" s="60"/>
      <c r="BRW886" s="60"/>
      <c r="BRX886" s="60"/>
      <c r="BRY886" s="60"/>
      <c r="BRZ886" s="60"/>
      <c r="BSA886" s="60"/>
      <c r="BSB886" s="60"/>
      <c r="BSC886" s="60"/>
      <c r="BSD886" s="60"/>
      <c r="BSE886" s="60"/>
      <c r="BSF886" s="60"/>
      <c r="BSG886" s="60"/>
      <c r="BSH886" s="60"/>
      <c r="BSI886" s="60"/>
      <c r="BSJ886" s="60"/>
      <c r="BSK886" s="60"/>
      <c r="BSL886" s="60"/>
      <c r="BSM886" s="60"/>
      <c r="BSN886" s="60"/>
      <c r="BSO886" s="60"/>
      <c r="BSP886" s="60"/>
      <c r="BSQ886" s="60"/>
      <c r="BSR886" s="60"/>
      <c r="BSS886" s="60"/>
      <c r="BST886" s="60"/>
      <c r="BSU886" s="60"/>
      <c r="BSV886" s="60"/>
      <c r="BSW886" s="60"/>
      <c r="BSX886" s="60"/>
      <c r="BSY886" s="60"/>
      <c r="BSZ886" s="60"/>
      <c r="BTA886" s="60"/>
      <c r="BTB886" s="60"/>
      <c r="BTC886" s="60"/>
      <c r="BTD886" s="60"/>
      <c r="BTE886" s="60"/>
      <c r="BTF886" s="60"/>
      <c r="BTG886" s="60"/>
      <c r="BTH886" s="60"/>
      <c r="BTI886" s="60"/>
      <c r="BTJ886" s="60"/>
      <c r="BTK886" s="60"/>
      <c r="BTL886" s="60"/>
      <c r="BTM886" s="60"/>
      <c r="BTN886" s="60"/>
      <c r="BTO886" s="60"/>
      <c r="BTP886" s="60"/>
      <c r="BTQ886" s="60"/>
      <c r="BTR886" s="60"/>
      <c r="BTS886" s="60"/>
      <c r="BTT886" s="60"/>
      <c r="BTU886" s="60"/>
      <c r="BTV886" s="60"/>
      <c r="BTW886" s="60"/>
      <c r="BTX886" s="60"/>
      <c r="BTY886" s="60"/>
      <c r="BTZ886" s="60"/>
      <c r="BUA886" s="60"/>
      <c r="BUB886" s="60"/>
      <c r="BUC886" s="60"/>
      <c r="BUD886" s="60"/>
      <c r="BUE886" s="60"/>
      <c r="BUF886" s="60"/>
      <c r="BUG886" s="60"/>
      <c r="BUH886" s="60"/>
      <c r="BUI886" s="60"/>
      <c r="BUJ886" s="60"/>
      <c r="BUK886" s="60"/>
      <c r="BUL886" s="60"/>
      <c r="BUM886" s="60"/>
      <c r="BUN886" s="60"/>
      <c r="BUO886" s="60"/>
      <c r="BUP886" s="60"/>
      <c r="BUQ886" s="60"/>
      <c r="BUR886" s="60"/>
      <c r="BUS886" s="60"/>
      <c r="BUT886" s="60"/>
      <c r="BUU886" s="60"/>
      <c r="BUV886" s="60"/>
      <c r="BUW886" s="60"/>
      <c r="BUX886" s="60"/>
      <c r="BUY886" s="60"/>
      <c r="BUZ886" s="60"/>
      <c r="BVA886" s="60"/>
      <c r="BVB886" s="60"/>
      <c r="BVC886" s="60"/>
      <c r="BVD886" s="60"/>
      <c r="BVE886" s="60"/>
      <c r="BVF886" s="60"/>
      <c r="BVG886" s="60"/>
      <c r="BVH886" s="60"/>
      <c r="BVI886" s="60"/>
      <c r="BVJ886" s="60"/>
      <c r="BVK886" s="60"/>
      <c r="BVL886" s="60"/>
      <c r="BVM886" s="60"/>
      <c r="BVN886" s="60"/>
      <c r="BVO886" s="60"/>
      <c r="BVP886" s="60"/>
      <c r="BVQ886" s="60"/>
      <c r="BVR886" s="60"/>
      <c r="BVS886" s="60"/>
      <c r="BVT886" s="60"/>
      <c r="BVU886" s="60"/>
      <c r="BVV886" s="60"/>
      <c r="BVW886" s="60"/>
      <c r="BVX886" s="60"/>
      <c r="BVY886" s="60"/>
      <c r="BVZ886" s="60"/>
      <c r="BWA886" s="60"/>
      <c r="BWB886" s="60"/>
      <c r="BWC886" s="60"/>
      <c r="BWD886" s="60"/>
      <c r="BWE886" s="60"/>
      <c r="BWF886" s="60"/>
      <c r="BWG886" s="60"/>
      <c r="BWH886" s="60"/>
      <c r="BWI886" s="60"/>
      <c r="BWJ886" s="60"/>
      <c r="BWK886" s="60"/>
      <c r="BWL886" s="60"/>
      <c r="BWM886" s="60"/>
      <c r="BWN886" s="60"/>
      <c r="BWO886" s="60"/>
      <c r="BWP886" s="60"/>
      <c r="BWQ886" s="60"/>
      <c r="BWR886" s="60"/>
      <c r="BWS886" s="60"/>
      <c r="BWT886" s="60"/>
      <c r="BWU886" s="60"/>
      <c r="BWV886" s="60"/>
      <c r="BWW886" s="60"/>
      <c r="BWX886" s="60"/>
      <c r="BWY886" s="60"/>
      <c r="BWZ886" s="60"/>
      <c r="BXA886" s="60"/>
      <c r="BXB886" s="60"/>
      <c r="BXC886" s="60"/>
      <c r="BXD886" s="60"/>
      <c r="BXE886" s="60"/>
      <c r="BXF886" s="60"/>
      <c r="BXG886" s="60"/>
      <c r="BXH886" s="60"/>
      <c r="BXI886" s="60"/>
      <c r="BXJ886" s="60"/>
      <c r="BXK886" s="60"/>
      <c r="BXL886" s="60"/>
      <c r="BXM886" s="60"/>
      <c r="BXN886" s="60"/>
      <c r="BXO886" s="60"/>
      <c r="BXP886" s="60"/>
      <c r="BXQ886" s="60"/>
      <c r="BXR886" s="60"/>
      <c r="BXS886" s="60"/>
      <c r="BXT886" s="60"/>
      <c r="BXU886" s="60"/>
      <c r="BXV886" s="60"/>
      <c r="BXW886" s="60"/>
      <c r="BXX886" s="60"/>
      <c r="BXY886" s="60"/>
      <c r="BXZ886" s="60"/>
      <c r="BYA886" s="60"/>
      <c r="BYB886" s="60"/>
      <c r="BYC886" s="60"/>
      <c r="BYD886" s="60"/>
      <c r="BYE886" s="60"/>
      <c r="BYF886" s="60"/>
      <c r="BYG886" s="60"/>
      <c r="BYH886" s="60"/>
      <c r="BYI886" s="60"/>
      <c r="BYJ886" s="60"/>
      <c r="BYK886" s="60"/>
      <c r="BYL886" s="60"/>
      <c r="BYM886" s="60"/>
      <c r="BYN886" s="60"/>
      <c r="BYO886" s="60"/>
      <c r="BYP886" s="60"/>
      <c r="BYQ886" s="60"/>
      <c r="BYR886" s="60"/>
      <c r="BYS886" s="60"/>
      <c r="BYT886" s="60"/>
      <c r="BYU886" s="60"/>
      <c r="BYV886" s="60"/>
      <c r="BYW886" s="60"/>
      <c r="BYX886" s="60"/>
      <c r="BYY886" s="60"/>
      <c r="BYZ886" s="60"/>
      <c r="BZA886" s="60"/>
      <c r="BZB886" s="60"/>
      <c r="BZC886" s="60"/>
      <c r="BZD886" s="60"/>
      <c r="BZE886" s="60"/>
      <c r="BZF886" s="60"/>
      <c r="BZG886" s="60"/>
      <c r="BZH886" s="60"/>
      <c r="BZI886" s="60"/>
      <c r="BZJ886" s="60"/>
      <c r="BZK886" s="60"/>
      <c r="BZL886" s="60"/>
      <c r="BZM886" s="60"/>
      <c r="BZN886" s="60"/>
      <c r="BZO886" s="60"/>
      <c r="BZP886" s="60"/>
      <c r="BZQ886" s="60"/>
      <c r="BZR886" s="60"/>
      <c r="BZS886" s="60"/>
      <c r="BZT886" s="60"/>
      <c r="BZU886" s="60"/>
      <c r="BZV886" s="60"/>
      <c r="BZW886" s="60"/>
      <c r="BZX886" s="60"/>
      <c r="BZY886" s="60"/>
      <c r="BZZ886" s="60"/>
      <c r="CAA886" s="60"/>
      <c r="CAB886" s="60"/>
      <c r="CAC886" s="60"/>
      <c r="CAD886" s="60"/>
      <c r="CAE886" s="60"/>
      <c r="CAF886" s="60"/>
      <c r="CAG886" s="60"/>
      <c r="CAH886" s="60"/>
      <c r="CAI886" s="60"/>
      <c r="CAJ886" s="60"/>
      <c r="CAK886" s="60"/>
      <c r="CAL886" s="60"/>
      <c r="CAM886" s="60"/>
      <c r="CAN886" s="60"/>
      <c r="CAO886" s="60"/>
      <c r="CAP886" s="60"/>
      <c r="CAQ886" s="60"/>
      <c r="CAR886" s="60"/>
      <c r="CAS886" s="60"/>
      <c r="CAT886" s="60"/>
      <c r="CAU886" s="60"/>
      <c r="CAV886" s="60"/>
      <c r="CAW886" s="60"/>
      <c r="CAX886" s="60"/>
      <c r="CAY886" s="60"/>
      <c r="CAZ886" s="60"/>
      <c r="CBA886" s="60"/>
      <c r="CBB886" s="60"/>
      <c r="CBC886" s="60"/>
      <c r="CBD886" s="60"/>
      <c r="CBE886" s="60"/>
      <c r="CBF886" s="60"/>
      <c r="CBG886" s="60"/>
      <c r="CBH886" s="60"/>
      <c r="CBI886" s="60"/>
      <c r="CBJ886" s="60"/>
      <c r="CBK886" s="60"/>
      <c r="CBL886" s="60"/>
      <c r="CBM886" s="60"/>
      <c r="CBN886" s="60"/>
      <c r="CBO886" s="60"/>
      <c r="CBP886" s="60"/>
      <c r="CBQ886" s="60"/>
      <c r="CBR886" s="60"/>
      <c r="CBS886" s="60"/>
      <c r="CBT886" s="60"/>
      <c r="CBU886" s="60"/>
      <c r="CBV886" s="60"/>
      <c r="CBW886" s="60"/>
      <c r="CBX886" s="60"/>
      <c r="CBY886" s="60"/>
      <c r="CBZ886" s="60"/>
      <c r="CCA886" s="60"/>
      <c r="CCB886" s="60"/>
      <c r="CCC886" s="60"/>
      <c r="CCD886" s="60"/>
      <c r="CCE886" s="60"/>
      <c r="CCF886" s="60"/>
      <c r="CCG886" s="60"/>
      <c r="CCH886" s="60"/>
      <c r="CCI886" s="60"/>
      <c r="CCJ886" s="60"/>
      <c r="CCK886" s="60"/>
      <c r="CCL886" s="60"/>
      <c r="CCM886" s="60"/>
      <c r="CCN886" s="60"/>
      <c r="CCO886" s="60"/>
      <c r="CCP886" s="60"/>
      <c r="CCQ886" s="60"/>
      <c r="CCR886" s="60"/>
      <c r="CCS886" s="60"/>
      <c r="CCT886" s="60"/>
      <c r="CCU886" s="60"/>
      <c r="CCV886" s="60"/>
      <c r="CCW886" s="60"/>
      <c r="CCX886" s="60"/>
      <c r="CCY886" s="60"/>
      <c r="CCZ886" s="60"/>
      <c r="CDA886" s="60"/>
      <c r="CDB886" s="60"/>
      <c r="CDC886" s="60"/>
      <c r="CDD886" s="60"/>
      <c r="CDE886" s="60"/>
      <c r="CDF886" s="60"/>
      <c r="CDG886" s="60"/>
      <c r="CDH886" s="60"/>
      <c r="CDI886" s="60"/>
      <c r="CDJ886" s="60"/>
      <c r="CDK886" s="60"/>
      <c r="CDL886" s="60"/>
      <c r="CDM886" s="60"/>
      <c r="CDN886" s="60"/>
      <c r="CDO886" s="60"/>
      <c r="CDP886" s="60"/>
      <c r="CDQ886" s="60"/>
      <c r="CDR886" s="60"/>
      <c r="CDS886" s="60"/>
      <c r="CDT886" s="60"/>
      <c r="CDU886" s="60"/>
      <c r="CDV886" s="60"/>
      <c r="CDW886" s="60"/>
      <c r="CDX886" s="60"/>
      <c r="CDY886" s="60"/>
      <c r="CDZ886" s="60"/>
      <c r="CEA886" s="60"/>
      <c r="CEB886" s="60"/>
      <c r="CEC886" s="60"/>
      <c r="CED886" s="60"/>
      <c r="CEE886" s="60"/>
      <c r="CEF886" s="60"/>
      <c r="CEG886" s="60"/>
      <c r="CEH886" s="60"/>
      <c r="CEI886" s="60"/>
      <c r="CEJ886" s="60"/>
      <c r="CEK886" s="60"/>
      <c r="CEL886" s="60"/>
      <c r="CEM886" s="60"/>
      <c r="CEN886" s="60"/>
      <c r="CEO886" s="60"/>
      <c r="CEP886" s="60"/>
      <c r="CEQ886" s="60"/>
      <c r="CER886" s="60"/>
      <c r="CES886" s="60"/>
      <c r="CET886" s="60"/>
      <c r="CEU886" s="60"/>
      <c r="CEV886" s="60"/>
      <c r="CEW886" s="60"/>
      <c r="CEX886" s="60"/>
      <c r="CEY886" s="60"/>
      <c r="CEZ886" s="60"/>
      <c r="CFA886" s="60"/>
      <c r="CFB886" s="60"/>
      <c r="CFC886" s="60"/>
      <c r="CFD886" s="60"/>
      <c r="CFE886" s="60"/>
      <c r="CFF886" s="60"/>
      <c r="CFG886" s="60"/>
      <c r="CFH886" s="60"/>
      <c r="CFI886" s="60"/>
      <c r="CFJ886" s="60"/>
      <c r="CFK886" s="60"/>
      <c r="CFL886" s="60"/>
      <c r="CFM886" s="60"/>
      <c r="CFN886" s="60"/>
      <c r="CFO886" s="60"/>
      <c r="CFP886" s="60"/>
      <c r="CFQ886" s="60"/>
      <c r="CFR886" s="60"/>
      <c r="CFS886" s="60"/>
      <c r="CFT886" s="60"/>
      <c r="CFU886" s="60"/>
      <c r="CFV886" s="60"/>
      <c r="CFW886" s="60"/>
      <c r="CFX886" s="60"/>
      <c r="CFY886" s="60"/>
      <c r="CFZ886" s="60"/>
      <c r="CGA886" s="60"/>
      <c r="CGB886" s="60"/>
      <c r="CGC886" s="60"/>
      <c r="CGD886" s="60"/>
      <c r="CGE886" s="60"/>
      <c r="CGF886" s="60"/>
      <c r="CGG886" s="60"/>
      <c r="CGH886" s="60"/>
      <c r="CGI886" s="60"/>
      <c r="CGJ886" s="60"/>
      <c r="CGK886" s="60"/>
      <c r="CGL886" s="60"/>
      <c r="CGM886" s="60"/>
      <c r="CGN886" s="60"/>
      <c r="CGO886" s="60"/>
      <c r="CGP886" s="60"/>
      <c r="CGQ886" s="60"/>
      <c r="CGR886" s="60"/>
      <c r="CGS886" s="60"/>
      <c r="CGT886" s="60"/>
      <c r="CGU886" s="60"/>
      <c r="CGV886" s="60"/>
      <c r="CGW886" s="60"/>
      <c r="CGX886" s="60"/>
      <c r="CGY886" s="60"/>
      <c r="CGZ886" s="60"/>
      <c r="CHA886" s="60"/>
      <c r="CHB886" s="60"/>
      <c r="CHC886" s="60"/>
      <c r="CHD886" s="60"/>
      <c r="CHE886" s="60"/>
      <c r="CHF886" s="60"/>
      <c r="CHG886" s="60"/>
      <c r="CHH886" s="60"/>
      <c r="CHI886" s="60"/>
      <c r="CHJ886" s="60"/>
      <c r="CHK886" s="60"/>
      <c r="CHL886" s="60"/>
      <c r="CHM886" s="60"/>
      <c r="CHN886" s="60"/>
      <c r="CHO886" s="60"/>
      <c r="CHP886" s="60"/>
      <c r="CHQ886" s="60"/>
      <c r="CHR886" s="60"/>
      <c r="CHS886" s="60"/>
      <c r="CHT886" s="60"/>
      <c r="CHU886" s="60"/>
      <c r="CHV886" s="60"/>
      <c r="CHW886" s="60"/>
      <c r="CHX886" s="60"/>
      <c r="CHY886" s="60"/>
      <c r="CHZ886" s="60"/>
      <c r="CIA886" s="60"/>
      <c r="CIB886" s="60"/>
      <c r="CIC886" s="60"/>
      <c r="CID886" s="60"/>
      <c r="CIE886" s="60"/>
      <c r="CIF886" s="60"/>
      <c r="CIG886" s="60"/>
      <c r="CIH886" s="60"/>
      <c r="CII886" s="60"/>
      <c r="CIJ886" s="60"/>
      <c r="CIK886" s="60"/>
      <c r="CIL886" s="60"/>
      <c r="CIM886" s="60"/>
      <c r="CIN886" s="60"/>
      <c r="CIO886" s="60"/>
      <c r="CIP886" s="60"/>
      <c r="CIQ886" s="60"/>
      <c r="CIR886" s="60"/>
      <c r="CIS886" s="60"/>
      <c r="CIT886" s="60"/>
      <c r="CIU886" s="60"/>
      <c r="CIV886" s="60"/>
      <c r="CIW886" s="60"/>
      <c r="CIX886" s="60"/>
      <c r="CIY886" s="60"/>
      <c r="CIZ886" s="60"/>
      <c r="CJA886" s="60"/>
      <c r="CJB886" s="60"/>
      <c r="CJC886" s="60"/>
      <c r="CJD886" s="60"/>
      <c r="CJE886" s="60"/>
      <c r="CJF886" s="60"/>
      <c r="CJG886" s="60"/>
      <c r="CJH886" s="60"/>
      <c r="CJI886" s="60"/>
      <c r="CJJ886" s="60"/>
      <c r="CJK886" s="60"/>
      <c r="CJL886" s="60"/>
      <c r="CJM886" s="60"/>
      <c r="CJN886" s="60"/>
      <c r="CJO886" s="60"/>
      <c r="CJP886" s="60"/>
      <c r="CJQ886" s="60"/>
      <c r="CJR886" s="60"/>
      <c r="CJS886" s="60"/>
      <c r="CJT886" s="60"/>
      <c r="CJU886" s="60"/>
      <c r="CJV886" s="60"/>
      <c r="CJW886" s="60"/>
      <c r="CJX886" s="60"/>
      <c r="CJY886" s="60"/>
      <c r="CJZ886" s="60"/>
      <c r="CKA886" s="60"/>
      <c r="CKB886" s="60"/>
      <c r="CKC886" s="60"/>
      <c r="CKD886" s="60"/>
      <c r="CKE886" s="60"/>
      <c r="CKF886" s="60"/>
      <c r="CKG886" s="60"/>
      <c r="CKH886" s="60"/>
      <c r="CKI886" s="60"/>
      <c r="CKJ886" s="60"/>
      <c r="CKK886" s="60"/>
      <c r="CKL886" s="60"/>
      <c r="CKM886" s="60"/>
      <c r="CKN886" s="60"/>
      <c r="CKO886" s="60"/>
      <c r="CKP886" s="60"/>
      <c r="CKQ886" s="60"/>
      <c r="CKR886" s="60"/>
      <c r="CKS886" s="60"/>
      <c r="CKT886" s="60"/>
      <c r="CKU886" s="60"/>
      <c r="CKV886" s="60"/>
      <c r="CKW886" s="60"/>
      <c r="CKX886" s="60"/>
      <c r="CKY886" s="60"/>
      <c r="CKZ886" s="60"/>
      <c r="CLA886" s="60"/>
      <c r="CLB886" s="60"/>
      <c r="CLC886" s="60"/>
      <c r="CLD886" s="60"/>
      <c r="CLE886" s="60"/>
      <c r="CLF886" s="60"/>
      <c r="CLG886" s="60"/>
      <c r="CLH886" s="60"/>
      <c r="CLI886" s="60"/>
      <c r="CLJ886" s="60"/>
      <c r="CLK886" s="60"/>
      <c r="CLL886" s="60"/>
      <c r="CLM886" s="60"/>
      <c r="CLN886" s="60"/>
      <c r="CLO886" s="60"/>
      <c r="CLP886" s="60"/>
      <c r="CLQ886" s="60"/>
      <c r="CLR886" s="60"/>
      <c r="CLS886" s="60"/>
      <c r="CLT886" s="60"/>
      <c r="CLU886" s="60"/>
      <c r="CLV886" s="60"/>
      <c r="CLW886" s="60"/>
      <c r="CLX886" s="60"/>
      <c r="CLY886" s="60"/>
      <c r="CLZ886" s="60"/>
      <c r="CMA886" s="60"/>
      <c r="CMB886" s="60"/>
      <c r="CMC886" s="60"/>
      <c r="CMD886" s="60"/>
      <c r="CME886" s="60"/>
      <c r="CMF886" s="60"/>
      <c r="CMG886" s="60"/>
      <c r="CMH886" s="60"/>
      <c r="CMI886" s="60"/>
      <c r="CMJ886" s="60"/>
      <c r="CMK886" s="60"/>
      <c r="CML886" s="60"/>
      <c r="CMM886" s="60"/>
      <c r="CMN886" s="60"/>
      <c r="CMO886" s="60"/>
      <c r="CMP886" s="60"/>
      <c r="CMQ886" s="60"/>
      <c r="CMR886" s="60"/>
      <c r="CMS886" s="60"/>
      <c r="CMT886" s="60"/>
      <c r="CMU886" s="60"/>
      <c r="CMV886" s="60"/>
      <c r="CMW886" s="60"/>
      <c r="CMX886" s="60"/>
      <c r="CMY886" s="60"/>
      <c r="CMZ886" s="60"/>
      <c r="CNA886" s="60"/>
      <c r="CNB886" s="60"/>
      <c r="CNC886" s="60"/>
      <c r="CND886" s="60"/>
      <c r="CNE886" s="60"/>
      <c r="CNF886" s="60"/>
      <c r="CNG886" s="60"/>
      <c r="CNH886" s="60"/>
      <c r="CNI886" s="60"/>
      <c r="CNJ886" s="60"/>
      <c r="CNK886" s="60"/>
      <c r="CNL886" s="60"/>
      <c r="CNM886" s="60"/>
      <c r="CNN886" s="60"/>
      <c r="CNO886" s="60"/>
      <c r="CNP886" s="60"/>
      <c r="CNQ886" s="60"/>
      <c r="CNR886" s="60"/>
      <c r="CNS886" s="60"/>
      <c r="CNT886" s="60"/>
      <c r="CNU886" s="60"/>
      <c r="CNV886" s="60"/>
      <c r="CNW886" s="60"/>
      <c r="CNX886" s="60"/>
      <c r="CNY886" s="60"/>
      <c r="CNZ886" s="60"/>
      <c r="COA886" s="60"/>
      <c r="COB886" s="60"/>
      <c r="COC886" s="60"/>
      <c r="COD886" s="60"/>
      <c r="COE886" s="60"/>
      <c r="COF886" s="60"/>
      <c r="COG886" s="60"/>
      <c r="COH886" s="60"/>
      <c r="COI886" s="60"/>
      <c r="COJ886" s="60"/>
      <c r="COK886" s="60"/>
      <c r="COL886" s="60"/>
      <c r="COM886" s="60"/>
      <c r="CON886" s="60"/>
      <c r="COO886" s="60"/>
      <c r="COP886" s="60"/>
      <c r="COQ886" s="60"/>
      <c r="COR886" s="60"/>
      <c r="COS886" s="60"/>
      <c r="COT886" s="60"/>
      <c r="COU886" s="60"/>
      <c r="COV886" s="60"/>
      <c r="COW886" s="60"/>
      <c r="COX886" s="60"/>
      <c r="COY886" s="60"/>
      <c r="COZ886" s="60"/>
      <c r="CPA886" s="60"/>
      <c r="CPB886" s="60"/>
      <c r="CPC886" s="60"/>
      <c r="CPD886" s="60"/>
      <c r="CPE886" s="60"/>
      <c r="CPF886" s="60"/>
      <c r="CPG886" s="60"/>
      <c r="CPH886" s="60"/>
      <c r="CPI886" s="60"/>
      <c r="CPJ886" s="60"/>
      <c r="CPK886" s="60"/>
      <c r="CPL886" s="60"/>
      <c r="CPM886" s="60"/>
      <c r="CPN886" s="60"/>
      <c r="CPO886" s="60"/>
      <c r="CPP886" s="60"/>
      <c r="CPQ886" s="60"/>
      <c r="CPR886" s="60"/>
      <c r="CPS886" s="60"/>
      <c r="CPT886" s="60"/>
      <c r="CPU886" s="60"/>
      <c r="CPV886" s="60"/>
      <c r="CPW886" s="60"/>
      <c r="CPX886" s="60"/>
      <c r="CPY886" s="60"/>
      <c r="CPZ886" s="60"/>
      <c r="CQA886" s="60"/>
      <c r="CQB886" s="60"/>
      <c r="CQC886" s="60"/>
      <c r="CQD886" s="60"/>
      <c r="CQE886" s="60"/>
      <c r="CQF886" s="60"/>
      <c r="CQG886" s="60"/>
      <c r="CQH886" s="60"/>
      <c r="CQI886" s="60"/>
      <c r="CQJ886" s="60"/>
      <c r="CQK886" s="60"/>
      <c r="CQL886" s="60"/>
      <c r="CQM886" s="60"/>
      <c r="CQN886" s="60"/>
      <c r="CQO886" s="60"/>
      <c r="CQP886" s="60"/>
      <c r="CQQ886" s="60"/>
      <c r="CQR886" s="60"/>
      <c r="CQS886" s="60"/>
      <c r="CQT886" s="60"/>
      <c r="CQU886" s="60"/>
      <c r="CQV886" s="60"/>
      <c r="CQW886" s="60"/>
      <c r="CQX886" s="60"/>
      <c r="CQY886" s="60"/>
      <c r="CQZ886" s="60"/>
      <c r="CRA886" s="60"/>
      <c r="CRB886" s="60"/>
      <c r="CRC886" s="60"/>
      <c r="CRD886" s="60"/>
      <c r="CRE886" s="60"/>
      <c r="CRF886" s="60"/>
      <c r="CRG886" s="60"/>
      <c r="CRH886" s="60"/>
      <c r="CRI886" s="60"/>
      <c r="CRJ886" s="60"/>
      <c r="CRK886" s="60"/>
      <c r="CRL886" s="60"/>
      <c r="CRM886" s="60"/>
      <c r="CRN886" s="60"/>
      <c r="CRO886" s="60"/>
      <c r="CRP886" s="60"/>
      <c r="CRQ886" s="60"/>
      <c r="CRR886" s="60"/>
      <c r="CRS886" s="60"/>
      <c r="CRT886" s="60"/>
      <c r="CRU886" s="60"/>
      <c r="CRV886" s="60"/>
      <c r="CRW886" s="60"/>
      <c r="CRX886" s="60"/>
      <c r="CRY886" s="60"/>
      <c r="CRZ886" s="60"/>
      <c r="CSA886" s="60"/>
      <c r="CSB886" s="60"/>
      <c r="CSC886" s="60"/>
      <c r="CSD886" s="60"/>
      <c r="CSE886" s="60"/>
      <c r="CSF886" s="60"/>
      <c r="CSG886" s="60"/>
      <c r="CSH886" s="60"/>
      <c r="CSI886" s="60"/>
      <c r="CSJ886" s="60"/>
      <c r="CSK886" s="60"/>
      <c r="CSL886" s="60"/>
      <c r="CSM886" s="60"/>
      <c r="CSN886" s="60"/>
      <c r="CSO886" s="60"/>
      <c r="CSP886" s="60"/>
      <c r="CSQ886" s="60"/>
      <c r="CSR886" s="60"/>
      <c r="CSS886" s="60"/>
      <c r="CST886" s="60"/>
      <c r="CSU886" s="60"/>
      <c r="CSV886" s="60"/>
      <c r="CSW886" s="60"/>
      <c r="CSX886" s="60"/>
      <c r="CSY886" s="60"/>
      <c r="CSZ886" s="60"/>
      <c r="CTA886" s="60"/>
      <c r="CTB886" s="60"/>
      <c r="CTC886" s="60"/>
      <c r="CTD886" s="60"/>
      <c r="CTE886" s="60"/>
      <c r="CTF886" s="60"/>
      <c r="CTG886" s="60"/>
      <c r="CTH886" s="60"/>
      <c r="CTI886" s="60"/>
      <c r="CTJ886" s="60"/>
      <c r="CTK886" s="60"/>
      <c r="CTL886" s="60"/>
      <c r="CTM886" s="60"/>
      <c r="CTN886" s="60"/>
      <c r="CTO886" s="60"/>
      <c r="CTP886" s="60"/>
      <c r="CTQ886" s="60"/>
      <c r="CTR886" s="60"/>
      <c r="CTS886" s="60"/>
      <c r="CTT886" s="60"/>
      <c r="CTU886" s="60"/>
      <c r="CTV886" s="60"/>
      <c r="CTW886" s="60"/>
      <c r="CTX886" s="60"/>
      <c r="CTY886" s="60"/>
      <c r="CTZ886" s="60"/>
      <c r="CUA886" s="60"/>
      <c r="CUB886" s="60"/>
      <c r="CUC886" s="60"/>
      <c r="CUD886" s="60"/>
      <c r="CUE886" s="60"/>
      <c r="CUF886" s="60"/>
      <c r="CUG886" s="60"/>
      <c r="CUH886" s="60"/>
      <c r="CUI886" s="60"/>
      <c r="CUJ886" s="60"/>
      <c r="CUK886" s="60"/>
      <c r="CUL886" s="60"/>
      <c r="CUM886" s="60"/>
      <c r="CUN886" s="60"/>
      <c r="CUO886" s="60"/>
      <c r="CUP886" s="60"/>
      <c r="CUQ886" s="60"/>
      <c r="CUR886" s="60"/>
      <c r="CUS886" s="60"/>
      <c r="CUT886" s="60"/>
      <c r="CUU886" s="60"/>
      <c r="CUV886" s="60"/>
      <c r="CUW886" s="60"/>
      <c r="CUX886" s="60"/>
      <c r="CUY886" s="60"/>
      <c r="CUZ886" s="60"/>
      <c r="CVA886" s="60"/>
      <c r="CVB886" s="60"/>
      <c r="CVC886" s="60"/>
      <c r="CVD886" s="60"/>
      <c r="CVE886" s="60"/>
      <c r="CVF886" s="60"/>
      <c r="CVG886" s="60"/>
      <c r="CVH886" s="60"/>
      <c r="CVI886" s="60"/>
      <c r="CVJ886" s="60"/>
      <c r="CVK886" s="60"/>
      <c r="CVL886" s="60"/>
      <c r="CVM886" s="60"/>
      <c r="CVN886" s="60"/>
      <c r="CVO886" s="60"/>
      <c r="CVP886" s="60"/>
      <c r="CVQ886" s="60"/>
      <c r="CVR886" s="60"/>
      <c r="CVS886" s="60"/>
      <c r="CVT886" s="60"/>
      <c r="CVU886" s="60"/>
      <c r="CVV886" s="60"/>
      <c r="CVW886" s="60"/>
      <c r="CVX886" s="60"/>
      <c r="CVY886" s="60"/>
      <c r="CVZ886" s="60"/>
      <c r="CWA886" s="60"/>
      <c r="CWB886" s="60"/>
      <c r="CWC886" s="60"/>
      <c r="CWD886" s="60"/>
      <c r="CWE886" s="60"/>
      <c r="CWF886" s="60"/>
      <c r="CWG886" s="60"/>
      <c r="CWH886" s="60"/>
      <c r="CWI886" s="60"/>
      <c r="CWJ886" s="60"/>
      <c r="CWK886" s="60"/>
      <c r="CWL886" s="60"/>
      <c r="CWM886" s="60"/>
      <c r="CWN886" s="60"/>
      <c r="CWO886" s="60"/>
      <c r="CWP886" s="60"/>
      <c r="CWQ886" s="60"/>
      <c r="CWR886" s="60"/>
      <c r="CWS886" s="60"/>
      <c r="CWT886" s="60"/>
      <c r="CWU886" s="60"/>
      <c r="CWV886" s="60"/>
      <c r="CWW886" s="60"/>
      <c r="CWX886" s="60"/>
      <c r="CWY886" s="60"/>
      <c r="CWZ886" s="60"/>
      <c r="CXA886" s="60"/>
      <c r="CXB886" s="60"/>
      <c r="CXC886" s="60"/>
      <c r="CXD886" s="60"/>
      <c r="CXE886" s="60"/>
      <c r="CXF886" s="60"/>
      <c r="CXG886" s="60"/>
      <c r="CXH886" s="60"/>
      <c r="CXI886" s="60"/>
      <c r="CXJ886" s="60"/>
      <c r="CXK886" s="60"/>
      <c r="CXL886" s="60"/>
      <c r="CXM886" s="60"/>
      <c r="CXN886" s="60"/>
      <c r="CXO886" s="60"/>
      <c r="CXP886" s="60"/>
      <c r="CXQ886" s="60"/>
      <c r="CXR886" s="60"/>
      <c r="CXS886" s="60"/>
      <c r="CXT886" s="60"/>
      <c r="CXU886" s="60"/>
      <c r="CXV886" s="60"/>
      <c r="CXW886" s="60"/>
      <c r="CXX886" s="60"/>
      <c r="CXY886" s="60"/>
      <c r="CXZ886" s="60"/>
      <c r="CYA886" s="60"/>
      <c r="CYB886" s="60"/>
      <c r="CYC886" s="60"/>
      <c r="CYD886" s="60"/>
      <c r="CYE886" s="60"/>
      <c r="CYF886" s="60"/>
      <c r="CYG886" s="60"/>
      <c r="CYH886" s="60"/>
      <c r="CYI886" s="60"/>
      <c r="CYJ886" s="60"/>
      <c r="CYK886" s="60"/>
      <c r="CYL886" s="60"/>
      <c r="CYM886" s="60"/>
      <c r="CYN886" s="60"/>
      <c r="CYO886" s="60"/>
      <c r="CYP886" s="60"/>
      <c r="CYQ886" s="60"/>
      <c r="CYR886" s="60"/>
      <c r="CYS886" s="60"/>
      <c r="CYT886" s="60"/>
      <c r="CYU886" s="60"/>
      <c r="CYV886" s="60"/>
      <c r="CYW886" s="60"/>
      <c r="CYX886" s="60"/>
      <c r="CYY886" s="60"/>
      <c r="CYZ886" s="60"/>
      <c r="CZA886" s="60"/>
      <c r="CZB886" s="60"/>
      <c r="CZC886" s="60"/>
      <c r="CZD886" s="60"/>
      <c r="CZE886" s="60"/>
      <c r="CZF886" s="60"/>
      <c r="CZG886" s="60"/>
      <c r="CZH886" s="60"/>
      <c r="CZI886" s="60"/>
      <c r="CZJ886" s="60"/>
      <c r="CZK886" s="60"/>
      <c r="CZL886" s="60"/>
      <c r="CZM886" s="60"/>
      <c r="CZN886" s="60"/>
      <c r="CZO886" s="60"/>
      <c r="CZP886" s="60"/>
      <c r="CZQ886" s="60"/>
      <c r="CZR886" s="60"/>
      <c r="CZS886" s="60"/>
      <c r="CZT886" s="60"/>
      <c r="CZU886" s="60"/>
      <c r="CZV886" s="60"/>
      <c r="CZW886" s="60"/>
      <c r="CZX886" s="60"/>
      <c r="CZY886" s="60"/>
      <c r="CZZ886" s="60"/>
      <c r="DAA886" s="60"/>
      <c r="DAB886" s="60"/>
      <c r="DAC886" s="60"/>
      <c r="DAD886" s="60"/>
      <c r="DAE886" s="60"/>
      <c r="DAF886" s="60"/>
      <c r="DAG886" s="60"/>
      <c r="DAH886" s="60"/>
      <c r="DAI886" s="60"/>
      <c r="DAJ886" s="60"/>
      <c r="DAK886" s="60"/>
      <c r="DAL886" s="60"/>
      <c r="DAM886" s="60"/>
      <c r="DAN886" s="60"/>
      <c r="DAO886" s="60"/>
      <c r="DAP886" s="60"/>
      <c r="DAQ886" s="60"/>
      <c r="DAR886" s="60"/>
      <c r="DAS886" s="60"/>
      <c r="DAT886" s="60"/>
      <c r="DAU886" s="60"/>
      <c r="DAV886" s="60"/>
      <c r="DAW886" s="60"/>
      <c r="DAX886" s="60"/>
      <c r="DAY886" s="60"/>
      <c r="DAZ886" s="60"/>
      <c r="DBA886" s="60"/>
      <c r="DBB886" s="60"/>
      <c r="DBC886" s="60"/>
      <c r="DBD886" s="60"/>
      <c r="DBE886" s="60"/>
      <c r="DBF886" s="60"/>
      <c r="DBG886" s="60"/>
      <c r="DBH886" s="60"/>
      <c r="DBI886" s="60"/>
      <c r="DBJ886" s="60"/>
      <c r="DBK886" s="60"/>
      <c r="DBL886" s="60"/>
      <c r="DBM886" s="60"/>
      <c r="DBN886" s="60"/>
      <c r="DBO886" s="60"/>
      <c r="DBP886" s="60"/>
      <c r="DBQ886" s="60"/>
      <c r="DBR886" s="60"/>
      <c r="DBS886" s="60"/>
      <c r="DBT886" s="60"/>
      <c r="DBU886" s="60"/>
      <c r="DBV886" s="60"/>
      <c r="DBW886" s="60"/>
      <c r="DBX886" s="60"/>
      <c r="DBY886" s="60"/>
      <c r="DBZ886" s="60"/>
      <c r="DCA886" s="60"/>
      <c r="DCB886" s="60"/>
      <c r="DCC886" s="60"/>
      <c r="DCD886" s="60"/>
      <c r="DCE886" s="60"/>
      <c r="DCF886" s="60"/>
      <c r="DCG886" s="60"/>
      <c r="DCH886" s="60"/>
      <c r="DCI886" s="60"/>
      <c r="DCJ886" s="60"/>
      <c r="DCK886" s="60"/>
      <c r="DCL886" s="60"/>
      <c r="DCM886" s="60"/>
      <c r="DCN886" s="60"/>
      <c r="DCO886" s="60"/>
      <c r="DCP886" s="60"/>
      <c r="DCQ886" s="60"/>
      <c r="DCR886" s="60"/>
      <c r="DCS886" s="60"/>
      <c r="DCT886" s="60"/>
      <c r="DCU886" s="60"/>
      <c r="DCV886" s="60"/>
      <c r="DCW886" s="60"/>
      <c r="DCX886" s="60"/>
      <c r="DCY886" s="60"/>
      <c r="DCZ886" s="60"/>
      <c r="DDA886" s="60"/>
      <c r="DDB886" s="60"/>
      <c r="DDC886" s="60"/>
      <c r="DDD886" s="60"/>
      <c r="DDE886" s="60"/>
      <c r="DDF886" s="60"/>
      <c r="DDG886" s="60"/>
      <c r="DDH886" s="60"/>
      <c r="DDI886" s="60"/>
      <c r="DDJ886" s="60"/>
      <c r="DDK886" s="60"/>
      <c r="DDL886" s="60"/>
      <c r="DDM886" s="60"/>
      <c r="DDN886" s="60"/>
      <c r="DDO886" s="60"/>
      <c r="DDP886" s="60"/>
      <c r="DDQ886" s="60"/>
      <c r="DDR886" s="60"/>
      <c r="DDS886" s="60"/>
      <c r="DDT886" s="60"/>
      <c r="DDU886" s="60"/>
      <c r="DDV886" s="60"/>
      <c r="DDW886" s="60"/>
      <c r="DDX886" s="60"/>
      <c r="DDY886" s="60"/>
      <c r="DDZ886" s="60"/>
      <c r="DEA886" s="60"/>
      <c r="DEB886" s="60"/>
      <c r="DEC886" s="60"/>
      <c r="DED886" s="60"/>
      <c r="DEE886" s="60"/>
      <c r="DEF886" s="60"/>
      <c r="DEG886" s="60"/>
      <c r="DEH886" s="60"/>
      <c r="DEI886" s="60"/>
      <c r="DEJ886" s="60"/>
      <c r="DEK886" s="60"/>
      <c r="DEL886" s="60"/>
      <c r="DEM886" s="60"/>
      <c r="DEN886" s="60"/>
      <c r="DEO886" s="60"/>
      <c r="DEP886" s="60"/>
      <c r="DEQ886" s="60"/>
      <c r="DER886" s="60"/>
      <c r="DES886" s="60"/>
      <c r="DET886" s="60"/>
      <c r="DEU886" s="60"/>
      <c r="DEV886" s="60"/>
      <c r="DEW886" s="60"/>
      <c r="DEX886" s="60"/>
      <c r="DEY886" s="60"/>
      <c r="DEZ886" s="60"/>
      <c r="DFA886" s="60"/>
      <c r="DFB886" s="60"/>
      <c r="DFC886" s="60"/>
      <c r="DFD886" s="60"/>
      <c r="DFE886" s="60"/>
      <c r="DFF886" s="60"/>
      <c r="DFG886" s="60"/>
      <c r="DFH886" s="60"/>
      <c r="DFI886" s="60"/>
      <c r="DFJ886" s="60"/>
      <c r="DFK886" s="60"/>
      <c r="DFL886" s="60"/>
      <c r="DFM886" s="60"/>
      <c r="DFN886" s="60"/>
      <c r="DFO886" s="60"/>
      <c r="DFP886" s="60"/>
      <c r="DFQ886" s="60"/>
      <c r="DFR886" s="60"/>
      <c r="DFS886" s="60"/>
      <c r="DFT886" s="60"/>
      <c r="DFU886" s="60"/>
      <c r="DFV886" s="60"/>
      <c r="DFW886" s="60"/>
      <c r="DFX886" s="60"/>
      <c r="DFY886" s="60"/>
      <c r="DFZ886" s="60"/>
      <c r="DGA886" s="60"/>
      <c r="DGB886" s="60"/>
      <c r="DGC886" s="60"/>
      <c r="DGD886" s="60"/>
      <c r="DGE886" s="60"/>
      <c r="DGF886" s="60"/>
      <c r="DGG886" s="60"/>
      <c r="DGH886" s="60"/>
      <c r="DGI886" s="60"/>
      <c r="DGJ886" s="60"/>
      <c r="DGK886" s="60"/>
      <c r="DGL886" s="60"/>
      <c r="DGM886" s="60"/>
      <c r="DGN886" s="60"/>
      <c r="DGO886" s="60"/>
      <c r="DGP886" s="60"/>
      <c r="DGQ886" s="60"/>
      <c r="DGR886" s="60"/>
      <c r="DGS886" s="60"/>
      <c r="DGT886" s="60"/>
      <c r="DGU886" s="60"/>
      <c r="DGV886" s="60"/>
      <c r="DGW886" s="60"/>
      <c r="DGX886" s="60"/>
      <c r="DGY886" s="60"/>
      <c r="DGZ886" s="60"/>
      <c r="DHA886" s="60"/>
      <c r="DHB886" s="60"/>
      <c r="DHC886" s="60"/>
      <c r="DHD886" s="60"/>
      <c r="DHE886" s="60"/>
      <c r="DHF886" s="60"/>
      <c r="DHG886" s="60"/>
      <c r="DHH886" s="60"/>
      <c r="DHI886" s="60"/>
      <c r="DHJ886" s="60"/>
      <c r="DHK886" s="60"/>
      <c r="DHL886" s="60"/>
      <c r="DHM886" s="60"/>
      <c r="DHN886" s="60"/>
      <c r="DHO886" s="60"/>
      <c r="DHP886" s="60"/>
      <c r="DHQ886" s="60"/>
      <c r="DHR886" s="60"/>
      <c r="DHS886" s="60"/>
      <c r="DHT886" s="60"/>
      <c r="DHU886" s="60"/>
      <c r="DHV886" s="60"/>
      <c r="DHW886" s="60"/>
      <c r="DHX886" s="60"/>
      <c r="DHY886" s="60"/>
      <c r="DHZ886" s="60"/>
      <c r="DIA886" s="60"/>
      <c r="DIB886" s="60"/>
      <c r="DIC886" s="60"/>
      <c r="DID886" s="60"/>
      <c r="DIE886" s="60"/>
      <c r="DIF886" s="60"/>
      <c r="DIG886" s="60"/>
      <c r="DIH886" s="60"/>
      <c r="DII886" s="60"/>
      <c r="DIJ886" s="60"/>
      <c r="DIK886" s="60"/>
      <c r="DIL886" s="60"/>
      <c r="DIM886" s="60"/>
      <c r="DIN886" s="60"/>
      <c r="DIO886" s="60"/>
      <c r="DIP886" s="60"/>
      <c r="DIQ886" s="60"/>
      <c r="DIR886" s="60"/>
      <c r="DIS886" s="60"/>
      <c r="DIT886" s="60"/>
      <c r="DIU886" s="60"/>
      <c r="DIV886" s="60"/>
      <c r="DIW886" s="60"/>
      <c r="DIX886" s="60"/>
      <c r="DIY886" s="60"/>
      <c r="DIZ886" s="60"/>
      <c r="DJA886" s="60"/>
      <c r="DJB886" s="60"/>
      <c r="DJC886" s="60"/>
      <c r="DJD886" s="60"/>
      <c r="DJE886" s="60"/>
      <c r="DJF886" s="60"/>
      <c r="DJG886" s="60"/>
      <c r="DJH886" s="60"/>
      <c r="DJI886" s="60"/>
      <c r="DJJ886" s="60"/>
      <c r="DJK886" s="60"/>
      <c r="DJL886" s="60"/>
      <c r="DJM886" s="60"/>
      <c r="DJN886" s="60"/>
      <c r="DJO886" s="60"/>
      <c r="DJP886" s="60"/>
      <c r="DJQ886" s="60"/>
      <c r="DJR886" s="60"/>
      <c r="DJS886" s="60"/>
      <c r="DJT886" s="60"/>
      <c r="DJU886" s="60"/>
      <c r="DJV886" s="60"/>
      <c r="DJW886" s="60"/>
      <c r="DJX886" s="60"/>
      <c r="DJY886" s="60"/>
      <c r="DJZ886" s="60"/>
      <c r="DKA886" s="60"/>
      <c r="DKB886" s="60"/>
      <c r="DKC886" s="60"/>
      <c r="DKD886" s="60"/>
      <c r="DKE886" s="60"/>
      <c r="DKF886" s="60"/>
      <c r="DKG886" s="60"/>
      <c r="DKH886" s="60"/>
      <c r="DKI886" s="60"/>
      <c r="DKJ886" s="60"/>
      <c r="DKK886" s="60"/>
      <c r="DKL886" s="60"/>
      <c r="DKM886" s="60"/>
      <c r="DKN886" s="60"/>
      <c r="DKO886" s="60"/>
      <c r="DKP886" s="60"/>
      <c r="DKQ886" s="60"/>
      <c r="DKR886" s="60"/>
      <c r="DKS886" s="60"/>
      <c r="DKT886" s="60"/>
      <c r="DKU886" s="60"/>
      <c r="DKV886" s="60"/>
      <c r="DKW886" s="60"/>
      <c r="DKX886" s="60"/>
      <c r="DKY886" s="60"/>
      <c r="DKZ886" s="60"/>
      <c r="DLA886" s="60"/>
      <c r="DLB886" s="60"/>
      <c r="DLC886" s="60"/>
      <c r="DLD886" s="60"/>
      <c r="DLE886" s="60"/>
      <c r="DLF886" s="60"/>
      <c r="DLG886" s="60"/>
      <c r="DLH886" s="60"/>
      <c r="DLI886" s="60"/>
      <c r="DLJ886" s="60"/>
      <c r="DLK886" s="60"/>
      <c r="DLL886" s="60"/>
      <c r="DLM886" s="60"/>
      <c r="DLN886" s="60"/>
      <c r="DLO886" s="60"/>
      <c r="DLP886" s="60"/>
      <c r="DLQ886" s="60"/>
      <c r="DLR886" s="60"/>
      <c r="DLS886" s="60"/>
      <c r="DLT886" s="60"/>
      <c r="DLU886" s="60"/>
      <c r="DLV886" s="60"/>
      <c r="DLW886" s="60"/>
      <c r="DLX886" s="60"/>
      <c r="DLY886" s="60"/>
      <c r="DLZ886" s="60"/>
      <c r="DMA886" s="60"/>
      <c r="DMB886" s="60"/>
      <c r="DMC886" s="60"/>
      <c r="DMD886" s="60"/>
      <c r="DME886" s="60"/>
      <c r="DMF886" s="60"/>
      <c r="DMG886" s="60"/>
      <c r="DMH886" s="60"/>
      <c r="DMI886" s="60"/>
      <c r="DMJ886" s="60"/>
      <c r="DMK886" s="60"/>
      <c r="DML886" s="60"/>
      <c r="DMM886" s="60"/>
      <c r="DMN886" s="60"/>
      <c r="DMO886" s="60"/>
      <c r="DMP886" s="60"/>
      <c r="DMQ886" s="60"/>
      <c r="DMR886" s="60"/>
      <c r="DMS886" s="60"/>
      <c r="DMT886" s="60"/>
      <c r="DMU886" s="60"/>
      <c r="DMV886" s="60"/>
      <c r="DMW886" s="60"/>
      <c r="DMX886" s="60"/>
      <c r="DMY886" s="60"/>
      <c r="DMZ886" s="60"/>
      <c r="DNA886" s="60"/>
      <c r="DNB886" s="60"/>
      <c r="DNC886" s="60"/>
      <c r="DND886" s="60"/>
      <c r="DNE886" s="60"/>
      <c r="DNF886" s="60"/>
      <c r="DNG886" s="60"/>
      <c r="DNH886" s="60"/>
      <c r="DNI886" s="60"/>
      <c r="DNJ886" s="60"/>
      <c r="DNK886" s="60"/>
      <c r="DNL886" s="60"/>
      <c r="DNM886" s="60"/>
      <c r="DNN886" s="60"/>
      <c r="DNO886" s="60"/>
      <c r="DNP886" s="60"/>
      <c r="DNQ886" s="60"/>
      <c r="DNR886" s="60"/>
      <c r="DNS886" s="60"/>
      <c r="DNT886" s="60"/>
      <c r="DNU886" s="60"/>
      <c r="DNV886" s="60"/>
      <c r="DNW886" s="60"/>
      <c r="DNX886" s="60"/>
      <c r="DNY886" s="60"/>
      <c r="DNZ886" s="60"/>
      <c r="DOA886" s="60"/>
      <c r="DOB886" s="60"/>
      <c r="DOC886" s="60"/>
      <c r="DOD886" s="60"/>
      <c r="DOE886" s="60"/>
      <c r="DOF886" s="60"/>
      <c r="DOG886" s="60"/>
      <c r="DOH886" s="60"/>
      <c r="DOI886" s="60"/>
      <c r="DOJ886" s="60"/>
      <c r="DOK886" s="60"/>
      <c r="DOL886" s="60"/>
      <c r="DOM886" s="60"/>
      <c r="DON886" s="60"/>
      <c r="DOO886" s="60"/>
      <c r="DOP886" s="60"/>
      <c r="DOQ886" s="60"/>
      <c r="DOR886" s="60"/>
      <c r="DOS886" s="60"/>
      <c r="DOT886" s="60"/>
      <c r="DOU886" s="60"/>
      <c r="DOV886" s="60"/>
      <c r="DOW886" s="60"/>
      <c r="DOX886" s="60"/>
      <c r="DOY886" s="60"/>
      <c r="DOZ886" s="60"/>
      <c r="DPA886" s="60"/>
      <c r="DPB886" s="60"/>
      <c r="DPC886" s="60"/>
      <c r="DPD886" s="60"/>
      <c r="DPE886" s="60"/>
      <c r="DPF886" s="60"/>
      <c r="DPG886" s="60"/>
      <c r="DPH886" s="60"/>
      <c r="DPI886" s="60"/>
      <c r="DPJ886" s="60"/>
      <c r="DPK886" s="60"/>
      <c r="DPL886" s="60"/>
      <c r="DPM886" s="60"/>
      <c r="DPN886" s="60"/>
      <c r="DPO886" s="60"/>
      <c r="DPP886" s="60"/>
      <c r="DPQ886" s="60"/>
      <c r="DPR886" s="60"/>
      <c r="DPS886" s="60"/>
      <c r="DPT886" s="60"/>
      <c r="DPU886" s="60"/>
      <c r="DPV886" s="60"/>
      <c r="DPW886" s="60"/>
      <c r="DPX886" s="60"/>
      <c r="DPY886" s="60"/>
      <c r="DPZ886" s="60"/>
      <c r="DQA886" s="60"/>
      <c r="DQB886" s="60"/>
      <c r="DQC886" s="60"/>
      <c r="DQD886" s="60"/>
      <c r="DQE886" s="60"/>
      <c r="DQF886" s="60"/>
      <c r="DQG886" s="60"/>
      <c r="DQH886" s="60"/>
      <c r="DQI886" s="60"/>
      <c r="DQJ886" s="60"/>
      <c r="DQK886" s="60"/>
      <c r="DQL886" s="60"/>
      <c r="DQM886" s="60"/>
      <c r="DQN886" s="60"/>
      <c r="DQO886" s="60"/>
      <c r="DQP886" s="60"/>
      <c r="DQQ886" s="60"/>
      <c r="DQR886" s="60"/>
      <c r="DQS886" s="60"/>
      <c r="DQT886" s="60"/>
      <c r="DQU886" s="60"/>
      <c r="DQV886" s="60"/>
      <c r="DQW886" s="60"/>
      <c r="DQX886" s="60"/>
      <c r="DQY886" s="60"/>
      <c r="DQZ886" s="60"/>
      <c r="DRA886" s="60"/>
      <c r="DRB886" s="60"/>
      <c r="DRC886" s="60"/>
      <c r="DRD886" s="60"/>
      <c r="DRE886" s="60"/>
      <c r="DRF886" s="60"/>
      <c r="DRG886" s="60"/>
      <c r="DRH886" s="60"/>
      <c r="DRI886" s="60"/>
      <c r="DRJ886" s="60"/>
      <c r="DRK886" s="60"/>
      <c r="DRL886" s="60"/>
      <c r="DRM886" s="60"/>
      <c r="DRN886" s="60"/>
      <c r="DRO886" s="60"/>
      <c r="DRP886" s="60"/>
      <c r="DRQ886" s="60"/>
      <c r="DRR886" s="60"/>
      <c r="DRS886" s="60"/>
      <c r="DRT886" s="60"/>
      <c r="DRU886" s="60"/>
      <c r="DRV886" s="60"/>
      <c r="DRW886" s="60"/>
      <c r="DRX886" s="60"/>
      <c r="DRY886" s="60"/>
      <c r="DRZ886" s="60"/>
      <c r="DSA886" s="60"/>
      <c r="DSB886" s="60"/>
      <c r="DSC886" s="60"/>
      <c r="DSD886" s="60"/>
      <c r="DSE886" s="60"/>
      <c r="DSF886" s="60"/>
      <c r="DSG886" s="60"/>
      <c r="DSH886" s="60"/>
      <c r="DSI886" s="60"/>
      <c r="DSJ886" s="60"/>
      <c r="DSK886" s="60"/>
      <c r="DSL886" s="60"/>
      <c r="DSM886" s="60"/>
      <c r="DSN886" s="60"/>
      <c r="DSO886" s="60"/>
      <c r="DSP886" s="60"/>
      <c r="DSQ886" s="60"/>
      <c r="DSR886" s="60"/>
      <c r="DSS886" s="60"/>
      <c r="DST886" s="60"/>
      <c r="DSU886" s="60"/>
      <c r="DSV886" s="60"/>
      <c r="DSW886" s="60"/>
      <c r="DSX886" s="60"/>
      <c r="DSY886" s="60"/>
      <c r="DSZ886" s="60"/>
      <c r="DTA886" s="60"/>
      <c r="DTB886" s="60"/>
      <c r="DTC886" s="60"/>
      <c r="DTD886" s="60"/>
      <c r="DTE886" s="60"/>
      <c r="DTF886" s="60"/>
      <c r="DTG886" s="60"/>
      <c r="DTH886" s="60"/>
      <c r="DTI886" s="60"/>
      <c r="DTJ886" s="60"/>
      <c r="DTK886" s="60"/>
      <c r="DTL886" s="60"/>
      <c r="DTM886" s="60"/>
      <c r="DTN886" s="60"/>
      <c r="DTO886" s="60"/>
      <c r="DTP886" s="60"/>
      <c r="DTQ886" s="60"/>
      <c r="DTR886" s="60"/>
      <c r="DTS886" s="60"/>
      <c r="DTT886" s="60"/>
      <c r="DTU886" s="60"/>
      <c r="DTV886" s="60"/>
      <c r="DTW886" s="60"/>
      <c r="DTX886" s="60"/>
      <c r="DTY886" s="60"/>
      <c r="DTZ886" s="60"/>
      <c r="DUA886" s="60"/>
      <c r="DUB886" s="60"/>
      <c r="DUC886" s="60"/>
      <c r="DUD886" s="60"/>
      <c r="DUE886" s="60"/>
      <c r="DUF886" s="60"/>
      <c r="DUG886" s="60"/>
      <c r="DUH886" s="60"/>
      <c r="DUI886" s="60"/>
      <c r="DUJ886" s="60"/>
      <c r="DUK886" s="60"/>
      <c r="DUL886" s="60"/>
      <c r="DUM886" s="60"/>
      <c r="DUN886" s="60"/>
      <c r="DUO886" s="60"/>
      <c r="DUP886" s="60"/>
      <c r="DUQ886" s="60"/>
      <c r="DUR886" s="60"/>
      <c r="DUS886" s="60"/>
      <c r="DUT886" s="60"/>
      <c r="DUU886" s="60"/>
      <c r="DUV886" s="60"/>
      <c r="DUW886" s="60"/>
      <c r="DUX886" s="60"/>
      <c r="DUY886" s="60"/>
      <c r="DUZ886" s="60"/>
      <c r="DVA886" s="60"/>
      <c r="DVB886" s="60"/>
      <c r="DVC886" s="60"/>
      <c r="DVD886" s="60"/>
      <c r="DVE886" s="60"/>
      <c r="DVF886" s="60"/>
      <c r="DVG886" s="60"/>
      <c r="DVH886" s="60"/>
      <c r="DVI886" s="60"/>
      <c r="DVJ886" s="60"/>
      <c r="DVK886" s="60"/>
      <c r="DVL886" s="60"/>
      <c r="DVM886" s="60"/>
      <c r="DVN886" s="60"/>
      <c r="DVO886" s="60"/>
      <c r="DVP886" s="60"/>
      <c r="DVQ886" s="60"/>
      <c r="DVR886" s="60"/>
      <c r="DVS886" s="60"/>
      <c r="DVT886" s="60"/>
      <c r="DVU886" s="60"/>
      <c r="DVV886" s="60"/>
      <c r="DVW886" s="60"/>
      <c r="DVX886" s="60"/>
      <c r="DVY886" s="60"/>
      <c r="DVZ886" s="60"/>
      <c r="DWA886" s="60"/>
      <c r="DWB886" s="60"/>
      <c r="DWC886" s="60"/>
      <c r="DWD886" s="60"/>
      <c r="DWE886" s="60"/>
      <c r="DWF886" s="60"/>
      <c r="DWG886" s="60"/>
      <c r="DWH886" s="60"/>
      <c r="DWI886" s="60"/>
      <c r="DWJ886" s="60"/>
      <c r="DWK886" s="60"/>
      <c r="DWL886" s="60"/>
      <c r="DWM886" s="60"/>
      <c r="DWN886" s="60"/>
      <c r="DWO886" s="60"/>
      <c r="DWP886" s="60"/>
      <c r="DWQ886" s="60"/>
      <c r="DWR886" s="60"/>
      <c r="DWS886" s="60"/>
      <c r="DWT886" s="60"/>
      <c r="DWU886" s="60"/>
      <c r="DWV886" s="60"/>
      <c r="DWW886" s="60"/>
      <c r="DWX886" s="60"/>
      <c r="DWY886" s="60"/>
      <c r="DWZ886" s="60"/>
      <c r="DXA886" s="60"/>
      <c r="DXB886" s="60"/>
      <c r="DXC886" s="60"/>
      <c r="DXD886" s="60"/>
      <c r="DXE886" s="60"/>
      <c r="DXF886" s="60"/>
      <c r="DXG886" s="60"/>
      <c r="DXH886" s="60"/>
      <c r="DXI886" s="60"/>
      <c r="DXJ886" s="60"/>
      <c r="DXK886" s="60"/>
      <c r="DXL886" s="60"/>
      <c r="DXM886" s="60"/>
      <c r="DXN886" s="60"/>
      <c r="DXO886" s="60"/>
      <c r="DXP886" s="60"/>
      <c r="DXQ886" s="60"/>
      <c r="DXR886" s="60"/>
      <c r="DXS886" s="60"/>
      <c r="DXT886" s="60"/>
      <c r="DXU886" s="60"/>
      <c r="DXV886" s="60"/>
      <c r="DXW886" s="60"/>
      <c r="DXX886" s="60"/>
      <c r="DXY886" s="60"/>
      <c r="DXZ886" s="60"/>
      <c r="DYA886" s="60"/>
      <c r="DYB886" s="60"/>
      <c r="DYC886" s="60"/>
      <c r="DYD886" s="60"/>
      <c r="DYE886" s="60"/>
      <c r="DYF886" s="60"/>
      <c r="DYG886" s="60"/>
      <c r="DYH886" s="60"/>
      <c r="DYI886" s="60"/>
      <c r="DYJ886" s="60"/>
      <c r="DYK886" s="60"/>
      <c r="DYL886" s="60"/>
      <c r="DYM886" s="60"/>
      <c r="DYN886" s="60"/>
      <c r="DYO886" s="60"/>
      <c r="DYP886" s="60"/>
      <c r="DYQ886" s="60"/>
      <c r="DYR886" s="60"/>
      <c r="DYS886" s="60"/>
      <c r="DYT886" s="60"/>
      <c r="DYU886" s="60"/>
      <c r="DYV886" s="60"/>
      <c r="DYW886" s="60"/>
      <c r="DYX886" s="60"/>
      <c r="DYY886" s="60"/>
      <c r="DYZ886" s="60"/>
      <c r="DZA886" s="60"/>
      <c r="DZB886" s="60"/>
      <c r="DZC886" s="60"/>
      <c r="DZD886" s="60"/>
      <c r="DZE886" s="60"/>
      <c r="DZF886" s="60"/>
      <c r="DZG886" s="60"/>
      <c r="DZH886" s="60"/>
      <c r="DZI886" s="60"/>
      <c r="DZJ886" s="60"/>
      <c r="DZK886" s="60"/>
      <c r="DZL886" s="60"/>
      <c r="DZM886" s="60"/>
      <c r="DZN886" s="60"/>
      <c r="DZO886" s="60"/>
      <c r="DZP886" s="60"/>
      <c r="DZQ886" s="60"/>
      <c r="DZR886" s="60"/>
      <c r="DZS886" s="60"/>
      <c r="DZT886" s="60"/>
      <c r="DZU886" s="60"/>
      <c r="DZV886" s="60"/>
      <c r="DZW886" s="60"/>
      <c r="DZX886" s="60"/>
      <c r="DZY886" s="60"/>
      <c r="DZZ886" s="60"/>
      <c r="EAA886" s="60"/>
      <c r="EAB886" s="60"/>
      <c r="EAC886" s="60"/>
      <c r="EAD886" s="60"/>
      <c r="EAE886" s="60"/>
      <c r="EAF886" s="60"/>
      <c r="EAG886" s="60"/>
      <c r="EAH886" s="60"/>
      <c r="EAI886" s="60"/>
      <c r="EAJ886" s="60"/>
      <c r="EAK886" s="60"/>
      <c r="EAL886" s="60"/>
      <c r="EAM886" s="60"/>
      <c r="EAN886" s="60"/>
      <c r="EAO886" s="60"/>
      <c r="EAP886" s="60"/>
      <c r="EAQ886" s="60"/>
      <c r="EAR886" s="60"/>
      <c r="EAS886" s="60"/>
      <c r="EAT886" s="60"/>
      <c r="EAU886" s="60"/>
      <c r="EAV886" s="60"/>
      <c r="EAW886" s="60"/>
      <c r="EAX886" s="60"/>
      <c r="EAY886" s="60"/>
      <c r="EAZ886" s="60"/>
      <c r="EBA886" s="60"/>
      <c r="EBB886" s="60"/>
      <c r="EBC886" s="60"/>
      <c r="EBD886" s="60"/>
      <c r="EBE886" s="60"/>
      <c r="EBF886" s="60"/>
      <c r="EBG886" s="60"/>
      <c r="EBH886" s="60"/>
      <c r="EBI886" s="60"/>
      <c r="EBJ886" s="60"/>
      <c r="EBK886" s="60"/>
      <c r="EBL886" s="60"/>
      <c r="EBM886" s="60"/>
      <c r="EBN886" s="60"/>
      <c r="EBO886" s="60"/>
      <c r="EBP886" s="60"/>
      <c r="EBQ886" s="60"/>
      <c r="EBR886" s="60"/>
      <c r="EBS886" s="60"/>
      <c r="EBT886" s="60"/>
      <c r="EBU886" s="60"/>
      <c r="EBV886" s="60"/>
      <c r="EBW886" s="60"/>
      <c r="EBX886" s="60"/>
      <c r="EBY886" s="60"/>
      <c r="EBZ886" s="60"/>
      <c r="ECA886" s="60"/>
      <c r="ECB886" s="60"/>
      <c r="ECC886" s="60"/>
      <c r="ECD886" s="60"/>
      <c r="ECE886" s="60"/>
      <c r="ECF886" s="60"/>
      <c r="ECG886" s="60"/>
      <c r="ECH886" s="60"/>
      <c r="ECI886" s="60"/>
      <c r="ECJ886" s="60"/>
      <c r="ECK886" s="60"/>
      <c r="ECL886" s="60"/>
      <c r="ECM886" s="60"/>
      <c r="ECN886" s="60"/>
      <c r="ECO886" s="60"/>
      <c r="ECP886" s="60"/>
      <c r="ECQ886" s="60"/>
      <c r="ECR886" s="60"/>
      <c r="ECS886" s="60"/>
      <c r="ECT886" s="60"/>
      <c r="ECU886" s="60"/>
      <c r="ECV886" s="60"/>
      <c r="ECW886" s="60"/>
      <c r="ECX886" s="60"/>
      <c r="ECY886" s="60"/>
      <c r="ECZ886" s="60"/>
      <c r="EDA886" s="60"/>
      <c r="EDB886" s="60"/>
      <c r="EDC886" s="60"/>
      <c r="EDD886" s="60"/>
      <c r="EDE886" s="60"/>
      <c r="EDF886" s="60"/>
      <c r="EDG886" s="60"/>
      <c r="EDH886" s="60"/>
      <c r="EDI886" s="60"/>
      <c r="EDJ886" s="60"/>
      <c r="EDK886" s="60"/>
      <c r="EDL886" s="60"/>
      <c r="EDM886" s="60"/>
      <c r="EDN886" s="60"/>
      <c r="EDO886" s="60"/>
      <c r="EDP886" s="60"/>
      <c r="EDQ886" s="60"/>
      <c r="EDR886" s="60"/>
      <c r="EDS886" s="60"/>
      <c r="EDT886" s="60"/>
      <c r="EDU886" s="60"/>
      <c r="EDV886" s="60"/>
      <c r="EDW886" s="60"/>
      <c r="EDX886" s="60"/>
      <c r="EDY886" s="60"/>
      <c r="EDZ886" s="60"/>
      <c r="EEA886" s="60"/>
      <c r="EEB886" s="60"/>
      <c r="EEC886" s="60"/>
      <c r="EED886" s="60"/>
      <c r="EEE886" s="60"/>
      <c r="EEF886" s="60"/>
      <c r="EEG886" s="60"/>
      <c r="EEH886" s="60"/>
      <c r="EEI886" s="60"/>
      <c r="EEJ886" s="60"/>
      <c r="EEK886" s="60"/>
      <c r="EEL886" s="60"/>
      <c r="EEM886" s="60"/>
      <c r="EEN886" s="60"/>
      <c r="EEO886" s="60"/>
      <c r="EEP886" s="60"/>
      <c r="EEQ886" s="60"/>
      <c r="EER886" s="60"/>
      <c r="EES886" s="60"/>
      <c r="EET886" s="60"/>
      <c r="EEU886" s="60"/>
      <c r="EEV886" s="60"/>
      <c r="EEW886" s="60"/>
      <c r="EEX886" s="60"/>
      <c r="EEY886" s="60"/>
      <c r="EEZ886" s="60"/>
      <c r="EFA886" s="60"/>
      <c r="EFB886" s="60"/>
      <c r="EFC886" s="60"/>
      <c r="EFD886" s="60"/>
      <c r="EFE886" s="60"/>
      <c r="EFF886" s="60"/>
      <c r="EFG886" s="60"/>
      <c r="EFH886" s="60"/>
      <c r="EFI886" s="60"/>
      <c r="EFJ886" s="60"/>
      <c r="EFK886" s="60"/>
      <c r="EFL886" s="60"/>
      <c r="EFM886" s="60"/>
      <c r="EFN886" s="60"/>
      <c r="EFO886" s="60"/>
      <c r="EFP886" s="60"/>
      <c r="EFQ886" s="60"/>
      <c r="EFR886" s="60"/>
      <c r="EFS886" s="60"/>
      <c r="EFT886" s="60"/>
      <c r="EFU886" s="60"/>
      <c r="EFV886" s="60"/>
      <c r="EFW886" s="60"/>
      <c r="EFX886" s="60"/>
      <c r="EFY886" s="60"/>
      <c r="EFZ886" s="60"/>
      <c r="EGA886" s="60"/>
      <c r="EGB886" s="60"/>
      <c r="EGC886" s="60"/>
      <c r="EGD886" s="60"/>
      <c r="EGE886" s="60"/>
      <c r="EGF886" s="60"/>
      <c r="EGG886" s="60"/>
      <c r="EGH886" s="60"/>
      <c r="EGI886" s="60"/>
      <c r="EGJ886" s="60"/>
      <c r="EGK886" s="60"/>
      <c r="EGL886" s="60"/>
      <c r="EGM886" s="60"/>
      <c r="EGN886" s="60"/>
      <c r="EGO886" s="60"/>
      <c r="EGP886" s="60"/>
      <c r="EGQ886" s="60"/>
      <c r="EGR886" s="60"/>
      <c r="EGS886" s="60"/>
      <c r="EGT886" s="60"/>
      <c r="EGU886" s="60"/>
      <c r="EGV886" s="60"/>
      <c r="EGW886" s="60"/>
      <c r="EGX886" s="60"/>
      <c r="EGY886" s="60"/>
      <c r="EGZ886" s="60"/>
      <c r="EHA886" s="60"/>
      <c r="EHB886" s="60"/>
      <c r="EHC886" s="60"/>
      <c r="EHD886" s="60"/>
      <c r="EHE886" s="60"/>
      <c r="EHF886" s="60"/>
      <c r="EHG886" s="60"/>
      <c r="EHH886" s="60"/>
      <c r="EHI886" s="60"/>
      <c r="EHJ886" s="60"/>
      <c r="EHK886" s="60"/>
      <c r="EHL886" s="60"/>
      <c r="EHM886" s="60"/>
      <c r="EHN886" s="60"/>
      <c r="EHO886" s="60"/>
      <c r="EHP886" s="60"/>
      <c r="EHQ886" s="60"/>
      <c r="EHR886" s="60"/>
      <c r="EHS886" s="60"/>
      <c r="EHT886" s="60"/>
      <c r="EHU886" s="60"/>
      <c r="EHV886" s="60"/>
      <c r="EHW886" s="60"/>
      <c r="EHX886" s="60"/>
      <c r="EHY886" s="60"/>
      <c r="EHZ886" s="60"/>
      <c r="EIA886" s="60"/>
      <c r="EIB886" s="60"/>
      <c r="EIC886" s="60"/>
      <c r="EID886" s="60"/>
      <c r="EIE886" s="60"/>
      <c r="EIF886" s="60"/>
      <c r="EIG886" s="60"/>
      <c r="EIH886" s="60"/>
      <c r="EII886" s="60"/>
      <c r="EIJ886" s="60"/>
      <c r="EIK886" s="60"/>
      <c r="EIL886" s="60"/>
      <c r="EIM886" s="60"/>
      <c r="EIN886" s="60"/>
      <c r="EIO886" s="60"/>
      <c r="EIP886" s="60"/>
      <c r="EIQ886" s="60"/>
      <c r="EIR886" s="60"/>
      <c r="EIS886" s="60"/>
      <c r="EIT886" s="60"/>
      <c r="EIU886" s="60"/>
      <c r="EIV886" s="60"/>
      <c r="EIW886" s="60"/>
      <c r="EIX886" s="60"/>
      <c r="EIY886" s="60"/>
      <c r="EIZ886" s="60"/>
      <c r="EJA886" s="60"/>
      <c r="EJB886" s="60"/>
      <c r="EJC886" s="60"/>
      <c r="EJD886" s="60"/>
      <c r="EJE886" s="60"/>
      <c r="EJF886" s="60"/>
      <c r="EJG886" s="60"/>
      <c r="EJH886" s="60"/>
      <c r="EJI886" s="60"/>
      <c r="EJJ886" s="60"/>
      <c r="EJK886" s="60"/>
      <c r="EJL886" s="60"/>
      <c r="EJM886" s="60"/>
      <c r="EJN886" s="60"/>
      <c r="EJO886" s="60"/>
      <c r="EJP886" s="60"/>
      <c r="EJQ886" s="60"/>
      <c r="EJR886" s="60"/>
      <c r="EJS886" s="60"/>
      <c r="EJT886" s="60"/>
      <c r="EJU886" s="60"/>
      <c r="EJV886" s="60"/>
      <c r="EJW886" s="60"/>
      <c r="EJX886" s="60"/>
      <c r="EJY886" s="60"/>
      <c r="EJZ886" s="60"/>
      <c r="EKA886" s="60"/>
      <c r="EKB886" s="60"/>
      <c r="EKC886" s="60"/>
      <c r="EKD886" s="60"/>
      <c r="EKE886" s="60"/>
      <c r="EKF886" s="60"/>
      <c r="EKG886" s="60"/>
      <c r="EKH886" s="60"/>
      <c r="EKI886" s="60"/>
      <c r="EKJ886" s="60"/>
      <c r="EKK886" s="60"/>
      <c r="EKL886" s="60"/>
      <c r="EKM886" s="60"/>
      <c r="EKN886" s="60"/>
      <c r="EKO886" s="60"/>
      <c r="EKP886" s="60"/>
      <c r="EKQ886" s="60"/>
      <c r="EKR886" s="60"/>
      <c r="EKS886" s="60"/>
      <c r="EKT886" s="60"/>
      <c r="EKU886" s="60"/>
      <c r="EKV886" s="60"/>
      <c r="EKW886" s="60"/>
      <c r="EKX886" s="60"/>
      <c r="EKY886" s="60"/>
      <c r="EKZ886" s="60"/>
      <c r="ELA886" s="60"/>
      <c r="ELB886" s="60"/>
      <c r="ELC886" s="60"/>
      <c r="ELD886" s="60"/>
      <c r="ELE886" s="60"/>
      <c r="ELF886" s="60"/>
      <c r="ELG886" s="60"/>
      <c r="ELH886" s="60"/>
      <c r="ELI886" s="60"/>
      <c r="ELJ886" s="60"/>
      <c r="ELK886" s="60"/>
      <c r="ELL886" s="60"/>
      <c r="ELM886" s="60"/>
      <c r="ELN886" s="60"/>
      <c r="ELO886" s="60"/>
      <c r="ELP886" s="60"/>
      <c r="ELQ886" s="60"/>
      <c r="ELR886" s="60"/>
      <c r="ELS886" s="60"/>
      <c r="ELT886" s="60"/>
      <c r="ELU886" s="60"/>
      <c r="ELV886" s="60"/>
      <c r="ELW886" s="60"/>
      <c r="ELX886" s="60"/>
      <c r="ELY886" s="60"/>
      <c r="ELZ886" s="60"/>
      <c r="EMA886" s="60"/>
      <c r="EMB886" s="60"/>
      <c r="EMC886" s="60"/>
      <c r="EMD886" s="60"/>
      <c r="EME886" s="60"/>
      <c r="EMF886" s="60"/>
      <c r="EMG886" s="60"/>
      <c r="EMH886" s="60"/>
      <c r="EMI886" s="60"/>
      <c r="EMJ886" s="60"/>
      <c r="EMK886" s="60"/>
      <c r="EML886" s="60"/>
      <c r="EMM886" s="60"/>
      <c r="EMN886" s="60"/>
      <c r="EMO886" s="60"/>
      <c r="EMP886" s="60"/>
      <c r="EMQ886" s="60"/>
      <c r="EMR886" s="60"/>
      <c r="EMS886" s="60"/>
      <c r="EMT886" s="60"/>
      <c r="EMU886" s="60"/>
      <c r="EMV886" s="60"/>
      <c r="EMW886" s="60"/>
      <c r="EMX886" s="60"/>
      <c r="EMY886" s="60"/>
      <c r="EMZ886" s="60"/>
      <c r="ENA886" s="60"/>
      <c r="ENB886" s="60"/>
      <c r="ENC886" s="60"/>
      <c r="END886" s="60"/>
      <c r="ENE886" s="60"/>
      <c r="ENF886" s="60"/>
      <c r="ENG886" s="60"/>
      <c r="ENH886" s="60"/>
      <c r="ENI886" s="60"/>
      <c r="ENJ886" s="60"/>
      <c r="ENK886" s="60"/>
      <c r="ENL886" s="60"/>
      <c r="ENM886" s="60"/>
      <c r="ENN886" s="60"/>
      <c r="ENO886" s="60"/>
      <c r="ENP886" s="60"/>
      <c r="ENQ886" s="60"/>
      <c r="ENR886" s="60"/>
      <c r="ENS886" s="60"/>
      <c r="ENT886" s="60"/>
      <c r="ENU886" s="60"/>
      <c r="ENV886" s="60"/>
      <c r="ENW886" s="60"/>
      <c r="ENX886" s="60"/>
      <c r="ENY886" s="60"/>
      <c r="ENZ886" s="60"/>
      <c r="EOA886" s="60"/>
      <c r="EOB886" s="60"/>
      <c r="EOC886" s="60"/>
      <c r="EOD886" s="60"/>
      <c r="EOE886" s="60"/>
      <c r="EOF886" s="60"/>
      <c r="EOG886" s="60"/>
      <c r="EOH886" s="60"/>
      <c r="EOI886" s="60"/>
      <c r="EOJ886" s="60"/>
      <c r="EOK886" s="60"/>
      <c r="EOL886" s="60"/>
      <c r="EOM886" s="60"/>
      <c r="EON886" s="60"/>
      <c r="EOO886" s="60"/>
      <c r="EOP886" s="60"/>
      <c r="EOQ886" s="60"/>
      <c r="EOR886" s="60"/>
      <c r="EOS886" s="60"/>
      <c r="EOT886" s="60"/>
      <c r="EOU886" s="60"/>
      <c r="EOV886" s="60"/>
      <c r="EOW886" s="60"/>
      <c r="EOX886" s="60"/>
      <c r="EOY886" s="60"/>
      <c r="EOZ886" s="60"/>
      <c r="EPA886" s="60"/>
      <c r="EPB886" s="60"/>
      <c r="EPC886" s="60"/>
      <c r="EPD886" s="60"/>
      <c r="EPE886" s="60"/>
      <c r="EPF886" s="60"/>
      <c r="EPG886" s="60"/>
      <c r="EPH886" s="60"/>
      <c r="EPI886" s="60"/>
      <c r="EPJ886" s="60"/>
      <c r="EPK886" s="60"/>
      <c r="EPL886" s="60"/>
      <c r="EPM886" s="60"/>
      <c r="EPN886" s="60"/>
      <c r="EPO886" s="60"/>
      <c r="EPP886" s="60"/>
      <c r="EPQ886" s="60"/>
      <c r="EPR886" s="60"/>
      <c r="EPS886" s="60"/>
      <c r="EPT886" s="60"/>
      <c r="EPU886" s="60"/>
      <c r="EPV886" s="60"/>
      <c r="EPW886" s="60"/>
      <c r="EPX886" s="60"/>
      <c r="EPY886" s="60"/>
      <c r="EPZ886" s="60"/>
      <c r="EQA886" s="60"/>
      <c r="EQB886" s="60"/>
      <c r="EQC886" s="60"/>
      <c r="EQD886" s="60"/>
      <c r="EQE886" s="60"/>
      <c r="EQF886" s="60"/>
      <c r="EQG886" s="60"/>
      <c r="EQH886" s="60"/>
      <c r="EQI886" s="60"/>
      <c r="EQJ886" s="60"/>
      <c r="EQK886" s="60"/>
      <c r="EQL886" s="60"/>
      <c r="EQM886" s="60"/>
      <c r="EQN886" s="60"/>
      <c r="EQO886" s="60"/>
      <c r="EQP886" s="60"/>
      <c r="EQQ886" s="60"/>
      <c r="EQR886" s="60"/>
      <c r="EQS886" s="60"/>
      <c r="EQT886" s="60"/>
      <c r="EQU886" s="60"/>
      <c r="EQV886" s="60"/>
      <c r="EQW886" s="60"/>
      <c r="EQX886" s="60"/>
      <c r="EQY886" s="60"/>
      <c r="EQZ886" s="60"/>
      <c r="ERA886" s="60"/>
      <c r="ERB886" s="60"/>
      <c r="ERC886" s="60"/>
      <c r="ERD886" s="60"/>
      <c r="ERE886" s="60"/>
      <c r="ERF886" s="60"/>
      <c r="ERG886" s="60"/>
      <c r="ERH886" s="60"/>
      <c r="ERI886" s="60"/>
      <c r="ERJ886" s="60"/>
      <c r="ERK886" s="60"/>
      <c r="ERL886" s="60"/>
      <c r="ERM886" s="60"/>
      <c r="ERN886" s="60"/>
      <c r="ERO886" s="60"/>
      <c r="ERP886" s="60"/>
      <c r="ERQ886" s="60"/>
      <c r="ERR886" s="60"/>
      <c r="ERS886" s="60"/>
      <c r="ERT886" s="60"/>
      <c r="ERU886" s="60"/>
      <c r="ERV886" s="60"/>
      <c r="ERW886" s="60"/>
      <c r="ERX886" s="60"/>
      <c r="ERY886" s="60"/>
      <c r="ERZ886" s="60"/>
      <c r="ESA886" s="60"/>
      <c r="ESB886" s="60"/>
      <c r="ESC886" s="60"/>
      <c r="ESD886" s="60"/>
      <c r="ESE886" s="60"/>
      <c r="ESF886" s="60"/>
      <c r="ESG886" s="60"/>
      <c r="ESH886" s="60"/>
      <c r="ESI886" s="60"/>
      <c r="ESJ886" s="60"/>
      <c r="ESK886" s="60"/>
      <c r="ESL886" s="60"/>
      <c r="ESM886" s="60"/>
      <c r="ESN886" s="60"/>
      <c r="ESO886" s="60"/>
      <c r="ESP886" s="60"/>
      <c r="ESQ886" s="60"/>
      <c r="ESR886" s="60"/>
      <c r="ESS886" s="60"/>
      <c r="EST886" s="60"/>
      <c r="ESU886" s="60"/>
      <c r="ESV886" s="60"/>
      <c r="ESW886" s="60"/>
      <c r="ESX886" s="60"/>
      <c r="ESY886" s="60"/>
      <c r="ESZ886" s="60"/>
      <c r="ETA886" s="60"/>
      <c r="ETB886" s="60"/>
      <c r="ETC886" s="60"/>
      <c r="ETD886" s="60"/>
      <c r="ETE886" s="60"/>
      <c r="ETF886" s="60"/>
      <c r="ETG886" s="60"/>
      <c r="ETH886" s="60"/>
      <c r="ETI886" s="60"/>
      <c r="ETJ886" s="60"/>
      <c r="ETK886" s="60"/>
      <c r="ETL886" s="60"/>
      <c r="ETM886" s="60"/>
      <c r="ETN886" s="60"/>
      <c r="ETO886" s="60"/>
      <c r="ETP886" s="60"/>
      <c r="ETQ886" s="60"/>
      <c r="ETR886" s="60"/>
      <c r="ETS886" s="60"/>
      <c r="ETT886" s="60"/>
      <c r="ETU886" s="60"/>
      <c r="ETV886" s="60"/>
      <c r="ETW886" s="60"/>
      <c r="ETX886" s="60"/>
      <c r="ETY886" s="60"/>
      <c r="ETZ886" s="60"/>
      <c r="EUA886" s="60"/>
      <c r="EUB886" s="60"/>
      <c r="EUC886" s="60"/>
      <c r="EUD886" s="60"/>
      <c r="EUE886" s="60"/>
      <c r="EUF886" s="60"/>
      <c r="EUG886" s="60"/>
      <c r="EUH886" s="60"/>
      <c r="EUI886" s="60"/>
      <c r="EUJ886" s="60"/>
      <c r="EUK886" s="60"/>
      <c r="EUL886" s="60"/>
      <c r="EUM886" s="60"/>
      <c r="EUN886" s="60"/>
      <c r="EUO886" s="60"/>
      <c r="EUP886" s="60"/>
      <c r="EUQ886" s="60"/>
      <c r="EUR886" s="60"/>
      <c r="EUS886" s="60"/>
      <c r="EUT886" s="60"/>
      <c r="EUU886" s="60"/>
      <c r="EUV886" s="60"/>
      <c r="EUW886" s="60"/>
      <c r="EUX886" s="60"/>
      <c r="EUY886" s="60"/>
      <c r="EUZ886" s="60"/>
      <c r="EVA886" s="60"/>
      <c r="EVB886" s="60"/>
      <c r="EVC886" s="60"/>
      <c r="EVD886" s="60"/>
      <c r="EVE886" s="60"/>
      <c r="EVF886" s="60"/>
      <c r="EVG886" s="60"/>
      <c r="EVH886" s="60"/>
      <c r="EVI886" s="60"/>
      <c r="EVJ886" s="60"/>
      <c r="EVK886" s="60"/>
      <c r="EVL886" s="60"/>
      <c r="EVM886" s="60"/>
      <c r="EVN886" s="60"/>
      <c r="EVO886" s="60"/>
      <c r="EVP886" s="60"/>
      <c r="EVQ886" s="60"/>
      <c r="EVR886" s="60"/>
      <c r="EVS886" s="60"/>
      <c r="EVT886" s="60"/>
      <c r="EVU886" s="60"/>
      <c r="EVV886" s="60"/>
      <c r="EVW886" s="60"/>
      <c r="EVX886" s="60"/>
      <c r="EVY886" s="60"/>
      <c r="EVZ886" s="60"/>
      <c r="EWA886" s="60"/>
      <c r="EWB886" s="60"/>
      <c r="EWC886" s="60"/>
      <c r="EWD886" s="60"/>
      <c r="EWE886" s="60"/>
      <c r="EWF886" s="60"/>
      <c r="EWG886" s="60"/>
      <c r="EWH886" s="60"/>
      <c r="EWI886" s="60"/>
      <c r="EWJ886" s="60"/>
      <c r="EWK886" s="60"/>
      <c r="EWL886" s="60"/>
      <c r="EWM886" s="60"/>
      <c r="EWN886" s="60"/>
      <c r="EWO886" s="60"/>
      <c r="EWP886" s="60"/>
      <c r="EWQ886" s="60"/>
      <c r="EWR886" s="60"/>
      <c r="EWS886" s="60"/>
      <c r="EWT886" s="60"/>
      <c r="EWU886" s="60"/>
      <c r="EWV886" s="60"/>
      <c r="EWW886" s="60"/>
      <c r="EWX886" s="60"/>
      <c r="EWY886" s="60"/>
      <c r="EWZ886" s="60"/>
      <c r="EXA886" s="60"/>
      <c r="EXB886" s="60"/>
      <c r="EXC886" s="60"/>
      <c r="EXD886" s="60"/>
      <c r="EXE886" s="60"/>
      <c r="EXF886" s="60"/>
      <c r="EXG886" s="60"/>
      <c r="EXH886" s="60"/>
      <c r="EXI886" s="60"/>
      <c r="EXJ886" s="60"/>
      <c r="EXK886" s="60"/>
      <c r="EXL886" s="60"/>
      <c r="EXM886" s="60"/>
      <c r="EXN886" s="60"/>
      <c r="EXO886" s="60"/>
      <c r="EXP886" s="60"/>
      <c r="EXQ886" s="60"/>
      <c r="EXR886" s="60"/>
      <c r="EXS886" s="60"/>
      <c r="EXT886" s="60"/>
      <c r="EXU886" s="60"/>
      <c r="EXV886" s="60"/>
      <c r="EXW886" s="60"/>
      <c r="EXX886" s="60"/>
      <c r="EXY886" s="60"/>
      <c r="EXZ886" s="60"/>
      <c r="EYA886" s="60"/>
      <c r="EYB886" s="60"/>
      <c r="EYC886" s="60"/>
      <c r="EYD886" s="60"/>
      <c r="EYE886" s="60"/>
      <c r="EYF886" s="60"/>
      <c r="EYG886" s="60"/>
      <c r="EYH886" s="60"/>
      <c r="EYI886" s="60"/>
      <c r="EYJ886" s="60"/>
      <c r="EYK886" s="60"/>
      <c r="EYL886" s="60"/>
      <c r="EYM886" s="60"/>
      <c r="EYN886" s="60"/>
      <c r="EYO886" s="60"/>
      <c r="EYP886" s="60"/>
      <c r="EYQ886" s="60"/>
      <c r="EYR886" s="60"/>
      <c r="EYS886" s="60"/>
      <c r="EYT886" s="60"/>
      <c r="EYU886" s="60"/>
      <c r="EYV886" s="60"/>
      <c r="EYW886" s="60"/>
      <c r="EYX886" s="60"/>
      <c r="EYY886" s="60"/>
      <c r="EYZ886" s="60"/>
      <c r="EZA886" s="60"/>
      <c r="EZB886" s="60"/>
      <c r="EZC886" s="60"/>
      <c r="EZD886" s="60"/>
      <c r="EZE886" s="60"/>
      <c r="EZF886" s="60"/>
      <c r="EZG886" s="60"/>
      <c r="EZH886" s="60"/>
      <c r="EZI886" s="60"/>
      <c r="EZJ886" s="60"/>
      <c r="EZK886" s="60"/>
      <c r="EZL886" s="60"/>
      <c r="EZM886" s="60"/>
      <c r="EZN886" s="60"/>
      <c r="EZO886" s="60"/>
      <c r="EZP886" s="60"/>
      <c r="EZQ886" s="60"/>
      <c r="EZR886" s="60"/>
      <c r="EZS886" s="60"/>
      <c r="EZT886" s="60"/>
      <c r="EZU886" s="60"/>
      <c r="EZV886" s="60"/>
      <c r="EZW886" s="60"/>
      <c r="EZX886" s="60"/>
      <c r="EZY886" s="60"/>
      <c r="EZZ886" s="60"/>
      <c r="FAA886" s="60"/>
      <c r="FAB886" s="60"/>
      <c r="FAC886" s="60"/>
      <c r="FAD886" s="60"/>
      <c r="FAE886" s="60"/>
      <c r="FAF886" s="60"/>
      <c r="FAG886" s="60"/>
      <c r="FAH886" s="60"/>
      <c r="FAI886" s="60"/>
      <c r="FAJ886" s="60"/>
      <c r="FAK886" s="60"/>
      <c r="FAL886" s="60"/>
      <c r="FAM886" s="60"/>
      <c r="FAN886" s="60"/>
      <c r="FAO886" s="60"/>
      <c r="FAP886" s="60"/>
      <c r="FAQ886" s="60"/>
      <c r="FAR886" s="60"/>
      <c r="FAS886" s="60"/>
      <c r="FAT886" s="60"/>
      <c r="FAU886" s="60"/>
      <c r="FAV886" s="60"/>
      <c r="FAW886" s="60"/>
      <c r="FAX886" s="60"/>
      <c r="FAY886" s="60"/>
      <c r="FAZ886" s="60"/>
      <c r="FBA886" s="60"/>
      <c r="FBB886" s="60"/>
      <c r="FBC886" s="60"/>
      <c r="FBD886" s="60"/>
      <c r="FBE886" s="60"/>
      <c r="FBF886" s="60"/>
      <c r="FBG886" s="60"/>
      <c r="FBH886" s="60"/>
      <c r="FBI886" s="60"/>
      <c r="FBJ886" s="60"/>
      <c r="FBK886" s="60"/>
      <c r="FBL886" s="60"/>
      <c r="FBM886" s="60"/>
      <c r="FBN886" s="60"/>
      <c r="FBO886" s="60"/>
      <c r="FBP886" s="60"/>
      <c r="FBQ886" s="60"/>
      <c r="FBR886" s="60"/>
      <c r="FBS886" s="60"/>
      <c r="FBT886" s="60"/>
      <c r="FBU886" s="60"/>
      <c r="FBV886" s="60"/>
      <c r="FBW886" s="60"/>
      <c r="FBX886" s="60"/>
      <c r="FBY886" s="60"/>
      <c r="FBZ886" s="60"/>
      <c r="FCA886" s="60"/>
      <c r="FCB886" s="60"/>
      <c r="FCC886" s="60"/>
      <c r="FCD886" s="60"/>
      <c r="FCE886" s="60"/>
      <c r="FCF886" s="60"/>
      <c r="FCG886" s="60"/>
      <c r="FCH886" s="60"/>
      <c r="FCI886" s="60"/>
      <c r="FCJ886" s="60"/>
      <c r="FCK886" s="60"/>
      <c r="FCL886" s="60"/>
      <c r="FCM886" s="60"/>
      <c r="FCN886" s="60"/>
      <c r="FCO886" s="60"/>
      <c r="FCP886" s="60"/>
      <c r="FCQ886" s="60"/>
      <c r="FCR886" s="60"/>
      <c r="FCS886" s="60"/>
      <c r="FCT886" s="60"/>
      <c r="FCU886" s="60"/>
      <c r="FCV886" s="60"/>
      <c r="FCW886" s="60"/>
      <c r="FCX886" s="60"/>
      <c r="FCY886" s="60"/>
      <c r="FCZ886" s="60"/>
      <c r="FDA886" s="60"/>
      <c r="FDB886" s="60"/>
      <c r="FDC886" s="60"/>
      <c r="FDD886" s="60"/>
      <c r="FDE886" s="60"/>
      <c r="FDF886" s="60"/>
      <c r="FDG886" s="60"/>
      <c r="FDH886" s="60"/>
      <c r="FDI886" s="60"/>
      <c r="FDJ886" s="60"/>
      <c r="FDK886" s="60"/>
      <c r="FDL886" s="60"/>
      <c r="FDM886" s="60"/>
      <c r="FDN886" s="60"/>
      <c r="FDO886" s="60"/>
      <c r="FDP886" s="60"/>
      <c r="FDQ886" s="60"/>
      <c r="FDR886" s="60"/>
      <c r="FDS886" s="60"/>
      <c r="FDT886" s="60"/>
      <c r="FDU886" s="60"/>
      <c r="FDV886" s="60"/>
      <c r="FDW886" s="60"/>
      <c r="FDX886" s="60"/>
      <c r="FDY886" s="60"/>
      <c r="FDZ886" s="60"/>
      <c r="FEA886" s="60"/>
      <c r="FEB886" s="60"/>
      <c r="FEC886" s="60"/>
      <c r="FED886" s="60"/>
      <c r="FEE886" s="60"/>
      <c r="FEF886" s="60"/>
      <c r="FEG886" s="60"/>
      <c r="FEH886" s="60"/>
      <c r="FEI886" s="60"/>
      <c r="FEJ886" s="60"/>
      <c r="FEK886" s="60"/>
      <c r="FEL886" s="60"/>
      <c r="FEM886" s="60"/>
      <c r="FEN886" s="60"/>
      <c r="FEO886" s="60"/>
      <c r="FEP886" s="60"/>
      <c r="FEQ886" s="60"/>
      <c r="FER886" s="60"/>
      <c r="FES886" s="60"/>
      <c r="FET886" s="60"/>
      <c r="FEU886" s="60"/>
      <c r="FEV886" s="60"/>
      <c r="FEW886" s="60"/>
      <c r="FEX886" s="60"/>
      <c r="FEY886" s="60"/>
      <c r="FEZ886" s="60"/>
      <c r="FFA886" s="60"/>
      <c r="FFB886" s="60"/>
      <c r="FFC886" s="60"/>
      <c r="FFD886" s="60"/>
      <c r="FFE886" s="60"/>
      <c r="FFF886" s="60"/>
      <c r="FFG886" s="60"/>
      <c r="FFH886" s="60"/>
      <c r="FFI886" s="60"/>
      <c r="FFJ886" s="60"/>
      <c r="FFK886" s="60"/>
      <c r="FFL886" s="60"/>
      <c r="FFM886" s="60"/>
      <c r="FFN886" s="60"/>
      <c r="FFO886" s="60"/>
      <c r="FFP886" s="60"/>
      <c r="FFQ886" s="60"/>
      <c r="FFR886" s="60"/>
      <c r="FFS886" s="60"/>
      <c r="FFT886" s="60"/>
      <c r="FFU886" s="60"/>
      <c r="FFV886" s="60"/>
      <c r="FFW886" s="60"/>
      <c r="FFX886" s="60"/>
      <c r="FFY886" s="60"/>
      <c r="FFZ886" s="60"/>
      <c r="FGA886" s="60"/>
      <c r="FGB886" s="60"/>
      <c r="FGC886" s="60"/>
      <c r="FGD886" s="60"/>
      <c r="FGE886" s="60"/>
      <c r="FGF886" s="60"/>
      <c r="FGG886" s="60"/>
      <c r="FGH886" s="60"/>
      <c r="FGI886" s="60"/>
      <c r="FGJ886" s="60"/>
      <c r="FGK886" s="60"/>
      <c r="FGL886" s="60"/>
      <c r="FGM886" s="60"/>
      <c r="FGN886" s="60"/>
      <c r="FGO886" s="60"/>
      <c r="FGP886" s="60"/>
      <c r="FGQ886" s="60"/>
      <c r="FGR886" s="60"/>
      <c r="FGS886" s="60"/>
      <c r="FGT886" s="60"/>
      <c r="FGU886" s="60"/>
      <c r="FGV886" s="60"/>
      <c r="FGW886" s="60"/>
      <c r="FGX886" s="60"/>
      <c r="FGY886" s="60"/>
      <c r="FGZ886" s="60"/>
      <c r="FHA886" s="60"/>
      <c r="FHB886" s="60"/>
      <c r="FHC886" s="60"/>
      <c r="FHD886" s="60"/>
      <c r="FHE886" s="60"/>
      <c r="FHF886" s="60"/>
      <c r="FHG886" s="60"/>
      <c r="FHH886" s="60"/>
      <c r="FHI886" s="60"/>
      <c r="FHJ886" s="60"/>
      <c r="FHK886" s="60"/>
      <c r="FHL886" s="60"/>
      <c r="FHM886" s="60"/>
      <c r="FHN886" s="60"/>
      <c r="FHO886" s="60"/>
      <c r="FHP886" s="60"/>
      <c r="FHQ886" s="60"/>
      <c r="FHR886" s="60"/>
      <c r="FHS886" s="60"/>
      <c r="FHT886" s="60"/>
      <c r="FHU886" s="60"/>
      <c r="FHV886" s="60"/>
      <c r="FHW886" s="60"/>
      <c r="FHX886" s="60"/>
      <c r="FHY886" s="60"/>
      <c r="FHZ886" s="60"/>
      <c r="FIA886" s="60"/>
      <c r="FIB886" s="60"/>
      <c r="FIC886" s="60"/>
      <c r="FID886" s="60"/>
      <c r="FIE886" s="60"/>
      <c r="FIF886" s="60"/>
      <c r="FIG886" s="60"/>
      <c r="FIH886" s="60"/>
      <c r="FII886" s="60"/>
      <c r="FIJ886" s="60"/>
      <c r="FIK886" s="60"/>
      <c r="FIL886" s="60"/>
      <c r="FIM886" s="60"/>
      <c r="FIN886" s="60"/>
      <c r="FIO886" s="60"/>
      <c r="FIP886" s="60"/>
      <c r="FIQ886" s="60"/>
      <c r="FIR886" s="60"/>
      <c r="FIS886" s="60"/>
      <c r="FIT886" s="60"/>
      <c r="FIU886" s="60"/>
      <c r="FIV886" s="60"/>
      <c r="FIW886" s="60"/>
      <c r="FIX886" s="60"/>
      <c r="FIY886" s="60"/>
      <c r="FIZ886" s="60"/>
      <c r="FJA886" s="60"/>
      <c r="FJB886" s="60"/>
      <c r="FJC886" s="60"/>
      <c r="FJD886" s="60"/>
      <c r="FJE886" s="60"/>
      <c r="FJF886" s="60"/>
      <c r="FJG886" s="60"/>
      <c r="FJH886" s="60"/>
      <c r="FJI886" s="60"/>
      <c r="FJJ886" s="60"/>
      <c r="FJK886" s="60"/>
      <c r="FJL886" s="60"/>
      <c r="FJM886" s="60"/>
      <c r="FJN886" s="60"/>
      <c r="FJO886" s="60"/>
      <c r="FJP886" s="60"/>
      <c r="FJQ886" s="60"/>
      <c r="FJR886" s="60"/>
      <c r="FJS886" s="60"/>
      <c r="FJT886" s="60"/>
      <c r="FJU886" s="60"/>
      <c r="FJV886" s="60"/>
      <c r="FJW886" s="60"/>
      <c r="FJX886" s="60"/>
      <c r="FJY886" s="60"/>
      <c r="FJZ886" s="60"/>
      <c r="FKA886" s="60"/>
      <c r="FKB886" s="60"/>
      <c r="FKC886" s="60"/>
      <c r="FKD886" s="60"/>
      <c r="FKE886" s="60"/>
      <c r="FKF886" s="60"/>
      <c r="FKG886" s="60"/>
      <c r="FKH886" s="60"/>
      <c r="FKI886" s="60"/>
      <c r="FKJ886" s="60"/>
      <c r="FKK886" s="60"/>
      <c r="FKL886" s="60"/>
      <c r="FKM886" s="60"/>
      <c r="FKN886" s="60"/>
      <c r="FKO886" s="60"/>
      <c r="FKP886" s="60"/>
      <c r="FKQ886" s="60"/>
      <c r="FKR886" s="60"/>
      <c r="FKS886" s="60"/>
      <c r="FKT886" s="60"/>
      <c r="FKU886" s="60"/>
      <c r="FKV886" s="60"/>
      <c r="FKW886" s="60"/>
      <c r="FKX886" s="60"/>
      <c r="FKY886" s="60"/>
      <c r="FKZ886" s="60"/>
      <c r="FLA886" s="60"/>
      <c r="FLB886" s="60"/>
      <c r="FLC886" s="60"/>
      <c r="FLD886" s="60"/>
      <c r="FLE886" s="60"/>
      <c r="FLF886" s="60"/>
      <c r="FLG886" s="60"/>
      <c r="FLH886" s="60"/>
      <c r="FLI886" s="60"/>
      <c r="FLJ886" s="60"/>
      <c r="FLK886" s="60"/>
      <c r="FLL886" s="60"/>
      <c r="FLM886" s="60"/>
      <c r="FLN886" s="60"/>
      <c r="FLO886" s="60"/>
      <c r="FLP886" s="60"/>
      <c r="FLQ886" s="60"/>
      <c r="FLR886" s="60"/>
      <c r="FLS886" s="60"/>
      <c r="FLT886" s="60"/>
      <c r="FLU886" s="60"/>
      <c r="FLV886" s="60"/>
      <c r="FLW886" s="60"/>
      <c r="FLX886" s="60"/>
      <c r="FLY886" s="60"/>
      <c r="FLZ886" s="60"/>
      <c r="FMA886" s="60"/>
      <c r="FMB886" s="60"/>
      <c r="FMC886" s="60"/>
      <c r="FMD886" s="60"/>
      <c r="FME886" s="60"/>
      <c r="FMF886" s="60"/>
      <c r="FMG886" s="60"/>
      <c r="FMH886" s="60"/>
      <c r="FMI886" s="60"/>
      <c r="FMJ886" s="60"/>
      <c r="FMK886" s="60"/>
      <c r="FML886" s="60"/>
      <c r="FMM886" s="60"/>
      <c r="FMN886" s="60"/>
      <c r="FMO886" s="60"/>
      <c r="FMP886" s="60"/>
      <c r="FMQ886" s="60"/>
      <c r="FMR886" s="60"/>
      <c r="FMS886" s="60"/>
      <c r="FMT886" s="60"/>
      <c r="FMU886" s="60"/>
      <c r="FMV886" s="60"/>
      <c r="FMW886" s="60"/>
      <c r="FMX886" s="60"/>
      <c r="FMY886" s="60"/>
      <c r="FMZ886" s="60"/>
      <c r="FNA886" s="60"/>
      <c r="FNB886" s="60"/>
      <c r="FNC886" s="60"/>
      <c r="FND886" s="60"/>
      <c r="FNE886" s="60"/>
      <c r="FNF886" s="60"/>
      <c r="FNG886" s="60"/>
      <c r="FNH886" s="60"/>
      <c r="FNI886" s="60"/>
      <c r="FNJ886" s="60"/>
      <c r="FNK886" s="60"/>
      <c r="FNL886" s="60"/>
      <c r="FNM886" s="60"/>
      <c r="FNN886" s="60"/>
      <c r="FNO886" s="60"/>
      <c r="FNP886" s="60"/>
      <c r="FNQ886" s="60"/>
      <c r="FNR886" s="60"/>
      <c r="FNS886" s="60"/>
      <c r="FNT886" s="60"/>
      <c r="FNU886" s="60"/>
      <c r="FNV886" s="60"/>
      <c r="FNW886" s="60"/>
      <c r="FNX886" s="60"/>
      <c r="FNY886" s="60"/>
      <c r="FNZ886" s="60"/>
      <c r="FOA886" s="60"/>
      <c r="FOB886" s="60"/>
      <c r="FOC886" s="60"/>
      <c r="FOD886" s="60"/>
      <c r="FOE886" s="60"/>
      <c r="FOF886" s="60"/>
      <c r="FOG886" s="60"/>
      <c r="FOH886" s="60"/>
      <c r="FOI886" s="60"/>
      <c r="FOJ886" s="60"/>
      <c r="FOK886" s="60"/>
      <c r="FOL886" s="60"/>
      <c r="FOM886" s="60"/>
      <c r="FON886" s="60"/>
      <c r="FOO886" s="60"/>
      <c r="FOP886" s="60"/>
      <c r="FOQ886" s="60"/>
      <c r="FOR886" s="60"/>
      <c r="FOS886" s="60"/>
      <c r="FOT886" s="60"/>
      <c r="FOU886" s="60"/>
      <c r="FOV886" s="60"/>
      <c r="FOW886" s="60"/>
      <c r="FOX886" s="60"/>
      <c r="FOY886" s="60"/>
      <c r="FOZ886" s="60"/>
      <c r="FPA886" s="60"/>
      <c r="FPB886" s="60"/>
      <c r="FPC886" s="60"/>
      <c r="FPD886" s="60"/>
      <c r="FPE886" s="60"/>
      <c r="FPF886" s="60"/>
      <c r="FPG886" s="60"/>
      <c r="FPH886" s="60"/>
      <c r="FPI886" s="60"/>
      <c r="FPJ886" s="60"/>
      <c r="FPK886" s="60"/>
      <c r="FPL886" s="60"/>
      <c r="FPM886" s="60"/>
      <c r="FPN886" s="60"/>
      <c r="FPO886" s="60"/>
      <c r="FPP886" s="60"/>
      <c r="FPQ886" s="60"/>
      <c r="FPR886" s="60"/>
      <c r="FPS886" s="60"/>
      <c r="FPT886" s="60"/>
      <c r="FPU886" s="60"/>
      <c r="FPV886" s="60"/>
      <c r="FPW886" s="60"/>
      <c r="FPX886" s="60"/>
      <c r="FPY886" s="60"/>
      <c r="FPZ886" s="60"/>
      <c r="FQA886" s="60"/>
      <c r="FQB886" s="60"/>
      <c r="FQC886" s="60"/>
      <c r="FQD886" s="60"/>
      <c r="FQE886" s="60"/>
      <c r="FQF886" s="60"/>
      <c r="FQG886" s="60"/>
      <c r="FQH886" s="60"/>
      <c r="FQI886" s="60"/>
      <c r="FQJ886" s="60"/>
      <c r="FQK886" s="60"/>
      <c r="FQL886" s="60"/>
      <c r="FQM886" s="60"/>
      <c r="FQN886" s="60"/>
      <c r="FQO886" s="60"/>
      <c r="FQP886" s="60"/>
      <c r="FQQ886" s="60"/>
      <c r="FQR886" s="60"/>
      <c r="FQS886" s="60"/>
      <c r="FQT886" s="60"/>
      <c r="FQU886" s="60"/>
      <c r="FQV886" s="60"/>
      <c r="FQW886" s="60"/>
      <c r="FQX886" s="60"/>
      <c r="FQY886" s="60"/>
      <c r="FQZ886" s="60"/>
      <c r="FRA886" s="60"/>
      <c r="FRB886" s="60"/>
      <c r="FRC886" s="60"/>
      <c r="FRD886" s="60"/>
      <c r="FRE886" s="60"/>
      <c r="FRF886" s="60"/>
      <c r="FRG886" s="60"/>
      <c r="FRH886" s="60"/>
      <c r="FRI886" s="60"/>
      <c r="FRJ886" s="60"/>
      <c r="FRK886" s="60"/>
      <c r="FRL886" s="60"/>
      <c r="FRM886" s="60"/>
      <c r="FRN886" s="60"/>
      <c r="FRO886" s="60"/>
      <c r="FRP886" s="60"/>
      <c r="FRQ886" s="60"/>
      <c r="FRR886" s="60"/>
      <c r="FRS886" s="60"/>
      <c r="FRT886" s="60"/>
      <c r="FRU886" s="60"/>
      <c r="FRV886" s="60"/>
      <c r="FRW886" s="60"/>
      <c r="FRX886" s="60"/>
      <c r="FRY886" s="60"/>
      <c r="FRZ886" s="60"/>
      <c r="FSA886" s="60"/>
      <c r="FSB886" s="60"/>
      <c r="FSC886" s="60"/>
      <c r="FSD886" s="60"/>
      <c r="FSE886" s="60"/>
      <c r="FSF886" s="60"/>
      <c r="FSG886" s="60"/>
      <c r="FSH886" s="60"/>
      <c r="FSI886" s="60"/>
      <c r="FSJ886" s="60"/>
      <c r="FSK886" s="60"/>
      <c r="FSL886" s="60"/>
      <c r="FSM886" s="60"/>
      <c r="FSN886" s="60"/>
      <c r="FSO886" s="60"/>
      <c r="FSP886" s="60"/>
      <c r="FSQ886" s="60"/>
      <c r="FSR886" s="60"/>
      <c r="FSS886" s="60"/>
      <c r="FST886" s="60"/>
      <c r="FSU886" s="60"/>
      <c r="FSV886" s="60"/>
      <c r="FSW886" s="60"/>
      <c r="FSX886" s="60"/>
      <c r="FSY886" s="60"/>
      <c r="FSZ886" s="60"/>
      <c r="FTA886" s="60"/>
      <c r="FTB886" s="60"/>
      <c r="FTC886" s="60"/>
      <c r="FTD886" s="60"/>
      <c r="FTE886" s="60"/>
      <c r="FTF886" s="60"/>
      <c r="FTG886" s="60"/>
      <c r="FTH886" s="60"/>
      <c r="FTI886" s="60"/>
      <c r="FTJ886" s="60"/>
      <c r="FTK886" s="60"/>
      <c r="FTL886" s="60"/>
      <c r="FTM886" s="60"/>
      <c r="FTN886" s="60"/>
      <c r="FTO886" s="60"/>
      <c r="FTP886" s="60"/>
      <c r="FTQ886" s="60"/>
      <c r="FTR886" s="60"/>
      <c r="FTS886" s="60"/>
      <c r="FTT886" s="60"/>
      <c r="FTU886" s="60"/>
      <c r="FTV886" s="60"/>
      <c r="FTW886" s="60"/>
      <c r="FTX886" s="60"/>
      <c r="FTY886" s="60"/>
      <c r="FTZ886" s="60"/>
      <c r="FUA886" s="60"/>
      <c r="FUB886" s="60"/>
      <c r="FUC886" s="60"/>
      <c r="FUD886" s="60"/>
      <c r="FUE886" s="60"/>
      <c r="FUF886" s="60"/>
      <c r="FUG886" s="60"/>
      <c r="FUH886" s="60"/>
      <c r="FUI886" s="60"/>
      <c r="FUJ886" s="60"/>
      <c r="FUK886" s="60"/>
      <c r="FUL886" s="60"/>
      <c r="FUM886" s="60"/>
      <c r="FUN886" s="60"/>
      <c r="FUO886" s="60"/>
      <c r="FUP886" s="60"/>
      <c r="FUQ886" s="60"/>
      <c r="FUR886" s="60"/>
      <c r="FUS886" s="60"/>
      <c r="FUT886" s="60"/>
      <c r="FUU886" s="60"/>
      <c r="FUV886" s="60"/>
      <c r="FUW886" s="60"/>
      <c r="FUX886" s="60"/>
      <c r="FUY886" s="60"/>
      <c r="FUZ886" s="60"/>
      <c r="FVA886" s="60"/>
      <c r="FVB886" s="60"/>
      <c r="FVC886" s="60"/>
      <c r="FVD886" s="60"/>
      <c r="FVE886" s="60"/>
      <c r="FVF886" s="60"/>
      <c r="FVG886" s="60"/>
      <c r="FVH886" s="60"/>
      <c r="FVI886" s="60"/>
      <c r="FVJ886" s="60"/>
      <c r="FVK886" s="60"/>
      <c r="FVL886" s="60"/>
      <c r="FVM886" s="60"/>
      <c r="FVN886" s="60"/>
      <c r="FVO886" s="60"/>
      <c r="FVP886" s="60"/>
      <c r="FVQ886" s="60"/>
      <c r="FVR886" s="60"/>
      <c r="FVS886" s="60"/>
      <c r="FVT886" s="60"/>
      <c r="FVU886" s="60"/>
      <c r="FVV886" s="60"/>
      <c r="FVW886" s="60"/>
      <c r="FVX886" s="60"/>
      <c r="FVY886" s="60"/>
      <c r="FVZ886" s="60"/>
      <c r="FWA886" s="60"/>
      <c r="FWB886" s="60"/>
      <c r="FWC886" s="60"/>
      <c r="FWD886" s="60"/>
      <c r="FWE886" s="60"/>
      <c r="FWF886" s="60"/>
      <c r="FWG886" s="60"/>
      <c r="FWH886" s="60"/>
      <c r="FWI886" s="60"/>
      <c r="FWJ886" s="60"/>
      <c r="FWK886" s="60"/>
      <c r="FWL886" s="60"/>
      <c r="FWM886" s="60"/>
      <c r="FWN886" s="60"/>
      <c r="FWO886" s="60"/>
      <c r="FWP886" s="60"/>
      <c r="FWQ886" s="60"/>
      <c r="FWR886" s="60"/>
      <c r="FWS886" s="60"/>
      <c r="FWT886" s="60"/>
      <c r="FWU886" s="60"/>
      <c r="FWV886" s="60"/>
      <c r="FWW886" s="60"/>
      <c r="FWX886" s="60"/>
      <c r="FWY886" s="60"/>
      <c r="FWZ886" s="60"/>
      <c r="FXA886" s="60"/>
      <c r="FXB886" s="60"/>
      <c r="FXC886" s="60"/>
      <c r="FXD886" s="60"/>
      <c r="FXE886" s="60"/>
      <c r="FXF886" s="60"/>
      <c r="FXG886" s="60"/>
      <c r="FXH886" s="60"/>
      <c r="FXI886" s="60"/>
      <c r="FXJ886" s="60"/>
      <c r="FXK886" s="60"/>
      <c r="FXL886" s="60"/>
      <c r="FXM886" s="60"/>
      <c r="FXN886" s="60"/>
      <c r="FXO886" s="60"/>
      <c r="FXP886" s="60"/>
      <c r="FXQ886" s="60"/>
      <c r="FXR886" s="60"/>
      <c r="FXS886" s="60"/>
      <c r="FXT886" s="60"/>
      <c r="FXU886" s="60"/>
      <c r="FXV886" s="60"/>
      <c r="FXW886" s="60"/>
      <c r="FXX886" s="60"/>
      <c r="FXY886" s="60"/>
      <c r="FXZ886" s="60"/>
      <c r="FYA886" s="60"/>
      <c r="FYB886" s="60"/>
      <c r="FYC886" s="60"/>
      <c r="FYD886" s="60"/>
      <c r="FYE886" s="60"/>
      <c r="FYF886" s="60"/>
      <c r="FYG886" s="60"/>
      <c r="FYH886" s="60"/>
      <c r="FYI886" s="60"/>
      <c r="FYJ886" s="60"/>
      <c r="FYK886" s="60"/>
      <c r="FYL886" s="60"/>
      <c r="FYM886" s="60"/>
      <c r="FYN886" s="60"/>
      <c r="FYO886" s="60"/>
      <c r="FYP886" s="60"/>
      <c r="FYQ886" s="60"/>
      <c r="FYR886" s="60"/>
      <c r="FYS886" s="60"/>
      <c r="FYT886" s="60"/>
      <c r="FYU886" s="60"/>
      <c r="FYV886" s="60"/>
      <c r="FYW886" s="60"/>
      <c r="FYX886" s="60"/>
      <c r="FYY886" s="60"/>
      <c r="FYZ886" s="60"/>
      <c r="FZA886" s="60"/>
      <c r="FZB886" s="60"/>
      <c r="FZC886" s="60"/>
      <c r="FZD886" s="60"/>
      <c r="FZE886" s="60"/>
      <c r="FZF886" s="60"/>
      <c r="FZG886" s="60"/>
      <c r="FZH886" s="60"/>
      <c r="FZI886" s="60"/>
      <c r="FZJ886" s="60"/>
      <c r="FZK886" s="60"/>
      <c r="FZL886" s="60"/>
      <c r="FZM886" s="60"/>
      <c r="FZN886" s="60"/>
      <c r="FZO886" s="60"/>
      <c r="FZP886" s="60"/>
      <c r="FZQ886" s="60"/>
      <c r="FZR886" s="60"/>
      <c r="FZS886" s="60"/>
      <c r="FZT886" s="60"/>
      <c r="FZU886" s="60"/>
      <c r="FZV886" s="60"/>
      <c r="FZW886" s="60"/>
      <c r="FZX886" s="60"/>
      <c r="FZY886" s="60"/>
      <c r="FZZ886" s="60"/>
      <c r="GAA886" s="60"/>
      <c r="GAB886" s="60"/>
      <c r="GAC886" s="60"/>
      <c r="GAD886" s="60"/>
      <c r="GAE886" s="60"/>
      <c r="GAF886" s="60"/>
      <c r="GAG886" s="60"/>
      <c r="GAH886" s="60"/>
      <c r="GAI886" s="60"/>
      <c r="GAJ886" s="60"/>
      <c r="GAK886" s="60"/>
      <c r="GAL886" s="60"/>
      <c r="GAM886" s="60"/>
      <c r="GAN886" s="60"/>
      <c r="GAO886" s="60"/>
      <c r="GAP886" s="60"/>
      <c r="GAQ886" s="60"/>
      <c r="GAR886" s="60"/>
      <c r="GAS886" s="60"/>
      <c r="GAT886" s="60"/>
      <c r="GAU886" s="60"/>
      <c r="GAV886" s="60"/>
      <c r="GAW886" s="60"/>
      <c r="GAX886" s="60"/>
      <c r="GAY886" s="60"/>
      <c r="GAZ886" s="60"/>
      <c r="GBA886" s="60"/>
      <c r="GBB886" s="60"/>
      <c r="GBC886" s="60"/>
      <c r="GBD886" s="60"/>
      <c r="GBE886" s="60"/>
      <c r="GBF886" s="60"/>
      <c r="GBG886" s="60"/>
      <c r="GBH886" s="60"/>
      <c r="GBI886" s="60"/>
      <c r="GBJ886" s="60"/>
      <c r="GBK886" s="60"/>
      <c r="GBL886" s="60"/>
      <c r="GBM886" s="60"/>
      <c r="GBN886" s="60"/>
      <c r="GBO886" s="60"/>
      <c r="GBP886" s="60"/>
      <c r="GBQ886" s="60"/>
      <c r="GBR886" s="60"/>
      <c r="GBS886" s="60"/>
      <c r="GBT886" s="60"/>
      <c r="GBU886" s="60"/>
      <c r="GBV886" s="60"/>
      <c r="GBW886" s="60"/>
      <c r="GBX886" s="60"/>
      <c r="GBY886" s="60"/>
      <c r="GBZ886" s="60"/>
      <c r="GCA886" s="60"/>
      <c r="GCB886" s="60"/>
      <c r="GCC886" s="60"/>
      <c r="GCD886" s="60"/>
      <c r="GCE886" s="60"/>
      <c r="GCF886" s="60"/>
      <c r="GCG886" s="60"/>
      <c r="GCH886" s="60"/>
      <c r="GCI886" s="60"/>
      <c r="GCJ886" s="60"/>
      <c r="GCK886" s="60"/>
      <c r="GCL886" s="60"/>
      <c r="GCM886" s="60"/>
      <c r="GCN886" s="60"/>
      <c r="GCO886" s="60"/>
      <c r="GCP886" s="60"/>
      <c r="GCQ886" s="60"/>
      <c r="GCR886" s="60"/>
      <c r="GCS886" s="60"/>
      <c r="GCT886" s="60"/>
      <c r="GCU886" s="60"/>
      <c r="GCV886" s="60"/>
      <c r="GCW886" s="60"/>
      <c r="GCX886" s="60"/>
      <c r="GCY886" s="60"/>
      <c r="GCZ886" s="60"/>
      <c r="GDA886" s="60"/>
      <c r="GDB886" s="60"/>
      <c r="GDC886" s="60"/>
      <c r="GDD886" s="60"/>
      <c r="GDE886" s="60"/>
      <c r="GDF886" s="60"/>
      <c r="GDG886" s="60"/>
      <c r="GDH886" s="60"/>
      <c r="GDI886" s="60"/>
      <c r="GDJ886" s="60"/>
      <c r="GDK886" s="60"/>
      <c r="GDL886" s="60"/>
      <c r="GDM886" s="60"/>
      <c r="GDN886" s="60"/>
      <c r="GDO886" s="60"/>
      <c r="GDP886" s="60"/>
      <c r="GDQ886" s="60"/>
      <c r="GDR886" s="60"/>
      <c r="GDS886" s="60"/>
      <c r="GDT886" s="60"/>
      <c r="GDU886" s="60"/>
      <c r="GDV886" s="60"/>
      <c r="GDW886" s="60"/>
      <c r="GDX886" s="60"/>
      <c r="GDY886" s="60"/>
      <c r="GDZ886" s="60"/>
      <c r="GEA886" s="60"/>
      <c r="GEB886" s="60"/>
      <c r="GEC886" s="60"/>
      <c r="GED886" s="60"/>
      <c r="GEE886" s="60"/>
      <c r="GEF886" s="60"/>
      <c r="GEG886" s="60"/>
      <c r="GEH886" s="60"/>
      <c r="GEI886" s="60"/>
      <c r="GEJ886" s="60"/>
      <c r="GEK886" s="60"/>
      <c r="GEL886" s="60"/>
      <c r="GEM886" s="60"/>
      <c r="GEN886" s="60"/>
      <c r="GEO886" s="60"/>
      <c r="GEP886" s="60"/>
      <c r="GEQ886" s="60"/>
      <c r="GER886" s="60"/>
      <c r="GES886" s="60"/>
      <c r="GET886" s="60"/>
      <c r="GEU886" s="60"/>
      <c r="GEV886" s="60"/>
      <c r="GEW886" s="60"/>
      <c r="GEX886" s="60"/>
      <c r="GEY886" s="60"/>
      <c r="GEZ886" s="60"/>
      <c r="GFA886" s="60"/>
      <c r="GFB886" s="60"/>
      <c r="GFC886" s="60"/>
      <c r="GFD886" s="60"/>
      <c r="GFE886" s="60"/>
      <c r="GFF886" s="60"/>
      <c r="GFG886" s="60"/>
      <c r="GFH886" s="60"/>
      <c r="GFI886" s="60"/>
      <c r="GFJ886" s="60"/>
      <c r="GFK886" s="60"/>
      <c r="GFL886" s="60"/>
      <c r="GFM886" s="60"/>
      <c r="GFN886" s="60"/>
      <c r="GFO886" s="60"/>
      <c r="GFP886" s="60"/>
      <c r="GFQ886" s="60"/>
      <c r="GFR886" s="60"/>
      <c r="GFS886" s="60"/>
      <c r="GFT886" s="60"/>
      <c r="GFU886" s="60"/>
      <c r="GFV886" s="60"/>
      <c r="GFW886" s="60"/>
      <c r="GFX886" s="60"/>
      <c r="GFY886" s="60"/>
      <c r="GFZ886" s="60"/>
      <c r="GGA886" s="60"/>
      <c r="GGB886" s="60"/>
      <c r="GGC886" s="60"/>
      <c r="GGD886" s="60"/>
      <c r="GGE886" s="60"/>
      <c r="GGF886" s="60"/>
      <c r="GGG886" s="60"/>
      <c r="GGH886" s="60"/>
      <c r="GGI886" s="60"/>
      <c r="GGJ886" s="60"/>
      <c r="GGK886" s="60"/>
      <c r="GGL886" s="60"/>
      <c r="GGM886" s="60"/>
      <c r="GGN886" s="60"/>
      <c r="GGO886" s="60"/>
      <c r="GGP886" s="60"/>
      <c r="GGQ886" s="60"/>
      <c r="GGR886" s="60"/>
      <c r="GGS886" s="60"/>
      <c r="GGT886" s="60"/>
      <c r="GGU886" s="60"/>
      <c r="GGV886" s="60"/>
      <c r="GGW886" s="60"/>
      <c r="GGX886" s="60"/>
      <c r="GGY886" s="60"/>
      <c r="GGZ886" s="60"/>
      <c r="GHA886" s="60"/>
      <c r="GHB886" s="60"/>
      <c r="GHC886" s="60"/>
      <c r="GHD886" s="60"/>
      <c r="GHE886" s="60"/>
      <c r="GHF886" s="60"/>
      <c r="GHG886" s="60"/>
      <c r="GHH886" s="60"/>
      <c r="GHI886" s="60"/>
      <c r="GHJ886" s="60"/>
      <c r="GHK886" s="60"/>
      <c r="GHL886" s="60"/>
      <c r="GHM886" s="60"/>
      <c r="GHN886" s="60"/>
      <c r="GHO886" s="60"/>
      <c r="GHP886" s="60"/>
      <c r="GHQ886" s="60"/>
      <c r="GHR886" s="60"/>
      <c r="GHS886" s="60"/>
      <c r="GHT886" s="60"/>
      <c r="GHU886" s="60"/>
      <c r="GHV886" s="60"/>
      <c r="GHW886" s="60"/>
      <c r="GHX886" s="60"/>
      <c r="GHY886" s="60"/>
      <c r="GHZ886" s="60"/>
      <c r="GIA886" s="60"/>
      <c r="GIB886" s="60"/>
      <c r="GIC886" s="60"/>
      <c r="GID886" s="60"/>
      <c r="GIE886" s="60"/>
      <c r="GIF886" s="60"/>
      <c r="GIG886" s="60"/>
      <c r="GIH886" s="60"/>
      <c r="GII886" s="60"/>
      <c r="GIJ886" s="60"/>
      <c r="GIK886" s="60"/>
      <c r="GIL886" s="60"/>
      <c r="GIM886" s="60"/>
      <c r="GIN886" s="60"/>
      <c r="GIO886" s="60"/>
      <c r="GIP886" s="60"/>
      <c r="GIQ886" s="60"/>
      <c r="GIR886" s="60"/>
      <c r="GIS886" s="60"/>
      <c r="GIT886" s="60"/>
      <c r="GIU886" s="60"/>
      <c r="GIV886" s="60"/>
      <c r="GIW886" s="60"/>
      <c r="GIX886" s="60"/>
      <c r="GIY886" s="60"/>
      <c r="GIZ886" s="60"/>
      <c r="GJA886" s="60"/>
      <c r="GJB886" s="60"/>
      <c r="GJC886" s="60"/>
      <c r="GJD886" s="60"/>
      <c r="GJE886" s="60"/>
      <c r="GJF886" s="60"/>
      <c r="GJG886" s="60"/>
      <c r="GJH886" s="60"/>
      <c r="GJI886" s="60"/>
      <c r="GJJ886" s="60"/>
      <c r="GJK886" s="60"/>
      <c r="GJL886" s="60"/>
      <c r="GJM886" s="60"/>
      <c r="GJN886" s="60"/>
      <c r="GJO886" s="60"/>
      <c r="GJP886" s="60"/>
      <c r="GJQ886" s="60"/>
      <c r="GJR886" s="60"/>
      <c r="GJS886" s="60"/>
      <c r="GJT886" s="60"/>
      <c r="GJU886" s="60"/>
      <c r="GJV886" s="60"/>
      <c r="GJW886" s="60"/>
      <c r="GJX886" s="60"/>
      <c r="GJY886" s="60"/>
      <c r="GJZ886" s="60"/>
      <c r="GKA886" s="60"/>
      <c r="GKB886" s="60"/>
      <c r="GKC886" s="60"/>
      <c r="GKD886" s="60"/>
      <c r="GKE886" s="60"/>
      <c r="GKF886" s="60"/>
      <c r="GKG886" s="60"/>
      <c r="GKH886" s="60"/>
      <c r="GKI886" s="60"/>
      <c r="GKJ886" s="60"/>
      <c r="GKK886" s="60"/>
      <c r="GKL886" s="60"/>
      <c r="GKM886" s="60"/>
      <c r="GKN886" s="60"/>
      <c r="GKO886" s="60"/>
      <c r="GKP886" s="60"/>
      <c r="GKQ886" s="60"/>
      <c r="GKR886" s="60"/>
      <c r="GKS886" s="60"/>
      <c r="GKT886" s="60"/>
      <c r="GKU886" s="60"/>
      <c r="GKV886" s="60"/>
      <c r="GKW886" s="60"/>
      <c r="GKX886" s="60"/>
      <c r="GKY886" s="60"/>
      <c r="GKZ886" s="60"/>
      <c r="GLA886" s="60"/>
      <c r="GLB886" s="60"/>
      <c r="GLC886" s="60"/>
      <c r="GLD886" s="60"/>
      <c r="GLE886" s="60"/>
      <c r="GLF886" s="60"/>
      <c r="GLG886" s="60"/>
      <c r="GLH886" s="60"/>
      <c r="GLI886" s="60"/>
      <c r="GLJ886" s="60"/>
      <c r="GLK886" s="60"/>
      <c r="GLL886" s="60"/>
      <c r="GLM886" s="60"/>
      <c r="GLN886" s="60"/>
      <c r="GLO886" s="60"/>
      <c r="GLP886" s="60"/>
      <c r="GLQ886" s="60"/>
      <c r="GLR886" s="60"/>
      <c r="GLS886" s="60"/>
      <c r="GLT886" s="60"/>
      <c r="GLU886" s="60"/>
      <c r="GLV886" s="60"/>
      <c r="GLW886" s="60"/>
      <c r="GLX886" s="60"/>
      <c r="GLY886" s="60"/>
      <c r="GLZ886" s="60"/>
      <c r="GMA886" s="60"/>
      <c r="GMB886" s="60"/>
      <c r="GMC886" s="60"/>
      <c r="GMD886" s="60"/>
      <c r="GME886" s="60"/>
      <c r="GMF886" s="60"/>
      <c r="GMG886" s="60"/>
      <c r="GMH886" s="60"/>
      <c r="GMI886" s="60"/>
      <c r="GMJ886" s="60"/>
      <c r="GMK886" s="60"/>
      <c r="GML886" s="60"/>
      <c r="GMM886" s="60"/>
      <c r="GMN886" s="60"/>
      <c r="GMO886" s="60"/>
      <c r="GMP886" s="60"/>
      <c r="GMQ886" s="60"/>
      <c r="GMR886" s="60"/>
      <c r="GMS886" s="60"/>
      <c r="GMT886" s="60"/>
      <c r="GMU886" s="60"/>
      <c r="GMV886" s="60"/>
      <c r="GMW886" s="60"/>
      <c r="GMX886" s="60"/>
      <c r="GMY886" s="60"/>
      <c r="GMZ886" s="60"/>
      <c r="GNA886" s="60"/>
      <c r="GNB886" s="60"/>
      <c r="GNC886" s="60"/>
      <c r="GND886" s="60"/>
      <c r="GNE886" s="60"/>
      <c r="GNF886" s="60"/>
      <c r="GNG886" s="60"/>
      <c r="GNH886" s="60"/>
      <c r="GNI886" s="60"/>
      <c r="GNJ886" s="60"/>
      <c r="GNK886" s="60"/>
      <c r="GNL886" s="60"/>
      <c r="GNM886" s="60"/>
      <c r="GNN886" s="60"/>
      <c r="GNO886" s="60"/>
      <c r="GNP886" s="60"/>
      <c r="GNQ886" s="60"/>
      <c r="GNR886" s="60"/>
      <c r="GNS886" s="60"/>
      <c r="GNT886" s="60"/>
      <c r="GNU886" s="60"/>
      <c r="GNV886" s="60"/>
      <c r="GNW886" s="60"/>
      <c r="GNX886" s="60"/>
      <c r="GNY886" s="60"/>
      <c r="GNZ886" s="60"/>
      <c r="GOA886" s="60"/>
      <c r="GOB886" s="60"/>
      <c r="GOC886" s="60"/>
      <c r="GOD886" s="60"/>
      <c r="GOE886" s="60"/>
      <c r="GOF886" s="60"/>
      <c r="GOG886" s="60"/>
      <c r="GOH886" s="60"/>
      <c r="GOI886" s="60"/>
      <c r="GOJ886" s="60"/>
      <c r="GOK886" s="60"/>
      <c r="GOL886" s="60"/>
      <c r="GOM886" s="60"/>
      <c r="GON886" s="60"/>
      <c r="GOO886" s="60"/>
      <c r="GOP886" s="60"/>
      <c r="GOQ886" s="60"/>
      <c r="GOR886" s="60"/>
      <c r="GOS886" s="60"/>
      <c r="GOT886" s="60"/>
      <c r="GOU886" s="60"/>
      <c r="GOV886" s="60"/>
      <c r="GOW886" s="60"/>
      <c r="GOX886" s="60"/>
      <c r="GOY886" s="60"/>
      <c r="GOZ886" s="60"/>
      <c r="GPA886" s="60"/>
      <c r="GPB886" s="60"/>
      <c r="GPC886" s="60"/>
      <c r="GPD886" s="60"/>
      <c r="GPE886" s="60"/>
      <c r="GPF886" s="60"/>
      <c r="GPG886" s="60"/>
      <c r="GPH886" s="60"/>
      <c r="GPI886" s="60"/>
      <c r="GPJ886" s="60"/>
      <c r="GPK886" s="60"/>
      <c r="GPL886" s="60"/>
      <c r="GPM886" s="60"/>
      <c r="GPN886" s="60"/>
      <c r="GPO886" s="60"/>
      <c r="GPP886" s="60"/>
      <c r="GPQ886" s="60"/>
      <c r="GPR886" s="60"/>
      <c r="GPS886" s="60"/>
      <c r="GPT886" s="60"/>
      <c r="GPU886" s="60"/>
      <c r="GPV886" s="60"/>
      <c r="GPW886" s="60"/>
      <c r="GPX886" s="60"/>
      <c r="GPY886" s="60"/>
      <c r="GPZ886" s="60"/>
      <c r="GQA886" s="60"/>
      <c r="GQB886" s="60"/>
      <c r="GQC886" s="60"/>
      <c r="GQD886" s="60"/>
      <c r="GQE886" s="60"/>
      <c r="GQF886" s="60"/>
      <c r="GQG886" s="60"/>
      <c r="GQH886" s="60"/>
      <c r="GQI886" s="60"/>
      <c r="GQJ886" s="60"/>
      <c r="GQK886" s="60"/>
      <c r="GQL886" s="60"/>
      <c r="GQM886" s="60"/>
      <c r="GQN886" s="60"/>
      <c r="GQO886" s="60"/>
      <c r="GQP886" s="60"/>
      <c r="GQQ886" s="60"/>
      <c r="GQR886" s="60"/>
      <c r="GQS886" s="60"/>
      <c r="GQT886" s="60"/>
      <c r="GQU886" s="60"/>
      <c r="GQV886" s="60"/>
      <c r="GQW886" s="60"/>
      <c r="GQX886" s="60"/>
      <c r="GQY886" s="60"/>
      <c r="GQZ886" s="60"/>
      <c r="GRA886" s="60"/>
      <c r="GRB886" s="60"/>
      <c r="GRC886" s="60"/>
      <c r="GRD886" s="60"/>
      <c r="GRE886" s="60"/>
      <c r="GRF886" s="60"/>
      <c r="GRG886" s="60"/>
      <c r="GRH886" s="60"/>
      <c r="GRI886" s="60"/>
      <c r="GRJ886" s="60"/>
      <c r="GRK886" s="60"/>
      <c r="GRL886" s="60"/>
      <c r="GRM886" s="60"/>
      <c r="GRN886" s="60"/>
      <c r="GRO886" s="60"/>
      <c r="GRP886" s="60"/>
      <c r="GRQ886" s="60"/>
      <c r="GRR886" s="60"/>
      <c r="GRS886" s="60"/>
      <c r="GRT886" s="60"/>
      <c r="GRU886" s="60"/>
      <c r="GRV886" s="60"/>
      <c r="GRW886" s="60"/>
      <c r="GRX886" s="60"/>
      <c r="GRY886" s="60"/>
      <c r="GRZ886" s="60"/>
      <c r="GSA886" s="60"/>
      <c r="GSB886" s="60"/>
      <c r="GSC886" s="60"/>
      <c r="GSD886" s="60"/>
      <c r="GSE886" s="60"/>
      <c r="GSF886" s="60"/>
      <c r="GSG886" s="60"/>
      <c r="GSH886" s="60"/>
      <c r="GSI886" s="60"/>
      <c r="GSJ886" s="60"/>
      <c r="GSK886" s="60"/>
      <c r="GSL886" s="60"/>
      <c r="GSM886" s="60"/>
      <c r="GSN886" s="60"/>
      <c r="GSO886" s="60"/>
      <c r="GSP886" s="60"/>
      <c r="GSQ886" s="60"/>
      <c r="GSR886" s="60"/>
      <c r="GSS886" s="60"/>
      <c r="GST886" s="60"/>
      <c r="GSU886" s="60"/>
      <c r="GSV886" s="60"/>
      <c r="GSW886" s="60"/>
      <c r="GSX886" s="60"/>
      <c r="GSY886" s="60"/>
      <c r="GSZ886" s="60"/>
      <c r="GTA886" s="60"/>
      <c r="GTB886" s="60"/>
      <c r="GTC886" s="60"/>
      <c r="GTD886" s="60"/>
      <c r="GTE886" s="60"/>
      <c r="GTF886" s="60"/>
      <c r="GTG886" s="60"/>
      <c r="GTH886" s="60"/>
      <c r="GTI886" s="60"/>
      <c r="GTJ886" s="60"/>
      <c r="GTK886" s="60"/>
      <c r="GTL886" s="60"/>
      <c r="GTM886" s="60"/>
      <c r="GTN886" s="60"/>
      <c r="GTO886" s="60"/>
      <c r="GTP886" s="60"/>
      <c r="GTQ886" s="60"/>
      <c r="GTR886" s="60"/>
      <c r="GTS886" s="60"/>
      <c r="GTT886" s="60"/>
      <c r="GTU886" s="60"/>
      <c r="GTV886" s="60"/>
      <c r="GTW886" s="60"/>
      <c r="GTX886" s="60"/>
      <c r="GTY886" s="60"/>
      <c r="GTZ886" s="60"/>
      <c r="GUA886" s="60"/>
      <c r="GUB886" s="60"/>
      <c r="GUC886" s="60"/>
      <c r="GUD886" s="60"/>
      <c r="GUE886" s="60"/>
      <c r="GUF886" s="60"/>
      <c r="GUG886" s="60"/>
      <c r="GUH886" s="60"/>
      <c r="GUI886" s="60"/>
      <c r="GUJ886" s="60"/>
      <c r="GUK886" s="60"/>
      <c r="GUL886" s="60"/>
      <c r="GUM886" s="60"/>
      <c r="GUN886" s="60"/>
      <c r="GUO886" s="60"/>
      <c r="GUP886" s="60"/>
      <c r="GUQ886" s="60"/>
      <c r="GUR886" s="60"/>
      <c r="GUS886" s="60"/>
      <c r="GUT886" s="60"/>
      <c r="GUU886" s="60"/>
      <c r="GUV886" s="60"/>
      <c r="GUW886" s="60"/>
      <c r="GUX886" s="60"/>
      <c r="GUY886" s="60"/>
      <c r="GUZ886" s="60"/>
      <c r="GVA886" s="60"/>
      <c r="GVB886" s="60"/>
      <c r="GVC886" s="60"/>
      <c r="GVD886" s="60"/>
      <c r="GVE886" s="60"/>
      <c r="GVF886" s="60"/>
      <c r="GVG886" s="60"/>
      <c r="GVH886" s="60"/>
      <c r="GVI886" s="60"/>
      <c r="GVJ886" s="60"/>
      <c r="GVK886" s="60"/>
      <c r="GVL886" s="60"/>
      <c r="GVM886" s="60"/>
      <c r="GVN886" s="60"/>
      <c r="GVO886" s="60"/>
      <c r="GVP886" s="60"/>
      <c r="GVQ886" s="60"/>
      <c r="GVR886" s="60"/>
      <c r="GVS886" s="60"/>
      <c r="GVT886" s="60"/>
      <c r="GVU886" s="60"/>
      <c r="GVV886" s="60"/>
      <c r="GVW886" s="60"/>
      <c r="GVX886" s="60"/>
      <c r="GVY886" s="60"/>
      <c r="GVZ886" s="60"/>
      <c r="GWA886" s="60"/>
      <c r="GWB886" s="60"/>
      <c r="GWC886" s="60"/>
      <c r="GWD886" s="60"/>
      <c r="GWE886" s="60"/>
      <c r="GWF886" s="60"/>
      <c r="GWG886" s="60"/>
      <c r="GWH886" s="60"/>
      <c r="GWI886" s="60"/>
      <c r="GWJ886" s="60"/>
      <c r="GWK886" s="60"/>
      <c r="GWL886" s="60"/>
      <c r="GWM886" s="60"/>
      <c r="GWN886" s="60"/>
      <c r="GWO886" s="60"/>
      <c r="GWP886" s="60"/>
      <c r="GWQ886" s="60"/>
      <c r="GWR886" s="60"/>
      <c r="GWS886" s="60"/>
      <c r="GWT886" s="60"/>
      <c r="GWU886" s="60"/>
      <c r="GWV886" s="60"/>
      <c r="GWW886" s="60"/>
      <c r="GWX886" s="60"/>
      <c r="GWY886" s="60"/>
      <c r="GWZ886" s="60"/>
      <c r="GXA886" s="60"/>
      <c r="GXB886" s="60"/>
      <c r="GXC886" s="60"/>
      <c r="GXD886" s="60"/>
      <c r="GXE886" s="60"/>
      <c r="GXF886" s="60"/>
      <c r="GXG886" s="60"/>
      <c r="GXH886" s="60"/>
      <c r="GXI886" s="60"/>
      <c r="GXJ886" s="60"/>
      <c r="GXK886" s="60"/>
      <c r="GXL886" s="60"/>
      <c r="GXM886" s="60"/>
      <c r="GXN886" s="60"/>
      <c r="GXO886" s="60"/>
      <c r="GXP886" s="60"/>
      <c r="GXQ886" s="60"/>
      <c r="GXR886" s="60"/>
      <c r="GXS886" s="60"/>
      <c r="GXT886" s="60"/>
      <c r="GXU886" s="60"/>
      <c r="GXV886" s="60"/>
      <c r="GXW886" s="60"/>
      <c r="GXX886" s="60"/>
      <c r="GXY886" s="60"/>
      <c r="GXZ886" s="60"/>
      <c r="GYA886" s="60"/>
      <c r="GYB886" s="60"/>
      <c r="GYC886" s="60"/>
      <c r="GYD886" s="60"/>
      <c r="GYE886" s="60"/>
      <c r="GYF886" s="60"/>
      <c r="GYG886" s="60"/>
      <c r="GYH886" s="60"/>
      <c r="GYI886" s="60"/>
      <c r="GYJ886" s="60"/>
      <c r="GYK886" s="60"/>
      <c r="GYL886" s="60"/>
      <c r="GYM886" s="60"/>
      <c r="GYN886" s="60"/>
      <c r="GYO886" s="60"/>
      <c r="GYP886" s="60"/>
      <c r="GYQ886" s="60"/>
      <c r="GYR886" s="60"/>
      <c r="GYS886" s="60"/>
      <c r="GYT886" s="60"/>
      <c r="GYU886" s="60"/>
      <c r="GYV886" s="60"/>
      <c r="GYW886" s="60"/>
      <c r="GYX886" s="60"/>
      <c r="GYY886" s="60"/>
      <c r="GYZ886" s="60"/>
      <c r="GZA886" s="60"/>
      <c r="GZB886" s="60"/>
      <c r="GZC886" s="60"/>
      <c r="GZD886" s="60"/>
      <c r="GZE886" s="60"/>
      <c r="GZF886" s="60"/>
      <c r="GZG886" s="60"/>
      <c r="GZH886" s="60"/>
      <c r="GZI886" s="60"/>
      <c r="GZJ886" s="60"/>
      <c r="GZK886" s="60"/>
      <c r="GZL886" s="60"/>
      <c r="GZM886" s="60"/>
      <c r="GZN886" s="60"/>
      <c r="GZO886" s="60"/>
      <c r="GZP886" s="60"/>
      <c r="GZQ886" s="60"/>
      <c r="GZR886" s="60"/>
      <c r="GZS886" s="60"/>
      <c r="GZT886" s="60"/>
      <c r="GZU886" s="60"/>
      <c r="GZV886" s="60"/>
      <c r="GZW886" s="60"/>
      <c r="GZX886" s="60"/>
      <c r="GZY886" s="60"/>
      <c r="GZZ886" s="60"/>
      <c r="HAA886" s="60"/>
      <c r="HAB886" s="60"/>
      <c r="HAC886" s="60"/>
      <c r="HAD886" s="60"/>
      <c r="HAE886" s="60"/>
      <c r="HAF886" s="60"/>
      <c r="HAG886" s="60"/>
      <c r="HAH886" s="60"/>
      <c r="HAI886" s="60"/>
      <c r="HAJ886" s="60"/>
      <c r="HAK886" s="60"/>
      <c r="HAL886" s="60"/>
      <c r="HAM886" s="60"/>
      <c r="HAN886" s="60"/>
      <c r="HAO886" s="60"/>
      <c r="HAP886" s="60"/>
      <c r="HAQ886" s="60"/>
      <c r="HAR886" s="60"/>
      <c r="HAS886" s="60"/>
      <c r="HAT886" s="60"/>
      <c r="HAU886" s="60"/>
      <c r="HAV886" s="60"/>
      <c r="HAW886" s="60"/>
      <c r="HAX886" s="60"/>
      <c r="HAY886" s="60"/>
      <c r="HAZ886" s="60"/>
      <c r="HBA886" s="60"/>
      <c r="HBB886" s="60"/>
      <c r="HBC886" s="60"/>
      <c r="HBD886" s="60"/>
      <c r="HBE886" s="60"/>
      <c r="HBF886" s="60"/>
      <c r="HBG886" s="60"/>
      <c r="HBH886" s="60"/>
      <c r="HBI886" s="60"/>
      <c r="HBJ886" s="60"/>
      <c r="HBK886" s="60"/>
      <c r="HBL886" s="60"/>
      <c r="HBM886" s="60"/>
      <c r="HBN886" s="60"/>
      <c r="HBO886" s="60"/>
      <c r="HBP886" s="60"/>
      <c r="HBQ886" s="60"/>
      <c r="HBR886" s="60"/>
      <c r="HBS886" s="60"/>
      <c r="HBT886" s="60"/>
      <c r="HBU886" s="60"/>
      <c r="HBV886" s="60"/>
      <c r="HBW886" s="60"/>
      <c r="HBX886" s="60"/>
      <c r="HBY886" s="60"/>
      <c r="HBZ886" s="60"/>
      <c r="HCA886" s="60"/>
      <c r="HCB886" s="60"/>
      <c r="HCC886" s="60"/>
      <c r="HCD886" s="60"/>
      <c r="HCE886" s="60"/>
      <c r="HCF886" s="60"/>
      <c r="HCG886" s="60"/>
      <c r="HCH886" s="60"/>
      <c r="HCI886" s="60"/>
      <c r="HCJ886" s="60"/>
      <c r="HCK886" s="60"/>
      <c r="HCL886" s="60"/>
      <c r="HCM886" s="60"/>
      <c r="HCN886" s="60"/>
      <c r="HCO886" s="60"/>
      <c r="HCP886" s="60"/>
      <c r="HCQ886" s="60"/>
      <c r="HCR886" s="60"/>
      <c r="HCS886" s="60"/>
      <c r="HCT886" s="60"/>
      <c r="HCU886" s="60"/>
      <c r="HCV886" s="60"/>
      <c r="HCW886" s="60"/>
      <c r="HCX886" s="60"/>
      <c r="HCY886" s="60"/>
      <c r="HCZ886" s="60"/>
      <c r="HDA886" s="60"/>
      <c r="HDB886" s="60"/>
      <c r="HDC886" s="60"/>
      <c r="HDD886" s="60"/>
      <c r="HDE886" s="60"/>
      <c r="HDF886" s="60"/>
      <c r="HDG886" s="60"/>
      <c r="HDH886" s="60"/>
      <c r="HDI886" s="60"/>
      <c r="HDJ886" s="60"/>
      <c r="HDK886" s="60"/>
      <c r="HDL886" s="60"/>
      <c r="HDM886" s="60"/>
      <c r="HDN886" s="60"/>
      <c r="HDO886" s="60"/>
      <c r="HDP886" s="60"/>
      <c r="HDQ886" s="60"/>
      <c r="HDR886" s="60"/>
      <c r="HDS886" s="60"/>
      <c r="HDT886" s="60"/>
      <c r="HDU886" s="60"/>
      <c r="HDV886" s="60"/>
      <c r="HDW886" s="60"/>
      <c r="HDX886" s="60"/>
      <c r="HDY886" s="60"/>
      <c r="HDZ886" s="60"/>
      <c r="HEA886" s="60"/>
      <c r="HEB886" s="60"/>
      <c r="HEC886" s="60"/>
      <c r="HED886" s="60"/>
      <c r="HEE886" s="60"/>
      <c r="HEF886" s="60"/>
      <c r="HEG886" s="60"/>
      <c r="HEH886" s="60"/>
      <c r="HEI886" s="60"/>
      <c r="HEJ886" s="60"/>
      <c r="HEK886" s="60"/>
      <c r="HEL886" s="60"/>
      <c r="HEM886" s="60"/>
      <c r="HEN886" s="60"/>
      <c r="HEO886" s="60"/>
      <c r="HEP886" s="60"/>
      <c r="HEQ886" s="60"/>
      <c r="HER886" s="60"/>
      <c r="HES886" s="60"/>
      <c r="HET886" s="60"/>
      <c r="HEU886" s="60"/>
      <c r="HEV886" s="60"/>
      <c r="HEW886" s="60"/>
      <c r="HEX886" s="60"/>
      <c r="HEY886" s="60"/>
      <c r="HEZ886" s="60"/>
      <c r="HFA886" s="60"/>
      <c r="HFB886" s="60"/>
      <c r="HFC886" s="60"/>
      <c r="HFD886" s="60"/>
      <c r="HFE886" s="60"/>
      <c r="HFF886" s="60"/>
      <c r="HFG886" s="60"/>
      <c r="HFH886" s="60"/>
      <c r="HFI886" s="60"/>
      <c r="HFJ886" s="60"/>
      <c r="HFK886" s="60"/>
      <c r="HFL886" s="60"/>
      <c r="HFM886" s="60"/>
      <c r="HFN886" s="60"/>
      <c r="HFO886" s="60"/>
      <c r="HFP886" s="60"/>
      <c r="HFQ886" s="60"/>
      <c r="HFR886" s="60"/>
      <c r="HFS886" s="60"/>
      <c r="HFT886" s="60"/>
      <c r="HFU886" s="60"/>
      <c r="HFV886" s="60"/>
      <c r="HFW886" s="60"/>
      <c r="HFX886" s="60"/>
      <c r="HFY886" s="60"/>
      <c r="HFZ886" s="60"/>
      <c r="HGA886" s="60"/>
      <c r="HGB886" s="60"/>
      <c r="HGC886" s="60"/>
      <c r="HGD886" s="60"/>
      <c r="HGE886" s="60"/>
      <c r="HGF886" s="60"/>
      <c r="HGG886" s="60"/>
      <c r="HGH886" s="60"/>
      <c r="HGI886" s="60"/>
      <c r="HGJ886" s="60"/>
      <c r="HGK886" s="60"/>
      <c r="HGL886" s="60"/>
      <c r="HGM886" s="60"/>
      <c r="HGN886" s="60"/>
      <c r="HGO886" s="60"/>
      <c r="HGP886" s="60"/>
      <c r="HGQ886" s="60"/>
      <c r="HGR886" s="60"/>
      <c r="HGS886" s="60"/>
      <c r="HGT886" s="60"/>
      <c r="HGU886" s="60"/>
      <c r="HGV886" s="60"/>
      <c r="HGW886" s="60"/>
      <c r="HGX886" s="60"/>
      <c r="HGY886" s="60"/>
      <c r="HGZ886" s="60"/>
      <c r="HHA886" s="60"/>
      <c r="HHB886" s="60"/>
      <c r="HHC886" s="60"/>
      <c r="HHD886" s="60"/>
      <c r="HHE886" s="60"/>
      <c r="HHF886" s="60"/>
      <c r="HHG886" s="60"/>
      <c r="HHH886" s="60"/>
      <c r="HHI886" s="60"/>
      <c r="HHJ886" s="60"/>
      <c r="HHK886" s="60"/>
      <c r="HHL886" s="60"/>
      <c r="HHM886" s="60"/>
      <c r="HHN886" s="60"/>
      <c r="HHO886" s="60"/>
      <c r="HHP886" s="60"/>
      <c r="HHQ886" s="60"/>
      <c r="HHR886" s="60"/>
      <c r="HHS886" s="60"/>
      <c r="HHT886" s="60"/>
      <c r="HHU886" s="60"/>
      <c r="HHV886" s="60"/>
      <c r="HHW886" s="60"/>
      <c r="HHX886" s="60"/>
      <c r="HHY886" s="60"/>
      <c r="HHZ886" s="60"/>
      <c r="HIA886" s="60"/>
      <c r="HIB886" s="60"/>
      <c r="HIC886" s="60"/>
      <c r="HID886" s="60"/>
      <c r="HIE886" s="60"/>
      <c r="HIF886" s="60"/>
      <c r="HIG886" s="60"/>
      <c r="HIH886" s="60"/>
      <c r="HII886" s="60"/>
      <c r="HIJ886" s="60"/>
      <c r="HIK886" s="60"/>
      <c r="HIL886" s="60"/>
      <c r="HIM886" s="60"/>
      <c r="HIN886" s="60"/>
      <c r="HIO886" s="60"/>
      <c r="HIP886" s="60"/>
      <c r="HIQ886" s="60"/>
      <c r="HIR886" s="60"/>
      <c r="HIS886" s="60"/>
      <c r="HIT886" s="60"/>
      <c r="HIU886" s="60"/>
      <c r="HIV886" s="60"/>
      <c r="HIW886" s="60"/>
      <c r="HIX886" s="60"/>
      <c r="HIY886" s="60"/>
      <c r="HIZ886" s="60"/>
      <c r="HJA886" s="60"/>
      <c r="HJB886" s="60"/>
      <c r="HJC886" s="60"/>
      <c r="HJD886" s="60"/>
      <c r="HJE886" s="60"/>
      <c r="HJF886" s="60"/>
      <c r="HJG886" s="60"/>
      <c r="HJH886" s="60"/>
      <c r="HJI886" s="60"/>
      <c r="HJJ886" s="60"/>
      <c r="HJK886" s="60"/>
      <c r="HJL886" s="60"/>
      <c r="HJM886" s="60"/>
      <c r="HJN886" s="60"/>
      <c r="HJO886" s="60"/>
      <c r="HJP886" s="60"/>
      <c r="HJQ886" s="60"/>
      <c r="HJR886" s="60"/>
      <c r="HJS886" s="60"/>
      <c r="HJT886" s="60"/>
      <c r="HJU886" s="60"/>
      <c r="HJV886" s="60"/>
      <c r="HJW886" s="60"/>
      <c r="HJX886" s="60"/>
      <c r="HJY886" s="60"/>
      <c r="HJZ886" s="60"/>
      <c r="HKA886" s="60"/>
      <c r="HKB886" s="60"/>
      <c r="HKC886" s="60"/>
      <c r="HKD886" s="60"/>
      <c r="HKE886" s="60"/>
      <c r="HKF886" s="60"/>
      <c r="HKG886" s="60"/>
      <c r="HKH886" s="60"/>
      <c r="HKI886" s="60"/>
      <c r="HKJ886" s="60"/>
      <c r="HKK886" s="60"/>
      <c r="HKL886" s="60"/>
      <c r="HKM886" s="60"/>
      <c r="HKN886" s="60"/>
      <c r="HKO886" s="60"/>
      <c r="HKP886" s="60"/>
      <c r="HKQ886" s="60"/>
      <c r="HKR886" s="60"/>
      <c r="HKS886" s="60"/>
      <c r="HKT886" s="60"/>
      <c r="HKU886" s="60"/>
      <c r="HKV886" s="60"/>
      <c r="HKW886" s="60"/>
      <c r="HKX886" s="60"/>
      <c r="HKY886" s="60"/>
      <c r="HKZ886" s="60"/>
      <c r="HLA886" s="60"/>
      <c r="HLB886" s="60"/>
      <c r="HLC886" s="60"/>
      <c r="HLD886" s="60"/>
      <c r="HLE886" s="60"/>
      <c r="HLF886" s="60"/>
      <c r="HLG886" s="60"/>
      <c r="HLH886" s="60"/>
      <c r="HLI886" s="60"/>
      <c r="HLJ886" s="60"/>
      <c r="HLK886" s="60"/>
      <c r="HLL886" s="60"/>
      <c r="HLM886" s="60"/>
      <c r="HLN886" s="60"/>
      <c r="HLO886" s="60"/>
      <c r="HLP886" s="60"/>
      <c r="HLQ886" s="60"/>
      <c r="HLR886" s="60"/>
      <c r="HLS886" s="60"/>
      <c r="HLT886" s="60"/>
      <c r="HLU886" s="60"/>
      <c r="HLV886" s="60"/>
      <c r="HLW886" s="60"/>
      <c r="HLX886" s="60"/>
      <c r="HLY886" s="60"/>
      <c r="HLZ886" s="60"/>
      <c r="HMA886" s="60"/>
      <c r="HMB886" s="60"/>
      <c r="HMC886" s="60"/>
      <c r="HMD886" s="60"/>
      <c r="HME886" s="60"/>
      <c r="HMF886" s="60"/>
      <c r="HMG886" s="60"/>
      <c r="HMH886" s="60"/>
      <c r="HMI886" s="60"/>
      <c r="HMJ886" s="60"/>
      <c r="HMK886" s="60"/>
      <c r="HML886" s="60"/>
      <c r="HMM886" s="60"/>
      <c r="HMN886" s="60"/>
      <c r="HMO886" s="60"/>
      <c r="HMP886" s="60"/>
      <c r="HMQ886" s="60"/>
      <c r="HMR886" s="60"/>
      <c r="HMS886" s="60"/>
      <c r="HMT886" s="60"/>
      <c r="HMU886" s="60"/>
      <c r="HMV886" s="60"/>
      <c r="HMW886" s="60"/>
      <c r="HMX886" s="60"/>
      <c r="HMY886" s="60"/>
      <c r="HMZ886" s="60"/>
      <c r="HNA886" s="60"/>
      <c r="HNB886" s="60"/>
      <c r="HNC886" s="60"/>
      <c r="HND886" s="60"/>
      <c r="HNE886" s="60"/>
      <c r="HNF886" s="60"/>
      <c r="HNG886" s="60"/>
      <c r="HNH886" s="60"/>
      <c r="HNI886" s="60"/>
      <c r="HNJ886" s="60"/>
      <c r="HNK886" s="60"/>
      <c r="HNL886" s="60"/>
      <c r="HNM886" s="60"/>
      <c r="HNN886" s="60"/>
      <c r="HNO886" s="60"/>
      <c r="HNP886" s="60"/>
      <c r="HNQ886" s="60"/>
      <c r="HNR886" s="60"/>
      <c r="HNS886" s="60"/>
      <c r="HNT886" s="60"/>
      <c r="HNU886" s="60"/>
      <c r="HNV886" s="60"/>
      <c r="HNW886" s="60"/>
      <c r="HNX886" s="60"/>
      <c r="HNY886" s="60"/>
      <c r="HNZ886" s="60"/>
      <c r="HOA886" s="60"/>
      <c r="HOB886" s="60"/>
      <c r="HOC886" s="60"/>
      <c r="HOD886" s="60"/>
      <c r="HOE886" s="60"/>
      <c r="HOF886" s="60"/>
      <c r="HOG886" s="60"/>
      <c r="HOH886" s="60"/>
      <c r="HOI886" s="60"/>
      <c r="HOJ886" s="60"/>
      <c r="HOK886" s="60"/>
      <c r="HOL886" s="60"/>
      <c r="HOM886" s="60"/>
      <c r="HON886" s="60"/>
      <c r="HOO886" s="60"/>
      <c r="HOP886" s="60"/>
      <c r="HOQ886" s="60"/>
      <c r="HOR886" s="60"/>
      <c r="HOS886" s="60"/>
      <c r="HOT886" s="60"/>
      <c r="HOU886" s="60"/>
      <c r="HOV886" s="60"/>
      <c r="HOW886" s="60"/>
      <c r="HOX886" s="60"/>
      <c r="HOY886" s="60"/>
      <c r="HOZ886" s="60"/>
      <c r="HPA886" s="60"/>
      <c r="HPB886" s="60"/>
      <c r="HPC886" s="60"/>
      <c r="HPD886" s="60"/>
      <c r="HPE886" s="60"/>
      <c r="HPF886" s="60"/>
      <c r="HPG886" s="60"/>
      <c r="HPH886" s="60"/>
      <c r="HPI886" s="60"/>
      <c r="HPJ886" s="60"/>
      <c r="HPK886" s="60"/>
      <c r="HPL886" s="60"/>
      <c r="HPM886" s="60"/>
      <c r="HPN886" s="60"/>
      <c r="HPO886" s="60"/>
      <c r="HPP886" s="60"/>
      <c r="HPQ886" s="60"/>
      <c r="HPR886" s="60"/>
      <c r="HPS886" s="60"/>
      <c r="HPT886" s="60"/>
      <c r="HPU886" s="60"/>
      <c r="HPV886" s="60"/>
      <c r="HPW886" s="60"/>
      <c r="HPX886" s="60"/>
      <c r="HPY886" s="60"/>
      <c r="HPZ886" s="60"/>
      <c r="HQA886" s="60"/>
      <c r="HQB886" s="60"/>
      <c r="HQC886" s="60"/>
      <c r="HQD886" s="60"/>
      <c r="HQE886" s="60"/>
      <c r="HQF886" s="60"/>
      <c r="HQG886" s="60"/>
      <c r="HQH886" s="60"/>
      <c r="HQI886" s="60"/>
      <c r="HQJ886" s="60"/>
      <c r="HQK886" s="60"/>
      <c r="HQL886" s="60"/>
      <c r="HQM886" s="60"/>
      <c r="HQN886" s="60"/>
      <c r="HQO886" s="60"/>
      <c r="HQP886" s="60"/>
      <c r="HQQ886" s="60"/>
      <c r="HQR886" s="60"/>
      <c r="HQS886" s="60"/>
      <c r="HQT886" s="60"/>
      <c r="HQU886" s="60"/>
      <c r="HQV886" s="60"/>
      <c r="HQW886" s="60"/>
      <c r="HQX886" s="60"/>
      <c r="HQY886" s="60"/>
      <c r="HQZ886" s="60"/>
      <c r="HRA886" s="60"/>
      <c r="HRB886" s="60"/>
      <c r="HRC886" s="60"/>
      <c r="HRD886" s="60"/>
      <c r="HRE886" s="60"/>
      <c r="HRF886" s="60"/>
      <c r="HRG886" s="60"/>
      <c r="HRH886" s="60"/>
      <c r="HRI886" s="60"/>
      <c r="HRJ886" s="60"/>
      <c r="HRK886" s="60"/>
      <c r="HRL886" s="60"/>
      <c r="HRM886" s="60"/>
      <c r="HRN886" s="60"/>
      <c r="HRO886" s="60"/>
      <c r="HRP886" s="60"/>
      <c r="HRQ886" s="60"/>
      <c r="HRR886" s="60"/>
      <c r="HRS886" s="60"/>
      <c r="HRT886" s="60"/>
      <c r="HRU886" s="60"/>
      <c r="HRV886" s="60"/>
      <c r="HRW886" s="60"/>
      <c r="HRX886" s="60"/>
      <c r="HRY886" s="60"/>
      <c r="HRZ886" s="60"/>
      <c r="HSA886" s="60"/>
      <c r="HSB886" s="60"/>
      <c r="HSC886" s="60"/>
      <c r="HSD886" s="60"/>
      <c r="HSE886" s="60"/>
      <c r="HSF886" s="60"/>
      <c r="HSG886" s="60"/>
      <c r="HSH886" s="60"/>
      <c r="HSI886" s="60"/>
      <c r="HSJ886" s="60"/>
      <c r="HSK886" s="60"/>
      <c r="HSL886" s="60"/>
      <c r="HSM886" s="60"/>
      <c r="HSN886" s="60"/>
      <c r="HSO886" s="60"/>
      <c r="HSP886" s="60"/>
      <c r="HSQ886" s="60"/>
      <c r="HSR886" s="60"/>
      <c r="HSS886" s="60"/>
      <c r="HST886" s="60"/>
      <c r="HSU886" s="60"/>
      <c r="HSV886" s="60"/>
      <c r="HSW886" s="60"/>
      <c r="HSX886" s="60"/>
      <c r="HSY886" s="60"/>
      <c r="HSZ886" s="60"/>
      <c r="HTA886" s="60"/>
      <c r="HTB886" s="60"/>
      <c r="HTC886" s="60"/>
      <c r="HTD886" s="60"/>
      <c r="HTE886" s="60"/>
      <c r="HTF886" s="60"/>
      <c r="HTG886" s="60"/>
      <c r="HTH886" s="60"/>
      <c r="HTI886" s="60"/>
      <c r="HTJ886" s="60"/>
      <c r="HTK886" s="60"/>
      <c r="HTL886" s="60"/>
      <c r="HTM886" s="60"/>
      <c r="HTN886" s="60"/>
      <c r="HTO886" s="60"/>
      <c r="HTP886" s="60"/>
      <c r="HTQ886" s="60"/>
      <c r="HTR886" s="60"/>
      <c r="HTS886" s="60"/>
      <c r="HTT886" s="60"/>
      <c r="HTU886" s="60"/>
      <c r="HTV886" s="60"/>
      <c r="HTW886" s="60"/>
      <c r="HTX886" s="60"/>
      <c r="HTY886" s="60"/>
      <c r="HTZ886" s="60"/>
      <c r="HUA886" s="60"/>
      <c r="HUB886" s="60"/>
      <c r="HUC886" s="60"/>
      <c r="HUD886" s="60"/>
      <c r="HUE886" s="60"/>
      <c r="HUF886" s="60"/>
      <c r="HUG886" s="60"/>
      <c r="HUH886" s="60"/>
      <c r="HUI886" s="60"/>
      <c r="HUJ886" s="60"/>
      <c r="HUK886" s="60"/>
      <c r="HUL886" s="60"/>
      <c r="HUM886" s="60"/>
      <c r="HUN886" s="60"/>
      <c r="HUO886" s="60"/>
      <c r="HUP886" s="60"/>
      <c r="HUQ886" s="60"/>
      <c r="HUR886" s="60"/>
      <c r="HUS886" s="60"/>
      <c r="HUT886" s="60"/>
      <c r="HUU886" s="60"/>
      <c r="HUV886" s="60"/>
      <c r="HUW886" s="60"/>
      <c r="HUX886" s="60"/>
      <c r="HUY886" s="60"/>
      <c r="HUZ886" s="60"/>
      <c r="HVA886" s="60"/>
      <c r="HVB886" s="60"/>
      <c r="HVC886" s="60"/>
      <c r="HVD886" s="60"/>
      <c r="HVE886" s="60"/>
      <c r="HVF886" s="60"/>
      <c r="HVG886" s="60"/>
      <c r="HVH886" s="60"/>
      <c r="HVI886" s="60"/>
      <c r="HVJ886" s="60"/>
      <c r="HVK886" s="60"/>
      <c r="HVL886" s="60"/>
      <c r="HVM886" s="60"/>
      <c r="HVN886" s="60"/>
      <c r="HVO886" s="60"/>
      <c r="HVP886" s="60"/>
      <c r="HVQ886" s="60"/>
      <c r="HVR886" s="60"/>
      <c r="HVS886" s="60"/>
      <c r="HVT886" s="60"/>
      <c r="HVU886" s="60"/>
      <c r="HVV886" s="60"/>
      <c r="HVW886" s="60"/>
      <c r="HVX886" s="60"/>
      <c r="HVY886" s="60"/>
      <c r="HVZ886" s="60"/>
      <c r="HWA886" s="60"/>
      <c r="HWB886" s="60"/>
      <c r="HWC886" s="60"/>
      <c r="HWD886" s="60"/>
      <c r="HWE886" s="60"/>
      <c r="HWF886" s="60"/>
      <c r="HWG886" s="60"/>
      <c r="HWH886" s="60"/>
      <c r="HWI886" s="60"/>
      <c r="HWJ886" s="60"/>
      <c r="HWK886" s="60"/>
      <c r="HWL886" s="60"/>
      <c r="HWM886" s="60"/>
      <c r="HWN886" s="60"/>
      <c r="HWO886" s="60"/>
      <c r="HWP886" s="60"/>
      <c r="HWQ886" s="60"/>
      <c r="HWR886" s="60"/>
      <c r="HWS886" s="60"/>
      <c r="HWT886" s="60"/>
      <c r="HWU886" s="60"/>
      <c r="HWV886" s="60"/>
      <c r="HWW886" s="60"/>
      <c r="HWX886" s="60"/>
      <c r="HWY886" s="60"/>
      <c r="HWZ886" s="60"/>
      <c r="HXA886" s="60"/>
      <c r="HXB886" s="60"/>
      <c r="HXC886" s="60"/>
      <c r="HXD886" s="60"/>
      <c r="HXE886" s="60"/>
      <c r="HXF886" s="60"/>
      <c r="HXG886" s="60"/>
      <c r="HXH886" s="60"/>
      <c r="HXI886" s="60"/>
      <c r="HXJ886" s="60"/>
      <c r="HXK886" s="60"/>
      <c r="HXL886" s="60"/>
      <c r="HXM886" s="60"/>
      <c r="HXN886" s="60"/>
      <c r="HXO886" s="60"/>
      <c r="HXP886" s="60"/>
      <c r="HXQ886" s="60"/>
      <c r="HXR886" s="60"/>
      <c r="HXS886" s="60"/>
      <c r="HXT886" s="60"/>
      <c r="HXU886" s="60"/>
      <c r="HXV886" s="60"/>
      <c r="HXW886" s="60"/>
      <c r="HXX886" s="60"/>
      <c r="HXY886" s="60"/>
      <c r="HXZ886" s="60"/>
      <c r="HYA886" s="60"/>
      <c r="HYB886" s="60"/>
      <c r="HYC886" s="60"/>
      <c r="HYD886" s="60"/>
      <c r="HYE886" s="60"/>
      <c r="HYF886" s="60"/>
      <c r="HYG886" s="60"/>
      <c r="HYH886" s="60"/>
      <c r="HYI886" s="60"/>
      <c r="HYJ886" s="60"/>
      <c r="HYK886" s="60"/>
      <c r="HYL886" s="60"/>
      <c r="HYM886" s="60"/>
      <c r="HYN886" s="60"/>
      <c r="HYO886" s="60"/>
      <c r="HYP886" s="60"/>
      <c r="HYQ886" s="60"/>
      <c r="HYR886" s="60"/>
      <c r="HYS886" s="60"/>
      <c r="HYT886" s="60"/>
      <c r="HYU886" s="60"/>
      <c r="HYV886" s="60"/>
      <c r="HYW886" s="60"/>
      <c r="HYX886" s="60"/>
      <c r="HYY886" s="60"/>
      <c r="HYZ886" s="60"/>
      <c r="HZA886" s="60"/>
      <c r="HZB886" s="60"/>
      <c r="HZC886" s="60"/>
      <c r="HZD886" s="60"/>
      <c r="HZE886" s="60"/>
      <c r="HZF886" s="60"/>
      <c r="HZG886" s="60"/>
      <c r="HZH886" s="60"/>
      <c r="HZI886" s="60"/>
      <c r="HZJ886" s="60"/>
      <c r="HZK886" s="60"/>
      <c r="HZL886" s="60"/>
      <c r="HZM886" s="60"/>
      <c r="HZN886" s="60"/>
      <c r="HZO886" s="60"/>
      <c r="HZP886" s="60"/>
      <c r="HZQ886" s="60"/>
      <c r="HZR886" s="60"/>
      <c r="HZS886" s="60"/>
      <c r="HZT886" s="60"/>
      <c r="HZU886" s="60"/>
      <c r="HZV886" s="60"/>
      <c r="HZW886" s="60"/>
      <c r="HZX886" s="60"/>
      <c r="HZY886" s="60"/>
      <c r="HZZ886" s="60"/>
      <c r="IAA886" s="60"/>
      <c r="IAB886" s="60"/>
      <c r="IAC886" s="60"/>
      <c r="IAD886" s="60"/>
      <c r="IAE886" s="60"/>
      <c r="IAF886" s="60"/>
      <c r="IAG886" s="60"/>
      <c r="IAH886" s="60"/>
      <c r="IAI886" s="60"/>
      <c r="IAJ886" s="60"/>
      <c r="IAK886" s="60"/>
      <c r="IAL886" s="60"/>
      <c r="IAM886" s="60"/>
      <c r="IAN886" s="60"/>
      <c r="IAO886" s="60"/>
      <c r="IAP886" s="60"/>
      <c r="IAQ886" s="60"/>
      <c r="IAR886" s="60"/>
      <c r="IAS886" s="60"/>
      <c r="IAT886" s="60"/>
      <c r="IAU886" s="60"/>
      <c r="IAV886" s="60"/>
      <c r="IAW886" s="60"/>
      <c r="IAX886" s="60"/>
      <c r="IAY886" s="60"/>
      <c r="IAZ886" s="60"/>
      <c r="IBA886" s="60"/>
      <c r="IBB886" s="60"/>
      <c r="IBC886" s="60"/>
      <c r="IBD886" s="60"/>
      <c r="IBE886" s="60"/>
      <c r="IBF886" s="60"/>
      <c r="IBG886" s="60"/>
      <c r="IBH886" s="60"/>
      <c r="IBI886" s="60"/>
      <c r="IBJ886" s="60"/>
      <c r="IBK886" s="60"/>
      <c r="IBL886" s="60"/>
      <c r="IBM886" s="60"/>
      <c r="IBN886" s="60"/>
      <c r="IBO886" s="60"/>
      <c r="IBP886" s="60"/>
      <c r="IBQ886" s="60"/>
      <c r="IBR886" s="60"/>
      <c r="IBS886" s="60"/>
      <c r="IBT886" s="60"/>
      <c r="IBU886" s="60"/>
      <c r="IBV886" s="60"/>
      <c r="IBW886" s="60"/>
      <c r="IBX886" s="60"/>
      <c r="IBY886" s="60"/>
      <c r="IBZ886" s="60"/>
      <c r="ICA886" s="60"/>
      <c r="ICB886" s="60"/>
      <c r="ICC886" s="60"/>
      <c r="ICD886" s="60"/>
      <c r="ICE886" s="60"/>
      <c r="ICF886" s="60"/>
      <c r="ICG886" s="60"/>
      <c r="ICH886" s="60"/>
      <c r="ICI886" s="60"/>
      <c r="ICJ886" s="60"/>
      <c r="ICK886" s="60"/>
      <c r="ICL886" s="60"/>
      <c r="ICM886" s="60"/>
      <c r="ICN886" s="60"/>
      <c r="ICO886" s="60"/>
      <c r="ICP886" s="60"/>
      <c r="ICQ886" s="60"/>
      <c r="ICR886" s="60"/>
      <c r="ICS886" s="60"/>
      <c r="ICT886" s="60"/>
      <c r="ICU886" s="60"/>
      <c r="ICV886" s="60"/>
      <c r="ICW886" s="60"/>
      <c r="ICX886" s="60"/>
      <c r="ICY886" s="60"/>
      <c r="ICZ886" s="60"/>
      <c r="IDA886" s="60"/>
      <c r="IDB886" s="60"/>
      <c r="IDC886" s="60"/>
      <c r="IDD886" s="60"/>
      <c r="IDE886" s="60"/>
      <c r="IDF886" s="60"/>
      <c r="IDG886" s="60"/>
      <c r="IDH886" s="60"/>
      <c r="IDI886" s="60"/>
      <c r="IDJ886" s="60"/>
      <c r="IDK886" s="60"/>
      <c r="IDL886" s="60"/>
      <c r="IDM886" s="60"/>
      <c r="IDN886" s="60"/>
      <c r="IDO886" s="60"/>
      <c r="IDP886" s="60"/>
      <c r="IDQ886" s="60"/>
      <c r="IDR886" s="60"/>
      <c r="IDS886" s="60"/>
      <c r="IDT886" s="60"/>
      <c r="IDU886" s="60"/>
      <c r="IDV886" s="60"/>
      <c r="IDW886" s="60"/>
      <c r="IDX886" s="60"/>
      <c r="IDY886" s="60"/>
      <c r="IDZ886" s="60"/>
      <c r="IEA886" s="60"/>
      <c r="IEB886" s="60"/>
      <c r="IEC886" s="60"/>
      <c r="IED886" s="60"/>
      <c r="IEE886" s="60"/>
      <c r="IEF886" s="60"/>
      <c r="IEG886" s="60"/>
      <c r="IEH886" s="60"/>
      <c r="IEI886" s="60"/>
      <c r="IEJ886" s="60"/>
      <c r="IEK886" s="60"/>
      <c r="IEL886" s="60"/>
      <c r="IEM886" s="60"/>
      <c r="IEN886" s="60"/>
      <c r="IEO886" s="60"/>
      <c r="IEP886" s="60"/>
      <c r="IEQ886" s="60"/>
      <c r="IER886" s="60"/>
      <c r="IES886" s="60"/>
      <c r="IET886" s="60"/>
      <c r="IEU886" s="60"/>
      <c r="IEV886" s="60"/>
      <c r="IEW886" s="60"/>
      <c r="IEX886" s="60"/>
      <c r="IEY886" s="60"/>
      <c r="IEZ886" s="60"/>
      <c r="IFA886" s="60"/>
      <c r="IFB886" s="60"/>
      <c r="IFC886" s="60"/>
      <c r="IFD886" s="60"/>
      <c r="IFE886" s="60"/>
      <c r="IFF886" s="60"/>
      <c r="IFG886" s="60"/>
      <c r="IFH886" s="60"/>
      <c r="IFI886" s="60"/>
      <c r="IFJ886" s="60"/>
      <c r="IFK886" s="60"/>
      <c r="IFL886" s="60"/>
      <c r="IFM886" s="60"/>
      <c r="IFN886" s="60"/>
      <c r="IFO886" s="60"/>
      <c r="IFP886" s="60"/>
      <c r="IFQ886" s="60"/>
      <c r="IFR886" s="60"/>
      <c r="IFS886" s="60"/>
      <c r="IFT886" s="60"/>
      <c r="IFU886" s="60"/>
      <c r="IFV886" s="60"/>
      <c r="IFW886" s="60"/>
      <c r="IFX886" s="60"/>
      <c r="IFY886" s="60"/>
      <c r="IFZ886" s="60"/>
      <c r="IGA886" s="60"/>
      <c r="IGB886" s="60"/>
      <c r="IGC886" s="60"/>
      <c r="IGD886" s="60"/>
      <c r="IGE886" s="60"/>
      <c r="IGF886" s="60"/>
      <c r="IGG886" s="60"/>
      <c r="IGH886" s="60"/>
      <c r="IGI886" s="60"/>
      <c r="IGJ886" s="60"/>
      <c r="IGK886" s="60"/>
      <c r="IGL886" s="60"/>
      <c r="IGM886" s="60"/>
      <c r="IGN886" s="60"/>
      <c r="IGO886" s="60"/>
      <c r="IGP886" s="60"/>
      <c r="IGQ886" s="60"/>
      <c r="IGR886" s="60"/>
      <c r="IGS886" s="60"/>
      <c r="IGT886" s="60"/>
      <c r="IGU886" s="60"/>
      <c r="IGV886" s="60"/>
      <c r="IGW886" s="60"/>
      <c r="IGX886" s="60"/>
      <c r="IGY886" s="60"/>
      <c r="IGZ886" s="60"/>
      <c r="IHA886" s="60"/>
      <c r="IHB886" s="60"/>
      <c r="IHC886" s="60"/>
      <c r="IHD886" s="60"/>
      <c r="IHE886" s="60"/>
      <c r="IHF886" s="60"/>
      <c r="IHG886" s="60"/>
      <c r="IHH886" s="60"/>
      <c r="IHI886" s="60"/>
      <c r="IHJ886" s="60"/>
      <c r="IHK886" s="60"/>
      <c r="IHL886" s="60"/>
      <c r="IHM886" s="60"/>
      <c r="IHN886" s="60"/>
      <c r="IHO886" s="60"/>
      <c r="IHP886" s="60"/>
      <c r="IHQ886" s="60"/>
      <c r="IHR886" s="60"/>
      <c r="IHS886" s="60"/>
      <c r="IHT886" s="60"/>
      <c r="IHU886" s="60"/>
      <c r="IHV886" s="60"/>
      <c r="IHW886" s="60"/>
      <c r="IHX886" s="60"/>
      <c r="IHY886" s="60"/>
      <c r="IHZ886" s="60"/>
      <c r="IIA886" s="60"/>
      <c r="IIB886" s="60"/>
      <c r="IIC886" s="60"/>
      <c r="IID886" s="60"/>
      <c r="IIE886" s="60"/>
      <c r="IIF886" s="60"/>
      <c r="IIG886" s="60"/>
      <c r="IIH886" s="60"/>
      <c r="III886" s="60"/>
      <c r="IIJ886" s="60"/>
      <c r="IIK886" s="60"/>
      <c r="IIL886" s="60"/>
      <c r="IIM886" s="60"/>
      <c r="IIN886" s="60"/>
      <c r="IIO886" s="60"/>
      <c r="IIP886" s="60"/>
      <c r="IIQ886" s="60"/>
      <c r="IIR886" s="60"/>
      <c r="IIS886" s="60"/>
      <c r="IIT886" s="60"/>
      <c r="IIU886" s="60"/>
      <c r="IIV886" s="60"/>
      <c r="IIW886" s="60"/>
      <c r="IIX886" s="60"/>
      <c r="IIY886" s="60"/>
      <c r="IIZ886" s="60"/>
      <c r="IJA886" s="60"/>
      <c r="IJB886" s="60"/>
      <c r="IJC886" s="60"/>
      <c r="IJD886" s="60"/>
      <c r="IJE886" s="60"/>
      <c r="IJF886" s="60"/>
      <c r="IJG886" s="60"/>
      <c r="IJH886" s="60"/>
      <c r="IJI886" s="60"/>
      <c r="IJJ886" s="60"/>
      <c r="IJK886" s="60"/>
      <c r="IJL886" s="60"/>
      <c r="IJM886" s="60"/>
      <c r="IJN886" s="60"/>
      <c r="IJO886" s="60"/>
      <c r="IJP886" s="60"/>
      <c r="IJQ886" s="60"/>
      <c r="IJR886" s="60"/>
      <c r="IJS886" s="60"/>
      <c r="IJT886" s="60"/>
      <c r="IJU886" s="60"/>
      <c r="IJV886" s="60"/>
      <c r="IJW886" s="60"/>
      <c r="IJX886" s="60"/>
      <c r="IJY886" s="60"/>
      <c r="IJZ886" s="60"/>
      <c r="IKA886" s="60"/>
      <c r="IKB886" s="60"/>
      <c r="IKC886" s="60"/>
      <c r="IKD886" s="60"/>
      <c r="IKE886" s="60"/>
      <c r="IKF886" s="60"/>
      <c r="IKG886" s="60"/>
      <c r="IKH886" s="60"/>
      <c r="IKI886" s="60"/>
      <c r="IKJ886" s="60"/>
      <c r="IKK886" s="60"/>
      <c r="IKL886" s="60"/>
      <c r="IKM886" s="60"/>
      <c r="IKN886" s="60"/>
      <c r="IKO886" s="60"/>
      <c r="IKP886" s="60"/>
      <c r="IKQ886" s="60"/>
      <c r="IKR886" s="60"/>
      <c r="IKS886" s="60"/>
      <c r="IKT886" s="60"/>
      <c r="IKU886" s="60"/>
      <c r="IKV886" s="60"/>
      <c r="IKW886" s="60"/>
      <c r="IKX886" s="60"/>
      <c r="IKY886" s="60"/>
      <c r="IKZ886" s="60"/>
      <c r="ILA886" s="60"/>
      <c r="ILB886" s="60"/>
      <c r="ILC886" s="60"/>
      <c r="ILD886" s="60"/>
      <c r="ILE886" s="60"/>
      <c r="ILF886" s="60"/>
      <c r="ILG886" s="60"/>
      <c r="ILH886" s="60"/>
      <c r="ILI886" s="60"/>
      <c r="ILJ886" s="60"/>
      <c r="ILK886" s="60"/>
      <c r="ILL886" s="60"/>
      <c r="ILM886" s="60"/>
      <c r="ILN886" s="60"/>
      <c r="ILO886" s="60"/>
      <c r="ILP886" s="60"/>
      <c r="ILQ886" s="60"/>
      <c r="ILR886" s="60"/>
      <c r="ILS886" s="60"/>
      <c r="ILT886" s="60"/>
      <c r="ILU886" s="60"/>
      <c r="ILV886" s="60"/>
      <c r="ILW886" s="60"/>
      <c r="ILX886" s="60"/>
      <c r="ILY886" s="60"/>
      <c r="ILZ886" s="60"/>
      <c r="IMA886" s="60"/>
      <c r="IMB886" s="60"/>
      <c r="IMC886" s="60"/>
      <c r="IMD886" s="60"/>
      <c r="IME886" s="60"/>
      <c r="IMF886" s="60"/>
      <c r="IMG886" s="60"/>
      <c r="IMH886" s="60"/>
      <c r="IMI886" s="60"/>
      <c r="IMJ886" s="60"/>
      <c r="IMK886" s="60"/>
      <c r="IML886" s="60"/>
      <c r="IMM886" s="60"/>
      <c r="IMN886" s="60"/>
      <c r="IMO886" s="60"/>
      <c r="IMP886" s="60"/>
      <c r="IMQ886" s="60"/>
      <c r="IMR886" s="60"/>
      <c r="IMS886" s="60"/>
      <c r="IMT886" s="60"/>
      <c r="IMU886" s="60"/>
      <c r="IMV886" s="60"/>
      <c r="IMW886" s="60"/>
      <c r="IMX886" s="60"/>
      <c r="IMY886" s="60"/>
      <c r="IMZ886" s="60"/>
      <c r="INA886" s="60"/>
      <c r="INB886" s="60"/>
      <c r="INC886" s="60"/>
      <c r="IND886" s="60"/>
      <c r="INE886" s="60"/>
      <c r="INF886" s="60"/>
      <c r="ING886" s="60"/>
      <c r="INH886" s="60"/>
      <c r="INI886" s="60"/>
      <c r="INJ886" s="60"/>
      <c r="INK886" s="60"/>
      <c r="INL886" s="60"/>
      <c r="INM886" s="60"/>
      <c r="INN886" s="60"/>
      <c r="INO886" s="60"/>
      <c r="INP886" s="60"/>
      <c r="INQ886" s="60"/>
      <c r="INR886" s="60"/>
      <c r="INS886" s="60"/>
      <c r="INT886" s="60"/>
      <c r="INU886" s="60"/>
      <c r="INV886" s="60"/>
      <c r="INW886" s="60"/>
      <c r="INX886" s="60"/>
      <c r="INY886" s="60"/>
      <c r="INZ886" s="60"/>
      <c r="IOA886" s="60"/>
      <c r="IOB886" s="60"/>
      <c r="IOC886" s="60"/>
      <c r="IOD886" s="60"/>
      <c r="IOE886" s="60"/>
      <c r="IOF886" s="60"/>
      <c r="IOG886" s="60"/>
      <c r="IOH886" s="60"/>
      <c r="IOI886" s="60"/>
      <c r="IOJ886" s="60"/>
      <c r="IOK886" s="60"/>
      <c r="IOL886" s="60"/>
      <c r="IOM886" s="60"/>
      <c r="ION886" s="60"/>
      <c r="IOO886" s="60"/>
      <c r="IOP886" s="60"/>
      <c r="IOQ886" s="60"/>
      <c r="IOR886" s="60"/>
      <c r="IOS886" s="60"/>
      <c r="IOT886" s="60"/>
      <c r="IOU886" s="60"/>
      <c r="IOV886" s="60"/>
      <c r="IOW886" s="60"/>
      <c r="IOX886" s="60"/>
      <c r="IOY886" s="60"/>
      <c r="IOZ886" s="60"/>
      <c r="IPA886" s="60"/>
      <c r="IPB886" s="60"/>
      <c r="IPC886" s="60"/>
      <c r="IPD886" s="60"/>
      <c r="IPE886" s="60"/>
      <c r="IPF886" s="60"/>
      <c r="IPG886" s="60"/>
      <c r="IPH886" s="60"/>
      <c r="IPI886" s="60"/>
      <c r="IPJ886" s="60"/>
      <c r="IPK886" s="60"/>
      <c r="IPL886" s="60"/>
      <c r="IPM886" s="60"/>
      <c r="IPN886" s="60"/>
      <c r="IPO886" s="60"/>
      <c r="IPP886" s="60"/>
      <c r="IPQ886" s="60"/>
      <c r="IPR886" s="60"/>
      <c r="IPS886" s="60"/>
      <c r="IPT886" s="60"/>
      <c r="IPU886" s="60"/>
      <c r="IPV886" s="60"/>
      <c r="IPW886" s="60"/>
      <c r="IPX886" s="60"/>
      <c r="IPY886" s="60"/>
      <c r="IPZ886" s="60"/>
      <c r="IQA886" s="60"/>
      <c r="IQB886" s="60"/>
      <c r="IQC886" s="60"/>
      <c r="IQD886" s="60"/>
      <c r="IQE886" s="60"/>
      <c r="IQF886" s="60"/>
      <c r="IQG886" s="60"/>
      <c r="IQH886" s="60"/>
      <c r="IQI886" s="60"/>
      <c r="IQJ886" s="60"/>
      <c r="IQK886" s="60"/>
      <c r="IQL886" s="60"/>
      <c r="IQM886" s="60"/>
      <c r="IQN886" s="60"/>
      <c r="IQO886" s="60"/>
      <c r="IQP886" s="60"/>
      <c r="IQQ886" s="60"/>
      <c r="IQR886" s="60"/>
      <c r="IQS886" s="60"/>
      <c r="IQT886" s="60"/>
      <c r="IQU886" s="60"/>
      <c r="IQV886" s="60"/>
      <c r="IQW886" s="60"/>
      <c r="IQX886" s="60"/>
      <c r="IQY886" s="60"/>
      <c r="IQZ886" s="60"/>
      <c r="IRA886" s="60"/>
      <c r="IRB886" s="60"/>
      <c r="IRC886" s="60"/>
      <c r="IRD886" s="60"/>
      <c r="IRE886" s="60"/>
      <c r="IRF886" s="60"/>
      <c r="IRG886" s="60"/>
      <c r="IRH886" s="60"/>
      <c r="IRI886" s="60"/>
      <c r="IRJ886" s="60"/>
      <c r="IRK886" s="60"/>
      <c r="IRL886" s="60"/>
      <c r="IRM886" s="60"/>
      <c r="IRN886" s="60"/>
      <c r="IRO886" s="60"/>
      <c r="IRP886" s="60"/>
      <c r="IRQ886" s="60"/>
      <c r="IRR886" s="60"/>
      <c r="IRS886" s="60"/>
      <c r="IRT886" s="60"/>
      <c r="IRU886" s="60"/>
      <c r="IRV886" s="60"/>
      <c r="IRW886" s="60"/>
      <c r="IRX886" s="60"/>
      <c r="IRY886" s="60"/>
      <c r="IRZ886" s="60"/>
      <c r="ISA886" s="60"/>
      <c r="ISB886" s="60"/>
      <c r="ISC886" s="60"/>
      <c r="ISD886" s="60"/>
      <c r="ISE886" s="60"/>
      <c r="ISF886" s="60"/>
      <c r="ISG886" s="60"/>
      <c r="ISH886" s="60"/>
      <c r="ISI886" s="60"/>
      <c r="ISJ886" s="60"/>
      <c r="ISK886" s="60"/>
      <c r="ISL886" s="60"/>
      <c r="ISM886" s="60"/>
      <c r="ISN886" s="60"/>
      <c r="ISO886" s="60"/>
      <c r="ISP886" s="60"/>
      <c r="ISQ886" s="60"/>
      <c r="ISR886" s="60"/>
      <c r="ISS886" s="60"/>
      <c r="IST886" s="60"/>
      <c r="ISU886" s="60"/>
      <c r="ISV886" s="60"/>
      <c r="ISW886" s="60"/>
      <c r="ISX886" s="60"/>
      <c r="ISY886" s="60"/>
      <c r="ISZ886" s="60"/>
      <c r="ITA886" s="60"/>
      <c r="ITB886" s="60"/>
      <c r="ITC886" s="60"/>
      <c r="ITD886" s="60"/>
      <c r="ITE886" s="60"/>
      <c r="ITF886" s="60"/>
      <c r="ITG886" s="60"/>
      <c r="ITH886" s="60"/>
      <c r="ITI886" s="60"/>
      <c r="ITJ886" s="60"/>
      <c r="ITK886" s="60"/>
      <c r="ITL886" s="60"/>
      <c r="ITM886" s="60"/>
      <c r="ITN886" s="60"/>
      <c r="ITO886" s="60"/>
      <c r="ITP886" s="60"/>
      <c r="ITQ886" s="60"/>
      <c r="ITR886" s="60"/>
      <c r="ITS886" s="60"/>
      <c r="ITT886" s="60"/>
      <c r="ITU886" s="60"/>
      <c r="ITV886" s="60"/>
      <c r="ITW886" s="60"/>
      <c r="ITX886" s="60"/>
      <c r="ITY886" s="60"/>
      <c r="ITZ886" s="60"/>
      <c r="IUA886" s="60"/>
      <c r="IUB886" s="60"/>
      <c r="IUC886" s="60"/>
      <c r="IUD886" s="60"/>
      <c r="IUE886" s="60"/>
      <c r="IUF886" s="60"/>
      <c r="IUG886" s="60"/>
      <c r="IUH886" s="60"/>
      <c r="IUI886" s="60"/>
      <c r="IUJ886" s="60"/>
      <c r="IUK886" s="60"/>
      <c r="IUL886" s="60"/>
      <c r="IUM886" s="60"/>
      <c r="IUN886" s="60"/>
      <c r="IUO886" s="60"/>
      <c r="IUP886" s="60"/>
      <c r="IUQ886" s="60"/>
      <c r="IUR886" s="60"/>
      <c r="IUS886" s="60"/>
      <c r="IUT886" s="60"/>
      <c r="IUU886" s="60"/>
      <c r="IUV886" s="60"/>
      <c r="IUW886" s="60"/>
      <c r="IUX886" s="60"/>
      <c r="IUY886" s="60"/>
      <c r="IUZ886" s="60"/>
      <c r="IVA886" s="60"/>
      <c r="IVB886" s="60"/>
      <c r="IVC886" s="60"/>
      <c r="IVD886" s="60"/>
      <c r="IVE886" s="60"/>
      <c r="IVF886" s="60"/>
      <c r="IVG886" s="60"/>
      <c r="IVH886" s="60"/>
      <c r="IVI886" s="60"/>
      <c r="IVJ886" s="60"/>
      <c r="IVK886" s="60"/>
      <c r="IVL886" s="60"/>
      <c r="IVM886" s="60"/>
      <c r="IVN886" s="60"/>
      <c r="IVO886" s="60"/>
      <c r="IVP886" s="60"/>
      <c r="IVQ886" s="60"/>
      <c r="IVR886" s="60"/>
      <c r="IVS886" s="60"/>
      <c r="IVT886" s="60"/>
      <c r="IVU886" s="60"/>
      <c r="IVV886" s="60"/>
      <c r="IVW886" s="60"/>
      <c r="IVX886" s="60"/>
      <c r="IVY886" s="60"/>
      <c r="IVZ886" s="60"/>
      <c r="IWA886" s="60"/>
      <c r="IWB886" s="60"/>
      <c r="IWC886" s="60"/>
      <c r="IWD886" s="60"/>
      <c r="IWE886" s="60"/>
      <c r="IWF886" s="60"/>
      <c r="IWG886" s="60"/>
      <c r="IWH886" s="60"/>
      <c r="IWI886" s="60"/>
      <c r="IWJ886" s="60"/>
      <c r="IWK886" s="60"/>
      <c r="IWL886" s="60"/>
      <c r="IWM886" s="60"/>
      <c r="IWN886" s="60"/>
      <c r="IWO886" s="60"/>
      <c r="IWP886" s="60"/>
      <c r="IWQ886" s="60"/>
      <c r="IWR886" s="60"/>
      <c r="IWS886" s="60"/>
      <c r="IWT886" s="60"/>
      <c r="IWU886" s="60"/>
      <c r="IWV886" s="60"/>
      <c r="IWW886" s="60"/>
      <c r="IWX886" s="60"/>
      <c r="IWY886" s="60"/>
      <c r="IWZ886" s="60"/>
      <c r="IXA886" s="60"/>
      <c r="IXB886" s="60"/>
      <c r="IXC886" s="60"/>
      <c r="IXD886" s="60"/>
      <c r="IXE886" s="60"/>
      <c r="IXF886" s="60"/>
      <c r="IXG886" s="60"/>
      <c r="IXH886" s="60"/>
      <c r="IXI886" s="60"/>
      <c r="IXJ886" s="60"/>
      <c r="IXK886" s="60"/>
      <c r="IXL886" s="60"/>
      <c r="IXM886" s="60"/>
      <c r="IXN886" s="60"/>
      <c r="IXO886" s="60"/>
      <c r="IXP886" s="60"/>
      <c r="IXQ886" s="60"/>
      <c r="IXR886" s="60"/>
      <c r="IXS886" s="60"/>
      <c r="IXT886" s="60"/>
      <c r="IXU886" s="60"/>
      <c r="IXV886" s="60"/>
      <c r="IXW886" s="60"/>
      <c r="IXX886" s="60"/>
      <c r="IXY886" s="60"/>
      <c r="IXZ886" s="60"/>
      <c r="IYA886" s="60"/>
      <c r="IYB886" s="60"/>
      <c r="IYC886" s="60"/>
      <c r="IYD886" s="60"/>
      <c r="IYE886" s="60"/>
      <c r="IYF886" s="60"/>
      <c r="IYG886" s="60"/>
      <c r="IYH886" s="60"/>
      <c r="IYI886" s="60"/>
      <c r="IYJ886" s="60"/>
      <c r="IYK886" s="60"/>
      <c r="IYL886" s="60"/>
      <c r="IYM886" s="60"/>
      <c r="IYN886" s="60"/>
      <c r="IYO886" s="60"/>
      <c r="IYP886" s="60"/>
      <c r="IYQ886" s="60"/>
      <c r="IYR886" s="60"/>
      <c r="IYS886" s="60"/>
      <c r="IYT886" s="60"/>
      <c r="IYU886" s="60"/>
      <c r="IYV886" s="60"/>
      <c r="IYW886" s="60"/>
      <c r="IYX886" s="60"/>
      <c r="IYY886" s="60"/>
      <c r="IYZ886" s="60"/>
      <c r="IZA886" s="60"/>
      <c r="IZB886" s="60"/>
      <c r="IZC886" s="60"/>
      <c r="IZD886" s="60"/>
      <c r="IZE886" s="60"/>
      <c r="IZF886" s="60"/>
      <c r="IZG886" s="60"/>
      <c r="IZH886" s="60"/>
      <c r="IZI886" s="60"/>
      <c r="IZJ886" s="60"/>
      <c r="IZK886" s="60"/>
      <c r="IZL886" s="60"/>
      <c r="IZM886" s="60"/>
      <c r="IZN886" s="60"/>
      <c r="IZO886" s="60"/>
      <c r="IZP886" s="60"/>
      <c r="IZQ886" s="60"/>
      <c r="IZR886" s="60"/>
      <c r="IZS886" s="60"/>
      <c r="IZT886" s="60"/>
      <c r="IZU886" s="60"/>
      <c r="IZV886" s="60"/>
      <c r="IZW886" s="60"/>
      <c r="IZX886" s="60"/>
      <c r="IZY886" s="60"/>
      <c r="IZZ886" s="60"/>
      <c r="JAA886" s="60"/>
      <c r="JAB886" s="60"/>
      <c r="JAC886" s="60"/>
      <c r="JAD886" s="60"/>
      <c r="JAE886" s="60"/>
      <c r="JAF886" s="60"/>
      <c r="JAG886" s="60"/>
      <c r="JAH886" s="60"/>
      <c r="JAI886" s="60"/>
      <c r="JAJ886" s="60"/>
      <c r="JAK886" s="60"/>
      <c r="JAL886" s="60"/>
      <c r="JAM886" s="60"/>
      <c r="JAN886" s="60"/>
      <c r="JAO886" s="60"/>
      <c r="JAP886" s="60"/>
      <c r="JAQ886" s="60"/>
      <c r="JAR886" s="60"/>
      <c r="JAS886" s="60"/>
      <c r="JAT886" s="60"/>
      <c r="JAU886" s="60"/>
      <c r="JAV886" s="60"/>
      <c r="JAW886" s="60"/>
      <c r="JAX886" s="60"/>
      <c r="JAY886" s="60"/>
      <c r="JAZ886" s="60"/>
      <c r="JBA886" s="60"/>
      <c r="JBB886" s="60"/>
      <c r="JBC886" s="60"/>
      <c r="JBD886" s="60"/>
      <c r="JBE886" s="60"/>
      <c r="JBF886" s="60"/>
      <c r="JBG886" s="60"/>
      <c r="JBH886" s="60"/>
      <c r="JBI886" s="60"/>
      <c r="JBJ886" s="60"/>
      <c r="JBK886" s="60"/>
      <c r="JBL886" s="60"/>
      <c r="JBM886" s="60"/>
      <c r="JBN886" s="60"/>
      <c r="JBO886" s="60"/>
      <c r="JBP886" s="60"/>
      <c r="JBQ886" s="60"/>
      <c r="JBR886" s="60"/>
      <c r="JBS886" s="60"/>
      <c r="JBT886" s="60"/>
      <c r="JBU886" s="60"/>
      <c r="JBV886" s="60"/>
      <c r="JBW886" s="60"/>
      <c r="JBX886" s="60"/>
      <c r="JBY886" s="60"/>
      <c r="JBZ886" s="60"/>
      <c r="JCA886" s="60"/>
      <c r="JCB886" s="60"/>
      <c r="JCC886" s="60"/>
      <c r="JCD886" s="60"/>
      <c r="JCE886" s="60"/>
      <c r="JCF886" s="60"/>
      <c r="JCG886" s="60"/>
      <c r="JCH886" s="60"/>
      <c r="JCI886" s="60"/>
      <c r="JCJ886" s="60"/>
      <c r="JCK886" s="60"/>
      <c r="JCL886" s="60"/>
      <c r="JCM886" s="60"/>
      <c r="JCN886" s="60"/>
      <c r="JCO886" s="60"/>
      <c r="JCP886" s="60"/>
      <c r="JCQ886" s="60"/>
      <c r="JCR886" s="60"/>
      <c r="JCS886" s="60"/>
      <c r="JCT886" s="60"/>
      <c r="JCU886" s="60"/>
      <c r="JCV886" s="60"/>
      <c r="JCW886" s="60"/>
      <c r="JCX886" s="60"/>
      <c r="JCY886" s="60"/>
      <c r="JCZ886" s="60"/>
      <c r="JDA886" s="60"/>
      <c r="JDB886" s="60"/>
      <c r="JDC886" s="60"/>
      <c r="JDD886" s="60"/>
      <c r="JDE886" s="60"/>
      <c r="JDF886" s="60"/>
      <c r="JDG886" s="60"/>
      <c r="JDH886" s="60"/>
      <c r="JDI886" s="60"/>
      <c r="JDJ886" s="60"/>
      <c r="JDK886" s="60"/>
      <c r="JDL886" s="60"/>
      <c r="JDM886" s="60"/>
      <c r="JDN886" s="60"/>
      <c r="JDO886" s="60"/>
      <c r="JDP886" s="60"/>
      <c r="JDQ886" s="60"/>
      <c r="JDR886" s="60"/>
      <c r="JDS886" s="60"/>
      <c r="JDT886" s="60"/>
      <c r="JDU886" s="60"/>
      <c r="JDV886" s="60"/>
      <c r="JDW886" s="60"/>
      <c r="JDX886" s="60"/>
      <c r="JDY886" s="60"/>
      <c r="JDZ886" s="60"/>
      <c r="JEA886" s="60"/>
      <c r="JEB886" s="60"/>
      <c r="JEC886" s="60"/>
      <c r="JED886" s="60"/>
      <c r="JEE886" s="60"/>
      <c r="JEF886" s="60"/>
      <c r="JEG886" s="60"/>
      <c r="JEH886" s="60"/>
      <c r="JEI886" s="60"/>
      <c r="JEJ886" s="60"/>
      <c r="JEK886" s="60"/>
      <c r="JEL886" s="60"/>
      <c r="JEM886" s="60"/>
      <c r="JEN886" s="60"/>
      <c r="JEO886" s="60"/>
      <c r="JEP886" s="60"/>
      <c r="JEQ886" s="60"/>
      <c r="JER886" s="60"/>
      <c r="JES886" s="60"/>
      <c r="JET886" s="60"/>
      <c r="JEU886" s="60"/>
      <c r="JEV886" s="60"/>
      <c r="JEW886" s="60"/>
      <c r="JEX886" s="60"/>
      <c r="JEY886" s="60"/>
      <c r="JEZ886" s="60"/>
      <c r="JFA886" s="60"/>
      <c r="JFB886" s="60"/>
      <c r="JFC886" s="60"/>
      <c r="JFD886" s="60"/>
      <c r="JFE886" s="60"/>
      <c r="JFF886" s="60"/>
      <c r="JFG886" s="60"/>
      <c r="JFH886" s="60"/>
      <c r="JFI886" s="60"/>
      <c r="JFJ886" s="60"/>
      <c r="JFK886" s="60"/>
      <c r="JFL886" s="60"/>
      <c r="JFM886" s="60"/>
      <c r="JFN886" s="60"/>
      <c r="JFO886" s="60"/>
      <c r="JFP886" s="60"/>
      <c r="JFQ886" s="60"/>
      <c r="JFR886" s="60"/>
      <c r="JFS886" s="60"/>
      <c r="JFT886" s="60"/>
      <c r="JFU886" s="60"/>
      <c r="JFV886" s="60"/>
      <c r="JFW886" s="60"/>
      <c r="JFX886" s="60"/>
      <c r="JFY886" s="60"/>
      <c r="JFZ886" s="60"/>
      <c r="JGA886" s="60"/>
      <c r="JGB886" s="60"/>
      <c r="JGC886" s="60"/>
      <c r="JGD886" s="60"/>
      <c r="JGE886" s="60"/>
      <c r="JGF886" s="60"/>
      <c r="JGG886" s="60"/>
      <c r="JGH886" s="60"/>
      <c r="JGI886" s="60"/>
      <c r="JGJ886" s="60"/>
      <c r="JGK886" s="60"/>
      <c r="JGL886" s="60"/>
      <c r="JGM886" s="60"/>
      <c r="JGN886" s="60"/>
      <c r="JGO886" s="60"/>
      <c r="JGP886" s="60"/>
      <c r="JGQ886" s="60"/>
      <c r="JGR886" s="60"/>
      <c r="JGS886" s="60"/>
      <c r="JGT886" s="60"/>
      <c r="JGU886" s="60"/>
      <c r="JGV886" s="60"/>
      <c r="JGW886" s="60"/>
      <c r="JGX886" s="60"/>
      <c r="JGY886" s="60"/>
      <c r="JGZ886" s="60"/>
      <c r="JHA886" s="60"/>
      <c r="JHB886" s="60"/>
      <c r="JHC886" s="60"/>
      <c r="JHD886" s="60"/>
      <c r="JHE886" s="60"/>
      <c r="JHF886" s="60"/>
      <c r="JHG886" s="60"/>
      <c r="JHH886" s="60"/>
      <c r="JHI886" s="60"/>
      <c r="JHJ886" s="60"/>
      <c r="JHK886" s="60"/>
      <c r="JHL886" s="60"/>
      <c r="JHM886" s="60"/>
      <c r="JHN886" s="60"/>
      <c r="JHO886" s="60"/>
      <c r="JHP886" s="60"/>
      <c r="JHQ886" s="60"/>
      <c r="JHR886" s="60"/>
      <c r="JHS886" s="60"/>
      <c r="JHT886" s="60"/>
      <c r="JHU886" s="60"/>
      <c r="JHV886" s="60"/>
      <c r="JHW886" s="60"/>
      <c r="JHX886" s="60"/>
      <c r="JHY886" s="60"/>
      <c r="JHZ886" s="60"/>
      <c r="JIA886" s="60"/>
      <c r="JIB886" s="60"/>
      <c r="JIC886" s="60"/>
      <c r="JID886" s="60"/>
      <c r="JIE886" s="60"/>
      <c r="JIF886" s="60"/>
      <c r="JIG886" s="60"/>
      <c r="JIH886" s="60"/>
      <c r="JII886" s="60"/>
      <c r="JIJ886" s="60"/>
      <c r="JIK886" s="60"/>
      <c r="JIL886" s="60"/>
      <c r="JIM886" s="60"/>
      <c r="JIN886" s="60"/>
      <c r="JIO886" s="60"/>
      <c r="JIP886" s="60"/>
      <c r="JIQ886" s="60"/>
      <c r="JIR886" s="60"/>
      <c r="JIS886" s="60"/>
      <c r="JIT886" s="60"/>
      <c r="JIU886" s="60"/>
      <c r="JIV886" s="60"/>
      <c r="JIW886" s="60"/>
      <c r="JIX886" s="60"/>
      <c r="JIY886" s="60"/>
      <c r="JIZ886" s="60"/>
      <c r="JJA886" s="60"/>
      <c r="JJB886" s="60"/>
      <c r="JJC886" s="60"/>
      <c r="JJD886" s="60"/>
      <c r="JJE886" s="60"/>
      <c r="JJF886" s="60"/>
      <c r="JJG886" s="60"/>
      <c r="JJH886" s="60"/>
      <c r="JJI886" s="60"/>
      <c r="JJJ886" s="60"/>
      <c r="JJK886" s="60"/>
      <c r="JJL886" s="60"/>
      <c r="JJM886" s="60"/>
      <c r="JJN886" s="60"/>
      <c r="JJO886" s="60"/>
      <c r="JJP886" s="60"/>
      <c r="JJQ886" s="60"/>
      <c r="JJR886" s="60"/>
      <c r="JJS886" s="60"/>
      <c r="JJT886" s="60"/>
      <c r="JJU886" s="60"/>
      <c r="JJV886" s="60"/>
      <c r="JJW886" s="60"/>
      <c r="JJX886" s="60"/>
      <c r="JJY886" s="60"/>
      <c r="JJZ886" s="60"/>
      <c r="JKA886" s="60"/>
      <c r="JKB886" s="60"/>
      <c r="JKC886" s="60"/>
      <c r="JKD886" s="60"/>
      <c r="JKE886" s="60"/>
      <c r="JKF886" s="60"/>
      <c r="JKG886" s="60"/>
      <c r="JKH886" s="60"/>
      <c r="JKI886" s="60"/>
      <c r="JKJ886" s="60"/>
      <c r="JKK886" s="60"/>
      <c r="JKL886" s="60"/>
      <c r="JKM886" s="60"/>
      <c r="JKN886" s="60"/>
      <c r="JKO886" s="60"/>
      <c r="JKP886" s="60"/>
      <c r="JKQ886" s="60"/>
      <c r="JKR886" s="60"/>
      <c r="JKS886" s="60"/>
      <c r="JKT886" s="60"/>
      <c r="JKU886" s="60"/>
      <c r="JKV886" s="60"/>
      <c r="JKW886" s="60"/>
      <c r="JKX886" s="60"/>
      <c r="JKY886" s="60"/>
      <c r="JKZ886" s="60"/>
      <c r="JLA886" s="60"/>
      <c r="JLB886" s="60"/>
      <c r="JLC886" s="60"/>
      <c r="JLD886" s="60"/>
      <c r="JLE886" s="60"/>
      <c r="JLF886" s="60"/>
      <c r="JLG886" s="60"/>
      <c r="JLH886" s="60"/>
      <c r="JLI886" s="60"/>
      <c r="JLJ886" s="60"/>
      <c r="JLK886" s="60"/>
      <c r="JLL886" s="60"/>
      <c r="JLM886" s="60"/>
      <c r="JLN886" s="60"/>
      <c r="JLO886" s="60"/>
      <c r="JLP886" s="60"/>
      <c r="JLQ886" s="60"/>
      <c r="JLR886" s="60"/>
      <c r="JLS886" s="60"/>
      <c r="JLT886" s="60"/>
      <c r="JLU886" s="60"/>
      <c r="JLV886" s="60"/>
      <c r="JLW886" s="60"/>
      <c r="JLX886" s="60"/>
      <c r="JLY886" s="60"/>
      <c r="JLZ886" s="60"/>
      <c r="JMA886" s="60"/>
      <c r="JMB886" s="60"/>
      <c r="JMC886" s="60"/>
      <c r="JMD886" s="60"/>
      <c r="JME886" s="60"/>
      <c r="JMF886" s="60"/>
      <c r="JMG886" s="60"/>
      <c r="JMH886" s="60"/>
      <c r="JMI886" s="60"/>
      <c r="JMJ886" s="60"/>
      <c r="JMK886" s="60"/>
      <c r="JML886" s="60"/>
      <c r="JMM886" s="60"/>
      <c r="JMN886" s="60"/>
      <c r="JMO886" s="60"/>
      <c r="JMP886" s="60"/>
      <c r="JMQ886" s="60"/>
      <c r="JMR886" s="60"/>
      <c r="JMS886" s="60"/>
      <c r="JMT886" s="60"/>
      <c r="JMU886" s="60"/>
      <c r="JMV886" s="60"/>
      <c r="JMW886" s="60"/>
      <c r="JMX886" s="60"/>
      <c r="JMY886" s="60"/>
      <c r="JMZ886" s="60"/>
      <c r="JNA886" s="60"/>
      <c r="JNB886" s="60"/>
      <c r="JNC886" s="60"/>
      <c r="JND886" s="60"/>
      <c r="JNE886" s="60"/>
      <c r="JNF886" s="60"/>
      <c r="JNG886" s="60"/>
      <c r="JNH886" s="60"/>
      <c r="JNI886" s="60"/>
      <c r="JNJ886" s="60"/>
      <c r="JNK886" s="60"/>
      <c r="JNL886" s="60"/>
      <c r="JNM886" s="60"/>
      <c r="JNN886" s="60"/>
      <c r="JNO886" s="60"/>
      <c r="JNP886" s="60"/>
      <c r="JNQ886" s="60"/>
      <c r="JNR886" s="60"/>
      <c r="JNS886" s="60"/>
      <c r="JNT886" s="60"/>
      <c r="JNU886" s="60"/>
      <c r="JNV886" s="60"/>
      <c r="JNW886" s="60"/>
      <c r="JNX886" s="60"/>
      <c r="JNY886" s="60"/>
      <c r="JNZ886" s="60"/>
      <c r="JOA886" s="60"/>
      <c r="JOB886" s="60"/>
      <c r="JOC886" s="60"/>
      <c r="JOD886" s="60"/>
      <c r="JOE886" s="60"/>
      <c r="JOF886" s="60"/>
      <c r="JOG886" s="60"/>
      <c r="JOH886" s="60"/>
      <c r="JOI886" s="60"/>
      <c r="JOJ886" s="60"/>
      <c r="JOK886" s="60"/>
      <c r="JOL886" s="60"/>
      <c r="JOM886" s="60"/>
      <c r="JON886" s="60"/>
      <c r="JOO886" s="60"/>
      <c r="JOP886" s="60"/>
      <c r="JOQ886" s="60"/>
      <c r="JOR886" s="60"/>
      <c r="JOS886" s="60"/>
      <c r="JOT886" s="60"/>
      <c r="JOU886" s="60"/>
      <c r="JOV886" s="60"/>
      <c r="JOW886" s="60"/>
      <c r="JOX886" s="60"/>
      <c r="JOY886" s="60"/>
      <c r="JOZ886" s="60"/>
      <c r="JPA886" s="60"/>
      <c r="JPB886" s="60"/>
      <c r="JPC886" s="60"/>
      <c r="JPD886" s="60"/>
      <c r="JPE886" s="60"/>
      <c r="JPF886" s="60"/>
      <c r="JPG886" s="60"/>
      <c r="JPH886" s="60"/>
      <c r="JPI886" s="60"/>
      <c r="JPJ886" s="60"/>
      <c r="JPK886" s="60"/>
      <c r="JPL886" s="60"/>
      <c r="JPM886" s="60"/>
      <c r="JPN886" s="60"/>
      <c r="JPO886" s="60"/>
      <c r="JPP886" s="60"/>
      <c r="JPQ886" s="60"/>
      <c r="JPR886" s="60"/>
      <c r="JPS886" s="60"/>
      <c r="JPT886" s="60"/>
      <c r="JPU886" s="60"/>
      <c r="JPV886" s="60"/>
      <c r="JPW886" s="60"/>
      <c r="JPX886" s="60"/>
      <c r="JPY886" s="60"/>
      <c r="JPZ886" s="60"/>
      <c r="JQA886" s="60"/>
      <c r="JQB886" s="60"/>
      <c r="JQC886" s="60"/>
      <c r="JQD886" s="60"/>
      <c r="JQE886" s="60"/>
      <c r="JQF886" s="60"/>
      <c r="JQG886" s="60"/>
      <c r="JQH886" s="60"/>
      <c r="JQI886" s="60"/>
      <c r="JQJ886" s="60"/>
      <c r="JQK886" s="60"/>
      <c r="JQL886" s="60"/>
      <c r="JQM886" s="60"/>
      <c r="JQN886" s="60"/>
      <c r="JQO886" s="60"/>
      <c r="JQP886" s="60"/>
      <c r="JQQ886" s="60"/>
      <c r="JQR886" s="60"/>
      <c r="JQS886" s="60"/>
      <c r="JQT886" s="60"/>
      <c r="JQU886" s="60"/>
      <c r="JQV886" s="60"/>
      <c r="JQW886" s="60"/>
      <c r="JQX886" s="60"/>
      <c r="JQY886" s="60"/>
      <c r="JQZ886" s="60"/>
      <c r="JRA886" s="60"/>
      <c r="JRB886" s="60"/>
      <c r="JRC886" s="60"/>
      <c r="JRD886" s="60"/>
      <c r="JRE886" s="60"/>
      <c r="JRF886" s="60"/>
      <c r="JRG886" s="60"/>
      <c r="JRH886" s="60"/>
      <c r="JRI886" s="60"/>
      <c r="JRJ886" s="60"/>
      <c r="JRK886" s="60"/>
      <c r="JRL886" s="60"/>
      <c r="JRM886" s="60"/>
      <c r="JRN886" s="60"/>
      <c r="JRO886" s="60"/>
      <c r="JRP886" s="60"/>
      <c r="JRQ886" s="60"/>
      <c r="JRR886" s="60"/>
      <c r="JRS886" s="60"/>
      <c r="JRT886" s="60"/>
      <c r="JRU886" s="60"/>
      <c r="JRV886" s="60"/>
      <c r="JRW886" s="60"/>
      <c r="JRX886" s="60"/>
      <c r="JRY886" s="60"/>
      <c r="JRZ886" s="60"/>
      <c r="JSA886" s="60"/>
      <c r="JSB886" s="60"/>
      <c r="JSC886" s="60"/>
      <c r="JSD886" s="60"/>
      <c r="JSE886" s="60"/>
      <c r="JSF886" s="60"/>
      <c r="JSG886" s="60"/>
      <c r="JSH886" s="60"/>
      <c r="JSI886" s="60"/>
      <c r="JSJ886" s="60"/>
      <c r="JSK886" s="60"/>
      <c r="JSL886" s="60"/>
      <c r="JSM886" s="60"/>
      <c r="JSN886" s="60"/>
      <c r="JSO886" s="60"/>
      <c r="JSP886" s="60"/>
      <c r="JSQ886" s="60"/>
      <c r="JSR886" s="60"/>
      <c r="JSS886" s="60"/>
      <c r="JST886" s="60"/>
      <c r="JSU886" s="60"/>
      <c r="JSV886" s="60"/>
      <c r="JSW886" s="60"/>
      <c r="JSX886" s="60"/>
      <c r="JSY886" s="60"/>
      <c r="JSZ886" s="60"/>
      <c r="JTA886" s="60"/>
      <c r="JTB886" s="60"/>
      <c r="JTC886" s="60"/>
      <c r="JTD886" s="60"/>
      <c r="JTE886" s="60"/>
      <c r="JTF886" s="60"/>
      <c r="JTG886" s="60"/>
      <c r="JTH886" s="60"/>
      <c r="JTI886" s="60"/>
      <c r="JTJ886" s="60"/>
      <c r="JTK886" s="60"/>
      <c r="JTL886" s="60"/>
      <c r="JTM886" s="60"/>
      <c r="JTN886" s="60"/>
      <c r="JTO886" s="60"/>
      <c r="JTP886" s="60"/>
      <c r="JTQ886" s="60"/>
      <c r="JTR886" s="60"/>
      <c r="JTS886" s="60"/>
      <c r="JTT886" s="60"/>
      <c r="JTU886" s="60"/>
      <c r="JTV886" s="60"/>
      <c r="JTW886" s="60"/>
      <c r="JTX886" s="60"/>
      <c r="JTY886" s="60"/>
      <c r="JTZ886" s="60"/>
      <c r="JUA886" s="60"/>
      <c r="JUB886" s="60"/>
      <c r="JUC886" s="60"/>
      <c r="JUD886" s="60"/>
      <c r="JUE886" s="60"/>
      <c r="JUF886" s="60"/>
      <c r="JUG886" s="60"/>
      <c r="JUH886" s="60"/>
      <c r="JUI886" s="60"/>
      <c r="JUJ886" s="60"/>
      <c r="JUK886" s="60"/>
      <c r="JUL886" s="60"/>
      <c r="JUM886" s="60"/>
      <c r="JUN886" s="60"/>
      <c r="JUO886" s="60"/>
      <c r="JUP886" s="60"/>
      <c r="JUQ886" s="60"/>
      <c r="JUR886" s="60"/>
      <c r="JUS886" s="60"/>
      <c r="JUT886" s="60"/>
      <c r="JUU886" s="60"/>
      <c r="JUV886" s="60"/>
      <c r="JUW886" s="60"/>
      <c r="JUX886" s="60"/>
      <c r="JUY886" s="60"/>
      <c r="JUZ886" s="60"/>
      <c r="JVA886" s="60"/>
      <c r="JVB886" s="60"/>
      <c r="JVC886" s="60"/>
      <c r="JVD886" s="60"/>
      <c r="JVE886" s="60"/>
      <c r="JVF886" s="60"/>
      <c r="JVG886" s="60"/>
      <c r="JVH886" s="60"/>
      <c r="JVI886" s="60"/>
      <c r="JVJ886" s="60"/>
      <c r="JVK886" s="60"/>
      <c r="JVL886" s="60"/>
      <c r="JVM886" s="60"/>
      <c r="JVN886" s="60"/>
      <c r="JVO886" s="60"/>
      <c r="JVP886" s="60"/>
      <c r="JVQ886" s="60"/>
      <c r="JVR886" s="60"/>
      <c r="JVS886" s="60"/>
      <c r="JVT886" s="60"/>
      <c r="JVU886" s="60"/>
      <c r="JVV886" s="60"/>
      <c r="JVW886" s="60"/>
      <c r="JVX886" s="60"/>
      <c r="JVY886" s="60"/>
      <c r="JVZ886" s="60"/>
      <c r="JWA886" s="60"/>
      <c r="JWB886" s="60"/>
      <c r="JWC886" s="60"/>
      <c r="JWD886" s="60"/>
      <c r="JWE886" s="60"/>
      <c r="JWF886" s="60"/>
      <c r="JWG886" s="60"/>
      <c r="JWH886" s="60"/>
      <c r="JWI886" s="60"/>
      <c r="JWJ886" s="60"/>
      <c r="JWK886" s="60"/>
      <c r="JWL886" s="60"/>
      <c r="JWM886" s="60"/>
      <c r="JWN886" s="60"/>
      <c r="JWO886" s="60"/>
      <c r="JWP886" s="60"/>
      <c r="JWQ886" s="60"/>
      <c r="JWR886" s="60"/>
      <c r="JWS886" s="60"/>
      <c r="JWT886" s="60"/>
      <c r="JWU886" s="60"/>
      <c r="JWV886" s="60"/>
      <c r="JWW886" s="60"/>
      <c r="JWX886" s="60"/>
      <c r="JWY886" s="60"/>
      <c r="JWZ886" s="60"/>
      <c r="JXA886" s="60"/>
      <c r="JXB886" s="60"/>
      <c r="JXC886" s="60"/>
      <c r="JXD886" s="60"/>
      <c r="JXE886" s="60"/>
      <c r="JXF886" s="60"/>
      <c r="JXG886" s="60"/>
      <c r="JXH886" s="60"/>
      <c r="JXI886" s="60"/>
      <c r="JXJ886" s="60"/>
      <c r="JXK886" s="60"/>
      <c r="JXL886" s="60"/>
      <c r="JXM886" s="60"/>
      <c r="JXN886" s="60"/>
      <c r="JXO886" s="60"/>
      <c r="JXP886" s="60"/>
      <c r="JXQ886" s="60"/>
      <c r="JXR886" s="60"/>
      <c r="JXS886" s="60"/>
      <c r="JXT886" s="60"/>
      <c r="JXU886" s="60"/>
      <c r="JXV886" s="60"/>
      <c r="JXW886" s="60"/>
      <c r="JXX886" s="60"/>
      <c r="JXY886" s="60"/>
      <c r="JXZ886" s="60"/>
      <c r="JYA886" s="60"/>
      <c r="JYB886" s="60"/>
      <c r="JYC886" s="60"/>
      <c r="JYD886" s="60"/>
      <c r="JYE886" s="60"/>
      <c r="JYF886" s="60"/>
      <c r="JYG886" s="60"/>
      <c r="JYH886" s="60"/>
      <c r="JYI886" s="60"/>
      <c r="JYJ886" s="60"/>
      <c r="JYK886" s="60"/>
      <c r="JYL886" s="60"/>
      <c r="JYM886" s="60"/>
      <c r="JYN886" s="60"/>
      <c r="JYO886" s="60"/>
      <c r="JYP886" s="60"/>
      <c r="JYQ886" s="60"/>
      <c r="JYR886" s="60"/>
      <c r="JYS886" s="60"/>
      <c r="JYT886" s="60"/>
      <c r="JYU886" s="60"/>
      <c r="JYV886" s="60"/>
      <c r="JYW886" s="60"/>
      <c r="JYX886" s="60"/>
      <c r="JYY886" s="60"/>
      <c r="JYZ886" s="60"/>
      <c r="JZA886" s="60"/>
      <c r="JZB886" s="60"/>
      <c r="JZC886" s="60"/>
      <c r="JZD886" s="60"/>
      <c r="JZE886" s="60"/>
      <c r="JZF886" s="60"/>
      <c r="JZG886" s="60"/>
      <c r="JZH886" s="60"/>
      <c r="JZI886" s="60"/>
      <c r="JZJ886" s="60"/>
      <c r="JZK886" s="60"/>
      <c r="JZL886" s="60"/>
      <c r="JZM886" s="60"/>
      <c r="JZN886" s="60"/>
      <c r="JZO886" s="60"/>
      <c r="JZP886" s="60"/>
      <c r="JZQ886" s="60"/>
      <c r="JZR886" s="60"/>
      <c r="JZS886" s="60"/>
      <c r="JZT886" s="60"/>
      <c r="JZU886" s="60"/>
      <c r="JZV886" s="60"/>
      <c r="JZW886" s="60"/>
      <c r="JZX886" s="60"/>
      <c r="JZY886" s="60"/>
      <c r="JZZ886" s="60"/>
      <c r="KAA886" s="60"/>
      <c r="KAB886" s="60"/>
      <c r="KAC886" s="60"/>
      <c r="KAD886" s="60"/>
      <c r="KAE886" s="60"/>
      <c r="KAF886" s="60"/>
      <c r="KAG886" s="60"/>
      <c r="KAH886" s="60"/>
      <c r="KAI886" s="60"/>
      <c r="KAJ886" s="60"/>
      <c r="KAK886" s="60"/>
      <c r="KAL886" s="60"/>
      <c r="KAM886" s="60"/>
      <c r="KAN886" s="60"/>
      <c r="KAO886" s="60"/>
      <c r="KAP886" s="60"/>
      <c r="KAQ886" s="60"/>
      <c r="KAR886" s="60"/>
      <c r="KAS886" s="60"/>
      <c r="KAT886" s="60"/>
      <c r="KAU886" s="60"/>
      <c r="KAV886" s="60"/>
      <c r="KAW886" s="60"/>
      <c r="KAX886" s="60"/>
      <c r="KAY886" s="60"/>
      <c r="KAZ886" s="60"/>
      <c r="KBA886" s="60"/>
      <c r="KBB886" s="60"/>
      <c r="KBC886" s="60"/>
      <c r="KBD886" s="60"/>
      <c r="KBE886" s="60"/>
      <c r="KBF886" s="60"/>
      <c r="KBG886" s="60"/>
      <c r="KBH886" s="60"/>
      <c r="KBI886" s="60"/>
      <c r="KBJ886" s="60"/>
      <c r="KBK886" s="60"/>
      <c r="KBL886" s="60"/>
      <c r="KBM886" s="60"/>
      <c r="KBN886" s="60"/>
      <c r="KBO886" s="60"/>
      <c r="KBP886" s="60"/>
      <c r="KBQ886" s="60"/>
      <c r="KBR886" s="60"/>
      <c r="KBS886" s="60"/>
      <c r="KBT886" s="60"/>
      <c r="KBU886" s="60"/>
      <c r="KBV886" s="60"/>
      <c r="KBW886" s="60"/>
      <c r="KBX886" s="60"/>
      <c r="KBY886" s="60"/>
      <c r="KBZ886" s="60"/>
      <c r="KCA886" s="60"/>
      <c r="KCB886" s="60"/>
      <c r="KCC886" s="60"/>
      <c r="KCD886" s="60"/>
      <c r="KCE886" s="60"/>
      <c r="KCF886" s="60"/>
      <c r="KCG886" s="60"/>
      <c r="KCH886" s="60"/>
      <c r="KCI886" s="60"/>
      <c r="KCJ886" s="60"/>
      <c r="KCK886" s="60"/>
      <c r="KCL886" s="60"/>
      <c r="KCM886" s="60"/>
      <c r="KCN886" s="60"/>
      <c r="KCO886" s="60"/>
      <c r="KCP886" s="60"/>
      <c r="KCQ886" s="60"/>
      <c r="KCR886" s="60"/>
      <c r="KCS886" s="60"/>
      <c r="KCT886" s="60"/>
      <c r="KCU886" s="60"/>
      <c r="KCV886" s="60"/>
      <c r="KCW886" s="60"/>
      <c r="KCX886" s="60"/>
      <c r="KCY886" s="60"/>
      <c r="KCZ886" s="60"/>
      <c r="KDA886" s="60"/>
      <c r="KDB886" s="60"/>
      <c r="KDC886" s="60"/>
      <c r="KDD886" s="60"/>
      <c r="KDE886" s="60"/>
      <c r="KDF886" s="60"/>
      <c r="KDG886" s="60"/>
      <c r="KDH886" s="60"/>
      <c r="KDI886" s="60"/>
      <c r="KDJ886" s="60"/>
      <c r="KDK886" s="60"/>
      <c r="KDL886" s="60"/>
      <c r="KDM886" s="60"/>
      <c r="KDN886" s="60"/>
      <c r="KDO886" s="60"/>
      <c r="KDP886" s="60"/>
      <c r="KDQ886" s="60"/>
      <c r="KDR886" s="60"/>
      <c r="KDS886" s="60"/>
      <c r="KDT886" s="60"/>
      <c r="KDU886" s="60"/>
      <c r="KDV886" s="60"/>
      <c r="KDW886" s="60"/>
      <c r="KDX886" s="60"/>
      <c r="KDY886" s="60"/>
      <c r="KDZ886" s="60"/>
      <c r="KEA886" s="60"/>
      <c r="KEB886" s="60"/>
      <c r="KEC886" s="60"/>
      <c r="KED886" s="60"/>
      <c r="KEE886" s="60"/>
      <c r="KEF886" s="60"/>
      <c r="KEG886" s="60"/>
      <c r="KEH886" s="60"/>
      <c r="KEI886" s="60"/>
      <c r="KEJ886" s="60"/>
      <c r="KEK886" s="60"/>
      <c r="KEL886" s="60"/>
      <c r="KEM886" s="60"/>
      <c r="KEN886" s="60"/>
      <c r="KEO886" s="60"/>
      <c r="KEP886" s="60"/>
      <c r="KEQ886" s="60"/>
      <c r="KER886" s="60"/>
      <c r="KES886" s="60"/>
      <c r="KET886" s="60"/>
      <c r="KEU886" s="60"/>
      <c r="KEV886" s="60"/>
      <c r="KEW886" s="60"/>
      <c r="KEX886" s="60"/>
      <c r="KEY886" s="60"/>
      <c r="KEZ886" s="60"/>
      <c r="KFA886" s="60"/>
      <c r="KFB886" s="60"/>
      <c r="KFC886" s="60"/>
      <c r="KFD886" s="60"/>
      <c r="KFE886" s="60"/>
      <c r="KFF886" s="60"/>
      <c r="KFG886" s="60"/>
      <c r="KFH886" s="60"/>
      <c r="KFI886" s="60"/>
      <c r="KFJ886" s="60"/>
      <c r="KFK886" s="60"/>
      <c r="KFL886" s="60"/>
      <c r="KFM886" s="60"/>
      <c r="KFN886" s="60"/>
      <c r="KFO886" s="60"/>
      <c r="KFP886" s="60"/>
      <c r="KFQ886" s="60"/>
      <c r="KFR886" s="60"/>
      <c r="KFS886" s="60"/>
      <c r="KFT886" s="60"/>
      <c r="KFU886" s="60"/>
      <c r="KFV886" s="60"/>
      <c r="KFW886" s="60"/>
      <c r="KFX886" s="60"/>
      <c r="KFY886" s="60"/>
      <c r="KFZ886" s="60"/>
      <c r="KGA886" s="60"/>
      <c r="KGB886" s="60"/>
      <c r="KGC886" s="60"/>
      <c r="KGD886" s="60"/>
      <c r="KGE886" s="60"/>
      <c r="KGF886" s="60"/>
      <c r="KGG886" s="60"/>
      <c r="KGH886" s="60"/>
      <c r="KGI886" s="60"/>
      <c r="KGJ886" s="60"/>
      <c r="KGK886" s="60"/>
      <c r="KGL886" s="60"/>
      <c r="KGM886" s="60"/>
      <c r="KGN886" s="60"/>
      <c r="KGO886" s="60"/>
      <c r="KGP886" s="60"/>
      <c r="KGQ886" s="60"/>
      <c r="KGR886" s="60"/>
      <c r="KGS886" s="60"/>
      <c r="KGT886" s="60"/>
      <c r="KGU886" s="60"/>
      <c r="KGV886" s="60"/>
      <c r="KGW886" s="60"/>
      <c r="KGX886" s="60"/>
      <c r="KGY886" s="60"/>
      <c r="KGZ886" s="60"/>
      <c r="KHA886" s="60"/>
      <c r="KHB886" s="60"/>
      <c r="KHC886" s="60"/>
      <c r="KHD886" s="60"/>
      <c r="KHE886" s="60"/>
      <c r="KHF886" s="60"/>
      <c r="KHG886" s="60"/>
      <c r="KHH886" s="60"/>
      <c r="KHI886" s="60"/>
      <c r="KHJ886" s="60"/>
      <c r="KHK886" s="60"/>
      <c r="KHL886" s="60"/>
      <c r="KHM886" s="60"/>
      <c r="KHN886" s="60"/>
      <c r="KHO886" s="60"/>
      <c r="KHP886" s="60"/>
      <c r="KHQ886" s="60"/>
      <c r="KHR886" s="60"/>
      <c r="KHS886" s="60"/>
      <c r="KHT886" s="60"/>
      <c r="KHU886" s="60"/>
      <c r="KHV886" s="60"/>
      <c r="KHW886" s="60"/>
      <c r="KHX886" s="60"/>
      <c r="KHY886" s="60"/>
      <c r="KHZ886" s="60"/>
      <c r="KIA886" s="60"/>
      <c r="KIB886" s="60"/>
      <c r="KIC886" s="60"/>
      <c r="KID886" s="60"/>
      <c r="KIE886" s="60"/>
      <c r="KIF886" s="60"/>
      <c r="KIG886" s="60"/>
      <c r="KIH886" s="60"/>
      <c r="KII886" s="60"/>
      <c r="KIJ886" s="60"/>
      <c r="KIK886" s="60"/>
      <c r="KIL886" s="60"/>
      <c r="KIM886" s="60"/>
      <c r="KIN886" s="60"/>
      <c r="KIO886" s="60"/>
      <c r="KIP886" s="60"/>
      <c r="KIQ886" s="60"/>
      <c r="KIR886" s="60"/>
      <c r="KIS886" s="60"/>
      <c r="KIT886" s="60"/>
      <c r="KIU886" s="60"/>
      <c r="KIV886" s="60"/>
      <c r="KIW886" s="60"/>
      <c r="KIX886" s="60"/>
      <c r="KIY886" s="60"/>
      <c r="KIZ886" s="60"/>
      <c r="KJA886" s="60"/>
      <c r="KJB886" s="60"/>
      <c r="KJC886" s="60"/>
      <c r="KJD886" s="60"/>
      <c r="KJE886" s="60"/>
      <c r="KJF886" s="60"/>
      <c r="KJG886" s="60"/>
      <c r="KJH886" s="60"/>
      <c r="KJI886" s="60"/>
      <c r="KJJ886" s="60"/>
      <c r="KJK886" s="60"/>
      <c r="KJL886" s="60"/>
      <c r="KJM886" s="60"/>
      <c r="KJN886" s="60"/>
      <c r="KJO886" s="60"/>
      <c r="KJP886" s="60"/>
      <c r="KJQ886" s="60"/>
      <c r="KJR886" s="60"/>
      <c r="KJS886" s="60"/>
      <c r="KJT886" s="60"/>
      <c r="KJU886" s="60"/>
      <c r="KJV886" s="60"/>
      <c r="KJW886" s="60"/>
      <c r="KJX886" s="60"/>
      <c r="KJY886" s="60"/>
      <c r="KJZ886" s="60"/>
      <c r="KKA886" s="60"/>
      <c r="KKB886" s="60"/>
      <c r="KKC886" s="60"/>
      <c r="KKD886" s="60"/>
      <c r="KKE886" s="60"/>
      <c r="KKF886" s="60"/>
      <c r="KKG886" s="60"/>
      <c r="KKH886" s="60"/>
      <c r="KKI886" s="60"/>
      <c r="KKJ886" s="60"/>
      <c r="KKK886" s="60"/>
      <c r="KKL886" s="60"/>
      <c r="KKM886" s="60"/>
      <c r="KKN886" s="60"/>
      <c r="KKO886" s="60"/>
      <c r="KKP886" s="60"/>
      <c r="KKQ886" s="60"/>
      <c r="KKR886" s="60"/>
      <c r="KKS886" s="60"/>
      <c r="KKT886" s="60"/>
      <c r="KKU886" s="60"/>
      <c r="KKV886" s="60"/>
      <c r="KKW886" s="60"/>
      <c r="KKX886" s="60"/>
      <c r="KKY886" s="60"/>
      <c r="KKZ886" s="60"/>
      <c r="KLA886" s="60"/>
      <c r="KLB886" s="60"/>
      <c r="KLC886" s="60"/>
      <c r="KLD886" s="60"/>
      <c r="KLE886" s="60"/>
      <c r="KLF886" s="60"/>
      <c r="KLG886" s="60"/>
      <c r="KLH886" s="60"/>
      <c r="KLI886" s="60"/>
      <c r="KLJ886" s="60"/>
      <c r="KLK886" s="60"/>
      <c r="KLL886" s="60"/>
      <c r="KLM886" s="60"/>
      <c r="KLN886" s="60"/>
      <c r="KLO886" s="60"/>
      <c r="KLP886" s="60"/>
      <c r="KLQ886" s="60"/>
      <c r="KLR886" s="60"/>
      <c r="KLS886" s="60"/>
      <c r="KLT886" s="60"/>
      <c r="KLU886" s="60"/>
      <c r="KLV886" s="60"/>
      <c r="KLW886" s="60"/>
      <c r="KLX886" s="60"/>
      <c r="KLY886" s="60"/>
      <c r="KLZ886" s="60"/>
      <c r="KMA886" s="60"/>
      <c r="KMB886" s="60"/>
      <c r="KMC886" s="60"/>
      <c r="KMD886" s="60"/>
      <c r="KME886" s="60"/>
      <c r="KMF886" s="60"/>
      <c r="KMG886" s="60"/>
      <c r="KMH886" s="60"/>
      <c r="KMI886" s="60"/>
      <c r="KMJ886" s="60"/>
      <c r="KMK886" s="60"/>
      <c r="KML886" s="60"/>
      <c r="KMM886" s="60"/>
      <c r="KMN886" s="60"/>
      <c r="KMO886" s="60"/>
      <c r="KMP886" s="60"/>
      <c r="KMQ886" s="60"/>
      <c r="KMR886" s="60"/>
      <c r="KMS886" s="60"/>
      <c r="KMT886" s="60"/>
      <c r="KMU886" s="60"/>
      <c r="KMV886" s="60"/>
      <c r="KMW886" s="60"/>
      <c r="KMX886" s="60"/>
      <c r="KMY886" s="60"/>
      <c r="KMZ886" s="60"/>
      <c r="KNA886" s="60"/>
      <c r="KNB886" s="60"/>
      <c r="KNC886" s="60"/>
      <c r="KND886" s="60"/>
      <c r="KNE886" s="60"/>
      <c r="KNF886" s="60"/>
      <c r="KNG886" s="60"/>
      <c r="KNH886" s="60"/>
      <c r="KNI886" s="60"/>
      <c r="KNJ886" s="60"/>
      <c r="KNK886" s="60"/>
      <c r="KNL886" s="60"/>
      <c r="KNM886" s="60"/>
      <c r="KNN886" s="60"/>
      <c r="KNO886" s="60"/>
      <c r="KNP886" s="60"/>
      <c r="KNQ886" s="60"/>
      <c r="KNR886" s="60"/>
      <c r="KNS886" s="60"/>
      <c r="KNT886" s="60"/>
      <c r="KNU886" s="60"/>
      <c r="KNV886" s="60"/>
      <c r="KNW886" s="60"/>
      <c r="KNX886" s="60"/>
      <c r="KNY886" s="60"/>
      <c r="KNZ886" s="60"/>
      <c r="KOA886" s="60"/>
      <c r="KOB886" s="60"/>
      <c r="KOC886" s="60"/>
      <c r="KOD886" s="60"/>
      <c r="KOE886" s="60"/>
      <c r="KOF886" s="60"/>
      <c r="KOG886" s="60"/>
      <c r="KOH886" s="60"/>
      <c r="KOI886" s="60"/>
      <c r="KOJ886" s="60"/>
      <c r="KOK886" s="60"/>
      <c r="KOL886" s="60"/>
      <c r="KOM886" s="60"/>
      <c r="KON886" s="60"/>
      <c r="KOO886" s="60"/>
      <c r="KOP886" s="60"/>
      <c r="KOQ886" s="60"/>
      <c r="KOR886" s="60"/>
      <c r="KOS886" s="60"/>
      <c r="KOT886" s="60"/>
      <c r="KOU886" s="60"/>
      <c r="KOV886" s="60"/>
      <c r="KOW886" s="60"/>
      <c r="KOX886" s="60"/>
      <c r="KOY886" s="60"/>
      <c r="KOZ886" s="60"/>
      <c r="KPA886" s="60"/>
      <c r="KPB886" s="60"/>
      <c r="KPC886" s="60"/>
      <c r="KPD886" s="60"/>
      <c r="KPE886" s="60"/>
      <c r="KPF886" s="60"/>
      <c r="KPG886" s="60"/>
      <c r="KPH886" s="60"/>
      <c r="KPI886" s="60"/>
      <c r="KPJ886" s="60"/>
      <c r="KPK886" s="60"/>
      <c r="KPL886" s="60"/>
      <c r="KPM886" s="60"/>
      <c r="KPN886" s="60"/>
      <c r="KPO886" s="60"/>
      <c r="KPP886" s="60"/>
      <c r="KPQ886" s="60"/>
      <c r="KPR886" s="60"/>
      <c r="KPS886" s="60"/>
      <c r="KPT886" s="60"/>
      <c r="KPU886" s="60"/>
      <c r="KPV886" s="60"/>
      <c r="KPW886" s="60"/>
      <c r="KPX886" s="60"/>
      <c r="KPY886" s="60"/>
      <c r="KPZ886" s="60"/>
      <c r="KQA886" s="60"/>
      <c r="KQB886" s="60"/>
      <c r="KQC886" s="60"/>
      <c r="KQD886" s="60"/>
      <c r="KQE886" s="60"/>
      <c r="KQF886" s="60"/>
      <c r="KQG886" s="60"/>
      <c r="KQH886" s="60"/>
      <c r="KQI886" s="60"/>
      <c r="KQJ886" s="60"/>
      <c r="KQK886" s="60"/>
      <c r="KQL886" s="60"/>
      <c r="KQM886" s="60"/>
      <c r="KQN886" s="60"/>
      <c r="KQO886" s="60"/>
      <c r="KQP886" s="60"/>
      <c r="KQQ886" s="60"/>
      <c r="KQR886" s="60"/>
      <c r="KQS886" s="60"/>
      <c r="KQT886" s="60"/>
      <c r="KQU886" s="60"/>
      <c r="KQV886" s="60"/>
      <c r="KQW886" s="60"/>
      <c r="KQX886" s="60"/>
      <c r="KQY886" s="60"/>
      <c r="KQZ886" s="60"/>
      <c r="KRA886" s="60"/>
      <c r="KRB886" s="60"/>
      <c r="KRC886" s="60"/>
      <c r="KRD886" s="60"/>
      <c r="KRE886" s="60"/>
      <c r="KRF886" s="60"/>
      <c r="KRG886" s="60"/>
      <c r="KRH886" s="60"/>
      <c r="KRI886" s="60"/>
      <c r="KRJ886" s="60"/>
      <c r="KRK886" s="60"/>
      <c r="KRL886" s="60"/>
      <c r="KRM886" s="60"/>
      <c r="KRN886" s="60"/>
      <c r="KRO886" s="60"/>
      <c r="KRP886" s="60"/>
      <c r="KRQ886" s="60"/>
      <c r="KRR886" s="60"/>
      <c r="KRS886" s="60"/>
      <c r="KRT886" s="60"/>
      <c r="KRU886" s="60"/>
      <c r="KRV886" s="60"/>
      <c r="KRW886" s="60"/>
      <c r="KRX886" s="60"/>
      <c r="KRY886" s="60"/>
      <c r="KRZ886" s="60"/>
      <c r="KSA886" s="60"/>
      <c r="KSB886" s="60"/>
      <c r="KSC886" s="60"/>
      <c r="KSD886" s="60"/>
      <c r="KSE886" s="60"/>
      <c r="KSF886" s="60"/>
      <c r="KSG886" s="60"/>
      <c r="KSH886" s="60"/>
      <c r="KSI886" s="60"/>
      <c r="KSJ886" s="60"/>
      <c r="KSK886" s="60"/>
      <c r="KSL886" s="60"/>
      <c r="KSM886" s="60"/>
      <c r="KSN886" s="60"/>
      <c r="KSO886" s="60"/>
      <c r="KSP886" s="60"/>
      <c r="KSQ886" s="60"/>
      <c r="KSR886" s="60"/>
      <c r="KSS886" s="60"/>
      <c r="KST886" s="60"/>
      <c r="KSU886" s="60"/>
      <c r="KSV886" s="60"/>
      <c r="KSW886" s="60"/>
      <c r="KSX886" s="60"/>
      <c r="KSY886" s="60"/>
      <c r="KSZ886" s="60"/>
      <c r="KTA886" s="60"/>
      <c r="KTB886" s="60"/>
      <c r="KTC886" s="60"/>
      <c r="KTD886" s="60"/>
      <c r="KTE886" s="60"/>
      <c r="KTF886" s="60"/>
      <c r="KTG886" s="60"/>
      <c r="KTH886" s="60"/>
      <c r="KTI886" s="60"/>
      <c r="KTJ886" s="60"/>
      <c r="KTK886" s="60"/>
      <c r="KTL886" s="60"/>
      <c r="KTM886" s="60"/>
      <c r="KTN886" s="60"/>
      <c r="KTO886" s="60"/>
      <c r="KTP886" s="60"/>
      <c r="KTQ886" s="60"/>
      <c r="KTR886" s="60"/>
      <c r="KTS886" s="60"/>
      <c r="KTT886" s="60"/>
      <c r="KTU886" s="60"/>
      <c r="KTV886" s="60"/>
      <c r="KTW886" s="60"/>
      <c r="KTX886" s="60"/>
      <c r="KTY886" s="60"/>
      <c r="KTZ886" s="60"/>
      <c r="KUA886" s="60"/>
      <c r="KUB886" s="60"/>
      <c r="KUC886" s="60"/>
      <c r="KUD886" s="60"/>
      <c r="KUE886" s="60"/>
      <c r="KUF886" s="60"/>
      <c r="KUG886" s="60"/>
      <c r="KUH886" s="60"/>
      <c r="KUI886" s="60"/>
      <c r="KUJ886" s="60"/>
      <c r="KUK886" s="60"/>
      <c r="KUL886" s="60"/>
      <c r="KUM886" s="60"/>
      <c r="KUN886" s="60"/>
      <c r="KUO886" s="60"/>
      <c r="KUP886" s="60"/>
      <c r="KUQ886" s="60"/>
      <c r="KUR886" s="60"/>
      <c r="KUS886" s="60"/>
      <c r="KUT886" s="60"/>
      <c r="KUU886" s="60"/>
      <c r="KUV886" s="60"/>
      <c r="KUW886" s="60"/>
      <c r="KUX886" s="60"/>
      <c r="KUY886" s="60"/>
      <c r="KUZ886" s="60"/>
      <c r="KVA886" s="60"/>
      <c r="KVB886" s="60"/>
      <c r="KVC886" s="60"/>
      <c r="KVD886" s="60"/>
      <c r="KVE886" s="60"/>
      <c r="KVF886" s="60"/>
      <c r="KVG886" s="60"/>
      <c r="KVH886" s="60"/>
      <c r="KVI886" s="60"/>
      <c r="KVJ886" s="60"/>
      <c r="KVK886" s="60"/>
      <c r="KVL886" s="60"/>
      <c r="KVM886" s="60"/>
      <c r="KVN886" s="60"/>
      <c r="KVO886" s="60"/>
      <c r="KVP886" s="60"/>
      <c r="KVQ886" s="60"/>
      <c r="KVR886" s="60"/>
      <c r="KVS886" s="60"/>
      <c r="KVT886" s="60"/>
      <c r="KVU886" s="60"/>
      <c r="KVV886" s="60"/>
      <c r="KVW886" s="60"/>
      <c r="KVX886" s="60"/>
      <c r="KVY886" s="60"/>
      <c r="KVZ886" s="60"/>
      <c r="KWA886" s="60"/>
      <c r="KWB886" s="60"/>
      <c r="KWC886" s="60"/>
      <c r="KWD886" s="60"/>
      <c r="KWE886" s="60"/>
      <c r="KWF886" s="60"/>
      <c r="KWG886" s="60"/>
      <c r="KWH886" s="60"/>
      <c r="KWI886" s="60"/>
      <c r="KWJ886" s="60"/>
      <c r="KWK886" s="60"/>
      <c r="KWL886" s="60"/>
      <c r="KWM886" s="60"/>
      <c r="KWN886" s="60"/>
      <c r="KWO886" s="60"/>
      <c r="KWP886" s="60"/>
      <c r="KWQ886" s="60"/>
      <c r="KWR886" s="60"/>
      <c r="KWS886" s="60"/>
      <c r="KWT886" s="60"/>
      <c r="KWU886" s="60"/>
      <c r="KWV886" s="60"/>
      <c r="KWW886" s="60"/>
      <c r="KWX886" s="60"/>
      <c r="KWY886" s="60"/>
      <c r="KWZ886" s="60"/>
      <c r="KXA886" s="60"/>
      <c r="KXB886" s="60"/>
      <c r="KXC886" s="60"/>
      <c r="KXD886" s="60"/>
      <c r="KXE886" s="60"/>
      <c r="KXF886" s="60"/>
      <c r="KXG886" s="60"/>
      <c r="KXH886" s="60"/>
      <c r="KXI886" s="60"/>
      <c r="KXJ886" s="60"/>
      <c r="KXK886" s="60"/>
      <c r="KXL886" s="60"/>
      <c r="KXM886" s="60"/>
      <c r="KXN886" s="60"/>
      <c r="KXO886" s="60"/>
      <c r="KXP886" s="60"/>
      <c r="KXQ886" s="60"/>
      <c r="KXR886" s="60"/>
      <c r="KXS886" s="60"/>
      <c r="KXT886" s="60"/>
      <c r="KXU886" s="60"/>
      <c r="KXV886" s="60"/>
      <c r="KXW886" s="60"/>
      <c r="KXX886" s="60"/>
      <c r="KXY886" s="60"/>
      <c r="KXZ886" s="60"/>
      <c r="KYA886" s="60"/>
      <c r="KYB886" s="60"/>
      <c r="KYC886" s="60"/>
      <c r="KYD886" s="60"/>
      <c r="KYE886" s="60"/>
      <c r="KYF886" s="60"/>
      <c r="KYG886" s="60"/>
      <c r="KYH886" s="60"/>
      <c r="KYI886" s="60"/>
      <c r="KYJ886" s="60"/>
      <c r="KYK886" s="60"/>
      <c r="KYL886" s="60"/>
      <c r="KYM886" s="60"/>
      <c r="KYN886" s="60"/>
      <c r="KYO886" s="60"/>
      <c r="KYP886" s="60"/>
      <c r="KYQ886" s="60"/>
      <c r="KYR886" s="60"/>
      <c r="KYS886" s="60"/>
      <c r="KYT886" s="60"/>
      <c r="KYU886" s="60"/>
      <c r="KYV886" s="60"/>
      <c r="KYW886" s="60"/>
      <c r="KYX886" s="60"/>
      <c r="KYY886" s="60"/>
      <c r="KYZ886" s="60"/>
      <c r="KZA886" s="60"/>
      <c r="KZB886" s="60"/>
      <c r="KZC886" s="60"/>
      <c r="KZD886" s="60"/>
      <c r="KZE886" s="60"/>
      <c r="KZF886" s="60"/>
      <c r="KZG886" s="60"/>
      <c r="KZH886" s="60"/>
      <c r="KZI886" s="60"/>
      <c r="KZJ886" s="60"/>
      <c r="KZK886" s="60"/>
      <c r="KZL886" s="60"/>
      <c r="KZM886" s="60"/>
      <c r="KZN886" s="60"/>
      <c r="KZO886" s="60"/>
      <c r="KZP886" s="60"/>
      <c r="KZQ886" s="60"/>
      <c r="KZR886" s="60"/>
      <c r="KZS886" s="60"/>
      <c r="KZT886" s="60"/>
      <c r="KZU886" s="60"/>
      <c r="KZV886" s="60"/>
      <c r="KZW886" s="60"/>
      <c r="KZX886" s="60"/>
      <c r="KZY886" s="60"/>
      <c r="KZZ886" s="60"/>
      <c r="LAA886" s="60"/>
      <c r="LAB886" s="60"/>
      <c r="LAC886" s="60"/>
      <c r="LAD886" s="60"/>
      <c r="LAE886" s="60"/>
      <c r="LAF886" s="60"/>
      <c r="LAG886" s="60"/>
      <c r="LAH886" s="60"/>
      <c r="LAI886" s="60"/>
      <c r="LAJ886" s="60"/>
      <c r="LAK886" s="60"/>
      <c r="LAL886" s="60"/>
      <c r="LAM886" s="60"/>
      <c r="LAN886" s="60"/>
      <c r="LAO886" s="60"/>
      <c r="LAP886" s="60"/>
      <c r="LAQ886" s="60"/>
      <c r="LAR886" s="60"/>
      <c r="LAS886" s="60"/>
      <c r="LAT886" s="60"/>
      <c r="LAU886" s="60"/>
      <c r="LAV886" s="60"/>
      <c r="LAW886" s="60"/>
      <c r="LAX886" s="60"/>
      <c r="LAY886" s="60"/>
      <c r="LAZ886" s="60"/>
      <c r="LBA886" s="60"/>
      <c r="LBB886" s="60"/>
      <c r="LBC886" s="60"/>
      <c r="LBD886" s="60"/>
      <c r="LBE886" s="60"/>
      <c r="LBF886" s="60"/>
      <c r="LBG886" s="60"/>
      <c r="LBH886" s="60"/>
      <c r="LBI886" s="60"/>
      <c r="LBJ886" s="60"/>
      <c r="LBK886" s="60"/>
      <c r="LBL886" s="60"/>
      <c r="LBM886" s="60"/>
      <c r="LBN886" s="60"/>
      <c r="LBO886" s="60"/>
      <c r="LBP886" s="60"/>
      <c r="LBQ886" s="60"/>
      <c r="LBR886" s="60"/>
      <c r="LBS886" s="60"/>
      <c r="LBT886" s="60"/>
      <c r="LBU886" s="60"/>
      <c r="LBV886" s="60"/>
      <c r="LBW886" s="60"/>
      <c r="LBX886" s="60"/>
      <c r="LBY886" s="60"/>
      <c r="LBZ886" s="60"/>
      <c r="LCA886" s="60"/>
      <c r="LCB886" s="60"/>
      <c r="LCC886" s="60"/>
      <c r="LCD886" s="60"/>
      <c r="LCE886" s="60"/>
      <c r="LCF886" s="60"/>
      <c r="LCG886" s="60"/>
      <c r="LCH886" s="60"/>
      <c r="LCI886" s="60"/>
      <c r="LCJ886" s="60"/>
      <c r="LCK886" s="60"/>
      <c r="LCL886" s="60"/>
      <c r="LCM886" s="60"/>
      <c r="LCN886" s="60"/>
      <c r="LCO886" s="60"/>
      <c r="LCP886" s="60"/>
      <c r="LCQ886" s="60"/>
      <c r="LCR886" s="60"/>
      <c r="LCS886" s="60"/>
      <c r="LCT886" s="60"/>
      <c r="LCU886" s="60"/>
      <c r="LCV886" s="60"/>
      <c r="LCW886" s="60"/>
      <c r="LCX886" s="60"/>
      <c r="LCY886" s="60"/>
      <c r="LCZ886" s="60"/>
      <c r="LDA886" s="60"/>
      <c r="LDB886" s="60"/>
      <c r="LDC886" s="60"/>
      <c r="LDD886" s="60"/>
      <c r="LDE886" s="60"/>
      <c r="LDF886" s="60"/>
      <c r="LDG886" s="60"/>
      <c r="LDH886" s="60"/>
      <c r="LDI886" s="60"/>
      <c r="LDJ886" s="60"/>
      <c r="LDK886" s="60"/>
      <c r="LDL886" s="60"/>
      <c r="LDM886" s="60"/>
      <c r="LDN886" s="60"/>
      <c r="LDO886" s="60"/>
      <c r="LDP886" s="60"/>
      <c r="LDQ886" s="60"/>
      <c r="LDR886" s="60"/>
      <c r="LDS886" s="60"/>
      <c r="LDT886" s="60"/>
      <c r="LDU886" s="60"/>
      <c r="LDV886" s="60"/>
      <c r="LDW886" s="60"/>
      <c r="LDX886" s="60"/>
      <c r="LDY886" s="60"/>
      <c r="LDZ886" s="60"/>
      <c r="LEA886" s="60"/>
      <c r="LEB886" s="60"/>
      <c r="LEC886" s="60"/>
      <c r="LED886" s="60"/>
      <c r="LEE886" s="60"/>
      <c r="LEF886" s="60"/>
      <c r="LEG886" s="60"/>
      <c r="LEH886" s="60"/>
      <c r="LEI886" s="60"/>
      <c r="LEJ886" s="60"/>
      <c r="LEK886" s="60"/>
      <c r="LEL886" s="60"/>
      <c r="LEM886" s="60"/>
      <c r="LEN886" s="60"/>
      <c r="LEO886" s="60"/>
      <c r="LEP886" s="60"/>
      <c r="LEQ886" s="60"/>
      <c r="LER886" s="60"/>
      <c r="LES886" s="60"/>
      <c r="LET886" s="60"/>
      <c r="LEU886" s="60"/>
      <c r="LEV886" s="60"/>
      <c r="LEW886" s="60"/>
      <c r="LEX886" s="60"/>
      <c r="LEY886" s="60"/>
      <c r="LEZ886" s="60"/>
      <c r="LFA886" s="60"/>
      <c r="LFB886" s="60"/>
      <c r="LFC886" s="60"/>
      <c r="LFD886" s="60"/>
      <c r="LFE886" s="60"/>
      <c r="LFF886" s="60"/>
      <c r="LFG886" s="60"/>
      <c r="LFH886" s="60"/>
      <c r="LFI886" s="60"/>
      <c r="LFJ886" s="60"/>
      <c r="LFK886" s="60"/>
      <c r="LFL886" s="60"/>
      <c r="LFM886" s="60"/>
      <c r="LFN886" s="60"/>
      <c r="LFO886" s="60"/>
      <c r="LFP886" s="60"/>
      <c r="LFQ886" s="60"/>
      <c r="LFR886" s="60"/>
      <c r="LFS886" s="60"/>
      <c r="LFT886" s="60"/>
      <c r="LFU886" s="60"/>
      <c r="LFV886" s="60"/>
      <c r="LFW886" s="60"/>
      <c r="LFX886" s="60"/>
      <c r="LFY886" s="60"/>
      <c r="LFZ886" s="60"/>
      <c r="LGA886" s="60"/>
      <c r="LGB886" s="60"/>
      <c r="LGC886" s="60"/>
      <c r="LGD886" s="60"/>
      <c r="LGE886" s="60"/>
      <c r="LGF886" s="60"/>
      <c r="LGG886" s="60"/>
      <c r="LGH886" s="60"/>
      <c r="LGI886" s="60"/>
      <c r="LGJ886" s="60"/>
      <c r="LGK886" s="60"/>
      <c r="LGL886" s="60"/>
      <c r="LGM886" s="60"/>
      <c r="LGN886" s="60"/>
      <c r="LGO886" s="60"/>
      <c r="LGP886" s="60"/>
      <c r="LGQ886" s="60"/>
      <c r="LGR886" s="60"/>
      <c r="LGS886" s="60"/>
      <c r="LGT886" s="60"/>
      <c r="LGU886" s="60"/>
      <c r="LGV886" s="60"/>
      <c r="LGW886" s="60"/>
      <c r="LGX886" s="60"/>
      <c r="LGY886" s="60"/>
      <c r="LGZ886" s="60"/>
      <c r="LHA886" s="60"/>
      <c r="LHB886" s="60"/>
      <c r="LHC886" s="60"/>
      <c r="LHD886" s="60"/>
      <c r="LHE886" s="60"/>
      <c r="LHF886" s="60"/>
      <c r="LHG886" s="60"/>
      <c r="LHH886" s="60"/>
      <c r="LHI886" s="60"/>
      <c r="LHJ886" s="60"/>
      <c r="LHK886" s="60"/>
      <c r="LHL886" s="60"/>
      <c r="LHM886" s="60"/>
      <c r="LHN886" s="60"/>
      <c r="LHO886" s="60"/>
      <c r="LHP886" s="60"/>
      <c r="LHQ886" s="60"/>
      <c r="LHR886" s="60"/>
      <c r="LHS886" s="60"/>
      <c r="LHT886" s="60"/>
      <c r="LHU886" s="60"/>
      <c r="LHV886" s="60"/>
      <c r="LHW886" s="60"/>
      <c r="LHX886" s="60"/>
      <c r="LHY886" s="60"/>
      <c r="LHZ886" s="60"/>
      <c r="LIA886" s="60"/>
      <c r="LIB886" s="60"/>
      <c r="LIC886" s="60"/>
      <c r="LID886" s="60"/>
      <c r="LIE886" s="60"/>
      <c r="LIF886" s="60"/>
      <c r="LIG886" s="60"/>
      <c r="LIH886" s="60"/>
      <c r="LII886" s="60"/>
      <c r="LIJ886" s="60"/>
      <c r="LIK886" s="60"/>
      <c r="LIL886" s="60"/>
      <c r="LIM886" s="60"/>
      <c r="LIN886" s="60"/>
      <c r="LIO886" s="60"/>
      <c r="LIP886" s="60"/>
      <c r="LIQ886" s="60"/>
      <c r="LIR886" s="60"/>
      <c r="LIS886" s="60"/>
      <c r="LIT886" s="60"/>
      <c r="LIU886" s="60"/>
      <c r="LIV886" s="60"/>
      <c r="LIW886" s="60"/>
      <c r="LIX886" s="60"/>
      <c r="LIY886" s="60"/>
      <c r="LIZ886" s="60"/>
      <c r="LJA886" s="60"/>
      <c r="LJB886" s="60"/>
      <c r="LJC886" s="60"/>
      <c r="LJD886" s="60"/>
      <c r="LJE886" s="60"/>
      <c r="LJF886" s="60"/>
      <c r="LJG886" s="60"/>
      <c r="LJH886" s="60"/>
      <c r="LJI886" s="60"/>
      <c r="LJJ886" s="60"/>
      <c r="LJK886" s="60"/>
      <c r="LJL886" s="60"/>
      <c r="LJM886" s="60"/>
      <c r="LJN886" s="60"/>
      <c r="LJO886" s="60"/>
      <c r="LJP886" s="60"/>
      <c r="LJQ886" s="60"/>
      <c r="LJR886" s="60"/>
      <c r="LJS886" s="60"/>
      <c r="LJT886" s="60"/>
      <c r="LJU886" s="60"/>
      <c r="LJV886" s="60"/>
      <c r="LJW886" s="60"/>
      <c r="LJX886" s="60"/>
      <c r="LJY886" s="60"/>
      <c r="LJZ886" s="60"/>
      <c r="LKA886" s="60"/>
      <c r="LKB886" s="60"/>
      <c r="LKC886" s="60"/>
      <c r="LKD886" s="60"/>
      <c r="LKE886" s="60"/>
      <c r="LKF886" s="60"/>
      <c r="LKG886" s="60"/>
      <c r="LKH886" s="60"/>
      <c r="LKI886" s="60"/>
      <c r="LKJ886" s="60"/>
      <c r="LKK886" s="60"/>
      <c r="LKL886" s="60"/>
      <c r="LKM886" s="60"/>
      <c r="LKN886" s="60"/>
      <c r="LKO886" s="60"/>
      <c r="LKP886" s="60"/>
      <c r="LKQ886" s="60"/>
      <c r="LKR886" s="60"/>
      <c r="LKS886" s="60"/>
      <c r="LKT886" s="60"/>
      <c r="LKU886" s="60"/>
      <c r="LKV886" s="60"/>
      <c r="LKW886" s="60"/>
      <c r="LKX886" s="60"/>
      <c r="LKY886" s="60"/>
      <c r="LKZ886" s="60"/>
      <c r="LLA886" s="60"/>
      <c r="LLB886" s="60"/>
      <c r="LLC886" s="60"/>
      <c r="LLD886" s="60"/>
      <c r="LLE886" s="60"/>
      <c r="LLF886" s="60"/>
      <c r="LLG886" s="60"/>
      <c r="LLH886" s="60"/>
      <c r="LLI886" s="60"/>
      <c r="LLJ886" s="60"/>
      <c r="LLK886" s="60"/>
      <c r="LLL886" s="60"/>
      <c r="LLM886" s="60"/>
      <c r="LLN886" s="60"/>
      <c r="LLO886" s="60"/>
      <c r="LLP886" s="60"/>
      <c r="LLQ886" s="60"/>
      <c r="LLR886" s="60"/>
      <c r="LLS886" s="60"/>
      <c r="LLT886" s="60"/>
      <c r="LLU886" s="60"/>
      <c r="LLV886" s="60"/>
      <c r="LLW886" s="60"/>
      <c r="LLX886" s="60"/>
      <c r="LLY886" s="60"/>
      <c r="LLZ886" s="60"/>
      <c r="LMA886" s="60"/>
      <c r="LMB886" s="60"/>
      <c r="LMC886" s="60"/>
      <c r="LMD886" s="60"/>
      <c r="LME886" s="60"/>
      <c r="LMF886" s="60"/>
      <c r="LMG886" s="60"/>
      <c r="LMH886" s="60"/>
      <c r="LMI886" s="60"/>
      <c r="LMJ886" s="60"/>
      <c r="LMK886" s="60"/>
      <c r="LML886" s="60"/>
      <c r="LMM886" s="60"/>
      <c r="LMN886" s="60"/>
      <c r="LMO886" s="60"/>
      <c r="LMP886" s="60"/>
      <c r="LMQ886" s="60"/>
      <c r="LMR886" s="60"/>
      <c r="LMS886" s="60"/>
      <c r="LMT886" s="60"/>
      <c r="LMU886" s="60"/>
      <c r="LMV886" s="60"/>
      <c r="LMW886" s="60"/>
      <c r="LMX886" s="60"/>
      <c r="LMY886" s="60"/>
      <c r="LMZ886" s="60"/>
      <c r="LNA886" s="60"/>
      <c r="LNB886" s="60"/>
      <c r="LNC886" s="60"/>
      <c r="LND886" s="60"/>
      <c r="LNE886" s="60"/>
      <c r="LNF886" s="60"/>
      <c r="LNG886" s="60"/>
      <c r="LNH886" s="60"/>
      <c r="LNI886" s="60"/>
      <c r="LNJ886" s="60"/>
      <c r="LNK886" s="60"/>
      <c r="LNL886" s="60"/>
      <c r="LNM886" s="60"/>
      <c r="LNN886" s="60"/>
      <c r="LNO886" s="60"/>
      <c r="LNP886" s="60"/>
      <c r="LNQ886" s="60"/>
      <c r="LNR886" s="60"/>
      <c r="LNS886" s="60"/>
      <c r="LNT886" s="60"/>
      <c r="LNU886" s="60"/>
      <c r="LNV886" s="60"/>
      <c r="LNW886" s="60"/>
      <c r="LNX886" s="60"/>
      <c r="LNY886" s="60"/>
      <c r="LNZ886" s="60"/>
      <c r="LOA886" s="60"/>
      <c r="LOB886" s="60"/>
      <c r="LOC886" s="60"/>
      <c r="LOD886" s="60"/>
      <c r="LOE886" s="60"/>
      <c r="LOF886" s="60"/>
      <c r="LOG886" s="60"/>
      <c r="LOH886" s="60"/>
      <c r="LOI886" s="60"/>
      <c r="LOJ886" s="60"/>
      <c r="LOK886" s="60"/>
      <c r="LOL886" s="60"/>
      <c r="LOM886" s="60"/>
      <c r="LON886" s="60"/>
      <c r="LOO886" s="60"/>
      <c r="LOP886" s="60"/>
      <c r="LOQ886" s="60"/>
      <c r="LOR886" s="60"/>
      <c r="LOS886" s="60"/>
      <c r="LOT886" s="60"/>
      <c r="LOU886" s="60"/>
      <c r="LOV886" s="60"/>
      <c r="LOW886" s="60"/>
      <c r="LOX886" s="60"/>
      <c r="LOY886" s="60"/>
      <c r="LOZ886" s="60"/>
      <c r="LPA886" s="60"/>
      <c r="LPB886" s="60"/>
      <c r="LPC886" s="60"/>
      <c r="LPD886" s="60"/>
      <c r="LPE886" s="60"/>
      <c r="LPF886" s="60"/>
      <c r="LPG886" s="60"/>
      <c r="LPH886" s="60"/>
      <c r="LPI886" s="60"/>
      <c r="LPJ886" s="60"/>
      <c r="LPK886" s="60"/>
      <c r="LPL886" s="60"/>
      <c r="LPM886" s="60"/>
      <c r="LPN886" s="60"/>
      <c r="LPO886" s="60"/>
      <c r="LPP886" s="60"/>
      <c r="LPQ886" s="60"/>
      <c r="LPR886" s="60"/>
      <c r="LPS886" s="60"/>
      <c r="LPT886" s="60"/>
      <c r="LPU886" s="60"/>
      <c r="LPV886" s="60"/>
      <c r="LPW886" s="60"/>
      <c r="LPX886" s="60"/>
      <c r="LPY886" s="60"/>
      <c r="LPZ886" s="60"/>
      <c r="LQA886" s="60"/>
      <c r="LQB886" s="60"/>
      <c r="LQC886" s="60"/>
      <c r="LQD886" s="60"/>
      <c r="LQE886" s="60"/>
      <c r="LQF886" s="60"/>
      <c r="LQG886" s="60"/>
      <c r="LQH886" s="60"/>
      <c r="LQI886" s="60"/>
      <c r="LQJ886" s="60"/>
      <c r="LQK886" s="60"/>
      <c r="LQL886" s="60"/>
      <c r="LQM886" s="60"/>
      <c r="LQN886" s="60"/>
      <c r="LQO886" s="60"/>
      <c r="LQP886" s="60"/>
      <c r="LQQ886" s="60"/>
      <c r="LQR886" s="60"/>
      <c r="LQS886" s="60"/>
      <c r="LQT886" s="60"/>
      <c r="LQU886" s="60"/>
      <c r="LQV886" s="60"/>
      <c r="LQW886" s="60"/>
      <c r="LQX886" s="60"/>
      <c r="LQY886" s="60"/>
      <c r="LQZ886" s="60"/>
      <c r="LRA886" s="60"/>
      <c r="LRB886" s="60"/>
      <c r="LRC886" s="60"/>
      <c r="LRD886" s="60"/>
      <c r="LRE886" s="60"/>
      <c r="LRF886" s="60"/>
      <c r="LRG886" s="60"/>
      <c r="LRH886" s="60"/>
      <c r="LRI886" s="60"/>
      <c r="LRJ886" s="60"/>
      <c r="LRK886" s="60"/>
      <c r="LRL886" s="60"/>
      <c r="LRM886" s="60"/>
      <c r="LRN886" s="60"/>
      <c r="LRO886" s="60"/>
      <c r="LRP886" s="60"/>
      <c r="LRQ886" s="60"/>
      <c r="LRR886" s="60"/>
      <c r="LRS886" s="60"/>
      <c r="LRT886" s="60"/>
      <c r="LRU886" s="60"/>
      <c r="LRV886" s="60"/>
      <c r="LRW886" s="60"/>
      <c r="LRX886" s="60"/>
      <c r="LRY886" s="60"/>
      <c r="LRZ886" s="60"/>
      <c r="LSA886" s="60"/>
      <c r="LSB886" s="60"/>
      <c r="LSC886" s="60"/>
      <c r="LSD886" s="60"/>
      <c r="LSE886" s="60"/>
      <c r="LSF886" s="60"/>
      <c r="LSG886" s="60"/>
      <c r="LSH886" s="60"/>
      <c r="LSI886" s="60"/>
      <c r="LSJ886" s="60"/>
      <c r="LSK886" s="60"/>
      <c r="LSL886" s="60"/>
      <c r="LSM886" s="60"/>
      <c r="LSN886" s="60"/>
      <c r="LSO886" s="60"/>
      <c r="LSP886" s="60"/>
      <c r="LSQ886" s="60"/>
      <c r="LSR886" s="60"/>
      <c r="LSS886" s="60"/>
      <c r="LST886" s="60"/>
      <c r="LSU886" s="60"/>
      <c r="LSV886" s="60"/>
      <c r="LSW886" s="60"/>
      <c r="LSX886" s="60"/>
      <c r="LSY886" s="60"/>
      <c r="LSZ886" s="60"/>
      <c r="LTA886" s="60"/>
      <c r="LTB886" s="60"/>
      <c r="LTC886" s="60"/>
      <c r="LTD886" s="60"/>
      <c r="LTE886" s="60"/>
      <c r="LTF886" s="60"/>
      <c r="LTG886" s="60"/>
      <c r="LTH886" s="60"/>
      <c r="LTI886" s="60"/>
      <c r="LTJ886" s="60"/>
      <c r="LTK886" s="60"/>
      <c r="LTL886" s="60"/>
      <c r="LTM886" s="60"/>
      <c r="LTN886" s="60"/>
      <c r="LTO886" s="60"/>
      <c r="LTP886" s="60"/>
      <c r="LTQ886" s="60"/>
      <c r="LTR886" s="60"/>
      <c r="LTS886" s="60"/>
      <c r="LTT886" s="60"/>
      <c r="LTU886" s="60"/>
      <c r="LTV886" s="60"/>
      <c r="LTW886" s="60"/>
      <c r="LTX886" s="60"/>
      <c r="LTY886" s="60"/>
      <c r="LTZ886" s="60"/>
      <c r="LUA886" s="60"/>
      <c r="LUB886" s="60"/>
      <c r="LUC886" s="60"/>
      <c r="LUD886" s="60"/>
      <c r="LUE886" s="60"/>
      <c r="LUF886" s="60"/>
      <c r="LUG886" s="60"/>
      <c r="LUH886" s="60"/>
      <c r="LUI886" s="60"/>
      <c r="LUJ886" s="60"/>
      <c r="LUK886" s="60"/>
      <c r="LUL886" s="60"/>
      <c r="LUM886" s="60"/>
      <c r="LUN886" s="60"/>
      <c r="LUO886" s="60"/>
      <c r="LUP886" s="60"/>
      <c r="LUQ886" s="60"/>
      <c r="LUR886" s="60"/>
      <c r="LUS886" s="60"/>
      <c r="LUT886" s="60"/>
      <c r="LUU886" s="60"/>
      <c r="LUV886" s="60"/>
      <c r="LUW886" s="60"/>
      <c r="LUX886" s="60"/>
      <c r="LUY886" s="60"/>
      <c r="LUZ886" s="60"/>
      <c r="LVA886" s="60"/>
      <c r="LVB886" s="60"/>
      <c r="LVC886" s="60"/>
      <c r="LVD886" s="60"/>
      <c r="LVE886" s="60"/>
      <c r="LVF886" s="60"/>
      <c r="LVG886" s="60"/>
      <c r="LVH886" s="60"/>
      <c r="LVI886" s="60"/>
      <c r="LVJ886" s="60"/>
      <c r="LVK886" s="60"/>
      <c r="LVL886" s="60"/>
      <c r="LVM886" s="60"/>
      <c r="LVN886" s="60"/>
      <c r="LVO886" s="60"/>
      <c r="LVP886" s="60"/>
      <c r="LVQ886" s="60"/>
      <c r="LVR886" s="60"/>
      <c r="LVS886" s="60"/>
      <c r="LVT886" s="60"/>
      <c r="LVU886" s="60"/>
      <c r="LVV886" s="60"/>
      <c r="LVW886" s="60"/>
      <c r="LVX886" s="60"/>
      <c r="LVY886" s="60"/>
      <c r="LVZ886" s="60"/>
      <c r="LWA886" s="60"/>
      <c r="LWB886" s="60"/>
      <c r="LWC886" s="60"/>
      <c r="LWD886" s="60"/>
      <c r="LWE886" s="60"/>
      <c r="LWF886" s="60"/>
      <c r="LWG886" s="60"/>
      <c r="LWH886" s="60"/>
      <c r="LWI886" s="60"/>
      <c r="LWJ886" s="60"/>
      <c r="LWK886" s="60"/>
      <c r="LWL886" s="60"/>
      <c r="LWM886" s="60"/>
      <c r="LWN886" s="60"/>
      <c r="LWO886" s="60"/>
      <c r="LWP886" s="60"/>
      <c r="LWQ886" s="60"/>
      <c r="LWR886" s="60"/>
      <c r="LWS886" s="60"/>
      <c r="LWT886" s="60"/>
      <c r="LWU886" s="60"/>
      <c r="LWV886" s="60"/>
      <c r="LWW886" s="60"/>
      <c r="LWX886" s="60"/>
      <c r="LWY886" s="60"/>
      <c r="LWZ886" s="60"/>
      <c r="LXA886" s="60"/>
      <c r="LXB886" s="60"/>
      <c r="LXC886" s="60"/>
      <c r="LXD886" s="60"/>
      <c r="LXE886" s="60"/>
      <c r="LXF886" s="60"/>
      <c r="LXG886" s="60"/>
      <c r="LXH886" s="60"/>
      <c r="LXI886" s="60"/>
      <c r="LXJ886" s="60"/>
      <c r="LXK886" s="60"/>
      <c r="LXL886" s="60"/>
      <c r="LXM886" s="60"/>
      <c r="LXN886" s="60"/>
      <c r="LXO886" s="60"/>
      <c r="LXP886" s="60"/>
      <c r="LXQ886" s="60"/>
      <c r="LXR886" s="60"/>
      <c r="LXS886" s="60"/>
      <c r="LXT886" s="60"/>
      <c r="LXU886" s="60"/>
      <c r="LXV886" s="60"/>
      <c r="LXW886" s="60"/>
      <c r="LXX886" s="60"/>
      <c r="LXY886" s="60"/>
      <c r="LXZ886" s="60"/>
      <c r="LYA886" s="60"/>
      <c r="LYB886" s="60"/>
      <c r="LYC886" s="60"/>
      <c r="LYD886" s="60"/>
      <c r="LYE886" s="60"/>
      <c r="LYF886" s="60"/>
      <c r="LYG886" s="60"/>
      <c r="LYH886" s="60"/>
      <c r="LYI886" s="60"/>
      <c r="LYJ886" s="60"/>
      <c r="LYK886" s="60"/>
      <c r="LYL886" s="60"/>
      <c r="LYM886" s="60"/>
      <c r="LYN886" s="60"/>
      <c r="LYO886" s="60"/>
      <c r="LYP886" s="60"/>
      <c r="LYQ886" s="60"/>
      <c r="LYR886" s="60"/>
      <c r="LYS886" s="60"/>
      <c r="LYT886" s="60"/>
      <c r="LYU886" s="60"/>
      <c r="LYV886" s="60"/>
      <c r="LYW886" s="60"/>
      <c r="LYX886" s="60"/>
      <c r="LYY886" s="60"/>
      <c r="LYZ886" s="60"/>
      <c r="LZA886" s="60"/>
      <c r="LZB886" s="60"/>
      <c r="LZC886" s="60"/>
      <c r="LZD886" s="60"/>
      <c r="LZE886" s="60"/>
      <c r="LZF886" s="60"/>
      <c r="LZG886" s="60"/>
      <c r="LZH886" s="60"/>
      <c r="LZI886" s="60"/>
      <c r="LZJ886" s="60"/>
      <c r="LZK886" s="60"/>
      <c r="LZL886" s="60"/>
      <c r="LZM886" s="60"/>
      <c r="LZN886" s="60"/>
      <c r="LZO886" s="60"/>
      <c r="LZP886" s="60"/>
      <c r="LZQ886" s="60"/>
      <c r="LZR886" s="60"/>
      <c r="LZS886" s="60"/>
      <c r="LZT886" s="60"/>
      <c r="LZU886" s="60"/>
      <c r="LZV886" s="60"/>
      <c r="LZW886" s="60"/>
      <c r="LZX886" s="60"/>
      <c r="LZY886" s="60"/>
      <c r="LZZ886" s="60"/>
      <c r="MAA886" s="60"/>
      <c r="MAB886" s="60"/>
      <c r="MAC886" s="60"/>
      <c r="MAD886" s="60"/>
      <c r="MAE886" s="60"/>
      <c r="MAF886" s="60"/>
      <c r="MAG886" s="60"/>
      <c r="MAH886" s="60"/>
      <c r="MAI886" s="60"/>
      <c r="MAJ886" s="60"/>
      <c r="MAK886" s="60"/>
      <c r="MAL886" s="60"/>
      <c r="MAM886" s="60"/>
      <c r="MAN886" s="60"/>
      <c r="MAO886" s="60"/>
      <c r="MAP886" s="60"/>
      <c r="MAQ886" s="60"/>
      <c r="MAR886" s="60"/>
      <c r="MAS886" s="60"/>
      <c r="MAT886" s="60"/>
      <c r="MAU886" s="60"/>
      <c r="MAV886" s="60"/>
      <c r="MAW886" s="60"/>
      <c r="MAX886" s="60"/>
      <c r="MAY886" s="60"/>
      <c r="MAZ886" s="60"/>
      <c r="MBA886" s="60"/>
      <c r="MBB886" s="60"/>
      <c r="MBC886" s="60"/>
      <c r="MBD886" s="60"/>
      <c r="MBE886" s="60"/>
      <c r="MBF886" s="60"/>
      <c r="MBG886" s="60"/>
      <c r="MBH886" s="60"/>
      <c r="MBI886" s="60"/>
      <c r="MBJ886" s="60"/>
      <c r="MBK886" s="60"/>
      <c r="MBL886" s="60"/>
      <c r="MBM886" s="60"/>
      <c r="MBN886" s="60"/>
      <c r="MBO886" s="60"/>
      <c r="MBP886" s="60"/>
      <c r="MBQ886" s="60"/>
      <c r="MBR886" s="60"/>
      <c r="MBS886" s="60"/>
      <c r="MBT886" s="60"/>
      <c r="MBU886" s="60"/>
      <c r="MBV886" s="60"/>
      <c r="MBW886" s="60"/>
      <c r="MBX886" s="60"/>
      <c r="MBY886" s="60"/>
      <c r="MBZ886" s="60"/>
      <c r="MCA886" s="60"/>
      <c r="MCB886" s="60"/>
      <c r="MCC886" s="60"/>
      <c r="MCD886" s="60"/>
      <c r="MCE886" s="60"/>
      <c r="MCF886" s="60"/>
      <c r="MCG886" s="60"/>
      <c r="MCH886" s="60"/>
      <c r="MCI886" s="60"/>
      <c r="MCJ886" s="60"/>
      <c r="MCK886" s="60"/>
      <c r="MCL886" s="60"/>
      <c r="MCM886" s="60"/>
      <c r="MCN886" s="60"/>
      <c r="MCO886" s="60"/>
      <c r="MCP886" s="60"/>
      <c r="MCQ886" s="60"/>
      <c r="MCR886" s="60"/>
      <c r="MCS886" s="60"/>
      <c r="MCT886" s="60"/>
      <c r="MCU886" s="60"/>
      <c r="MCV886" s="60"/>
      <c r="MCW886" s="60"/>
      <c r="MCX886" s="60"/>
      <c r="MCY886" s="60"/>
      <c r="MCZ886" s="60"/>
      <c r="MDA886" s="60"/>
      <c r="MDB886" s="60"/>
      <c r="MDC886" s="60"/>
      <c r="MDD886" s="60"/>
      <c r="MDE886" s="60"/>
      <c r="MDF886" s="60"/>
      <c r="MDG886" s="60"/>
      <c r="MDH886" s="60"/>
      <c r="MDI886" s="60"/>
      <c r="MDJ886" s="60"/>
      <c r="MDK886" s="60"/>
      <c r="MDL886" s="60"/>
      <c r="MDM886" s="60"/>
      <c r="MDN886" s="60"/>
      <c r="MDO886" s="60"/>
      <c r="MDP886" s="60"/>
      <c r="MDQ886" s="60"/>
      <c r="MDR886" s="60"/>
      <c r="MDS886" s="60"/>
      <c r="MDT886" s="60"/>
      <c r="MDU886" s="60"/>
      <c r="MDV886" s="60"/>
      <c r="MDW886" s="60"/>
      <c r="MDX886" s="60"/>
      <c r="MDY886" s="60"/>
      <c r="MDZ886" s="60"/>
      <c r="MEA886" s="60"/>
      <c r="MEB886" s="60"/>
      <c r="MEC886" s="60"/>
      <c r="MED886" s="60"/>
      <c r="MEE886" s="60"/>
      <c r="MEF886" s="60"/>
      <c r="MEG886" s="60"/>
      <c r="MEH886" s="60"/>
      <c r="MEI886" s="60"/>
      <c r="MEJ886" s="60"/>
      <c r="MEK886" s="60"/>
      <c r="MEL886" s="60"/>
      <c r="MEM886" s="60"/>
      <c r="MEN886" s="60"/>
      <c r="MEO886" s="60"/>
      <c r="MEP886" s="60"/>
      <c r="MEQ886" s="60"/>
      <c r="MER886" s="60"/>
      <c r="MES886" s="60"/>
      <c r="MET886" s="60"/>
      <c r="MEU886" s="60"/>
      <c r="MEV886" s="60"/>
      <c r="MEW886" s="60"/>
      <c r="MEX886" s="60"/>
      <c r="MEY886" s="60"/>
      <c r="MEZ886" s="60"/>
      <c r="MFA886" s="60"/>
      <c r="MFB886" s="60"/>
      <c r="MFC886" s="60"/>
      <c r="MFD886" s="60"/>
      <c r="MFE886" s="60"/>
      <c r="MFF886" s="60"/>
      <c r="MFG886" s="60"/>
      <c r="MFH886" s="60"/>
      <c r="MFI886" s="60"/>
      <c r="MFJ886" s="60"/>
      <c r="MFK886" s="60"/>
      <c r="MFL886" s="60"/>
      <c r="MFM886" s="60"/>
      <c r="MFN886" s="60"/>
      <c r="MFO886" s="60"/>
      <c r="MFP886" s="60"/>
      <c r="MFQ886" s="60"/>
      <c r="MFR886" s="60"/>
      <c r="MFS886" s="60"/>
      <c r="MFT886" s="60"/>
      <c r="MFU886" s="60"/>
      <c r="MFV886" s="60"/>
      <c r="MFW886" s="60"/>
      <c r="MFX886" s="60"/>
      <c r="MFY886" s="60"/>
      <c r="MFZ886" s="60"/>
      <c r="MGA886" s="60"/>
      <c r="MGB886" s="60"/>
      <c r="MGC886" s="60"/>
      <c r="MGD886" s="60"/>
      <c r="MGE886" s="60"/>
      <c r="MGF886" s="60"/>
      <c r="MGG886" s="60"/>
      <c r="MGH886" s="60"/>
      <c r="MGI886" s="60"/>
      <c r="MGJ886" s="60"/>
      <c r="MGK886" s="60"/>
      <c r="MGL886" s="60"/>
      <c r="MGM886" s="60"/>
      <c r="MGN886" s="60"/>
      <c r="MGO886" s="60"/>
      <c r="MGP886" s="60"/>
      <c r="MGQ886" s="60"/>
      <c r="MGR886" s="60"/>
      <c r="MGS886" s="60"/>
      <c r="MGT886" s="60"/>
      <c r="MGU886" s="60"/>
      <c r="MGV886" s="60"/>
      <c r="MGW886" s="60"/>
      <c r="MGX886" s="60"/>
      <c r="MGY886" s="60"/>
      <c r="MGZ886" s="60"/>
      <c r="MHA886" s="60"/>
      <c r="MHB886" s="60"/>
      <c r="MHC886" s="60"/>
      <c r="MHD886" s="60"/>
      <c r="MHE886" s="60"/>
      <c r="MHF886" s="60"/>
      <c r="MHG886" s="60"/>
      <c r="MHH886" s="60"/>
      <c r="MHI886" s="60"/>
      <c r="MHJ886" s="60"/>
      <c r="MHK886" s="60"/>
      <c r="MHL886" s="60"/>
      <c r="MHM886" s="60"/>
      <c r="MHN886" s="60"/>
      <c r="MHO886" s="60"/>
      <c r="MHP886" s="60"/>
      <c r="MHQ886" s="60"/>
      <c r="MHR886" s="60"/>
      <c r="MHS886" s="60"/>
      <c r="MHT886" s="60"/>
      <c r="MHU886" s="60"/>
      <c r="MHV886" s="60"/>
      <c r="MHW886" s="60"/>
      <c r="MHX886" s="60"/>
      <c r="MHY886" s="60"/>
      <c r="MHZ886" s="60"/>
      <c r="MIA886" s="60"/>
      <c r="MIB886" s="60"/>
      <c r="MIC886" s="60"/>
      <c r="MID886" s="60"/>
      <c r="MIE886" s="60"/>
      <c r="MIF886" s="60"/>
      <c r="MIG886" s="60"/>
      <c r="MIH886" s="60"/>
      <c r="MII886" s="60"/>
      <c r="MIJ886" s="60"/>
      <c r="MIK886" s="60"/>
      <c r="MIL886" s="60"/>
      <c r="MIM886" s="60"/>
      <c r="MIN886" s="60"/>
      <c r="MIO886" s="60"/>
      <c r="MIP886" s="60"/>
      <c r="MIQ886" s="60"/>
      <c r="MIR886" s="60"/>
      <c r="MIS886" s="60"/>
      <c r="MIT886" s="60"/>
      <c r="MIU886" s="60"/>
      <c r="MIV886" s="60"/>
      <c r="MIW886" s="60"/>
      <c r="MIX886" s="60"/>
      <c r="MIY886" s="60"/>
      <c r="MIZ886" s="60"/>
      <c r="MJA886" s="60"/>
      <c r="MJB886" s="60"/>
      <c r="MJC886" s="60"/>
      <c r="MJD886" s="60"/>
      <c r="MJE886" s="60"/>
      <c r="MJF886" s="60"/>
      <c r="MJG886" s="60"/>
      <c r="MJH886" s="60"/>
      <c r="MJI886" s="60"/>
      <c r="MJJ886" s="60"/>
      <c r="MJK886" s="60"/>
      <c r="MJL886" s="60"/>
      <c r="MJM886" s="60"/>
      <c r="MJN886" s="60"/>
      <c r="MJO886" s="60"/>
      <c r="MJP886" s="60"/>
      <c r="MJQ886" s="60"/>
      <c r="MJR886" s="60"/>
      <c r="MJS886" s="60"/>
      <c r="MJT886" s="60"/>
      <c r="MJU886" s="60"/>
      <c r="MJV886" s="60"/>
      <c r="MJW886" s="60"/>
      <c r="MJX886" s="60"/>
      <c r="MJY886" s="60"/>
      <c r="MJZ886" s="60"/>
      <c r="MKA886" s="60"/>
      <c r="MKB886" s="60"/>
      <c r="MKC886" s="60"/>
      <c r="MKD886" s="60"/>
      <c r="MKE886" s="60"/>
      <c r="MKF886" s="60"/>
      <c r="MKG886" s="60"/>
      <c r="MKH886" s="60"/>
      <c r="MKI886" s="60"/>
      <c r="MKJ886" s="60"/>
      <c r="MKK886" s="60"/>
      <c r="MKL886" s="60"/>
      <c r="MKM886" s="60"/>
      <c r="MKN886" s="60"/>
      <c r="MKO886" s="60"/>
      <c r="MKP886" s="60"/>
      <c r="MKQ886" s="60"/>
      <c r="MKR886" s="60"/>
      <c r="MKS886" s="60"/>
      <c r="MKT886" s="60"/>
      <c r="MKU886" s="60"/>
      <c r="MKV886" s="60"/>
      <c r="MKW886" s="60"/>
      <c r="MKX886" s="60"/>
      <c r="MKY886" s="60"/>
      <c r="MKZ886" s="60"/>
      <c r="MLA886" s="60"/>
      <c r="MLB886" s="60"/>
      <c r="MLC886" s="60"/>
      <c r="MLD886" s="60"/>
      <c r="MLE886" s="60"/>
      <c r="MLF886" s="60"/>
      <c r="MLG886" s="60"/>
      <c r="MLH886" s="60"/>
      <c r="MLI886" s="60"/>
      <c r="MLJ886" s="60"/>
      <c r="MLK886" s="60"/>
      <c r="MLL886" s="60"/>
      <c r="MLM886" s="60"/>
      <c r="MLN886" s="60"/>
      <c r="MLO886" s="60"/>
      <c r="MLP886" s="60"/>
      <c r="MLQ886" s="60"/>
      <c r="MLR886" s="60"/>
      <c r="MLS886" s="60"/>
      <c r="MLT886" s="60"/>
      <c r="MLU886" s="60"/>
      <c r="MLV886" s="60"/>
      <c r="MLW886" s="60"/>
      <c r="MLX886" s="60"/>
      <c r="MLY886" s="60"/>
      <c r="MLZ886" s="60"/>
      <c r="MMA886" s="60"/>
      <c r="MMB886" s="60"/>
      <c r="MMC886" s="60"/>
      <c r="MMD886" s="60"/>
      <c r="MME886" s="60"/>
      <c r="MMF886" s="60"/>
      <c r="MMG886" s="60"/>
      <c r="MMH886" s="60"/>
      <c r="MMI886" s="60"/>
      <c r="MMJ886" s="60"/>
      <c r="MMK886" s="60"/>
      <c r="MML886" s="60"/>
      <c r="MMM886" s="60"/>
      <c r="MMN886" s="60"/>
      <c r="MMO886" s="60"/>
      <c r="MMP886" s="60"/>
      <c r="MMQ886" s="60"/>
      <c r="MMR886" s="60"/>
      <c r="MMS886" s="60"/>
      <c r="MMT886" s="60"/>
      <c r="MMU886" s="60"/>
      <c r="MMV886" s="60"/>
      <c r="MMW886" s="60"/>
      <c r="MMX886" s="60"/>
      <c r="MMY886" s="60"/>
      <c r="MMZ886" s="60"/>
      <c r="MNA886" s="60"/>
      <c r="MNB886" s="60"/>
      <c r="MNC886" s="60"/>
      <c r="MND886" s="60"/>
      <c r="MNE886" s="60"/>
      <c r="MNF886" s="60"/>
      <c r="MNG886" s="60"/>
      <c r="MNH886" s="60"/>
      <c r="MNI886" s="60"/>
      <c r="MNJ886" s="60"/>
      <c r="MNK886" s="60"/>
      <c r="MNL886" s="60"/>
      <c r="MNM886" s="60"/>
      <c r="MNN886" s="60"/>
      <c r="MNO886" s="60"/>
      <c r="MNP886" s="60"/>
      <c r="MNQ886" s="60"/>
      <c r="MNR886" s="60"/>
      <c r="MNS886" s="60"/>
      <c r="MNT886" s="60"/>
      <c r="MNU886" s="60"/>
      <c r="MNV886" s="60"/>
      <c r="MNW886" s="60"/>
      <c r="MNX886" s="60"/>
      <c r="MNY886" s="60"/>
      <c r="MNZ886" s="60"/>
      <c r="MOA886" s="60"/>
      <c r="MOB886" s="60"/>
      <c r="MOC886" s="60"/>
      <c r="MOD886" s="60"/>
      <c r="MOE886" s="60"/>
      <c r="MOF886" s="60"/>
      <c r="MOG886" s="60"/>
      <c r="MOH886" s="60"/>
      <c r="MOI886" s="60"/>
      <c r="MOJ886" s="60"/>
      <c r="MOK886" s="60"/>
      <c r="MOL886" s="60"/>
      <c r="MOM886" s="60"/>
      <c r="MON886" s="60"/>
      <c r="MOO886" s="60"/>
      <c r="MOP886" s="60"/>
      <c r="MOQ886" s="60"/>
      <c r="MOR886" s="60"/>
      <c r="MOS886" s="60"/>
      <c r="MOT886" s="60"/>
      <c r="MOU886" s="60"/>
      <c r="MOV886" s="60"/>
      <c r="MOW886" s="60"/>
      <c r="MOX886" s="60"/>
      <c r="MOY886" s="60"/>
      <c r="MOZ886" s="60"/>
      <c r="MPA886" s="60"/>
      <c r="MPB886" s="60"/>
      <c r="MPC886" s="60"/>
      <c r="MPD886" s="60"/>
      <c r="MPE886" s="60"/>
      <c r="MPF886" s="60"/>
      <c r="MPG886" s="60"/>
      <c r="MPH886" s="60"/>
      <c r="MPI886" s="60"/>
      <c r="MPJ886" s="60"/>
      <c r="MPK886" s="60"/>
      <c r="MPL886" s="60"/>
      <c r="MPM886" s="60"/>
      <c r="MPN886" s="60"/>
      <c r="MPO886" s="60"/>
      <c r="MPP886" s="60"/>
      <c r="MPQ886" s="60"/>
      <c r="MPR886" s="60"/>
      <c r="MPS886" s="60"/>
      <c r="MPT886" s="60"/>
      <c r="MPU886" s="60"/>
      <c r="MPV886" s="60"/>
      <c r="MPW886" s="60"/>
      <c r="MPX886" s="60"/>
      <c r="MPY886" s="60"/>
      <c r="MPZ886" s="60"/>
      <c r="MQA886" s="60"/>
      <c r="MQB886" s="60"/>
      <c r="MQC886" s="60"/>
      <c r="MQD886" s="60"/>
      <c r="MQE886" s="60"/>
      <c r="MQF886" s="60"/>
      <c r="MQG886" s="60"/>
      <c r="MQH886" s="60"/>
      <c r="MQI886" s="60"/>
      <c r="MQJ886" s="60"/>
      <c r="MQK886" s="60"/>
      <c r="MQL886" s="60"/>
      <c r="MQM886" s="60"/>
      <c r="MQN886" s="60"/>
      <c r="MQO886" s="60"/>
      <c r="MQP886" s="60"/>
      <c r="MQQ886" s="60"/>
      <c r="MQR886" s="60"/>
      <c r="MQS886" s="60"/>
      <c r="MQT886" s="60"/>
      <c r="MQU886" s="60"/>
      <c r="MQV886" s="60"/>
      <c r="MQW886" s="60"/>
      <c r="MQX886" s="60"/>
      <c r="MQY886" s="60"/>
      <c r="MQZ886" s="60"/>
      <c r="MRA886" s="60"/>
      <c r="MRB886" s="60"/>
      <c r="MRC886" s="60"/>
      <c r="MRD886" s="60"/>
      <c r="MRE886" s="60"/>
      <c r="MRF886" s="60"/>
      <c r="MRG886" s="60"/>
      <c r="MRH886" s="60"/>
      <c r="MRI886" s="60"/>
      <c r="MRJ886" s="60"/>
      <c r="MRK886" s="60"/>
      <c r="MRL886" s="60"/>
      <c r="MRM886" s="60"/>
      <c r="MRN886" s="60"/>
      <c r="MRO886" s="60"/>
      <c r="MRP886" s="60"/>
      <c r="MRQ886" s="60"/>
      <c r="MRR886" s="60"/>
      <c r="MRS886" s="60"/>
      <c r="MRT886" s="60"/>
      <c r="MRU886" s="60"/>
      <c r="MRV886" s="60"/>
      <c r="MRW886" s="60"/>
      <c r="MRX886" s="60"/>
      <c r="MRY886" s="60"/>
      <c r="MRZ886" s="60"/>
      <c r="MSA886" s="60"/>
      <c r="MSB886" s="60"/>
      <c r="MSC886" s="60"/>
      <c r="MSD886" s="60"/>
      <c r="MSE886" s="60"/>
      <c r="MSF886" s="60"/>
      <c r="MSG886" s="60"/>
      <c r="MSH886" s="60"/>
      <c r="MSI886" s="60"/>
      <c r="MSJ886" s="60"/>
      <c r="MSK886" s="60"/>
      <c r="MSL886" s="60"/>
      <c r="MSM886" s="60"/>
      <c r="MSN886" s="60"/>
      <c r="MSO886" s="60"/>
      <c r="MSP886" s="60"/>
      <c r="MSQ886" s="60"/>
      <c r="MSR886" s="60"/>
      <c r="MSS886" s="60"/>
      <c r="MST886" s="60"/>
      <c r="MSU886" s="60"/>
      <c r="MSV886" s="60"/>
      <c r="MSW886" s="60"/>
      <c r="MSX886" s="60"/>
      <c r="MSY886" s="60"/>
      <c r="MSZ886" s="60"/>
      <c r="MTA886" s="60"/>
      <c r="MTB886" s="60"/>
      <c r="MTC886" s="60"/>
      <c r="MTD886" s="60"/>
      <c r="MTE886" s="60"/>
      <c r="MTF886" s="60"/>
      <c r="MTG886" s="60"/>
      <c r="MTH886" s="60"/>
      <c r="MTI886" s="60"/>
      <c r="MTJ886" s="60"/>
      <c r="MTK886" s="60"/>
      <c r="MTL886" s="60"/>
      <c r="MTM886" s="60"/>
      <c r="MTN886" s="60"/>
      <c r="MTO886" s="60"/>
      <c r="MTP886" s="60"/>
      <c r="MTQ886" s="60"/>
      <c r="MTR886" s="60"/>
      <c r="MTS886" s="60"/>
      <c r="MTT886" s="60"/>
      <c r="MTU886" s="60"/>
      <c r="MTV886" s="60"/>
      <c r="MTW886" s="60"/>
      <c r="MTX886" s="60"/>
      <c r="MTY886" s="60"/>
      <c r="MTZ886" s="60"/>
      <c r="MUA886" s="60"/>
      <c r="MUB886" s="60"/>
      <c r="MUC886" s="60"/>
      <c r="MUD886" s="60"/>
      <c r="MUE886" s="60"/>
      <c r="MUF886" s="60"/>
      <c r="MUG886" s="60"/>
      <c r="MUH886" s="60"/>
      <c r="MUI886" s="60"/>
      <c r="MUJ886" s="60"/>
      <c r="MUK886" s="60"/>
      <c r="MUL886" s="60"/>
      <c r="MUM886" s="60"/>
      <c r="MUN886" s="60"/>
      <c r="MUO886" s="60"/>
      <c r="MUP886" s="60"/>
      <c r="MUQ886" s="60"/>
      <c r="MUR886" s="60"/>
      <c r="MUS886" s="60"/>
      <c r="MUT886" s="60"/>
      <c r="MUU886" s="60"/>
      <c r="MUV886" s="60"/>
      <c r="MUW886" s="60"/>
      <c r="MUX886" s="60"/>
      <c r="MUY886" s="60"/>
      <c r="MUZ886" s="60"/>
      <c r="MVA886" s="60"/>
      <c r="MVB886" s="60"/>
      <c r="MVC886" s="60"/>
      <c r="MVD886" s="60"/>
      <c r="MVE886" s="60"/>
      <c r="MVF886" s="60"/>
      <c r="MVG886" s="60"/>
      <c r="MVH886" s="60"/>
      <c r="MVI886" s="60"/>
      <c r="MVJ886" s="60"/>
      <c r="MVK886" s="60"/>
      <c r="MVL886" s="60"/>
      <c r="MVM886" s="60"/>
      <c r="MVN886" s="60"/>
      <c r="MVO886" s="60"/>
      <c r="MVP886" s="60"/>
      <c r="MVQ886" s="60"/>
      <c r="MVR886" s="60"/>
      <c r="MVS886" s="60"/>
      <c r="MVT886" s="60"/>
      <c r="MVU886" s="60"/>
      <c r="MVV886" s="60"/>
      <c r="MVW886" s="60"/>
      <c r="MVX886" s="60"/>
      <c r="MVY886" s="60"/>
      <c r="MVZ886" s="60"/>
      <c r="MWA886" s="60"/>
      <c r="MWB886" s="60"/>
      <c r="MWC886" s="60"/>
      <c r="MWD886" s="60"/>
      <c r="MWE886" s="60"/>
      <c r="MWF886" s="60"/>
      <c r="MWG886" s="60"/>
      <c r="MWH886" s="60"/>
      <c r="MWI886" s="60"/>
      <c r="MWJ886" s="60"/>
      <c r="MWK886" s="60"/>
      <c r="MWL886" s="60"/>
      <c r="MWM886" s="60"/>
      <c r="MWN886" s="60"/>
      <c r="MWO886" s="60"/>
      <c r="MWP886" s="60"/>
      <c r="MWQ886" s="60"/>
      <c r="MWR886" s="60"/>
      <c r="MWS886" s="60"/>
      <c r="MWT886" s="60"/>
      <c r="MWU886" s="60"/>
      <c r="MWV886" s="60"/>
      <c r="MWW886" s="60"/>
      <c r="MWX886" s="60"/>
      <c r="MWY886" s="60"/>
      <c r="MWZ886" s="60"/>
      <c r="MXA886" s="60"/>
      <c r="MXB886" s="60"/>
      <c r="MXC886" s="60"/>
      <c r="MXD886" s="60"/>
      <c r="MXE886" s="60"/>
      <c r="MXF886" s="60"/>
      <c r="MXG886" s="60"/>
      <c r="MXH886" s="60"/>
      <c r="MXI886" s="60"/>
      <c r="MXJ886" s="60"/>
      <c r="MXK886" s="60"/>
      <c r="MXL886" s="60"/>
      <c r="MXM886" s="60"/>
      <c r="MXN886" s="60"/>
      <c r="MXO886" s="60"/>
      <c r="MXP886" s="60"/>
      <c r="MXQ886" s="60"/>
      <c r="MXR886" s="60"/>
      <c r="MXS886" s="60"/>
      <c r="MXT886" s="60"/>
      <c r="MXU886" s="60"/>
      <c r="MXV886" s="60"/>
      <c r="MXW886" s="60"/>
      <c r="MXX886" s="60"/>
      <c r="MXY886" s="60"/>
      <c r="MXZ886" s="60"/>
      <c r="MYA886" s="60"/>
      <c r="MYB886" s="60"/>
      <c r="MYC886" s="60"/>
      <c r="MYD886" s="60"/>
      <c r="MYE886" s="60"/>
      <c r="MYF886" s="60"/>
      <c r="MYG886" s="60"/>
      <c r="MYH886" s="60"/>
      <c r="MYI886" s="60"/>
      <c r="MYJ886" s="60"/>
      <c r="MYK886" s="60"/>
      <c r="MYL886" s="60"/>
      <c r="MYM886" s="60"/>
      <c r="MYN886" s="60"/>
      <c r="MYO886" s="60"/>
      <c r="MYP886" s="60"/>
      <c r="MYQ886" s="60"/>
      <c r="MYR886" s="60"/>
      <c r="MYS886" s="60"/>
      <c r="MYT886" s="60"/>
      <c r="MYU886" s="60"/>
      <c r="MYV886" s="60"/>
      <c r="MYW886" s="60"/>
      <c r="MYX886" s="60"/>
      <c r="MYY886" s="60"/>
      <c r="MYZ886" s="60"/>
      <c r="MZA886" s="60"/>
      <c r="MZB886" s="60"/>
      <c r="MZC886" s="60"/>
      <c r="MZD886" s="60"/>
      <c r="MZE886" s="60"/>
      <c r="MZF886" s="60"/>
      <c r="MZG886" s="60"/>
      <c r="MZH886" s="60"/>
      <c r="MZI886" s="60"/>
      <c r="MZJ886" s="60"/>
      <c r="MZK886" s="60"/>
      <c r="MZL886" s="60"/>
      <c r="MZM886" s="60"/>
      <c r="MZN886" s="60"/>
      <c r="MZO886" s="60"/>
      <c r="MZP886" s="60"/>
      <c r="MZQ886" s="60"/>
      <c r="MZR886" s="60"/>
      <c r="MZS886" s="60"/>
      <c r="MZT886" s="60"/>
      <c r="MZU886" s="60"/>
      <c r="MZV886" s="60"/>
      <c r="MZW886" s="60"/>
      <c r="MZX886" s="60"/>
      <c r="MZY886" s="60"/>
      <c r="MZZ886" s="60"/>
      <c r="NAA886" s="60"/>
      <c r="NAB886" s="60"/>
      <c r="NAC886" s="60"/>
      <c r="NAD886" s="60"/>
      <c r="NAE886" s="60"/>
      <c r="NAF886" s="60"/>
      <c r="NAG886" s="60"/>
      <c r="NAH886" s="60"/>
      <c r="NAI886" s="60"/>
      <c r="NAJ886" s="60"/>
      <c r="NAK886" s="60"/>
      <c r="NAL886" s="60"/>
      <c r="NAM886" s="60"/>
      <c r="NAN886" s="60"/>
      <c r="NAO886" s="60"/>
      <c r="NAP886" s="60"/>
      <c r="NAQ886" s="60"/>
      <c r="NAR886" s="60"/>
      <c r="NAS886" s="60"/>
      <c r="NAT886" s="60"/>
      <c r="NAU886" s="60"/>
      <c r="NAV886" s="60"/>
      <c r="NAW886" s="60"/>
      <c r="NAX886" s="60"/>
      <c r="NAY886" s="60"/>
      <c r="NAZ886" s="60"/>
      <c r="NBA886" s="60"/>
      <c r="NBB886" s="60"/>
      <c r="NBC886" s="60"/>
      <c r="NBD886" s="60"/>
      <c r="NBE886" s="60"/>
      <c r="NBF886" s="60"/>
      <c r="NBG886" s="60"/>
      <c r="NBH886" s="60"/>
      <c r="NBI886" s="60"/>
      <c r="NBJ886" s="60"/>
      <c r="NBK886" s="60"/>
      <c r="NBL886" s="60"/>
      <c r="NBM886" s="60"/>
      <c r="NBN886" s="60"/>
      <c r="NBO886" s="60"/>
      <c r="NBP886" s="60"/>
      <c r="NBQ886" s="60"/>
      <c r="NBR886" s="60"/>
      <c r="NBS886" s="60"/>
      <c r="NBT886" s="60"/>
      <c r="NBU886" s="60"/>
      <c r="NBV886" s="60"/>
      <c r="NBW886" s="60"/>
      <c r="NBX886" s="60"/>
      <c r="NBY886" s="60"/>
      <c r="NBZ886" s="60"/>
      <c r="NCA886" s="60"/>
      <c r="NCB886" s="60"/>
      <c r="NCC886" s="60"/>
      <c r="NCD886" s="60"/>
      <c r="NCE886" s="60"/>
      <c r="NCF886" s="60"/>
      <c r="NCG886" s="60"/>
      <c r="NCH886" s="60"/>
      <c r="NCI886" s="60"/>
      <c r="NCJ886" s="60"/>
      <c r="NCK886" s="60"/>
      <c r="NCL886" s="60"/>
      <c r="NCM886" s="60"/>
      <c r="NCN886" s="60"/>
      <c r="NCO886" s="60"/>
      <c r="NCP886" s="60"/>
      <c r="NCQ886" s="60"/>
      <c r="NCR886" s="60"/>
      <c r="NCS886" s="60"/>
      <c r="NCT886" s="60"/>
      <c r="NCU886" s="60"/>
      <c r="NCV886" s="60"/>
      <c r="NCW886" s="60"/>
      <c r="NCX886" s="60"/>
      <c r="NCY886" s="60"/>
      <c r="NCZ886" s="60"/>
      <c r="NDA886" s="60"/>
      <c r="NDB886" s="60"/>
      <c r="NDC886" s="60"/>
      <c r="NDD886" s="60"/>
      <c r="NDE886" s="60"/>
      <c r="NDF886" s="60"/>
      <c r="NDG886" s="60"/>
      <c r="NDH886" s="60"/>
      <c r="NDI886" s="60"/>
      <c r="NDJ886" s="60"/>
      <c r="NDK886" s="60"/>
      <c r="NDL886" s="60"/>
      <c r="NDM886" s="60"/>
      <c r="NDN886" s="60"/>
      <c r="NDO886" s="60"/>
      <c r="NDP886" s="60"/>
      <c r="NDQ886" s="60"/>
      <c r="NDR886" s="60"/>
      <c r="NDS886" s="60"/>
      <c r="NDT886" s="60"/>
      <c r="NDU886" s="60"/>
      <c r="NDV886" s="60"/>
      <c r="NDW886" s="60"/>
      <c r="NDX886" s="60"/>
      <c r="NDY886" s="60"/>
      <c r="NDZ886" s="60"/>
      <c r="NEA886" s="60"/>
      <c r="NEB886" s="60"/>
      <c r="NEC886" s="60"/>
      <c r="NED886" s="60"/>
      <c r="NEE886" s="60"/>
      <c r="NEF886" s="60"/>
      <c r="NEG886" s="60"/>
      <c r="NEH886" s="60"/>
      <c r="NEI886" s="60"/>
      <c r="NEJ886" s="60"/>
      <c r="NEK886" s="60"/>
      <c r="NEL886" s="60"/>
      <c r="NEM886" s="60"/>
      <c r="NEN886" s="60"/>
      <c r="NEO886" s="60"/>
      <c r="NEP886" s="60"/>
      <c r="NEQ886" s="60"/>
      <c r="NER886" s="60"/>
      <c r="NES886" s="60"/>
      <c r="NET886" s="60"/>
      <c r="NEU886" s="60"/>
      <c r="NEV886" s="60"/>
      <c r="NEW886" s="60"/>
      <c r="NEX886" s="60"/>
      <c r="NEY886" s="60"/>
      <c r="NEZ886" s="60"/>
      <c r="NFA886" s="60"/>
      <c r="NFB886" s="60"/>
      <c r="NFC886" s="60"/>
      <c r="NFD886" s="60"/>
      <c r="NFE886" s="60"/>
      <c r="NFF886" s="60"/>
      <c r="NFG886" s="60"/>
      <c r="NFH886" s="60"/>
      <c r="NFI886" s="60"/>
      <c r="NFJ886" s="60"/>
      <c r="NFK886" s="60"/>
      <c r="NFL886" s="60"/>
      <c r="NFM886" s="60"/>
      <c r="NFN886" s="60"/>
      <c r="NFO886" s="60"/>
      <c r="NFP886" s="60"/>
      <c r="NFQ886" s="60"/>
      <c r="NFR886" s="60"/>
      <c r="NFS886" s="60"/>
      <c r="NFT886" s="60"/>
      <c r="NFU886" s="60"/>
      <c r="NFV886" s="60"/>
      <c r="NFW886" s="60"/>
      <c r="NFX886" s="60"/>
      <c r="NFY886" s="60"/>
      <c r="NFZ886" s="60"/>
      <c r="NGA886" s="60"/>
      <c r="NGB886" s="60"/>
      <c r="NGC886" s="60"/>
      <c r="NGD886" s="60"/>
      <c r="NGE886" s="60"/>
      <c r="NGF886" s="60"/>
      <c r="NGG886" s="60"/>
      <c r="NGH886" s="60"/>
      <c r="NGI886" s="60"/>
      <c r="NGJ886" s="60"/>
      <c r="NGK886" s="60"/>
      <c r="NGL886" s="60"/>
      <c r="NGM886" s="60"/>
      <c r="NGN886" s="60"/>
      <c r="NGO886" s="60"/>
      <c r="NGP886" s="60"/>
      <c r="NGQ886" s="60"/>
      <c r="NGR886" s="60"/>
      <c r="NGS886" s="60"/>
      <c r="NGT886" s="60"/>
      <c r="NGU886" s="60"/>
      <c r="NGV886" s="60"/>
      <c r="NGW886" s="60"/>
      <c r="NGX886" s="60"/>
      <c r="NGY886" s="60"/>
      <c r="NGZ886" s="60"/>
      <c r="NHA886" s="60"/>
      <c r="NHB886" s="60"/>
      <c r="NHC886" s="60"/>
      <c r="NHD886" s="60"/>
      <c r="NHE886" s="60"/>
      <c r="NHF886" s="60"/>
      <c r="NHG886" s="60"/>
      <c r="NHH886" s="60"/>
      <c r="NHI886" s="60"/>
      <c r="NHJ886" s="60"/>
      <c r="NHK886" s="60"/>
      <c r="NHL886" s="60"/>
      <c r="NHM886" s="60"/>
      <c r="NHN886" s="60"/>
      <c r="NHO886" s="60"/>
      <c r="NHP886" s="60"/>
      <c r="NHQ886" s="60"/>
      <c r="NHR886" s="60"/>
      <c r="NHS886" s="60"/>
      <c r="NHT886" s="60"/>
      <c r="NHU886" s="60"/>
      <c r="NHV886" s="60"/>
      <c r="NHW886" s="60"/>
      <c r="NHX886" s="60"/>
      <c r="NHY886" s="60"/>
      <c r="NHZ886" s="60"/>
      <c r="NIA886" s="60"/>
      <c r="NIB886" s="60"/>
      <c r="NIC886" s="60"/>
      <c r="NID886" s="60"/>
      <c r="NIE886" s="60"/>
      <c r="NIF886" s="60"/>
      <c r="NIG886" s="60"/>
      <c r="NIH886" s="60"/>
      <c r="NII886" s="60"/>
      <c r="NIJ886" s="60"/>
      <c r="NIK886" s="60"/>
      <c r="NIL886" s="60"/>
      <c r="NIM886" s="60"/>
      <c r="NIN886" s="60"/>
      <c r="NIO886" s="60"/>
      <c r="NIP886" s="60"/>
      <c r="NIQ886" s="60"/>
      <c r="NIR886" s="60"/>
      <c r="NIS886" s="60"/>
      <c r="NIT886" s="60"/>
      <c r="NIU886" s="60"/>
      <c r="NIV886" s="60"/>
      <c r="NIW886" s="60"/>
      <c r="NIX886" s="60"/>
      <c r="NIY886" s="60"/>
      <c r="NIZ886" s="60"/>
      <c r="NJA886" s="60"/>
      <c r="NJB886" s="60"/>
      <c r="NJC886" s="60"/>
      <c r="NJD886" s="60"/>
      <c r="NJE886" s="60"/>
      <c r="NJF886" s="60"/>
      <c r="NJG886" s="60"/>
      <c r="NJH886" s="60"/>
      <c r="NJI886" s="60"/>
      <c r="NJJ886" s="60"/>
      <c r="NJK886" s="60"/>
      <c r="NJL886" s="60"/>
      <c r="NJM886" s="60"/>
      <c r="NJN886" s="60"/>
      <c r="NJO886" s="60"/>
      <c r="NJP886" s="60"/>
      <c r="NJQ886" s="60"/>
      <c r="NJR886" s="60"/>
      <c r="NJS886" s="60"/>
      <c r="NJT886" s="60"/>
      <c r="NJU886" s="60"/>
      <c r="NJV886" s="60"/>
      <c r="NJW886" s="60"/>
      <c r="NJX886" s="60"/>
      <c r="NJY886" s="60"/>
      <c r="NJZ886" s="60"/>
      <c r="NKA886" s="60"/>
      <c r="NKB886" s="60"/>
      <c r="NKC886" s="60"/>
      <c r="NKD886" s="60"/>
      <c r="NKE886" s="60"/>
      <c r="NKF886" s="60"/>
      <c r="NKG886" s="60"/>
      <c r="NKH886" s="60"/>
      <c r="NKI886" s="60"/>
      <c r="NKJ886" s="60"/>
      <c r="NKK886" s="60"/>
      <c r="NKL886" s="60"/>
      <c r="NKM886" s="60"/>
      <c r="NKN886" s="60"/>
      <c r="NKO886" s="60"/>
      <c r="NKP886" s="60"/>
      <c r="NKQ886" s="60"/>
      <c r="NKR886" s="60"/>
      <c r="NKS886" s="60"/>
      <c r="NKT886" s="60"/>
      <c r="NKU886" s="60"/>
      <c r="NKV886" s="60"/>
      <c r="NKW886" s="60"/>
      <c r="NKX886" s="60"/>
      <c r="NKY886" s="60"/>
      <c r="NKZ886" s="60"/>
      <c r="NLA886" s="60"/>
      <c r="NLB886" s="60"/>
      <c r="NLC886" s="60"/>
      <c r="NLD886" s="60"/>
      <c r="NLE886" s="60"/>
      <c r="NLF886" s="60"/>
      <c r="NLG886" s="60"/>
      <c r="NLH886" s="60"/>
      <c r="NLI886" s="60"/>
      <c r="NLJ886" s="60"/>
      <c r="NLK886" s="60"/>
      <c r="NLL886" s="60"/>
      <c r="NLM886" s="60"/>
      <c r="NLN886" s="60"/>
      <c r="NLO886" s="60"/>
      <c r="NLP886" s="60"/>
      <c r="NLQ886" s="60"/>
      <c r="NLR886" s="60"/>
      <c r="NLS886" s="60"/>
      <c r="NLT886" s="60"/>
      <c r="NLU886" s="60"/>
      <c r="NLV886" s="60"/>
      <c r="NLW886" s="60"/>
      <c r="NLX886" s="60"/>
      <c r="NLY886" s="60"/>
      <c r="NLZ886" s="60"/>
      <c r="NMA886" s="60"/>
      <c r="NMB886" s="60"/>
      <c r="NMC886" s="60"/>
      <c r="NMD886" s="60"/>
      <c r="NME886" s="60"/>
      <c r="NMF886" s="60"/>
      <c r="NMG886" s="60"/>
      <c r="NMH886" s="60"/>
      <c r="NMI886" s="60"/>
      <c r="NMJ886" s="60"/>
      <c r="NMK886" s="60"/>
      <c r="NML886" s="60"/>
      <c r="NMM886" s="60"/>
      <c r="NMN886" s="60"/>
      <c r="NMO886" s="60"/>
      <c r="NMP886" s="60"/>
      <c r="NMQ886" s="60"/>
      <c r="NMR886" s="60"/>
      <c r="NMS886" s="60"/>
      <c r="NMT886" s="60"/>
      <c r="NMU886" s="60"/>
      <c r="NMV886" s="60"/>
      <c r="NMW886" s="60"/>
      <c r="NMX886" s="60"/>
      <c r="NMY886" s="60"/>
      <c r="NMZ886" s="60"/>
      <c r="NNA886" s="60"/>
      <c r="NNB886" s="60"/>
      <c r="NNC886" s="60"/>
      <c r="NND886" s="60"/>
      <c r="NNE886" s="60"/>
      <c r="NNF886" s="60"/>
      <c r="NNG886" s="60"/>
      <c r="NNH886" s="60"/>
      <c r="NNI886" s="60"/>
      <c r="NNJ886" s="60"/>
      <c r="NNK886" s="60"/>
      <c r="NNL886" s="60"/>
      <c r="NNM886" s="60"/>
      <c r="NNN886" s="60"/>
      <c r="NNO886" s="60"/>
      <c r="NNP886" s="60"/>
      <c r="NNQ886" s="60"/>
      <c r="NNR886" s="60"/>
      <c r="NNS886" s="60"/>
      <c r="NNT886" s="60"/>
      <c r="NNU886" s="60"/>
      <c r="NNV886" s="60"/>
      <c r="NNW886" s="60"/>
      <c r="NNX886" s="60"/>
      <c r="NNY886" s="60"/>
      <c r="NNZ886" s="60"/>
      <c r="NOA886" s="60"/>
      <c r="NOB886" s="60"/>
      <c r="NOC886" s="60"/>
      <c r="NOD886" s="60"/>
      <c r="NOE886" s="60"/>
      <c r="NOF886" s="60"/>
      <c r="NOG886" s="60"/>
      <c r="NOH886" s="60"/>
      <c r="NOI886" s="60"/>
      <c r="NOJ886" s="60"/>
      <c r="NOK886" s="60"/>
      <c r="NOL886" s="60"/>
      <c r="NOM886" s="60"/>
      <c r="NON886" s="60"/>
      <c r="NOO886" s="60"/>
      <c r="NOP886" s="60"/>
      <c r="NOQ886" s="60"/>
      <c r="NOR886" s="60"/>
      <c r="NOS886" s="60"/>
      <c r="NOT886" s="60"/>
      <c r="NOU886" s="60"/>
      <c r="NOV886" s="60"/>
      <c r="NOW886" s="60"/>
      <c r="NOX886" s="60"/>
      <c r="NOY886" s="60"/>
      <c r="NOZ886" s="60"/>
      <c r="NPA886" s="60"/>
      <c r="NPB886" s="60"/>
      <c r="NPC886" s="60"/>
      <c r="NPD886" s="60"/>
      <c r="NPE886" s="60"/>
      <c r="NPF886" s="60"/>
      <c r="NPG886" s="60"/>
      <c r="NPH886" s="60"/>
      <c r="NPI886" s="60"/>
      <c r="NPJ886" s="60"/>
      <c r="NPK886" s="60"/>
      <c r="NPL886" s="60"/>
      <c r="NPM886" s="60"/>
      <c r="NPN886" s="60"/>
      <c r="NPO886" s="60"/>
      <c r="NPP886" s="60"/>
      <c r="NPQ886" s="60"/>
      <c r="NPR886" s="60"/>
      <c r="NPS886" s="60"/>
      <c r="NPT886" s="60"/>
      <c r="NPU886" s="60"/>
      <c r="NPV886" s="60"/>
      <c r="NPW886" s="60"/>
      <c r="NPX886" s="60"/>
      <c r="NPY886" s="60"/>
      <c r="NPZ886" s="60"/>
      <c r="NQA886" s="60"/>
      <c r="NQB886" s="60"/>
      <c r="NQC886" s="60"/>
      <c r="NQD886" s="60"/>
      <c r="NQE886" s="60"/>
      <c r="NQF886" s="60"/>
      <c r="NQG886" s="60"/>
      <c r="NQH886" s="60"/>
      <c r="NQI886" s="60"/>
      <c r="NQJ886" s="60"/>
      <c r="NQK886" s="60"/>
      <c r="NQL886" s="60"/>
      <c r="NQM886" s="60"/>
      <c r="NQN886" s="60"/>
      <c r="NQO886" s="60"/>
      <c r="NQP886" s="60"/>
      <c r="NQQ886" s="60"/>
      <c r="NQR886" s="60"/>
      <c r="NQS886" s="60"/>
      <c r="NQT886" s="60"/>
      <c r="NQU886" s="60"/>
      <c r="NQV886" s="60"/>
      <c r="NQW886" s="60"/>
      <c r="NQX886" s="60"/>
      <c r="NQY886" s="60"/>
      <c r="NQZ886" s="60"/>
      <c r="NRA886" s="60"/>
      <c r="NRB886" s="60"/>
      <c r="NRC886" s="60"/>
      <c r="NRD886" s="60"/>
      <c r="NRE886" s="60"/>
      <c r="NRF886" s="60"/>
      <c r="NRG886" s="60"/>
      <c r="NRH886" s="60"/>
      <c r="NRI886" s="60"/>
      <c r="NRJ886" s="60"/>
      <c r="NRK886" s="60"/>
      <c r="NRL886" s="60"/>
      <c r="NRM886" s="60"/>
      <c r="NRN886" s="60"/>
      <c r="NRO886" s="60"/>
      <c r="NRP886" s="60"/>
      <c r="NRQ886" s="60"/>
      <c r="NRR886" s="60"/>
      <c r="NRS886" s="60"/>
      <c r="NRT886" s="60"/>
      <c r="NRU886" s="60"/>
      <c r="NRV886" s="60"/>
      <c r="NRW886" s="60"/>
      <c r="NRX886" s="60"/>
      <c r="NRY886" s="60"/>
      <c r="NRZ886" s="60"/>
      <c r="NSA886" s="60"/>
      <c r="NSB886" s="60"/>
      <c r="NSC886" s="60"/>
      <c r="NSD886" s="60"/>
      <c r="NSE886" s="60"/>
      <c r="NSF886" s="60"/>
      <c r="NSG886" s="60"/>
      <c r="NSH886" s="60"/>
      <c r="NSI886" s="60"/>
      <c r="NSJ886" s="60"/>
      <c r="NSK886" s="60"/>
      <c r="NSL886" s="60"/>
      <c r="NSM886" s="60"/>
      <c r="NSN886" s="60"/>
      <c r="NSO886" s="60"/>
      <c r="NSP886" s="60"/>
      <c r="NSQ886" s="60"/>
      <c r="NSR886" s="60"/>
      <c r="NSS886" s="60"/>
      <c r="NST886" s="60"/>
      <c r="NSU886" s="60"/>
      <c r="NSV886" s="60"/>
      <c r="NSW886" s="60"/>
      <c r="NSX886" s="60"/>
      <c r="NSY886" s="60"/>
      <c r="NSZ886" s="60"/>
      <c r="NTA886" s="60"/>
      <c r="NTB886" s="60"/>
      <c r="NTC886" s="60"/>
      <c r="NTD886" s="60"/>
      <c r="NTE886" s="60"/>
      <c r="NTF886" s="60"/>
      <c r="NTG886" s="60"/>
      <c r="NTH886" s="60"/>
      <c r="NTI886" s="60"/>
      <c r="NTJ886" s="60"/>
      <c r="NTK886" s="60"/>
      <c r="NTL886" s="60"/>
      <c r="NTM886" s="60"/>
      <c r="NTN886" s="60"/>
      <c r="NTO886" s="60"/>
      <c r="NTP886" s="60"/>
      <c r="NTQ886" s="60"/>
      <c r="NTR886" s="60"/>
      <c r="NTS886" s="60"/>
      <c r="NTT886" s="60"/>
      <c r="NTU886" s="60"/>
      <c r="NTV886" s="60"/>
      <c r="NTW886" s="60"/>
      <c r="NTX886" s="60"/>
      <c r="NTY886" s="60"/>
      <c r="NTZ886" s="60"/>
      <c r="NUA886" s="60"/>
      <c r="NUB886" s="60"/>
      <c r="NUC886" s="60"/>
      <c r="NUD886" s="60"/>
      <c r="NUE886" s="60"/>
      <c r="NUF886" s="60"/>
      <c r="NUG886" s="60"/>
      <c r="NUH886" s="60"/>
      <c r="NUI886" s="60"/>
      <c r="NUJ886" s="60"/>
      <c r="NUK886" s="60"/>
      <c r="NUL886" s="60"/>
      <c r="NUM886" s="60"/>
      <c r="NUN886" s="60"/>
      <c r="NUO886" s="60"/>
      <c r="NUP886" s="60"/>
      <c r="NUQ886" s="60"/>
      <c r="NUR886" s="60"/>
      <c r="NUS886" s="60"/>
      <c r="NUT886" s="60"/>
      <c r="NUU886" s="60"/>
      <c r="NUV886" s="60"/>
      <c r="NUW886" s="60"/>
      <c r="NUX886" s="60"/>
      <c r="NUY886" s="60"/>
      <c r="NUZ886" s="60"/>
      <c r="NVA886" s="60"/>
      <c r="NVB886" s="60"/>
      <c r="NVC886" s="60"/>
      <c r="NVD886" s="60"/>
      <c r="NVE886" s="60"/>
      <c r="NVF886" s="60"/>
      <c r="NVG886" s="60"/>
      <c r="NVH886" s="60"/>
      <c r="NVI886" s="60"/>
      <c r="NVJ886" s="60"/>
      <c r="NVK886" s="60"/>
      <c r="NVL886" s="60"/>
      <c r="NVM886" s="60"/>
      <c r="NVN886" s="60"/>
      <c r="NVO886" s="60"/>
      <c r="NVP886" s="60"/>
      <c r="NVQ886" s="60"/>
      <c r="NVR886" s="60"/>
      <c r="NVS886" s="60"/>
      <c r="NVT886" s="60"/>
      <c r="NVU886" s="60"/>
      <c r="NVV886" s="60"/>
      <c r="NVW886" s="60"/>
      <c r="NVX886" s="60"/>
      <c r="NVY886" s="60"/>
      <c r="NVZ886" s="60"/>
      <c r="NWA886" s="60"/>
      <c r="NWB886" s="60"/>
      <c r="NWC886" s="60"/>
      <c r="NWD886" s="60"/>
      <c r="NWE886" s="60"/>
      <c r="NWF886" s="60"/>
      <c r="NWG886" s="60"/>
      <c r="NWH886" s="60"/>
      <c r="NWI886" s="60"/>
      <c r="NWJ886" s="60"/>
      <c r="NWK886" s="60"/>
      <c r="NWL886" s="60"/>
      <c r="NWM886" s="60"/>
      <c r="NWN886" s="60"/>
      <c r="NWO886" s="60"/>
      <c r="NWP886" s="60"/>
      <c r="NWQ886" s="60"/>
      <c r="NWR886" s="60"/>
      <c r="NWS886" s="60"/>
      <c r="NWT886" s="60"/>
      <c r="NWU886" s="60"/>
      <c r="NWV886" s="60"/>
      <c r="NWW886" s="60"/>
      <c r="NWX886" s="60"/>
      <c r="NWY886" s="60"/>
      <c r="NWZ886" s="60"/>
      <c r="NXA886" s="60"/>
      <c r="NXB886" s="60"/>
      <c r="NXC886" s="60"/>
      <c r="NXD886" s="60"/>
      <c r="NXE886" s="60"/>
      <c r="NXF886" s="60"/>
      <c r="NXG886" s="60"/>
      <c r="NXH886" s="60"/>
      <c r="NXI886" s="60"/>
      <c r="NXJ886" s="60"/>
      <c r="NXK886" s="60"/>
      <c r="NXL886" s="60"/>
      <c r="NXM886" s="60"/>
      <c r="NXN886" s="60"/>
      <c r="NXO886" s="60"/>
      <c r="NXP886" s="60"/>
      <c r="NXQ886" s="60"/>
      <c r="NXR886" s="60"/>
      <c r="NXS886" s="60"/>
      <c r="NXT886" s="60"/>
      <c r="NXU886" s="60"/>
      <c r="NXV886" s="60"/>
      <c r="NXW886" s="60"/>
      <c r="NXX886" s="60"/>
      <c r="NXY886" s="60"/>
      <c r="NXZ886" s="60"/>
      <c r="NYA886" s="60"/>
      <c r="NYB886" s="60"/>
      <c r="NYC886" s="60"/>
      <c r="NYD886" s="60"/>
      <c r="NYE886" s="60"/>
      <c r="NYF886" s="60"/>
      <c r="NYG886" s="60"/>
      <c r="NYH886" s="60"/>
      <c r="NYI886" s="60"/>
      <c r="NYJ886" s="60"/>
      <c r="NYK886" s="60"/>
      <c r="NYL886" s="60"/>
      <c r="NYM886" s="60"/>
      <c r="NYN886" s="60"/>
      <c r="NYO886" s="60"/>
      <c r="NYP886" s="60"/>
      <c r="NYQ886" s="60"/>
      <c r="NYR886" s="60"/>
      <c r="NYS886" s="60"/>
      <c r="NYT886" s="60"/>
      <c r="NYU886" s="60"/>
      <c r="NYV886" s="60"/>
      <c r="NYW886" s="60"/>
      <c r="NYX886" s="60"/>
      <c r="NYY886" s="60"/>
      <c r="NYZ886" s="60"/>
      <c r="NZA886" s="60"/>
      <c r="NZB886" s="60"/>
      <c r="NZC886" s="60"/>
      <c r="NZD886" s="60"/>
      <c r="NZE886" s="60"/>
      <c r="NZF886" s="60"/>
      <c r="NZG886" s="60"/>
      <c r="NZH886" s="60"/>
      <c r="NZI886" s="60"/>
      <c r="NZJ886" s="60"/>
      <c r="NZK886" s="60"/>
      <c r="NZL886" s="60"/>
      <c r="NZM886" s="60"/>
      <c r="NZN886" s="60"/>
      <c r="NZO886" s="60"/>
      <c r="NZP886" s="60"/>
      <c r="NZQ886" s="60"/>
      <c r="NZR886" s="60"/>
      <c r="NZS886" s="60"/>
      <c r="NZT886" s="60"/>
      <c r="NZU886" s="60"/>
      <c r="NZV886" s="60"/>
      <c r="NZW886" s="60"/>
      <c r="NZX886" s="60"/>
      <c r="NZY886" s="60"/>
      <c r="NZZ886" s="60"/>
      <c r="OAA886" s="60"/>
      <c r="OAB886" s="60"/>
      <c r="OAC886" s="60"/>
      <c r="OAD886" s="60"/>
      <c r="OAE886" s="60"/>
      <c r="OAF886" s="60"/>
      <c r="OAG886" s="60"/>
      <c r="OAH886" s="60"/>
      <c r="OAI886" s="60"/>
      <c r="OAJ886" s="60"/>
      <c r="OAK886" s="60"/>
      <c r="OAL886" s="60"/>
      <c r="OAM886" s="60"/>
      <c r="OAN886" s="60"/>
      <c r="OAO886" s="60"/>
      <c r="OAP886" s="60"/>
      <c r="OAQ886" s="60"/>
      <c r="OAR886" s="60"/>
      <c r="OAS886" s="60"/>
      <c r="OAT886" s="60"/>
      <c r="OAU886" s="60"/>
      <c r="OAV886" s="60"/>
      <c r="OAW886" s="60"/>
      <c r="OAX886" s="60"/>
      <c r="OAY886" s="60"/>
      <c r="OAZ886" s="60"/>
      <c r="OBA886" s="60"/>
      <c r="OBB886" s="60"/>
      <c r="OBC886" s="60"/>
      <c r="OBD886" s="60"/>
      <c r="OBE886" s="60"/>
      <c r="OBF886" s="60"/>
      <c r="OBG886" s="60"/>
      <c r="OBH886" s="60"/>
      <c r="OBI886" s="60"/>
      <c r="OBJ886" s="60"/>
      <c r="OBK886" s="60"/>
      <c r="OBL886" s="60"/>
      <c r="OBM886" s="60"/>
      <c r="OBN886" s="60"/>
      <c r="OBO886" s="60"/>
      <c r="OBP886" s="60"/>
      <c r="OBQ886" s="60"/>
      <c r="OBR886" s="60"/>
      <c r="OBS886" s="60"/>
      <c r="OBT886" s="60"/>
      <c r="OBU886" s="60"/>
      <c r="OBV886" s="60"/>
      <c r="OBW886" s="60"/>
      <c r="OBX886" s="60"/>
      <c r="OBY886" s="60"/>
      <c r="OBZ886" s="60"/>
      <c r="OCA886" s="60"/>
      <c r="OCB886" s="60"/>
      <c r="OCC886" s="60"/>
      <c r="OCD886" s="60"/>
      <c r="OCE886" s="60"/>
      <c r="OCF886" s="60"/>
      <c r="OCG886" s="60"/>
      <c r="OCH886" s="60"/>
      <c r="OCI886" s="60"/>
      <c r="OCJ886" s="60"/>
      <c r="OCK886" s="60"/>
      <c r="OCL886" s="60"/>
      <c r="OCM886" s="60"/>
      <c r="OCN886" s="60"/>
      <c r="OCO886" s="60"/>
      <c r="OCP886" s="60"/>
      <c r="OCQ886" s="60"/>
      <c r="OCR886" s="60"/>
      <c r="OCS886" s="60"/>
      <c r="OCT886" s="60"/>
      <c r="OCU886" s="60"/>
      <c r="OCV886" s="60"/>
      <c r="OCW886" s="60"/>
      <c r="OCX886" s="60"/>
      <c r="OCY886" s="60"/>
      <c r="OCZ886" s="60"/>
      <c r="ODA886" s="60"/>
      <c r="ODB886" s="60"/>
      <c r="ODC886" s="60"/>
      <c r="ODD886" s="60"/>
      <c r="ODE886" s="60"/>
      <c r="ODF886" s="60"/>
      <c r="ODG886" s="60"/>
      <c r="ODH886" s="60"/>
      <c r="ODI886" s="60"/>
      <c r="ODJ886" s="60"/>
      <c r="ODK886" s="60"/>
      <c r="ODL886" s="60"/>
      <c r="ODM886" s="60"/>
      <c r="ODN886" s="60"/>
      <c r="ODO886" s="60"/>
      <c r="ODP886" s="60"/>
      <c r="ODQ886" s="60"/>
      <c r="ODR886" s="60"/>
      <c r="ODS886" s="60"/>
      <c r="ODT886" s="60"/>
      <c r="ODU886" s="60"/>
      <c r="ODV886" s="60"/>
      <c r="ODW886" s="60"/>
      <c r="ODX886" s="60"/>
      <c r="ODY886" s="60"/>
      <c r="ODZ886" s="60"/>
      <c r="OEA886" s="60"/>
      <c r="OEB886" s="60"/>
      <c r="OEC886" s="60"/>
      <c r="OED886" s="60"/>
      <c r="OEE886" s="60"/>
      <c r="OEF886" s="60"/>
      <c r="OEG886" s="60"/>
      <c r="OEH886" s="60"/>
      <c r="OEI886" s="60"/>
      <c r="OEJ886" s="60"/>
      <c r="OEK886" s="60"/>
      <c r="OEL886" s="60"/>
      <c r="OEM886" s="60"/>
      <c r="OEN886" s="60"/>
      <c r="OEO886" s="60"/>
      <c r="OEP886" s="60"/>
      <c r="OEQ886" s="60"/>
      <c r="OER886" s="60"/>
      <c r="OES886" s="60"/>
      <c r="OET886" s="60"/>
      <c r="OEU886" s="60"/>
      <c r="OEV886" s="60"/>
      <c r="OEW886" s="60"/>
      <c r="OEX886" s="60"/>
      <c r="OEY886" s="60"/>
      <c r="OEZ886" s="60"/>
      <c r="OFA886" s="60"/>
      <c r="OFB886" s="60"/>
      <c r="OFC886" s="60"/>
      <c r="OFD886" s="60"/>
      <c r="OFE886" s="60"/>
      <c r="OFF886" s="60"/>
      <c r="OFG886" s="60"/>
      <c r="OFH886" s="60"/>
      <c r="OFI886" s="60"/>
      <c r="OFJ886" s="60"/>
      <c r="OFK886" s="60"/>
      <c r="OFL886" s="60"/>
      <c r="OFM886" s="60"/>
      <c r="OFN886" s="60"/>
      <c r="OFO886" s="60"/>
      <c r="OFP886" s="60"/>
      <c r="OFQ886" s="60"/>
      <c r="OFR886" s="60"/>
      <c r="OFS886" s="60"/>
      <c r="OFT886" s="60"/>
      <c r="OFU886" s="60"/>
      <c r="OFV886" s="60"/>
      <c r="OFW886" s="60"/>
      <c r="OFX886" s="60"/>
      <c r="OFY886" s="60"/>
      <c r="OFZ886" s="60"/>
      <c r="OGA886" s="60"/>
      <c r="OGB886" s="60"/>
      <c r="OGC886" s="60"/>
      <c r="OGD886" s="60"/>
      <c r="OGE886" s="60"/>
      <c r="OGF886" s="60"/>
      <c r="OGG886" s="60"/>
      <c r="OGH886" s="60"/>
      <c r="OGI886" s="60"/>
      <c r="OGJ886" s="60"/>
      <c r="OGK886" s="60"/>
      <c r="OGL886" s="60"/>
      <c r="OGM886" s="60"/>
      <c r="OGN886" s="60"/>
      <c r="OGO886" s="60"/>
      <c r="OGP886" s="60"/>
      <c r="OGQ886" s="60"/>
      <c r="OGR886" s="60"/>
      <c r="OGS886" s="60"/>
      <c r="OGT886" s="60"/>
      <c r="OGU886" s="60"/>
      <c r="OGV886" s="60"/>
      <c r="OGW886" s="60"/>
      <c r="OGX886" s="60"/>
      <c r="OGY886" s="60"/>
      <c r="OGZ886" s="60"/>
      <c r="OHA886" s="60"/>
      <c r="OHB886" s="60"/>
      <c r="OHC886" s="60"/>
      <c r="OHD886" s="60"/>
      <c r="OHE886" s="60"/>
      <c r="OHF886" s="60"/>
      <c r="OHG886" s="60"/>
      <c r="OHH886" s="60"/>
      <c r="OHI886" s="60"/>
      <c r="OHJ886" s="60"/>
      <c r="OHK886" s="60"/>
      <c r="OHL886" s="60"/>
      <c r="OHM886" s="60"/>
      <c r="OHN886" s="60"/>
      <c r="OHO886" s="60"/>
      <c r="OHP886" s="60"/>
      <c r="OHQ886" s="60"/>
      <c r="OHR886" s="60"/>
      <c r="OHS886" s="60"/>
      <c r="OHT886" s="60"/>
      <c r="OHU886" s="60"/>
      <c r="OHV886" s="60"/>
      <c r="OHW886" s="60"/>
      <c r="OHX886" s="60"/>
      <c r="OHY886" s="60"/>
      <c r="OHZ886" s="60"/>
      <c r="OIA886" s="60"/>
      <c r="OIB886" s="60"/>
      <c r="OIC886" s="60"/>
      <c r="OID886" s="60"/>
      <c r="OIE886" s="60"/>
      <c r="OIF886" s="60"/>
      <c r="OIG886" s="60"/>
      <c r="OIH886" s="60"/>
      <c r="OII886" s="60"/>
      <c r="OIJ886" s="60"/>
      <c r="OIK886" s="60"/>
      <c r="OIL886" s="60"/>
      <c r="OIM886" s="60"/>
      <c r="OIN886" s="60"/>
      <c r="OIO886" s="60"/>
      <c r="OIP886" s="60"/>
      <c r="OIQ886" s="60"/>
      <c r="OIR886" s="60"/>
      <c r="OIS886" s="60"/>
      <c r="OIT886" s="60"/>
      <c r="OIU886" s="60"/>
      <c r="OIV886" s="60"/>
      <c r="OIW886" s="60"/>
      <c r="OIX886" s="60"/>
      <c r="OIY886" s="60"/>
      <c r="OIZ886" s="60"/>
      <c r="OJA886" s="60"/>
      <c r="OJB886" s="60"/>
      <c r="OJC886" s="60"/>
      <c r="OJD886" s="60"/>
      <c r="OJE886" s="60"/>
      <c r="OJF886" s="60"/>
      <c r="OJG886" s="60"/>
      <c r="OJH886" s="60"/>
      <c r="OJI886" s="60"/>
      <c r="OJJ886" s="60"/>
      <c r="OJK886" s="60"/>
      <c r="OJL886" s="60"/>
      <c r="OJM886" s="60"/>
      <c r="OJN886" s="60"/>
      <c r="OJO886" s="60"/>
      <c r="OJP886" s="60"/>
      <c r="OJQ886" s="60"/>
      <c r="OJR886" s="60"/>
      <c r="OJS886" s="60"/>
      <c r="OJT886" s="60"/>
      <c r="OJU886" s="60"/>
      <c r="OJV886" s="60"/>
      <c r="OJW886" s="60"/>
      <c r="OJX886" s="60"/>
      <c r="OJY886" s="60"/>
      <c r="OJZ886" s="60"/>
      <c r="OKA886" s="60"/>
      <c r="OKB886" s="60"/>
      <c r="OKC886" s="60"/>
      <c r="OKD886" s="60"/>
      <c r="OKE886" s="60"/>
      <c r="OKF886" s="60"/>
      <c r="OKG886" s="60"/>
      <c r="OKH886" s="60"/>
      <c r="OKI886" s="60"/>
      <c r="OKJ886" s="60"/>
      <c r="OKK886" s="60"/>
      <c r="OKL886" s="60"/>
      <c r="OKM886" s="60"/>
      <c r="OKN886" s="60"/>
      <c r="OKO886" s="60"/>
      <c r="OKP886" s="60"/>
      <c r="OKQ886" s="60"/>
      <c r="OKR886" s="60"/>
      <c r="OKS886" s="60"/>
      <c r="OKT886" s="60"/>
      <c r="OKU886" s="60"/>
      <c r="OKV886" s="60"/>
      <c r="OKW886" s="60"/>
      <c r="OKX886" s="60"/>
      <c r="OKY886" s="60"/>
      <c r="OKZ886" s="60"/>
      <c r="OLA886" s="60"/>
      <c r="OLB886" s="60"/>
      <c r="OLC886" s="60"/>
      <c r="OLD886" s="60"/>
      <c r="OLE886" s="60"/>
      <c r="OLF886" s="60"/>
      <c r="OLG886" s="60"/>
      <c r="OLH886" s="60"/>
      <c r="OLI886" s="60"/>
      <c r="OLJ886" s="60"/>
      <c r="OLK886" s="60"/>
      <c r="OLL886" s="60"/>
      <c r="OLM886" s="60"/>
      <c r="OLN886" s="60"/>
      <c r="OLO886" s="60"/>
      <c r="OLP886" s="60"/>
      <c r="OLQ886" s="60"/>
      <c r="OLR886" s="60"/>
      <c r="OLS886" s="60"/>
      <c r="OLT886" s="60"/>
      <c r="OLU886" s="60"/>
      <c r="OLV886" s="60"/>
      <c r="OLW886" s="60"/>
      <c r="OLX886" s="60"/>
      <c r="OLY886" s="60"/>
      <c r="OLZ886" s="60"/>
      <c r="OMA886" s="60"/>
      <c r="OMB886" s="60"/>
      <c r="OMC886" s="60"/>
      <c r="OMD886" s="60"/>
      <c r="OME886" s="60"/>
      <c r="OMF886" s="60"/>
      <c r="OMG886" s="60"/>
      <c r="OMH886" s="60"/>
      <c r="OMI886" s="60"/>
      <c r="OMJ886" s="60"/>
      <c r="OMK886" s="60"/>
      <c r="OML886" s="60"/>
      <c r="OMM886" s="60"/>
      <c r="OMN886" s="60"/>
      <c r="OMO886" s="60"/>
      <c r="OMP886" s="60"/>
      <c r="OMQ886" s="60"/>
      <c r="OMR886" s="60"/>
      <c r="OMS886" s="60"/>
      <c r="OMT886" s="60"/>
      <c r="OMU886" s="60"/>
      <c r="OMV886" s="60"/>
      <c r="OMW886" s="60"/>
      <c r="OMX886" s="60"/>
      <c r="OMY886" s="60"/>
      <c r="OMZ886" s="60"/>
      <c r="ONA886" s="60"/>
      <c r="ONB886" s="60"/>
      <c r="ONC886" s="60"/>
      <c r="OND886" s="60"/>
      <c r="ONE886" s="60"/>
      <c r="ONF886" s="60"/>
      <c r="ONG886" s="60"/>
      <c r="ONH886" s="60"/>
      <c r="ONI886" s="60"/>
      <c r="ONJ886" s="60"/>
      <c r="ONK886" s="60"/>
      <c r="ONL886" s="60"/>
      <c r="ONM886" s="60"/>
      <c r="ONN886" s="60"/>
      <c r="ONO886" s="60"/>
      <c r="ONP886" s="60"/>
      <c r="ONQ886" s="60"/>
      <c r="ONR886" s="60"/>
      <c r="ONS886" s="60"/>
      <c r="ONT886" s="60"/>
      <c r="ONU886" s="60"/>
      <c r="ONV886" s="60"/>
      <c r="ONW886" s="60"/>
      <c r="ONX886" s="60"/>
      <c r="ONY886" s="60"/>
      <c r="ONZ886" s="60"/>
      <c r="OOA886" s="60"/>
      <c r="OOB886" s="60"/>
      <c r="OOC886" s="60"/>
      <c r="OOD886" s="60"/>
      <c r="OOE886" s="60"/>
      <c r="OOF886" s="60"/>
      <c r="OOG886" s="60"/>
      <c r="OOH886" s="60"/>
      <c r="OOI886" s="60"/>
      <c r="OOJ886" s="60"/>
      <c r="OOK886" s="60"/>
      <c r="OOL886" s="60"/>
      <c r="OOM886" s="60"/>
      <c r="OON886" s="60"/>
      <c r="OOO886" s="60"/>
      <c r="OOP886" s="60"/>
      <c r="OOQ886" s="60"/>
      <c r="OOR886" s="60"/>
      <c r="OOS886" s="60"/>
      <c r="OOT886" s="60"/>
      <c r="OOU886" s="60"/>
      <c r="OOV886" s="60"/>
      <c r="OOW886" s="60"/>
      <c r="OOX886" s="60"/>
      <c r="OOY886" s="60"/>
      <c r="OOZ886" s="60"/>
      <c r="OPA886" s="60"/>
      <c r="OPB886" s="60"/>
      <c r="OPC886" s="60"/>
      <c r="OPD886" s="60"/>
      <c r="OPE886" s="60"/>
      <c r="OPF886" s="60"/>
      <c r="OPG886" s="60"/>
      <c r="OPH886" s="60"/>
      <c r="OPI886" s="60"/>
      <c r="OPJ886" s="60"/>
      <c r="OPK886" s="60"/>
      <c r="OPL886" s="60"/>
      <c r="OPM886" s="60"/>
      <c r="OPN886" s="60"/>
      <c r="OPO886" s="60"/>
      <c r="OPP886" s="60"/>
      <c r="OPQ886" s="60"/>
      <c r="OPR886" s="60"/>
      <c r="OPS886" s="60"/>
      <c r="OPT886" s="60"/>
      <c r="OPU886" s="60"/>
      <c r="OPV886" s="60"/>
      <c r="OPW886" s="60"/>
      <c r="OPX886" s="60"/>
      <c r="OPY886" s="60"/>
      <c r="OPZ886" s="60"/>
      <c r="OQA886" s="60"/>
      <c r="OQB886" s="60"/>
      <c r="OQC886" s="60"/>
      <c r="OQD886" s="60"/>
      <c r="OQE886" s="60"/>
      <c r="OQF886" s="60"/>
      <c r="OQG886" s="60"/>
      <c r="OQH886" s="60"/>
      <c r="OQI886" s="60"/>
      <c r="OQJ886" s="60"/>
      <c r="OQK886" s="60"/>
      <c r="OQL886" s="60"/>
      <c r="OQM886" s="60"/>
      <c r="OQN886" s="60"/>
      <c r="OQO886" s="60"/>
      <c r="OQP886" s="60"/>
      <c r="OQQ886" s="60"/>
      <c r="OQR886" s="60"/>
      <c r="OQS886" s="60"/>
      <c r="OQT886" s="60"/>
      <c r="OQU886" s="60"/>
      <c r="OQV886" s="60"/>
      <c r="OQW886" s="60"/>
      <c r="OQX886" s="60"/>
      <c r="OQY886" s="60"/>
      <c r="OQZ886" s="60"/>
      <c r="ORA886" s="60"/>
      <c r="ORB886" s="60"/>
      <c r="ORC886" s="60"/>
      <c r="ORD886" s="60"/>
      <c r="ORE886" s="60"/>
      <c r="ORF886" s="60"/>
      <c r="ORG886" s="60"/>
      <c r="ORH886" s="60"/>
      <c r="ORI886" s="60"/>
      <c r="ORJ886" s="60"/>
      <c r="ORK886" s="60"/>
      <c r="ORL886" s="60"/>
      <c r="ORM886" s="60"/>
      <c r="ORN886" s="60"/>
      <c r="ORO886" s="60"/>
      <c r="ORP886" s="60"/>
      <c r="ORQ886" s="60"/>
      <c r="ORR886" s="60"/>
      <c r="ORS886" s="60"/>
      <c r="ORT886" s="60"/>
      <c r="ORU886" s="60"/>
      <c r="ORV886" s="60"/>
      <c r="ORW886" s="60"/>
      <c r="ORX886" s="60"/>
      <c r="ORY886" s="60"/>
      <c r="ORZ886" s="60"/>
      <c r="OSA886" s="60"/>
      <c r="OSB886" s="60"/>
      <c r="OSC886" s="60"/>
      <c r="OSD886" s="60"/>
      <c r="OSE886" s="60"/>
      <c r="OSF886" s="60"/>
      <c r="OSG886" s="60"/>
      <c r="OSH886" s="60"/>
      <c r="OSI886" s="60"/>
      <c r="OSJ886" s="60"/>
      <c r="OSK886" s="60"/>
      <c r="OSL886" s="60"/>
      <c r="OSM886" s="60"/>
      <c r="OSN886" s="60"/>
      <c r="OSO886" s="60"/>
      <c r="OSP886" s="60"/>
      <c r="OSQ886" s="60"/>
      <c r="OSR886" s="60"/>
      <c r="OSS886" s="60"/>
      <c r="OST886" s="60"/>
      <c r="OSU886" s="60"/>
      <c r="OSV886" s="60"/>
      <c r="OSW886" s="60"/>
      <c r="OSX886" s="60"/>
      <c r="OSY886" s="60"/>
      <c r="OSZ886" s="60"/>
      <c r="OTA886" s="60"/>
      <c r="OTB886" s="60"/>
      <c r="OTC886" s="60"/>
      <c r="OTD886" s="60"/>
      <c r="OTE886" s="60"/>
      <c r="OTF886" s="60"/>
      <c r="OTG886" s="60"/>
      <c r="OTH886" s="60"/>
      <c r="OTI886" s="60"/>
      <c r="OTJ886" s="60"/>
      <c r="OTK886" s="60"/>
      <c r="OTL886" s="60"/>
      <c r="OTM886" s="60"/>
      <c r="OTN886" s="60"/>
      <c r="OTO886" s="60"/>
      <c r="OTP886" s="60"/>
      <c r="OTQ886" s="60"/>
      <c r="OTR886" s="60"/>
      <c r="OTS886" s="60"/>
      <c r="OTT886" s="60"/>
      <c r="OTU886" s="60"/>
      <c r="OTV886" s="60"/>
      <c r="OTW886" s="60"/>
      <c r="OTX886" s="60"/>
      <c r="OTY886" s="60"/>
      <c r="OTZ886" s="60"/>
      <c r="OUA886" s="60"/>
      <c r="OUB886" s="60"/>
      <c r="OUC886" s="60"/>
      <c r="OUD886" s="60"/>
      <c r="OUE886" s="60"/>
      <c r="OUF886" s="60"/>
      <c r="OUG886" s="60"/>
      <c r="OUH886" s="60"/>
      <c r="OUI886" s="60"/>
      <c r="OUJ886" s="60"/>
      <c r="OUK886" s="60"/>
      <c r="OUL886" s="60"/>
      <c r="OUM886" s="60"/>
      <c r="OUN886" s="60"/>
      <c r="OUO886" s="60"/>
      <c r="OUP886" s="60"/>
      <c r="OUQ886" s="60"/>
      <c r="OUR886" s="60"/>
      <c r="OUS886" s="60"/>
      <c r="OUT886" s="60"/>
      <c r="OUU886" s="60"/>
      <c r="OUV886" s="60"/>
      <c r="OUW886" s="60"/>
      <c r="OUX886" s="60"/>
      <c r="OUY886" s="60"/>
      <c r="OUZ886" s="60"/>
      <c r="OVA886" s="60"/>
      <c r="OVB886" s="60"/>
      <c r="OVC886" s="60"/>
      <c r="OVD886" s="60"/>
      <c r="OVE886" s="60"/>
      <c r="OVF886" s="60"/>
      <c r="OVG886" s="60"/>
      <c r="OVH886" s="60"/>
      <c r="OVI886" s="60"/>
      <c r="OVJ886" s="60"/>
      <c r="OVK886" s="60"/>
      <c r="OVL886" s="60"/>
      <c r="OVM886" s="60"/>
      <c r="OVN886" s="60"/>
      <c r="OVO886" s="60"/>
      <c r="OVP886" s="60"/>
      <c r="OVQ886" s="60"/>
      <c r="OVR886" s="60"/>
      <c r="OVS886" s="60"/>
      <c r="OVT886" s="60"/>
      <c r="OVU886" s="60"/>
      <c r="OVV886" s="60"/>
      <c r="OVW886" s="60"/>
      <c r="OVX886" s="60"/>
      <c r="OVY886" s="60"/>
      <c r="OVZ886" s="60"/>
      <c r="OWA886" s="60"/>
      <c r="OWB886" s="60"/>
      <c r="OWC886" s="60"/>
      <c r="OWD886" s="60"/>
      <c r="OWE886" s="60"/>
      <c r="OWF886" s="60"/>
      <c r="OWG886" s="60"/>
      <c r="OWH886" s="60"/>
      <c r="OWI886" s="60"/>
      <c r="OWJ886" s="60"/>
      <c r="OWK886" s="60"/>
      <c r="OWL886" s="60"/>
      <c r="OWM886" s="60"/>
      <c r="OWN886" s="60"/>
      <c r="OWO886" s="60"/>
      <c r="OWP886" s="60"/>
      <c r="OWQ886" s="60"/>
      <c r="OWR886" s="60"/>
      <c r="OWS886" s="60"/>
      <c r="OWT886" s="60"/>
      <c r="OWU886" s="60"/>
      <c r="OWV886" s="60"/>
      <c r="OWW886" s="60"/>
      <c r="OWX886" s="60"/>
      <c r="OWY886" s="60"/>
      <c r="OWZ886" s="60"/>
      <c r="OXA886" s="60"/>
      <c r="OXB886" s="60"/>
      <c r="OXC886" s="60"/>
      <c r="OXD886" s="60"/>
      <c r="OXE886" s="60"/>
      <c r="OXF886" s="60"/>
      <c r="OXG886" s="60"/>
      <c r="OXH886" s="60"/>
      <c r="OXI886" s="60"/>
      <c r="OXJ886" s="60"/>
      <c r="OXK886" s="60"/>
      <c r="OXL886" s="60"/>
      <c r="OXM886" s="60"/>
      <c r="OXN886" s="60"/>
      <c r="OXO886" s="60"/>
      <c r="OXP886" s="60"/>
      <c r="OXQ886" s="60"/>
      <c r="OXR886" s="60"/>
      <c r="OXS886" s="60"/>
      <c r="OXT886" s="60"/>
      <c r="OXU886" s="60"/>
      <c r="OXV886" s="60"/>
      <c r="OXW886" s="60"/>
      <c r="OXX886" s="60"/>
      <c r="OXY886" s="60"/>
      <c r="OXZ886" s="60"/>
      <c r="OYA886" s="60"/>
      <c r="OYB886" s="60"/>
      <c r="OYC886" s="60"/>
      <c r="OYD886" s="60"/>
      <c r="OYE886" s="60"/>
      <c r="OYF886" s="60"/>
      <c r="OYG886" s="60"/>
      <c r="OYH886" s="60"/>
      <c r="OYI886" s="60"/>
      <c r="OYJ886" s="60"/>
      <c r="OYK886" s="60"/>
      <c r="OYL886" s="60"/>
      <c r="OYM886" s="60"/>
      <c r="OYN886" s="60"/>
      <c r="OYO886" s="60"/>
      <c r="OYP886" s="60"/>
      <c r="OYQ886" s="60"/>
      <c r="OYR886" s="60"/>
      <c r="OYS886" s="60"/>
      <c r="OYT886" s="60"/>
      <c r="OYU886" s="60"/>
      <c r="OYV886" s="60"/>
      <c r="OYW886" s="60"/>
      <c r="OYX886" s="60"/>
      <c r="OYY886" s="60"/>
      <c r="OYZ886" s="60"/>
      <c r="OZA886" s="60"/>
      <c r="OZB886" s="60"/>
      <c r="OZC886" s="60"/>
      <c r="OZD886" s="60"/>
      <c r="OZE886" s="60"/>
      <c r="OZF886" s="60"/>
      <c r="OZG886" s="60"/>
      <c r="OZH886" s="60"/>
      <c r="OZI886" s="60"/>
      <c r="OZJ886" s="60"/>
      <c r="OZK886" s="60"/>
      <c r="OZL886" s="60"/>
      <c r="OZM886" s="60"/>
      <c r="OZN886" s="60"/>
      <c r="OZO886" s="60"/>
      <c r="OZP886" s="60"/>
      <c r="OZQ886" s="60"/>
      <c r="OZR886" s="60"/>
      <c r="OZS886" s="60"/>
      <c r="OZT886" s="60"/>
      <c r="OZU886" s="60"/>
      <c r="OZV886" s="60"/>
      <c r="OZW886" s="60"/>
      <c r="OZX886" s="60"/>
      <c r="OZY886" s="60"/>
      <c r="OZZ886" s="60"/>
      <c r="PAA886" s="60"/>
      <c r="PAB886" s="60"/>
      <c r="PAC886" s="60"/>
      <c r="PAD886" s="60"/>
      <c r="PAE886" s="60"/>
      <c r="PAF886" s="60"/>
      <c r="PAG886" s="60"/>
      <c r="PAH886" s="60"/>
      <c r="PAI886" s="60"/>
      <c r="PAJ886" s="60"/>
      <c r="PAK886" s="60"/>
      <c r="PAL886" s="60"/>
      <c r="PAM886" s="60"/>
      <c r="PAN886" s="60"/>
      <c r="PAO886" s="60"/>
      <c r="PAP886" s="60"/>
      <c r="PAQ886" s="60"/>
      <c r="PAR886" s="60"/>
      <c r="PAS886" s="60"/>
      <c r="PAT886" s="60"/>
      <c r="PAU886" s="60"/>
      <c r="PAV886" s="60"/>
      <c r="PAW886" s="60"/>
      <c r="PAX886" s="60"/>
      <c r="PAY886" s="60"/>
      <c r="PAZ886" s="60"/>
      <c r="PBA886" s="60"/>
      <c r="PBB886" s="60"/>
      <c r="PBC886" s="60"/>
      <c r="PBD886" s="60"/>
      <c r="PBE886" s="60"/>
      <c r="PBF886" s="60"/>
      <c r="PBG886" s="60"/>
      <c r="PBH886" s="60"/>
      <c r="PBI886" s="60"/>
      <c r="PBJ886" s="60"/>
      <c r="PBK886" s="60"/>
      <c r="PBL886" s="60"/>
      <c r="PBM886" s="60"/>
      <c r="PBN886" s="60"/>
      <c r="PBO886" s="60"/>
      <c r="PBP886" s="60"/>
      <c r="PBQ886" s="60"/>
      <c r="PBR886" s="60"/>
      <c r="PBS886" s="60"/>
      <c r="PBT886" s="60"/>
      <c r="PBU886" s="60"/>
      <c r="PBV886" s="60"/>
      <c r="PBW886" s="60"/>
      <c r="PBX886" s="60"/>
      <c r="PBY886" s="60"/>
      <c r="PBZ886" s="60"/>
      <c r="PCA886" s="60"/>
      <c r="PCB886" s="60"/>
      <c r="PCC886" s="60"/>
      <c r="PCD886" s="60"/>
      <c r="PCE886" s="60"/>
      <c r="PCF886" s="60"/>
      <c r="PCG886" s="60"/>
      <c r="PCH886" s="60"/>
      <c r="PCI886" s="60"/>
      <c r="PCJ886" s="60"/>
      <c r="PCK886" s="60"/>
      <c r="PCL886" s="60"/>
      <c r="PCM886" s="60"/>
      <c r="PCN886" s="60"/>
      <c r="PCO886" s="60"/>
      <c r="PCP886" s="60"/>
      <c r="PCQ886" s="60"/>
      <c r="PCR886" s="60"/>
      <c r="PCS886" s="60"/>
      <c r="PCT886" s="60"/>
      <c r="PCU886" s="60"/>
      <c r="PCV886" s="60"/>
      <c r="PCW886" s="60"/>
      <c r="PCX886" s="60"/>
      <c r="PCY886" s="60"/>
      <c r="PCZ886" s="60"/>
      <c r="PDA886" s="60"/>
      <c r="PDB886" s="60"/>
      <c r="PDC886" s="60"/>
      <c r="PDD886" s="60"/>
      <c r="PDE886" s="60"/>
      <c r="PDF886" s="60"/>
      <c r="PDG886" s="60"/>
      <c r="PDH886" s="60"/>
      <c r="PDI886" s="60"/>
      <c r="PDJ886" s="60"/>
      <c r="PDK886" s="60"/>
      <c r="PDL886" s="60"/>
      <c r="PDM886" s="60"/>
      <c r="PDN886" s="60"/>
      <c r="PDO886" s="60"/>
      <c r="PDP886" s="60"/>
      <c r="PDQ886" s="60"/>
      <c r="PDR886" s="60"/>
      <c r="PDS886" s="60"/>
      <c r="PDT886" s="60"/>
      <c r="PDU886" s="60"/>
      <c r="PDV886" s="60"/>
      <c r="PDW886" s="60"/>
      <c r="PDX886" s="60"/>
      <c r="PDY886" s="60"/>
      <c r="PDZ886" s="60"/>
      <c r="PEA886" s="60"/>
      <c r="PEB886" s="60"/>
      <c r="PEC886" s="60"/>
      <c r="PED886" s="60"/>
      <c r="PEE886" s="60"/>
      <c r="PEF886" s="60"/>
      <c r="PEG886" s="60"/>
      <c r="PEH886" s="60"/>
      <c r="PEI886" s="60"/>
      <c r="PEJ886" s="60"/>
      <c r="PEK886" s="60"/>
      <c r="PEL886" s="60"/>
      <c r="PEM886" s="60"/>
      <c r="PEN886" s="60"/>
      <c r="PEO886" s="60"/>
      <c r="PEP886" s="60"/>
      <c r="PEQ886" s="60"/>
      <c r="PER886" s="60"/>
      <c r="PES886" s="60"/>
      <c r="PET886" s="60"/>
      <c r="PEU886" s="60"/>
      <c r="PEV886" s="60"/>
      <c r="PEW886" s="60"/>
      <c r="PEX886" s="60"/>
      <c r="PEY886" s="60"/>
      <c r="PEZ886" s="60"/>
      <c r="PFA886" s="60"/>
      <c r="PFB886" s="60"/>
      <c r="PFC886" s="60"/>
      <c r="PFD886" s="60"/>
      <c r="PFE886" s="60"/>
      <c r="PFF886" s="60"/>
      <c r="PFG886" s="60"/>
      <c r="PFH886" s="60"/>
      <c r="PFI886" s="60"/>
      <c r="PFJ886" s="60"/>
      <c r="PFK886" s="60"/>
      <c r="PFL886" s="60"/>
      <c r="PFM886" s="60"/>
      <c r="PFN886" s="60"/>
      <c r="PFO886" s="60"/>
      <c r="PFP886" s="60"/>
      <c r="PFQ886" s="60"/>
      <c r="PFR886" s="60"/>
      <c r="PFS886" s="60"/>
      <c r="PFT886" s="60"/>
      <c r="PFU886" s="60"/>
      <c r="PFV886" s="60"/>
      <c r="PFW886" s="60"/>
      <c r="PFX886" s="60"/>
      <c r="PFY886" s="60"/>
      <c r="PFZ886" s="60"/>
      <c r="PGA886" s="60"/>
      <c r="PGB886" s="60"/>
      <c r="PGC886" s="60"/>
      <c r="PGD886" s="60"/>
      <c r="PGE886" s="60"/>
      <c r="PGF886" s="60"/>
      <c r="PGG886" s="60"/>
      <c r="PGH886" s="60"/>
      <c r="PGI886" s="60"/>
      <c r="PGJ886" s="60"/>
      <c r="PGK886" s="60"/>
      <c r="PGL886" s="60"/>
      <c r="PGM886" s="60"/>
      <c r="PGN886" s="60"/>
      <c r="PGO886" s="60"/>
      <c r="PGP886" s="60"/>
      <c r="PGQ886" s="60"/>
      <c r="PGR886" s="60"/>
      <c r="PGS886" s="60"/>
      <c r="PGT886" s="60"/>
      <c r="PGU886" s="60"/>
      <c r="PGV886" s="60"/>
      <c r="PGW886" s="60"/>
      <c r="PGX886" s="60"/>
      <c r="PGY886" s="60"/>
      <c r="PGZ886" s="60"/>
      <c r="PHA886" s="60"/>
      <c r="PHB886" s="60"/>
      <c r="PHC886" s="60"/>
      <c r="PHD886" s="60"/>
      <c r="PHE886" s="60"/>
      <c r="PHF886" s="60"/>
      <c r="PHG886" s="60"/>
      <c r="PHH886" s="60"/>
      <c r="PHI886" s="60"/>
      <c r="PHJ886" s="60"/>
      <c r="PHK886" s="60"/>
      <c r="PHL886" s="60"/>
      <c r="PHM886" s="60"/>
      <c r="PHN886" s="60"/>
      <c r="PHO886" s="60"/>
      <c r="PHP886" s="60"/>
      <c r="PHQ886" s="60"/>
      <c r="PHR886" s="60"/>
      <c r="PHS886" s="60"/>
      <c r="PHT886" s="60"/>
      <c r="PHU886" s="60"/>
      <c r="PHV886" s="60"/>
      <c r="PHW886" s="60"/>
      <c r="PHX886" s="60"/>
      <c r="PHY886" s="60"/>
      <c r="PHZ886" s="60"/>
      <c r="PIA886" s="60"/>
      <c r="PIB886" s="60"/>
      <c r="PIC886" s="60"/>
      <c r="PID886" s="60"/>
      <c r="PIE886" s="60"/>
      <c r="PIF886" s="60"/>
      <c r="PIG886" s="60"/>
      <c r="PIH886" s="60"/>
      <c r="PII886" s="60"/>
      <c r="PIJ886" s="60"/>
      <c r="PIK886" s="60"/>
      <c r="PIL886" s="60"/>
      <c r="PIM886" s="60"/>
      <c r="PIN886" s="60"/>
      <c r="PIO886" s="60"/>
      <c r="PIP886" s="60"/>
      <c r="PIQ886" s="60"/>
      <c r="PIR886" s="60"/>
      <c r="PIS886" s="60"/>
      <c r="PIT886" s="60"/>
      <c r="PIU886" s="60"/>
      <c r="PIV886" s="60"/>
      <c r="PIW886" s="60"/>
      <c r="PIX886" s="60"/>
      <c r="PIY886" s="60"/>
      <c r="PIZ886" s="60"/>
      <c r="PJA886" s="60"/>
      <c r="PJB886" s="60"/>
      <c r="PJC886" s="60"/>
      <c r="PJD886" s="60"/>
      <c r="PJE886" s="60"/>
      <c r="PJF886" s="60"/>
      <c r="PJG886" s="60"/>
      <c r="PJH886" s="60"/>
      <c r="PJI886" s="60"/>
      <c r="PJJ886" s="60"/>
      <c r="PJK886" s="60"/>
      <c r="PJL886" s="60"/>
      <c r="PJM886" s="60"/>
      <c r="PJN886" s="60"/>
      <c r="PJO886" s="60"/>
      <c r="PJP886" s="60"/>
      <c r="PJQ886" s="60"/>
      <c r="PJR886" s="60"/>
      <c r="PJS886" s="60"/>
      <c r="PJT886" s="60"/>
      <c r="PJU886" s="60"/>
      <c r="PJV886" s="60"/>
      <c r="PJW886" s="60"/>
      <c r="PJX886" s="60"/>
      <c r="PJY886" s="60"/>
      <c r="PJZ886" s="60"/>
      <c r="PKA886" s="60"/>
      <c r="PKB886" s="60"/>
      <c r="PKC886" s="60"/>
      <c r="PKD886" s="60"/>
      <c r="PKE886" s="60"/>
      <c r="PKF886" s="60"/>
      <c r="PKG886" s="60"/>
      <c r="PKH886" s="60"/>
      <c r="PKI886" s="60"/>
      <c r="PKJ886" s="60"/>
      <c r="PKK886" s="60"/>
      <c r="PKL886" s="60"/>
      <c r="PKM886" s="60"/>
      <c r="PKN886" s="60"/>
      <c r="PKO886" s="60"/>
      <c r="PKP886" s="60"/>
      <c r="PKQ886" s="60"/>
      <c r="PKR886" s="60"/>
      <c r="PKS886" s="60"/>
      <c r="PKT886" s="60"/>
      <c r="PKU886" s="60"/>
      <c r="PKV886" s="60"/>
      <c r="PKW886" s="60"/>
      <c r="PKX886" s="60"/>
      <c r="PKY886" s="60"/>
      <c r="PKZ886" s="60"/>
      <c r="PLA886" s="60"/>
      <c r="PLB886" s="60"/>
      <c r="PLC886" s="60"/>
      <c r="PLD886" s="60"/>
      <c r="PLE886" s="60"/>
      <c r="PLF886" s="60"/>
      <c r="PLG886" s="60"/>
      <c r="PLH886" s="60"/>
      <c r="PLI886" s="60"/>
      <c r="PLJ886" s="60"/>
      <c r="PLK886" s="60"/>
      <c r="PLL886" s="60"/>
      <c r="PLM886" s="60"/>
      <c r="PLN886" s="60"/>
      <c r="PLO886" s="60"/>
      <c r="PLP886" s="60"/>
      <c r="PLQ886" s="60"/>
      <c r="PLR886" s="60"/>
      <c r="PLS886" s="60"/>
      <c r="PLT886" s="60"/>
      <c r="PLU886" s="60"/>
      <c r="PLV886" s="60"/>
      <c r="PLW886" s="60"/>
      <c r="PLX886" s="60"/>
      <c r="PLY886" s="60"/>
      <c r="PLZ886" s="60"/>
      <c r="PMA886" s="60"/>
      <c r="PMB886" s="60"/>
      <c r="PMC886" s="60"/>
      <c r="PMD886" s="60"/>
      <c r="PME886" s="60"/>
      <c r="PMF886" s="60"/>
      <c r="PMG886" s="60"/>
      <c r="PMH886" s="60"/>
      <c r="PMI886" s="60"/>
      <c r="PMJ886" s="60"/>
      <c r="PMK886" s="60"/>
      <c r="PML886" s="60"/>
      <c r="PMM886" s="60"/>
      <c r="PMN886" s="60"/>
      <c r="PMO886" s="60"/>
      <c r="PMP886" s="60"/>
      <c r="PMQ886" s="60"/>
      <c r="PMR886" s="60"/>
      <c r="PMS886" s="60"/>
      <c r="PMT886" s="60"/>
      <c r="PMU886" s="60"/>
      <c r="PMV886" s="60"/>
      <c r="PMW886" s="60"/>
      <c r="PMX886" s="60"/>
      <c r="PMY886" s="60"/>
      <c r="PMZ886" s="60"/>
      <c r="PNA886" s="60"/>
      <c r="PNB886" s="60"/>
      <c r="PNC886" s="60"/>
      <c r="PND886" s="60"/>
      <c r="PNE886" s="60"/>
      <c r="PNF886" s="60"/>
      <c r="PNG886" s="60"/>
      <c r="PNH886" s="60"/>
      <c r="PNI886" s="60"/>
      <c r="PNJ886" s="60"/>
      <c r="PNK886" s="60"/>
      <c r="PNL886" s="60"/>
      <c r="PNM886" s="60"/>
      <c r="PNN886" s="60"/>
      <c r="PNO886" s="60"/>
      <c r="PNP886" s="60"/>
      <c r="PNQ886" s="60"/>
      <c r="PNR886" s="60"/>
      <c r="PNS886" s="60"/>
      <c r="PNT886" s="60"/>
      <c r="PNU886" s="60"/>
      <c r="PNV886" s="60"/>
      <c r="PNW886" s="60"/>
      <c r="PNX886" s="60"/>
      <c r="PNY886" s="60"/>
      <c r="PNZ886" s="60"/>
      <c r="POA886" s="60"/>
      <c r="POB886" s="60"/>
      <c r="POC886" s="60"/>
      <c r="POD886" s="60"/>
      <c r="POE886" s="60"/>
      <c r="POF886" s="60"/>
      <c r="POG886" s="60"/>
      <c r="POH886" s="60"/>
      <c r="POI886" s="60"/>
      <c r="POJ886" s="60"/>
      <c r="POK886" s="60"/>
      <c r="POL886" s="60"/>
      <c r="POM886" s="60"/>
      <c r="PON886" s="60"/>
      <c r="POO886" s="60"/>
      <c r="POP886" s="60"/>
      <c r="POQ886" s="60"/>
      <c r="POR886" s="60"/>
      <c r="POS886" s="60"/>
      <c r="POT886" s="60"/>
      <c r="POU886" s="60"/>
      <c r="POV886" s="60"/>
      <c r="POW886" s="60"/>
      <c r="POX886" s="60"/>
      <c r="POY886" s="60"/>
      <c r="POZ886" s="60"/>
      <c r="PPA886" s="60"/>
      <c r="PPB886" s="60"/>
      <c r="PPC886" s="60"/>
      <c r="PPD886" s="60"/>
      <c r="PPE886" s="60"/>
      <c r="PPF886" s="60"/>
      <c r="PPG886" s="60"/>
      <c r="PPH886" s="60"/>
      <c r="PPI886" s="60"/>
      <c r="PPJ886" s="60"/>
      <c r="PPK886" s="60"/>
      <c r="PPL886" s="60"/>
      <c r="PPM886" s="60"/>
      <c r="PPN886" s="60"/>
      <c r="PPO886" s="60"/>
      <c r="PPP886" s="60"/>
      <c r="PPQ886" s="60"/>
      <c r="PPR886" s="60"/>
      <c r="PPS886" s="60"/>
      <c r="PPT886" s="60"/>
      <c r="PPU886" s="60"/>
      <c r="PPV886" s="60"/>
      <c r="PPW886" s="60"/>
      <c r="PPX886" s="60"/>
      <c r="PPY886" s="60"/>
      <c r="PPZ886" s="60"/>
      <c r="PQA886" s="60"/>
      <c r="PQB886" s="60"/>
      <c r="PQC886" s="60"/>
      <c r="PQD886" s="60"/>
      <c r="PQE886" s="60"/>
      <c r="PQF886" s="60"/>
      <c r="PQG886" s="60"/>
      <c r="PQH886" s="60"/>
      <c r="PQI886" s="60"/>
      <c r="PQJ886" s="60"/>
      <c r="PQK886" s="60"/>
      <c r="PQL886" s="60"/>
      <c r="PQM886" s="60"/>
      <c r="PQN886" s="60"/>
      <c r="PQO886" s="60"/>
      <c r="PQP886" s="60"/>
      <c r="PQQ886" s="60"/>
      <c r="PQR886" s="60"/>
      <c r="PQS886" s="60"/>
      <c r="PQT886" s="60"/>
      <c r="PQU886" s="60"/>
      <c r="PQV886" s="60"/>
      <c r="PQW886" s="60"/>
      <c r="PQX886" s="60"/>
      <c r="PQY886" s="60"/>
      <c r="PQZ886" s="60"/>
      <c r="PRA886" s="60"/>
      <c r="PRB886" s="60"/>
      <c r="PRC886" s="60"/>
      <c r="PRD886" s="60"/>
      <c r="PRE886" s="60"/>
      <c r="PRF886" s="60"/>
      <c r="PRG886" s="60"/>
      <c r="PRH886" s="60"/>
      <c r="PRI886" s="60"/>
      <c r="PRJ886" s="60"/>
      <c r="PRK886" s="60"/>
      <c r="PRL886" s="60"/>
      <c r="PRM886" s="60"/>
      <c r="PRN886" s="60"/>
      <c r="PRO886" s="60"/>
      <c r="PRP886" s="60"/>
      <c r="PRQ886" s="60"/>
      <c r="PRR886" s="60"/>
      <c r="PRS886" s="60"/>
      <c r="PRT886" s="60"/>
      <c r="PRU886" s="60"/>
      <c r="PRV886" s="60"/>
      <c r="PRW886" s="60"/>
      <c r="PRX886" s="60"/>
      <c r="PRY886" s="60"/>
      <c r="PRZ886" s="60"/>
      <c r="PSA886" s="60"/>
      <c r="PSB886" s="60"/>
      <c r="PSC886" s="60"/>
      <c r="PSD886" s="60"/>
      <c r="PSE886" s="60"/>
      <c r="PSF886" s="60"/>
      <c r="PSG886" s="60"/>
      <c r="PSH886" s="60"/>
      <c r="PSI886" s="60"/>
      <c r="PSJ886" s="60"/>
      <c r="PSK886" s="60"/>
      <c r="PSL886" s="60"/>
      <c r="PSM886" s="60"/>
      <c r="PSN886" s="60"/>
      <c r="PSO886" s="60"/>
      <c r="PSP886" s="60"/>
      <c r="PSQ886" s="60"/>
      <c r="PSR886" s="60"/>
      <c r="PSS886" s="60"/>
      <c r="PST886" s="60"/>
      <c r="PSU886" s="60"/>
      <c r="PSV886" s="60"/>
      <c r="PSW886" s="60"/>
      <c r="PSX886" s="60"/>
      <c r="PSY886" s="60"/>
      <c r="PSZ886" s="60"/>
      <c r="PTA886" s="60"/>
      <c r="PTB886" s="60"/>
      <c r="PTC886" s="60"/>
      <c r="PTD886" s="60"/>
      <c r="PTE886" s="60"/>
      <c r="PTF886" s="60"/>
      <c r="PTG886" s="60"/>
      <c r="PTH886" s="60"/>
      <c r="PTI886" s="60"/>
      <c r="PTJ886" s="60"/>
      <c r="PTK886" s="60"/>
      <c r="PTL886" s="60"/>
      <c r="PTM886" s="60"/>
      <c r="PTN886" s="60"/>
      <c r="PTO886" s="60"/>
      <c r="PTP886" s="60"/>
      <c r="PTQ886" s="60"/>
      <c r="PTR886" s="60"/>
      <c r="PTS886" s="60"/>
      <c r="PTT886" s="60"/>
      <c r="PTU886" s="60"/>
      <c r="PTV886" s="60"/>
      <c r="PTW886" s="60"/>
      <c r="PTX886" s="60"/>
      <c r="PTY886" s="60"/>
      <c r="PTZ886" s="60"/>
      <c r="PUA886" s="60"/>
      <c r="PUB886" s="60"/>
      <c r="PUC886" s="60"/>
      <c r="PUD886" s="60"/>
      <c r="PUE886" s="60"/>
      <c r="PUF886" s="60"/>
      <c r="PUG886" s="60"/>
      <c r="PUH886" s="60"/>
      <c r="PUI886" s="60"/>
      <c r="PUJ886" s="60"/>
      <c r="PUK886" s="60"/>
      <c r="PUL886" s="60"/>
      <c r="PUM886" s="60"/>
      <c r="PUN886" s="60"/>
      <c r="PUO886" s="60"/>
      <c r="PUP886" s="60"/>
      <c r="PUQ886" s="60"/>
      <c r="PUR886" s="60"/>
      <c r="PUS886" s="60"/>
      <c r="PUT886" s="60"/>
      <c r="PUU886" s="60"/>
      <c r="PUV886" s="60"/>
      <c r="PUW886" s="60"/>
      <c r="PUX886" s="60"/>
      <c r="PUY886" s="60"/>
      <c r="PUZ886" s="60"/>
      <c r="PVA886" s="60"/>
      <c r="PVB886" s="60"/>
      <c r="PVC886" s="60"/>
      <c r="PVD886" s="60"/>
      <c r="PVE886" s="60"/>
      <c r="PVF886" s="60"/>
      <c r="PVG886" s="60"/>
      <c r="PVH886" s="60"/>
      <c r="PVI886" s="60"/>
      <c r="PVJ886" s="60"/>
      <c r="PVK886" s="60"/>
      <c r="PVL886" s="60"/>
      <c r="PVM886" s="60"/>
      <c r="PVN886" s="60"/>
      <c r="PVO886" s="60"/>
      <c r="PVP886" s="60"/>
      <c r="PVQ886" s="60"/>
      <c r="PVR886" s="60"/>
      <c r="PVS886" s="60"/>
      <c r="PVT886" s="60"/>
      <c r="PVU886" s="60"/>
      <c r="PVV886" s="60"/>
      <c r="PVW886" s="60"/>
      <c r="PVX886" s="60"/>
      <c r="PVY886" s="60"/>
      <c r="PVZ886" s="60"/>
      <c r="PWA886" s="60"/>
      <c r="PWB886" s="60"/>
      <c r="PWC886" s="60"/>
      <c r="PWD886" s="60"/>
      <c r="PWE886" s="60"/>
      <c r="PWF886" s="60"/>
      <c r="PWG886" s="60"/>
      <c r="PWH886" s="60"/>
      <c r="PWI886" s="60"/>
      <c r="PWJ886" s="60"/>
      <c r="PWK886" s="60"/>
      <c r="PWL886" s="60"/>
      <c r="PWM886" s="60"/>
      <c r="PWN886" s="60"/>
      <c r="PWO886" s="60"/>
      <c r="PWP886" s="60"/>
      <c r="PWQ886" s="60"/>
      <c r="PWR886" s="60"/>
      <c r="PWS886" s="60"/>
      <c r="PWT886" s="60"/>
      <c r="PWU886" s="60"/>
      <c r="PWV886" s="60"/>
      <c r="PWW886" s="60"/>
      <c r="PWX886" s="60"/>
      <c r="PWY886" s="60"/>
      <c r="PWZ886" s="60"/>
      <c r="PXA886" s="60"/>
      <c r="PXB886" s="60"/>
      <c r="PXC886" s="60"/>
      <c r="PXD886" s="60"/>
      <c r="PXE886" s="60"/>
      <c r="PXF886" s="60"/>
      <c r="PXG886" s="60"/>
      <c r="PXH886" s="60"/>
      <c r="PXI886" s="60"/>
      <c r="PXJ886" s="60"/>
      <c r="PXK886" s="60"/>
      <c r="PXL886" s="60"/>
      <c r="PXM886" s="60"/>
      <c r="PXN886" s="60"/>
      <c r="PXO886" s="60"/>
      <c r="PXP886" s="60"/>
      <c r="PXQ886" s="60"/>
      <c r="PXR886" s="60"/>
      <c r="PXS886" s="60"/>
      <c r="PXT886" s="60"/>
      <c r="PXU886" s="60"/>
      <c r="PXV886" s="60"/>
      <c r="PXW886" s="60"/>
      <c r="PXX886" s="60"/>
      <c r="PXY886" s="60"/>
      <c r="PXZ886" s="60"/>
      <c r="PYA886" s="60"/>
      <c r="PYB886" s="60"/>
      <c r="PYC886" s="60"/>
      <c r="PYD886" s="60"/>
      <c r="PYE886" s="60"/>
      <c r="PYF886" s="60"/>
      <c r="PYG886" s="60"/>
      <c r="PYH886" s="60"/>
      <c r="PYI886" s="60"/>
      <c r="PYJ886" s="60"/>
      <c r="PYK886" s="60"/>
      <c r="PYL886" s="60"/>
      <c r="PYM886" s="60"/>
      <c r="PYN886" s="60"/>
      <c r="PYO886" s="60"/>
      <c r="PYP886" s="60"/>
      <c r="PYQ886" s="60"/>
      <c r="PYR886" s="60"/>
      <c r="PYS886" s="60"/>
      <c r="PYT886" s="60"/>
      <c r="PYU886" s="60"/>
      <c r="PYV886" s="60"/>
      <c r="PYW886" s="60"/>
      <c r="PYX886" s="60"/>
      <c r="PYY886" s="60"/>
      <c r="PYZ886" s="60"/>
      <c r="PZA886" s="60"/>
      <c r="PZB886" s="60"/>
      <c r="PZC886" s="60"/>
      <c r="PZD886" s="60"/>
      <c r="PZE886" s="60"/>
      <c r="PZF886" s="60"/>
      <c r="PZG886" s="60"/>
      <c r="PZH886" s="60"/>
      <c r="PZI886" s="60"/>
      <c r="PZJ886" s="60"/>
      <c r="PZK886" s="60"/>
      <c r="PZL886" s="60"/>
      <c r="PZM886" s="60"/>
      <c r="PZN886" s="60"/>
      <c r="PZO886" s="60"/>
      <c r="PZP886" s="60"/>
      <c r="PZQ886" s="60"/>
      <c r="PZR886" s="60"/>
      <c r="PZS886" s="60"/>
      <c r="PZT886" s="60"/>
      <c r="PZU886" s="60"/>
      <c r="PZV886" s="60"/>
      <c r="PZW886" s="60"/>
      <c r="PZX886" s="60"/>
      <c r="PZY886" s="60"/>
      <c r="PZZ886" s="60"/>
      <c r="QAA886" s="60"/>
      <c r="QAB886" s="60"/>
      <c r="QAC886" s="60"/>
      <c r="QAD886" s="60"/>
      <c r="QAE886" s="60"/>
      <c r="QAF886" s="60"/>
      <c r="QAG886" s="60"/>
      <c r="QAH886" s="60"/>
      <c r="QAI886" s="60"/>
      <c r="QAJ886" s="60"/>
      <c r="QAK886" s="60"/>
      <c r="QAL886" s="60"/>
      <c r="QAM886" s="60"/>
      <c r="QAN886" s="60"/>
      <c r="QAO886" s="60"/>
      <c r="QAP886" s="60"/>
      <c r="QAQ886" s="60"/>
      <c r="QAR886" s="60"/>
      <c r="QAS886" s="60"/>
      <c r="QAT886" s="60"/>
      <c r="QAU886" s="60"/>
      <c r="QAV886" s="60"/>
      <c r="QAW886" s="60"/>
      <c r="QAX886" s="60"/>
      <c r="QAY886" s="60"/>
      <c r="QAZ886" s="60"/>
      <c r="QBA886" s="60"/>
      <c r="QBB886" s="60"/>
      <c r="QBC886" s="60"/>
      <c r="QBD886" s="60"/>
      <c r="QBE886" s="60"/>
      <c r="QBF886" s="60"/>
      <c r="QBG886" s="60"/>
      <c r="QBH886" s="60"/>
      <c r="QBI886" s="60"/>
      <c r="QBJ886" s="60"/>
      <c r="QBK886" s="60"/>
      <c r="QBL886" s="60"/>
      <c r="QBM886" s="60"/>
      <c r="QBN886" s="60"/>
      <c r="QBO886" s="60"/>
      <c r="QBP886" s="60"/>
      <c r="QBQ886" s="60"/>
      <c r="QBR886" s="60"/>
      <c r="QBS886" s="60"/>
      <c r="QBT886" s="60"/>
      <c r="QBU886" s="60"/>
      <c r="QBV886" s="60"/>
      <c r="QBW886" s="60"/>
      <c r="QBX886" s="60"/>
      <c r="QBY886" s="60"/>
      <c r="QBZ886" s="60"/>
      <c r="QCA886" s="60"/>
      <c r="QCB886" s="60"/>
      <c r="QCC886" s="60"/>
      <c r="QCD886" s="60"/>
      <c r="QCE886" s="60"/>
      <c r="QCF886" s="60"/>
      <c r="QCG886" s="60"/>
      <c r="QCH886" s="60"/>
      <c r="QCI886" s="60"/>
      <c r="QCJ886" s="60"/>
      <c r="QCK886" s="60"/>
      <c r="QCL886" s="60"/>
      <c r="QCM886" s="60"/>
      <c r="QCN886" s="60"/>
      <c r="QCO886" s="60"/>
      <c r="QCP886" s="60"/>
      <c r="QCQ886" s="60"/>
      <c r="QCR886" s="60"/>
      <c r="QCS886" s="60"/>
      <c r="QCT886" s="60"/>
      <c r="QCU886" s="60"/>
      <c r="QCV886" s="60"/>
      <c r="QCW886" s="60"/>
      <c r="QCX886" s="60"/>
      <c r="QCY886" s="60"/>
      <c r="QCZ886" s="60"/>
      <c r="QDA886" s="60"/>
      <c r="QDB886" s="60"/>
      <c r="QDC886" s="60"/>
      <c r="QDD886" s="60"/>
      <c r="QDE886" s="60"/>
      <c r="QDF886" s="60"/>
      <c r="QDG886" s="60"/>
      <c r="QDH886" s="60"/>
      <c r="QDI886" s="60"/>
      <c r="QDJ886" s="60"/>
      <c r="QDK886" s="60"/>
      <c r="QDL886" s="60"/>
      <c r="QDM886" s="60"/>
      <c r="QDN886" s="60"/>
      <c r="QDO886" s="60"/>
      <c r="QDP886" s="60"/>
      <c r="QDQ886" s="60"/>
      <c r="QDR886" s="60"/>
      <c r="QDS886" s="60"/>
      <c r="QDT886" s="60"/>
      <c r="QDU886" s="60"/>
      <c r="QDV886" s="60"/>
      <c r="QDW886" s="60"/>
      <c r="QDX886" s="60"/>
      <c r="QDY886" s="60"/>
      <c r="QDZ886" s="60"/>
      <c r="QEA886" s="60"/>
      <c r="QEB886" s="60"/>
      <c r="QEC886" s="60"/>
      <c r="QED886" s="60"/>
      <c r="QEE886" s="60"/>
      <c r="QEF886" s="60"/>
      <c r="QEG886" s="60"/>
      <c r="QEH886" s="60"/>
      <c r="QEI886" s="60"/>
      <c r="QEJ886" s="60"/>
      <c r="QEK886" s="60"/>
      <c r="QEL886" s="60"/>
      <c r="QEM886" s="60"/>
      <c r="QEN886" s="60"/>
      <c r="QEO886" s="60"/>
      <c r="QEP886" s="60"/>
      <c r="QEQ886" s="60"/>
      <c r="QER886" s="60"/>
      <c r="QES886" s="60"/>
      <c r="QET886" s="60"/>
      <c r="QEU886" s="60"/>
      <c r="QEV886" s="60"/>
      <c r="QEW886" s="60"/>
      <c r="QEX886" s="60"/>
      <c r="QEY886" s="60"/>
      <c r="QEZ886" s="60"/>
      <c r="QFA886" s="60"/>
      <c r="QFB886" s="60"/>
      <c r="QFC886" s="60"/>
      <c r="QFD886" s="60"/>
      <c r="QFE886" s="60"/>
      <c r="QFF886" s="60"/>
      <c r="QFG886" s="60"/>
      <c r="QFH886" s="60"/>
      <c r="QFI886" s="60"/>
      <c r="QFJ886" s="60"/>
      <c r="QFK886" s="60"/>
      <c r="QFL886" s="60"/>
      <c r="QFM886" s="60"/>
      <c r="QFN886" s="60"/>
      <c r="QFO886" s="60"/>
      <c r="QFP886" s="60"/>
      <c r="QFQ886" s="60"/>
      <c r="QFR886" s="60"/>
      <c r="QFS886" s="60"/>
      <c r="QFT886" s="60"/>
      <c r="QFU886" s="60"/>
      <c r="QFV886" s="60"/>
      <c r="QFW886" s="60"/>
      <c r="QFX886" s="60"/>
      <c r="QFY886" s="60"/>
      <c r="QFZ886" s="60"/>
      <c r="QGA886" s="60"/>
      <c r="QGB886" s="60"/>
      <c r="QGC886" s="60"/>
      <c r="QGD886" s="60"/>
      <c r="QGE886" s="60"/>
      <c r="QGF886" s="60"/>
      <c r="QGG886" s="60"/>
      <c r="QGH886" s="60"/>
      <c r="QGI886" s="60"/>
      <c r="QGJ886" s="60"/>
      <c r="QGK886" s="60"/>
      <c r="QGL886" s="60"/>
      <c r="QGM886" s="60"/>
      <c r="QGN886" s="60"/>
      <c r="QGO886" s="60"/>
      <c r="QGP886" s="60"/>
      <c r="QGQ886" s="60"/>
      <c r="QGR886" s="60"/>
      <c r="QGS886" s="60"/>
      <c r="QGT886" s="60"/>
      <c r="QGU886" s="60"/>
      <c r="QGV886" s="60"/>
      <c r="QGW886" s="60"/>
      <c r="QGX886" s="60"/>
      <c r="QGY886" s="60"/>
      <c r="QGZ886" s="60"/>
      <c r="QHA886" s="60"/>
      <c r="QHB886" s="60"/>
      <c r="QHC886" s="60"/>
      <c r="QHD886" s="60"/>
      <c r="QHE886" s="60"/>
      <c r="QHF886" s="60"/>
      <c r="QHG886" s="60"/>
      <c r="QHH886" s="60"/>
      <c r="QHI886" s="60"/>
      <c r="QHJ886" s="60"/>
      <c r="QHK886" s="60"/>
      <c r="QHL886" s="60"/>
      <c r="QHM886" s="60"/>
      <c r="QHN886" s="60"/>
      <c r="QHO886" s="60"/>
      <c r="QHP886" s="60"/>
      <c r="QHQ886" s="60"/>
      <c r="QHR886" s="60"/>
      <c r="QHS886" s="60"/>
      <c r="QHT886" s="60"/>
      <c r="QHU886" s="60"/>
      <c r="QHV886" s="60"/>
      <c r="QHW886" s="60"/>
      <c r="QHX886" s="60"/>
      <c r="QHY886" s="60"/>
      <c r="QHZ886" s="60"/>
      <c r="QIA886" s="60"/>
      <c r="QIB886" s="60"/>
      <c r="QIC886" s="60"/>
      <c r="QID886" s="60"/>
      <c r="QIE886" s="60"/>
      <c r="QIF886" s="60"/>
      <c r="QIG886" s="60"/>
      <c r="QIH886" s="60"/>
      <c r="QII886" s="60"/>
      <c r="QIJ886" s="60"/>
      <c r="QIK886" s="60"/>
      <c r="QIL886" s="60"/>
      <c r="QIM886" s="60"/>
      <c r="QIN886" s="60"/>
      <c r="QIO886" s="60"/>
      <c r="QIP886" s="60"/>
      <c r="QIQ886" s="60"/>
      <c r="QIR886" s="60"/>
      <c r="QIS886" s="60"/>
      <c r="QIT886" s="60"/>
      <c r="QIU886" s="60"/>
      <c r="QIV886" s="60"/>
      <c r="QIW886" s="60"/>
      <c r="QIX886" s="60"/>
      <c r="QIY886" s="60"/>
      <c r="QIZ886" s="60"/>
      <c r="QJA886" s="60"/>
      <c r="QJB886" s="60"/>
      <c r="QJC886" s="60"/>
      <c r="QJD886" s="60"/>
      <c r="QJE886" s="60"/>
      <c r="QJF886" s="60"/>
      <c r="QJG886" s="60"/>
      <c r="QJH886" s="60"/>
      <c r="QJI886" s="60"/>
      <c r="QJJ886" s="60"/>
      <c r="QJK886" s="60"/>
      <c r="QJL886" s="60"/>
      <c r="QJM886" s="60"/>
      <c r="QJN886" s="60"/>
      <c r="QJO886" s="60"/>
      <c r="QJP886" s="60"/>
      <c r="QJQ886" s="60"/>
      <c r="QJR886" s="60"/>
      <c r="QJS886" s="60"/>
      <c r="QJT886" s="60"/>
      <c r="QJU886" s="60"/>
      <c r="QJV886" s="60"/>
      <c r="QJW886" s="60"/>
      <c r="QJX886" s="60"/>
      <c r="QJY886" s="60"/>
      <c r="QJZ886" s="60"/>
      <c r="QKA886" s="60"/>
      <c r="QKB886" s="60"/>
      <c r="QKC886" s="60"/>
      <c r="QKD886" s="60"/>
      <c r="QKE886" s="60"/>
      <c r="QKF886" s="60"/>
      <c r="QKG886" s="60"/>
      <c r="QKH886" s="60"/>
      <c r="QKI886" s="60"/>
      <c r="QKJ886" s="60"/>
      <c r="QKK886" s="60"/>
      <c r="QKL886" s="60"/>
      <c r="QKM886" s="60"/>
      <c r="QKN886" s="60"/>
      <c r="QKO886" s="60"/>
      <c r="QKP886" s="60"/>
      <c r="QKQ886" s="60"/>
      <c r="QKR886" s="60"/>
      <c r="QKS886" s="60"/>
      <c r="QKT886" s="60"/>
      <c r="QKU886" s="60"/>
      <c r="QKV886" s="60"/>
      <c r="QKW886" s="60"/>
      <c r="QKX886" s="60"/>
      <c r="QKY886" s="60"/>
      <c r="QKZ886" s="60"/>
      <c r="QLA886" s="60"/>
      <c r="QLB886" s="60"/>
      <c r="QLC886" s="60"/>
      <c r="QLD886" s="60"/>
      <c r="QLE886" s="60"/>
      <c r="QLF886" s="60"/>
      <c r="QLG886" s="60"/>
      <c r="QLH886" s="60"/>
      <c r="QLI886" s="60"/>
      <c r="QLJ886" s="60"/>
      <c r="QLK886" s="60"/>
      <c r="QLL886" s="60"/>
      <c r="QLM886" s="60"/>
      <c r="QLN886" s="60"/>
      <c r="QLO886" s="60"/>
      <c r="QLP886" s="60"/>
      <c r="QLQ886" s="60"/>
      <c r="QLR886" s="60"/>
      <c r="QLS886" s="60"/>
      <c r="QLT886" s="60"/>
      <c r="QLU886" s="60"/>
      <c r="QLV886" s="60"/>
      <c r="QLW886" s="60"/>
      <c r="QLX886" s="60"/>
      <c r="QLY886" s="60"/>
      <c r="QLZ886" s="60"/>
      <c r="QMA886" s="60"/>
      <c r="QMB886" s="60"/>
      <c r="QMC886" s="60"/>
      <c r="QMD886" s="60"/>
      <c r="QME886" s="60"/>
      <c r="QMF886" s="60"/>
      <c r="QMG886" s="60"/>
      <c r="QMH886" s="60"/>
      <c r="QMI886" s="60"/>
      <c r="QMJ886" s="60"/>
      <c r="QMK886" s="60"/>
      <c r="QML886" s="60"/>
      <c r="QMM886" s="60"/>
      <c r="QMN886" s="60"/>
      <c r="QMO886" s="60"/>
      <c r="QMP886" s="60"/>
      <c r="QMQ886" s="60"/>
      <c r="QMR886" s="60"/>
      <c r="QMS886" s="60"/>
      <c r="QMT886" s="60"/>
      <c r="QMU886" s="60"/>
      <c r="QMV886" s="60"/>
      <c r="QMW886" s="60"/>
      <c r="QMX886" s="60"/>
      <c r="QMY886" s="60"/>
      <c r="QMZ886" s="60"/>
      <c r="QNA886" s="60"/>
      <c r="QNB886" s="60"/>
      <c r="QNC886" s="60"/>
      <c r="QND886" s="60"/>
      <c r="QNE886" s="60"/>
      <c r="QNF886" s="60"/>
      <c r="QNG886" s="60"/>
      <c r="QNH886" s="60"/>
      <c r="QNI886" s="60"/>
      <c r="QNJ886" s="60"/>
      <c r="QNK886" s="60"/>
      <c r="QNL886" s="60"/>
      <c r="QNM886" s="60"/>
      <c r="QNN886" s="60"/>
      <c r="QNO886" s="60"/>
      <c r="QNP886" s="60"/>
      <c r="QNQ886" s="60"/>
      <c r="QNR886" s="60"/>
      <c r="QNS886" s="60"/>
      <c r="QNT886" s="60"/>
      <c r="QNU886" s="60"/>
      <c r="QNV886" s="60"/>
      <c r="QNW886" s="60"/>
      <c r="QNX886" s="60"/>
      <c r="QNY886" s="60"/>
      <c r="QNZ886" s="60"/>
      <c r="QOA886" s="60"/>
      <c r="QOB886" s="60"/>
      <c r="QOC886" s="60"/>
      <c r="QOD886" s="60"/>
      <c r="QOE886" s="60"/>
      <c r="QOF886" s="60"/>
      <c r="QOG886" s="60"/>
      <c r="QOH886" s="60"/>
      <c r="QOI886" s="60"/>
      <c r="QOJ886" s="60"/>
      <c r="QOK886" s="60"/>
      <c r="QOL886" s="60"/>
      <c r="QOM886" s="60"/>
      <c r="QON886" s="60"/>
      <c r="QOO886" s="60"/>
      <c r="QOP886" s="60"/>
      <c r="QOQ886" s="60"/>
      <c r="QOR886" s="60"/>
      <c r="QOS886" s="60"/>
      <c r="QOT886" s="60"/>
      <c r="QOU886" s="60"/>
      <c r="QOV886" s="60"/>
      <c r="QOW886" s="60"/>
      <c r="QOX886" s="60"/>
      <c r="QOY886" s="60"/>
      <c r="QOZ886" s="60"/>
      <c r="QPA886" s="60"/>
      <c r="QPB886" s="60"/>
      <c r="QPC886" s="60"/>
      <c r="QPD886" s="60"/>
      <c r="QPE886" s="60"/>
      <c r="QPF886" s="60"/>
      <c r="QPG886" s="60"/>
      <c r="QPH886" s="60"/>
      <c r="QPI886" s="60"/>
      <c r="QPJ886" s="60"/>
      <c r="QPK886" s="60"/>
      <c r="QPL886" s="60"/>
      <c r="QPM886" s="60"/>
      <c r="QPN886" s="60"/>
      <c r="QPO886" s="60"/>
      <c r="QPP886" s="60"/>
      <c r="QPQ886" s="60"/>
      <c r="QPR886" s="60"/>
      <c r="QPS886" s="60"/>
      <c r="QPT886" s="60"/>
      <c r="QPU886" s="60"/>
      <c r="QPV886" s="60"/>
      <c r="QPW886" s="60"/>
      <c r="QPX886" s="60"/>
      <c r="QPY886" s="60"/>
      <c r="QPZ886" s="60"/>
      <c r="QQA886" s="60"/>
      <c r="QQB886" s="60"/>
      <c r="QQC886" s="60"/>
      <c r="QQD886" s="60"/>
      <c r="QQE886" s="60"/>
      <c r="QQF886" s="60"/>
      <c r="QQG886" s="60"/>
      <c r="QQH886" s="60"/>
      <c r="QQI886" s="60"/>
      <c r="QQJ886" s="60"/>
      <c r="QQK886" s="60"/>
      <c r="QQL886" s="60"/>
      <c r="QQM886" s="60"/>
      <c r="QQN886" s="60"/>
      <c r="QQO886" s="60"/>
      <c r="QQP886" s="60"/>
      <c r="QQQ886" s="60"/>
      <c r="QQR886" s="60"/>
      <c r="QQS886" s="60"/>
      <c r="QQT886" s="60"/>
      <c r="QQU886" s="60"/>
      <c r="QQV886" s="60"/>
      <c r="QQW886" s="60"/>
      <c r="QQX886" s="60"/>
      <c r="QQY886" s="60"/>
      <c r="QQZ886" s="60"/>
      <c r="QRA886" s="60"/>
      <c r="QRB886" s="60"/>
      <c r="QRC886" s="60"/>
      <c r="QRD886" s="60"/>
      <c r="QRE886" s="60"/>
      <c r="QRF886" s="60"/>
      <c r="QRG886" s="60"/>
      <c r="QRH886" s="60"/>
      <c r="QRI886" s="60"/>
      <c r="QRJ886" s="60"/>
      <c r="QRK886" s="60"/>
      <c r="QRL886" s="60"/>
      <c r="QRM886" s="60"/>
      <c r="QRN886" s="60"/>
      <c r="QRO886" s="60"/>
      <c r="QRP886" s="60"/>
      <c r="QRQ886" s="60"/>
      <c r="QRR886" s="60"/>
      <c r="QRS886" s="60"/>
      <c r="QRT886" s="60"/>
      <c r="QRU886" s="60"/>
      <c r="QRV886" s="60"/>
      <c r="QRW886" s="60"/>
      <c r="QRX886" s="60"/>
      <c r="QRY886" s="60"/>
      <c r="QRZ886" s="60"/>
      <c r="QSA886" s="60"/>
      <c r="QSB886" s="60"/>
      <c r="QSC886" s="60"/>
      <c r="QSD886" s="60"/>
      <c r="QSE886" s="60"/>
      <c r="QSF886" s="60"/>
      <c r="QSG886" s="60"/>
      <c r="QSH886" s="60"/>
      <c r="QSI886" s="60"/>
      <c r="QSJ886" s="60"/>
      <c r="QSK886" s="60"/>
      <c r="QSL886" s="60"/>
      <c r="QSM886" s="60"/>
      <c r="QSN886" s="60"/>
      <c r="QSO886" s="60"/>
      <c r="QSP886" s="60"/>
      <c r="QSQ886" s="60"/>
      <c r="QSR886" s="60"/>
      <c r="QSS886" s="60"/>
      <c r="QST886" s="60"/>
      <c r="QSU886" s="60"/>
      <c r="QSV886" s="60"/>
      <c r="QSW886" s="60"/>
      <c r="QSX886" s="60"/>
      <c r="QSY886" s="60"/>
      <c r="QSZ886" s="60"/>
      <c r="QTA886" s="60"/>
      <c r="QTB886" s="60"/>
      <c r="QTC886" s="60"/>
      <c r="QTD886" s="60"/>
      <c r="QTE886" s="60"/>
      <c r="QTF886" s="60"/>
      <c r="QTG886" s="60"/>
      <c r="QTH886" s="60"/>
      <c r="QTI886" s="60"/>
      <c r="QTJ886" s="60"/>
      <c r="QTK886" s="60"/>
      <c r="QTL886" s="60"/>
      <c r="QTM886" s="60"/>
      <c r="QTN886" s="60"/>
      <c r="QTO886" s="60"/>
      <c r="QTP886" s="60"/>
      <c r="QTQ886" s="60"/>
      <c r="QTR886" s="60"/>
      <c r="QTS886" s="60"/>
      <c r="QTT886" s="60"/>
      <c r="QTU886" s="60"/>
      <c r="QTV886" s="60"/>
      <c r="QTW886" s="60"/>
      <c r="QTX886" s="60"/>
      <c r="QTY886" s="60"/>
      <c r="QTZ886" s="60"/>
      <c r="QUA886" s="60"/>
      <c r="QUB886" s="60"/>
      <c r="QUC886" s="60"/>
      <c r="QUD886" s="60"/>
      <c r="QUE886" s="60"/>
      <c r="QUF886" s="60"/>
      <c r="QUG886" s="60"/>
      <c r="QUH886" s="60"/>
      <c r="QUI886" s="60"/>
      <c r="QUJ886" s="60"/>
      <c r="QUK886" s="60"/>
      <c r="QUL886" s="60"/>
      <c r="QUM886" s="60"/>
      <c r="QUN886" s="60"/>
      <c r="QUO886" s="60"/>
      <c r="QUP886" s="60"/>
      <c r="QUQ886" s="60"/>
      <c r="QUR886" s="60"/>
      <c r="QUS886" s="60"/>
      <c r="QUT886" s="60"/>
      <c r="QUU886" s="60"/>
      <c r="QUV886" s="60"/>
      <c r="QUW886" s="60"/>
      <c r="QUX886" s="60"/>
      <c r="QUY886" s="60"/>
      <c r="QUZ886" s="60"/>
      <c r="QVA886" s="60"/>
      <c r="QVB886" s="60"/>
      <c r="QVC886" s="60"/>
      <c r="QVD886" s="60"/>
      <c r="QVE886" s="60"/>
      <c r="QVF886" s="60"/>
      <c r="QVG886" s="60"/>
      <c r="QVH886" s="60"/>
      <c r="QVI886" s="60"/>
      <c r="QVJ886" s="60"/>
      <c r="QVK886" s="60"/>
      <c r="QVL886" s="60"/>
      <c r="QVM886" s="60"/>
      <c r="QVN886" s="60"/>
      <c r="QVO886" s="60"/>
      <c r="QVP886" s="60"/>
      <c r="QVQ886" s="60"/>
      <c r="QVR886" s="60"/>
      <c r="QVS886" s="60"/>
      <c r="QVT886" s="60"/>
      <c r="QVU886" s="60"/>
      <c r="QVV886" s="60"/>
      <c r="QVW886" s="60"/>
      <c r="QVX886" s="60"/>
      <c r="QVY886" s="60"/>
      <c r="QVZ886" s="60"/>
      <c r="QWA886" s="60"/>
      <c r="QWB886" s="60"/>
      <c r="QWC886" s="60"/>
      <c r="QWD886" s="60"/>
      <c r="QWE886" s="60"/>
      <c r="QWF886" s="60"/>
      <c r="QWG886" s="60"/>
      <c r="QWH886" s="60"/>
      <c r="QWI886" s="60"/>
      <c r="QWJ886" s="60"/>
      <c r="QWK886" s="60"/>
      <c r="QWL886" s="60"/>
      <c r="QWM886" s="60"/>
      <c r="QWN886" s="60"/>
      <c r="QWO886" s="60"/>
      <c r="QWP886" s="60"/>
      <c r="QWQ886" s="60"/>
      <c r="QWR886" s="60"/>
      <c r="QWS886" s="60"/>
      <c r="QWT886" s="60"/>
      <c r="QWU886" s="60"/>
      <c r="QWV886" s="60"/>
      <c r="QWW886" s="60"/>
      <c r="QWX886" s="60"/>
      <c r="QWY886" s="60"/>
      <c r="QWZ886" s="60"/>
      <c r="QXA886" s="60"/>
      <c r="QXB886" s="60"/>
      <c r="QXC886" s="60"/>
      <c r="QXD886" s="60"/>
      <c r="QXE886" s="60"/>
      <c r="QXF886" s="60"/>
      <c r="QXG886" s="60"/>
      <c r="QXH886" s="60"/>
      <c r="QXI886" s="60"/>
      <c r="QXJ886" s="60"/>
      <c r="QXK886" s="60"/>
      <c r="QXL886" s="60"/>
      <c r="QXM886" s="60"/>
      <c r="QXN886" s="60"/>
      <c r="QXO886" s="60"/>
      <c r="QXP886" s="60"/>
      <c r="QXQ886" s="60"/>
      <c r="QXR886" s="60"/>
      <c r="QXS886" s="60"/>
      <c r="QXT886" s="60"/>
      <c r="QXU886" s="60"/>
      <c r="QXV886" s="60"/>
      <c r="QXW886" s="60"/>
      <c r="QXX886" s="60"/>
      <c r="QXY886" s="60"/>
      <c r="QXZ886" s="60"/>
      <c r="QYA886" s="60"/>
      <c r="QYB886" s="60"/>
      <c r="QYC886" s="60"/>
      <c r="QYD886" s="60"/>
      <c r="QYE886" s="60"/>
      <c r="QYF886" s="60"/>
      <c r="QYG886" s="60"/>
      <c r="QYH886" s="60"/>
      <c r="QYI886" s="60"/>
      <c r="QYJ886" s="60"/>
      <c r="QYK886" s="60"/>
      <c r="QYL886" s="60"/>
      <c r="QYM886" s="60"/>
      <c r="QYN886" s="60"/>
      <c r="QYO886" s="60"/>
      <c r="QYP886" s="60"/>
      <c r="QYQ886" s="60"/>
      <c r="QYR886" s="60"/>
      <c r="QYS886" s="60"/>
      <c r="QYT886" s="60"/>
      <c r="QYU886" s="60"/>
      <c r="QYV886" s="60"/>
      <c r="QYW886" s="60"/>
      <c r="QYX886" s="60"/>
      <c r="QYY886" s="60"/>
      <c r="QYZ886" s="60"/>
      <c r="QZA886" s="60"/>
      <c r="QZB886" s="60"/>
      <c r="QZC886" s="60"/>
      <c r="QZD886" s="60"/>
      <c r="QZE886" s="60"/>
      <c r="QZF886" s="60"/>
      <c r="QZG886" s="60"/>
      <c r="QZH886" s="60"/>
      <c r="QZI886" s="60"/>
      <c r="QZJ886" s="60"/>
      <c r="QZK886" s="60"/>
      <c r="QZL886" s="60"/>
      <c r="QZM886" s="60"/>
      <c r="QZN886" s="60"/>
      <c r="QZO886" s="60"/>
      <c r="QZP886" s="60"/>
      <c r="QZQ886" s="60"/>
      <c r="QZR886" s="60"/>
      <c r="QZS886" s="60"/>
      <c r="QZT886" s="60"/>
      <c r="QZU886" s="60"/>
      <c r="QZV886" s="60"/>
      <c r="QZW886" s="60"/>
      <c r="QZX886" s="60"/>
      <c r="QZY886" s="60"/>
      <c r="QZZ886" s="60"/>
      <c r="RAA886" s="60"/>
      <c r="RAB886" s="60"/>
      <c r="RAC886" s="60"/>
      <c r="RAD886" s="60"/>
      <c r="RAE886" s="60"/>
      <c r="RAF886" s="60"/>
      <c r="RAG886" s="60"/>
      <c r="RAH886" s="60"/>
      <c r="RAI886" s="60"/>
      <c r="RAJ886" s="60"/>
      <c r="RAK886" s="60"/>
      <c r="RAL886" s="60"/>
      <c r="RAM886" s="60"/>
      <c r="RAN886" s="60"/>
      <c r="RAO886" s="60"/>
      <c r="RAP886" s="60"/>
      <c r="RAQ886" s="60"/>
      <c r="RAR886" s="60"/>
      <c r="RAS886" s="60"/>
      <c r="RAT886" s="60"/>
      <c r="RAU886" s="60"/>
      <c r="RAV886" s="60"/>
      <c r="RAW886" s="60"/>
      <c r="RAX886" s="60"/>
      <c r="RAY886" s="60"/>
      <c r="RAZ886" s="60"/>
      <c r="RBA886" s="60"/>
      <c r="RBB886" s="60"/>
      <c r="RBC886" s="60"/>
      <c r="RBD886" s="60"/>
      <c r="RBE886" s="60"/>
      <c r="RBF886" s="60"/>
      <c r="RBG886" s="60"/>
      <c r="RBH886" s="60"/>
      <c r="RBI886" s="60"/>
      <c r="RBJ886" s="60"/>
      <c r="RBK886" s="60"/>
      <c r="RBL886" s="60"/>
      <c r="RBM886" s="60"/>
      <c r="RBN886" s="60"/>
      <c r="RBO886" s="60"/>
      <c r="RBP886" s="60"/>
      <c r="RBQ886" s="60"/>
      <c r="RBR886" s="60"/>
      <c r="RBS886" s="60"/>
      <c r="RBT886" s="60"/>
      <c r="RBU886" s="60"/>
      <c r="RBV886" s="60"/>
      <c r="RBW886" s="60"/>
      <c r="RBX886" s="60"/>
      <c r="RBY886" s="60"/>
      <c r="RBZ886" s="60"/>
      <c r="RCA886" s="60"/>
      <c r="RCB886" s="60"/>
      <c r="RCC886" s="60"/>
      <c r="RCD886" s="60"/>
      <c r="RCE886" s="60"/>
      <c r="RCF886" s="60"/>
      <c r="RCG886" s="60"/>
      <c r="RCH886" s="60"/>
      <c r="RCI886" s="60"/>
      <c r="RCJ886" s="60"/>
      <c r="RCK886" s="60"/>
      <c r="RCL886" s="60"/>
      <c r="RCM886" s="60"/>
      <c r="RCN886" s="60"/>
      <c r="RCO886" s="60"/>
      <c r="RCP886" s="60"/>
      <c r="RCQ886" s="60"/>
      <c r="RCR886" s="60"/>
      <c r="RCS886" s="60"/>
      <c r="RCT886" s="60"/>
      <c r="RCU886" s="60"/>
      <c r="RCV886" s="60"/>
      <c r="RCW886" s="60"/>
      <c r="RCX886" s="60"/>
      <c r="RCY886" s="60"/>
      <c r="RCZ886" s="60"/>
      <c r="RDA886" s="60"/>
      <c r="RDB886" s="60"/>
      <c r="RDC886" s="60"/>
      <c r="RDD886" s="60"/>
      <c r="RDE886" s="60"/>
      <c r="RDF886" s="60"/>
      <c r="RDG886" s="60"/>
      <c r="RDH886" s="60"/>
      <c r="RDI886" s="60"/>
      <c r="RDJ886" s="60"/>
      <c r="RDK886" s="60"/>
      <c r="RDL886" s="60"/>
      <c r="RDM886" s="60"/>
      <c r="RDN886" s="60"/>
      <c r="RDO886" s="60"/>
      <c r="RDP886" s="60"/>
      <c r="RDQ886" s="60"/>
      <c r="RDR886" s="60"/>
      <c r="RDS886" s="60"/>
      <c r="RDT886" s="60"/>
      <c r="RDU886" s="60"/>
      <c r="RDV886" s="60"/>
      <c r="RDW886" s="60"/>
      <c r="RDX886" s="60"/>
      <c r="RDY886" s="60"/>
      <c r="RDZ886" s="60"/>
      <c r="REA886" s="60"/>
      <c r="REB886" s="60"/>
      <c r="REC886" s="60"/>
      <c r="RED886" s="60"/>
      <c r="REE886" s="60"/>
      <c r="REF886" s="60"/>
      <c r="REG886" s="60"/>
      <c r="REH886" s="60"/>
      <c r="REI886" s="60"/>
      <c r="REJ886" s="60"/>
      <c r="REK886" s="60"/>
      <c r="REL886" s="60"/>
      <c r="REM886" s="60"/>
      <c r="REN886" s="60"/>
      <c r="REO886" s="60"/>
      <c r="REP886" s="60"/>
      <c r="REQ886" s="60"/>
      <c r="RER886" s="60"/>
      <c r="RES886" s="60"/>
      <c r="RET886" s="60"/>
      <c r="REU886" s="60"/>
      <c r="REV886" s="60"/>
      <c r="REW886" s="60"/>
      <c r="REX886" s="60"/>
      <c r="REY886" s="60"/>
      <c r="REZ886" s="60"/>
      <c r="RFA886" s="60"/>
      <c r="RFB886" s="60"/>
      <c r="RFC886" s="60"/>
      <c r="RFD886" s="60"/>
      <c r="RFE886" s="60"/>
      <c r="RFF886" s="60"/>
      <c r="RFG886" s="60"/>
      <c r="RFH886" s="60"/>
      <c r="RFI886" s="60"/>
      <c r="RFJ886" s="60"/>
      <c r="RFK886" s="60"/>
      <c r="RFL886" s="60"/>
      <c r="RFM886" s="60"/>
      <c r="RFN886" s="60"/>
      <c r="RFO886" s="60"/>
      <c r="RFP886" s="60"/>
      <c r="RFQ886" s="60"/>
      <c r="RFR886" s="60"/>
      <c r="RFS886" s="60"/>
      <c r="RFT886" s="60"/>
      <c r="RFU886" s="60"/>
      <c r="RFV886" s="60"/>
      <c r="RFW886" s="60"/>
      <c r="RFX886" s="60"/>
      <c r="RFY886" s="60"/>
      <c r="RFZ886" s="60"/>
      <c r="RGA886" s="60"/>
      <c r="RGB886" s="60"/>
      <c r="RGC886" s="60"/>
      <c r="RGD886" s="60"/>
      <c r="RGE886" s="60"/>
      <c r="RGF886" s="60"/>
      <c r="RGG886" s="60"/>
      <c r="RGH886" s="60"/>
      <c r="RGI886" s="60"/>
      <c r="RGJ886" s="60"/>
      <c r="RGK886" s="60"/>
      <c r="RGL886" s="60"/>
      <c r="RGM886" s="60"/>
      <c r="RGN886" s="60"/>
      <c r="RGO886" s="60"/>
      <c r="RGP886" s="60"/>
      <c r="RGQ886" s="60"/>
      <c r="RGR886" s="60"/>
      <c r="RGS886" s="60"/>
      <c r="RGT886" s="60"/>
      <c r="RGU886" s="60"/>
      <c r="RGV886" s="60"/>
      <c r="RGW886" s="60"/>
      <c r="RGX886" s="60"/>
      <c r="RGY886" s="60"/>
      <c r="RGZ886" s="60"/>
      <c r="RHA886" s="60"/>
      <c r="RHB886" s="60"/>
      <c r="RHC886" s="60"/>
      <c r="RHD886" s="60"/>
      <c r="RHE886" s="60"/>
      <c r="RHF886" s="60"/>
      <c r="RHG886" s="60"/>
      <c r="RHH886" s="60"/>
      <c r="RHI886" s="60"/>
      <c r="RHJ886" s="60"/>
      <c r="RHK886" s="60"/>
      <c r="RHL886" s="60"/>
      <c r="RHM886" s="60"/>
      <c r="RHN886" s="60"/>
      <c r="RHO886" s="60"/>
      <c r="RHP886" s="60"/>
      <c r="RHQ886" s="60"/>
      <c r="RHR886" s="60"/>
      <c r="RHS886" s="60"/>
      <c r="RHT886" s="60"/>
      <c r="RHU886" s="60"/>
      <c r="RHV886" s="60"/>
      <c r="RHW886" s="60"/>
      <c r="RHX886" s="60"/>
      <c r="RHY886" s="60"/>
      <c r="RHZ886" s="60"/>
      <c r="RIA886" s="60"/>
      <c r="RIB886" s="60"/>
      <c r="RIC886" s="60"/>
      <c r="RID886" s="60"/>
      <c r="RIE886" s="60"/>
      <c r="RIF886" s="60"/>
      <c r="RIG886" s="60"/>
      <c r="RIH886" s="60"/>
      <c r="RII886" s="60"/>
      <c r="RIJ886" s="60"/>
      <c r="RIK886" s="60"/>
      <c r="RIL886" s="60"/>
      <c r="RIM886" s="60"/>
      <c r="RIN886" s="60"/>
      <c r="RIO886" s="60"/>
      <c r="RIP886" s="60"/>
      <c r="RIQ886" s="60"/>
      <c r="RIR886" s="60"/>
      <c r="RIS886" s="60"/>
      <c r="RIT886" s="60"/>
      <c r="RIU886" s="60"/>
      <c r="RIV886" s="60"/>
      <c r="RIW886" s="60"/>
      <c r="RIX886" s="60"/>
      <c r="RIY886" s="60"/>
      <c r="RIZ886" s="60"/>
      <c r="RJA886" s="60"/>
      <c r="RJB886" s="60"/>
      <c r="RJC886" s="60"/>
      <c r="RJD886" s="60"/>
      <c r="RJE886" s="60"/>
      <c r="RJF886" s="60"/>
      <c r="RJG886" s="60"/>
      <c r="RJH886" s="60"/>
      <c r="RJI886" s="60"/>
      <c r="RJJ886" s="60"/>
      <c r="RJK886" s="60"/>
      <c r="RJL886" s="60"/>
      <c r="RJM886" s="60"/>
      <c r="RJN886" s="60"/>
      <c r="RJO886" s="60"/>
      <c r="RJP886" s="60"/>
      <c r="RJQ886" s="60"/>
      <c r="RJR886" s="60"/>
      <c r="RJS886" s="60"/>
      <c r="RJT886" s="60"/>
      <c r="RJU886" s="60"/>
      <c r="RJV886" s="60"/>
      <c r="RJW886" s="60"/>
      <c r="RJX886" s="60"/>
      <c r="RJY886" s="60"/>
      <c r="RJZ886" s="60"/>
      <c r="RKA886" s="60"/>
      <c r="RKB886" s="60"/>
      <c r="RKC886" s="60"/>
      <c r="RKD886" s="60"/>
      <c r="RKE886" s="60"/>
      <c r="RKF886" s="60"/>
      <c r="RKG886" s="60"/>
      <c r="RKH886" s="60"/>
      <c r="RKI886" s="60"/>
      <c r="RKJ886" s="60"/>
      <c r="RKK886" s="60"/>
      <c r="RKL886" s="60"/>
      <c r="RKM886" s="60"/>
      <c r="RKN886" s="60"/>
      <c r="RKO886" s="60"/>
      <c r="RKP886" s="60"/>
      <c r="RKQ886" s="60"/>
      <c r="RKR886" s="60"/>
      <c r="RKS886" s="60"/>
      <c r="RKT886" s="60"/>
      <c r="RKU886" s="60"/>
      <c r="RKV886" s="60"/>
      <c r="RKW886" s="60"/>
      <c r="RKX886" s="60"/>
      <c r="RKY886" s="60"/>
      <c r="RKZ886" s="60"/>
      <c r="RLA886" s="60"/>
      <c r="RLB886" s="60"/>
      <c r="RLC886" s="60"/>
      <c r="RLD886" s="60"/>
      <c r="RLE886" s="60"/>
      <c r="RLF886" s="60"/>
      <c r="RLG886" s="60"/>
      <c r="RLH886" s="60"/>
      <c r="RLI886" s="60"/>
      <c r="RLJ886" s="60"/>
      <c r="RLK886" s="60"/>
      <c r="RLL886" s="60"/>
      <c r="RLM886" s="60"/>
      <c r="RLN886" s="60"/>
      <c r="RLO886" s="60"/>
      <c r="RLP886" s="60"/>
      <c r="RLQ886" s="60"/>
      <c r="RLR886" s="60"/>
      <c r="RLS886" s="60"/>
      <c r="RLT886" s="60"/>
      <c r="RLU886" s="60"/>
      <c r="RLV886" s="60"/>
      <c r="RLW886" s="60"/>
      <c r="RLX886" s="60"/>
      <c r="RLY886" s="60"/>
      <c r="RLZ886" s="60"/>
      <c r="RMA886" s="60"/>
      <c r="RMB886" s="60"/>
      <c r="RMC886" s="60"/>
      <c r="RMD886" s="60"/>
      <c r="RME886" s="60"/>
      <c r="RMF886" s="60"/>
      <c r="RMG886" s="60"/>
      <c r="RMH886" s="60"/>
      <c r="RMI886" s="60"/>
      <c r="RMJ886" s="60"/>
      <c r="RMK886" s="60"/>
      <c r="RML886" s="60"/>
      <c r="RMM886" s="60"/>
      <c r="RMN886" s="60"/>
      <c r="RMO886" s="60"/>
      <c r="RMP886" s="60"/>
      <c r="RMQ886" s="60"/>
      <c r="RMR886" s="60"/>
      <c r="RMS886" s="60"/>
      <c r="RMT886" s="60"/>
      <c r="RMU886" s="60"/>
      <c r="RMV886" s="60"/>
      <c r="RMW886" s="60"/>
      <c r="RMX886" s="60"/>
      <c r="RMY886" s="60"/>
      <c r="RMZ886" s="60"/>
      <c r="RNA886" s="60"/>
      <c r="RNB886" s="60"/>
      <c r="RNC886" s="60"/>
      <c r="RND886" s="60"/>
      <c r="RNE886" s="60"/>
      <c r="RNF886" s="60"/>
      <c r="RNG886" s="60"/>
      <c r="RNH886" s="60"/>
      <c r="RNI886" s="60"/>
      <c r="RNJ886" s="60"/>
      <c r="RNK886" s="60"/>
      <c r="RNL886" s="60"/>
      <c r="RNM886" s="60"/>
      <c r="RNN886" s="60"/>
      <c r="RNO886" s="60"/>
      <c r="RNP886" s="60"/>
      <c r="RNQ886" s="60"/>
      <c r="RNR886" s="60"/>
      <c r="RNS886" s="60"/>
      <c r="RNT886" s="60"/>
      <c r="RNU886" s="60"/>
      <c r="RNV886" s="60"/>
      <c r="RNW886" s="60"/>
      <c r="RNX886" s="60"/>
      <c r="RNY886" s="60"/>
      <c r="RNZ886" s="60"/>
      <c r="ROA886" s="60"/>
      <c r="ROB886" s="60"/>
      <c r="ROC886" s="60"/>
      <c r="ROD886" s="60"/>
      <c r="ROE886" s="60"/>
      <c r="ROF886" s="60"/>
      <c r="ROG886" s="60"/>
      <c r="ROH886" s="60"/>
      <c r="ROI886" s="60"/>
      <c r="ROJ886" s="60"/>
      <c r="ROK886" s="60"/>
      <c r="ROL886" s="60"/>
      <c r="ROM886" s="60"/>
      <c r="RON886" s="60"/>
      <c r="ROO886" s="60"/>
      <c r="ROP886" s="60"/>
      <c r="ROQ886" s="60"/>
      <c r="ROR886" s="60"/>
      <c r="ROS886" s="60"/>
      <c r="ROT886" s="60"/>
      <c r="ROU886" s="60"/>
      <c r="ROV886" s="60"/>
      <c r="ROW886" s="60"/>
      <c r="ROX886" s="60"/>
      <c r="ROY886" s="60"/>
      <c r="ROZ886" s="60"/>
      <c r="RPA886" s="60"/>
      <c r="RPB886" s="60"/>
      <c r="RPC886" s="60"/>
      <c r="RPD886" s="60"/>
      <c r="RPE886" s="60"/>
      <c r="RPF886" s="60"/>
      <c r="RPG886" s="60"/>
      <c r="RPH886" s="60"/>
      <c r="RPI886" s="60"/>
      <c r="RPJ886" s="60"/>
      <c r="RPK886" s="60"/>
      <c r="RPL886" s="60"/>
      <c r="RPM886" s="60"/>
      <c r="RPN886" s="60"/>
      <c r="RPO886" s="60"/>
      <c r="RPP886" s="60"/>
      <c r="RPQ886" s="60"/>
      <c r="RPR886" s="60"/>
      <c r="RPS886" s="60"/>
      <c r="RPT886" s="60"/>
      <c r="RPU886" s="60"/>
      <c r="RPV886" s="60"/>
      <c r="RPW886" s="60"/>
      <c r="RPX886" s="60"/>
      <c r="RPY886" s="60"/>
      <c r="RPZ886" s="60"/>
      <c r="RQA886" s="60"/>
      <c r="RQB886" s="60"/>
      <c r="RQC886" s="60"/>
      <c r="RQD886" s="60"/>
      <c r="RQE886" s="60"/>
      <c r="RQF886" s="60"/>
      <c r="RQG886" s="60"/>
      <c r="RQH886" s="60"/>
      <c r="RQI886" s="60"/>
      <c r="RQJ886" s="60"/>
      <c r="RQK886" s="60"/>
      <c r="RQL886" s="60"/>
      <c r="RQM886" s="60"/>
      <c r="RQN886" s="60"/>
      <c r="RQO886" s="60"/>
      <c r="RQP886" s="60"/>
      <c r="RQQ886" s="60"/>
      <c r="RQR886" s="60"/>
      <c r="RQS886" s="60"/>
      <c r="RQT886" s="60"/>
      <c r="RQU886" s="60"/>
      <c r="RQV886" s="60"/>
      <c r="RQW886" s="60"/>
      <c r="RQX886" s="60"/>
      <c r="RQY886" s="60"/>
      <c r="RQZ886" s="60"/>
      <c r="RRA886" s="60"/>
      <c r="RRB886" s="60"/>
      <c r="RRC886" s="60"/>
      <c r="RRD886" s="60"/>
      <c r="RRE886" s="60"/>
      <c r="RRF886" s="60"/>
      <c r="RRG886" s="60"/>
      <c r="RRH886" s="60"/>
      <c r="RRI886" s="60"/>
      <c r="RRJ886" s="60"/>
      <c r="RRK886" s="60"/>
      <c r="RRL886" s="60"/>
      <c r="RRM886" s="60"/>
      <c r="RRN886" s="60"/>
      <c r="RRO886" s="60"/>
      <c r="RRP886" s="60"/>
      <c r="RRQ886" s="60"/>
      <c r="RRR886" s="60"/>
      <c r="RRS886" s="60"/>
      <c r="RRT886" s="60"/>
      <c r="RRU886" s="60"/>
      <c r="RRV886" s="60"/>
      <c r="RRW886" s="60"/>
      <c r="RRX886" s="60"/>
      <c r="RRY886" s="60"/>
      <c r="RRZ886" s="60"/>
      <c r="RSA886" s="60"/>
      <c r="RSB886" s="60"/>
      <c r="RSC886" s="60"/>
      <c r="RSD886" s="60"/>
      <c r="RSE886" s="60"/>
      <c r="RSF886" s="60"/>
      <c r="RSG886" s="60"/>
      <c r="RSH886" s="60"/>
      <c r="RSI886" s="60"/>
      <c r="RSJ886" s="60"/>
      <c r="RSK886" s="60"/>
      <c r="RSL886" s="60"/>
      <c r="RSM886" s="60"/>
      <c r="RSN886" s="60"/>
      <c r="RSO886" s="60"/>
      <c r="RSP886" s="60"/>
      <c r="RSQ886" s="60"/>
      <c r="RSR886" s="60"/>
      <c r="RSS886" s="60"/>
      <c r="RST886" s="60"/>
      <c r="RSU886" s="60"/>
      <c r="RSV886" s="60"/>
      <c r="RSW886" s="60"/>
      <c r="RSX886" s="60"/>
      <c r="RSY886" s="60"/>
      <c r="RSZ886" s="60"/>
      <c r="RTA886" s="60"/>
      <c r="RTB886" s="60"/>
      <c r="RTC886" s="60"/>
      <c r="RTD886" s="60"/>
      <c r="RTE886" s="60"/>
      <c r="RTF886" s="60"/>
      <c r="RTG886" s="60"/>
      <c r="RTH886" s="60"/>
      <c r="RTI886" s="60"/>
      <c r="RTJ886" s="60"/>
      <c r="RTK886" s="60"/>
      <c r="RTL886" s="60"/>
      <c r="RTM886" s="60"/>
      <c r="RTN886" s="60"/>
      <c r="RTO886" s="60"/>
      <c r="RTP886" s="60"/>
      <c r="RTQ886" s="60"/>
      <c r="RTR886" s="60"/>
      <c r="RTS886" s="60"/>
      <c r="RTT886" s="60"/>
      <c r="RTU886" s="60"/>
      <c r="RTV886" s="60"/>
      <c r="RTW886" s="60"/>
      <c r="RTX886" s="60"/>
      <c r="RTY886" s="60"/>
      <c r="RTZ886" s="60"/>
      <c r="RUA886" s="60"/>
      <c r="RUB886" s="60"/>
      <c r="RUC886" s="60"/>
      <c r="RUD886" s="60"/>
      <c r="RUE886" s="60"/>
      <c r="RUF886" s="60"/>
      <c r="RUG886" s="60"/>
      <c r="RUH886" s="60"/>
      <c r="RUI886" s="60"/>
      <c r="RUJ886" s="60"/>
      <c r="RUK886" s="60"/>
      <c r="RUL886" s="60"/>
      <c r="RUM886" s="60"/>
      <c r="RUN886" s="60"/>
      <c r="RUO886" s="60"/>
      <c r="RUP886" s="60"/>
      <c r="RUQ886" s="60"/>
      <c r="RUR886" s="60"/>
      <c r="RUS886" s="60"/>
      <c r="RUT886" s="60"/>
      <c r="RUU886" s="60"/>
      <c r="RUV886" s="60"/>
      <c r="RUW886" s="60"/>
      <c r="RUX886" s="60"/>
      <c r="RUY886" s="60"/>
      <c r="RUZ886" s="60"/>
      <c r="RVA886" s="60"/>
      <c r="RVB886" s="60"/>
      <c r="RVC886" s="60"/>
      <c r="RVD886" s="60"/>
      <c r="RVE886" s="60"/>
      <c r="RVF886" s="60"/>
      <c r="RVG886" s="60"/>
      <c r="RVH886" s="60"/>
      <c r="RVI886" s="60"/>
      <c r="RVJ886" s="60"/>
      <c r="RVK886" s="60"/>
      <c r="RVL886" s="60"/>
      <c r="RVM886" s="60"/>
      <c r="RVN886" s="60"/>
      <c r="RVO886" s="60"/>
      <c r="RVP886" s="60"/>
      <c r="RVQ886" s="60"/>
      <c r="RVR886" s="60"/>
      <c r="RVS886" s="60"/>
      <c r="RVT886" s="60"/>
      <c r="RVU886" s="60"/>
      <c r="RVV886" s="60"/>
      <c r="RVW886" s="60"/>
      <c r="RVX886" s="60"/>
      <c r="RVY886" s="60"/>
      <c r="RVZ886" s="60"/>
      <c r="RWA886" s="60"/>
      <c r="RWB886" s="60"/>
      <c r="RWC886" s="60"/>
      <c r="RWD886" s="60"/>
      <c r="RWE886" s="60"/>
      <c r="RWF886" s="60"/>
      <c r="RWG886" s="60"/>
      <c r="RWH886" s="60"/>
      <c r="RWI886" s="60"/>
      <c r="RWJ886" s="60"/>
      <c r="RWK886" s="60"/>
      <c r="RWL886" s="60"/>
      <c r="RWM886" s="60"/>
      <c r="RWN886" s="60"/>
      <c r="RWO886" s="60"/>
      <c r="RWP886" s="60"/>
      <c r="RWQ886" s="60"/>
      <c r="RWR886" s="60"/>
      <c r="RWS886" s="60"/>
      <c r="RWT886" s="60"/>
      <c r="RWU886" s="60"/>
      <c r="RWV886" s="60"/>
      <c r="RWW886" s="60"/>
      <c r="RWX886" s="60"/>
      <c r="RWY886" s="60"/>
      <c r="RWZ886" s="60"/>
      <c r="RXA886" s="60"/>
      <c r="RXB886" s="60"/>
      <c r="RXC886" s="60"/>
      <c r="RXD886" s="60"/>
      <c r="RXE886" s="60"/>
      <c r="RXF886" s="60"/>
      <c r="RXG886" s="60"/>
      <c r="RXH886" s="60"/>
      <c r="RXI886" s="60"/>
      <c r="RXJ886" s="60"/>
      <c r="RXK886" s="60"/>
      <c r="RXL886" s="60"/>
      <c r="RXM886" s="60"/>
      <c r="RXN886" s="60"/>
      <c r="RXO886" s="60"/>
      <c r="RXP886" s="60"/>
      <c r="RXQ886" s="60"/>
      <c r="RXR886" s="60"/>
      <c r="RXS886" s="60"/>
      <c r="RXT886" s="60"/>
      <c r="RXU886" s="60"/>
      <c r="RXV886" s="60"/>
      <c r="RXW886" s="60"/>
      <c r="RXX886" s="60"/>
      <c r="RXY886" s="60"/>
      <c r="RXZ886" s="60"/>
      <c r="RYA886" s="60"/>
      <c r="RYB886" s="60"/>
      <c r="RYC886" s="60"/>
      <c r="RYD886" s="60"/>
      <c r="RYE886" s="60"/>
      <c r="RYF886" s="60"/>
      <c r="RYG886" s="60"/>
      <c r="RYH886" s="60"/>
      <c r="RYI886" s="60"/>
      <c r="RYJ886" s="60"/>
      <c r="RYK886" s="60"/>
      <c r="RYL886" s="60"/>
      <c r="RYM886" s="60"/>
      <c r="RYN886" s="60"/>
      <c r="RYO886" s="60"/>
      <c r="RYP886" s="60"/>
      <c r="RYQ886" s="60"/>
      <c r="RYR886" s="60"/>
      <c r="RYS886" s="60"/>
      <c r="RYT886" s="60"/>
      <c r="RYU886" s="60"/>
      <c r="RYV886" s="60"/>
      <c r="RYW886" s="60"/>
      <c r="RYX886" s="60"/>
      <c r="RYY886" s="60"/>
      <c r="RYZ886" s="60"/>
      <c r="RZA886" s="60"/>
      <c r="RZB886" s="60"/>
      <c r="RZC886" s="60"/>
      <c r="RZD886" s="60"/>
      <c r="RZE886" s="60"/>
      <c r="RZF886" s="60"/>
      <c r="RZG886" s="60"/>
      <c r="RZH886" s="60"/>
      <c r="RZI886" s="60"/>
      <c r="RZJ886" s="60"/>
      <c r="RZK886" s="60"/>
      <c r="RZL886" s="60"/>
      <c r="RZM886" s="60"/>
      <c r="RZN886" s="60"/>
      <c r="RZO886" s="60"/>
      <c r="RZP886" s="60"/>
      <c r="RZQ886" s="60"/>
      <c r="RZR886" s="60"/>
      <c r="RZS886" s="60"/>
      <c r="RZT886" s="60"/>
      <c r="RZU886" s="60"/>
      <c r="RZV886" s="60"/>
      <c r="RZW886" s="60"/>
      <c r="RZX886" s="60"/>
      <c r="RZY886" s="60"/>
      <c r="RZZ886" s="60"/>
      <c r="SAA886" s="60"/>
      <c r="SAB886" s="60"/>
      <c r="SAC886" s="60"/>
      <c r="SAD886" s="60"/>
      <c r="SAE886" s="60"/>
      <c r="SAF886" s="60"/>
      <c r="SAG886" s="60"/>
      <c r="SAH886" s="60"/>
      <c r="SAI886" s="60"/>
      <c r="SAJ886" s="60"/>
      <c r="SAK886" s="60"/>
      <c r="SAL886" s="60"/>
      <c r="SAM886" s="60"/>
      <c r="SAN886" s="60"/>
      <c r="SAO886" s="60"/>
      <c r="SAP886" s="60"/>
      <c r="SAQ886" s="60"/>
      <c r="SAR886" s="60"/>
      <c r="SAS886" s="60"/>
      <c r="SAT886" s="60"/>
      <c r="SAU886" s="60"/>
      <c r="SAV886" s="60"/>
      <c r="SAW886" s="60"/>
      <c r="SAX886" s="60"/>
      <c r="SAY886" s="60"/>
      <c r="SAZ886" s="60"/>
      <c r="SBA886" s="60"/>
      <c r="SBB886" s="60"/>
      <c r="SBC886" s="60"/>
      <c r="SBD886" s="60"/>
      <c r="SBE886" s="60"/>
      <c r="SBF886" s="60"/>
      <c r="SBG886" s="60"/>
      <c r="SBH886" s="60"/>
      <c r="SBI886" s="60"/>
      <c r="SBJ886" s="60"/>
      <c r="SBK886" s="60"/>
      <c r="SBL886" s="60"/>
      <c r="SBM886" s="60"/>
      <c r="SBN886" s="60"/>
      <c r="SBO886" s="60"/>
      <c r="SBP886" s="60"/>
      <c r="SBQ886" s="60"/>
      <c r="SBR886" s="60"/>
      <c r="SBS886" s="60"/>
      <c r="SBT886" s="60"/>
      <c r="SBU886" s="60"/>
      <c r="SBV886" s="60"/>
      <c r="SBW886" s="60"/>
      <c r="SBX886" s="60"/>
      <c r="SBY886" s="60"/>
      <c r="SBZ886" s="60"/>
      <c r="SCA886" s="60"/>
      <c r="SCB886" s="60"/>
      <c r="SCC886" s="60"/>
      <c r="SCD886" s="60"/>
      <c r="SCE886" s="60"/>
      <c r="SCF886" s="60"/>
      <c r="SCG886" s="60"/>
      <c r="SCH886" s="60"/>
      <c r="SCI886" s="60"/>
      <c r="SCJ886" s="60"/>
      <c r="SCK886" s="60"/>
      <c r="SCL886" s="60"/>
      <c r="SCM886" s="60"/>
      <c r="SCN886" s="60"/>
      <c r="SCO886" s="60"/>
      <c r="SCP886" s="60"/>
      <c r="SCQ886" s="60"/>
      <c r="SCR886" s="60"/>
      <c r="SCS886" s="60"/>
      <c r="SCT886" s="60"/>
      <c r="SCU886" s="60"/>
      <c r="SCV886" s="60"/>
      <c r="SCW886" s="60"/>
      <c r="SCX886" s="60"/>
      <c r="SCY886" s="60"/>
      <c r="SCZ886" s="60"/>
      <c r="SDA886" s="60"/>
      <c r="SDB886" s="60"/>
      <c r="SDC886" s="60"/>
      <c r="SDD886" s="60"/>
      <c r="SDE886" s="60"/>
      <c r="SDF886" s="60"/>
      <c r="SDG886" s="60"/>
      <c r="SDH886" s="60"/>
      <c r="SDI886" s="60"/>
      <c r="SDJ886" s="60"/>
      <c r="SDK886" s="60"/>
      <c r="SDL886" s="60"/>
      <c r="SDM886" s="60"/>
      <c r="SDN886" s="60"/>
      <c r="SDO886" s="60"/>
      <c r="SDP886" s="60"/>
      <c r="SDQ886" s="60"/>
      <c r="SDR886" s="60"/>
      <c r="SDS886" s="60"/>
      <c r="SDT886" s="60"/>
      <c r="SDU886" s="60"/>
      <c r="SDV886" s="60"/>
      <c r="SDW886" s="60"/>
      <c r="SDX886" s="60"/>
      <c r="SDY886" s="60"/>
      <c r="SDZ886" s="60"/>
      <c r="SEA886" s="60"/>
      <c r="SEB886" s="60"/>
      <c r="SEC886" s="60"/>
      <c r="SED886" s="60"/>
      <c r="SEE886" s="60"/>
      <c r="SEF886" s="60"/>
      <c r="SEG886" s="60"/>
      <c r="SEH886" s="60"/>
      <c r="SEI886" s="60"/>
      <c r="SEJ886" s="60"/>
      <c r="SEK886" s="60"/>
      <c r="SEL886" s="60"/>
      <c r="SEM886" s="60"/>
      <c r="SEN886" s="60"/>
      <c r="SEO886" s="60"/>
      <c r="SEP886" s="60"/>
      <c r="SEQ886" s="60"/>
      <c r="SER886" s="60"/>
      <c r="SES886" s="60"/>
      <c r="SET886" s="60"/>
      <c r="SEU886" s="60"/>
      <c r="SEV886" s="60"/>
      <c r="SEW886" s="60"/>
      <c r="SEX886" s="60"/>
      <c r="SEY886" s="60"/>
      <c r="SEZ886" s="60"/>
      <c r="SFA886" s="60"/>
      <c r="SFB886" s="60"/>
      <c r="SFC886" s="60"/>
      <c r="SFD886" s="60"/>
      <c r="SFE886" s="60"/>
      <c r="SFF886" s="60"/>
      <c r="SFG886" s="60"/>
      <c r="SFH886" s="60"/>
      <c r="SFI886" s="60"/>
      <c r="SFJ886" s="60"/>
      <c r="SFK886" s="60"/>
      <c r="SFL886" s="60"/>
      <c r="SFM886" s="60"/>
      <c r="SFN886" s="60"/>
      <c r="SFO886" s="60"/>
      <c r="SFP886" s="60"/>
      <c r="SFQ886" s="60"/>
      <c r="SFR886" s="60"/>
      <c r="SFS886" s="60"/>
      <c r="SFT886" s="60"/>
      <c r="SFU886" s="60"/>
      <c r="SFV886" s="60"/>
      <c r="SFW886" s="60"/>
      <c r="SFX886" s="60"/>
      <c r="SFY886" s="60"/>
      <c r="SFZ886" s="60"/>
      <c r="SGA886" s="60"/>
      <c r="SGB886" s="60"/>
      <c r="SGC886" s="60"/>
      <c r="SGD886" s="60"/>
      <c r="SGE886" s="60"/>
      <c r="SGF886" s="60"/>
      <c r="SGG886" s="60"/>
      <c r="SGH886" s="60"/>
      <c r="SGI886" s="60"/>
      <c r="SGJ886" s="60"/>
      <c r="SGK886" s="60"/>
      <c r="SGL886" s="60"/>
      <c r="SGM886" s="60"/>
      <c r="SGN886" s="60"/>
      <c r="SGO886" s="60"/>
      <c r="SGP886" s="60"/>
      <c r="SGQ886" s="60"/>
      <c r="SGR886" s="60"/>
      <c r="SGS886" s="60"/>
      <c r="SGT886" s="60"/>
      <c r="SGU886" s="60"/>
      <c r="SGV886" s="60"/>
      <c r="SGW886" s="60"/>
      <c r="SGX886" s="60"/>
      <c r="SGY886" s="60"/>
      <c r="SGZ886" s="60"/>
      <c r="SHA886" s="60"/>
      <c r="SHB886" s="60"/>
      <c r="SHC886" s="60"/>
      <c r="SHD886" s="60"/>
      <c r="SHE886" s="60"/>
      <c r="SHF886" s="60"/>
      <c r="SHG886" s="60"/>
      <c r="SHH886" s="60"/>
      <c r="SHI886" s="60"/>
      <c r="SHJ886" s="60"/>
      <c r="SHK886" s="60"/>
      <c r="SHL886" s="60"/>
      <c r="SHM886" s="60"/>
      <c r="SHN886" s="60"/>
      <c r="SHO886" s="60"/>
      <c r="SHP886" s="60"/>
      <c r="SHQ886" s="60"/>
      <c r="SHR886" s="60"/>
      <c r="SHS886" s="60"/>
      <c r="SHT886" s="60"/>
      <c r="SHU886" s="60"/>
      <c r="SHV886" s="60"/>
      <c r="SHW886" s="60"/>
      <c r="SHX886" s="60"/>
      <c r="SHY886" s="60"/>
      <c r="SHZ886" s="60"/>
      <c r="SIA886" s="60"/>
      <c r="SIB886" s="60"/>
      <c r="SIC886" s="60"/>
      <c r="SID886" s="60"/>
      <c r="SIE886" s="60"/>
      <c r="SIF886" s="60"/>
      <c r="SIG886" s="60"/>
      <c r="SIH886" s="60"/>
      <c r="SII886" s="60"/>
      <c r="SIJ886" s="60"/>
      <c r="SIK886" s="60"/>
      <c r="SIL886" s="60"/>
      <c r="SIM886" s="60"/>
      <c r="SIN886" s="60"/>
      <c r="SIO886" s="60"/>
      <c r="SIP886" s="60"/>
      <c r="SIQ886" s="60"/>
      <c r="SIR886" s="60"/>
      <c r="SIS886" s="60"/>
      <c r="SIT886" s="60"/>
      <c r="SIU886" s="60"/>
      <c r="SIV886" s="60"/>
      <c r="SIW886" s="60"/>
      <c r="SIX886" s="60"/>
      <c r="SIY886" s="60"/>
      <c r="SIZ886" s="60"/>
      <c r="SJA886" s="60"/>
      <c r="SJB886" s="60"/>
      <c r="SJC886" s="60"/>
      <c r="SJD886" s="60"/>
      <c r="SJE886" s="60"/>
      <c r="SJF886" s="60"/>
      <c r="SJG886" s="60"/>
      <c r="SJH886" s="60"/>
      <c r="SJI886" s="60"/>
      <c r="SJJ886" s="60"/>
      <c r="SJK886" s="60"/>
      <c r="SJL886" s="60"/>
      <c r="SJM886" s="60"/>
      <c r="SJN886" s="60"/>
      <c r="SJO886" s="60"/>
      <c r="SJP886" s="60"/>
      <c r="SJQ886" s="60"/>
      <c r="SJR886" s="60"/>
      <c r="SJS886" s="60"/>
      <c r="SJT886" s="60"/>
      <c r="SJU886" s="60"/>
      <c r="SJV886" s="60"/>
      <c r="SJW886" s="60"/>
      <c r="SJX886" s="60"/>
      <c r="SJY886" s="60"/>
      <c r="SJZ886" s="60"/>
      <c r="SKA886" s="60"/>
      <c r="SKB886" s="60"/>
      <c r="SKC886" s="60"/>
      <c r="SKD886" s="60"/>
      <c r="SKE886" s="60"/>
      <c r="SKF886" s="60"/>
      <c r="SKG886" s="60"/>
      <c r="SKH886" s="60"/>
      <c r="SKI886" s="60"/>
      <c r="SKJ886" s="60"/>
      <c r="SKK886" s="60"/>
      <c r="SKL886" s="60"/>
      <c r="SKM886" s="60"/>
      <c r="SKN886" s="60"/>
      <c r="SKO886" s="60"/>
      <c r="SKP886" s="60"/>
      <c r="SKQ886" s="60"/>
      <c r="SKR886" s="60"/>
      <c r="SKS886" s="60"/>
      <c r="SKT886" s="60"/>
      <c r="SKU886" s="60"/>
      <c r="SKV886" s="60"/>
      <c r="SKW886" s="60"/>
      <c r="SKX886" s="60"/>
      <c r="SKY886" s="60"/>
      <c r="SKZ886" s="60"/>
      <c r="SLA886" s="60"/>
      <c r="SLB886" s="60"/>
      <c r="SLC886" s="60"/>
      <c r="SLD886" s="60"/>
      <c r="SLE886" s="60"/>
      <c r="SLF886" s="60"/>
      <c r="SLG886" s="60"/>
      <c r="SLH886" s="60"/>
      <c r="SLI886" s="60"/>
      <c r="SLJ886" s="60"/>
      <c r="SLK886" s="60"/>
      <c r="SLL886" s="60"/>
      <c r="SLM886" s="60"/>
      <c r="SLN886" s="60"/>
      <c r="SLO886" s="60"/>
      <c r="SLP886" s="60"/>
      <c r="SLQ886" s="60"/>
      <c r="SLR886" s="60"/>
      <c r="SLS886" s="60"/>
      <c r="SLT886" s="60"/>
      <c r="SLU886" s="60"/>
      <c r="SLV886" s="60"/>
      <c r="SLW886" s="60"/>
      <c r="SLX886" s="60"/>
      <c r="SLY886" s="60"/>
      <c r="SLZ886" s="60"/>
      <c r="SMA886" s="60"/>
      <c r="SMB886" s="60"/>
      <c r="SMC886" s="60"/>
      <c r="SMD886" s="60"/>
      <c r="SME886" s="60"/>
      <c r="SMF886" s="60"/>
      <c r="SMG886" s="60"/>
      <c r="SMH886" s="60"/>
      <c r="SMI886" s="60"/>
      <c r="SMJ886" s="60"/>
      <c r="SMK886" s="60"/>
      <c r="SML886" s="60"/>
      <c r="SMM886" s="60"/>
      <c r="SMN886" s="60"/>
      <c r="SMO886" s="60"/>
      <c r="SMP886" s="60"/>
      <c r="SMQ886" s="60"/>
      <c r="SMR886" s="60"/>
      <c r="SMS886" s="60"/>
      <c r="SMT886" s="60"/>
      <c r="SMU886" s="60"/>
      <c r="SMV886" s="60"/>
      <c r="SMW886" s="60"/>
      <c r="SMX886" s="60"/>
      <c r="SMY886" s="60"/>
      <c r="SMZ886" s="60"/>
      <c r="SNA886" s="60"/>
      <c r="SNB886" s="60"/>
      <c r="SNC886" s="60"/>
      <c r="SND886" s="60"/>
      <c r="SNE886" s="60"/>
      <c r="SNF886" s="60"/>
      <c r="SNG886" s="60"/>
      <c r="SNH886" s="60"/>
      <c r="SNI886" s="60"/>
      <c r="SNJ886" s="60"/>
      <c r="SNK886" s="60"/>
      <c r="SNL886" s="60"/>
      <c r="SNM886" s="60"/>
      <c r="SNN886" s="60"/>
      <c r="SNO886" s="60"/>
      <c r="SNP886" s="60"/>
      <c r="SNQ886" s="60"/>
      <c r="SNR886" s="60"/>
      <c r="SNS886" s="60"/>
      <c r="SNT886" s="60"/>
      <c r="SNU886" s="60"/>
      <c r="SNV886" s="60"/>
      <c r="SNW886" s="60"/>
      <c r="SNX886" s="60"/>
      <c r="SNY886" s="60"/>
      <c r="SNZ886" s="60"/>
      <c r="SOA886" s="60"/>
      <c r="SOB886" s="60"/>
      <c r="SOC886" s="60"/>
      <c r="SOD886" s="60"/>
      <c r="SOE886" s="60"/>
      <c r="SOF886" s="60"/>
      <c r="SOG886" s="60"/>
      <c r="SOH886" s="60"/>
      <c r="SOI886" s="60"/>
      <c r="SOJ886" s="60"/>
      <c r="SOK886" s="60"/>
      <c r="SOL886" s="60"/>
      <c r="SOM886" s="60"/>
      <c r="SON886" s="60"/>
      <c r="SOO886" s="60"/>
      <c r="SOP886" s="60"/>
      <c r="SOQ886" s="60"/>
      <c r="SOR886" s="60"/>
      <c r="SOS886" s="60"/>
      <c r="SOT886" s="60"/>
      <c r="SOU886" s="60"/>
      <c r="SOV886" s="60"/>
      <c r="SOW886" s="60"/>
      <c r="SOX886" s="60"/>
      <c r="SOY886" s="60"/>
      <c r="SOZ886" s="60"/>
      <c r="SPA886" s="60"/>
      <c r="SPB886" s="60"/>
      <c r="SPC886" s="60"/>
      <c r="SPD886" s="60"/>
      <c r="SPE886" s="60"/>
      <c r="SPF886" s="60"/>
      <c r="SPG886" s="60"/>
      <c r="SPH886" s="60"/>
      <c r="SPI886" s="60"/>
      <c r="SPJ886" s="60"/>
      <c r="SPK886" s="60"/>
      <c r="SPL886" s="60"/>
      <c r="SPM886" s="60"/>
      <c r="SPN886" s="60"/>
      <c r="SPO886" s="60"/>
      <c r="SPP886" s="60"/>
      <c r="SPQ886" s="60"/>
      <c r="SPR886" s="60"/>
      <c r="SPS886" s="60"/>
      <c r="SPT886" s="60"/>
      <c r="SPU886" s="60"/>
      <c r="SPV886" s="60"/>
      <c r="SPW886" s="60"/>
      <c r="SPX886" s="60"/>
      <c r="SPY886" s="60"/>
      <c r="SPZ886" s="60"/>
      <c r="SQA886" s="60"/>
      <c r="SQB886" s="60"/>
      <c r="SQC886" s="60"/>
      <c r="SQD886" s="60"/>
      <c r="SQE886" s="60"/>
      <c r="SQF886" s="60"/>
      <c r="SQG886" s="60"/>
      <c r="SQH886" s="60"/>
      <c r="SQI886" s="60"/>
      <c r="SQJ886" s="60"/>
      <c r="SQK886" s="60"/>
      <c r="SQL886" s="60"/>
      <c r="SQM886" s="60"/>
      <c r="SQN886" s="60"/>
      <c r="SQO886" s="60"/>
      <c r="SQP886" s="60"/>
      <c r="SQQ886" s="60"/>
      <c r="SQR886" s="60"/>
      <c r="SQS886" s="60"/>
      <c r="SQT886" s="60"/>
      <c r="SQU886" s="60"/>
      <c r="SQV886" s="60"/>
      <c r="SQW886" s="60"/>
      <c r="SQX886" s="60"/>
      <c r="SQY886" s="60"/>
      <c r="SQZ886" s="60"/>
      <c r="SRA886" s="60"/>
      <c r="SRB886" s="60"/>
      <c r="SRC886" s="60"/>
      <c r="SRD886" s="60"/>
      <c r="SRE886" s="60"/>
      <c r="SRF886" s="60"/>
      <c r="SRG886" s="60"/>
      <c r="SRH886" s="60"/>
      <c r="SRI886" s="60"/>
      <c r="SRJ886" s="60"/>
      <c r="SRK886" s="60"/>
      <c r="SRL886" s="60"/>
      <c r="SRM886" s="60"/>
      <c r="SRN886" s="60"/>
      <c r="SRO886" s="60"/>
      <c r="SRP886" s="60"/>
      <c r="SRQ886" s="60"/>
      <c r="SRR886" s="60"/>
      <c r="SRS886" s="60"/>
      <c r="SRT886" s="60"/>
      <c r="SRU886" s="60"/>
      <c r="SRV886" s="60"/>
      <c r="SRW886" s="60"/>
      <c r="SRX886" s="60"/>
      <c r="SRY886" s="60"/>
      <c r="SRZ886" s="60"/>
      <c r="SSA886" s="60"/>
      <c r="SSB886" s="60"/>
      <c r="SSC886" s="60"/>
      <c r="SSD886" s="60"/>
      <c r="SSE886" s="60"/>
      <c r="SSF886" s="60"/>
      <c r="SSG886" s="60"/>
      <c r="SSH886" s="60"/>
      <c r="SSI886" s="60"/>
      <c r="SSJ886" s="60"/>
      <c r="SSK886" s="60"/>
      <c r="SSL886" s="60"/>
      <c r="SSM886" s="60"/>
      <c r="SSN886" s="60"/>
      <c r="SSO886" s="60"/>
      <c r="SSP886" s="60"/>
      <c r="SSQ886" s="60"/>
      <c r="SSR886" s="60"/>
      <c r="SSS886" s="60"/>
      <c r="SST886" s="60"/>
      <c r="SSU886" s="60"/>
      <c r="SSV886" s="60"/>
      <c r="SSW886" s="60"/>
      <c r="SSX886" s="60"/>
      <c r="SSY886" s="60"/>
      <c r="SSZ886" s="60"/>
      <c r="STA886" s="60"/>
      <c r="STB886" s="60"/>
      <c r="STC886" s="60"/>
      <c r="STD886" s="60"/>
      <c r="STE886" s="60"/>
      <c r="STF886" s="60"/>
      <c r="STG886" s="60"/>
      <c r="STH886" s="60"/>
      <c r="STI886" s="60"/>
      <c r="STJ886" s="60"/>
      <c r="STK886" s="60"/>
      <c r="STL886" s="60"/>
      <c r="STM886" s="60"/>
      <c r="STN886" s="60"/>
      <c r="STO886" s="60"/>
      <c r="STP886" s="60"/>
      <c r="STQ886" s="60"/>
      <c r="STR886" s="60"/>
      <c r="STS886" s="60"/>
      <c r="STT886" s="60"/>
      <c r="STU886" s="60"/>
      <c r="STV886" s="60"/>
      <c r="STW886" s="60"/>
      <c r="STX886" s="60"/>
      <c r="STY886" s="60"/>
      <c r="STZ886" s="60"/>
      <c r="SUA886" s="60"/>
      <c r="SUB886" s="60"/>
      <c r="SUC886" s="60"/>
      <c r="SUD886" s="60"/>
      <c r="SUE886" s="60"/>
      <c r="SUF886" s="60"/>
      <c r="SUG886" s="60"/>
      <c r="SUH886" s="60"/>
      <c r="SUI886" s="60"/>
      <c r="SUJ886" s="60"/>
      <c r="SUK886" s="60"/>
      <c r="SUL886" s="60"/>
      <c r="SUM886" s="60"/>
      <c r="SUN886" s="60"/>
      <c r="SUO886" s="60"/>
      <c r="SUP886" s="60"/>
      <c r="SUQ886" s="60"/>
      <c r="SUR886" s="60"/>
      <c r="SUS886" s="60"/>
      <c r="SUT886" s="60"/>
      <c r="SUU886" s="60"/>
      <c r="SUV886" s="60"/>
      <c r="SUW886" s="60"/>
      <c r="SUX886" s="60"/>
      <c r="SUY886" s="60"/>
      <c r="SUZ886" s="60"/>
      <c r="SVA886" s="60"/>
      <c r="SVB886" s="60"/>
      <c r="SVC886" s="60"/>
      <c r="SVD886" s="60"/>
      <c r="SVE886" s="60"/>
      <c r="SVF886" s="60"/>
      <c r="SVG886" s="60"/>
      <c r="SVH886" s="60"/>
      <c r="SVI886" s="60"/>
      <c r="SVJ886" s="60"/>
      <c r="SVK886" s="60"/>
      <c r="SVL886" s="60"/>
      <c r="SVM886" s="60"/>
      <c r="SVN886" s="60"/>
      <c r="SVO886" s="60"/>
      <c r="SVP886" s="60"/>
      <c r="SVQ886" s="60"/>
      <c r="SVR886" s="60"/>
      <c r="SVS886" s="60"/>
      <c r="SVT886" s="60"/>
      <c r="SVU886" s="60"/>
      <c r="SVV886" s="60"/>
      <c r="SVW886" s="60"/>
      <c r="SVX886" s="60"/>
      <c r="SVY886" s="60"/>
      <c r="SVZ886" s="60"/>
      <c r="SWA886" s="60"/>
      <c r="SWB886" s="60"/>
      <c r="SWC886" s="60"/>
      <c r="SWD886" s="60"/>
      <c r="SWE886" s="60"/>
      <c r="SWF886" s="60"/>
      <c r="SWG886" s="60"/>
      <c r="SWH886" s="60"/>
      <c r="SWI886" s="60"/>
      <c r="SWJ886" s="60"/>
      <c r="SWK886" s="60"/>
      <c r="SWL886" s="60"/>
      <c r="SWM886" s="60"/>
      <c r="SWN886" s="60"/>
      <c r="SWO886" s="60"/>
      <c r="SWP886" s="60"/>
      <c r="SWQ886" s="60"/>
      <c r="SWR886" s="60"/>
      <c r="SWS886" s="60"/>
      <c r="SWT886" s="60"/>
      <c r="SWU886" s="60"/>
      <c r="SWV886" s="60"/>
      <c r="SWW886" s="60"/>
      <c r="SWX886" s="60"/>
      <c r="SWY886" s="60"/>
      <c r="SWZ886" s="60"/>
      <c r="SXA886" s="60"/>
      <c r="SXB886" s="60"/>
      <c r="SXC886" s="60"/>
      <c r="SXD886" s="60"/>
      <c r="SXE886" s="60"/>
      <c r="SXF886" s="60"/>
      <c r="SXG886" s="60"/>
      <c r="SXH886" s="60"/>
      <c r="SXI886" s="60"/>
      <c r="SXJ886" s="60"/>
      <c r="SXK886" s="60"/>
      <c r="SXL886" s="60"/>
      <c r="SXM886" s="60"/>
      <c r="SXN886" s="60"/>
      <c r="SXO886" s="60"/>
      <c r="SXP886" s="60"/>
      <c r="SXQ886" s="60"/>
      <c r="SXR886" s="60"/>
      <c r="SXS886" s="60"/>
      <c r="SXT886" s="60"/>
      <c r="SXU886" s="60"/>
      <c r="SXV886" s="60"/>
      <c r="SXW886" s="60"/>
      <c r="SXX886" s="60"/>
      <c r="SXY886" s="60"/>
      <c r="SXZ886" s="60"/>
      <c r="SYA886" s="60"/>
      <c r="SYB886" s="60"/>
      <c r="SYC886" s="60"/>
      <c r="SYD886" s="60"/>
      <c r="SYE886" s="60"/>
      <c r="SYF886" s="60"/>
      <c r="SYG886" s="60"/>
      <c r="SYH886" s="60"/>
      <c r="SYI886" s="60"/>
      <c r="SYJ886" s="60"/>
      <c r="SYK886" s="60"/>
      <c r="SYL886" s="60"/>
      <c r="SYM886" s="60"/>
      <c r="SYN886" s="60"/>
      <c r="SYO886" s="60"/>
      <c r="SYP886" s="60"/>
      <c r="SYQ886" s="60"/>
      <c r="SYR886" s="60"/>
      <c r="SYS886" s="60"/>
      <c r="SYT886" s="60"/>
      <c r="SYU886" s="60"/>
      <c r="SYV886" s="60"/>
      <c r="SYW886" s="60"/>
      <c r="SYX886" s="60"/>
      <c r="SYY886" s="60"/>
      <c r="SYZ886" s="60"/>
      <c r="SZA886" s="60"/>
      <c r="SZB886" s="60"/>
      <c r="SZC886" s="60"/>
      <c r="SZD886" s="60"/>
      <c r="SZE886" s="60"/>
      <c r="SZF886" s="60"/>
      <c r="SZG886" s="60"/>
      <c r="SZH886" s="60"/>
      <c r="SZI886" s="60"/>
      <c r="SZJ886" s="60"/>
      <c r="SZK886" s="60"/>
      <c r="SZL886" s="60"/>
      <c r="SZM886" s="60"/>
      <c r="SZN886" s="60"/>
      <c r="SZO886" s="60"/>
      <c r="SZP886" s="60"/>
      <c r="SZQ886" s="60"/>
      <c r="SZR886" s="60"/>
      <c r="SZS886" s="60"/>
      <c r="SZT886" s="60"/>
      <c r="SZU886" s="60"/>
      <c r="SZV886" s="60"/>
      <c r="SZW886" s="60"/>
      <c r="SZX886" s="60"/>
      <c r="SZY886" s="60"/>
      <c r="SZZ886" s="60"/>
      <c r="TAA886" s="60"/>
      <c r="TAB886" s="60"/>
      <c r="TAC886" s="60"/>
      <c r="TAD886" s="60"/>
      <c r="TAE886" s="60"/>
      <c r="TAF886" s="60"/>
      <c r="TAG886" s="60"/>
      <c r="TAH886" s="60"/>
      <c r="TAI886" s="60"/>
      <c r="TAJ886" s="60"/>
      <c r="TAK886" s="60"/>
      <c r="TAL886" s="60"/>
      <c r="TAM886" s="60"/>
      <c r="TAN886" s="60"/>
      <c r="TAO886" s="60"/>
      <c r="TAP886" s="60"/>
      <c r="TAQ886" s="60"/>
      <c r="TAR886" s="60"/>
      <c r="TAS886" s="60"/>
      <c r="TAT886" s="60"/>
      <c r="TAU886" s="60"/>
      <c r="TAV886" s="60"/>
      <c r="TAW886" s="60"/>
      <c r="TAX886" s="60"/>
      <c r="TAY886" s="60"/>
      <c r="TAZ886" s="60"/>
      <c r="TBA886" s="60"/>
      <c r="TBB886" s="60"/>
      <c r="TBC886" s="60"/>
      <c r="TBD886" s="60"/>
      <c r="TBE886" s="60"/>
      <c r="TBF886" s="60"/>
      <c r="TBG886" s="60"/>
      <c r="TBH886" s="60"/>
      <c r="TBI886" s="60"/>
      <c r="TBJ886" s="60"/>
      <c r="TBK886" s="60"/>
      <c r="TBL886" s="60"/>
      <c r="TBM886" s="60"/>
      <c r="TBN886" s="60"/>
      <c r="TBO886" s="60"/>
      <c r="TBP886" s="60"/>
      <c r="TBQ886" s="60"/>
      <c r="TBR886" s="60"/>
      <c r="TBS886" s="60"/>
      <c r="TBT886" s="60"/>
      <c r="TBU886" s="60"/>
      <c r="TBV886" s="60"/>
      <c r="TBW886" s="60"/>
      <c r="TBX886" s="60"/>
      <c r="TBY886" s="60"/>
      <c r="TBZ886" s="60"/>
      <c r="TCA886" s="60"/>
      <c r="TCB886" s="60"/>
      <c r="TCC886" s="60"/>
      <c r="TCD886" s="60"/>
      <c r="TCE886" s="60"/>
      <c r="TCF886" s="60"/>
      <c r="TCG886" s="60"/>
      <c r="TCH886" s="60"/>
      <c r="TCI886" s="60"/>
      <c r="TCJ886" s="60"/>
      <c r="TCK886" s="60"/>
      <c r="TCL886" s="60"/>
      <c r="TCM886" s="60"/>
      <c r="TCN886" s="60"/>
      <c r="TCO886" s="60"/>
      <c r="TCP886" s="60"/>
      <c r="TCQ886" s="60"/>
      <c r="TCR886" s="60"/>
      <c r="TCS886" s="60"/>
      <c r="TCT886" s="60"/>
      <c r="TCU886" s="60"/>
      <c r="TCV886" s="60"/>
      <c r="TCW886" s="60"/>
      <c r="TCX886" s="60"/>
      <c r="TCY886" s="60"/>
      <c r="TCZ886" s="60"/>
      <c r="TDA886" s="60"/>
      <c r="TDB886" s="60"/>
      <c r="TDC886" s="60"/>
      <c r="TDD886" s="60"/>
      <c r="TDE886" s="60"/>
      <c r="TDF886" s="60"/>
      <c r="TDG886" s="60"/>
      <c r="TDH886" s="60"/>
      <c r="TDI886" s="60"/>
      <c r="TDJ886" s="60"/>
      <c r="TDK886" s="60"/>
      <c r="TDL886" s="60"/>
      <c r="TDM886" s="60"/>
      <c r="TDN886" s="60"/>
      <c r="TDO886" s="60"/>
      <c r="TDP886" s="60"/>
      <c r="TDQ886" s="60"/>
      <c r="TDR886" s="60"/>
      <c r="TDS886" s="60"/>
      <c r="TDT886" s="60"/>
      <c r="TDU886" s="60"/>
      <c r="TDV886" s="60"/>
      <c r="TDW886" s="60"/>
      <c r="TDX886" s="60"/>
      <c r="TDY886" s="60"/>
      <c r="TDZ886" s="60"/>
      <c r="TEA886" s="60"/>
      <c r="TEB886" s="60"/>
      <c r="TEC886" s="60"/>
      <c r="TED886" s="60"/>
      <c r="TEE886" s="60"/>
      <c r="TEF886" s="60"/>
      <c r="TEG886" s="60"/>
      <c r="TEH886" s="60"/>
      <c r="TEI886" s="60"/>
      <c r="TEJ886" s="60"/>
      <c r="TEK886" s="60"/>
      <c r="TEL886" s="60"/>
      <c r="TEM886" s="60"/>
      <c r="TEN886" s="60"/>
      <c r="TEO886" s="60"/>
      <c r="TEP886" s="60"/>
      <c r="TEQ886" s="60"/>
      <c r="TER886" s="60"/>
      <c r="TES886" s="60"/>
      <c r="TET886" s="60"/>
      <c r="TEU886" s="60"/>
      <c r="TEV886" s="60"/>
      <c r="TEW886" s="60"/>
      <c r="TEX886" s="60"/>
      <c r="TEY886" s="60"/>
      <c r="TEZ886" s="60"/>
      <c r="TFA886" s="60"/>
      <c r="TFB886" s="60"/>
      <c r="TFC886" s="60"/>
      <c r="TFD886" s="60"/>
      <c r="TFE886" s="60"/>
      <c r="TFF886" s="60"/>
      <c r="TFG886" s="60"/>
      <c r="TFH886" s="60"/>
      <c r="TFI886" s="60"/>
      <c r="TFJ886" s="60"/>
      <c r="TFK886" s="60"/>
      <c r="TFL886" s="60"/>
      <c r="TFM886" s="60"/>
      <c r="TFN886" s="60"/>
      <c r="TFO886" s="60"/>
      <c r="TFP886" s="60"/>
      <c r="TFQ886" s="60"/>
      <c r="TFR886" s="60"/>
      <c r="TFS886" s="60"/>
      <c r="TFT886" s="60"/>
      <c r="TFU886" s="60"/>
      <c r="TFV886" s="60"/>
      <c r="TFW886" s="60"/>
      <c r="TFX886" s="60"/>
      <c r="TFY886" s="60"/>
      <c r="TFZ886" s="60"/>
      <c r="TGA886" s="60"/>
      <c r="TGB886" s="60"/>
      <c r="TGC886" s="60"/>
      <c r="TGD886" s="60"/>
      <c r="TGE886" s="60"/>
      <c r="TGF886" s="60"/>
      <c r="TGG886" s="60"/>
      <c r="TGH886" s="60"/>
      <c r="TGI886" s="60"/>
      <c r="TGJ886" s="60"/>
      <c r="TGK886" s="60"/>
      <c r="TGL886" s="60"/>
      <c r="TGM886" s="60"/>
      <c r="TGN886" s="60"/>
      <c r="TGO886" s="60"/>
      <c r="TGP886" s="60"/>
      <c r="TGQ886" s="60"/>
      <c r="TGR886" s="60"/>
      <c r="TGS886" s="60"/>
      <c r="TGT886" s="60"/>
      <c r="TGU886" s="60"/>
      <c r="TGV886" s="60"/>
      <c r="TGW886" s="60"/>
      <c r="TGX886" s="60"/>
      <c r="TGY886" s="60"/>
      <c r="TGZ886" s="60"/>
      <c r="THA886" s="60"/>
      <c r="THB886" s="60"/>
      <c r="THC886" s="60"/>
      <c r="THD886" s="60"/>
      <c r="THE886" s="60"/>
      <c r="THF886" s="60"/>
      <c r="THG886" s="60"/>
      <c r="THH886" s="60"/>
      <c r="THI886" s="60"/>
      <c r="THJ886" s="60"/>
      <c r="THK886" s="60"/>
      <c r="THL886" s="60"/>
      <c r="THM886" s="60"/>
      <c r="THN886" s="60"/>
      <c r="THO886" s="60"/>
      <c r="THP886" s="60"/>
      <c r="THQ886" s="60"/>
      <c r="THR886" s="60"/>
      <c r="THS886" s="60"/>
      <c r="THT886" s="60"/>
      <c r="THU886" s="60"/>
      <c r="THV886" s="60"/>
      <c r="THW886" s="60"/>
      <c r="THX886" s="60"/>
      <c r="THY886" s="60"/>
      <c r="THZ886" s="60"/>
      <c r="TIA886" s="60"/>
      <c r="TIB886" s="60"/>
      <c r="TIC886" s="60"/>
      <c r="TID886" s="60"/>
      <c r="TIE886" s="60"/>
      <c r="TIF886" s="60"/>
      <c r="TIG886" s="60"/>
      <c r="TIH886" s="60"/>
      <c r="TII886" s="60"/>
      <c r="TIJ886" s="60"/>
      <c r="TIK886" s="60"/>
      <c r="TIL886" s="60"/>
      <c r="TIM886" s="60"/>
      <c r="TIN886" s="60"/>
      <c r="TIO886" s="60"/>
      <c r="TIP886" s="60"/>
      <c r="TIQ886" s="60"/>
      <c r="TIR886" s="60"/>
      <c r="TIS886" s="60"/>
      <c r="TIT886" s="60"/>
      <c r="TIU886" s="60"/>
      <c r="TIV886" s="60"/>
      <c r="TIW886" s="60"/>
      <c r="TIX886" s="60"/>
      <c r="TIY886" s="60"/>
      <c r="TIZ886" s="60"/>
      <c r="TJA886" s="60"/>
      <c r="TJB886" s="60"/>
      <c r="TJC886" s="60"/>
      <c r="TJD886" s="60"/>
      <c r="TJE886" s="60"/>
      <c r="TJF886" s="60"/>
      <c r="TJG886" s="60"/>
      <c r="TJH886" s="60"/>
      <c r="TJI886" s="60"/>
      <c r="TJJ886" s="60"/>
      <c r="TJK886" s="60"/>
      <c r="TJL886" s="60"/>
      <c r="TJM886" s="60"/>
      <c r="TJN886" s="60"/>
      <c r="TJO886" s="60"/>
      <c r="TJP886" s="60"/>
      <c r="TJQ886" s="60"/>
      <c r="TJR886" s="60"/>
      <c r="TJS886" s="60"/>
      <c r="TJT886" s="60"/>
      <c r="TJU886" s="60"/>
      <c r="TJV886" s="60"/>
      <c r="TJW886" s="60"/>
      <c r="TJX886" s="60"/>
      <c r="TJY886" s="60"/>
      <c r="TJZ886" s="60"/>
      <c r="TKA886" s="60"/>
      <c r="TKB886" s="60"/>
      <c r="TKC886" s="60"/>
      <c r="TKD886" s="60"/>
      <c r="TKE886" s="60"/>
      <c r="TKF886" s="60"/>
      <c r="TKG886" s="60"/>
      <c r="TKH886" s="60"/>
      <c r="TKI886" s="60"/>
      <c r="TKJ886" s="60"/>
      <c r="TKK886" s="60"/>
      <c r="TKL886" s="60"/>
      <c r="TKM886" s="60"/>
      <c r="TKN886" s="60"/>
      <c r="TKO886" s="60"/>
      <c r="TKP886" s="60"/>
      <c r="TKQ886" s="60"/>
      <c r="TKR886" s="60"/>
      <c r="TKS886" s="60"/>
      <c r="TKT886" s="60"/>
      <c r="TKU886" s="60"/>
      <c r="TKV886" s="60"/>
      <c r="TKW886" s="60"/>
      <c r="TKX886" s="60"/>
      <c r="TKY886" s="60"/>
      <c r="TKZ886" s="60"/>
      <c r="TLA886" s="60"/>
      <c r="TLB886" s="60"/>
      <c r="TLC886" s="60"/>
      <c r="TLD886" s="60"/>
      <c r="TLE886" s="60"/>
      <c r="TLF886" s="60"/>
      <c r="TLG886" s="60"/>
      <c r="TLH886" s="60"/>
      <c r="TLI886" s="60"/>
      <c r="TLJ886" s="60"/>
      <c r="TLK886" s="60"/>
      <c r="TLL886" s="60"/>
      <c r="TLM886" s="60"/>
      <c r="TLN886" s="60"/>
      <c r="TLO886" s="60"/>
      <c r="TLP886" s="60"/>
      <c r="TLQ886" s="60"/>
      <c r="TLR886" s="60"/>
      <c r="TLS886" s="60"/>
      <c r="TLT886" s="60"/>
      <c r="TLU886" s="60"/>
      <c r="TLV886" s="60"/>
      <c r="TLW886" s="60"/>
      <c r="TLX886" s="60"/>
      <c r="TLY886" s="60"/>
      <c r="TLZ886" s="60"/>
      <c r="TMA886" s="60"/>
      <c r="TMB886" s="60"/>
      <c r="TMC886" s="60"/>
      <c r="TMD886" s="60"/>
      <c r="TME886" s="60"/>
      <c r="TMF886" s="60"/>
      <c r="TMG886" s="60"/>
      <c r="TMH886" s="60"/>
      <c r="TMI886" s="60"/>
      <c r="TMJ886" s="60"/>
      <c r="TMK886" s="60"/>
      <c r="TML886" s="60"/>
      <c r="TMM886" s="60"/>
      <c r="TMN886" s="60"/>
      <c r="TMO886" s="60"/>
      <c r="TMP886" s="60"/>
      <c r="TMQ886" s="60"/>
      <c r="TMR886" s="60"/>
      <c r="TMS886" s="60"/>
      <c r="TMT886" s="60"/>
      <c r="TMU886" s="60"/>
      <c r="TMV886" s="60"/>
      <c r="TMW886" s="60"/>
      <c r="TMX886" s="60"/>
      <c r="TMY886" s="60"/>
      <c r="TMZ886" s="60"/>
      <c r="TNA886" s="60"/>
      <c r="TNB886" s="60"/>
      <c r="TNC886" s="60"/>
      <c r="TND886" s="60"/>
      <c r="TNE886" s="60"/>
      <c r="TNF886" s="60"/>
      <c r="TNG886" s="60"/>
      <c r="TNH886" s="60"/>
      <c r="TNI886" s="60"/>
      <c r="TNJ886" s="60"/>
      <c r="TNK886" s="60"/>
      <c r="TNL886" s="60"/>
      <c r="TNM886" s="60"/>
      <c r="TNN886" s="60"/>
      <c r="TNO886" s="60"/>
      <c r="TNP886" s="60"/>
      <c r="TNQ886" s="60"/>
      <c r="TNR886" s="60"/>
      <c r="TNS886" s="60"/>
      <c r="TNT886" s="60"/>
      <c r="TNU886" s="60"/>
      <c r="TNV886" s="60"/>
      <c r="TNW886" s="60"/>
      <c r="TNX886" s="60"/>
      <c r="TNY886" s="60"/>
      <c r="TNZ886" s="60"/>
      <c r="TOA886" s="60"/>
      <c r="TOB886" s="60"/>
      <c r="TOC886" s="60"/>
      <c r="TOD886" s="60"/>
      <c r="TOE886" s="60"/>
      <c r="TOF886" s="60"/>
      <c r="TOG886" s="60"/>
      <c r="TOH886" s="60"/>
      <c r="TOI886" s="60"/>
      <c r="TOJ886" s="60"/>
      <c r="TOK886" s="60"/>
      <c r="TOL886" s="60"/>
      <c r="TOM886" s="60"/>
      <c r="TON886" s="60"/>
      <c r="TOO886" s="60"/>
      <c r="TOP886" s="60"/>
      <c r="TOQ886" s="60"/>
      <c r="TOR886" s="60"/>
      <c r="TOS886" s="60"/>
      <c r="TOT886" s="60"/>
      <c r="TOU886" s="60"/>
      <c r="TOV886" s="60"/>
      <c r="TOW886" s="60"/>
      <c r="TOX886" s="60"/>
      <c r="TOY886" s="60"/>
      <c r="TOZ886" s="60"/>
      <c r="TPA886" s="60"/>
      <c r="TPB886" s="60"/>
      <c r="TPC886" s="60"/>
      <c r="TPD886" s="60"/>
      <c r="TPE886" s="60"/>
      <c r="TPF886" s="60"/>
      <c r="TPG886" s="60"/>
      <c r="TPH886" s="60"/>
      <c r="TPI886" s="60"/>
      <c r="TPJ886" s="60"/>
      <c r="TPK886" s="60"/>
      <c r="TPL886" s="60"/>
      <c r="TPM886" s="60"/>
      <c r="TPN886" s="60"/>
      <c r="TPO886" s="60"/>
      <c r="TPP886" s="60"/>
      <c r="TPQ886" s="60"/>
      <c r="TPR886" s="60"/>
      <c r="TPS886" s="60"/>
      <c r="TPT886" s="60"/>
      <c r="TPU886" s="60"/>
      <c r="TPV886" s="60"/>
      <c r="TPW886" s="60"/>
      <c r="TPX886" s="60"/>
      <c r="TPY886" s="60"/>
      <c r="TPZ886" s="60"/>
      <c r="TQA886" s="60"/>
      <c r="TQB886" s="60"/>
      <c r="TQC886" s="60"/>
      <c r="TQD886" s="60"/>
      <c r="TQE886" s="60"/>
      <c r="TQF886" s="60"/>
      <c r="TQG886" s="60"/>
      <c r="TQH886" s="60"/>
      <c r="TQI886" s="60"/>
      <c r="TQJ886" s="60"/>
      <c r="TQK886" s="60"/>
      <c r="TQL886" s="60"/>
      <c r="TQM886" s="60"/>
      <c r="TQN886" s="60"/>
      <c r="TQO886" s="60"/>
      <c r="TQP886" s="60"/>
      <c r="TQQ886" s="60"/>
      <c r="TQR886" s="60"/>
      <c r="TQS886" s="60"/>
      <c r="TQT886" s="60"/>
      <c r="TQU886" s="60"/>
      <c r="TQV886" s="60"/>
      <c r="TQW886" s="60"/>
      <c r="TQX886" s="60"/>
      <c r="TQY886" s="60"/>
      <c r="TQZ886" s="60"/>
      <c r="TRA886" s="60"/>
      <c r="TRB886" s="60"/>
      <c r="TRC886" s="60"/>
      <c r="TRD886" s="60"/>
      <c r="TRE886" s="60"/>
      <c r="TRF886" s="60"/>
      <c r="TRG886" s="60"/>
      <c r="TRH886" s="60"/>
      <c r="TRI886" s="60"/>
      <c r="TRJ886" s="60"/>
      <c r="TRK886" s="60"/>
      <c r="TRL886" s="60"/>
      <c r="TRM886" s="60"/>
      <c r="TRN886" s="60"/>
      <c r="TRO886" s="60"/>
      <c r="TRP886" s="60"/>
      <c r="TRQ886" s="60"/>
      <c r="TRR886" s="60"/>
      <c r="TRS886" s="60"/>
      <c r="TRT886" s="60"/>
      <c r="TRU886" s="60"/>
      <c r="TRV886" s="60"/>
      <c r="TRW886" s="60"/>
      <c r="TRX886" s="60"/>
      <c r="TRY886" s="60"/>
      <c r="TRZ886" s="60"/>
      <c r="TSA886" s="60"/>
      <c r="TSB886" s="60"/>
      <c r="TSC886" s="60"/>
      <c r="TSD886" s="60"/>
      <c r="TSE886" s="60"/>
      <c r="TSF886" s="60"/>
      <c r="TSG886" s="60"/>
      <c r="TSH886" s="60"/>
      <c r="TSI886" s="60"/>
      <c r="TSJ886" s="60"/>
      <c r="TSK886" s="60"/>
      <c r="TSL886" s="60"/>
      <c r="TSM886" s="60"/>
      <c r="TSN886" s="60"/>
      <c r="TSO886" s="60"/>
      <c r="TSP886" s="60"/>
      <c r="TSQ886" s="60"/>
      <c r="TSR886" s="60"/>
      <c r="TSS886" s="60"/>
      <c r="TST886" s="60"/>
      <c r="TSU886" s="60"/>
      <c r="TSV886" s="60"/>
      <c r="TSW886" s="60"/>
      <c r="TSX886" s="60"/>
      <c r="TSY886" s="60"/>
      <c r="TSZ886" s="60"/>
      <c r="TTA886" s="60"/>
      <c r="TTB886" s="60"/>
      <c r="TTC886" s="60"/>
      <c r="TTD886" s="60"/>
      <c r="TTE886" s="60"/>
      <c r="TTF886" s="60"/>
      <c r="TTG886" s="60"/>
      <c r="TTH886" s="60"/>
      <c r="TTI886" s="60"/>
      <c r="TTJ886" s="60"/>
      <c r="TTK886" s="60"/>
      <c r="TTL886" s="60"/>
      <c r="TTM886" s="60"/>
      <c r="TTN886" s="60"/>
      <c r="TTO886" s="60"/>
      <c r="TTP886" s="60"/>
      <c r="TTQ886" s="60"/>
      <c r="TTR886" s="60"/>
      <c r="TTS886" s="60"/>
      <c r="TTT886" s="60"/>
      <c r="TTU886" s="60"/>
      <c r="TTV886" s="60"/>
      <c r="TTW886" s="60"/>
      <c r="TTX886" s="60"/>
      <c r="TTY886" s="60"/>
      <c r="TTZ886" s="60"/>
      <c r="TUA886" s="60"/>
      <c r="TUB886" s="60"/>
      <c r="TUC886" s="60"/>
      <c r="TUD886" s="60"/>
      <c r="TUE886" s="60"/>
      <c r="TUF886" s="60"/>
      <c r="TUG886" s="60"/>
      <c r="TUH886" s="60"/>
      <c r="TUI886" s="60"/>
      <c r="TUJ886" s="60"/>
      <c r="TUK886" s="60"/>
      <c r="TUL886" s="60"/>
      <c r="TUM886" s="60"/>
      <c r="TUN886" s="60"/>
      <c r="TUO886" s="60"/>
      <c r="TUP886" s="60"/>
      <c r="TUQ886" s="60"/>
      <c r="TUR886" s="60"/>
      <c r="TUS886" s="60"/>
      <c r="TUT886" s="60"/>
      <c r="TUU886" s="60"/>
      <c r="TUV886" s="60"/>
      <c r="TUW886" s="60"/>
      <c r="TUX886" s="60"/>
      <c r="TUY886" s="60"/>
      <c r="TUZ886" s="60"/>
      <c r="TVA886" s="60"/>
      <c r="TVB886" s="60"/>
      <c r="TVC886" s="60"/>
      <c r="TVD886" s="60"/>
      <c r="TVE886" s="60"/>
      <c r="TVF886" s="60"/>
      <c r="TVG886" s="60"/>
      <c r="TVH886" s="60"/>
      <c r="TVI886" s="60"/>
      <c r="TVJ886" s="60"/>
      <c r="TVK886" s="60"/>
      <c r="TVL886" s="60"/>
      <c r="TVM886" s="60"/>
      <c r="TVN886" s="60"/>
      <c r="TVO886" s="60"/>
      <c r="TVP886" s="60"/>
      <c r="TVQ886" s="60"/>
      <c r="TVR886" s="60"/>
      <c r="TVS886" s="60"/>
      <c r="TVT886" s="60"/>
      <c r="TVU886" s="60"/>
      <c r="TVV886" s="60"/>
      <c r="TVW886" s="60"/>
      <c r="TVX886" s="60"/>
      <c r="TVY886" s="60"/>
      <c r="TVZ886" s="60"/>
      <c r="TWA886" s="60"/>
      <c r="TWB886" s="60"/>
      <c r="TWC886" s="60"/>
      <c r="TWD886" s="60"/>
      <c r="TWE886" s="60"/>
      <c r="TWF886" s="60"/>
      <c r="TWG886" s="60"/>
      <c r="TWH886" s="60"/>
      <c r="TWI886" s="60"/>
      <c r="TWJ886" s="60"/>
      <c r="TWK886" s="60"/>
      <c r="TWL886" s="60"/>
      <c r="TWM886" s="60"/>
      <c r="TWN886" s="60"/>
      <c r="TWO886" s="60"/>
      <c r="TWP886" s="60"/>
      <c r="TWQ886" s="60"/>
      <c r="TWR886" s="60"/>
      <c r="TWS886" s="60"/>
      <c r="TWT886" s="60"/>
      <c r="TWU886" s="60"/>
      <c r="TWV886" s="60"/>
      <c r="TWW886" s="60"/>
      <c r="TWX886" s="60"/>
      <c r="TWY886" s="60"/>
      <c r="TWZ886" s="60"/>
      <c r="TXA886" s="60"/>
      <c r="TXB886" s="60"/>
      <c r="TXC886" s="60"/>
      <c r="TXD886" s="60"/>
      <c r="TXE886" s="60"/>
      <c r="TXF886" s="60"/>
      <c r="TXG886" s="60"/>
      <c r="TXH886" s="60"/>
      <c r="TXI886" s="60"/>
      <c r="TXJ886" s="60"/>
      <c r="TXK886" s="60"/>
      <c r="TXL886" s="60"/>
      <c r="TXM886" s="60"/>
      <c r="TXN886" s="60"/>
      <c r="TXO886" s="60"/>
      <c r="TXP886" s="60"/>
      <c r="TXQ886" s="60"/>
      <c r="TXR886" s="60"/>
      <c r="TXS886" s="60"/>
      <c r="TXT886" s="60"/>
      <c r="TXU886" s="60"/>
      <c r="TXV886" s="60"/>
      <c r="TXW886" s="60"/>
      <c r="TXX886" s="60"/>
      <c r="TXY886" s="60"/>
      <c r="TXZ886" s="60"/>
      <c r="TYA886" s="60"/>
      <c r="TYB886" s="60"/>
      <c r="TYC886" s="60"/>
      <c r="TYD886" s="60"/>
      <c r="TYE886" s="60"/>
      <c r="TYF886" s="60"/>
      <c r="TYG886" s="60"/>
      <c r="TYH886" s="60"/>
      <c r="TYI886" s="60"/>
      <c r="TYJ886" s="60"/>
      <c r="TYK886" s="60"/>
      <c r="TYL886" s="60"/>
      <c r="TYM886" s="60"/>
      <c r="TYN886" s="60"/>
      <c r="TYO886" s="60"/>
      <c r="TYP886" s="60"/>
      <c r="TYQ886" s="60"/>
      <c r="TYR886" s="60"/>
      <c r="TYS886" s="60"/>
      <c r="TYT886" s="60"/>
      <c r="TYU886" s="60"/>
      <c r="TYV886" s="60"/>
      <c r="TYW886" s="60"/>
      <c r="TYX886" s="60"/>
      <c r="TYY886" s="60"/>
      <c r="TYZ886" s="60"/>
      <c r="TZA886" s="60"/>
      <c r="TZB886" s="60"/>
      <c r="TZC886" s="60"/>
      <c r="TZD886" s="60"/>
      <c r="TZE886" s="60"/>
      <c r="TZF886" s="60"/>
      <c r="TZG886" s="60"/>
      <c r="TZH886" s="60"/>
      <c r="TZI886" s="60"/>
      <c r="TZJ886" s="60"/>
      <c r="TZK886" s="60"/>
      <c r="TZL886" s="60"/>
      <c r="TZM886" s="60"/>
      <c r="TZN886" s="60"/>
      <c r="TZO886" s="60"/>
      <c r="TZP886" s="60"/>
      <c r="TZQ886" s="60"/>
      <c r="TZR886" s="60"/>
      <c r="TZS886" s="60"/>
      <c r="TZT886" s="60"/>
      <c r="TZU886" s="60"/>
      <c r="TZV886" s="60"/>
      <c r="TZW886" s="60"/>
      <c r="TZX886" s="60"/>
      <c r="TZY886" s="60"/>
      <c r="TZZ886" s="60"/>
      <c r="UAA886" s="60"/>
      <c r="UAB886" s="60"/>
      <c r="UAC886" s="60"/>
      <c r="UAD886" s="60"/>
      <c r="UAE886" s="60"/>
      <c r="UAF886" s="60"/>
      <c r="UAG886" s="60"/>
      <c r="UAH886" s="60"/>
      <c r="UAI886" s="60"/>
      <c r="UAJ886" s="60"/>
      <c r="UAK886" s="60"/>
      <c r="UAL886" s="60"/>
      <c r="UAM886" s="60"/>
      <c r="UAN886" s="60"/>
      <c r="UAO886" s="60"/>
      <c r="UAP886" s="60"/>
      <c r="UAQ886" s="60"/>
      <c r="UAR886" s="60"/>
      <c r="UAS886" s="60"/>
      <c r="UAT886" s="60"/>
      <c r="UAU886" s="60"/>
      <c r="UAV886" s="60"/>
      <c r="UAW886" s="60"/>
      <c r="UAX886" s="60"/>
      <c r="UAY886" s="60"/>
      <c r="UAZ886" s="60"/>
      <c r="UBA886" s="60"/>
      <c r="UBB886" s="60"/>
      <c r="UBC886" s="60"/>
      <c r="UBD886" s="60"/>
      <c r="UBE886" s="60"/>
      <c r="UBF886" s="60"/>
      <c r="UBG886" s="60"/>
      <c r="UBH886" s="60"/>
      <c r="UBI886" s="60"/>
      <c r="UBJ886" s="60"/>
      <c r="UBK886" s="60"/>
      <c r="UBL886" s="60"/>
      <c r="UBM886" s="60"/>
      <c r="UBN886" s="60"/>
      <c r="UBO886" s="60"/>
      <c r="UBP886" s="60"/>
      <c r="UBQ886" s="60"/>
      <c r="UBR886" s="60"/>
      <c r="UBS886" s="60"/>
      <c r="UBT886" s="60"/>
      <c r="UBU886" s="60"/>
      <c r="UBV886" s="60"/>
      <c r="UBW886" s="60"/>
      <c r="UBX886" s="60"/>
      <c r="UBY886" s="60"/>
      <c r="UBZ886" s="60"/>
      <c r="UCA886" s="60"/>
      <c r="UCB886" s="60"/>
      <c r="UCC886" s="60"/>
      <c r="UCD886" s="60"/>
      <c r="UCE886" s="60"/>
      <c r="UCF886" s="60"/>
      <c r="UCG886" s="60"/>
      <c r="UCH886" s="60"/>
      <c r="UCI886" s="60"/>
      <c r="UCJ886" s="60"/>
      <c r="UCK886" s="60"/>
      <c r="UCL886" s="60"/>
      <c r="UCM886" s="60"/>
      <c r="UCN886" s="60"/>
      <c r="UCO886" s="60"/>
      <c r="UCP886" s="60"/>
      <c r="UCQ886" s="60"/>
      <c r="UCR886" s="60"/>
      <c r="UCS886" s="60"/>
      <c r="UCT886" s="60"/>
      <c r="UCU886" s="60"/>
      <c r="UCV886" s="60"/>
      <c r="UCW886" s="60"/>
      <c r="UCX886" s="60"/>
      <c r="UCY886" s="60"/>
      <c r="UCZ886" s="60"/>
      <c r="UDA886" s="60"/>
      <c r="UDB886" s="60"/>
      <c r="UDC886" s="60"/>
      <c r="UDD886" s="60"/>
      <c r="UDE886" s="60"/>
      <c r="UDF886" s="60"/>
      <c r="UDG886" s="60"/>
      <c r="UDH886" s="60"/>
      <c r="UDI886" s="60"/>
      <c r="UDJ886" s="60"/>
      <c r="UDK886" s="60"/>
      <c r="UDL886" s="60"/>
      <c r="UDM886" s="60"/>
      <c r="UDN886" s="60"/>
      <c r="UDO886" s="60"/>
      <c r="UDP886" s="60"/>
      <c r="UDQ886" s="60"/>
      <c r="UDR886" s="60"/>
      <c r="UDS886" s="60"/>
      <c r="UDT886" s="60"/>
      <c r="UDU886" s="60"/>
      <c r="UDV886" s="60"/>
      <c r="UDW886" s="60"/>
      <c r="UDX886" s="60"/>
      <c r="UDY886" s="60"/>
      <c r="UDZ886" s="60"/>
      <c r="UEA886" s="60"/>
      <c r="UEB886" s="60"/>
      <c r="UEC886" s="60"/>
      <c r="UED886" s="60"/>
      <c r="UEE886" s="60"/>
      <c r="UEF886" s="60"/>
      <c r="UEG886" s="60"/>
      <c r="UEH886" s="60"/>
      <c r="UEI886" s="60"/>
      <c r="UEJ886" s="60"/>
      <c r="UEK886" s="60"/>
      <c r="UEL886" s="60"/>
      <c r="UEM886" s="60"/>
      <c r="UEN886" s="60"/>
      <c r="UEO886" s="60"/>
      <c r="UEP886" s="60"/>
      <c r="UEQ886" s="60"/>
      <c r="UER886" s="60"/>
      <c r="UES886" s="60"/>
      <c r="UET886" s="60"/>
      <c r="UEU886" s="60"/>
      <c r="UEV886" s="60"/>
      <c r="UEW886" s="60"/>
      <c r="UEX886" s="60"/>
      <c r="UEY886" s="60"/>
      <c r="UEZ886" s="60"/>
      <c r="UFA886" s="60"/>
      <c r="UFB886" s="60"/>
      <c r="UFC886" s="60"/>
      <c r="UFD886" s="60"/>
      <c r="UFE886" s="60"/>
      <c r="UFF886" s="60"/>
      <c r="UFG886" s="60"/>
      <c r="UFH886" s="60"/>
      <c r="UFI886" s="60"/>
      <c r="UFJ886" s="60"/>
      <c r="UFK886" s="60"/>
      <c r="UFL886" s="60"/>
      <c r="UFM886" s="60"/>
      <c r="UFN886" s="60"/>
      <c r="UFO886" s="60"/>
      <c r="UFP886" s="60"/>
      <c r="UFQ886" s="60"/>
      <c r="UFR886" s="60"/>
      <c r="UFS886" s="60"/>
      <c r="UFT886" s="60"/>
      <c r="UFU886" s="60"/>
      <c r="UFV886" s="60"/>
      <c r="UFW886" s="60"/>
      <c r="UFX886" s="60"/>
      <c r="UFY886" s="60"/>
      <c r="UFZ886" s="60"/>
      <c r="UGA886" s="60"/>
      <c r="UGB886" s="60"/>
      <c r="UGC886" s="60"/>
      <c r="UGD886" s="60"/>
      <c r="UGE886" s="60"/>
      <c r="UGF886" s="60"/>
      <c r="UGG886" s="60"/>
      <c r="UGH886" s="60"/>
      <c r="UGI886" s="60"/>
      <c r="UGJ886" s="60"/>
      <c r="UGK886" s="60"/>
      <c r="UGL886" s="60"/>
      <c r="UGM886" s="60"/>
      <c r="UGN886" s="60"/>
      <c r="UGO886" s="60"/>
      <c r="UGP886" s="60"/>
      <c r="UGQ886" s="60"/>
      <c r="UGR886" s="60"/>
      <c r="UGS886" s="60"/>
      <c r="UGT886" s="60"/>
      <c r="UGU886" s="60"/>
      <c r="UGV886" s="60"/>
      <c r="UGW886" s="60"/>
      <c r="UGX886" s="60"/>
      <c r="UGY886" s="60"/>
      <c r="UGZ886" s="60"/>
      <c r="UHA886" s="60"/>
      <c r="UHB886" s="60"/>
      <c r="UHC886" s="60"/>
      <c r="UHD886" s="60"/>
      <c r="UHE886" s="60"/>
      <c r="UHF886" s="60"/>
      <c r="UHG886" s="60"/>
      <c r="UHH886" s="60"/>
      <c r="UHI886" s="60"/>
      <c r="UHJ886" s="60"/>
      <c r="UHK886" s="60"/>
      <c r="UHL886" s="60"/>
      <c r="UHM886" s="60"/>
      <c r="UHN886" s="60"/>
      <c r="UHO886" s="60"/>
      <c r="UHP886" s="60"/>
      <c r="UHQ886" s="60"/>
      <c r="UHR886" s="60"/>
      <c r="UHS886" s="60"/>
      <c r="UHT886" s="60"/>
      <c r="UHU886" s="60"/>
      <c r="UHV886" s="60"/>
      <c r="UHW886" s="60"/>
      <c r="UHX886" s="60"/>
      <c r="UHY886" s="60"/>
      <c r="UHZ886" s="60"/>
      <c r="UIA886" s="60"/>
      <c r="UIB886" s="60"/>
      <c r="UIC886" s="60"/>
      <c r="UID886" s="60"/>
      <c r="UIE886" s="60"/>
      <c r="UIF886" s="60"/>
      <c r="UIG886" s="60"/>
      <c r="UIH886" s="60"/>
      <c r="UII886" s="60"/>
      <c r="UIJ886" s="60"/>
      <c r="UIK886" s="60"/>
      <c r="UIL886" s="60"/>
      <c r="UIM886" s="60"/>
      <c r="UIN886" s="60"/>
      <c r="UIO886" s="60"/>
      <c r="UIP886" s="60"/>
      <c r="UIQ886" s="60"/>
      <c r="UIR886" s="60"/>
      <c r="UIS886" s="60"/>
      <c r="UIT886" s="60"/>
      <c r="UIU886" s="60"/>
      <c r="UIV886" s="60"/>
      <c r="UIW886" s="60"/>
      <c r="UIX886" s="60"/>
      <c r="UIY886" s="60"/>
      <c r="UIZ886" s="60"/>
      <c r="UJA886" s="60"/>
      <c r="UJB886" s="60"/>
      <c r="UJC886" s="60"/>
      <c r="UJD886" s="60"/>
      <c r="UJE886" s="60"/>
      <c r="UJF886" s="60"/>
      <c r="UJG886" s="60"/>
      <c r="UJH886" s="60"/>
      <c r="UJI886" s="60"/>
      <c r="UJJ886" s="60"/>
      <c r="UJK886" s="60"/>
      <c r="UJL886" s="60"/>
      <c r="UJM886" s="60"/>
      <c r="UJN886" s="60"/>
      <c r="UJO886" s="60"/>
      <c r="UJP886" s="60"/>
      <c r="UJQ886" s="60"/>
      <c r="UJR886" s="60"/>
      <c r="UJS886" s="60"/>
      <c r="UJT886" s="60"/>
      <c r="UJU886" s="60"/>
      <c r="UJV886" s="60"/>
      <c r="UJW886" s="60"/>
      <c r="UJX886" s="60"/>
      <c r="UJY886" s="60"/>
      <c r="UJZ886" s="60"/>
      <c r="UKA886" s="60"/>
      <c r="UKB886" s="60"/>
      <c r="UKC886" s="60"/>
      <c r="UKD886" s="60"/>
      <c r="UKE886" s="60"/>
      <c r="UKF886" s="60"/>
      <c r="UKG886" s="60"/>
      <c r="UKH886" s="60"/>
      <c r="UKI886" s="60"/>
      <c r="UKJ886" s="60"/>
      <c r="UKK886" s="60"/>
      <c r="UKL886" s="60"/>
      <c r="UKM886" s="60"/>
      <c r="UKN886" s="60"/>
      <c r="UKO886" s="60"/>
      <c r="UKP886" s="60"/>
      <c r="UKQ886" s="60"/>
      <c r="UKR886" s="60"/>
      <c r="UKS886" s="60"/>
      <c r="UKT886" s="60"/>
      <c r="UKU886" s="60"/>
      <c r="UKV886" s="60"/>
      <c r="UKW886" s="60"/>
      <c r="UKX886" s="60"/>
      <c r="UKY886" s="60"/>
      <c r="UKZ886" s="60"/>
      <c r="ULA886" s="60"/>
      <c r="ULB886" s="60"/>
      <c r="ULC886" s="60"/>
      <c r="ULD886" s="60"/>
      <c r="ULE886" s="60"/>
      <c r="ULF886" s="60"/>
      <c r="ULG886" s="60"/>
      <c r="ULH886" s="60"/>
      <c r="ULI886" s="60"/>
      <c r="ULJ886" s="60"/>
      <c r="ULK886" s="60"/>
      <c r="ULL886" s="60"/>
      <c r="ULM886" s="60"/>
      <c r="ULN886" s="60"/>
      <c r="ULO886" s="60"/>
      <c r="ULP886" s="60"/>
      <c r="ULQ886" s="60"/>
      <c r="ULR886" s="60"/>
      <c r="ULS886" s="60"/>
      <c r="ULT886" s="60"/>
      <c r="ULU886" s="60"/>
      <c r="ULV886" s="60"/>
      <c r="ULW886" s="60"/>
      <c r="ULX886" s="60"/>
      <c r="ULY886" s="60"/>
      <c r="ULZ886" s="60"/>
      <c r="UMA886" s="60"/>
      <c r="UMB886" s="60"/>
      <c r="UMC886" s="60"/>
      <c r="UMD886" s="60"/>
      <c r="UME886" s="60"/>
      <c r="UMF886" s="60"/>
      <c r="UMG886" s="60"/>
      <c r="UMH886" s="60"/>
      <c r="UMI886" s="60"/>
      <c r="UMJ886" s="60"/>
      <c r="UMK886" s="60"/>
      <c r="UML886" s="60"/>
      <c r="UMM886" s="60"/>
      <c r="UMN886" s="60"/>
      <c r="UMO886" s="60"/>
      <c r="UMP886" s="60"/>
      <c r="UMQ886" s="60"/>
      <c r="UMR886" s="60"/>
      <c r="UMS886" s="60"/>
      <c r="UMT886" s="60"/>
      <c r="UMU886" s="60"/>
      <c r="UMV886" s="60"/>
      <c r="UMW886" s="60"/>
      <c r="UMX886" s="60"/>
      <c r="UMY886" s="60"/>
      <c r="UMZ886" s="60"/>
      <c r="UNA886" s="60"/>
      <c r="UNB886" s="60"/>
      <c r="UNC886" s="60"/>
      <c r="UND886" s="60"/>
      <c r="UNE886" s="60"/>
      <c r="UNF886" s="60"/>
      <c r="UNG886" s="60"/>
      <c r="UNH886" s="60"/>
      <c r="UNI886" s="60"/>
      <c r="UNJ886" s="60"/>
      <c r="UNK886" s="60"/>
      <c r="UNL886" s="60"/>
      <c r="UNM886" s="60"/>
      <c r="UNN886" s="60"/>
      <c r="UNO886" s="60"/>
      <c r="UNP886" s="60"/>
      <c r="UNQ886" s="60"/>
      <c r="UNR886" s="60"/>
      <c r="UNS886" s="60"/>
      <c r="UNT886" s="60"/>
      <c r="UNU886" s="60"/>
      <c r="UNV886" s="60"/>
      <c r="UNW886" s="60"/>
      <c r="UNX886" s="60"/>
      <c r="UNY886" s="60"/>
      <c r="UNZ886" s="60"/>
      <c r="UOA886" s="60"/>
      <c r="UOB886" s="60"/>
      <c r="UOC886" s="60"/>
      <c r="UOD886" s="60"/>
      <c r="UOE886" s="60"/>
      <c r="UOF886" s="60"/>
      <c r="UOG886" s="60"/>
      <c r="UOH886" s="60"/>
      <c r="UOI886" s="60"/>
      <c r="UOJ886" s="60"/>
      <c r="UOK886" s="60"/>
      <c r="UOL886" s="60"/>
      <c r="UOM886" s="60"/>
      <c r="UON886" s="60"/>
      <c r="UOO886" s="60"/>
      <c r="UOP886" s="60"/>
      <c r="UOQ886" s="60"/>
      <c r="UOR886" s="60"/>
      <c r="UOS886" s="60"/>
      <c r="UOT886" s="60"/>
      <c r="UOU886" s="60"/>
      <c r="UOV886" s="60"/>
      <c r="UOW886" s="60"/>
      <c r="UOX886" s="60"/>
      <c r="UOY886" s="60"/>
      <c r="UOZ886" s="60"/>
      <c r="UPA886" s="60"/>
      <c r="UPB886" s="60"/>
      <c r="UPC886" s="60"/>
      <c r="UPD886" s="60"/>
      <c r="UPE886" s="60"/>
      <c r="UPF886" s="60"/>
      <c r="UPG886" s="60"/>
      <c r="UPH886" s="60"/>
      <c r="UPI886" s="60"/>
      <c r="UPJ886" s="60"/>
      <c r="UPK886" s="60"/>
      <c r="UPL886" s="60"/>
      <c r="UPM886" s="60"/>
      <c r="UPN886" s="60"/>
      <c r="UPO886" s="60"/>
      <c r="UPP886" s="60"/>
      <c r="UPQ886" s="60"/>
      <c r="UPR886" s="60"/>
      <c r="UPS886" s="60"/>
      <c r="UPT886" s="60"/>
      <c r="UPU886" s="60"/>
      <c r="UPV886" s="60"/>
      <c r="UPW886" s="60"/>
      <c r="UPX886" s="60"/>
      <c r="UPY886" s="60"/>
      <c r="UPZ886" s="60"/>
      <c r="UQA886" s="60"/>
      <c r="UQB886" s="60"/>
      <c r="UQC886" s="60"/>
      <c r="UQD886" s="60"/>
      <c r="UQE886" s="60"/>
      <c r="UQF886" s="60"/>
      <c r="UQG886" s="60"/>
      <c r="UQH886" s="60"/>
      <c r="UQI886" s="60"/>
      <c r="UQJ886" s="60"/>
      <c r="UQK886" s="60"/>
      <c r="UQL886" s="60"/>
      <c r="UQM886" s="60"/>
      <c r="UQN886" s="60"/>
      <c r="UQO886" s="60"/>
      <c r="UQP886" s="60"/>
      <c r="UQQ886" s="60"/>
      <c r="UQR886" s="60"/>
      <c r="UQS886" s="60"/>
      <c r="UQT886" s="60"/>
      <c r="UQU886" s="60"/>
      <c r="UQV886" s="60"/>
      <c r="UQW886" s="60"/>
      <c r="UQX886" s="60"/>
      <c r="UQY886" s="60"/>
      <c r="UQZ886" s="60"/>
      <c r="URA886" s="60"/>
      <c r="URB886" s="60"/>
      <c r="URC886" s="60"/>
      <c r="URD886" s="60"/>
      <c r="URE886" s="60"/>
      <c r="URF886" s="60"/>
      <c r="URG886" s="60"/>
      <c r="URH886" s="60"/>
      <c r="URI886" s="60"/>
      <c r="URJ886" s="60"/>
      <c r="URK886" s="60"/>
      <c r="URL886" s="60"/>
      <c r="URM886" s="60"/>
      <c r="URN886" s="60"/>
      <c r="URO886" s="60"/>
      <c r="URP886" s="60"/>
      <c r="URQ886" s="60"/>
      <c r="URR886" s="60"/>
      <c r="URS886" s="60"/>
      <c r="URT886" s="60"/>
      <c r="URU886" s="60"/>
      <c r="URV886" s="60"/>
      <c r="URW886" s="60"/>
      <c r="URX886" s="60"/>
      <c r="URY886" s="60"/>
      <c r="URZ886" s="60"/>
      <c r="USA886" s="60"/>
      <c r="USB886" s="60"/>
      <c r="USC886" s="60"/>
      <c r="USD886" s="60"/>
      <c r="USE886" s="60"/>
      <c r="USF886" s="60"/>
      <c r="USG886" s="60"/>
      <c r="USH886" s="60"/>
      <c r="USI886" s="60"/>
      <c r="USJ886" s="60"/>
      <c r="USK886" s="60"/>
      <c r="USL886" s="60"/>
      <c r="USM886" s="60"/>
      <c r="USN886" s="60"/>
      <c r="USO886" s="60"/>
      <c r="USP886" s="60"/>
      <c r="USQ886" s="60"/>
      <c r="USR886" s="60"/>
      <c r="USS886" s="60"/>
      <c r="UST886" s="60"/>
      <c r="USU886" s="60"/>
      <c r="USV886" s="60"/>
      <c r="USW886" s="60"/>
      <c r="USX886" s="60"/>
      <c r="USY886" s="60"/>
      <c r="USZ886" s="60"/>
      <c r="UTA886" s="60"/>
      <c r="UTB886" s="60"/>
      <c r="UTC886" s="60"/>
      <c r="UTD886" s="60"/>
      <c r="UTE886" s="60"/>
      <c r="UTF886" s="60"/>
      <c r="UTG886" s="60"/>
      <c r="UTH886" s="60"/>
      <c r="UTI886" s="60"/>
      <c r="UTJ886" s="60"/>
      <c r="UTK886" s="60"/>
      <c r="UTL886" s="60"/>
      <c r="UTM886" s="60"/>
      <c r="UTN886" s="60"/>
      <c r="UTO886" s="60"/>
      <c r="UTP886" s="60"/>
      <c r="UTQ886" s="60"/>
      <c r="UTR886" s="60"/>
      <c r="UTS886" s="60"/>
      <c r="UTT886" s="60"/>
      <c r="UTU886" s="60"/>
      <c r="UTV886" s="60"/>
      <c r="UTW886" s="60"/>
      <c r="UTX886" s="60"/>
      <c r="UTY886" s="60"/>
      <c r="UTZ886" s="60"/>
      <c r="UUA886" s="60"/>
      <c r="UUB886" s="60"/>
      <c r="UUC886" s="60"/>
      <c r="UUD886" s="60"/>
      <c r="UUE886" s="60"/>
      <c r="UUF886" s="60"/>
      <c r="UUG886" s="60"/>
      <c r="UUH886" s="60"/>
      <c r="UUI886" s="60"/>
      <c r="UUJ886" s="60"/>
      <c r="UUK886" s="60"/>
      <c r="UUL886" s="60"/>
      <c r="UUM886" s="60"/>
      <c r="UUN886" s="60"/>
      <c r="UUO886" s="60"/>
      <c r="UUP886" s="60"/>
      <c r="UUQ886" s="60"/>
      <c r="UUR886" s="60"/>
      <c r="UUS886" s="60"/>
      <c r="UUT886" s="60"/>
      <c r="UUU886" s="60"/>
      <c r="UUV886" s="60"/>
      <c r="UUW886" s="60"/>
      <c r="UUX886" s="60"/>
      <c r="UUY886" s="60"/>
      <c r="UUZ886" s="60"/>
      <c r="UVA886" s="60"/>
      <c r="UVB886" s="60"/>
      <c r="UVC886" s="60"/>
      <c r="UVD886" s="60"/>
      <c r="UVE886" s="60"/>
      <c r="UVF886" s="60"/>
      <c r="UVG886" s="60"/>
      <c r="UVH886" s="60"/>
      <c r="UVI886" s="60"/>
      <c r="UVJ886" s="60"/>
      <c r="UVK886" s="60"/>
      <c r="UVL886" s="60"/>
      <c r="UVM886" s="60"/>
      <c r="UVN886" s="60"/>
      <c r="UVO886" s="60"/>
      <c r="UVP886" s="60"/>
      <c r="UVQ886" s="60"/>
      <c r="UVR886" s="60"/>
      <c r="UVS886" s="60"/>
      <c r="UVT886" s="60"/>
      <c r="UVU886" s="60"/>
      <c r="UVV886" s="60"/>
      <c r="UVW886" s="60"/>
      <c r="UVX886" s="60"/>
      <c r="UVY886" s="60"/>
      <c r="UVZ886" s="60"/>
      <c r="UWA886" s="60"/>
      <c r="UWB886" s="60"/>
      <c r="UWC886" s="60"/>
      <c r="UWD886" s="60"/>
      <c r="UWE886" s="60"/>
      <c r="UWF886" s="60"/>
      <c r="UWG886" s="60"/>
      <c r="UWH886" s="60"/>
      <c r="UWI886" s="60"/>
      <c r="UWJ886" s="60"/>
      <c r="UWK886" s="60"/>
      <c r="UWL886" s="60"/>
      <c r="UWM886" s="60"/>
      <c r="UWN886" s="60"/>
      <c r="UWO886" s="60"/>
      <c r="UWP886" s="60"/>
      <c r="UWQ886" s="60"/>
      <c r="UWR886" s="60"/>
      <c r="UWS886" s="60"/>
      <c r="UWT886" s="60"/>
      <c r="UWU886" s="60"/>
      <c r="UWV886" s="60"/>
      <c r="UWW886" s="60"/>
      <c r="UWX886" s="60"/>
      <c r="UWY886" s="60"/>
      <c r="UWZ886" s="60"/>
      <c r="UXA886" s="60"/>
      <c r="UXB886" s="60"/>
      <c r="UXC886" s="60"/>
      <c r="UXD886" s="60"/>
      <c r="UXE886" s="60"/>
      <c r="UXF886" s="60"/>
      <c r="UXG886" s="60"/>
      <c r="UXH886" s="60"/>
      <c r="UXI886" s="60"/>
      <c r="UXJ886" s="60"/>
      <c r="UXK886" s="60"/>
      <c r="UXL886" s="60"/>
      <c r="UXM886" s="60"/>
      <c r="UXN886" s="60"/>
      <c r="UXO886" s="60"/>
      <c r="UXP886" s="60"/>
      <c r="UXQ886" s="60"/>
      <c r="UXR886" s="60"/>
      <c r="UXS886" s="60"/>
      <c r="UXT886" s="60"/>
      <c r="UXU886" s="60"/>
      <c r="UXV886" s="60"/>
      <c r="UXW886" s="60"/>
      <c r="UXX886" s="60"/>
      <c r="UXY886" s="60"/>
      <c r="UXZ886" s="60"/>
      <c r="UYA886" s="60"/>
      <c r="UYB886" s="60"/>
      <c r="UYC886" s="60"/>
      <c r="UYD886" s="60"/>
      <c r="UYE886" s="60"/>
      <c r="UYF886" s="60"/>
      <c r="UYG886" s="60"/>
      <c r="UYH886" s="60"/>
      <c r="UYI886" s="60"/>
      <c r="UYJ886" s="60"/>
      <c r="UYK886" s="60"/>
      <c r="UYL886" s="60"/>
      <c r="UYM886" s="60"/>
      <c r="UYN886" s="60"/>
      <c r="UYO886" s="60"/>
      <c r="UYP886" s="60"/>
      <c r="UYQ886" s="60"/>
      <c r="UYR886" s="60"/>
      <c r="UYS886" s="60"/>
      <c r="UYT886" s="60"/>
      <c r="UYU886" s="60"/>
      <c r="UYV886" s="60"/>
      <c r="UYW886" s="60"/>
      <c r="UYX886" s="60"/>
      <c r="UYY886" s="60"/>
      <c r="UYZ886" s="60"/>
      <c r="UZA886" s="60"/>
      <c r="UZB886" s="60"/>
      <c r="UZC886" s="60"/>
      <c r="UZD886" s="60"/>
      <c r="UZE886" s="60"/>
      <c r="UZF886" s="60"/>
      <c r="UZG886" s="60"/>
      <c r="UZH886" s="60"/>
      <c r="UZI886" s="60"/>
      <c r="UZJ886" s="60"/>
      <c r="UZK886" s="60"/>
      <c r="UZL886" s="60"/>
      <c r="UZM886" s="60"/>
      <c r="UZN886" s="60"/>
      <c r="UZO886" s="60"/>
      <c r="UZP886" s="60"/>
      <c r="UZQ886" s="60"/>
      <c r="UZR886" s="60"/>
      <c r="UZS886" s="60"/>
      <c r="UZT886" s="60"/>
      <c r="UZU886" s="60"/>
      <c r="UZV886" s="60"/>
      <c r="UZW886" s="60"/>
      <c r="UZX886" s="60"/>
      <c r="UZY886" s="60"/>
      <c r="UZZ886" s="60"/>
      <c r="VAA886" s="60"/>
      <c r="VAB886" s="60"/>
      <c r="VAC886" s="60"/>
      <c r="VAD886" s="60"/>
      <c r="VAE886" s="60"/>
      <c r="VAF886" s="60"/>
      <c r="VAG886" s="60"/>
      <c r="VAH886" s="60"/>
      <c r="VAI886" s="60"/>
      <c r="VAJ886" s="60"/>
      <c r="VAK886" s="60"/>
      <c r="VAL886" s="60"/>
      <c r="VAM886" s="60"/>
      <c r="VAN886" s="60"/>
      <c r="VAO886" s="60"/>
      <c r="VAP886" s="60"/>
      <c r="VAQ886" s="60"/>
      <c r="VAR886" s="60"/>
      <c r="VAS886" s="60"/>
      <c r="VAT886" s="60"/>
      <c r="VAU886" s="60"/>
      <c r="VAV886" s="60"/>
      <c r="VAW886" s="60"/>
      <c r="VAX886" s="60"/>
      <c r="VAY886" s="60"/>
      <c r="VAZ886" s="60"/>
      <c r="VBA886" s="60"/>
      <c r="VBB886" s="60"/>
      <c r="VBC886" s="60"/>
      <c r="VBD886" s="60"/>
      <c r="VBE886" s="60"/>
      <c r="VBF886" s="60"/>
      <c r="VBG886" s="60"/>
      <c r="VBH886" s="60"/>
      <c r="VBI886" s="60"/>
      <c r="VBJ886" s="60"/>
      <c r="VBK886" s="60"/>
      <c r="VBL886" s="60"/>
      <c r="VBM886" s="60"/>
      <c r="VBN886" s="60"/>
      <c r="VBO886" s="60"/>
      <c r="VBP886" s="60"/>
      <c r="VBQ886" s="60"/>
      <c r="VBR886" s="60"/>
      <c r="VBS886" s="60"/>
      <c r="VBT886" s="60"/>
      <c r="VBU886" s="60"/>
      <c r="VBV886" s="60"/>
      <c r="VBW886" s="60"/>
      <c r="VBX886" s="60"/>
      <c r="VBY886" s="60"/>
      <c r="VBZ886" s="60"/>
      <c r="VCA886" s="60"/>
      <c r="VCB886" s="60"/>
      <c r="VCC886" s="60"/>
      <c r="VCD886" s="60"/>
      <c r="VCE886" s="60"/>
      <c r="VCF886" s="60"/>
      <c r="VCG886" s="60"/>
      <c r="VCH886" s="60"/>
      <c r="VCI886" s="60"/>
      <c r="VCJ886" s="60"/>
      <c r="VCK886" s="60"/>
      <c r="VCL886" s="60"/>
      <c r="VCM886" s="60"/>
      <c r="VCN886" s="60"/>
      <c r="VCO886" s="60"/>
      <c r="VCP886" s="60"/>
      <c r="VCQ886" s="60"/>
      <c r="VCR886" s="60"/>
      <c r="VCS886" s="60"/>
      <c r="VCT886" s="60"/>
      <c r="VCU886" s="60"/>
      <c r="VCV886" s="60"/>
      <c r="VCW886" s="60"/>
      <c r="VCX886" s="60"/>
      <c r="VCY886" s="60"/>
      <c r="VCZ886" s="60"/>
      <c r="VDA886" s="60"/>
      <c r="VDB886" s="60"/>
      <c r="VDC886" s="60"/>
      <c r="VDD886" s="60"/>
      <c r="VDE886" s="60"/>
      <c r="VDF886" s="60"/>
      <c r="VDG886" s="60"/>
      <c r="VDH886" s="60"/>
      <c r="VDI886" s="60"/>
      <c r="VDJ886" s="60"/>
      <c r="VDK886" s="60"/>
      <c r="VDL886" s="60"/>
      <c r="VDM886" s="60"/>
      <c r="VDN886" s="60"/>
      <c r="VDO886" s="60"/>
      <c r="VDP886" s="60"/>
      <c r="VDQ886" s="60"/>
      <c r="VDR886" s="60"/>
      <c r="VDS886" s="60"/>
      <c r="VDT886" s="60"/>
      <c r="VDU886" s="60"/>
      <c r="VDV886" s="60"/>
      <c r="VDW886" s="60"/>
      <c r="VDX886" s="60"/>
      <c r="VDY886" s="60"/>
      <c r="VDZ886" s="60"/>
      <c r="VEA886" s="60"/>
      <c r="VEB886" s="60"/>
      <c r="VEC886" s="60"/>
      <c r="VED886" s="60"/>
      <c r="VEE886" s="60"/>
      <c r="VEF886" s="60"/>
      <c r="VEG886" s="60"/>
      <c r="VEH886" s="60"/>
      <c r="VEI886" s="60"/>
      <c r="VEJ886" s="60"/>
      <c r="VEK886" s="60"/>
      <c r="VEL886" s="60"/>
      <c r="VEM886" s="60"/>
      <c r="VEN886" s="60"/>
      <c r="VEO886" s="60"/>
      <c r="VEP886" s="60"/>
      <c r="VEQ886" s="60"/>
      <c r="VER886" s="60"/>
      <c r="VES886" s="60"/>
      <c r="VET886" s="60"/>
      <c r="VEU886" s="60"/>
      <c r="VEV886" s="60"/>
      <c r="VEW886" s="60"/>
      <c r="VEX886" s="60"/>
      <c r="VEY886" s="60"/>
      <c r="VEZ886" s="60"/>
      <c r="VFA886" s="60"/>
      <c r="VFB886" s="60"/>
      <c r="VFC886" s="60"/>
      <c r="VFD886" s="60"/>
      <c r="VFE886" s="60"/>
      <c r="VFF886" s="60"/>
      <c r="VFG886" s="60"/>
      <c r="VFH886" s="60"/>
      <c r="VFI886" s="60"/>
      <c r="VFJ886" s="60"/>
      <c r="VFK886" s="60"/>
      <c r="VFL886" s="60"/>
      <c r="VFM886" s="60"/>
      <c r="VFN886" s="60"/>
      <c r="VFO886" s="60"/>
      <c r="VFP886" s="60"/>
      <c r="VFQ886" s="60"/>
      <c r="VFR886" s="60"/>
      <c r="VFS886" s="60"/>
      <c r="VFT886" s="60"/>
      <c r="VFU886" s="60"/>
      <c r="VFV886" s="60"/>
      <c r="VFW886" s="60"/>
      <c r="VFX886" s="60"/>
      <c r="VFY886" s="60"/>
      <c r="VFZ886" s="60"/>
      <c r="VGA886" s="60"/>
      <c r="VGB886" s="60"/>
      <c r="VGC886" s="60"/>
      <c r="VGD886" s="60"/>
      <c r="VGE886" s="60"/>
      <c r="VGF886" s="60"/>
      <c r="VGG886" s="60"/>
      <c r="VGH886" s="60"/>
      <c r="VGI886" s="60"/>
      <c r="VGJ886" s="60"/>
      <c r="VGK886" s="60"/>
      <c r="VGL886" s="60"/>
      <c r="VGM886" s="60"/>
      <c r="VGN886" s="60"/>
      <c r="VGO886" s="60"/>
      <c r="VGP886" s="60"/>
      <c r="VGQ886" s="60"/>
      <c r="VGR886" s="60"/>
      <c r="VGS886" s="60"/>
      <c r="VGT886" s="60"/>
      <c r="VGU886" s="60"/>
      <c r="VGV886" s="60"/>
      <c r="VGW886" s="60"/>
      <c r="VGX886" s="60"/>
      <c r="VGY886" s="60"/>
      <c r="VGZ886" s="60"/>
      <c r="VHA886" s="60"/>
      <c r="VHB886" s="60"/>
      <c r="VHC886" s="60"/>
      <c r="VHD886" s="60"/>
      <c r="VHE886" s="60"/>
      <c r="VHF886" s="60"/>
      <c r="VHG886" s="60"/>
      <c r="VHH886" s="60"/>
      <c r="VHI886" s="60"/>
      <c r="VHJ886" s="60"/>
      <c r="VHK886" s="60"/>
      <c r="VHL886" s="60"/>
      <c r="VHM886" s="60"/>
      <c r="VHN886" s="60"/>
      <c r="VHO886" s="60"/>
      <c r="VHP886" s="60"/>
      <c r="VHQ886" s="60"/>
      <c r="VHR886" s="60"/>
      <c r="VHS886" s="60"/>
      <c r="VHT886" s="60"/>
      <c r="VHU886" s="60"/>
      <c r="VHV886" s="60"/>
      <c r="VHW886" s="60"/>
      <c r="VHX886" s="60"/>
      <c r="VHY886" s="60"/>
      <c r="VHZ886" s="60"/>
      <c r="VIA886" s="60"/>
      <c r="VIB886" s="60"/>
      <c r="VIC886" s="60"/>
      <c r="VID886" s="60"/>
      <c r="VIE886" s="60"/>
      <c r="VIF886" s="60"/>
      <c r="VIG886" s="60"/>
      <c r="VIH886" s="60"/>
      <c r="VII886" s="60"/>
      <c r="VIJ886" s="60"/>
      <c r="VIK886" s="60"/>
      <c r="VIL886" s="60"/>
      <c r="VIM886" s="60"/>
      <c r="VIN886" s="60"/>
      <c r="VIO886" s="60"/>
      <c r="VIP886" s="60"/>
      <c r="VIQ886" s="60"/>
      <c r="VIR886" s="60"/>
      <c r="VIS886" s="60"/>
      <c r="VIT886" s="60"/>
      <c r="VIU886" s="60"/>
      <c r="VIV886" s="60"/>
      <c r="VIW886" s="60"/>
      <c r="VIX886" s="60"/>
      <c r="VIY886" s="60"/>
      <c r="VIZ886" s="60"/>
      <c r="VJA886" s="60"/>
      <c r="VJB886" s="60"/>
      <c r="VJC886" s="60"/>
      <c r="VJD886" s="60"/>
      <c r="VJE886" s="60"/>
      <c r="VJF886" s="60"/>
      <c r="VJG886" s="60"/>
      <c r="VJH886" s="60"/>
      <c r="VJI886" s="60"/>
      <c r="VJJ886" s="60"/>
      <c r="VJK886" s="60"/>
      <c r="VJL886" s="60"/>
      <c r="VJM886" s="60"/>
      <c r="VJN886" s="60"/>
      <c r="VJO886" s="60"/>
      <c r="VJP886" s="60"/>
      <c r="VJQ886" s="60"/>
      <c r="VJR886" s="60"/>
      <c r="VJS886" s="60"/>
      <c r="VJT886" s="60"/>
      <c r="VJU886" s="60"/>
      <c r="VJV886" s="60"/>
      <c r="VJW886" s="60"/>
      <c r="VJX886" s="60"/>
      <c r="VJY886" s="60"/>
      <c r="VJZ886" s="60"/>
      <c r="VKA886" s="60"/>
      <c r="VKB886" s="60"/>
      <c r="VKC886" s="60"/>
      <c r="VKD886" s="60"/>
      <c r="VKE886" s="60"/>
      <c r="VKF886" s="60"/>
      <c r="VKG886" s="60"/>
      <c r="VKH886" s="60"/>
      <c r="VKI886" s="60"/>
      <c r="VKJ886" s="60"/>
      <c r="VKK886" s="60"/>
      <c r="VKL886" s="60"/>
      <c r="VKM886" s="60"/>
      <c r="VKN886" s="60"/>
      <c r="VKO886" s="60"/>
      <c r="VKP886" s="60"/>
      <c r="VKQ886" s="60"/>
      <c r="VKR886" s="60"/>
      <c r="VKS886" s="60"/>
      <c r="VKT886" s="60"/>
      <c r="VKU886" s="60"/>
      <c r="VKV886" s="60"/>
      <c r="VKW886" s="60"/>
      <c r="VKX886" s="60"/>
      <c r="VKY886" s="60"/>
      <c r="VKZ886" s="60"/>
      <c r="VLA886" s="60"/>
      <c r="VLB886" s="60"/>
      <c r="VLC886" s="60"/>
      <c r="VLD886" s="60"/>
      <c r="VLE886" s="60"/>
      <c r="VLF886" s="60"/>
      <c r="VLG886" s="60"/>
      <c r="VLH886" s="60"/>
      <c r="VLI886" s="60"/>
      <c r="VLJ886" s="60"/>
      <c r="VLK886" s="60"/>
      <c r="VLL886" s="60"/>
      <c r="VLM886" s="60"/>
      <c r="VLN886" s="60"/>
      <c r="VLO886" s="60"/>
      <c r="VLP886" s="60"/>
      <c r="VLQ886" s="60"/>
      <c r="VLR886" s="60"/>
      <c r="VLS886" s="60"/>
      <c r="VLT886" s="60"/>
      <c r="VLU886" s="60"/>
      <c r="VLV886" s="60"/>
      <c r="VLW886" s="60"/>
      <c r="VLX886" s="60"/>
      <c r="VLY886" s="60"/>
      <c r="VLZ886" s="60"/>
      <c r="VMA886" s="60"/>
      <c r="VMB886" s="60"/>
      <c r="VMC886" s="60"/>
      <c r="VMD886" s="60"/>
      <c r="VME886" s="60"/>
      <c r="VMF886" s="60"/>
      <c r="VMG886" s="60"/>
      <c r="VMH886" s="60"/>
      <c r="VMI886" s="60"/>
      <c r="VMJ886" s="60"/>
      <c r="VMK886" s="60"/>
      <c r="VML886" s="60"/>
      <c r="VMM886" s="60"/>
      <c r="VMN886" s="60"/>
      <c r="VMO886" s="60"/>
      <c r="VMP886" s="60"/>
      <c r="VMQ886" s="60"/>
      <c r="VMR886" s="60"/>
      <c r="VMS886" s="60"/>
      <c r="VMT886" s="60"/>
      <c r="VMU886" s="60"/>
      <c r="VMV886" s="60"/>
      <c r="VMW886" s="60"/>
      <c r="VMX886" s="60"/>
      <c r="VMY886" s="60"/>
      <c r="VMZ886" s="60"/>
      <c r="VNA886" s="60"/>
      <c r="VNB886" s="60"/>
      <c r="VNC886" s="60"/>
      <c r="VND886" s="60"/>
      <c r="VNE886" s="60"/>
      <c r="VNF886" s="60"/>
      <c r="VNG886" s="60"/>
      <c r="VNH886" s="60"/>
      <c r="VNI886" s="60"/>
      <c r="VNJ886" s="60"/>
      <c r="VNK886" s="60"/>
      <c r="VNL886" s="60"/>
      <c r="VNM886" s="60"/>
      <c r="VNN886" s="60"/>
      <c r="VNO886" s="60"/>
      <c r="VNP886" s="60"/>
      <c r="VNQ886" s="60"/>
      <c r="VNR886" s="60"/>
      <c r="VNS886" s="60"/>
      <c r="VNT886" s="60"/>
      <c r="VNU886" s="60"/>
      <c r="VNV886" s="60"/>
      <c r="VNW886" s="60"/>
      <c r="VNX886" s="60"/>
      <c r="VNY886" s="60"/>
      <c r="VNZ886" s="60"/>
      <c r="VOA886" s="60"/>
      <c r="VOB886" s="60"/>
      <c r="VOC886" s="60"/>
      <c r="VOD886" s="60"/>
      <c r="VOE886" s="60"/>
      <c r="VOF886" s="60"/>
      <c r="VOG886" s="60"/>
      <c r="VOH886" s="60"/>
      <c r="VOI886" s="60"/>
      <c r="VOJ886" s="60"/>
      <c r="VOK886" s="60"/>
      <c r="VOL886" s="60"/>
      <c r="VOM886" s="60"/>
      <c r="VON886" s="60"/>
      <c r="VOO886" s="60"/>
      <c r="VOP886" s="60"/>
      <c r="VOQ886" s="60"/>
      <c r="VOR886" s="60"/>
      <c r="VOS886" s="60"/>
      <c r="VOT886" s="60"/>
      <c r="VOU886" s="60"/>
      <c r="VOV886" s="60"/>
      <c r="VOW886" s="60"/>
      <c r="VOX886" s="60"/>
      <c r="VOY886" s="60"/>
      <c r="VOZ886" s="60"/>
      <c r="VPA886" s="60"/>
      <c r="VPB886" s="60"/>
      <c r="VPC886" s="60"/>
      <c r="VPD886" s="60"/>
      <c r="VPE886" s="60"/>
      <c r="VPF886" s="60"/>
      <c r="VPG886" s="60"/>
      <c r="VPH886" s="60"/>
      <c r="VPI886" s="60"/>
      <c r="VPJ886" s="60"/>
      <c r="VPK886" s="60"/>
      <c r="VPL886" s="60"/>
      <c r="VPM886" s="60"/>
      <c r="VPN886" s="60"/>
      <c r="VPO886" s="60"/>
      <c r="VPP886" s="60"/>
      <c r="VPQ886" s="60"/>
      <c r="VPR886" s="60"/>
      <c r="VPS886" s="60"/>
      <c r="VPT886" s="60"/>
      <c r="VPU886" s="60"/>
      <c r="VPV886" s="60"/>
      <c r="VPW886" s="60"/>
      <c r="VPX886" s="60"/>
      <c r="VPY886" s="60"/>
      <c r="VPZ886" s="60"/>
      <c r="VQA886" s="60"/>
      <c r="VQB886" s="60"/>
      <c r="VQC886" s="60"/>
      <c r="VQD886" s="60"/>
      <c r="VQE886" s="60"/>
      <c r="VQF886" s="60"/>
      <c r="VQG886" s="60"/>
      <c r="VQH886" s="60"/>
      <c r="VQI886" s="60"/>
      <c r="VQJ886" s="60"/>
      <c r="VQK886" s="60"/>
      <c r="VQL886" s="60"/>
      <c r="VQM886" s="60"/>
      <c r="VQN886" s="60"/>
      <c r="VQO886" s="60"/>
      <c r="VQP886" s="60"/>
      <c r="VQQ886" s="60"/>
      <c r="VQR886" s="60"/>
      <c r="VQS886" s="60"/>
      <c r="VQT886" s="60"/>
      <c r="VQU886" s="60"/>
      <c r="VQV886" s="60"/>
      <c r="VQW886" s="60"/>
      <c r="VQX886" s="60"/>
      <c r="VQY886" s="60"/>
      <c r="VQZ886" s="60"/>
      <c r="VRA886" s="60"/>
      <c r="VRB886" s="60"/>
      <c r="VRC886" s="60"/>
      <c r="VRD886" s="60"/>
      <c r="VRE886" s="60"/>
      <c r="VRF886" s="60"/>
      <c r="VRG886" s="60"/>
      <c r="VRH886" s="60"/>
      <c r="VRI886" s="60"/>
      <c r="VRJ886" s="60"/>
      <c r="VRK886" s="60"/>
      <c r="VRL886" s="60"/>
      <c r="VRM886" s="60"/>
      <c r="VRN886" s="60"/>
      <c r="VRO886" s="60"/>
      <c r="VRP886" s="60"/>
      <c r="VRQ886" s="60"/>
      <c r="VRR886" s="60"/>
      <c r="VRS886" s="60"/>
      <c r="VRT886" s="60"/>
      <c r="VRU886" s="60"/>
      <c r="VRV886" s="60"/>
      <c r="VRW886" s="60"/>
      <c r="VRX886" s="60"/>
      <c r="VRY886" s="60"/>
      <c r="VRZ886" s="60"/>
      <c r="VSA886" s="60"/>
      <c r="VSB886" s="60"/>
      <c r="VSC886" s="60"/>
      <c r="VSD886" s="60"/>
      <c r="VSE886" s="60"/>
      <c r="VSF886" s="60"/>
      <c r="VSG886" s="60"/>
      <c r="VSH886" s="60"/>
      <c r="VSI886" s="60"/>
      <c r="VSJ886" s="60"/>
      <c r="VSK886" s="60"/>
      <c r="VSL886" s="60"/>
      <c r="VSM886" s="60"/>
      <c r="VSN886" s="60"/>
      <c r="VSO886" s="60"/>
      <c r="VSP886" s="60"/>
      <c r="VSQ886" s="60"/>
      <c r="VSR886" s="60"/>
      <c r="VSS886" s="60"/>
      <c r="VST886" s="60"/>
      <c r="VSU886" s="60"/>
      <c r="VSV886" s="60"/>
      <c r="VSW886" s="60"/>
      <c r="VSX886" s="60"/>
      <c r="VSY886" s="60"/>
      <c r="VSZ886" s="60"/>
      <c r="VTA886" s="60"/>
      <c r="VTB886" s="60"/>
      <c r="VTC886" s="60"/>
      <c r="VTD886" s="60"/>
      <c r="VTE886" s="60"/>
      <c r="VTF886" s="60"/>
      <c r="VTG886" s="60"/>
      <c r="VTH886" s="60"/>
      <c r="VTI886" s="60"/>
      <c r="VTJ886" s="60"/>
      <c r="VTK886" s="60"/>
      <c r="VTL886" s="60"/>
      <c r="VTM886" s="60"/>
      <c r="VTN886" s="60"/>
      <c r="VTO886" s="60"/>
      <c r="VTP886" s="60"/>
      <c r="VTQ886" s="60"/>
      <c r="VTR886" s="60"/>
      <c r="VTS886" s="60"/>
      <c r="VTT886" s="60"/>
      <c r="VTU886" s="60"/>
      <c r="VTV886" s="60"/>
      <c r="VTW886" s="60"/>
      <c r="VTX886" s="60"/>
      <c r="VTY886" s="60"/>
      <c r="VTZ886" s="60"/>
      <c r="VUA886" s="60"/>
      <c r="VUB886" s="60"/>
      <c r="VUC886" s="60"/>
      <c r="VUD886" s="60"/>
      <c r="VUE886" s="60"/>
      <c r="VUF886" s="60"/>
      <c r="VUG886" s="60"/>
      <c r="VUH886" s="60"/>
      <c r="VUI886" s="60"/>
      <c r="VUJ886" s="60"/>
      <c r="VUK886" s="60"/>
      <c r="VUL886" s="60"/>
      <c r="VUM886" s="60"/>
      <c r="VUN886" s="60"/>
      <c r="VUO886" s="60"/>
      <c r="VUP886" s="60"/>
      <c r="VUQ886" s="60"/>
      <c r="VUR886" s="60"/>
      <c r="VUS886" s="60"/>
      <c r="VUT886" s="60"/>
      <c r="VUU886" s="60"/>
      <c r="VUV886" s="60"/>
      <c r="VUW886" s="60"/>
      <c r="VUX886" s="60"/>
      <c r="VUY886" s="60"/>
      <c r="VUZ886" s="60"/>
      <c r="VVA886" s="60"/>
      <c r="VVB886" s="60"/>
      <c r="VVC886" s="60"/>
      <c r="VVD886" s="60"/>
      <c r="VVE886" s="60"/>
      <c r="VVF886" s="60"/>
      <c r="VVG886" s="60"/>
      <c r="VVH886" s="60"/>
      <c r="VVI886" s="60"/>
      <c r="VVJ886" s="60"/>
      <c r="VVK886" s="60"/>
      <c r="VVL886" s="60"/>
      <c r="VVM886" s="60"/>
      <c r="VVN886" s="60"/>
      <c r="VVO886" s="60"/>
      <c r="VVP886" s="60"/>
      <c r="VVQ886" s="60"/>
      <c r="VVR886" s="60"/>
      <c r="VVS886" s="60"/>
      <c r="VVT886" s="60"/>
      <c r="VVU886" s="60"/>
      <c r="VVV886" s="60"/>
      <c r="VVW886" s="60"/>
      <c r="VVX886" s="60"/>
      <c r="VVY886" s="60"/>
      <c r="VVZ886" s="60"/>
      <c r="VWA886" s="60"/>
      <c r="VWB886" s="60"/>
      <c r="VWC886" s="60"/>
      <c r="VWD886" s="60"/>
      <c r="VWE886" s="60"/>
      <c r="VWF886" s="60"/>
      <c r="VWG886" s="60"/>
      <c r="VWH886" s="60"/>
      <c r="VWI886" s="60"/>
      <c r="VWJ886" s="60"/>
      <c r="VWK886" s="60"/>
      <c r="VWL886" s="60"/>
      <c r="VWM886" s="60"/>
      <c r="VWN886" s="60"/>
      <c r="VWO886" s="60"/>
      <c r="VWP886" s="60"/>
      <c r="VWQ886" s="60"/>
      <c r="VWR886" s="60"/>
      <c r="VWS886" s="60"/>
      <c r="VWT886" s="60"/>
      <c r="VWU886" s="60"/>
      <c r="VWV886" s="60"/>
      <c r="VWW886" s="60"/>
      <c r="VWX886" s="60"/>
      <c r="VWY886" s="60"/>
      <c r="VWZ886" s="60"/>
      <c r="VXA886" s="60"/>
      <c r="VXB886" s="60"/>
      <c r="VXC886" s="60"/>
      <c r="VXD886" s="60"/>
      <c r="VXE886" s="60"/>
      <c r="VXF886" s="60"/>
      <c r="VXG886" s="60"/>
      <c r="VXH886" s="60"/>
      <c r="VXI886" s="60"/>
      <c r="VXJ886" s="60"/>
      <c r="VXK886" s="60"/>
      <c r="VXL886" s="60"/>
      <c r="VXM886" s="60"/>
      <c r="VXN886" s="60"/>
      <c r="VXO886" s="60"/>
      <c r="VXP886" s="60"/>
      <c r="VXQ886" s="60"/>
      <c r="VXR886" s="60"/>
      <c r="VXS886" s="60"/>
      <c r="VXT886" s="60"/>
      <c r="VXU886" s="60"/>
      <c r="VXV886" s="60"/>
      <c r="VXW886" s="60"/>
      <c r="VXX886" s="60"/>
      <c r="VXY886" s="60"/>
      <c r="VXZ886" s="60"/>
      <c r="VYA886" s="60"/>
      <c r="VYB886" s="60"/>
      <c r="VYC886" s="60"/>
      <c r="VYD886" s="60"/>
      <c r="VYE886" s="60"/>
      <c r="VYF886" s="60"/>
      <c r="VYG886" s="60"/>
      <c r="VYH886" s="60"/>
      <c r="VYI886" s="60"/>
      <c r="VYJ886" s="60"/>
      <c r="VYK886" s="60"/>
      <c r="VYL886" s="60"/>
      <c r="VYM886" s="60"/>
      <c r="VYN886" s="60"/>
      <c r="VYO886" s="60"/>
      <c r="VYP886" s="60"/>
      <c r="VYQ886" s="60"/>
      <c r="VYR886" s="60"/>
      <c r="VYS886" s="60"/>
      <c r="VYT886" s="60"/>
      <c r="VYU886" s="60"/>
      <c r="VYV886" s="60"/>
      <c r="VYW886" s="60"/>
      <c r="VYX886" s="60"/>
      <c r="VYY886" s="60"/>
      <c r="VYZ886" s="60"/>
      <c r="VZA886" s="60"/>
      <c r="VZB886" s="60"/>
      <c r="VZC886" s="60"/>
      <c r="VZD886" s="60"/>
      <c r="VZE886" s="60"/>
      <c r="VZF886" s="60"/>
      <c r="VZG886" s="60"/>
      <c r="VZH886" s="60"/>
      <c r="VZI886" s="60"/>
      <c r="VZJ886" s="60"/>
      <c r="VZK886" s="60"/>
      <c r="VZL886" s="60"/>
      <c r="VZM886" s="60"/>
      <c r="VZN886" s="60"/>
      <c r="VZO886" s="60"/>
      <c r="VZP886" s="60"/>
      <c r="VZQ886" s="60"/>
      <c r="VZR886" s="60"/>
      <c r="VZS886" s="60"/>
      <c r="VZT886" s="60"/>
      <c r="VZU886" s="60"/>
      <c r="VZV886" s="60"/>
      <c r="VZW886" s="60"/>
      <c r="VZX886" s="60"/>
      <c r="VZY886" s="60"/>
      <c r="VZZ886" s="60"/>
      <c r="WAA886" s="60"/>
      <c r="WAB886" s="60"/>
      <c r="WAC886" s="60"/>
      <c r="WAD886" s="60"/>
      <c r="WAE886" s="60"/>
      <c r="WAF886" s="60"/>
      <c r="WAG886" s="60"/>
      <c r="WAH886" s="60"/>
      <c r="WAI886" s="60"/>
      <c r="WAJ886" s="60"/>
      <c r="WAK886" s="60"/>
      <c r="WAL886" s="60"/>
      <c r="WAM886" s="60"/>
      <c r="WAN886" s="60"/>
      <c r="WAO886" s="60"/>
      <c r="WAP886" s="60"/>
      <c r="WAQ886" s="60"/>
      <c r="WAR886" s="60"/>
      <c r="WAS886" s="60"/>
      <c r="WAT886" s="60"/>
      <c r="WAU886" s="60"/>
      <c r="WAV886" s="60"/>
      <c r="WAW886" s="60"/>
      <c r="WAX886" s="60"/>
      <c r="WAY886" s="60"/>
      <c r="WAZ886" s="60"/>
      <c r="WBA886" s="60"/>
      <c r="WBB886" s="60"/>
      <c r="WBC886" s="60"/>
      <c r="WBD886" s="60"/>
      <c r="WBE886" s="60"/>
      <c r="WBF886" s="60"/>
      <c r="WBG886" s="60"/>
      <c r="WBH886" s="60"/>
      <c r="WBI886" s="60"/>
      <c r="WBJ886" s="60"/>
      <c r="WBK886" s="60"/>
      <c r="WBL886" s="60"/>
      <c r="WBM886" s="60"/>
      <c r="WBN886" s="60"/>
      <c r="WBO886" s="60"/>
      <c r="WBP886" s="60"/>
      <c r="WBQ886" s="60"/>
      <c r="WBR886" s="60"/>
      <c r="WBS886" s="60"/>
      <c r="WBT886" s="60"/>
      <c r="WBU886" s="60"/>
      <c r="WBV886" s="60"/>
      <c r="WBW886" s="60"/>
      <c r="WBX886" s="60"/>
      <c r="WBY886" s="60"/>
      <c r="WBZ886" s="60"/>
      <c r="WCA886" s="60"/>
      <c r="WCB886" s="60"/>
      <c r="WCC886" s="60"/>
      <c r="WCD886" s="60"/>
      <c r="WCE886" s="60"/>
      <c r="WCF886" s="60"/>
      <c r="WCG886" s="60"/>
      <c r="WCH886" s="60"/>
      <c r="WCI886" s="60"/>
      <c r="WCJ886" s="60"/>
      <c r="WCK886" s="60"/>
      <c r="WCL886" s="60"/>
      <c r="WCM886" s="60"/>
      <c r="WCN886" s="60"/>
      <c r="WCO886" s="60"/>
      <c r="WCP886" s="60"/>
      <c r="WCQ886" s="60"/>
      <c r="WCR886" s="60"/>
      <c r="WCS886" s="60"/>
      <c r="WCT886" s="60"/>
      <c r="WCU886" s="60"/>
      <c r="WCV886" s="60"/>
      <c r="WCW886" s="60"/>
      <c r="WCX886" s="60"/>
      <c r="WCY886" s="60"/>
      <c r="WCZ886" s="60"/>
      <c r="WDA886" s="60"/>
      <c r="WDB886" s="60"/>
      <c r="WDC886" s="60"/>
      <c r="WDD886" s="60"/>
      <c r="WDE886" s="60"/>
      <c r="WDF886" s="60"/>
      <c r="WDG886" s="60"/>
      <c r="WDH886" s="60"/>
      <c r="WDI886" s="60"/>
      <c r="WDJ886" s="60"/>
      <c r="WDK886" s="60"/>
      <c r="WDL886" s="60"/>
      <c r="WDM886" s="60"/>
      <c r="WDN886" s="60"/>
      <c r="WDO886" s="60"/>
      <c r="WDP886" s="60"/>
      <c r="WDQ886" s="60"/>
      <c r="WDR886" s="60"/>
      <c r="WDS886" s="60"/>
      <c r="WDT886" s="60"/>
      <c r="WDU886" s="60"/>
      <c r="WDV886" s="60"/>
      <c r="WDW886" s="60"/>
      <c r="WDX886" s="60"/>
      <c r="WDY886" s="60"/>
      <c r="WDZ886" s="60"/>
      <c r="WEA886" s="60"/>
      <c r="WEB886" s="60"/>
      <c r="WEC886" s="60"/>
      <c r="WED886" s="60"/>
      <c r="WEE886" s="60"/>
      <c r="WEF886" s="60"/>
      <c r="WEG886" s="60"/>
      <c r="WEH886" s="60"/>
      <c r="WEI886" s="60"/>
      <c r="WEJ886" s="60"/>
      <c r="WEK886" s="60"/>
      <c r="WEL886" s="60"/>
      <c r="WEM886" s="60"/>
      <c r="WEN886" s="60"/>
      <c r="WEO886" s="60"/>
      <c r="WEP886" s="60"/>
      <c r="WEQ886" s="60"/>
      <c r="WER886" s="60"/>
      <c r="WES886" s="60"/>
      <c r="WET886" s="60"/>
      <c r="WEU886" s="60"/>
      <c r="WEV886" s="60"/>
      <c r="WEW886" s="60"/>
      <c r="WEX886" s="60"/>
      <c r="WEY886" s="60"/>
      <c r="WEZ886" s="60"/>
      <c r="WFA886" s="60"/>
      <c r="WFB886" s="60"/>
      <c r="WFC886" s="60"/>
      <c r="WFD886" s="60"/>
      <c r="WFE886" s="60"/>
      <c r="WFF886" s="60"/>
      <c r="WFG886" s="60"/>
      <c r="WFH886" s="60"/>
      <c r="WFI886" s="60"/>
      <c r="WFJ886" s="60"/>
      <c r="WFK886" s="60"/>
      <c r="WFL886" s="60"/>
      <c r="WFM886" s="60"/>
      <c r="WFN886" s="60"/>
      <c r="WFO886" s="60"/>
      <c r="WFP886" s="60"/>
      <c r="WFQ886" s="60"/>
      <c r="WFR886" s="60"/>
      <c r="WFS886" s="60"/>
      <c r="WFT886" s="60"/>
      <c r="WFU886" s="60"/>
      <c r="WFV886" s="60"/>
      <c r="WFW886" s="60"/>
      <c r="WFX886" s="60"/>
      <c r="WFY886" s="60"/>
      <c r="WFZ886" s="60"/>
      <c r="WGA886" s="60"/>
      <c r="WGB886" s="60"/>
      <c r="WGC886" s="60"/>
      <c r="WGD886" s="60"/>
      <c r="WGE886" s="60"/>
      <c r="WGF886" s="60"/>
      <c r="WGG886" s="60"/>
      <c r="WGH886" s="60"/>
      <c r="WGI886" s="60"/>
      <c r="WGJ886" s="60"/>
      <c r="WGK886" s="60"/>
      <c r="WGL886" s="60"/>
      <c r="WGM886" s="60"/>
      <c r="WGN886" s="60"/>
      <c r="WGO886" s="60"/>
      <c r="WGP886" s="60"/>
      <c r="WGQ886" s="60"/>
      <c r="WGR886" s="60"/>
      <c r="WGS886" s="60"/>
      <c r="WGT886" s="60"/>
      <c r="WGU886" s="60"/>
      <c r="WGV886" s="60"/>
      <c r="WGW886" s="60"/>
      <c r="WGX886" s="60"/>
      <c r="WGY886" s="60"/>
      <c r="WGZ886" s="60"/>
      <c r="WHA886" s="60"/>
      <c r="WHB886" s="60"/>
      <c r="WHC886" s="60"/>
      <c r="WHD886" s="60"/>
      <c r="WHE886" s="60"/>
      <c r="WHF886" s="60"/>
      <c r="WHG886" s="60"/>
      <c r="WHH886" s="60"/>
      <c r="WHI886" s="60"/>
      <c r="WHJ886" s="60"/>
      <c r="WHK886" s="60"/>
      <c r="WHL886" s="60"/>
      <c r="WHM886" s="60"/>
      <c r="WHN886" s="60"/>
      <c r="WHO886" s="60"/>
      <c r="WHP886" s="60"/>
      <c r="WHQ886" s="60"/>
      <c r="WHR886" s="60"/>
      <c r="WHS886" s="60"/>
      <c r="WHT886" s="60"/>
      <c r="WHU886" s="60"/>
      <c r="WHV886" s="60"/>
      <c r="WHW886" s="60"/>
      <c r="WHX886" s="60"/>
      <c r="WHY886" s="60"/>
      <c r="WHZ886" s="60"/>
      <c r="WIA886" s="60"/>
      <c r="WIB886" s="60"/>
      <c r="WIC886" s="60"/>
      <c r="WID886" s="60"/>
      <c r="WIE886" s="60"/>
      <c r="WIF886" s="60"/>
      <c r="WIG886" s="60"/>
      <c r="WIH886" s="60"/>
      <c r="WII886" s="60"/>
      <c r="WIJ886" s="60"/>
      <c r="WIK886" s="60"/>
      <c r="WIL886" s="60"/>
      <c r="WIM886" s="60"/>
      <c r="WIN886" s="60"/>
      <c r="WIO886" s="60"/>
      <c r="WIP886" s="60"/>
      <c r="WIQ886" s="60"/>
      <c r="WIR886" s="60"/>
      <c r="WIS886" s="60"/>
      <c r="WIT886" s="60"/>
      <c r="WIU886" s="60"/>
      <c r="WIV886" s="60"/>
      <c r="WIW886" s="60"/>
      <c r="WIX886" s="60"/>
      <c r="WIY886" s="60"/>
      <c r="WIZ886" s="60"/>
      <c r="WJA886" s="60"/>
      <c r="WJB886" s="60"/>
      <c r="WJC886" s="60"/>
      <c r="WJD886" s="60"/>
      <c r="WJE886" s="60"/>
      <c r="WJF886" s="60"/>
      <c r="WJG886" s="60"/>
      <c r="WJH886" s="60"/>
      <c r="WJI886" s="60"/>
      <c r="WJJ886" s="60"/>
      <c r="WJK886" s="60"/>
      <c r="WJL886" s="60"/>
      <c r="WJM886" s="60"/>
      <c r="WJN886" s="60"/>
      <c r="WJO886" s="60"/>
      <c r="WJP886" s="60"/>
      <c r="WJQ886" s="60"/>
      <c r="WJR886" s="60"/>
      <c r="WJS886" s="60"/>
      <c r="WJT886" s="60"/>
      <c r="WJU886" s="60"/>
      <c r="WJV886" s="60"/>
      <c r="WJW886" s="60"/>
      <c r="WJX886" s="60"/>
      <c r="WJY886" s="60"/>
      <c r="WJZ886" s="60"/>
      <c r="WKA886" s="60"/>
      <c r="WKB886" s="60"/>
      <c r="WKC886" s="60"/>
      <c r="WKD886" s="60"/>
      <c r="WKE886" s="60"/>
      <c r="WKF886" s="60"/>
      <c r="WKG886" s="60"/>
      <c r="WKH886" s="60"/>
      <c r="WKI886" s="60"/>
      <c r="WKJ886" s="60"/>
      <c r="WKK886" s="60"/>
      <c r="WKL886" s="60"/>
      <c r="WKM886" s="60"/>
      <c r="WKN886" s="60"/>
      <c r="WKO886" s="60"/>
      <c r="WKP886" s="60"/>
      <c r="WKQ886" s="60"/>
      <c r="WKR886" s="60"/>
      <c r="WKS886" s="60"/>
      <c r="WKT886" s="60"/>
      <c r="WKU886" s="60"/>
      <c r="WKV886" s="60"/>
      <c r="WKW886" s="60"/>
      <c r="WKX886" s="60"/>
      <c r="WKY886" s="60"/>
      <c r="WKZ886" s="60"/>
      <c r="WLA886" s="60"/>
      <c r="WLB886" s="60"/>
      <c r="WLC886" s="60"/>
      <c r="WLD886" s="60"/>
      <c r="WLE886" s="60"/>
      <c r="WLF886" s="60"/>
      <c r="WLG886" s="60"/>
      <c r="WLH886" s="60"/>
      <c r="WLI886" s="60"/>
      <c r="WLJ886" s="60"/>
      <c r="WLK886" s="60"/>
      <c r="WLL886" s="60"/>
      <c r="WLM886" s="60"/>
      <c r="WLN886" s="60"/>
      <c r="WLO886" s="60"/>
      <c r="WLP886" s="60"/>
      <c r="WLQ886" s="60"/>
      <c r="WLR886" s="60"/>
      <c r="WLS886" s="60"/>
      <c r="WLT886" s="60"/>
      <c r="WLU886" s="60"/>
      <c r="WLV886" s="60"/>
      <c r="WLW886" s="60"/>
      <c r="WLX886" s="60"/>
      <c r="WLY886" s="60"/>
      <c r="WLZ886" s="60"/>
      <c r="WMA886" s="60"/>
      <c r="WMB886" s="60"/>
      <c r="WMC886" s="60"/>
      <c r="WMD886" s="60"/>
      <c r="WME886" s="60"/>
      <c r="WMF886" s="60"/>
      <c r="WMG886" s="60"/>
      <c r="WMH886" s="60"/>
      <c r="WMI886" s="60"/>
      <c r="WMJ886" s="60"/>
      <c r="WMK886" s="60"/>
      <c r="WML886" s="60"/>
      <c r="WMM886" s="60"/>
      <c r="WMN886" s="60"/>
      <c r="WMO886" s="60"/>
      <c r="WMP886" s="60"/>
      <c r="WMQ886" s="60"/>
      <c r="WMR886" s="60"/>
      <c r="WMS886" s="60"/>
      <c r="WMT886" s="60"/>
      <c r="WMU886" s="60"/>
      <c r="WMV886" s="60"/>
      <c r="WMW886" s="60"/>
      <c r="WMX886" s="60"/>
      <c r="WMY886" s="60"/>
      <c r="WMZ886" s="60"/>
      <c r="WNA886" s="60"/>
      <c r="WNB886" s="60"/>
      <c r="WNC886" s="60"/>
      <c r="WND886" s="60"/>
      <c r="WNE886" s="60"/>
      <c r="WNF886" s="60"/>
      <c r="WNG886" s="60"/>
      <c r="WNH886" s="60"/>
      <c r="WNI886" s="60"/>
      <c r="WNJ886" s="60"/>
      <c r="WNK886" s="60"/>
      <c r="WNL886" s="60"/>
      <c r="WNM886" s="60"/>
      <c r="WNN886" s="60"/>
      <c r="WNO886" s="60"/>
      <c r="WNP886" s="60"/>
      <c r="WNQ886" s="60"/>
      <c r="WNR886" s="60"/>
      <c r="WNS886" s="60"/>
      <c r="WNT886" s="60"/>
      <c r="WNU886" s="60"/>
      <c r="WNV886" s="60"/>
      <c r="WNW886" s="60"/>
      <c r="WNX886" s="60"/>
      <c r="WNY886" s="60"/>
      <c r="WNZ886" s="60"/>
      <c r="WOA886" s="60"/>
      <c r="WOB886" s="60"/>
      <c r="WOC886" s="60"/>
      <c r="WOD886" s="60"/>
      <c r="WOE886" s="60"/>
      <c r="WOF886" s="60"/>
      <c r="WOG886" s="60"/>
      <c r="WOH886" s="60"/>
      <c r="WOI886" s="60"/>
      <c r="WOJ886" s="60"/>
      <c r="WOK886" s="60"/>
      <c r="WOL886" s="60"/>
      <c r="WOM886" s="60"/>
      <c r="WON886" s="60"/>
      <c r="WOO886" s="60"/>
      <c r="WOP886" s="60"/>
      <c r="WOQ886" s="60"/>
      <c r="WOR886" s="60"/>
      <c r="WOS886" s="60"/>
      <c r="WOT886" s="60"/>
      <c r="WOU886" s="60"/>
      <c r="WOV886" s="60"/>
      <c r="WOW886" s="60"/>
      <c r="WOX886" s="60"/>
      <c r="WOY886" s="60"/>
      <c r="WOZ886" s="60"/>
      <c r="WPA886" s="60"/>
      <c r="WPB886" s="60"/>
      <c r="WPC886" s="60"/>
      <c r="WPD886" s="60"/>
      <c r="WPE886" s="60"/>
      <c r="WPF886" s="60"/>
      <c r="WPG886" s="60"/>
      <c r="WPH886" s="60"/>
      <c r="WPI886" s="60"/>
      <c r="WPJ886" s="60"/>
      <c r="WPK886" s="60"/>
      <c r="WPL886" s="60"/>
      <c r="WPM886" s="60"/>
      <c r="WPN886" s="60"/>
      <c r="WPO886" s="60"/>
      <c r="WPP886" s="60"/>
      <c r="WPQ886" s="60"/>
      <c r="WPR886" s="60"/>
      <c r="WPS886" s="60"/>
      <c r="WPT886" s="60"/>
      <c r="WPU886" s="60"/>
      <c r="WPV886" s="60"/>
      <c r="WPW886" s="60"/>
      <c r="WPX886" s="60"/>
      <c r="WPY886" s="60"/>
      <c r="WPZ886" s="60"/>
      <c r="WQA886" s="60"/>
      <c r="WQB886" s="60"/>
      <c r="WQC886" s="60"/>
      <c r="WQD886" s="60"/>
      <c r="WQE886" s="60"/>
      <c r="WQF886" s="60"/>
      <c r="WQG886" s="60"/>
      <c r="WQH886" s="60"/>
      <c r="WQI886" s="60"/>
      <c r="WQJ886" s="60"/>
      <c r="WQK886" s="60"/>
      <c r="WQL886" s="60"/>
      <c r="WQM886" s="60"/>
      <c r="WQN886" s="60"/>
      <c r="WQO886" s="60"/>
      <c r="WQP886" s="60"/>
      <c r="WQQ886" s="60"/>
      <c r="WQR886" s="60"/>
      <c r="WQS886" s="60"/>
      <c r="WQT886" s="60"/>
      <c r="WQU886" s="60"/>
      <c r="WQV886" s="60"/>
      <c r="WQW886" s="60"/>
      <c r="WQX886" s="60"/>
      <c r="WQY886" s="60"/>
      <c r="WQZ886" s="60"/>
      <c r="WRA886" s="60"/>
      <c r="WRB886" s="60"/>
      <c r="WRC886" s="60"/>
      <c r="WRD886" s="60"/>
      <c r="WRE886" s="60"/>
      <c r="WRF886" s="60"/>
      <c r="WRG886" s="60"/>
      <c r="WRH886" s="60"/>
      <c r="WRI886" s="60"/>
      <c r="WRJ886" s="60"/>
      <c r="WRK886" s="60"/>
      <c r="WRL886" s="60"/>
      <c r="WRM886" s="60"/>
      <c r="WRN886" s="60"/>
      <c r="WRO886" s="60"/>
      <c r="WRP886" s="60"/>
      <c r="WRQ886" s="60"/>
      <c r="WRR886" s="60"/>
      <c r="WRS886" s="60"/>
      <c r="WRT886" s="60"/>
      <c r="WRU886" s="60"/>
      <c r="WRV886" s="60"/>
      <c r="WRW886" s="60"/>
      <c r="WRX886" s="60"/>
      <c r="WRY886" s="60"/>
      <c r="WRZ886" s="60"/>
      <c r="WSA886" s="60"/>
      <c r="WSB886" s="60"/>
      <c r="WSC886" s="60"/>
      <c r="WSD886" s="60"/>
      <c r="WSE886" s="60"/>
      <c r="WSF886" s="60"/>
      <c r="WSG886" s="60"/>
      <c r="WSH886" s="60"/>
      <c r="WSI886" s="60"/>
      <c r="WSJ886" s="60"/>
      <c r="WSK886" s="60"/>
      <c r="WSL886" s="60"/>
      <c r="WSM886" s="60"/>
      <c r="WSN886" s="60"/>
      <c r="WSO886" s="60"/>
      <c r="WSP886" s="60"/>
      <c r="WSQ886" s="60"/>
      <c r="WSR886" s="60"/>
      <c r="WSS886" s="60"/>
      <c r="WST886" s="60"/>
      <c r="WSU886" s="60"/>
      <c r="WSV886" s="60"/>
      <c r="WSW886" s="60"/>
      <c r="WSX886" s="60"/>
      <c r="WSY886" s="60"/>
      <c r="WSZ886" s="60"/>
      <c r="WTA886" s="60"/>
      <c r="WTB886" s="60"/>
      <c r="WTC886" s="60"/>
      <c r="WTD886" s="60"/>
      <c r="WTE886" s="60"/>
      <c r="WTF886" s="60"/>
      <c r="WTG886" s="60"/>
      <c r="WTH886" s="60"/>
      <c r="WTI886" s="60"/>
      <c r="WTJ886" s="60"/>
      <c r="WTK886" s="60"/>
      <c r="WTL886" s="60"/>
      <c r="WTM886" s="60"/>
      <c r="WTN886" s="60"/>
      <c r="WTO886" s="60"/>
      <c r="WTP886" s="60"/>
      <c r="WTQ886" s="60"/>
      <c r="WTR886" s="60"/>
      <c r="WTS886" s="60"/>
      <c r="WTT886" s="60"/>
      <c r="WTU886" s="60"/>
      <c r="WTV886" s="60"/>
      <c r="WTW886" s="60"/>
      <c r="WTX886" s="60"/>
      <c r="WTY886" s="60"/>
      <c r="WTZ886" s="60"/>
      <c r="WUA886" s="60"/>
      <c r="WUB886" s="60"/>
      <c r="WUC886" s="60"/>
      <c r="WUD886" s="60"/>
      <c r="WUE886" s="60"/>
      <c r="WUF886" s="60"/>
      <c r="WUG886" s="60"/>
      <c r="WUH886" s="60"/>
      <c r="WUI886" s="60"/>
      <c r="WUJ886" s="60"/>
      <c r="WUK886" s="60"/>
      <c r="WUL886" s="60"/>
      <c r="WUM886" s="60"/>
      <c r="WUN886" s="60"/>
      <c r="WUO886" s="60"/>
      <c r="WUP886" s="60"/>
      <c r="WUQ886" s="60"/>
      <c r="WUR886" s="60"/>
      <c r="WUS886" s="60"/>
      <c r="WUT886" s="60"/>
      <c r="WUU886" s="60"/>
      <c r="WUV886" s="60"/>
      <c r="WUW886" s="60"/>
      <c r="WUX886" s="60"/>
      <c r="WUY886" s="60"/>
      <c r="WUZ886" s="60"/>
      <c r="WVA886" s="60"/>
      <c r="WVB886" s="60"/>
      <c r="WVC886" s="60"/>
      <c r="WVD886" s="60"/>
      <c r="WVE886" s="60"/>
      <c r="WVF886" s="60"/>
      <c r="WVG886" s="60"/>
      <c r="WVH886" s="60"/>
      <c r="WVI886" s="60"/>
      <c r="WVJ886" s="60"/>
      <c r="WVK886" s="60"/>
      <c r="WVL886" s="60"/>
      <c r="WVM886" s="60"/>
      <c r="WVN886" s="60"/>
      <c r="WVO886" s="60"/>
      <c r="WVP886" s="60"/>
      <c r="WVQ886" s="60"/>
      <c r="WVR886" s="60"/>
      <c r="WVS886" s="60"/>
      <c r="WVT886" s="60"/>
      <c r="WVU886" s="60"/>
      <c r="WVV886" s="60"/>
      <c r="WVW886" s="60"/>
      <c r="WVX886" s="60"/>
      <c r="WVY886" s="60"/>
      <c r="WVZ886" s="60"/>
      <c r="WWA886" s="60"/>
      <c r="WWB886" s="60"/>
      <c r="WWC886" s="60"/>
      <c r="WWD886" s="60"/>
      <c r="WWE886" s="60"/>
      <c r="WWF886" s="60"/>
      <c r="WWG886" s="60"/>
      <c r="WWH886" s="60"/>
      <c r="WWI886" s="60"/>
      <c r="WWJ886" s="60"/>
      <c r="WWK886" s="60"/>
      <c r="WWL886" s="60"/>
      <c r="WWM886" s="60"/>
      <c r="WWN886" s="60"/>
      <c r="WWO886" s="60"/>
      <c r="WWP886" s="60"/>
      <c r="WWQ886" s="60"/>
      <c r="WWR886" s="60"/>
      <c r="WWS886" s="60"/>
      <c r="WWT886" s="60"/>
      <c r="WWU886" s="60"/>
      <c r="WWV886" s="60"/>
      <c r="WWW886" s="60"/>
      <c r="WWX886" s="60"/>
      <c r="WWY886" s="60"/>
      <c r="WWZ886" s="60"/>
      <c r="WXA886" s="60"/>
      <c r="WXB886" s="60"/>
      <c r="WXC886" s="60"/>
      <c r="WXD886" s="60"/>
      <c r="WXE886" s="60"/>
      <c r="WXF886" s="60"/>
      <c r="WXG886" s="60"/>
      <c r="WXH886" s="60"/>
      <c r="WXI886" s="60"/>
      <c r="WXJ886" s="60"/>
      <c r="WXK886" s="60"/>
      <c r="WXL886" s="60"/>
      <c r="WXM886" s="60"/>
      <c r="WXN886" s="60"/>
      <c r="WXO886" s="60"/>
      <c r="WXP886" s="60"/>
      <c r="WXQ886" s="60"/>
      <c r="WXR886" s="60"/>
      <c r="WXS886" s="60"/>
      <c r="WXT886" s="60"/>
      <c r="WXU886" s="60"/>
      <c r="WXV886" s="60"/>
      <c r="WXW886" s="60"/>
      <c r="WXX886" s="60"/>
      <c r="WXY886" s="60"/>
      <c r="WXZ886" s="60"/>
      <c r="WYA886" s="60"/>
      <c r="WYB886" s="60"/>
      <c r="WYC886" s="60"/>
      <c r="WYD886" s="60"/>
      <c r="WYE886" s="60"/>
      <c r="WYF886" s="60"/>
      <c r="WYG886" s="60"/>
      <c r="WYH886" s="60"/>
      <c r="WYI886" s="60"/>
      <c r="WYJ886" s="60"/>
      <c r="WYK886" s="60"/>
      <c r="WYL886" s="60"/>
      <c r="WYM886" s="60"/>
      <c r="WYN886" s="60"/>
      <c r="WYO886" s="60"/>
      <c r="WYP886" s="60"/>
      <c r="WYQ886" s="60"/>
      <c r="WYR886" s="60"/>
      <c r="WYS886" s="60"/>
      <c r="WYT886" s="60"/>
      <c r="WYU886" s="60"/>
      <c r="WYV886" s="60"/>
      <c r="WYW886" s="60"/>
      <c r="WYX886" s="60"/>
      <c r="WYY886" s="60"/>
      <c r="WYZ886" s="60"/>
      <c r="WZA886" s="60"/>
      <c r="WZB886" s="60"/>
      <c r="WZC886" s="60"/>
      <c r="WZD886" s="60"/>
      <c r="WZE886" s="60"/>
      <c r="WZF886" s="60"/>
      <c r="WZG886" s="60"/>
      <c r="WZH886" s="60"/>
      <c r="WZI886" s="60"/>
      <c r="WZJ886" s="60"/>
      <c r="WZK886" s="60"/>
      <c r="WZL886" s="60"/>
      <c r="WZM886" s="60"/>
      <c r="WZN886" s="60"/>
      <c r="WZO886" s="60"/>
      <c r="WZP886" s="60"/>
      <c r="WZQ886" s="60"/>
      <c r="WZR886" s="60"/>
      <c r="WZS886" s="60"/>
      <c r="WZT886" s="60"/>
      <c r="WZU886" s="60"/>
      <c r="WZV886" s="60"/>
      <c r="WZW886" s="60"/>
      <c r="WZX886" s="60"/>
      <c r="WZY886" s="60"/>
      <c r="WZZ886" s="60"/>
      <c r="XAA886" s="60"/>
      <c r="XAB886" s="60"/>
      <c r="XAC886" s="60"/>
      <c r="XAD886" s="60"/>
      <c r="XAE886" s="60"/>
      <c r="XAF886" s="60"/>
      <c r="XAG886" s="60"/>
      <c r="XAH886" s="60"/>
      <c r="XAI886" s="60"/>
      <c r="XAJ886" s="60"/>
      <c r="XAK886" s="60"/>
      <c r="XAL886" s="60"/>
      <c r="XAM886" s="60"/>
      <c r="XAN886" s="60"/>
      <c r="XAO886" s="60"/>
      <c r="XAP886" s="60"/>
      <c r="XAQ886" s="60"/>
      <c r="XAR886" s="60"/>
      <c r="XAS886" s="60"/>
      <c r="XAT886" s="60"/>
      <c r="XAU886" s="60"/>
      <c r="XAV886" s="60"/>
      <c r="XAW886" s="60"/>
      <c r="XAX886" s="60"/>
      <c r="XAY886" s="60"/>
      <c r="XAZ886" s="60"/>
      <c r="XBA886" s="60"/>
      <c r="XBB886" s="60"/>
      <c r="XBC886" s="60"/>
      <c r="XBD886" s="60"/>
      <c r="XBE886" s="60"/>
      <c r="XBF886" s="60"/>
      <c r="XBG886" s="60"/>
      <c r="XBH886" s="60"/>
      <c r="XBI886" s="60"/>
      <c r="XBJ886" s="60"/>
      <c r="XBK886" s="60"/>
      <c r="XBL886" s="60"/>
      <c r="XBM886" s="60"/>
      <c r="XBN886" s="60"/>
      <c r="XBO886" s="60"/>
      <c r="XBP886" s="60"/>
      <c r="XBQ886" s="60"/>
      <c r="XBR886" s="60"/>
      <c r="XBS886" s="60"/>
      <c r="XBT886" s="60"/>
      <c r="XBU886" s="60"/>
      <c r="XBV886" s="60"/>
      <c r="XBW886" s="60"/>
      <c r="XBX886" s="60"/>
      <c r="XBY886" s="60"/>
      <c r="XBZ886" s="60"/>
      <c r="XCA886" s="60"/>
      <c r="XCB886" s="60"/>
      <c r="XCC886" s="60"/>
      <c r="XCD886" s="60"/>
      <c r="XCE886" s="60"/>
      <c r="XCF886" s="60"/>
      <c r="XCG886" s="60"/>
      <c r="XCH886" s="60"/>
      <c r="XCI886" s="60"/>
      <c r="XCJ886" s="60"/>
      <c r="XCK886" s="60"/>
      <c r="XCL886" s="60"/>
      <c r="XCM886" s="60"/>
      <c r="XCN886" s="60"/>
      <c r="XCO886" s="60"/>
      <c r="XCP886" s="60"/>
      <c r="XCQ886" s="60"/>
      <c r="XCR886" s="60"/>
      <c r="XCS886" s="60"/>
      <c r="XCT886" s="60"/>
      <c r="XCU886" s="60"/>
      <c r="XCV886" s="60"/>
      <c r="XCW886" s="60"/>
      <c r="XCX886" s="60"/>
      <c r="XCY886" s="60"/>
      <c r="XCZ886" s="60"/>
      <c r="XDA886" s="60"/>
      <c r="XDB886" s="60"/>
      <c r="XDC886" s="60"/>
      <c r="XDD886" s="60"/>
      <c r="XDE886" s="60"/>
      <c r="XDF886" s="60"/>
      <c r="XDG886" s="60"/>
      <c r="XDH886" s="60"/>
      <c r="XDI886" s="60"/>
      <c r="XDJ886" s="60"/>
      <c r="XDK886" s="60"/>
      <c r="XDL886" s="60"/>
    </row>
    <row r="887" spans="1:16340">
      <c r="A887" s="60" t="s">
        <v>1556</v>
      </c>
      <c r="B887" s="60" t="s">
        <v>259</v>
      </c>
      <c r="C887" s="60" t="s">
        <v>241</v>
      </c>
      <c r="D887" s="60" t="s">
        <v>319</v>
      </c>
      <c r="E887" s="60" t="s">
        <v>468</v>
      </c>
      <c r="F887" s="60" t="s">
        <v>217</v>
      </c>
      <c r="G887" s="60" t="s">
        <v>241</v>
      </c>
      <c r="H887" s="60" t="s">
        <v>337</v>
      </c>
      <c r="I887" s="60" t="str">
        <f>SpaceTypesTable[[#This Row],[Lighting Standard]]&amp;SpaceTypesTable[[#This Row],[Lighting Primary Space Type]]&amp;SpaceTypesTable[[#This Row],[Lighting Secondary Space Type]]</f>
        <v>ASHRAE 90.1-2004WarehouseMedium/Bulky Material Storage</v>
      </c>
      <c r="J887" s="60"/>
      <c r="K887" s="60"/>
      <c r="L887" s="60">
        <f>VLOOKUP(SpaceTypesTable[[#This Row],[LookupColumn]],InteriorLightingTable[],5,FALSE)</f>
        <v>0.9</v>
      </c>
      <c r="M887" s="60"/>
      <c r="N887" s="60"/>
      <c r="O887" s="60">
        <v>0</v>
      </c>
      <c r="P887" s="60">
        <v>0.5</v>
      </c>
      <c r="Q887" s="60">
        <v>0.2</v>
      </c>
      <c r="R887" s="60" t="s">
        <v>4113</v>
      </c>
      <c r="S887" s="60" t="s">
        <v>108</v>
      </c>
      <c r="T887" s="60" t="s">
        <v>48</v>
      </c>
      <c r="U887" s="60" t="s">
        <v>55</v>
      </c>
      <c r="V887" s="60" t="str">
        <f>SpaceTypesTable[[#This Row],[Ventilation Standard]]&amp;SpaceTypesTable[[#This Row],[Ventilation Primary Space Type]]&amp;SpaceTypesTable[[#This Row],[Ventilation Secondary Space Type]]</f>
        <v>ASHRAE 62.1-1999Retail Stores, Sales Floors, and Show Room FloorsWarehouses</v>
      </c>
      <c r="W887" s="60">
        <f>VLOOKUP(SpaceTypesTable[[#This Row],[Lookup]],VentilationStandardsTable[],6,FALSE)</f>
        <v>0.05</v>
      </c>
      <c r="X887" s="60">
        <f>VLOOKUP(SpaceTypesTable[[#This Row],[Lookup]],VentilationStandardsTable[],5,FALSE)</f>
        <v>0</v>
      </c>
      <c r="Y887" s="60">
        <f>VLOOKUP(SpaceTypesTable[[#This Row],[Lookup]],VentilationStandardsTable[],7,FALSE)</f>
        <v>0</v>
      </c>
      <c r="Z887" s="60">
        <v>0</v>
      </c>
      <c r="AA887" s="60" t="s">
        <v>4114</v>
      </c>
      <c r="AB887" s="60" t="s">
        <v>4132</v>
      </c>
      <c r="AC887" s="60">
        <v>5.9499999999999997E-2</v>
      </c>
      <c r="AD887" s="60" t="s">
        <v>4111</v>
      </c>
      <c r="AE887" s="60"/>
      <c r="AF887" s="60" t="s">
        <v>440</v>
      </c>
      <c r="AG887" s="60" t="s">
        <v>440</v>
      </c>
      <c r="AH887" s="60" t="s">
        <v>440</v>
      </c>
      <c r="AI887" s="60"/>
      <c r="AJ887" s="60">
        <v>0.25</v>
      </c>
      <c r="AK887" s="60">
        <v>0</v>
      </c>
      <c r="AL887" s="60">
        <v>0.5</v>
      </c>
      <c r="AM887" s="60">
        <v>0</v>
      </c>
      <c r="AN887" s="60" t="s">
        <v>4110</v>
      </c>
      <c r="AO887" s="60" t="s">
        <v>4115</v>
      </c>
      <c r="AP887" s="60" t="s">
        <v>1469</v>
      </c>
      <c r="AQ887" s="60"/>
      <c r="AR887" s="60"/>
      <c r="AS887" s="60" t="str">
        <f>IF(SpaceTypesTable[[#This Row],[Service Water Heating Peak Flow Rate (gal/h)]]=0,"",SpaceTypesTable[[#This Row],[Service Water Heating Peak Flow Rate (gal/h)]]/SpaceTypesTable[[#This Row],[Service Water Heating Area (ft^2)]])</f>
        <v/>
      </c>
      <c r="AT887" s="60"/>
      <c r="AU887" s="60"/>
      <c r="AV887" s="60"/>
      <c r="AW887" s="60"/>
      <c r="AX887" s="60"/>
      <c r="AY887" s="60"/>
      <c r="AZ887" s="60"/>
      <c r="BA887" s="60"/>
      <c r="BB887" s="60"/>
      <c r="BC887" s="60"/>
      <c r="BD887" s="60"/>
      <c r="BE887" s="60"/>
      <c r="BF887" s="60"/>
      <c r="BG887" s="60"/>
      <c r="BH887" s="60"/>
      <c r="BI887" s="60"/>
      <c r="BJ887" s="60"/>
      <c r="BK887" s="60"/>
      <c r="BL887" s="60"/>
      <c r="BM887" s="60"/>
      <c r="BN887" s="60"/>
      <c r="BO887" s="60"/>
      <c r="BP887" s="60"/>
      <c r="BQ887" s="60"/>
      <c r="BR887" s="60"/>
      <c r="BS887" s="60"/>
      <c r="BT887" s="60"/>
      <c r="BU887" s="60"/>
      <c r="BV887" s="60"/>
      <c r="BW887" s="60"/>
      <c r="BX887" s="60"/>
      <c r="BY887" s="60"/>
      <c r="BZ887" s="60"/>
      <c r="CA887" s="60"/>
      <c r="CB887" s="60"/>
      <c r="CC887" s="60"/>
      <c r="CD887" s="60"/>
      <c r="CE887" s="60"/>
      <c r="CF887" s="60"/>
      <c r="CG887" s="60"/>
      <c r="CH887" s="60"/>
      <c r="CI887" s="60"/>
      <c r="CJ887" s="60"/>
      <c r="CK887" s="60"/>
      <c r="CL887" s="60"/>
      <c r="CM887" s="60"/>
      <c r="CN887" s="60"/>
      <c r="CO887" s="60"/>
      <c r="CP887" s="60"/>
      <c r="CQ887" s="60"/>
      <c r="CR887" s="60"/>
      <c r="CS887" s="60"/>
      <c r="CT887" s="60"/>
      <c r="CU887" s="60"/>
      <c r="CV887" s="60"/>
      <c r="CW887" s="60"/>
      <c r="CX887" s="60"/>
      <c r="CY887" s="60"/>
      <c r="CZ887" s="60"/>
      <c r="DA887" s="60"/>
      <c r="DB887" s="60"/>
      <c r="DC887" s="60"/>
      <c r="DD887" s="60"/>
      <c r="DE887" s="60"/>
      <c r="DF887" s="60"/>
      <c r="DG887" s="60"/>
      <c r="DH887" s="60"/>
      <c r="DI887" s="60"/>
      <c r="DJ887" s="60"/>
      <c r="DK887" s="60"/>
      <c r="DL887" s="60"/>
      <c r="DM887" s="60"/>
      <c r="DN887" s="60"/>
      <c r="DO887" s="60"/>
      <c r="DP887" s="60"/>
      <c r="DQ887" s="60"/>
      <c r="DR887" s="60"/>
      <c r="DS887" s="60"/>
      <c r="DT887" s="60"/>
      <c r="DU887" s="60"/>
      <c r="DV887" s="60"/>
      <c r="DW887" s="60"/>
      <c r="DX887" s="60"/>
      <c r="DY887" s="60"/>
      <c r="DZ887" s="60"/>
      <c r="EA887" s="60"/>
      <c r="EB887" s="60"/>
      <c r="EC887" s="60"/>
      <c r="ED887" s="60"/>
      <c r="EE887" s="60"/>
      <c r="EF887" s="60"/>
      <c r="EG887" s="60"/>
      <c r="EH887" s="60"/>
      <c r="EI887" s="60"/>
      <c r="EJ887" s="60"/>
      <c r="EK887" s="60"/>
      <c r="EL887" s="60"/>
      <c r="EM887" s="60"/>
      <c r="EN887" s="60"/>
      <c r="EO887" s="60"/>
      <c r="EP887" s="60"/>
      <c r="EQ887" s="60"/>
      <c r="ER887" s="60"/>
      <c r="ES887" s="60"/>
      <c r="ET887" s="60"/>
      <c r="EU887" s="60"/>
      <c r="EV887" s="60"/>
      <c r="EW887" s="60"/>
      <c r="EX887" s="60"/>
      <c r="EY887" s="60"/>
      <c r="EZ887" s="60"/>
      <c r="FA887" s="60"/>
      <c r="FB887" s="60"/>
      <c r="FC887" s="60"/>
      <c r="FD887" s="60"/>
      <c r="FE887" s="60"/>
      <c r="FF887" s="60"/>
      <c r="FG887" s="60"/>
      <c r="FH887" s="60"/>
      <c r="FI887" s="60"/>
      <c r="FJ887" s="60"/>
      <c r="FK887" s="60"/>
      <c r="FL887" s="60"/>
      <c r="FM887" s="60"/>
      <c r="FN887" s="60"/>
      <c r="FO887" s="60"/>
      <c r="FP887" s="60"/>
      <c r="FQ887" s="60"/>
      <c r="FR887" s="60"/>
      <c r="FS887" s="60"/>
      <c r="FT887" s="60"/>
      <c r="FU887" s="60"/>
      <c r="FV887" s="60"/>
      <c r="FW887" s="60"/>
      <c r="FX887" s="60"/>
      <c r="FY887" s="60"/>
      <c r="FZ887" s="60"/>
      <c r="GA887" s="60"/>
      <c r="GB887" s="60"/>
      <c r="GC887" s="60"/>
      <c r="GD887" s="60"/>
      <c r="GE887" s="60"/>
      <c r="GF887" s="60"/>
      <c r="GG887" s="60"/>
      <c r="GH887" s="60"/>
      <c r="GI887" s="60"/>
      <c r="GJ887" s="60"/>
      <c r="GK887" s="60"/>
      <c r="GL887" s="60"/>
      <c r="GM887" s="60"/>
      <c r="GN887" s="60"/>
      <c r="GO887" s="60"/>
      <c r="GP887" s="60"/>
      <c r="GQ887" s="60"/>
      <c r="GR887" s="60"/>
      <c r="GS887" s="60"/>
      <c r="GT887" s="60"/>
      <c r="GU887" s="60"/>
      <c r="GV887" s="60"/>
      <c r="GW887" s="60"/>
      <c r="GX887" s="60"/>
      <c r="GY887" s="60"/>
      <c r="GZ887" s="60"/>
      <c r="HA887" s="60"/>
      <c r="HB887" s="60"/>
      <c r="HC887" s="60"/>
      <c r="HD887" s="60"/>
      <c r="HE887" s="60"/>
      <c r="HF887" s="60"/>
      <c r="HG887" s="60"/>
      <c r="HH887" s="60"/>
      <c r="HI887" s="60"/>
      <c r="HJ887" s="60"/>
      <c r="HK887" s="60"/>
      <c r="HL887" s="60"/>
      <c r="HM887" s="60"/>
      <c r="HN887" s="60"/>
      <c r="HO887" s="60"/>
      <c r="HP887" s="60"/>
      <c r="HQ887" s="60"/>
      <c r="HR887" s="60"/>
      <c r="HS887" s="60"/>
      <c r="HT887" s="60"/>
      <c r="HU887" s="60"/>
      <c r="HV887" s="60"/>
      <c r="HW887" s="60"/>
      <c r="HX887" s="60"/>
      <c r="HY887" s="60"/>
      <c r="HZ887" s="60"/>
      <c r="IA887" s="60"/>
      <c r="IB887" s="60"/>
      <c r="IC887" s="60"/>
      <c r="ID887" s="60"/>
      <c r="IE887" s="60"/>
      <c r="IF887" s="60"/>
      <c r="IG887" s="60"/>
      <c r="IH887" s="60"/>
      <c r="II887" s="60"/>
      <c r="IJ887" s="60"/>
      <c r="IK887" s="60"/>
      <c r="IL887" s="60"/>
      <c r="IM887" s="60"/>
      <c r="IN887" s="60"/>
      <c r="IO887" s="60"/>
      <c r="IP887" s="60"/>
      <c r="IQ887" s="60"/>
      <c r="IR887" s="60"/>
      <c r="IS887" s="60"/>
      <c r="IT887" s="60"/>
      <c r="IU887" s="60"/>
      <c r="IV887" s="60"/>
      <c r="IW887" s="60"/>
      <c r="IX887" s="60"/>
      <c r="IY887" s="60"/>
      <c r="IZ887" s="60"/>
      <c r="JA887" s="60"/>
      <c r="JB887" s="60"/>
      <c r="JC887" s="60"/>
      <c r="JD887" s="60"/>
      <c r="JE887" s="60"/>
      <c r="JF887" s="60"/>
      <c r="JG887" s="60"/>
      <c r="JH887" s="60"/>
      <c r="JI887" s="60"/>
      <c r="JJ887" s="60"/>
      <c r="JK887" s="60"/>
      <c r="JL887" s="60"/>
      <c r="JM887" s="60"/>
      <c r="JN887" s="60"/>
      <c r="JO887" s="60"/>
      <c r="JP887" s="60"/>
      <c r="JQ887" s="60"/>
      <c r="JR887" s="60"/>
      <c r="JS887" s="60"/>
      <c r="JT887" s="60"/>
      <c r="JU887" s="60"/>
      <c r="JV887" s="60"/>
      <c r="JW887" s="60"/>
      <c r="JX887" s="60"/>
      <c r="JY887" s="60"/>
      <c r="JZ887" s="60"/>
      <c r="KA887" s="60"/>
      <c r="KB887" s="60"/>
      <c r="KC887" s="60"/>
      <c r="KD887" s="60"/>
      <c r="KE887" s="60"/>
      <c r="KF887" s="60"/>
      <c r="KG887" s="60"/>
      <c r="KH887" s="60"/>
      <c r="KI887" s="60"/>
      <c r="KJ887" s="60"/>
      <c r="KK887" s="60"/>
      <c r="KL887" s="60"/>
      <c r="KM887" s="60"/>
      <c r="KN887" s="60"/>
      <c r="KO887" s="60"/>
      <c r="KP887" s="60"/>
      <c r="KQ887" s="60"/>
      <c r="KR887" s="60"/>
      <c r="KS887" s="60"/>
      <c r="KT887" s="60"/>
      <c r="KU887" s="60"/>
      <c r="KV887" s="60"/>
      <c r="KW887" s="60"/>
      <c r="KX887" s="60"/>
      <c r="KY887" s="60"/>
      <c r="KZ887" s="60"/>
      <c r="LA887" s="60"/>
      <c r="LB887" s="60"/>
      <c r="LC887" s="60"/>
      <c r="LD887" s="60"/>
      <c r="LE887" s="60"/>
      <c r="LF887" s="60"/>
      <c r="LG887" s="60"/>
      <c r="LH887" s="60"/>
      <c r="LI887" s="60"/>
      <c r="LJ887" s="60"/>
      <c r="LK887" s="60"/>
      <c r="LL887" s="60"/>
      <c r="LM887" s="60"/>
      <c r="LN887" s="60"/>
      <c r="LO887" s="60"/>
      <c r="LP887" s="60"/>
      <c r="LQ887" s="60"/>
      <c r="LR887" s="60"/>
      <c r="LS887" s="60"/>
      <c r="LT887" s="60"/>
      <c r="LU887" s="60"/>
      <c r="LV887" s="60"/>
      <c r="LW887" s="60"/>
      <c r="LX887" s="60"/>
      <c r="LY887" s="60"/>
      <c r="LZ887" s="60"/>
      <c r="MA887" s="60"/>
      <c r="MB887" s="60"/>
      <c r="MC887" s="60"/>
      <c r="MD887" s="60"/>
      <c r="ME887" s="60"/>
      <c r="MF887" s="60"/>
      <c r="MG887" s="60"/>
      <c r="MH887" s="60"/>
      <c r="MI887" s="60"/>
      <c r="MJ887" s="60"/>
      <c r="MK887" s="60"/>
      <c r="ML887" s="60"/>
      <c r="MM887" s="60"/>
      <c r="MN887" s="60"/>
      <c r="MO887" s="60"/>
      <c r="MP887" s="60"/>
      <c r="MQ887" s="60"/>
      <c r="MR887" s="60"/>
      <c r="MS887" s="60"/>
      <c r="MT887" s="60"/>
      <c r="MU887" s="60"/>
      <c r="MV887" s="60"/>
      <c r="MW887" s="60"/>
      <c r="MX887" s="60"/>
      <c r="MY887" s="60"/>
      <c r="MZ887" s="60"/>
      <c r="NA887" s="60"/>
      <c r="NB887" s="60"/>
      <c r="NC887" s="60"/>
      <c r="ND887" s="60"/>
      <c r="NE887" s="60"/>
      <c r="NF887" s="60"/>
      <c r="NG887" s="60"/>
      <c r="NH887" s="60"/>
      <c r="NI887" s="60"/>
      <c r="NJ887" s="60"/>
      <c r="NK887" s="60"/>
      <c r="NL887" s="60"/>
      <c r="NM887" s="60"/>
      <c r="NN887" s="60"/>
      <c r="NO887" s="60"/>
      <c r="NP887" s="60"/>
      <c r="NQ887" s="60"/>
      <c r="NR887" s="60"/>
      <c r="NS887" s="60"/>
      <c r="NT887" s="60"/>
      <c r="NU887" s="60"/>
      <c r="NV887" s="60"/>
      <c r="NW887" s="60"/>
      <c r="NX887" s="60"/>
      <c r="NY887" s="60"/>
      <c r="NZ887" s="60"/>
      <c r="OA887" s="60"/>
      <c r="OB887" s="60"/>
      <c r="OC887" s="60"/>
      <c r="OD887" s="60"/>
      <c r="OE887" s="60"/>
      <c r="OF887" s="60"/>
      <c r="OG887" s="60"/>
      <c r="OH887" s="60"/>
      <c r="OI887" s="60"/>
      <c r="OJ887" s="60"/>
      <c r="OK887" s="60"/>
      <c r="OL887" s="60"/>
      <c r="OM887" s="60"/>
      <c r="ON887" s="60"/>
      <c r="OO887" s="60"/>
      <c r="OP887" s="60"/>
      <c r="OQ887" s="60"/>
      <c r="OR887" s="60"/>
      <c r="OS887" s="60"/>
      <c r="OT887" s="60"/>
      <c r="OU887" s="60"/>
      <c r="OV887" s="60"/>
      <c r="OW887" s="60"/>
      <c r="OX887" s="60"/>
      <c r="OY887" s="60"/>
      <c r="OZ887" s="60"/>
      <c r="PA887" s="60"/>
      <c r="PB887" s="60"/>
      <c r="PC887" s="60"/>
      <c r="PD887" s="60"/>
      <c r="PE887" s="60"/>
      <c r="PF887" s="60"/>
      <c r="PG887" s="60"/>
      <c r="PH887" s="60"/>
      <c r="PI887" s="60"/>
      <c r="PJ887" s="60"/>
      <c r="PK887" s="60"/>
      <c r="PL887" s="60"/>
      <c r="PM887" s="60"/>
      <c r="PN887" s="60"/>
      <c r="PO887" s="60"/>
      <c r="PP887" s="60"/>
      <c r="PQ887" s="60"/>
      <c r="PR887" s="60"/>
      <c r="PS887" s="60"/>
      <c r="PT887" s="60"/>
      <c r="PU887" s="60"/>
      <c r="PV887" s="60"/>
      <c r="PW887" s="60"/>
      <c r="PX887" s="60"/>
      <c r="PY887" s="60"/>
      <c r="PZ887" s="60"/>
      <c r="QA887" s="60"/>
      <c r="QB887" s="60"/>
      <c r="QC887" s="60"/>
      <c r="QD887" s="60"/>
      <c r="QE887" s="60"/>
      <c r="QF887" s="60"/>
      <c r="QG887" s="60"/>
      <c r="QH887" s="60"/>
      <c r="QI887" s="60"/>
      <c r="QJ887" s="60"/>
      <c r="QK887" s="60"/>
      <c r="QL887" s="60"/>
      <c r="QM887" s="60"/>
      <c r="QN887" s="60"/>
      <c r="QO887" s="60"/>
      <c r="QP887" s="60"/>
      <c r="QQ887" s="60"/>
      <c r="QR887" s="60"/>
      <c r="QS887" s="60"/>
      <c r="QT887" s="60"/>
      <c r="QU887" s="60"/>
      <c r="QV887" s="60"/>
      <c r="QW887" s="60"/>
      <c r="QX887" s="60"/>
      <c r="QY887" s="60"/>
      <c r="QZ887" s="60"/>
      <c r="RA887" s="60"/>
      <c r="RB887" s="60"/>
      <c r="RC887" s="60"/>
      <c r="RD887" s="60"/>
      <c r="RE887" s="60"/>
      <c r="RF887" s="60"/>
      <c r="RG887" s="60"/>
      <c r="RH887" s="60"/>
      <c r="RI887" s="60"/>
      <c r="RJ887" s="60"/>
      <c r="RK887" s="60"/>
      <c r="RL887" s="60"/>
      <c r="RM887" s="60"/>
      <c r="RN887" s="60"/>
      <c r="RO887" s="60"/>
      <c r="RP887" s="60"/>
      <c r="RQ887" s="60"/>
      <c r="RR887" s="60"/>
      <c r="RS887" s="60"/>
      <c r="RT887" s="60"/>
      <c r="RU887" s="60"/>
      <c r="RV887" s="60"/>
      <c r="RW887" s="60"/>
      <c r="RX887" s="60"/>
      <c r="RY887" s="60"/>
      <c r="RZ887" s="60"/>
      <c r="SA887" s="60"/>
      <c r="SB887" s="60"/>
      <c r="SC887" s="60"/>
      <c r="SD887" s="60"/>
      <c r="SE887" s="60"/>
      <c r="SF887" s="60"/>
      <c r="SG887" s="60"/>
      <c r="SH887" s="60"/>
      <c r="SI887" s="60"/>
      <c r="SJ887" s="60"/>
      <c r="SK887" s="60"/>
      <c r="SL887" s="60"/>
      <c r="SM887" s="60"/>
      <c r="SN887" s="60"/>
      <c r="SO887" s="60"/>
      <c r="SP887" s="60"/>
      <c r="SQ887" s="60"/>
      <c r="SR887" s="60"/>
      <c r="SS887" s="60"/>
      <c r="ST887" s="60"/>
      <c r="SU887" s="60"/>
      <c r="SV887" s="60"/>
      <c r="SW887" s="60"/>
      <c r="SX887" s="60"/>
      <c r="SY887" s="60"/>
      <c r="SZ887" s="60"/>
      <c r="TA887" s="60"/>
      <c r="TB887" s="60"/>
      <c r="TC887" s="60"/>
      <c r="TD887" s="60"/>
      <c r="TE887" s="60"/>
      <c r="TF887" s="60"/>
      <c r="TG887" s="60"/>
      <c r="TH887" s="60"/>
      <c r="TI887" s="60"/>
      <c r="TJ887" s="60"/>
      <c r="TK887" s="60"/>
      <c r="TL887" s="60"/>
      <c r="TM887" s="60"/>
      <c r="TN887" s="60"/>
      <c r="TO887" s="60"/>
      <c r="TP887" s="60"/>
      <c r="TQ887" s="60"/>
      <c r="TR887" s="60"/>
      <c r="TS887" s="60"/>
      <c r="TT887" s="60"/>
      <c r="TU887" s="60"/>
      <c r="TV887" s="60"/>
      <c r="TW887" s="60"/>
      <c r="TX887" s="60"/>
      <c r="TY887" s="60"/>
      <c r="TZ887" s="60"/>
      <c r="UA887" s="60"/>
      <c r="UB887" s="60"/>
      <c r="UC887" s="60"/>
      <c r="UD887" s="60"/>
      <c r="UE887" s="60"/>
      <c r="UF887" s="60"/>
      <c r="UG887" s="60"/>
      <c r="UH887" s="60"/>
      <c r="UI887" s="60"/>
      <c r="UJ887" s="60"/>
      <c r="UK887" s="60"/>
      <c r="UL887" s="60"/>
      <c r="UM887" s="60"/>
      <c r="UN887" s="60"/>
      <c r="UO887" s="60"/>
      <c r="UP887" s="60"/>
      <c r="UQ887" s="60"/>
      <c r="UR887" s="60"/>
      <c r="US887" s="60"/>
      <c r="UT887" s="60"/>
      <c r="UU887" s="60"/>
      <c r="UV887" s="60"/>
      <c r="UW887" s="60"/>
      <c r="UX887" s="60"/>
      <c r="UY887" s="60"/>
      <c r="UZ887" s="60"/>
      <c r="VA887" s="60"/>
      <c r="VB887" s="60"/>
      <c r="VC887" s="60"/>
      <c r="VD887" s="60"/>
      <c r="VE887" s="60"/>
      <c r="VF887" s="60"/>
      <c r="VG887" s="60"/>
      <c r="VH887" s="60"/>
      <c r="VI887" s="60"/>
      <c r="VJ887" s="60"/>
      <c r="VK887" s="60"/>
      <c r="VL887" s="60"/>
      <c r="VM887" s="60"/>
      <c r="VN887" s="60"/>
      <c r="VO887" s="60"/>
      <c r="VP887" s="60"/>
      <c r="VQ887" s="60"/>
      <c r="VR887" s="60"/>
      <c r="VS887" s="60"/>
      <c r="VT887" s="60"/>
      <c r="VU887" s="60"/>
      <c r="VV887" s="60"/>
      <c r="VW887" s="60"/>
      <c r="VX887" s="60"/>
      <c r="VY887" s="60"/>
      <c r="VZ887" s="60"/>
      <c r="WA887" s="60"/>
      <c r="WB887" s="60"/>
      <c r="WC887" s="60"/>
      <c r="WD887" s="60"/>
      <c r="WE887" s="60"/>
      <c r="WF887" s="60"/>
      <c r="WG887" s="60"/>
      <c r="WH887" s="60"/>
      <c r="WI887" s="60"/>
      <c r="WJ887" s="60"/>
      <c r="WK887" s="60"/>
      <c r="WL887" s="60"/>
      <c r="WM887" s="60"/>
      <c r="WN887" s="60"/>
      <c r="WO887" s="60"/>
      <c r="WP887" s="60"/>
      <c r="WQ887" s="60"/>
      <c r="WR887" s="60"/>
      <c r="WS887" s="60"/>
      <c r="WT887" s="60"/>
      <c r="WU887" s="60"/>
      <c r="WV887" s="60"/>
      <c r="WW887" s="60"/>
      <c r="WX887" s="60"/>
      <c r="WY887" s="60"/>
      <c r="WZ887" s="60"/>
      <c r="XA887" s="60"/>
      <c r="XB887" s="60"/>
      <c r="XC887" s="60"/>
      <c r="XD887" s="60"/>
      <c r="XE887" s="60"/>
      <c r="XF887" s="60"/>
      <c r="XG887" s="60"/>
      <c r="XH887" s="60"/>
      <c r="XI887" s="60"/>
      <c r="XJ887" s="60"/>
      <c r="XK887" s="60"/>
      <c r="XL887" s="60"/>
      <c r="XM887" s="60"/>
      <c r="XN887" s="60"/>
      <c r="XO887" s="60"/>
      <c r="XP887" s="60"/>
      <c r="XQ887" s="60"/>
      <c r="XR887" s="60"/>
      <c r="XS887" s="60"/>
      <c r="XT887" s="60"/>
      <c r="XU887" s="60"/>
      <c r="XV887" s="60"/>
      <c r="XW887" s="60"/>
      <c r="XX887" s="60"/>
      <c r="XY887" s="60"/>
      <c r="XZ887" s="60"/>
      <c r="YA887" s="60"/>
      <c r="YB887" s="60"/>
      <c r="YC887" s="60"/>
      <c r="YD887" s="60"/>
      <c r="YE887" s="60"/>
      <c r="YF887" s="60"/>
      <c r="YG887" s="60"/>
      <c r="YH887" s="60"/>
      <c r="YI887" s="60"/>
      <c r="YJ887" s="60"/>
      <c r="YK887" s="60"/>
      <c r="YL887" s="60"/>
      <c r="YM887" s="60"/>
      <c r="YN887" s="60"/>
      <c r="YO887" s="60"/>
      <c r="YP887" s="60"/>
      <c r="YQ887" s="60"/>
      <c r="YR887" s="60"/>
      <c r="YS887" s="60"/>
      <c r="YT887" s="60"/>
      <c r="YU887" s="60"/>
      <c r="YV887" s="60"/>
      <c r="YW887" s="60"/>
      <c r="YX887" s="60"/>
      <c r="YY887" s="60"/>
      <c r="YZ887" s="60"/>
      <c r="ZA887" s="60"/>
      <c r="ZB887" s="60"/>
      <c r="ZC887" s="60"/>
      <c r="ZD887" s="60"/>
      <c r="ZE887" s="60"/>
      <c r="ZF887" s="60"/>
      <c r="ZG887" s="60"/>
      <c r="ZH887" s="60"/>
      <c r="ZI887" s="60"/>
      <c r="ZJ887" s="60"/>
      <c r="ZK887" s="60"/>
      <c r="ZL887" s="60"/>
      <c r="ZM887" s="60"/>
      <c r="ZN887" s="60"/>
      <c r="ZO887" s="60"/>
      <c r="ZP887" s="60"/>
      <c r="ZQ887" s="60"/>
      <c r="ZR887" s="60"/>
      <c r="ZS887" s="60"/>
      <c r="ZT887" s="60"/>
      <c r="ZU887" s="60"/>
      <c r="ZV887" s="60"/>
      <c r="ZW887" s="60"/>
      <c r="ZX887" s="60"/>
      <c r="ZY887" s="60"/>
      <c r="ZZ887" s="60"/>
      <c r="AAA887" s="60"/>
      <c r="AAB887" s="60"/>
      <c r="AAC887" s="60"/>
      <c r="AAD887" s="60"/>
      <c r="AAE887" s="60"/>
      <c r="AAF887" s="60"/>
      <c r="AAG887" s="60"/>
      <c r="AAH887" s="60"/>
      <c r="AAI887" s="60"/>
      <c r="AAJ887" s="60"/>
      <c r="AAK887" s="60"/>
      <c r="AAL887" s="60"/>
      <c r="AAM887" s="60"/>
      <c r="AAN887" s="60"/>
      <c r="AAO887" s="60"/>
      <c r="AAP887" s="60"/>
      <c r="AAQ887" s="60"/>
      <c r="AAR887" s="60"/>
      <c r="AAS887" s="60"/>
      <c r="AAT887" s="60"/>
      <c r="AAU887" s="60"/>
      <c r="AAV887" s="60"/>
      <c r="AAW887" s="60"/>
      <c r="AAX887" s="60"/>
      <c r="AAY887" s="60"/>
      <c r="AAZ887" s="60"/>
      <c r="ABA887" s="60"/>
      <c r="ABB887" s="60"/>
      <c r="ABC887" s="60"/>
      <c r="ABD887" s="60"/>
      <c r="ABE887" s="60"/>
      <c r="ABF887" s="60"/>
      <c r="ABG887" s="60"/>
      <c r="ABH887" s="60"/>
      <c r="ABI887" s="60"/>
      <c r="ABJ887" s="60"/>
      <c r="ABK887" s="60"/>
      <c r="ABL887" s="60"/>
      <c r="ABM887" s="60"/>
      <c r="ABN887" s="60"/>
      <c r="ABO887" s="60"/>
      <c r="ABP887" s="60"/>
      <c r="ABQ887" s="60"/>
      <c r="ABR887" s="60"/>
      <c r="ABS887" s="60"/>
      <c r="ABT887" s="60"/>
      <c r="ABU887" s="60"/>
      <c r="ABV887" s="60"/>
      <c r="ABW887" s="60"/>
      <c r="ABX887" s="60"/>
      <c r="ABY887" s="60"/>
      <c r="ABZ887" s="60"/>
      <c r="ACA887" s="60"/>
      <c r="ACB887" s="60"/>
      <c r="ACC887" s="60"/>
      <c r="ACD887" s="60"/>
      <c r="ACE887" s="60"/>
      <c r="ACF887" s="60"/>
      <c r="ACG887" s="60"/>
      <c r="ACH887" s="60"/>
      <c r="ACI887" s="60"/>
      <c r="ACJ887" s="60"/>
      <c r="ACK887" s="60"/>
      <c r="ACL887" s="60"/>
      <c r="ACM887" s="60"/>
      <c r="ACN887" s="60"/>
      <c r="ACO887" s="60"/>
      <c r="ACP887" s="60"/>
      <c r="ACQ887" s="60"/>
      <c r="ACR887" s="60"/>
      <c r="ACS887" s="60"/>
      <c r="ACT887" s="60"/>
      <c r="ACU887" s="60"/>
      <c r="ACV887" s="60"/>
      <c r="ACW887" s="60"/>
      <c r="ACX887" s="60"/>
      <c r="ACY887" s="60"/>
      <c r="ACZ887" s="60"/>
      <c r="ADA887" s="60"/>
      <c r="ADB887" s="60"/>
      <c r="ADC887" s="60"/>
      <c r="ADD887" s="60"/>
      <c r="ADE887" s="60"/>
      <c r="ADF887" s="60"/>
      <c r="ADG887" s="60"/>
      <c r="ADH887" s="60"/>
      <c r="ADI887" s="60"/>
      <c r="ADJ887" s="60"/>
      <c r="ADK887" s="60"/>
      <c r="ADL887" s="60"/>
      <c r="ADM887" s="60"/>
      <c r="ADN887" s="60"/>
      <c r="ADO887" s="60"/>
      <c r="ADP887" s="60"/>
      <c r="ADQ887" s="60"/>
      <c r="ADR887" s="60"/>
      <c r="ADS887" s="60"/>
      <c r="ADT887" s="60"/>
      <c r="ADU887" s="60"/>
      <c r="ADV887" s="60"/>
      <c r="ADW887" s="60"/>
      <c r="ADX887" s="60"/>
      <c r="ADY887" s="60"/>
      <c r="ADZ887" s="60"/>
      <c r="AEA887" s="60"/>
      <c r="AEB887" s="60"/>
      <c r="AEC887" s="60"/>
      <c r="AED887" s="60"/>
      <c r="AEE887" s="60"/>
      <c r="AEF887" s="60"/>
      <c r="AEG887" s="60"/>
      <c r="AEH887" s="60"/>
      <c r="AEI887" s="60"/>
      <c r="AEJ887" s="60"/>
      <c r="AEK887" s="60"/>
      <c r="AEL887" s="60"/>
      <c r="AEM887" s="60"/>
      <c r="AEN887" s="60"/>
      <c r="AEO887" s="60"/>
      <c r="AEP887" s="60"/>
      <c r="AEQ887" s="60"/>
      <c r="AER887" s="60"/>
      <c r="AES887" s="60"/>
      <c r="AET887" s="60"/>
      <c r="AEU887" s="60"/>
      <c r="AEV887" s="60"/>
      <c r="AEW887" s="60"/>
      <c r="AEX887" s="60"/>
      <c r="AEY887" s="60"/>
      <c r="AEZ887" s="60"/>
      <c r="AFA887" s="60"/>
      <c r="AFB887" s="60"/>
      <c r="AFC887" s="60"/>
      <c r="AFD887" s="60"/>
      <c r="AFE887" s="60"/>
      <c r="AFF887" s="60"/>
      <c r="AFG887" s="60"/>
      <c r="AFH887" s="60"/>
      <c r="AFI887" s="60"/>
      <c r="AFJ887" s="60"/>
      <c r="AFK887" s="60"/>
      <c r="AFL887" s="60"/>
      <c r="AFM887" s="60"/>
      <c r="AFN887" s="60"/>
      <c r="AFO887" s="60"/>
      <c r="AFP887" s="60"/>
      <c r="AFQ887" s="60"/>
      <c r="AFR887" s="60"/>
      <c r="AFS887" s="60"/>
      <c r="AFT887" s="60"/>
      <c r="AFU887" s="60"/>
      <c r="AFV887" s="60"/>
      <c r="AFW887" s="60"/>
      <c r="AFX887" s="60"/>
      <c r="AFY887" s="60"/>
      <c r="AFZ887" s="60"/>
      <c r="AGA887" s="60"/>
      <c r="AGB887" s="60"/>
      <c r="AGC887" s="60"/>
      <c r="AGD887" s="60"/>
      <c r="AGE887" s="60"/>
      <c r="AGF887" s="60"/>
      <c r="AGG887" s="60"/>
      <c r="AGH887" s="60"/>
      <c r="AGI887" s="60"/>
      <c r="AGJ887" s="60"/>
      <c r="AGK887" s="60"/>
      <c r="AGL887" s="60"/>
      <c r="AGM887" s="60"/>
      <c r="AGN887" s="60"/>
      <c r="AGO887" s="60"/>
      <c r="AGP887" s="60"/>
      <c r="AGQ887" s="60"/>
      <c r="AGR887" s="60"/>
      <c r="AGS887" s="60"/>
      <c r="AGT887" s="60"/>
      <c r="AGU887" s="60"/>
      <c r="AGV887" s="60"/>
      <c r="AGW887" s="60"/>
      <c r="AGX887" s="60"/>
      <c r="AGY887" s="60"/>
      <c r="AGZ887" s="60"/>
      <c r="AHA887" s="60"/>
      <c r="AHB887" s="60"/>
      <c r="AHC887" s="60"/>
      <c r="AHD887" s="60"/>
      <c r="AHE887" s="60"/>
      <c r="AHF887" s="60"/>
      <c r="AHG887" s="60"/>
      <c r="AHH887" s="60"/>
      <c r="AHI887" s="60"/>
      <c r="AHJ887" s="60"/>
      <c r="AHK887" s="60"/>
      <c r="AHL887" s="60"/>
      <c r="AHM887" s="60"/>
      <c r="AHN887" s="60"/>
      <c r="AHO887" s="60"/>
      <c r="AHP887" s="60"/>
      <c r="AHQ887" s="60"/>
      <c r="AHR887" s="60"/>
      <c r="AHS887" s="60"/>
      <c r="AHT887" s="60"/>
      <c r="AHU887" s="60"/>
      <c r="AHV887" s="60"/>
      <c r="AHW887" s="60"/>
      <c r="AHX887" s="60"/>
      <c r="AHY887" s="60"/>
      <c r="AHZ887" s="60"/>
      <c r="AIA887" s="60"/>
      <c r="AIB887" s="60"/>
      <c r="AIC887" s="60"/>
      <c r="AID887" s="60"/>
      <c r="AIE887" s="60"/>
      <c r="AIF887" s="60"/>
      <c r="AIG887" s="60"/>
      <c r="AIH887" s="60"/>
      <c r="AII887" s="60"/>
      <c r="AIJ887" s="60"/>
      <c r="AIK887" s="60"/>
      <c r="AIL887" s="60"/>
      <c r="AIM887" s="60"/>
      <c r="AIN887" s="60"/>
      <c r="AIO887" s="60"/>
      <c r="AIP887" s="60"/>
      <c r="AIQ887" s="60"/>
      <c r="AIR887" s="60"/>
      <c r="AIS887" s="60"/>
      <c r="AIT887" s="60"/>
      <c r="AIU887" s="60"/>
      <c r="AIV887" s="60"/>
      <c r="AIW887" s="60"/>
      <c r="AIX887" s="60"/>
      <c r="AIY887" s="60"/>
      <c r="AIZ887" s="60"/>
      <c r="AJA887" s="60"/>
      <c r="AJB887" s="60"/>
      <c r="AJC887" s="60"/>
      <c r="AJD887" s="60"/>
      <c r="AJE887" s="60"/>
      <c r="AJF887" s="60"/>
      <c r="AJG887" s="60"/>
      <c r="AJH887" s="60"/>
      <c r="AJI887" s="60"/>
      <c r="AJJ887" s="60"/>
      <c r="AJK887" s="60"/>
      <c r="AJL887" s="60"/>
      <c r="AJM887" s="60"/>
      <c r="AJN887" s="60"/>
      <c r="AJO887" s="60"/>
      <c r="AJP887" s="60"/>
      <c r="AJQ887" s="60"/>
      <c r="AJR887" s="60"/>
      <c r="AJS887" s="60"/>
      <c r="AJT887" s="60"/>
      <c r="AJU887" s="60"/>
      <c r="AJV887" s="60"/>
      <c r="AJW887" s="60"/>
      <c r="AJX887" s="60"/>
      <c r="AJY887" s="60"/>
      <c r="AJZ887" s="60"/>
      <c r="AKA887" s="60"/>
      <c r="AKB887" s="60"/>
      <c r="AKC887" s="60"/>
      <c r="AKD887" s="60"/>
      <c r="AKE887" s="60"/>
      <c r="AKF887" s="60"/>
      <c r="AKG887" s="60"/>
      <c r="AKH887" s="60"/>
      <c r="AKI887" s="60"/>
      <c r="AKJ887" s="60"/>
      <c r="AKK887" s="60"/>
      <c r="AKL887" s="60"/>
      <c r="AKM887" s="60"/>
      <c r="AKN887" s="60"/>
      <c r="AKO887" s="60"/>
      <c r="AKP887" s="60"/>
      <c r="AKQ887" s="60"/>
      <c r="AKR887" s="60"/>
      <c r="AKS887" s="60"/>
      <c r="AKT887" s="60"/>
      <c r="AKU887" s="60"/>
      <c r="AKV887" s="60"/>
      <c r="AKW887" s="60"/>
      <c r="AKX887" s="60"/>
      <c r="AKY887" s="60"/>
      <c r="AKZ887" s="60"/>
      <c r="ALA887" s="60"/>
      <c r="ALB887" s="60"/>
      <c r="ALC887" s="60"/>
      <c r="ALD887" s="60"/>
      <c r="ALE887" s="60"/>
      <c r="ALF887" s="60"/>
      <c r="ALG887" s="60"/>
      <c r="ALH887" s="60"/>
      <c r="ALI887" s="60"/>
      <c r="ALJ887" s="60"/>
      <c r="ALK887" s="60"/>
      <c r="ALL887" s="60"/>
      <c r="ALM887" s="60"/>
      <c r="ALN887" s="60"/>
      <c r="ALO887" s="60"/>
      <c r="ALP887" s="60"/>
      <c r="ALQ887" s="60"/>
      <c r="ALR887" s="60"/>
      <c r="ALS887" s="60"/>
      <c r="ALT887" s="60"/>
      <c r="ALU887" s="60"/>
      <c r="ALV887" s="60"/>
      <c r="ALW887" s="60"/>
      <c r="ALX887" s="60"/>
      <c r="ALY887" s="60"/>
      <c r="ALZ887" s="60"/>
      <c r="AMA887" s="60"/>
      <c r="AMB887" s="60"/>
      <c r="AMC887" s="60"/>
      <c r="AMD887" s="60"/>
      <c r="AME887" s="60"/>
      <c r="AMF887" s="60"/>
      <c r="AMG887" s="60"/>
      <c r="AMH887" s="60"/>
      <c r="AMI887" s="60"/>
      <c r="AMJ887" s="60"/>
      <c r="AMK887" s="60"/>
      <c r="AML887" s="60"/>
      <c r="AMM887" s="60"/>
      <c r="AMN887" s="60"/>
      <c r="AMO887" s="60"/>
      <c r="AMP887" s="60"/>
      <c r="AMQ887" s="60"/>
      <c r="AMR887" s="60"/>
      <c r="AMS887" s="60"/>
      <c r="AMT887" s="60"/>
      <c r="AMU887" s="60"/>
      <c r="AMV887" s="60"/>
      <c r="AMW887" s="60"/>
      <c r="AMX887" s="60"/>
      <c r="AMY887" s="60"/>
      <c r="AMZ887" s="60"/>
      <c r="ANA887" s="60"/>
      <c r="ANB887" s="60"/>
      <c r="ANC887" s="60"/>
      <c r="AND887" s="60"/>
      <c r="ANE887" s="60"/>
      <c r="ANF887" s="60"/>
      <c r="ANG887" s="60"/>
      <c r="ANH887" s="60"/>
      <c r="ANI887" s="60"/>
      <c r="ANJ887" s="60"/>
      <c r="ANK887" s="60"/>
      <c r="ANL887" s="60"/>
      <c r="ANM887" s="60"/>
      <c r="ANN887" s="60"/>
      <c r="ANO887" s="60"/>
      <c r="ANP887" s="60"/>
      <c r="ANQ887" s="60"/>
      <c r="ANR887" s="60"/>
      <c r="ANS887" s="60"/>
      <c r="ANT887" s="60"/>
      <c r="ANU887" s="60"/>
      <c r="ANV887" s="60"/>
      <c r="ANW887" s="60"/>
      <c r="ANX887" s="60"/>
      <c r="ANY887" s="60"/>
      <c r="ANZ887" s="60"/>
      <c r="AOA887" s="60"/>
      <c r="AOB887" s="60"/>
      <c r="AOC887" s="60"/>
      <c r="AOD887" s="60"/>
      <c r="AOE887" s="60"/>
      <c r="AOF887" s="60"/>
      <c r="AOG887" s="60"/>
      <c r="AOH887" s="60"/>
      <c r="AOI887" s="60"/>
      <c r="AOJ887" s="60"/>
      <c r="AOK887" s="60"/>
      <c r="AOL887" s="60"/>
      <c r="AOM887" s="60"/>
      <c r="AON887" s="60"/>
      <c r="AOO887" s="60"/>
      <c r="AOP887" s="60"/>
      <c r="AOQ887" s="60"/>
      <c r="AOR887" s="60"/>
      <c r="AOS887" s="60"/>
      <c r="AOT887" s="60"/>
      <c r="AOU887" s="60"/>
      <c r="AOV887" s="60"/>
      <c r="AOW887" s="60"/>
      <c r="AOX887" s="60"/>
      <c r="AOY887" s="60"/>
      <c r="AOZ887" s="60"/>
      <c r="APA887" s="60"/>
      <c r="APB887" s="60"/>
      <c r="APC887" s="60"/>
      <c r="APD887" s="60"/>
      <c r="APE887" s="60"/>
      <c r="APF887" s="60"/>
      <c r="APG887" s="60"/>
      <c r="APH887" s="60"/>
      <c r="API887" s="60"/>
      <c r="APJ887" s="60"/>
      <c r="APK887" s="60"/>
      <c r="APL887" s="60"/>
      <c r="APM887" s="60"/>
      <c r="APN887" s="60"/>
      <c r="APO887" s="60"/>
      <c r="APP887" s="60"/>
      <c r="APQ887" s="60"/>
      <c r="APR887" s="60"/>
      <c r="APS887" s="60"/>
      <c r="APT887" s="60"/>
      <c r="APU887" s="60"/>
      <c r="APV887" s="60"/>
      <c r="APW887" s="60"/>
      <c r="APX887" s="60"/>
      <c r="APY887" s="60"/>
      <c r="APZ887" s="60"/>
      <c r="AQA887" s="60"/>
      <c r="AQB887" s="60"/>
      <c r="AQC887" s="60"/>
      <c r="AQD887" s="60"/>
      <c r="AQE887" s="60"/>
      <c r="AQF887" s="60"/>
      <c r="AQG887" s="60"/>
      <c r="AQH887" s="60"/>
      <c r="AQI887" s="60"/>
      <c r="AQJ887" s="60"/>
      <c r="AQK887" s="60"/>
      <c r="AQL887" s="60"/>
      <c r="AQM887" s="60"/>
      <c r="AQN887" s="60"/>
      <c r="AQO887" s="60"/>
      <c r="AQP887" s="60"/>
      <c r="AQQ887" s="60"/>
      <c r="AQR887" s="60"/>
      <c r="AQS887" s="60"/>
      <c r="AQT887" s="60"/>
      <c r="AQU887" s="60"/>
      <c r="AQV887" s="60"/>
      <c r="AQW887" s="60"/>
      <c r="AQX887" s="60"/>
      <c r="AQY887" s="60"/>
      <c r="AQZ887" s="60"/>
      <c r="ARA887" s="60"/>
      <c r="ARB887" s="60"/>
      <c r="ARC887" s="60"/>
      <c r="ARD887" s="60"/>
      <c r="ARE887" s="60"/>
      <c r="ARF887" s="60"/>
      <c r="ARG887" s="60"/>
      <c r="ARH887" s="60"/>
      <c r="ARI887" s="60"/>
      <c r="ARJ887" s="60"/>
      <c r="ARK887" s="60"/>
      <c r="ARL887" s="60"/>
      <c r="ARM887" s="60"/>
      <c r="ARN887" s="60"/>
      <c r="ARO887" s="60"/>
      <c r="ARP887" s="60"/>
      <c r="ARQ887" s="60"/>
      <c r="ARR887" s="60"/>
      <c r="ARS887" s="60"/>
      <c r="ART887" s="60"/>
      <c r="ARU887" s="60"/>
      <c r="ARV887" s="60"/>
      <c r="ARW887" s="60"/>
      <c r="ARX887" s="60"/>
      <c r="ARY887" s="60"/>
      <c r="ARZ887" s="60"/>
      <c r="ASA887" s="60"/>
      <c r="ASB887" s="60"/>
      <c r="ASC887" s="60"/>
      <c r="ASD887" s="60"/>
      <c r="ASE887" s="60"/>
      <c r="ASF887" s="60"/>
      <c r="ASG887" s="60"/>
      <c r="ASH887" s="60"/>
      <c r="ASI887" s="60"/>
      <c r="ASJ887" s="60"/>
      <c r="ASK887" s="60"/>
      <c r="ASL887" s="60"/>
      <c r="ASM887" s="60"/>
      <c r="ASN887" s="60"/>
      <c r="ASO887" s="60"/>
      <c r="ASP887" s="60"/>
      <c r="ASQ887" s="60"/>
      <c r="ASR887" s="60"/>
      <c r="ASS887" s="60"/>
      <c r="AST887" s="60"/>
      <c r="ASU887" s="60"/>
      <c r="ASV887" s="60"/>
      <c r="ASW887" s="60"/>
      <c r="ASX887" s="60"/>
      <c r="ASY887" s="60"/>
      <c r="ASZ887" s="60"/>
      <c r="ATA887" s="60"/>
      <c r="ATB887" s="60"/>
      <c r="ATC887" s="60"/>
      <c r="ATD887" s="60"/>
      <c r="ATE887" s="60"/>
      <c r="ATF887" s="60"/>
      <c r="ATG887" s="60"/>
      <c r="ATH887" s="60"/>
      <c r="ATI887" s="60"/>
      <c r="ATJ887" s="60"/>
      <c r="ATK887" s="60"/>
      <c r="ATL887" s="60"/>
      <c r="ATM887" s="60"/>
      <c r="ATN887" s="60"/>
      <c r="ATO887" s="60"/>
      <c r="ATP887" s="60"/>
      <c r="ATQ887" s="60"/>
      <c r="ATR887" s="60"/>
      <c r="ATS887" s="60"/>
      <c r="ATT887" s="60"/>
      <c r="ATU887" s="60"/>
      <c r="ATV887" s="60"/>
      <c r="ATW887" s="60"/>
      <c r="ATX887" s="60"/>
      <c r="ATY887" s="60"/>
      <c r="ATZ887" s="60"/>
      <c r="AUA887" s="60"/>
      <c r="AUB887" s="60"/>
      <c r="AUC887" s="60"/>
      <c r="AUD887" s="60"/>
      <c r="AUE887" s="60"/>
      <c r="AUF887" s="60"/>
      <c r="AUG887" s="60"/>
      <c r="AUH887" s="60"/>
      <c r="AUI887" s="60"/>
      <c r="AUJ887" s="60"/>
      <c r="AUK887" s="60"/>
      <c r="AUL887" s="60"/>
      <c r="AUM887" s="60"/>
      <c r="AUN887" s="60"/>
      <c r="AUO887" s="60"/>
      <c r="AUP887" s="60"/>
      <c r="AUQ887" s="60"/>
      <c r="AUR887" s="60"/>
      <c r="AUS887" s="60"/>
      <c r="AUT887" s="60"/>
      <c r="AUU887" s="60"/>
      <c r="AUV887" s="60"/>
      <c r="AUW887" s="60"/>
      <c r="AUX887" s="60"/>
      <c r="AUY887" s="60"/>
      <c r="AUZ887" s="60"/>
      <c r="AVA887" s="60"/>
      <c r="AVB887" s="60"/>
      <c r="AVC887" s="60"/>
      <c r="AVD887" s="60"/>
      <c r="AVE887" s="60"/>
      <c r="AVF887" s="60"/>
      <c r="AVG887" s="60"/>
      <c r="AVH887" s="60"/>
      <c r="AVI887" s="60"/>
      <c r="AVJ887" s="60"/>
      <c r="AVK887" s="60"/>
      <c r="AVL887" s="60"/>
      <c r="AVM887" s="60"/>
      <c r="AVN887" s="60"/>
      <c r="AVO887" s="60"/>
      <c r="AVP887" s="60"/>
      <c r="AVQ887" s="60"/>
      <c r="AVR887" s="60"/>
      <c r="AVS887" s="60"/>
      <c r="AVT887" s="60"/>
      <c r="AVU887" s="60"/>
      <c r="AVV887" s="60"/>
      <c r="AVW887" s="60"/>
      <c r="AVX887" s="60"/>
      <c r="AVY887" s="60"/>
      <c r="AVZ887" s="60"/>
      <c r="AWA887" s="60"/>
      <c r="AWB887" s="60"/>
      <c r="AWC887" s="60"/>
      <c r="AWD887" s="60"/>
      <c r="AWE887" s="60"/>
      <c r="AWF887" s="60"/>
      <c r="AWG887" s="60"/>
      <c r="AWH887" s="60"/>
      <c r="AWI887" s="60"/>
      <c r="AWJ887" s="60"/>
      <c r="AWK887" s="60"/>
      <c r="AWL887" s="60"/>
      <c r="AWM887" s="60"/>
      <c r="AWN887" s="60"/>
      <c r="AWO887" s="60"/>
      <c r="AWP887" s="60"/>
      <c r="AWQ887" s="60"/>
      <c r="AWR887" s="60"/>
      <c r="AWS887" s="60"/>
      <c r="AWT887" s="60"/>
      <c r="AWU887" s="60"/>
      <c r="AWV887" s="60"/>
      <c r="AWW887" s="60"/>
      <c r="AWX887" s="60"/>
      <c r="AWY887" s="60"/>
      <c r="AWZ887" s="60"/>
      <c r="AXA887" s="60"/>
      <c r="AXB887" s="60"/>
      <c r="AXC887" s="60"/>
      <c r="AXD887" s="60"/>
      <c r="AXE887" s="60"/>
      <c r="AXF887" s="60"/>
      <c r="AXG887" s="60"/>
      <c r="AXH887" s="60"/>
      <c r="AXI887" s="60"/>
      <c r="AXJ887" s="60"/>
      <c r="AXK887" s="60"/>
      <c r="AXL887" s="60"/>
      <c r="AXM887" s="60"/>
      <c r="AXN887" s="60"/>
      <c r="AXO887" s="60"/>
      <c r="AXP887" s="60"/>
      <c r="AXQ887" s="60"/>
      <c r="AXR887" s="60"/>
      <c r="AXS887" s="60"/>
      <c r="AXT887" s="60"/>
      <c r="AXU887" s="60"/>
      <c r="AXV887" s="60"/>
      <c r="AXW887" s="60"/>
      <c r="AXX887" s="60"/>
      <c r="AXY887" s="60"/>
      <c r="AXZ887" s="60"/>
      <c r="AYA887" s="60"/>
      <c r="AYB887" s="60"/>
      <c r="AYC887" s="60"/>
      <c r="AYD887" s="60"/>
      <c r="AYE887" s="60"/>
      <c r="AYF887" s="60"/>
      <c r="AYG887" s="60"/>
      <c r="AYH887" s="60"/>
      <c r="AYI887" s="60"/>
      <c r="AYJ887" s="60"/>
      <c r="AYK887" s="60"/>
      <c r="AYL887" s="60"/>
      <c r="AYM887" s="60"/>
      <c r="AYN887" s="60"/>
      <c r="AYO887" s="60"/>
      <c r="AYP887" s="60"/>
      <c r="AYQ887" s="60"/>
      <c r="AYR887" s="60"/>
      <c r="AYS887" s="60"/>
      <c r="AYT887" s="60"/>
      <c r="AYU887" s="60"/>
      <c r="AYV887" s="60"/>
      <c r="AYW887" s="60"/>
      <c r="AYX887" s="60"/>
      <c r="AYY887" s="60"/>
      <c r="AYZ887" s="60"/>
      <c r="AZA887" s="60"/>
      <c r="AZB887" s="60"/>
      <c r="AZC887" s="60"/>
      <c r="AZD887" s="60"/>
      <c r="AZE887" s="60"/>
      <c r="AZF887" s="60"/>
      <c r="AZG887" s="60"/>
      <c r="AZH887" s="60"/>
      <c r="AZI887" s="60"/>
      <c r="AZJ887" s="60"/>
      <c r="AZK887" s="60"/>
      <c r="AZL887" s="60"/>
      <c r="AZM887" s="60"/>
      <c r="AZN887" s="60"/>
      <c r="AZO887" s="60"/>
      <c r="AZP887" s="60"/>
      <c r="AZQ887" s="60"/>
      <c r="AZR887" s="60"/>
      <c r="AZS887" s="60"/>
      <c r="AZT887" s="60"/>
      <c r="AZU887" s="60"/>
      <c r="AZV887" s="60"/>
      <c r="AZW887" s="60"/>
      <c r="AZX887" s="60"/>
      <c r="AZY887" s="60"/>
      <c r="AZZ887" s="60"/>
      <c r="BAA887" s="60"/>
      <c r="BAB887" s="60"/>
      <c r="BAC887" s="60"/>
      <c r="BAD887" s="60"/>
      <c r="BAE887" s="60"/>
      <c r="BAF887" s="60"/>
      <c r="BAG887" s="60"/>
      <c r="BAH887" s="60"/>
      <c r="BAI887" s="60"/>
      <c r="BAJ887" s="60"/>
      <c r="BAK887" s="60"/>
      <c r="BAL887" s="60"/>
      <c r="BAM887" s="60"/>
      <c r="BAN887" s="60"/>
      <c r="BAO887" s="60"/>
      <c r="BAP887" s="60"/>
      <c r="BAQ887" s="60"/>
      <c r="BAR887" s="60"/>
      <c r="BAS887" s="60"/>
      <c r="BAT887" s="60"/>
      <c r="BAU887" s="60"/>
      <c r="BAV887" s="60"/>
      <c r="BAW887" s="60"/>
      <c r="BAX887" s="60"/>
      <c r="BAY887" s="60"/>
      <c r="BAZ887" s="60"/>
      <c r="BBA887" s="60"/>
      <c r="BBB887" s="60"/>
      <c r="BBC887" s="60"/>
      <c r="BBD887" s="60"/>
      <c r="BBE887" s="60"/>
      <c r="BBF887" s="60"/>
      <c r="BBG887" s="60"/>
      <c r="BBH887" s="60"/>
      <c r="BBI887" s="60"/>
      <c r="BBJ887" s="60"/>
      <c r="BBK887" s="60"/>
      <c r="BBL887" s="60"/>
      <c r="BBM887" s="60"/>
      <c r="BBN887" s="60"/>
      <c r="BBO887" s="60"/>
      <c r="BBP887" s="60"/>
      <c r="BBQ887" s="60"/>
      <c r="BBR887" s="60"/>
      <c r="BBS887" s="60"/>
      <c r="BBT887" s="60"/>
      <c r="BBU887" s="60"/>
      <c r="BBV887" s="60"/>
      <c r="BBW887" s="60"/>
      <c r="BBX887" s="60"/>
      <c r="BBY887" s="60"/>
      <c r="BBZ887" s="60"/>
      <c r="BCA887" s="60"/>
      <c r="BCB887" s="60"/>
      <c r="BCC887" s="60"/>
      <c r="BCD887" s="60"/>
      <c r="BCE887" s="60"/>
      <c r="BCF887" s="60"/>
      <c r="BCG887" s="60"/>
      <c r="BCH887" s="60"/>
      <c r="BCI887" s="60"/>
      <c r="BCJ887" s="60"/>
      <c r="BCK887" s="60"/>
      <c r="BCL887" s="60"/>
      <c r="BCM887" s="60"/>
      <c r="BCN887" s="60"/>
      <c r="BCO887" s="60"/>
      <c r="BCP887" s="60"/>
      <c r="BCQ887" s="60"/>
      <c r="BCR887" s="60"/>
      <c r="BCS887" s="60"/>
      <c r="BCT887" s="60"/>
      <c r="BCU887" s="60"/>
      <c r="BCV887" s="60"/>
      <c r="BCW887" s="60"/>
      <c r="BCX887" s="60"/>
      <c r="BCY887" s="60"/>
      <c r="BCZ887" s="60"/>
      <c r="BDA887" s="60"/>
      <c r="BDB887" s="60"/>
      <c r="BDC887" s="60"/>
      <c r="BDD887" s="60"/>
      <c r="BDE887" s="60"/>
      <c r="BDF887" s="60"/>
      <c r="BDG887" s="60"/>
      <c r="BDH887" s="60"/>
      <c r="BDI887" s="60"/>
      <c r="BDJ887" s="60"/>
      <c r="BDK887" s="60"/>
      <c r="BDL887" s="60"/>
      <c r="BDM887" s="60"/>
      <c r="BDN887" s="60"/>
      <c r="BDO887" s="60"/>
      <c r="BDP887" s="60"/>
      <c r="BDQ887" s="60"/>
      <c r="BDR887" s="60"/>
      <c r="BDS887" s="60"/>
      <c r="BDT887" s="60"/>
      <c r="BDU887" s="60"/>
      <c r="BDV887" s="60"/>
      <c r="BDW887" s="60"/>
      <c r="BDX887" s="60"/>
      <c r="BDY887" s="60"/>
      <c r="BDZ887" s="60"/>
      <c r="BEA887" s="60"/>
      <c r="BEB887" s="60"/>
      <c r="BEC887" s="60"/>
      <c r="BED887" s="60"/>
      <c r="BEE887" s="60"/>
      <c r="BEF887" s="60"/>
      <c r="BEG887" s="60"/>
      <c r="BEH887" s="60"/>
      <c r="BEI887" s="60"/>
      <c r="BEJ887" s="60"/>
      <c r="BEK887" s="60"/>
      <c r="BEL887" s="60"/>
      <c r="BEM887" s="60"/>
      <c r="BEN887" s="60"/>
      <c r="BEO887" s="60"/>
      <c r="BEP887" s="60"/>
      <c r="BEQ887" s="60"/>
      <c r="BER887" s="60"/>
      <c r="BES887" s="60"/>
      <c r="BET887" s="60"/>
      <c r="BEU887" s="60"/>
      <c r="BEV887" s="60"/>
      <c r="BEW887" s="60"/>
      <c r="BEX887" s="60"/>
      <c r="BEY887" s="60"/>
      <c r="BEZ887" s="60"/>
      <c r="BFA887" s="60"/>
      <c r="BFB887" s="60"/>
      <c r="BFC887" s="60"/>
      <c r="BFD887" s="60"/>
      <c r="BFE887" s="60"/>
      <c r="BFF887" s="60"/>
      <c r="BFG887" s="60"/>
      <c r="BFH887" s="60"/>
      <c r="BFI887" s="60"/>
      <c r="BFJ887" s="60"/>
      <c r="BFK887" s="60"/>
      <c r="BFL887" s="60"/>
      <c r="BFM887" s="60"/>
      <c r="BFN887" s="60"/>
      <c r="BFO887" s="60"/>
      <c r="BFP887" s="60"/>
      <c r="BFQ887" s="60"/>
      <c r="BFR887" s="60"/>
      <c r="BFS887" s="60"/>
      <c r="BFT887" s="60"/>
      <c r="BFU887" s="60"/>
      <c r="BFV887" s="60"/>
      <c r="BFW887" s="60"/>
      <c r="BFX887" s="60"/>
      <c r="BFY887" s="60"/>
      <c r="BFZ887" s="60"/>
      <c r="BGA887" s="60"/>
      <c r="BGB887" s="60"/>
      <c r="BGC887" s="60"/>
      <c r="BGD887" s="60"/>
      <c r="BGE887" s="60"/>
      <c r="BGF887" s="60"/>
      <c r="BGG887" s="60"/>
      <c r="BGH887" s="60"/>
      <c r="BGI887" s="60"/>
      <c r="BGJ887" s="60"/>
      <c r="BGK887" s="60"/>
      <c r="BGL887" s="60"/>
      <c r="BGM887" s="60"/>
      <c r="BGN887" s="60"/>
      <c r="BGO887" s="60"/>
      <c r="BGP887" s="60"/>
      <c r="BGQ887" s="60"/>
      <c r="BGR887" s="60"/>
      <c r="BGS887" s="60"/>
      <c r="BGT887" s="60"/>
      <c r="BGU887" s="60"/>
      <c r="BGV887" s="60"/>
      <c r="BGW887" s="60"/>
      <c r="BGX887" s="60"/>
      <c r="BGY887" s="60"/>
      <c r="BGZ887" s="60"/>
      <c r="BHA887" s="60"/>
      <c r="BHB887" s="60"/>
      <c r="BHC887" s="60"/>
      <c r="BHD887" s="60"/>
      <c r="BHE887" s="60"/>
      <c r="BHF887" s="60"/>
      <c r="BHG887" s="60"/>
      <c r="BHH887" s="60"/>
      <c r="BHI887" s="60"/>
      <c r="BHJ887" s="60"/>
      <c r="BHK887" s="60"/>
      <c r="BHL887" s="60"/>
      <c r="BHM887" s="60"/>
      <c r="BHN887" s="60"/>
      <c r="BHO887" s="60"/>
      <c r="BHP887" s="60"/>
      <c r="BHQ887" s="60"/>
      <c r="BHR887" s="60"/>
      <c r="BHS887" s="60"/>
      <c r="BHT887" s="60"/>
      <c r="BHU887" s="60"/>
      <c r="BHV887" s="60"/>
      <c r="BHW887" s="60"/>
      <c r="BHX887" s="60"/>
      <c r="BHY887" s="60"/>
      <c r="BHZ887" s="60"/>
      <c r="BIA887" s="60"/>
      <c r="BIB887" s="60"/>
      <c r="BIC887" s="60"/>
      <c r="BID887" s="60"/>
      <c r="BIE887" s="60"/>
      <c r="BIF887" s="60"/>
      <c r="BIG887" s="60"/>
      <c r="BIH887" s="60"/>
      <c r="BII887" s="60"/>
      <c r="BIJ887" s="60"/>
      <c r="BIK887" s="60"/>
      <c r="BIL887" s="60"/>
      <c r="BIM887" s="60"/>
      <c r="BIN887" s="60"/>
      <c r="BIO887" s="60"/>
      <c r="BIP887" s="60"/>
      <c r="BIQ887" s="60"/>
      <c r="BIR887" s="60"/>
      <c r="BIS887" s="60"/>
      <c r="BIT887" s="60"/>
      <c r="BIU887" s="60"/>
      <c r="BIV887" s="60"/>
      <c r="BIW887" s="60"/>
      <c r="BIX887" s="60"/>
      <c r="BIY887" s="60"/>
      <c r="BIZ887" s="60"/>
      <c r="BJA887" s="60"/>
      <c r="BJB887" s="60"/>
      <c r="BJC887" s="60"/>
      <c r="BJD887" s="60"/>
      <c r="BJE887" s="60"/>
      <c r="BJF887" s="60"/>
      <c r="BJG887" s="60"/>
      <c r="BJH887" s="60"/>
      <c r="BJI887" s="60"/>
      <c r="BJJ887" s="60"/>
      <c r="BJK887" s="60"/>
      <c r="BJL887" s="60"/>
      <c r="BJM887" s="60"/>
      <c r="BJN887" s="60"/>
      <c r="BJO887" s="60"/>
      <c r="BJP887" s="60"/>
      <c r="BJQ887" s="60"/>
      <c r="BJR887" s="60"/>
      <c r="BJS887" s="60"/>
      <c r="BJT887" s="60"/>
      <c r="BJU887" s="60"/>
      <c r="BJV887" s="60"/>
      <c r="BJW887" s="60"/>
      <c r="BJX887" s="60"/>
      <c r="BJY887" s="60"/>
      <c r="BJZ887" s="60"/>
      <c r="BKA887" s="60"/>
      <c r="BKB887" s="60"/>
      <c r="BKC887" s="60"/>
      <c r="BKD887" s="60"/>
      <c r="BKE887" s="60"/>
      <c r="BKF887" s="60"/>
      <c r="BKG887" s="60"/>
      <c r="BKH887" s="60"/>
      <c r="BKI887" s="60"/>
      <c r="BKJ887" s="60"/>
      <c r="BKK887" s="60"/>
      <c r="BKL887" s="60"/>
      <c r="BKM887" s="60"/>
      <c r="BKN887" s="60"/>
      <c r="BKO887" s="60"/>
      <c r="BKP887" s="60"/>
      <c r="BKQ887" s="60"/>
      <c r="BKR887" s="60"/>
      <c r="BKS887" s="60"/>
      <c r="BKT887" s="60"/>
      <c r="BKU887" s="60"/>
      <c r="BKV887" s="60"/>
      <c r="BKW887" s="60"/>
      <c r="BKX887" s="60"/>
      <c r="BKY887" s="60"/>
      <c r="BKZ887" s="60"/>
      <c r="BLA887" s="60"/>
      <c r="BLB887" s="60"/>
      <c r="BLC887" s="60"/>
      <c r="BLD887" s="60"/>
      <c r="BLE887" s="60"/>
      <c r="BLF887" s="60"/>
      <c r="BLG887" s="60"/>
      <c r="BLH887" s="60"/>
      <c r="BLI887" s="60"/>
      <c r="BLJ887" s="60"/>
      <c r="BLK887" s="60"/>
      <c r="BLL887" s="60"/>
      <c r="BLM887" s="60"/>
      <c r="BLN887" s="60"/>
      <c r="BLO887" s="60"/>
      <c r="BLP887" s="60"/>
      <c r="BLQ887" s="60"/>
      <c r="BLR887" s="60"/>
      <c r="BLS887" s="60"/>
      <c r="BLT887" s="60"/>
      <c r="BLU887" s="60"/>
      <c r="BLV887" s="60"/>
      <c r="BLW887" s="60"/>
      <c r="BLX887" s="60"/>
      <c r="BLY887" s="60"/>
      <c r="BLZ887" s="60"/>
      <c r="BMA887" s="60"/>
      <c r="BMB887" s="60"/>
      <c r="BMC887" s="60"/>
      <c r="BMD887" s="60"/>
      <c r="BME887" s="60"/>
      <c r="BMF887" s="60"/>
      <c r="BMG887" s="60"/>
      <c r="BMH887" s="60"/>
      <c r="BMI887" s="60"/>
      <c r="BMJ887" s="60"/>
      <c r="BMK887" s="60"/>
      <c r="BML887" s="60"/>
      <c r="BMM887" s="60"/>
      <c r="BMN887" s="60"/>
      <c r="BMO887" s="60"/>
      <c r="BMP887" s="60"/>
      <c r="BMQ887" s="60"/>
      <c r="BMR887" s="60"/>
      <c r="BMS887" s="60"/>
      <c r="BMT887" s="60"/>
      <c r="BMU887" s="60"/>
      <c r="BMV887" s="60"/>
      <c r="BMW887" s="60"/>
      <c r="BMX887" s="60"/>
      <c r="BMY887" s="60"/>
      <c r="BMZ887" s="60"/>
      <c r="BNA887" s="60"/>
      <c r="BNB887" s="60"/>
      <c r="BNC887" s="60"/>
      <c r="BND887" s="60"/>
      <c r="BNE887" s="60"/>
      <c r="BNF887" s="60"/>
      <c r="BNG887" s="60"/>
      <c r="BNH887" s="60"/>
      <c r="BNI887" s="60"/>
      <c r="BNJ887" s="60"/>
      <c r="BNK887" s="60"/>
      <c r="BNL887" s="60"/>
      <c r="BNM887" s="60"/>
      <c r="BNN887" s="60"/>
      <c r="BNO887" s="60"/>
      <c r="BNP887" s="60"/>
      <c r="BNQ887" s="60"/>
      <c r="BNR887" s="60"/>
      <c r="BNS887" s="60"/>
      <c r="BNT887" s="60"/>
      <c r="BNU887" s="60"/>
      <c r="BNV887" s="60"/>
      <c r="BNW887" s="60"/>
      <c r="BNX887" s="60"/>
      <c r="BNY887" s="60"/>
      <c r="BNZ887" s="60"/>
      <c r="BOA887" s="60"/>
      <c r="BOB887" s="60"/>
      <c r="BOC887" s="60"/>
      <c r="BOD887" s="60"/>
      <c r="BOE887" s="60"/>
      <c r="BOF887" s="60"/>
      <c r="BOG887" s="60"/>
      <c r="BOH887" s="60"/>
      <c r="BOI887" s="60"/>
      <c r="BOJ887" s="60"/>
      <c r="BOK887" s="60"/>
      <c r="BOL887" s="60"/>
      <c r="BOM887" s="60"/>
      <c r="BON887" s="60"/>
      <c r="BOO887" s="60"/>
      <c r="BOP887" s="60"/>
      <c r="BOQ887" s="60"/>
      <c r="BOR887" s="60"/>
      <c r="BOS887" s="60"/>
      <c r="BOT887" s="60"/>
      <c r="BOU887" s="60"/>
      <c r="BOV887" s="60"/>
      <c r="BOW887" s="60"/>
      <c r="BOX887" s="60"/>
      <c r="BOY887" s="60"/>
      <c r="BOZ887" s="60"/>
      <c r="BPA887" s="60"/>
      <c r="BPB887" s="60"/>
      <c r="BPC887" s="60"/>
      <c r="BPD887" s="60"/>
      <c r="BPE887" s="60"/>
      <c r="BPF887" s="60"/>
      <c r="BPG887" s="60"/>
      <c r="BPH887" s="60"/>
      <c r="BPI887" s="60"/>
      <c r="BPJ887" s="60"/>
      <c r="BPK887" s="60"/>
      <c r="BPL887" s="60"/>
      <c r="BPM887" s="60"/>
      <c r="BPN887" s="60"/>
      <c r="BPO887" s="60"/>
      <c r="BPP887" s="60"/>
      <c r="BPQ887" s="60"/>
      <c r="BPR887" s="60"/>
      <c r="BPS887" s="60"/>
      <c r="BPT887" s="60"/>
      <c r="BPU887" s="60"/>
      <c r="BPV887" s="60"/>
      <c r="BPW887" s="60"/>
      <c r="BPX887" s="60"/>
      <c r="BPY887" s="60"/>
      <c r="BPZ887" s="60"/>
      <c r="BQA887" s="60"/>
      <c r="BQB887" s="60"/>
      <c r="BQC887" s="60"/>
      <c r="BQD887" s="60"/>
      <c r="BQE887" s="60"/>
      <c r="BQF887" s="60"/>
      <c r="BQG887" s="60"/>
      <c r="BQH887" s="60"/>
      <c r="BQI887" s="60"/>
      <c r="BQJ887" s="60"/>
      <c r="BQK887" s="60"/>
      <c r="BQL887" s="60"/>
      <c r="BQM887" s="60"/>
      <c r="BQN887" s="60"/>
      <c r="BQO887" s="60"/>
      <c r="BQP887" s="60"/>
      <c r="BQQ887" s="60"/>
      <c r="BQR887" s="60"/>
      <c r="BQS887" s="60"/>
      <c r="BQT887" s="60"/>
      <c r="BQU887" s="60"/>
      <c r="BQV887" s="60"/>
      <c r="BQW887" s="60"/>
      <c r="BQX887" s="60"/>
      <c r="BQY887" s="60"/>
      <c r="BQZ887" s="60"/>
      <c r="BRA887" s="60"/>
      <c r="BRB887" s="60"/>
      <c r="BRC887" s="60"/>
      <c r="BRD887" s="60"/>
      <c r="BRE887" s="60"/>
      <c r="BRF887" s="60"/>
      <c r="BRG887" s="60"/>
      <c r="BRH887" s="60"/>
      <c r="BRI887" s="60"/>
      <c r="BRJ887" s="60"/>
      <c r="BRK887" s="60"/>
      <c r="BRL887" s="60"/>
      <c r="BRM887" s="60"/>
      <c r="BRN887" s="60"/>
      <c r="BRO887" s="60"/>
      <c r="BRP887" s="60"/>
      <c r="BRQ887" s="60"/>
      <c r="BRR887" s="60"/>
      <c r="BRS887" s="60"/>
      <c r="BRT887" s="60"/>
      <c r="BRU887" s="60"/>
      <c r="BRV887" s="60"/>
      <c r="BRW887" s="60"/>
      <c r="BRX887" s="60"/>
      <c r="BRY887" s="60"/>
      <c r="BRZ887" s="60"/>
      <c r="BSA887" s="60"/>
      <c r="BSB887" s="60"/>
      <c r="BSC887" s="60"/>
      <c r="BSD887" s="60"/>
      <c r="BSE887" s="60"/>
      <c r="BSF887" s="60"/>
      <c r="BSG887" s="60"/>
      <c r="BSH887" s="60"/>
      <c r="BSI887" s="60"/>
      <c r="BSJ887" s="60"/>
      <c r="BSK887" s="60"/>
      <c r="BSL887" s="60"/>
      <c r="BSM887" s="60"/>
      <c r="BSN887" s="60"/>
      <c r="BSO887" s="60"/>
      <c r="BSP887" s="60"/>
      <c r="BSQ887" s="60"/>
      <c r="BSR887" s="60"/>
      <c r="BSS887" s="60"/>
      <c r="BST887" s="60"/>
      <c r="BSU887" s="60"/>
      <c r="BSV887" s="60"/>
      <c r="BSW887" s="60"/>
      <c r="BSX887" s="60"/>
      <c r="BSY887" s="60"/>
      <c r="BSZ887" s="60"/>
      <c r="BTA887" s="60"/>
      <c r="BTB887" s="60"/>
      <c r="BTC887" s="60"/>
      <c r="BTD887" s="60"/>
      <c r="BTE887" s="60"/>
      <c r="BTF887" s="60"/>
      <c r="BTG887" s="60"/>
      <c r="BTH887" s="60"/>
      <c r="BTI887" s="60"/>
      <c r="BTJ887" s="60"/>
      <c r="BTK887" s="60"/>
      <c r="BTL887" s="60"/>
      <c r="BTM887" s="60"/>
      <c r="BTN887" s="60"/>
      <c r="BTO887" s="60"/>
      <c r="BTP887" s="60"/>
      <c r="BTQ887" s="60"/>
      <c r="BTR887" s="60"/>
      <c r="BTS887" s="60"/>
      <c r="BTT887" s="60"/>
      <c r="BTU887" s="60"/>
      <c r="BTV887" s="60"/>
      <c r="BTW887" s="60"/>
      <c r="BTX887" s="60"/>
      <c r="BTY887" s="60"/>
      <c r="BTZ887" s="60"/>
      <c r="BUA887" s="60"/>
      <c r="BUB887" s="60"/>
      <c r="BUC887" s="60"/>
      <c r="BUD887" s="60"/>
      <c r="BUE887" s="60"/>
      <c r="BUF887" s="60"/>
      <c r="BUG887" s="60"/>
      <c r="BUH887" s="60"/>
      <c r="BUI887" s="60"/>
      <c r="BUJ887" s="60"/>
      <c r="BUK887" s="60"/>
      <c r="BUL887" s="60"/>
      <c r="BUM887" s="60"/>
      <c r="BUN887" s="60"/>
      <c r="BUO887" s="60"/>
      <c r="BUP887" s="60"/>
      <c r="BUQ887" s="60"/>
      <c r="BUR887" s="60"/>
      <c r="BUS887" s="60"/>
      <c r="BUT887" s="60"/>
      <c r="BUU887" s="60"/>
      <c r="BUV887" s="60"/>
      <c r="BUW887" s="60"/>
      <c r="BUX887" s="60"/>
      <c r="BUY887" s="60"/>
      <c r="BUZ887" s="60"/>
      <c r="BVA887" s="60"/>
      <c r="BVB887" s="60"/>
      <c r="BVC887" s="60"/>
      <c r="BVD887" s="60"/>
      <c r="BVE887" s="60"/>
      <c r="BVF887" s="60"/>
      <c r="BVG887" s="60"/>
      <c r="BVH887" s="60"/>
      <c r="BVI887" s="60"/>
      <c r="BVJ887" s="60"/>
      <c r="BVK887" s="60"/>
      <c r="BVL887" s="60"/>
      <c r="BVM887" s="60"/>
      <c r="BVN887" s="60"/>
      <c r="BVO887" s="60"/>
      <c r="BVP887" s="60"/>
      <c r="BVQ887" s="60"/>
      <c r="BVR887" s="60"/>
      <c r="BVS887" s="60"/>
      <c r="BVT887" s="60"/>
      <c r="BVU887" s="60"/>
      <c r="BVV887" s="60"/>
      <c r="BVW887" s="60"/>
      <c r="BVX887" s="60"/>
      <c r="BVY887" s="60"/>
      <c r="BVZ887" s="60"/>
      <c r="BWA887" s="60"/>
      <c r="BWB887" s="60"/>
      <c r="BWC887" s="60"/>
      <c r="BWD887" s="60"/>
      <c r="BWE887" s="60"/>
      <c r="BWF887" s="60"/>
      <c r="BWG887" s="60"/>
      <c r="BWH887" s="60"/>
      <c r="BWI887" s="60"/>
      <c r="BWJ887" s="60"/>
      <c r="BWK887" s="60"/>
      <c r="BWL887" s="60"/>
      <c r="BWM887" s="60"/>
      <c r="BWN887" s="60"/>
      <c r="BWO887" s="60"/>
      <c r="BWP887" s="60"/>
      <c r="BWQ887" s="60"/>
      <c r="BWR887" s="60"/>
      <c r="BWS887" s="60"/>
      <c r="BWT887" s="60"/>
      <c r="BWU887" s="60"/>
      <c r="BWV887" s="60"/>
      <c r="BWW887" s="60"/>
      <c r="BWX887" s="60"/>
      <c r="BWY887" s="60"/>
      <c r="BWZ887" s="60"/>
      <c r="BXA887" s="60"/>
      <c r="BXB887" s="60"/>
      <c r="BXC887" s="60"/>
      <c r="BXD887" s="60"/>
      <c r="BXE887" s="60"/>
      <c r="BXF887" s="60"/>
      <c r="BXG887" s="60"/>
      <c r="BXH887" s="60"/>
      <c r="BXI887" s="60"/>
      <c r="BXJ887" s="60"/>
      <c r="BXK887" s="60"/>
      <c r="BXL887" s="60"/>
      <c r="BXM887" s="60"/>
      <c r="BXN887" s="60"/>
      <c r="BXO887" s="60"/>
      <c r="BXP887" s="60"/>
      <c r="BXQ887" s="60"/>
      <c r="BXR887" s="60"/>
      <c r="BXS887" s="60"/>
      <c r="BXT887" s="60"/>
      <c r="BXU887" s="60"/>
      <c r="BXV887" s="60"/>
      <c r="BXW887" s="60"/>
      <c r="BXX887" s="60"/>
      <c r="BXY887" s="60"/>
      <c r="BXZ887" s="60"/>
      <c r="BYA887" s="60"/>
      <c r="BYB887" s="60"/>
      <c r="BYC887" s="60"/>
      <c r="BYD887" s="60"/>
      <c r="BYE887" s="60"/>
      <c r="BYF887" s="60"/>
      <c r="BYG887" s="60"/>
      <c r="BYH887" s="60"/>
      <c r="BYI887" s="60"/>
      <c r="BYJ887" s="60"/>
      <c r="BYK887" s="60"/>
      <c r="BYL887" s="60"/>
      <c r="BYM887" s="60"/>
      <c r="BYN887" s="60"/>
      <c r="BYO887" s="60"/>
      <c r="BYP887" s="60"/>
      <c r="BYQ887" s="60"/>
      <c r="BYR887" s="60"/>
      <c r="BYS887" s="60"/>
      <c r="BYT887" s="60"/>
      <c r="BYU887" s="60"/>
      <c r="BYV887" s="60"/>
      <c r="BYW887" s="60"/>
      <c r="BYX887" s="60"/>
      <c r="BYY887" s="60"/>
      <c r="BYZ887" s="60"/>
      <c r="BZA887" s="60"/>
      <c r="BZB887" s="60"/>
      <c r="BZC887" s="60"/>
      <c r="BZD887" s="60"/>
      <c r="BZE887" s="60"/>
      <c r="BZF887" s="60"/>
      <c r="BZG887" s="60"/>
      <c r="BZH887" s="60"/>
      <c r="BZI887" s="60"/>
      <c r="BZJ887" s="60"/>
      <c r="BZK887" s="60"/>
      <c r="BZL887" s="60"/>
      <c r="BZM887" s="60"/>
      <c r="BZN887" s="60"/>
      <c r="BZO887" s="60"/>
      <c r="BZP887" s="60"/>
      <c r="BZQ887" s="60"/>
      <c r="BZR887" s="60"/>
      <c r="BZS887" s="60"/>
      <c r="BZT887" s="60"/>
      <c r="BZU887" s="60"/>
      <c r="BZV887" s="60"/>
      <c r="BZW887" s="60"/>
      <c r="BZX887" s="60"/>
      <c r="BZY887" s="60"/>
      <c r="BZZ887" s="60"/>
      <c r="CAA887" s="60"/>
      <c r="CAB887" s="60"/>
      <c r="CAC887" s="60"/>
      <c r="CAD887" s="60"/>
      <c r="CAE887" s="60"/>
      <c r="CAF887" s="60"/>
      <c r="CAG887" s="60"/>
      <c r="CAH887" s="60"/>
      <c r="CAI887" s="60"/>
      <c r="CAJ887" s="60"/>
      <c r="CAK887" s="60"/>
      <c r="CAL887" s="60"/>
      <c r="CAM887" s="60"/>
      <c r="CAN887" s="60"/>
      <c r="CAO887" s="60"/>
      <c r="CAP887" s="60"/>
      <c r="CAQ887" s="60"/>
      <c r="CAR887" s="60"/>
      <c r="CAS887" s="60"/>
      <c r="CAT887" s="60"/>
      <c r="CAU887" s="60"/>
      <c r="CAV887" s="60"/>
      <c r="CAW887" s="60"/>
      <c r="CAX887" s="60"/>
      <c r="CAY887" s="60"/>
      <c r="CAZ887" s="60"/>
      <c r="CBA887" s="60"/>
      <c r="CBB887" s="60"/>
      <c r="CBC887" s="60"/>
      <c r="CBD887" s="60"/>
      <c r="CBE887" s="60"/>
      <c r="CBF887" s="60"/>
      <c r="CBG887" s="60"/>
      <c r="CBH887" s="60"/>
      <c r="CBI887" s="60"/>
      <c r="CBJ887" s="60"/>
      <c r="CBK887" s="60"/>
      <c r="CBL887" s="60"/>
      <c r="CBM887" s="60"/>
      <c r="CBN887" s="60"/>
      <c r="CBO887" s="60"/>
      <c r="CBP887" s="60"/>
      <c r="CBQ887" s="60"/>
      <c r="CBR887" s="60"/>
      <c r="CBS887" s="60"/>
      <c r="CBT887" s="60"/>
      <c r="CBU887" s="60"/>
      <c r="CBV887" s="60"/>
      <c r="CBW887" s="60"/>
      <c r="CBX887" s="60"/>
      <c r="CBY887" s="60"/>
      <c r="CBZ887" s="60"/>
      <c r="CCA887" s="60"/>
      <c r="CCB887" s="60"/>
      <c r="CCC887" s="60"/>
      <c r="CCD887" s="60"/>
      <c r="CCE887" s="60"/>
      <c r="CCF887" s="60"/>
      <c r="CCG887" s="60"/>
      <c r="CCH887" s="60"/>
      <c r="CCI887" s="60"/>
      <c r="CCJ887" s="60"/>
      <c r="CCK887" s="60"/>
      <c r="CCL887" s="60"/>
      <c r="CCM887" s="60"/>
      <c r="CCN887" s="60"/>
      <c r="CCO887" s="60"/>
      <c r="CCP887" s="60"/>
      <c r="CCQ887" s="60"/>
      <c r="CCR887" s="60"/>
      <c r="CCS887" s="60"/>
      <c r="CCT887" s="60"/>
      <c r="CCU887" s="60"/>
      <c r="CCV887" s="60"/>
      <c r="CCW887" s="60"/>
      <c r="CCX887" s="60"/>
      <c r="CCY887" s="60"/>
      <c r="CCZ887" s="60"/>
      <c r="CDA887" s="60"/>
      <c r="CDB887" s="60"/>
      <c r="CDC887" s="60"/>
      <c r="CDD887" s="60"/>
      <c r="CDE887" s="60"/>
      <c r="CDF887" s="60"/>
      <c r="CDG887" s="60"/>
      <c r="CDH887" s="60"/>
      <c r="CDI887" s="60"/>
      <c r="CDJ887" s="60"/>
      <c r="CDK887" s="60"/>
      <c r="CDL887" s="60"/>
      <c r="CDM887" s="60"/>
      <c r="CDN887" s="60"/>
      <c r="CDO887" s="60"/>
      <c r="CDP887" s="60"/>
      <c r="CDQ887" s="60"/>
      <c r="CDR887" s="60"/>
      <c r="CDS887" s="60"/>
      <c r="CDT887" s="60"/>
      <c r="CDU887" s="60"/>
      <c r="CDV887" s="60"/>
      <c r="CDW887" s="60"/>
      <c r="CDX887" s="60"/>
      <c r="CDY887" s="60"/>
      <c r="CDZ887" s="60"/>
      <c r="CEA887" s="60"/>
      <c r="CEB887" s="60"/>
      <c r="CEC887" s="60"/>
      <c r="CED887" s="60"/>
      <c r="CEE887" s="60"/>
      <c r="CEF887" s="60"/>
      <c r="CEG887" s="60"/>
      <c r="CEH887" s="60"/>
      <c r="CEI887" s="60"/>
      <c r="CEJ887" s="60"/>
      <c r="CEK887" s="60"/>
      <c r="CEL887" s="60"/>
      <c r="CEM887" s="60"/>
      <c r="CEN887" s="60"/>
      <c r="CEO887" s="60"/>
      <c r="CEP887" s="60"/>
      <c r="CEQ887" s="60"/>
      <c r="CER887" s="60"/>
      <c r="CES887" s="60"/>
      <c r="CET887" s="60"/>
      <c r="CEU887" s="60"/>
      <c r="CEV887" s="60"/>
      <c r="CEW887" s="60"/>
      <c r="CEX887" s="60"/>
      <c r="CEY887" s="60"/>
      <c r="CEZ887" s="60"/>
      <c r="CFA887" s="60"/>
      <c r="CFB887" s="60"/>
      <c r="CFC887" s="60"/>
      <c r="CFD887" s="60"/>
      <c r="CFE887" s="60"/>
      <c r="CFF887" s="60"/>
      <c r="CFG887" s="60"/>
      <c r="CFH887" s="60"/>
      <c r="CFI887" s="60"/>
      <c r="CFJ887" s="60"/>
      <c r="CFK887" s="60"/>
      <c r="CFL887" s="60"/>
      <c r="CFM887" s="60"/>
      <c r="CFN887" s="60"/>
      <c r="CFO887" s="60"/>
      <c r="CFP887" s="60"/>
      <c r="CFQ887" s="60"/>
      <c r="CFR887" s="60"/>
      <c r="CFS887" s="60"/>
      <c r="CFT887" s="60"/>
      <c r="CFU887" s="60"/>
      <c r="CFV887" s="60"/>
      <c r="CFW887" s="60"/>
      <c r="CFX887" s="60"/>
      <c r="CFY887" s="60"/>
      <c r="CFZ887" s="60"/>
      <c r="CGA887" s="60"/>
      <c r="CGB887" s="60"/>
      <c r="CGC887" s="60"/>
      <c r="CGD887" s="60"/>
      <c r="CGE887" s="60"/>
      <c r="CGF887" s="60"/>
      <c r="CGG887" s="60"/>
      <c r="CGH887" s="60"/>
      <c r="CGI887" s="60"/>
      <c r="CGJ887" s="60"/>
      <c r="CGK887" s="60"/>
      <c r="CGL887" s="60"/>
      <c r="CGM887" s="60"/>
      <c r="CGN887" s="60"/>
      <c r="CGO887" s="60"/>
      <c r="CGP887" s="60"/>
      <c r="CGQ887" s="60"/>
      <c r="CGR887" s="60"/>
      <c r="CGS887" s="60"/>
      <c r="CGT887" s="60"/>
      <c r="CGU887" s="60"/>
      <c r="CGV887" s="60"/>
      <c r="CGW887" s="60"/>
      <c r="CGX887" s="60"/>
      <c r="CGY887" s="60"/>
      <c r="CGZ887" s="60"/>
      <c r="CHA887" s="60"/>
      <c r="CHB887" s="60"/>
      <c r="CHC887" s="60"/>
      <c r="CHD887" s="60"/>
      <c r="CHE887" s="60"/>
      <c r="CHF887" s="60"/>
      <c r="CHG887" s="60"/>
      <c r="CHH887" s="60"/>
      <c r="CHI887" s="60"/>
      <c r="CHJ887" s="60"/>
      <c r="CHK887" s="60"/>
      <c r="CHL887" s="60"/>
      <c r="CHM887" s="60"/>
      <c r="CHN887" s="60"/>
      <c r="CHO887" s="60"/>
      <c r="CHP887" s="60"/>
      <c r="CHQ887" s="60"/>
      <c r="CHR887" s="60"/>
      <c r="CHS887" s="60"/>
      <c r="CHT887" s="60"/>
      <c r="CHU887" s="60"/>
      <c r="CHV887" s="60"/>
      <c r="CHW887" s="60"/>
      <c r="CHX887" s="60"/>
      <c r="CHY887" s="60"/>
      <c r="CHZ887" s="60"/>
      <c r="CIA887" s="60"/>
      <c r="CIB887" s="60"/>
      <c r="CIC887" s="60"/>
      <c r="CID887" s="60"/>
      <c r="CIE887" s="60"/>
      <c r="CIF887" s="60"/>
      <c r="CIG887" s="60"/>
      <c r="CIH887" s="60"/>
      <c r="CII887" s="60"/>
      <c r="CIJ887" s="60"/>
      <c r="CIK887" s="60"/>
      <c r="CIL887" s="60"/>
      <c r="CIM887" s="60"/>
      <c r="CIN887" s="60"/>
      <c r="CIO887" s="60"/>
      <c r="CIP887" s="60"/>
      <c r="CIQ887" s="60"/>
      <c r="CIR887" s="60"/>
      <c r="CIS887" s="60"/>
      <c r="CIT887" s="60"/>
      <c r="CIU887" s="60"/>
      <c r="CIV887" s="60"/>
      <c r="CIW887" s="60"/>
      <c r="CIX887" s="60"/>
      <c r="CIY887" s="60"/>
      <c r="CIZ887" s="60"/>
      <c r="CJA887" s="60"/>
      <c r="CJB887" s="60"/>
      <c r="CJC887" s="60"/>
      <c r="CJD887" s="60"/>
      <c r="CJE887" s="60"/>
      <c r="CJF887" s="60"/>
      <c r="CJG887" s="60"/>
      <c r="CJH887" s="60"/>
      <c r="CJI887" s="60"/>
      <c r="CJJ887" s="60"/>
      <c r="CJK887" s="60"/>
      <c r="CJL887" s="60"/>
      <c r="CJM887" s="60"/>
      <c r="CJN887" s="60"/>
      <c r="CJO887" s="60"/>
      <c r="CJP887" s="60"/>
      <c r="CJQ887" s="60"/>
      <c r="CJR887" s="60"/>
      <c r="CJS887" s="60"/>
      <c r="CJT887" s="60"/>
      <c r="CJU887" s="60"/>
      <c r="CJV887" s="60"/>
      <c r="CJW887" s="60"/>
      <c r="CJX887" s="60"/>
      <c r="CJY887" s="60"/>
      <c r="CJZ887" s="60"/>
      <c r="CKA887" s="60"/>
      <c r="CKB887" s="60"/>
      <c r="CKC887" s="60"/>
      <c r="CKD887" s="60"/>
      <c r="CKE887" s="60"/>
      <c r="CKF887" s="60"/>
      <c r="CKG887" s="60"/>
      <c r="CKH887" s="60"/>
      <c r="CKI887" s="60"/>
      <c r="CKJ887" s="60"/>
      <c r="CKK887" s="60"/>
      <c r="CKL887" s="60"/>
      <c r="CKM887" s="60"/>
      <c r="CKN887" s="60"/>
      <c r="CKO887" s="60"/>
      <c r="CKP887" s="60"/>
      <c r="CKQ887" s="60"/>
      <c r="CKR887" s="60"/>
      <c r="CKS887" s="60"/>
      <c r="CKT887" s="60"/>
      <c r="CKU887" s="60"/>
      <c r="CKV887" s="60"/>
      <c r="CKW887" s="60"/>
      <c r="CKX887" s="60"/>
      <c r="CKY887" s="60"/>
      <c r="CKZ887" s="60"/>
      <c r="CLA887" s="60"/>
      <c r="CLB887" s="60"/>
      <c r="CLC887" s="60"/>
      <c r="CLD887" s="60"/>
      <c r="CLE887" s="60"/>
      <c r="CLF887" s="60"/>
      <c r="CLG887" s="60"/>
      <c r="CLH887" s="60"/>
      <c r="CLI887" s="60"/>
      <c r="CLJ887" s="60"/>
      <c r="CLK887" s="60"/>
      <c r="CLL887" s="60"/>
      <c r="CLM887" s="60"/>
      <c r="CLN887" s="60"/>
      <c r="CLO887" s="60"/>
      <c r="CLP887" s="60"/>
      <c r="CLQ887" s="60"/>
      <c r="CLR887" s="60"/>
      <c r="CLS887" s="60"/>
      <c r="CLT887" s="60"/>
      <c r="CLU887" s="60"/>
      <c r="CLV887" s="60"/>
      <c r="CLW887" s="60"/>
      <c r="CLX887" s="60"/>
      <c r="CLY887" s="60"/>
      <c r="CLZ887" s="60"/>
      <c r="CMA887" s="60"/>
      <c r="CMB887" s="60"/>
      <c r="CMC887" s="60"/>
      <c r="CMD887" s="60"/>
      <c r="CME887" s="60"/>
      <c r="CMF887" s="60"/>
      <c r="CMG887" s="60"/>
      <c r="CMH887" s="60"/>
      <c r="CMI887" s="60"/>
      <c r="CMJ887" s="60"/>
      <c r="CMK887" s="60"/>
      <c r="CML887" s="60"/>
      <c r="CMM887" s="60"/>
      <c r="CMN887" s="60"/>
      <c r="CMO887" s="60"/>
      <c r="CMP887" s="60"/>
      <c r="CMQ887" s="60"/>
      <c r="CMR887" s="60"/>
      <c r="CMS887" s="60"/>
      <c r="CMT887" s="60"/>
      <c r="CMU887" s="60"/>
      <c r="CMV887" s="60"/>
      <c r="CMW887" s="60"/>
      <c r="CMX887" s="60"/>
      <c r="CMY887" s="60"/>
      <c r="CMZ887" s="60"/>
      <c r="CNA887" s="60"/>
      <c r="CNB887" s="60"/>
      <c r="CNC887" s="60"/>
      <c r="CND887" s="60"/>
      <c r="CNE887" s="60"/>
      <c r="CNF887" s="60"/>
      <c r="CNG887" s="60"/>
      <c r="CNH887" s="60"/>
      <c r="CNI887" s="60"/>
      <c r="CNJ887" s="60"/>
      <c r="CNK887" s="60"/>
      <c r="CNL887" s="60"/>
      <c r="CNM887" s="60"/>
      <c r="CNN887" s="60"/>
      <c r="CNO887" s="60"/>
      <c r="CNP887" s="60"/>
      <c r="CNQ887" s="60"/>
      <c r="CNR887" s="60"/>
      <c r="CNS887" s="60"/>
      <c r="CNT887" s="60"/>
      <c r="CNU887" s="60"/>
      <c r="CNV887" s="60"/>
      <c r="CNW887" s="60"/>
      <c r="CNX887" s="60"/>
      <c r="CNY887" s="60"/>
      <c r="CNZ887" s="60"/>
      <c r="COA887" s="60"/>
      <c r="COB887" s="60"/>
      <c r="COC887" s="60"/>
      <c r="COD887" s="60"/>
      <c r="COE887" s="60"/>
      <c r="COF887" s="60"/>
      <c r="COG887" s="60"/>
      <c r="COH887" s="60"/>
      <c r="COI887" s="60"/>
      <c r="COJ887" s="60"/>
      <c r="COK887" s="60"/>
      <c r="COL887" s="60"/>
      <c r="COM887" s="60"/>
      <c r="CON887" s="60"/>
      <c r="COO887" s="60"/>
      <c r="COP887" s="60"/>
      <c r="COQ887" s="60"/>
      <c r="COR887" s="60"/>
      <c r="COS887" s="60"/>
      <c r="COT887" s="60"/>
      <c r="COU887" s="60"/>
      <c r="COV887" s="60"/>
      <c r="COW887" s="60"/>
      <c r="COX887" s="60"/>
      <c r="COY887" s="60"/>
      <c r="COZ887" s="60"/>
      <c r="CPA887" s="60"/>
      <c r="CPB887" s="60"/>
      <c r="CPC887" s="60"/>
      <c r="CPD887" s="60"/>
      <c r="CPE887" s="60"/>
      <c r="CPF887" s="60"/>
      <c r="CPG887" s="60"/>
      <c r="CPH887" s="60"/>
      <c r="CPI887" s="60"/>
      <c r="CPJ887" s="60"/>
      <c r="CPK887" s="60"/>
      <c r="CPL887" s="60"/>
      <c r="CPM887" s="60"/>
      <c r="CPN887" s="60"/>
      <c r="CPO887" s="60"/>
      <c r="CPP887" s="60"/>
      <c r="CPQ887" s="60"/>
      <c r="CPR887" s="60"/>
      <c r="CPS887" s="60"/>
      <c r="CPT887" s="60"/>
      <c r="CPU887" s="60"/>
      <c r="CPV887" s="60"/>
      <c r="CPW887" s="60"/>
      <c r="CPX887" s="60"/>
      <c r="CPY887" s="60"/>
      <c r="CPZ887" s="60"/>
      <c r="CQA887" s="60"/>
      <c r="CQB887" s="60"/>
      <c r="CQC887" s="60"/>
      <c r="CQD887" s="60"/>
      <c r="CQE887" s="60"/>
      <c r="CQF887" s="60"/>
      <c r="CQG887" s="60"/>
      <c r="CQH887" s="60"/>
      <c r="CQI887" s="60"/>
      <c r="CQJ887" s="60"/>
      <c r="CQK887" s="60"/>
      <c r="CQL887" s="60"/>
      <c r="CQM887" s="60"/>
      <c r="CQN887" s="60"/>
      <c r="CQO887" s="60"/>
      <c r="CQP887" s="60"/>
      <c r="CQQ887" s="60"/>
      <c r="CQR887" s="60"/>
      <c r="CQS887" s="60"/>
      <c r="CQT887" s="60"/>
      <c r="CQU887" s="60"/>
      <c r="CQV887" s="60"/>
      <c r="CQW887" s="60"/>
      <c r="CQX887" s="60"/>
      <c r="CQY887" s="60"/>
      <c r="CQZ887" s="60"/>
      <c r="CRA887" s="60"/>
      <c r="CRB887" s="60"/>
      <c r="CRC887" s="60"/>
      <c r="CRD887" s="60"/>
      <c r="CRE887" s="60"/>
      <c r="CRF887" s="60"/>
      <c r="CRG887" s="60"/>
      <c r="CRH887" s="60"/>
      <c r="CRI887" s="60"/>
      <c r="CRJ887" s="60"/>
      <c r="CRK887" s="60"/>
      <c r="CRL887" s="60"/>
      <c r="CRM887" s="60"/>
      <c r="CRN887" s="60"/>
      <c r="CRO887" s="60"/>
      <c r="CRP887" s="60"/>
      <c r="CRQ887" s="60"/>
      <c r="CRR887" s="60"/>
      <c r="CRS887" s="60"/>
      <c r="CRT887" s="60"/>
      <c r="CRU887" s="60"/>
      <c r="CRV887" s="60"/>
      <c r="CRW887" s="60"/>
      <c r="CRX887" s="60"/>
      <c r="CRY887" s="60"/>
      <c r="CRZ887" s="60"/>
      <c r="CSA887" s="60"/>
      <c r="CSB887" s="60"/>
      <c r="CSC887" s="60"/>
      <c r="CSD887" s="60"/>
      <c r="CSE887" s="60"/>
      <c r="CSF887" s="60"/>
      <c r="CSG887" s="60"/>
      <c r="CSH887" s="60"/>
      <c r="CSI887" s="60"/>
      <c r="CSJ887" s="60"/>
      <c r="CSK887" s="60"/>
      <c r="CSL887" s="60"/>
      <c r="CSM887" s="60"/>
      <c r="CSN887" s="60"/>
      <c r="CSO887" s="60"/>
      <c r="CSP887" s="60"/>
      <c r="CSQ887" s="60"/>
      <c r="CSR887" s="60"/>
      <c r="CSS887" s="60"/>
      <c r="CST887" s="60"/>
      <c r="CSU887" s="60"/>
      <c r="CSV887" s="60"/>
      <c r="CSW887" s="60"/>
      <c r="CSX887" s="60"/>
      <c r="CSY887" s="60"/>
      <c r="CSZ887" s="60"/>
      <c r="CTA887" s="60"/>
      <c r="CTB887" s="60"/>
      <c r="CTC887" s="60"/>
      <c r="CTD887" s="60"/>
      <c r="CTE887" s="60"/>
      <c r="CTF887" s="60"/>
      <c r="CTG887" s="60"/>
      <c r="CTH887" s="60"/>
      <c r="CTI887" s="60"/>
      <c r="CTJ887" s="60"/>
      <c r="CTK887" s="60"/>
      <c r="CTL887" s="60"/>
      <c r="CTM887" s="60"/>
      <c r="CTN887" s="60"/>
      <c r="CTO887" s="60"/>
      <c r="CTP887" s="60"/>
      <c r="CTQ887" s="60"/>
      <c r="CTR887" s="60"/>
      <c r="CTS887" s="60"/>
      <c r="CTT887" s="60"/>
      <c r="CTU887" s="60"/>
      <c r="CTV887" s="60"/>
      <c r="CTW887" s="60"/>
      <c r="CTX887" s="60"/>
      <c r="CTY887" s="60"/>
      <c r="CTZ887" s="60"/>
      <c r="CUA887" s="60"/>
      <c r="CUB887" s="60"/>
      <c r="CUC887" s="60"/>
      <c r="CUD887" s="60"/>
      <c r="CUE887" s="60"/>
      <c r="CUF887" s="60"/>
      <c r="CUG887" s="60"/>
      <c r="CUH887" s="60"/>
      <c r="CUI887" s="60"/>
      <c r="CUJ887" s="60"/>
      <c r="CUK887" s="60"/>
      <c r="CUL887" s="60"/>
      <c r="CUM887" s="60"/>
      <c r="CUN887" s="60"/>
      <c r="CUO887" s="60"/>
      <c r="CUP887" s="60"/>
      <c r="CUQ887" s="60"/>
      <c r="CUR887" s="60"/>
      <c r="CUS887" s="60"/>
      <c r="CUT887" s="60"/>
      <c r="CUU887" s="60"/>
      <c r="CUV887" s="60"/>
      <c r="CUW887" s="60"/>
      <c r="CUX887" s="60"/>
      <c r="CUY887" s="60"/>
      <c r="CUZ887" s="60"/>
      <c r="CVA887" s="60"/>
      <c r="CVB887" s="60"/>
      <c r="CVC887" s="60"/>
      <c r="CVD887" s="60"/>
      <c r="CVE887" s="60"/>
      <c r="CVF887" s="60"/>
      <c r="CVG887" s="60"/>
      <c r="CVH887" s="60"/>
      <c r="CVI887" s="60"/>
      <c r="CVJ887" s="60"/>
      <c r="CVK887" s="60"/>
      <c r="CVL887" s="60"/>
      <c r="CVM887" s="60"/>
      <c r="CVN887" s="60"/>
      <c r="CVO887" s="60"/>
      <c r="CVP887" s="60"/>
      <c r="CVQ887" s="60"/>
      <c r="CVR887" s="60"/>
      <c r="CVS887" s="60"/>
      <c r="CVT887" s="60"/>
      <c r="CVU887" s="60"/>
      <c r="CVV887" s="60"/>
      <c r="CVW887" s="60"/>
      <c r="CVX887" s="60"/>
      <c r="CVY887" s="60"/>
      <c r="CVZ887" s="60"/>
      <c r="CWA887" s="60"/>
      <c r="CWB887" s="60"/>
      <c r="CWC887" s="60"/>
      <c r="CWD887" s="60"/>
      <c r="CWE887" s="60"/>
      <c r="CWF887" s="60"/>
      <c r="CWG887" s="60"/>
      <c r="CWH887" s="60"/>
      <c r="CWI887" s="60"/>
      <c r="CWJ887" s="60"/>
      <c r="CWK887" s="60"/>
      <c r="CWL887" s="60"/>
      <c r="CWM887" s="60"/>
      <c r="CWN887" s="60"/>
      <c r="CWO887" s="60"/>
      <c r="CWP887" s="60"/>
      <c r="CWQ887" s="60"/>
      <c r="CWR887" s="60"/>
      <c r="CWS887" s="60"/>
      <c r="CWT887" s="60"/>
      <c r="CWU887" s="60"/>
      <c r="CWV887" s="60"/>
      <c r="CWW887" s="60"/>
      <c r="CWX887" s="60"/>
      <c r="CWY887" s="60"/>
      <c r="CWZ887" s="60"/>
      <c r="CXA887" s="60"/>
      <c r="CXB887" s="60"/>
      <c r="CXC887" s="60"/>
      <c r="CXD887" s="60"/>
      <c r="CXE887" s="60"/>
      <c r="CXF887" s="60"/>
      <c r="CXG887" s="60"/>
      <c r="CXH887" s="60"/>
      <c r="CXI887" s="60"/>
      <c r="CXJ887" s="60"/>
      <c r="CXK887" s="60"/>
      <c r="CXL887" s="60"/>
      <c r="CXM887" s="60"/>
      <c r="CXN887" s="60"/>
      <c r="CXO887" s="60"/>
      <c r="CXP887" s="60"/>
      <c r="CXQ887" s="60"/>
      <c r="CXR887" s="60"/>
      <c r="CXS887" s="60"/>
      <c r="CXT887" s="60"/>
      <c r="CXU887" s="60"/>
      <c r="CXV887" s="60"/>
      <c r="CXW887" s="60"/>
      <c r="CXX887" s="60"/>
      <c r="CXY887" s="60"/>
      <c r="CXZ887" s="60"/>
      <c r="CYA887" s="60"/>
      <c r="CYB887" s="60"/>
      <c r="CYC887" s="60"/>
      <c r="CYD887" s="60"/>
      <c r="CYE887" s="60"/>
      <c r="CYF887" s="60"/>
      <c r="CYG887" s="60"/>
      <c r="CYH887" s="60"/>
      <c r="CYI887" s="60"/>
      <c r="CYJ887" s="60"/>
      <c r="CYK887" s="60"/>
      <c r="CYL887" s="60"/>
      <c r="CYM887" s="60"/>
      <c r="CYN887" s="60"/>
      <c r="CYO887" s="60"/>
      <c r="CYP887" s="60"/>
      <c r="CYQ887" s="60"/>
      <c r="CYR887" s="60"/>
      <c r="CYS887" s="60"/>
      <c r="CYT887" s="60"/>
      <c r="CYU887" s="60"/>
      <c r="CYV887" s="60"/>
      <c r="CYW887" s="60"/>
      <c r="CYX887" s="60"/>
      <c r="CYY887" s="60"/>
      <c r="CYZ887" s="60"/>
      <c r="CZA887" s="60"/>
      <c r="CZB887" s="60"/>
      <c r="CZC887" s="60"/>
      <c r="CZD887" s="60"/>
      <c r="CZE887" s="60"/>
      <c r="CZF887" s="60"/>
      <c r="CZG887" s="60"/>
      <c r="CZH887" s="60"/>
      <c r="CZI887" s="60"/>
      <c r="CZJ887" s="60"/>
      <c r="CZK887" s="60"/>
      <c r="CZL887" s="60"/>
      <c r="CZM887" s="60"/>
      <c r="CZN887" s="60"/>
      <c r="CZO887" s="60"/>
      <c r="CZP887" s="60"/>
      <c r="CZQ887" s="60"/>
      <c r="CZR887" s="60"/>
      <c r="CZS887" s="60"/>
      <c r="CZT887" s="60"/>
      <c r="CZU887" s="60"/>
      <c r="CZV887" s="60"/>
      <c r="CZW887" s="60"/>
      <c r="CZX887" s="60"/>
      <c r="CZY887" s="60"/>
      <c r="CZZ887" s="60"/>
      <c r="DAA887" s="60"/>
      <c r="DAB887" s="60"/>
      <c r="DAC887" s="60"/>
      <c r="DAD887" s="60"/>
      <c r="DAE887" s="60"/>
      <c r="DAF887" s="60"/>
      <c r="DAG887" s="60"/>
      <c r="DAH887" s="60"/>
      <c r="DAI887" s="60"/>
      <c r="DAJ887" s="60"/>
      <c r="DAK887" s="60"/>
      <c r="DAL887" s="60"/>
      <c r="DAM887" s="60"/>
      <c r="DAN887" s="60"/>
      <c r="DAO887" s="60"/>
      <c r="DAP887" s="60"/>
      <c r="DAQ887" s="60"/>
      <c r="DAR887" s="60"/>
      <c r="DAS887" s="60"/>
      <c r="DAT887" s="60"/>
      <c r="DAU887" s="60"/>
      <c r="DAV887" s="60"/>
      <c r="DAW887" s="60"/>
      <c r="DAX887" s="60"/>
      <c r="DAY887" s="60"/>
      <c r="DAZ887" s="60"/>
      <c r="DBA887" s="60"/>
      <c r="DBB887" s="60"/>
      <c r="DBC887" s="60"/>
      <c r="DBD887" s="60"/>
      <c r="DBE887" s="60"/>
      <c r="DBF887" s="60"/>
      <c r="DBG887" s="60"/>
      <c r="DBH887" s="60"/>
      <c r="DBI887" s="60"/>
      <c r="DBJ887" s="60"/>
      <c r="DBK887" s="60"/>
      <c r="DBL887" s="60"/>
      <c r="DBM887" s="60"/>
      <c r="DBN887" s="60"/>
      <c r="DBO887" s="60"/>
      <c r="DBP887" s="60"/>
      <c r="DBQ887" s="60"/>
      <c r="DBR887" s="60"/>
      <c r="DBS887" s="60"/>
      <c r="DBT887" s="60"/>
      <c r="DBU887" s="60"/>
      <c r="DBV887" s="60"/>
      <c r="DBW887" s="60"/>
      <c r="DBX887" s="60"/>
      <c r="DBY887" s="60"/>
      <c r="DBZ887" s="60"/>
      <c r="DCA887" s="60"/>
      <c r="DCB887" s="60"/>
      <c r="DCC887" s="60"/>
      <c r="DCD887" s="60"/>
      <c r="DCE887" s="60"/>
      <c r="DCF887" s="60"/>
      <c r="DCG887" s="60"/>
      <c r="DCH887" s="60"/>
      <c r="DCI887" s="60"/>
      <c r="DCJ887" s="60"/>
      <c r="DCK887" s="60"/>
      <c r="DCL887" s="60"/>
      <c r="DCM887" s="60"/>
      <c r="DCN887" s="60"/>
      <c r="DCO887" s="60"/>
      <c r="DCP887" s="60"/>
      <c r="DCQ887" s="60"/>
      <c r="DCR887" s="60"/>
      <c r="DCS887" s="60"/>
      <c r="DCT887" s="60"/>
      <c r="DCU887" s="60"/>
      <c r="DCV887" s="60"/>
      <c r="DCW887" s="60"/>
      <c r="DCX887" s="60"/>
      <c r="DCY887" s="60"/>
      <c r="DCZ887" s="60"/>
      <c r="DDA887" s="60"/>
      <c r="DDB887" s="60"/>
      <c r="DDC887" s="60"/>
      <c r="DDD887" s="60"/>
      <c r="DDE887" s="60"/>
      <c r="DDF887" s="60"/>
      <c r="DDG887" s="60"/>
      <c r="DDH887" s="60"/>
      <c r="DDI887" s="60"/>
      <c r="DDJ887" s="60"/>
      <c r="DDK887" s="60"/>
      <c r="DDL887" s="60"/>
      <c r="DDM887" s="60"/>
      <c r="DDN887" s="60"/>
      <c r="DDO887" s="60"/>
      <c r="DDP887" s="60"/>
      <c r="DDQ887" s="60"/>
      <c r="DDR887" s="60"/>
      <c r="DDS887" s="60"/>
      <c r="DDT887" s="60"/>
      <c r="DDU887" s="60"/>
      <c r="DDV887" s="60"/>
      <c r="DDW887" s="60"/>
      <c r="DDX887" s="60"/>
      <c r="DDY887" s="60"/>
      <c r="DDZ887" s="60"/>
      <c r="DEA887" s="60"/>
      <c r="DEB887" s="60"/>
      <c r="DEC887" s="60"/>
      <c r="DED887" s="60"/>
      <c r="DEE887" s="60"/>
      <c r="DEF887" s="60"/>
      <c r="DEG887" s="60"/>
      <c r="DEH887" s="60"/>
      <c r="DEI887" s="60"/>
      <c r="DEJ887" s="60"/>
      <c r="DEK887" s="60"/>
      <c r="DEL887" s="60"/>
      <c r="DEM887" s="60"/>
      <c r="DEN887" s="60"/>
      <c r="DEO887" s="60"/>
      <c r="DEP887" s="60"/>
      <c r="DEQ887" s="60"/>
      <c r="DER887" s="60"/>
      <c r="DES887" s="60"/>
      <c r="DET887" s="60"/>
      <c r="DEU887" s="60"/>
      <c r="DEV887" s="60"/>
      <c r="DEW887" s="60"/>
      <c r="DEX887" s="60"/>
      <c r="DEY887" s="60"/>
      <c r="DEZ887" s="60"/>
      <c r="DFA887" s="60"/>
      <c r="DFB887" s="60"/>
      <c r="DFC887" s="60"/>
      <c r="DFD887" s="60"/>
      <c r="DFE887" s="60"/>
      <c r="DFF887" s="60"/>
      <c r="DFG887" s="60"/>
      <c r="DFH887" s="60"/>
      <c r="DFI887" s="60"/>
      <c r="DFJ887" s="60"/>
      <c r="DFK887" s="60"/>
      <c r="DFL887" s="60"/>
      <c r="DFM887" s="60"/>
      <c r="DFN887" s="60"/>
      <c r="DFO887" s="60"/>
      <c r="DFP887" s="60"/>
      <c r="DFQ887" s="60"/>
      <c r="DFR887" s="60"/>
      <c r="DFS887" s="60"/>
      <c r="DFT887" s="60"/>
      <c r="DFU887" s="60"/>
      <c r="DFV887" s="60"/>
      <c r="DFW887" s="60"/>
      <c r="DFX887" s="60"/>
      <c r="DFY887" s="60"/>
      <c r="DFZ887" s="60"/>
      <c r="DGA887" s="60"/>
      <c r="DGB887" s="60"/>
      <c r="DGC887" s="60"/>
      <c r="DGD887" s="60"/>
      <c r="DGE887" s="60"/>
      <c r="DGF887" s="60"/>
      <c r="DGG887" s="60"/>
      <c r="DGH887" s="60"/>
      <c r="DGI887" s="60"/>
      <c r="DGJ887" s="60"/>
      <c r="DGK887" s="60"/>
      <c r="DGL887" s="60"/>
      <c r="DGM887" s="60"/>
      <c r="DGN887" s="60"/>
      <c r="DGO887" s="60"/>
      <c r="DGP887" s="60"/>
      <c r="DGQ887" s="60"/>
      <c r="DGR887" s="60"/>
      <c r="DGS887" s="60"/>
      <c r="DGT887" s="60"/>
      <c r="DGU887" s="60"/>
      <c r="DGV887" s="60"/>
      <c r="DGW887" s="60"/>
      <c r="DGX887" s="60"/>
      <c r="DGY887" s="60"/>
      <c r="DGZ887" s="60"/>
      <c r="DHA887" s="60"/>
      <c r="DHB887" s="60"/>
      <c r="DHC887" s="60"/>
      <c r="DHD887" s="60"/>
      <c r="DHE887" s="60"/>
      <c r="DHF887" s="60"/>
      <c r="DHG887" s="60"/>
      <c r="DHH887" s="60"/>
      <c r="DHI887" s="60"/>
      <c r="DHJ887" s="60"/>
      <c r="DHK887" s="60"/>
      <c r="DHL887" s="60"/>
      <c r="DHM887" s="60"/>
      <c r="DHN887" s="60"/>
      <c r="DHO887" s="60"/>
      <c r="DHP887" s="60"/>
      <c r="DHQ887" s="60"/>
      <c r="DHR887" s="60"/>
      <c r="DHS887" s="60"/>
      <c r="DHT887" s="60"/>
      <c r="DHU887" s="60"/>
      <c r="DHV887" s="60"/>
      <c r="DHW887" s="60"/>
      <c r="DHX887" s="60"/>
      <c r="DHY887" s="60"/>
      <c r="DHZ887" s="60"/>
      <c r="DIA887" s="60"/>
      <c r="DIB887" s="60"/>
      <c r="DIC887" s="60"/>
      <c r="DID887" s="60"/>
      <c r="DIE887" s="60"/>
      <c r="DIF887" s="60"/>
      <c r="DIG887" s="60"/>
      <c r="DIH887" s="60"/>
      <c r="DII887" s="60"/>
      <c r="DIJ887" s="60"/>
      <c r="DIK887" s="60"/>
      <c r="DIL887" s="60"/>
      <c r="DIM887" s="60"/>
      <c r="DIN887" s="60"/>
      <c r="DIO887" s="60"/>
      <c r="DIP887" s="60"/>
      <c r="DIQ887" s="60"/>
      <c r="DIR887" s="60"/>
      <c r="DIS887" s="60"/>
      <c r="DIT887" s="60"/>
      <c r="DIU887" s="60"/>
      <c r="DIV887" s="60"/>
      <c r="DIW887" s="60"/>
      <c r="DIX887" s="60"/>
      <c r="DIY887" s="60"/>
      <c r="DIZ887" s="60"/>
      <c r="DJA887" s="60"/>
      <c r="DJB887" s="60"/>
      <c r="DJC887" s="60"/>
      <c r="DJD887" s="60"/>
      <c r="DJE887" s="60"/>
      <c r="DJF887" s="60"/>
      <c r="DJG887" s="60"/>
      <c r="DJH887" s="60"/>
      <c r="DJI887" s="60"/>
      <c r="DJJ887" s="60"/>
      <c r="DJK887" s="60"/>
      <c r="DJL887" s="60"/>
      <c r="DJM887" s="60"/>
      <c r="DJN887" s="60"/>
      <c r="DJO887" s="60"/>
      <c r="DJP887" s="60"/>
      <c r="DJQ887" s="60"/>
      <c r="DJR887" s="60"/>
      <c r="DJS887" s="60"/>
      <c r="DJT887" s="60"/>
      <c r="DJU887" s="60"/>
      <c r="DJV887" s="60"/>
      <c r="DJW887" s="60"/>
      <c r="DJX887" s="60"/>
      <c r="DJY887" s="60"/>
      <c r="DJZ887" s="60"/>
      <c r="DKA887" s="60"/>
      <c r="DKB887" s="60"/>
      <c r="DKC887" s="60"/>
      <c r="DKD887" s="60"/>
      <c r="DKE887" s="60"/>
      <c r="DKF887" s="60"/>
      <c r="DKG887" s="60"/>
      <c r="DKH887" s="60"/>
      <c r="DKI887" s="60"/>
      <c r="DKJ887" s="60"/>
      <c r="DKK887" s="60"/>
      <c r="DKL887" s="60"/>
      <c r="DKM887" s="60"/>
      <c r="DKN887" s="60"/>
      <c r="DKO887" s="60"/>
      <c r="DKP887" s="60"/>
      <c r="DKQ887" s="60"/>
      <c r="DKR887" s="60"/>
      <c r="DKS887" s="60"/>
      <c r="DKT887" s="60"/>
      <c r="DKU887" s="60"/>
      <c r="DKV887" s="60"/>
      <c r="DKW887" s="60"/>
      <c r="DKX887" s="60"/>
      <c r="DKY887" s="60"/>
      <c r="DKZ887" s="60"/>
      <c r="DLA887" s="60"/>
      <c r="DLB887" s="60"/>
      <c r="DLC887" s="60"/>
      <c r="DLD887" s="60"/>
      <c r="DLE887" s="60"/>
      <c r="DLF887" s="60"/>
      <c r="DLG887" s="60"/>
      <c r="DLH887" s="60"/>
      <c r="DLI887" s="60"/>
      <c r="DLJ887" s="60"/>
      <c r="DLK887" s="60"/>
      <c r="DLL887" s="60"/>
      <c r="DLM887" s="60"/>
      <c r="DLN887" s="60"/>
      <c r="DLO887" s="60"/>
      <c r="DLP887" s="60"/>
      <c r="DLQ887" s="60"/>
      <c r="DLR887" s="60"/>
      <c r="DLS887" s="60"/>
      <c r="DLT887" s="60"/>
      <c r="DLU887" s="60"/>
      <c r="DLV887" s="60"/>
      <c r="DLW887" s="60"/>
      <c r="DLX887" s="60"/>
      <c r="DLY887" s="60"/>
      <c r="DLZ887" s="60"/>
      <c r="DMA887" s="60"/>
      <c r="DMB887" s="60"/>
      <c r="DMC887" s="60"/>
      <c r="DMD887" s="60"/>
      <c r="DME887" s="60"/>
      <c r="DMF887" s="60"/>
      <c r="DMG887" s="60"/>
      <c r="DMH887" s="60"/>
      <c r="DMI887" s="60"/>
      <c r="DMJ887" s="60"/>
      <c r="DMK887" s="60"/>
      <c r="DML887" s="60"/>
      <c r="DMM887" s="60"/>
      <c r="DMN887" s="60"/>
      <c r="DMO887" s="60"/>
      <c r="DMP887" s="60"/>
      <c r="DMQ887" s="60"/>
      <c r="DMR887" s="60"/>
      <c r="DMS887" s="60"/>
      <c r="DMT887" s="60"/>
      <c r="DMU887" s="60"/>
      <c r="DMV887" s="60"/>
      <c r="DMW887" s="60"/>
      <c r="DMX887" s="60"/>
      <c r="DMY887" s="60"/>
      <c r="DMZ887" s="60"/>
      <c r="DNA887" s="60"/>
      <c r="DNB887" s="60"/>
      <c r="DNC887" s="60"/>
      <c r="DND887" s="60"/>
      <c r="DNE887" s="60"/>
      <c r="DNF887" s="60"/>
      <c r="DNG887" s="60"/>
      <c r="DNH887" s="60"/>
      <c r="DNI887" s="60"/>
      <c r="DNJ887" s="60"/>
      <c r="DNK887" s="60"/>
      <c r="DNL887" s="60"/>
      <c r="DNM887" s="60"/>
      <c r="DNN887" s="60"/>
      <c r="DNO887" s="60"/>
      <c r="DNP887" s="60"/>
      <c r="DNQ887" s="60"/>
      <c r="DNR887" s="60"/>
      <c r="DNS887" s="60"/>
      <c r="DNT887" s="60"/>
      <c r="DNU887" s="60"/>
      <c r="DNV887" s="60"/>
      <c r="DNW887" s="60"/>
      <c r="DNX887" s="60"/>
      <c r="DNY887" s="60"/>
      <c r="DNZ887" s="60"/>
      <c r="DOA887" s="60"/>
      <c r="DOB887" s="60"/>
      <c r="DOC887" s="60"/>
      <c r="DOD887" s="60"/>
      <c r="DOE887" s="60"/>
      <c r="DOF887" s="60"/>
      <c r="DOG887" s="60"/>
      <c r="DOH887" s="60"/>
      <c r="DOI887" s="60"/>
      <c r="DOJ887" s="60"/>
      <c r="DOK887" s="60"/>
      <c r="DOL887" s="60"/>
      <c r="DOM887" s="60"/>
      <c r="DON887" s="60"/>
      <c r="DOO887" s="60"/>
      <c r="DOP887" s="60"/>
      <c r="DOQ887" s="60"/>
      <c r="DOR887" s="60"/>
      <c r="DOS887" s="60"/>
      <c r="DOT887" s="60"/>
      <c r="DOU887" s="60"/>
      <c r="DOV887" s="60"/>
      <c r="DOW887" s="60"/>
      <c r="DOX887" s="60"/>
      <c r="DOY887" s="60"/>
      <c r="DOZ887" s="60"/>
      <c r="DPA887" s="60"/>
      <c r="DPB887" s="60"/>
      <c r="DPC887" s="60"/>
      <c r="DPD887" s="60"/>
      <c r="DPE887" s="60"/>
      <c r="DPF887" s="60"/>
      <c r="DPG887" s="60"/>
      <c r="DPH887" s="60"/>
      <c r="DPI887" s="60"/>
      <c r="DPJ887" s="60"/>
      <c r="DPK887" s="60"/>
      <c r="DPL887" s="60"/>
      <c r="DPM887" s="60"/>
      <c r="DPN887" s="60"/>
      <c r="DPO887" s="60"/>
      <c r="DPP887" s="60"/>
      <c r="DPQ887" s="60"/>
      <c r="DPR887" s="60"/>
      <c r="DPS887" s="60"/>
      <c r="DPT887" s="60"/>
      <c r="DPU887" s="60"/>
      <c r="DPV887" s="60"/>
      <c r="DPW887" s="60"/>
      <c r="DPX887" s="60"/>
      <c r="DPY887" s="60"/>
      <c r="DPZ887" s="60"/>
      <c r="DQA887" s="60"/>
      <c r="DQB887" s="60"/>
      <c r="DQC887" s="60"/>
      <c r="DQD887" s="60"/>
      <c r="DQE887" s="60"/>
      <c r="DQF887" s="60"/>
      <c r="DQG887" s="60"/>
      <c r="DQH887" s="60"/>
      <c r="DQI887" s="60"/>
      <c r="DQJ887" s="60"/>
      <c r="DQK887" s="60"/>
      <c r="DQL887" s="60"/>
      <c r="DQM887" s="60"/>
      <c r="DQN887" s="60"/>
      <c r="DQO887" s="60"/>
      <c r="DQP887" s="60"/>
      <c r="DQQ887" s="60"/>
      <c r="DQR887" s="60"/>
      <c r="DQS887" s="60"/>
      <c r="DQT887" s="60"/>
      <c r="DQU887" s="60"/>
      <c r="DQV887" s="60"/>
      <c r="DQW887" s="60"/>
      <c r="DQX887" s="60"/>
      <c r="DQY887" s="60"/>
      <c r="DQZ887" s="60"/>
      <c r="DRA887" s="60"/>
      <c r="DRB887" s="60"/>
      <c r="DRC887" s="60"/>
      <c r="DRD887" s="60"/>
      <c r="DRE887" s="60"/>
      <c r="DRF887" s="60"/>
      <c r="DRG887" s="60"/>
      <c r="DRH887" s="60"/>
      <c r="DRI887" s="60"/>
      <c r="DRJ887" s="60"/>
      <c r="DRK887" s="60"/>
      <c r="DRL887" s="60"/>
      <c r="DRM887" s="60"/>
      <c r="DRN887" s="60"/>
      <c r="DRO887" s="60"/>
      <c r="DRP887" s="60"/>
      <c r="DRQ887" s="60"/>
      <c r="DRR887" s="60"/>
      <c r="DRS887" s="60"/>
      <c r="DRT887" s="60"/>
      <c r="DRU887" s="60"/>
      <c r="DRV887" s="60"/>
      <c r="DRW887" s="60"/>
      <c r="DRX887" s="60"/>
      <c r="DRY887" s="60"/>
      <c r="DRZ887" s="60"/>
      <c r="DSA887" s="60"/>
      <c r="DSB887" s="60"/>
      <c r="DSC887" s="60"/>
      <c r="DSD887" s="60"/>
      <c r="DSE887" s="60"/>
      <c r="DSF887" s="60"/>
      <c r="DSG887" s="60"/>
      <c r="DSH887" s="60"/>
      <c r="DSI887" s="60"/>
      <c r="DSJ887" s="60"/>
      <c r="DSK887" s="60"/>
      <c r="DSL887" s="60"/>
      <c r="DSM887" s="60"/>
      <c r="DSN887" s="60"/>
      <c r="DSO887" s="60"/>
      <c r="DSP887" s="60"/>
      <c r="DSQ887" s="60"/>
      <c r="DSR887" s="60"/>
      <c r="DSS887" s="60"/>
      <c r="DST887" s="60"/>
      <c r="DSU887" s="60"/>
      <c r="DSV887" s="60"/>
      <c r="DSW887" s="60"/>
      <c r="DSX887" s="60"/>
      <c r="DSY887" s="60"/>
      <c r="DSZ887" s="60"/>
      <c r="DTA887" s="60"/>
      <c r="DTB887" s="60"/>
      <c r="DTC887" s="60"/>
      <c r="DTD887" s="60"/>
      <c r="DTE887" s="60"/>
      <c r="DTF887" s="60"/>
      <c r="DTG887" s="60"/>
      <c r="DTH887" s="60"/>
      <c r="DTI887" s="60"/>
      <c r="DTJ887" s="60"/>
      <c r="DTK887" s="60"/>
      <c r="DTL887" s="60"/>
      <c r="DTM887" s="60"/>
      <c r="DTN887" s="60"/>
      <c r="DTO887" s="60"/>
      <c r="DTP887" s="60"/>
      <c r="DTQ887" s="60"/>
      <c r="DTR887" s="60"/>
      <c r="DTS887" s="60"/>
      <c r="DTT887" s="60"/>
      <c r="DTU887" s="60"/>
      <c r="DTV887" s="60"/>
      <c r="DTW887" s="60"/>
      <c r="DTX887" s="60"/>
      <c r="DTY887" s="60"/>
      <c r="DTZ887" s="60"/>
      <c r="DUA887" s="60"/>
      <c r="DUB887" s="60"/>
      <c r="DUC887" s="60"/>
      <c r="DUD887" s="60"/>
      <c r="DUE887" s="60"/>
      <c r="DUF887" s="60"/>
      <c r="DUG887" s="60"/>
      <c r="DUH887" s="60"/>
      <c r="DUI887" s="60"/>
      <c r="DUJ887" s="60"/>
      <c r="DUK887" s="60"/>
      <c r="DUL887" s="60"/>
      <c r="DUM887" s="60"/>
      <c r="DUN887" s="60"/>
      <c r="DUO887" s="60"/>
      <c r="DUP887" s="60"/>
      <c r="DUQ887" s="60"/>
      <c r="DUR887" s="60"/>
      <c r="DUS887" s="60"/>
      <c r="DUT887" s="60"/>
      <c r="DUU887" s="60"/>
      <c r="DUV887" s="60"/>
      <c r="DUW887" s="60"/>
      <c r="DUX887" s="60"/>
      <c r="DUY887" s="60"/>
      <c r="DUZ887" s="60"/>
      <c r="DVA887" s="60"/>
      <c r="DVB887" s="60"/>
      <c r="DVC887" s="60"/>
      <c r="DVD887" s="60"/>
      <c r="DVE887" s="60"/>
      <c r="DVF887" s="60"/>
      <c r="DVG887" s="60"/>
      <c r="DVH887" s="60"/>
      <c r="DVI887" s="60"/>
      <c r="DVJ887" s="60"/>
      <c r="DVK887" s="60"/>
      <c r="DVL887" s="60"/>
      <c r="DVM887" s="60"/>
      <c r="DVN887" s="60"/>
      <c r="DVO887" s="60"/>
      <c r="DVP887" s="60"/>
      <c r="DVQ887" s="60"/>
      <c r="DVR887" s="60"/>
      <c r="DVS887" s="60"/>
      <c r="DVT887" s="60"/>
      <c r="DVU887" s="60"/>
      <c r="DVV887" s="60"/>
      <c r="DVW887" s="60"/>
      <c r="DVX887" s="60"/>
      <c r="DVY887" s="60"/>
      <c r="DVZ887" s="60"/>
      <c r="DWA887" s="60"/>
      <c r="DWB887" s="60"/>
      <c r="DWC887" s="60"/>
      <c r="DWD887" s="60"/>
      <c r="DWE887" s="60"/>
      <c r="DWF887" s="60"/>
      <c r="DWG887" s="60"/>
      <c r="DWH887" s="60"/>
      <c r="DWI887" s="60"/>
      <c r="DWJ887" s="60"/>
      <c r="DWK887" s="60"/>
      <c r="DWL887" s="60"/>
      <c r="DWM887" s="60"/>
      <c r="DWN887" s="60"/>
      <c r="DWO887" s="60"/>
      <c r="DWP887" s="60"/>
      <c r="DWQ887" s="60"/>
      <c r="DWR887" s="60"/>
      <c r="DWS887" s="60"/>
      <c r="DWT887" s="60"/>
      <c r="DWU887" s="60"/>
      <c r="DWV887" s="60"/>
      <c r="DWW887" s="60"/>
      <c r="DWX887" s="60"/>
      <c r="DWY887" s="60"/>
      <c r="DWZ887" s="60"/>
      <c r="DXA887" s="60"/>
      <c r="DXB887" s="60"/>
      <c r="DXC887" s="60"/>
      <c r="DXD887" s="60"/>
      <c r="DXE887" s="60"/>
      <c r="DXF887" s="60"/>
      <c r="DXG887" s="60"/>
      <c r="DXH887" s="60"/>
      <c r="DXI887" s="60"/>
      <c r="DXJ887" s="60"/>
      <c r="DXK887" s="60"/>
      <c r="DXL887" s="60"/>
      <c r="DXM887" s="60"/>
      <c r="DXN887" s="60"/>
      <c r="DXO887" s="60"/>
      <c r="DXP887" s="60"/>
      <c r="DXQ887" s="60"/>
      <c r="DXR887" s="60"/>
      <c r="DXS887" s="60"/>
      <c r="DXT887" s="60"/>
      <c r="DXU887" s="60"/>
      <c r="DXV887" s="60"/>
      <c r="DXW887" s="60"/>
      <c r="DXX887" s="60"/>
      <c r="DXY887" s="60"/>
      <c r="DXZ887" s="60"/>
      <c r="DYA887" s="60"/>
      <c r="DYB887" s="60"/>
      <c r="DYC887" s="60"/>
      <c r="DYD887" s="60"/>
      <c r="DYE887" s="60"/>
      <c r="DYF887" s="60"/>
      <c r="DYG887" s="60"/>
      <c r="DYH887" s="60"/>
      <c r="DYI887" s="60"/>
      <c r="DYJ887" s="60"/>
      <c r="DYK887" s="60"/>
      <c r="DYL887" s="60"/>
      <c r="DYM887" s="60"/>
      <c r="DYN887" s="60"/>
      <c r="DYO887" s="60"/>
      <c r="DYP887" s="60"/>
      <c r="DYQ887" s="60"/>
      <c r="DYR887" s="60"/>
      <c r="DYS887" s="60"/>
      <c r="DYT887" s="60"/>
      <c r="DYU887" s="60"/>
      <c r="DYV887" s="60"/>
      <c r="DYW887" s="60"/>
      <c r="DYX887" s="60"/>
      <c r="DYY887" s="60"/>
      <c r="DYZ887" s="60"/>
      <c r="DZA887" s="60"/>
      <c r="DZB887" s="60"/>
      <c r="DZC887" s="60"/>
      <c r="DZD887" s="60"/>
      <c r="DZE887" s="60"/>
      <c r="DZF887" s="60"/>
      <c r="DZG887" s="60"/>
      <c r="DZH887" s="60"/>
      <c r="DZI887" s="60"/>
      <c r="DZJ887" s="60"/>
      <c r="DZK887" s="60"/>
      <c r="DZL887" s="60"/>
      <c r="DZM887" s="60"/>
      <c r="DZN887" s="60"/>
      <c r="DZO887" s="60"/>
      <c r="DZP887" s="60"/>
      <c r="DZQ887" s="60"/>
      <c r="DZR887" s="60"/>
      <c r="DZS887" s="60"/>
      <c r="DZT887" s="60"/>
      <c r="DZU887" s="60"/>
      <c r="DZV887" s="60"/>
      <c r="DZW887" s="60"/>
      <c r="DZX887" s="60"/>
      <c r="DZY887" s="60"/>
      <c r="DZZ887" s="60"/>
      <c r="EAA887" s="60"/>
      <c r="EAB887" s="60"/>
      <c r="EAC887" s="60"/>
      <c r="EAD887" s="60"/>
      <c r="EAE887" s="60"/>
      <c r="EAF887" s="60"/>
      <c r="EAG887" s="60"/>
      <c r="EAH887" s="60"/>
      <c r="EAI887" s="60"/>
      <c r="EAJ887" s="60"/>
      <c r="EAK887" s="60"/>
      <c r="EAL887" s="60"/>
      <c r="EAM887" s="60"/>
      <c r="EAN887" s="60"/>
      <c r="EAO887" s="60"/>
      <c r="EAP887" s="60"/>
      <c r="EAQ887" s="60"/>
      <c r="EAR887" s="60"/>
      <c r="EAS887" s="60"/>
      <c r="EAT887" s="60"/>
      <c r="EAU887" s="60"/>
      <c r="EAV887" s="60"/>
      <c r="EAW887" s="60"/>
      <c r="EAX887" s="60"/>
      <c r="EAY887" s="60"/>
      <c r="EAZ887" s="60"/>
      <c r="EBA887" s="60"/>
      <c r="EBB887" s="60"/>
      <c r="EBC887" s="60"/>
      <c r="EBD887" s="60"/>
      <c r="EBE887" s="60"/>
      <c r="EBF887" s="60"/>
      <c r="EBG887" s="60"/>
      <c r="EBH887" s="60"/>
      <c r="EBI887" s="60"/>
      <c r="EBJ887" s="60"/>
      <c r="EBK887" s="60"/>
      <c r="EBL887" s="60"/>
      <c r="EBM887" s="60"/>
      <c r="EBN887" s="60"/>
      <c r="EBO887" s="60"/>
      <c r="EBP887" s="60"/>
      <c r="EBQ887" s="60"/>
      <c r="EBR887" s="60"/>
      <c r="EBS887" s="60"/>
      <c r="EBT887" s="60"/>
      <c r="EBU887" s="60"/>
      <c r="EBV887" s="60"/>
      <c r="EBW887" s="60"/>
      <c r="EBX887" s="60"/>
      <c r="EBY887" s="60"/>
      <c r="EBZ887" s="60"/>
      <c r="ECA887" s="60"/>
      <c r="ECB887" s="60"/>
      <c r="ECC887" s="60"/>
      <c r="ECD887" s="60"/>
      <c r="ECE887" s="60"/>
      <c r="ECF887" s="60"/>
      <c r="ECG887" s="60"/>
      <c r="ECH887" s="60"/>
      <c r="ECI887" s="60"/>
      <c r="ECJ887" s="60"/>
      <c r="ECK887" s="60"/>
      <c r="ECL887" s="60"/>
      <c r="ECM887" s="60"/>
      <c r="ECN887" s="60"/>
      <c r="ECO887" s="60"/>
      <c r="ECP887" s="60"/>
      <c r="ECQ887" s="60"/>
      <c r="ECR887" s="60"/>
      <c r="ECS887" s="60"/>
      <c r="ECT887" s="60"/>
      <c r="ECU887" s="60"/>
      <c r="ECV887" s="60"/>
      <c r="ECW887" s="60"/>
      <c r="ECX887" s="60"/>
      <c r="ECY887" s="60"/>
      <c r="ECZ887" s="60"/>
      <c r="EDA887" s="60"/>
      <c r="EDB887" s="60"/>
      <c r="EDC887" s="60"/>
      <c r="EDD887" s="60"/>
      <c r="EDE887" s="60"/>
      <c r="EDF887" s="60"/>
      <c r="EDG887" s="60"/>
      <c r="EDH887" s="60"/>
      <c r="EDI887" s="60"/>
      <c r="EDJ887" s="60"/>
      <c r="EDK887" s="60"/>
      <c r="EDL887" s="60"/>
      <c r="EDM887" s="60"/>
      <c r="EDN887" s="60"/>
      <c r="EDO887" s="60"/>
      <c r="EDP887" s="60"/>
      <c r="EDQ887" s="60"/>
      <c r="EDR887" s="60"/>
      <c r="EDS887" s="60"/>
      <c r="EDT887" s="60"/>
      <c r="EDU887" s="60"/>
      <c r="EDV887" s="60"/>
      <c r="EDW887" s="60"/>
      <c r="EDX887" s="60"/>
      <c r="EDY887" s="60"/>
      <c r="EDZ887" s="60"/>
      <c r="EEA887" s="60"/>
      <c r="EEB887" s="60"/>
      <c r="EEC887" s="60"/>
      <c r="EED887" s="60"/>
      <c r="EEE887" s="60"/>
      <c r="EEF887" s="60"/>
      <c r="EEG887" s="60"/>
      <c r="EEH887" s="60"/>
      <c r="EEI887" s="60"/>
      <c r="EEJ887" s="60"/>
      <c r="EEK887" s="60"/>
      <c r="EEL887" s="60"/>
      <c r="EEM887" s="60"/>
      <c r="EEN887" s="60"/>
      <c r="EEO887" s="60"/>
      <c r="EEP887" s="60"/>
      <c r="EEQ887" s="60"/>
      <c r="EER887" s="60"/>
      <c r="EES887" s="60"/>
      <c r="EET887" s="60"/>
      <c r="EEU887" s="60"/>
      <c r="EEV887" s="60"/>
      <c r="EEW887" s="60"/>
      <c r="EEX887" s="60"/>
      <c r="EEY887" s="60"/>
      <c r="EEZ887" s="60"/>
      <c r="EFA887" s="60"/>
      <c r="EFB887" s="60"/>
      <c r="EFC887" s="60"/>
      <c r="EFD887" s="60"/>
      <c r="EFE887" s="60"/>
      <c r="EFF887" s="60"/>
      <c r="EFG887" s="60"/>
      <c r="EFH887" s="60"/>
      <c r="EFI887" s="60"/>
      <c r="EFJ887" s="60"/>
      <c r="EFK887" s="60"/>
      <c r="EFL887" s="60"/>
      <c r="EFM887" s="60"/>
      <c r="EFN887" s="60"/>
      <c r="EFO887" s="60"/>
      <c r="EFP887" s="60"/>
      <c r="EFQ887" s="60"/>
      <c r="EFR887" s="60"/>
      <c r="EFS887" s="60"/>
      <c r="EFT887" s="60"/>
      <c r="EFU887" s="60"/>
      <c r="EFV887" s="60"/>
      <c r="EFW887" s="60"/>
      <c r="EFX887" s="60"/>
      <c r="EFY887" s="60"/>
      <c r="EFZ887" s="60"/>
      <c r="EGA887" s="60"/>
      <c r="EGB887" s="60"/>
      <c r="EGC887" s="60"/>
      <c r="EGD887" s="60"/>
      <c r="EGE887" s="60"/>
      <c r="EGF887" s="60"/>
      <c r="EGG887" s="60"/>
      <c r="EGH887" s="60"/>
      <c r="EGI887" s="60"/>
      <c r="EGJ887" s="60"/>
      <c r="EGK887" s="60"/>
      <c r="EGL887" s="60"/>
      <c r="EGM887" s="60"/>
      <c r="EGN887" s="60"/>
      <c r="EGO887" s="60"/>
      <c r="EGP887" s="60"/>
      <c r="EGQ887" s="60"/>
      <c r="EGR887" s="60"/>
      <c r="EGS887" s="60"/>
      <c r="EGT887" s="60"/>
      <c r="EGU887" s="60"/>
      <c r="EGV887" s="60"/>
      <c r="EGW887" s="60"/>
      <c r="EGX887" s="60"/>
      <c r="EGY887" s="60"/>
      <c r="EGZ887" s="60"/>
      <c r="EHA887" s="60"/>
      <c r="EHB887" s="60"/>
      <c r="EHC887" s="60"/>
      <c r="EHD887" s="60"/>
      <c r="EHE887" s="60"/>
      <c r="EHF887" s="60"/>
      <c r="EHG887" s="60"/>
      <c r="EHH887" s="60"/>
      <c r="EHI887" s="60"/>
      <c r="EHJ887" s="60"/>
      <c r="EHK887" s="60"/>
      <c r="EHL887" s="60"/>
      <c r="EHM887" s="60"/>
      <c r="EHN887" s="60"/>
      <c r="EHO887" s="60"/>
      <c r="EHP887" s="60"/>
      <c r="EHQ887" s="60"/>
      <c r="EHR887" s="60"/>
      <c r="EHS887" s="60"/>
      <c r="EHT887" s="60"/>
      <c r="EHU887" s="60"/>
      <c r="EHV887" s="60"/>
      <c r="EHW887" s="60"/>
      <c r="EHX887" s="60"/>
      <c r="EHY887" s="60"/>
      <c r="EHZ887" s="60"/>
      <c r="EIA887" s="60"/>
      <c r="EIB887" s="60"/>
      <c r="EIC887" s="60"/>
      <c r="EID887" s="60"/>
      <c r="EIE887" s="60"/>
      <c r="EIF887" s="60"/>
      <c r="EIG887" s="60"/>
      <c r="EIH887" s="60"/>
      <c r="EII887" s="60"/>
      <c r="EIJ887" s="60"/>
      <c r="EIK887" s="60"/>
      <c r="EIL887" s="60"/>
      <c r="EIM887" s="60"/>
      <c r="EIN887" s="60"/>
      <c r="EIO887" s="60"/>
      <c r="EIP887" s="60"/>
      <c r="EIQ887" s="60"/>
      <c r="EIR887" s="60"/>
      <c r="EIS887" s="60"/>
      <c r="EIT887" s="60"/>
      <c r="EIU887" s="60"/>
      <c r="EIV887" s="60"/>
      <c r="EIW887" s="60"/>
      <c r="EIX887" s="60"/>
      <c r="EIY887" s="60"/>
      <c r="EIZ887" s="60"/>
      <c r="EJA887" s="60"/>
      <c r="EJB887" s="60"/>
      <c r="EJC887" s="60"/>
      <c r="EJD887" s="60"/>
      <c r="EJE887" s="60"/>
      <c r="EJF887" s="60"/>
      <c r="EJG887" s="60"/>
      <c r="EJH887" s="60"/>
      <c r="EJI887" s="60"/>
      <c r="EJJ887" s="60"/>
      <c r="EJK887" s="60"/>
      <c r="EJL887" s="60"/>
      <c r="EJM887" s="60"/>
      <c r="EJN887" s="60"/>
      <c r="EJO887" s="60"/>
      <c r="EJP887" s="60"/>
      <c r="EJQ887" s="60"/>
      <c r="EJR887" s="60"/>
      <c r="EJS887" s="60"/>
      <c r="EJT887" s="60"/>
      <c r="EJU887" s="60"/>
      <c r="EJV887" s="60"/>
      <c r="EJW887" s="60"/>
      <c r="EJX887" s="60"/>
      <c r="EJY887" s="60"/>
      <c r="EJZ887" s="60"/>
      <c r="EKA887" s="60"/>
      <c r="EKB887" s="60"/>
      <c r="EKC887" s="60"/>
      <c r="EKD887" s="60"/>
      <c r="EKE887" s="60"/>
      <c r="EKF887" s="60"/>
      <c r="EKG887" s="60"/>
      <c r="EKH887" s="60"/>
      <c r="EKI887" s="60"/>
      <c r="EKJ887" s="60"/>
      <c r="EKK887" s="60"/>
      <c r="EKL887" s="60"/>
      <c r="EKM887" s="60"/>
      <c r="EKN887" s="60"/>
      <c r="EKO887" s="60"/>
      <c r="EKP887" s="60"/>
      <c r="EKQ887" s="60"/>
      <c r="EKR887" s="60"/>
      <c r="EKS887" s="60"/>
      <c r="EKT887" s="60"/>
      <c r="EKU887" s="60"/>
      <c r="EKV887" s="60"/>
      <c r="EKW887" s="60"/>
      <c r="EKX887" s="60"/>
      <c r="EKY887" s="60"/>
      <c r="EKZ887" s="60"/>
      <c r="ELA887" s="60"/>
      <c r="ELB887" s="60"/>
      <c r="ELC887" s="60"/>
      <c r="ELD887" s="60"/>
      <c r="ELE887" s="60"/>
      <c r="ELF887" s="60"/>
      <c r="ELG887" s="60"/>
      <c r="ELH887" s="60"/>
      <c r="ELI887" s="60"/>
      <c r="ELJ887" s="60"/>
      <c r="ELK887" s="60"/>
      <c r="ELL887" s="60"/>
      <c r="ELM887" s="60"/>
      <c r="ELN887" s="60"/>
      <c r="ELO887" s="60"/>
      <c r="ELP887" s="60"/>
      <c r="ELQ887" s="60"/>
      <c r="ELR887" s="60"/>
      <c r="ELS887" s="60"/>
      <c r="ELT887" s="60"/>
      <c r="ELU887" s="60"/>
      <c r="ELV887" s="60"/>
      <c r="ELW887" s="60"/>
      <c r="ELX887" s="60"/>
      <c r="ELY887" s="60"/>
      <c r="ELZ887" s="60"/>
      <c r="EMA887" s="60"/>
      <c r="EMB887" s="60"/>
      <c r="EMC887" s="60"/>
      <c r="EMD887" s="60"/>
      <c r="EME887" s="60"/>
      <c r="EMF887" s="60"/>
      <c r="EMG887" s="60"/>
      <c r="EMH887" s="60"/>
      <c r="EMI887" s="60"/>
      <c r="EMJ887" s="60"/>
      <c r="EMK887" s="60"/>
      <c r="EML887" s="60"/>
      <c r="EMM887" s="60"/>
      <c r="EMN887" s="60"/>
      <c r="EMO887" s="60"/>
      <c r="EMP887" s="60"/>
      <c r="EMQ887" s="60"/>
      <c r="EMR887" s="60"/>
      <c r="EMS887" s="60"/>
      <c r="EMT887" s="60"/>
      <c r="EMU887" s="60"/>
      <c r="EMV887" s="60"/>
      <c r="EMW887" s="60"/>
      <c r="EMX887" s="60"/>
      <c r="EMY887" s="60"/>
      <c r="EMZ887" s="60"/>
      <c r="ENA887" s="60"/>
      <c r="ENB887" s="60"/>
      <c r="ENC887" s="60"/>
      <c r="END887" s="60"/>
      <c r="ENE887" s="60"/>
      <c r="ENF887" s="60"/>
      <c r="ENG887" s="60"/>
      <c r="ENH887" s="60"/>
      <c r="ENI887" s="60"/>
      <c r="ENJ887" s="60"/>
      <c r="ENK887" s="60"/>
      <c r="ENL887" s="60"/>
      <c r="ENM887" s="60"/>
      <c r="ENN887" s="60"/>
      <c r="ENO887" s="60"/>
      <c r="ENP887" s="60"/>
      <c r="ENQ887" s="60"/>
      <c r="ENR887" s="60"/>
      <c r="ENS887" s="60"/>
      <c r="ENT887" s="60"/>
      <c r="ENU887" s="60"/>
      <c r="ENV887" s="60"/>
      <c r="ENW887" s="60"/>
      <c r="ENX887" s="60"/>
      <c r="ENY887" s="60"/>
      <c r="ENZ887" s="60"/>
      <c r="EOA887" s="60"/>
      <c r="EOB887" s="60"/>
      <c r="EOC887" s="60"/>
      <c r="EOD887" s="60"/>
      <c r="EOE887" s="60"/>
      <c r="EOF887" s="60"/>
      <c r="EOG887" s="60"/>
      <c r="EOH887" s="60"/>
      <c r="EOI887" s="60"/>
      <c r="EOJ887" s="60"/>
      <c r="EOK887" s="60"/>
      <c r="EOL887" s="60"/>
      <c r="EOM887" s="60"/>
      <c r="EON887" s="60"/>
      <c r="EOO887" s="60"/>
      <c r="EOP887" s="60"/>
      <c r="EOQ887" s="60"/>
      <c r="EOR887" s="60"/>
      <c r="EOS887" s="60"/>
      <c r="EOT887" s="60"/>
      <c r="EOU887" s="60"/>
      <c r="EOV887" s="60"/>
      <c r="EOW887" s="60"/>
      <c r="EOX887" s="60"/>
      <c r="EOY887" s="60"/>
      <c r="EOZ887" s="60"/>
      <c r="EPA887" s="60"/>
      <c r="EPB887" s="60"/>
      <c r="EPC887" s="60"/>
      <c r="EPD887" s="60"/>
      <c r="EPE887" s="60"/>
      <c r="EPF887" s="60"/>
      <c r="EPG887" s="60"/>
      <c r="EPH887" s="60"/>
      <c r="EPI887" s="60"/>
      <c r="EPJ887" s="60"/>
      <c r="EPK887" s="60"/>
      <c r="EPL887" s="60"/>
      <c r="EPM887" s="60"/>
      <c r="EPN887" s="60"/>
      <c r="EPO887" s="60"/>
      <c r="EPP887" s="60"/>
      <c r="EPQ887" s="60"/>
      <c r="EPR887" s="60"/>
      <c r="EPS887" s="60"/>
      <c r="EPT887" s="60"/>
      <c r="EPU887" s="60"/>
      <c r="EPV887" s="60"/>
      <c r="EPW887" s="60"/>
      <c r="EPX887" s="60"/>
      <c r="EPY887" s="60"/>
      <c r="EPZ887" s="60"/>
      <c r="EQA887" s="60"/>
      <c r="EQB887" s="60"/>
      <c r="EQC887" s="60"/>
      <c r="EQD887" s="60"/>
      <c r="EQE887" s="60"/>
      <c r="EQF887" s="60"/>
      <c r="EQG887" s="60"/>
      <c r="EQH887" s="60"/>
      <c r="EQI887" s="60"/>
      <c r="EQJ887" s="60"/>
      <c r="EQK887" s="60"/>
      <c r="EQL887" s="60"/>
      <c r="EQM887" s="60"/>
      <c r="EQN887" s="60"/>
      <c r="EQO887" s="60"/>
      <c r="EQP887" s="60"/>
      <c r="EQQ887" s="60"/>
      <c r="EQR887" s="60"/>
      <c r="EQS887" s="60"/>
      <c r="EQT887" s="60"/>
      <c r="EQU887" s="60"/>
      <c r="EQV887" s="60"/>
      <c r="EQW887" s="60"/>
      <c r="EQX887" s="60"/>
      <c r="EQY887" s="60"/>
      <c r="EQZ887" s="60"/>
      <c r="ERA887" s="60"/>
      <c r="ERB887" s="60"/>
      <c r="ERC887" s="60"/>
      <c r="ERD887" s="60"/>
      <c r="ERE887" s="60"/>
      <c r="ERF887" s="60"/>
      <c r="ERG887" s="60"/>
      <c r="ERH887" s="60"/>
      <c r="ERI887" s="60"/>
      <c r="ERJ887" s="60"/>
      <c r="ERK887" s="60"/>
      <c r="ERL887" s="60"/>
      <c r="ERM887" s="60"/>
      <c r="ERN887" s="60"/>
      <c r="ERO887" s="60"/>
      <c r="ERP887" s="60"/>
      <c r="ERQ887" s="60"/>
      <c r="ERR887" s="60"/>
      <c r="ERS887" s="60"/>
      <c r="ERT887" s="60"/>
      <c r="ERU887" s="60"/>
      <c r="ERV887" s="60"/>
      <c r="ERW887" s="60"/>
      <c r="ERX887" s="60"/>
      <c r="ERY887" s="60"/>
      <c r="ERZ887" s="60"/>
      <c r="ESA887" s="60"/>
      <c r="ESB887" s="60"/>
      <c r="ESC887" s="60"/>
      <c r="ESD887" s="60"/>
      <c r="ESE887" s="60"/>
      <c r="ESF887" s="60"/>
      <c r="ESG887" s="60"/>
      <c r="ESH887" s="60"/>
      <c r="ESI887" s="60"/>
      <c r="ESJ887" s="60"/>
      <c r="ESK887" s="60"/>
      <c r="ESL887" s="60"/>
      <c r="ESM887" s="60"/>
      <c r="ESN887" s="60"/>
      <c r="ESO887" s="60"/>
      <c r="ESP887" s="60"/>
      <c r="ESQ887" s="60"/>
      <c r="ESR887" s="60"/>
      <c r="ESS887" s="60"/>
      <c r="EST887" s="60"/>
      <c r="ESU887" s="60"/>
      <c r="ESV887" s="60"/>
      <c r="ESW887" s="60"/>
      <c r="ESX887" s="60"/>
      <c r="ESY887" s="60"/>
      <c r="ESZ887" s="60"/>
      <c r="ETA887" s="60"/>
      <c r="ETB887" s="60"/>
      <c r="ETC887" s="60"/>
      <c r="ETD887" s="60"/>
      <c r="ETE887" s="60"/>
      <c r="ETF887" s="60"/>
      <c r="ETG887" s="60"/>
      <c r="ETH887" s="60"/>
      <c r="ETI887" s="60"/>
      <c r="ETJ887" s="60"/>
      <c r="ETK887" s="60"/>
      <c r="ETL887" s="60"/>
      <c r="ETM887" s="60"/>
      <c r="ETN887" s="60"/>
      <c r="ETO887" s="60"/>
      <c r="ETP887" s="60"/>
      <c r="ETQ887" s="60"/>
      <c r="ETR887" s="60"/>
      <c r="ETS887" s="60"/>
      <c r="ETT887" s="60"/>
      <c r="ETU887" s="60"/>
      <c r="ETV887" s="60"/>
      <c r="ETW887" s="60"/>
      <c r="ETX887" s="60"/>
      <c r="ETY887" s="60"/>
      <c r="ETZ887" s="60"/>
      <c r="EUA887" s="60"/>
      <c r="EUB887" s="60"/>
      <c r="EUC887" s="60"/>
      <c r="EUD887" s="60"/>
      <c r="EUE887" s="60"/>
      <c r="EUF887" s="60"/>
      <c r="EUG887" s="60"/>
      <c r="EUH887" s="60"/>
      <c r="EUI887" s="60"/>
      <c r="EUJ887" s="60"/>
      <c r="EUK887" s="60"/>
      <c r="EUL887" s="60"/>
      <c r="EUM887" s="60"/>
      <c r="EUN887" s="60"/>
      <c r="EUO887" s="60"/>
      <c r="EUP887" s="60"/>
      <c r="EUQ887" s="60"/>
      <c r="EUR887" s="60"/>
      <c r="EUS887" s="60"/>
      <c r="EUT887" s="60"/>
      <c r="EUU887" s="60"/>
      <c r="EUV887" s="60"/>
      <c r="EUW887" s="60"/>
      <c r="EUX887" s="60"/>
      <c r="EUY887" s="60"/>
      <c r="EUZ887" s="60"/>
      <c r="EVA887" s="60"/>
      <c r="EVB887" s="60"/>
      <c r="EVC887" s="60"/>
      <c r="EVD887" s="60"/>
      <c r="EVE887" s="60"/>
      <c r="EVF887" s="60"/>
      <c r="EVG887" s="60"/>
      <c r="EVH887" s="60"/>
      <c r="EVI887" s="60"/>
      <c r="EVJ887" s="60"/>
      <c r="EVK887" s="60"/>
      <c r="EVL887" s="60"/>
      <c r="EVM887" s="60"/>
      <c r="EVN887" s="60"/>
      <c r="EVO887" s="60"/>
      <c r="EVP887" s="60"/>
      <c r="EVQ887" s="60"/>
      <c r="EVR887" s="60"/>
      <c r="EVS887" s="60"/>
      <c r="EVT887" s="60"/>
      <c r="EVU887" s="60"/>
      <c r="EVV887" s="60"/>
      <c r="EVW887" s="60"/>
      <c r="EVX887" s="60"/>
      <c r="EVY887" s="60"/>
      <c r="EVZ887" s="60"/>
      <c r="EWA887" s="60"/>
      <c r="EWB887" s="60"/>
      <c r="EWC887" s="60"/>
      <c r="EWD887" s="60"/>
      <c r="EWE887" s="60"/>
      <c r="EWF887" s="60"/>
      <c r="EWG887" s="60"/>
      <c r="EWH887" s="60"/>
      <c r="EWI887" s="60"/>
      <c r="EWJ887" s="60"/>
      <c r="EWK887" s="60"/>
      <c r="EWL887" s="60"/>
      <c r="EWM887" s="60"/>
      <c r="EWN887" s="60"/>
      <c r="EWO887" s="60"/>
      <c r="EWP887" s="60"/>
      <c r="EWQ887" s="60"/>
      <c r="EWR887" s="60"/>
      <c r="EWS887" s="60"/>
      <c r="EWT887" s="60"/>
      <c r="EWU887" s="60"/>
      <c r="EWV887" s="60"/>
      <c r="EWW887" s="60"/>
      <c r="EWX887" s="60"/>
      <c r="EWY887" s="60"/>
      <c r="EWZ887" s="60"/>
      <c r="EXA887" s="60"/>
      <c r="EXB887" s="60"/>
      <c r="EXC887" s="60"/>
      <c r="EXD887" s="60"/>
      <c r="EXE887" s="60"/>
      <c r="EXF887" s="60"/>
      <c r="EXG887" s="60"/>
      <c r="EXH887" s="60"/>
      <c r="EXI887" s="60"/>
      <c r="EXJ887" s="60"/>
      <c r="EXK887" s="60"/>
      <c r="EXL887" s="60"/>
      <c r="EXM887" s="60"/>
      <c r="EXN887" s="60"/>
      <c r="EXO887" s="60"/>
      <c r="EXP887" s="60"/>
      <c r="EXQ887" s="60"/>
      <c r="EXR887" s="60"/>
      <c r="EXS887" s="60"/>
      <c r="EXT887" s="60"/>
      <c r="EXU887" s="60"/>
      <c r="EXV887" s="60"/>
      <c r="EXW887" s="60"/>
      <c r="EXX887" s="60"/>
      <c r="EXY887" s="60"/>
      <c r="EXZ887" s="60"/>
      <c r="EYA887" s="60"/>
      <c r="EYB887" s="60"/>
      <c r="EYC887" s="60"/>
      <c r="EYD887" s="60"/>
      <c r="EYE887" s="60"/>
      <c r="EYF887" s="60"/>
      <c r="EYG887" s="60"/>
      <c r="EYH887" s="60"/>
      <c r="EYI887" s="60"/>
      <c r="EYJ887" s="60"/>
      <c r="EYK887" s="60"/>
      <c r="EYL887" s="60"/>
      <c r="EYM887" s="60"/>
      <c r="EYN887" s="60"/>
      <c r="EYO887" s="60"/>
      <c r="EYP887" s="60"/>
      <c r="EYQ887" s="60"/>
      <c r="EYR887" s="60"/>
      <c r="EYS887" s="60"/>
      <c r="EYT887" s="60"/>
      <c r="EYU887" s="60"/>
      <c r="EYV887" s="60"/>
      <c r="EYW887" s="60"/>
      <c r="EYX887" s="60"/>
      <c r="EYY887" s="60"/>
      <c r="EYZ887" s="60"/>
      <c r="EZA887" s="60"/>
      <c r="EZB887" s="60"/>
      <c r="EZC887" s="60"/>
      <c r="EZD887" s="60"/>
      <c r="EZE887" s="60"/>
      <c r="EZF887" s="60"/>
      <c r="EZG887" s="60"/>
      <c r="EZH887" s="60"/>
      <c r="EZI887" s="60"/>
      <c r="EZJ887" s="60"/>
      <c r="EZK887" s="60"/>
      <c r="EZL887" s="60"/>
      <c r="EZM887" s="60"/>
      <c r="EZN887" s="60"/>
      <c r="EZO887" s="60"/>
      <c r="EZP887" s="60"/>
      <c r="EZQ887" s="60"/>
      <c r="EZR887" s="60"/>
      <c r="EZS887" s="60"/>
      <c r="EZT887" s="60"/>
      <c r="EZU887" s="60"/>
      <c r="EZV887" s="60"/>
      <c r="EZW887" s="60"/>
      <c r="EZX887" s="60"/>
      <c r="EZY887" s="60"/>
      <c r="EZZ887" s="60"/>
      <c r="FAA887" s="60"/>
      <c r="FAB887" s="60"/>
      <c r="FAC887" s="60"/>
      <c r="FAD887" s="60"/>
      <c r="FAE887" s="60"/>
      <c r="FAF887" s="60"/>
      <c r="FAG887" s="60"/>
      <c r="FAH887" s="60"/>
      <c r="FAI887" s="60"/>
      <c r="FAJ887" s="60"/>
      <c r="FAK887" s="60"/>
      <c r="FAL887" s="60"/>
      <c r="FAM887" s="60"/>
      <c r="FAN887" s="60"/>
      <c r="FAO887" s="60"/>
      <c r="FAP887" s="60"/>
      <c r="FAQ887" s="60"/>
      <c r="FAR887" s="60"/>
      <c r="FAS887" s="60"/>
      <c r="FAT887" s="60"/>
      <c r="FAU887" s="60"/>
      <c r="FAV887" s="60"/>
      <c r="FAW887" s="60"/>
      <c r="FAX887" s="60"/>
      <c r="FAY887" s="60"/>
      <c r="FAZ887" s="60"/>
      <c r="FBA887" s="60"/>
      <c r="FBB887" s="60"/>
      <c r="FBC887" s="60"/>
      <c r="FBD887" s="60"/>
      <c r="FBE887" s="60"/>
      <c r="FBF887" s="60"/>
      <c r="FBG887" s="60"/>
      <c r="FBH887" s="60"/>
      <c r="FBI887" s="60"/>
      <c r="FBJ887" s="60"/>
      <c r="FBK887" s="60"/>
      <c r="FBL887" s="60"/>
      <c r="FBM887" s="60"/>
      <c r="FBN887" s="60"/>
      <c r="FBO887" s="60"/>
      <c r="FBP887" s="60"/>
      <c r="FBQ887" s="60"/>
      <c r="FBR887" s="60"/>
      <c r="FBS887" s="60"/>
      <c r="FBT887" s="60"/>
      <c r="FBU887" s="60"/>
      <c r="FBV887" s="60"/>
      <c r="FBW887" s="60"/>
      <c r="FBX887" s="60"/>
      <c r="FBY887" s="60"/>
      <c r="FBZ887" s="60"/>
      <c r="FCA887" s="60"/>
      <c r="FCB887" s="60"/>
      <c r="FCC887" s="60"/>
      <c r="FCD887" s="60"/>
      <c r="FCE887" s="60"/>
      <c r="FCF887" s="60"/>
      <c r="FCG887" s="60"/>
      <c r="FCH887" s="60"/>
      <c r="FCI887" s="60"/>
      <c r="FCJ887" s="60"/>
      <c r="FCK887" s="60"/>
      <c r="FCL887" s="60"/>
      <c r="FCM887" s="60"/>
      <c r="FCN887" s="60"/>
      <c r="FCO887" s="60"/>
      <c r="FCP887" s="60"/>
      <c r="FCQ887" s="60"/>
      <c r="FCR887" s="60"/>
      <c r="FCS887" s="60"/>
      <c r="FCT887" s="60"/>
      <c r="FCU887" s="60"/>
      <c r="FCV887" s="60"/>
      <c r="FCW887" s="60"/>
      <c r="FCX887" s="60"/>
      <c r="FCY887" s="60"/>
      <c r="FCZ887" s="60"/>
      <c r="FDA887" s="60"/>
      <c r="FDB887" s="60"/>
      <c r="FDC887" s="60"/>
      <c r="FDD887" s="60"/>
      <c r="FDE887" s="60"/>
      <c r="FDF887" s="60"/>
      <c r="FDG887" s="60"/>
      <c r="FDH887" s="60"/>
      <c r="FDI887" s="60"/>
      <c r="FDJ887" s="60"/>
      <c r="FDK887" s="60"/>
      <c r="FDL887" s="60"/>
      <c r="FDM887" s="60"/>
      <c r="FDN887" s="60"/>
      <c r="FDO887" s="60"/>
      <c r="FDP887" s="60"/>
      <c r="FDQ887" s="60"/>
      <c r="FDR887" s="60"/>
      <c r="FDS887" s="60"/>
      <c r="FDT887" s="60"/>
      <c r="FDU887" s="60"/>
      <c r="FDV887" s="60"/>
      <c r="FDW887" s="60"/>
      <c r="FDX887" s="60"/>
      <c r="FDY887" s="60"/>
      <c r="FDZ887" s="60"/>
      <c r="FEA887" s="60"/>
      <c r="FEB887" s="60"/>
      <c r="FEC887" s="60"/>
      <c r="FED887" s="60"/>
      <c r="FEE887" s="60"/>
      <c r="FEF887" s="60"/>
      <c r="FEG887" s="60"/>
      <c r="FEH887" s="60"/>
      <c r="FEI887" s="60"/>
      <c r="FEJ887" s="60"/>
      <c r="FEK887" s="60"/>
      <c r="FEL887" s="60"/>
      <c r="FEM887" s="60"/>
      <c r="FEN887" s="60"/>
      <c r="FEO887" s="60"/>
      <c r="FEP887" s="60"/>
      <c r="FEQ887" s="60"/>
      <c r="FER887" s="60"/>
      <c r="FES887" s="60"/>
      <c r="FET887" s="60"/>
      <c r="FEU887" s="60"/>
      <c r="FEV887" s="60"/>
      <c r="FEW887" s="60"/>
      <c r="FEX887" s="60"/>
      <c r="FEY887" s="60"/>
      <c r="FEZ887" s="60"/>
      <c r="FFA887" s="60"/>
      <c r="FFB887" s="60"/>
      <c r="FFC887" s="60"/>
      <c r="FFD887" s="60"/>
      <c r="FFE887" s="60"/>
      <c r="FFF887" s="60"/>
      <c r="FFG887" s="60"/>
      <c r="FFH887" s="60"/>
      <c r="FFI887" s="60"/>
      <c r="FFJ887" s="60"/>
      <c r="FFK887" s="60"/>
      <c r="FFL887" s="60"/>
      <c r="FFM887" s="60"/>
      <c r="FFN887" s="60"/>
      <c r="FFO887" s="60"/>
      <c r="FFP887" s="60"/>
      <c r="FFQ887" s="60"/>
      <c r="FFR887" s="60"/>
      <c r="FFS887" s="60"/>
      <c r="FFT887" s="60"/>
      <c r="FFU887" s="60"/>
      <c r="FFV887" s="60"/>
      <c r="FFW887" s="60"/>
      <c r="FFX887" s="60"/>
      <c r="FFY887" s="60"/>
      <c r="FFZ887" s="60"/>
      <c r="FGA887" s="60"/>
      <c r="FGB887" s="60"/>
      <c r="FGC887" s="60"/>
      <c r="FGD887" s="60"/>
      <c r="FGE887" s="60"/>
      <c r="FGF887" s="60"/>
      <c r="FGG887" s="60"/>
      <c r="FGH887" s="60"/>
      <c r="FGI887" s="60"/>
      <c r="FGJ887" s="60"/>
      <c r="FGK887" s="60"/>
      <c r="FGL887" s="60"/>
      <c r="FGM887" s="60"/>
      <c r="FGN887" s="60"/>
      <c r="FGO887" s="60"/>
      <c r="FGP887" s="60"/>
      <c r="FGQ887" s="60"/>
      <c r="FGR887" s="60"/>
      <c r="FGS887" s="60"/>
      <c r="FGT887" s="60"/>
      <c r="FGU887" s="60"/>
      <c r="FGV887" s="60"/>
      <c r="FGW887" s="60"/>
      <c r="FGX887" s="60"/>
      <c r="FGY887" s="60"/>
      <c r="FGZ887" s="60"/>
      <c r="FHA887" s="60"/>
      <c r="FHB887" s="60"/>
      <c r="FHC887" s="60"/>
      <c r="FHD887" s="60"/>
      <c r="FHE887" s="60"/>
      <c r="FHF887" s="60"/>
      <c r="FHG887" s="60"/>
      <c r="FHH887" s="60"/>
      <c r="FHI887" s="60"/>
      <c r="FHJ887" s="60"/>
      <c r="FHK887" s="60"/>
      <c r="FHL887" s="60"/>
      <c r="FHM887" s="60"/>
      <c r="FHN887" s="60"/>
      <c r="FHO887" s="60"/>
      <c r="FHP887" s="60"/>
      <c r="FHQ887" s="60"/>
      <c r="FHR887" s="60"/>
      <c r="FHS887" s="60"/>
      <c r="FHT887" s="60"/>
      <c r="FHU887" s="60"/>
      <c r="FHV887" s="60"/>
      <c r="FHW887" s="60"/>
      <c r="FHX887" s="60"/>
      <c r="FHY887" s="60"/>
      <c r="FHZ887" s="60"/>
      <c r="FIA887" s="60"/>
      <c r="FIB887" s="60"/>
      <c r="FIC887" s="60"/>
      <c r="FID887" s="60"/>
      <c r="FIE887" s="60"/>
      <c r="FIF887" s="60"/>
      <c r="FIG887" s="60"/>
      <c r="FIH887" s="60"/>
      <c r="FII887" s="60"/>
      <c r="FIJ887" s="60"/>
      <c r="FIK887" s="60"/>
      <c r="FIL887" s="60"/>
      <c r="FIM887" s="60"/>
      <c r="FIN887" s="60"/>
      <c r="FIO887" s="60"/>
      <c r="FIP887" s="60"/>
      <c r="FIQ887" s="60"/>
      <c r="FIR887" s="60"/>
      <c r="FIS887" s="60"/>
      <c r="FIT887" s="60"/>
      <c r="FIU887" s="60"/>
      <c r="FIV887" s="60"/>
      <c r="FIW887" s="60"/>
      <c r="FIX887" s="60"/>
      <c r="FIY887" s="60"/>
      <c r="FIZ887" s="60"/>
      <c r="FJA887" s="60"/>
      <c r="FJB887" s="60"/>
      <c r="FJC887" s="60"/>
      <c r="FJD887" s="60"/>
      <c r="FJE887" s="60"/>
      <c r="FJF887" s="60"/>
      <c r="FJG887" s="60"/>
      <c r="FJH887" s="60"/>
      <c r="FJI887" s="60"/>
      <c r="FJJ887" s="60"/>
      <c r="FJK887" s="60"/>
      <c r="FJL887" s="60"/>
      <c r="FJM887" s="60"/>
      <c r="FJN887" s="60"/>
      <c r="FJO887" s="60"/>
      <c r="FJP887" s="60"/>
      <c r="FJQ887" s="60"/>
      <c r="FJR887" s="60"/>
      <c r="FJS887" s="60"/>
      <c r="FJT887" s="60"/>
      <c r="FJU887" s="60"/>
      <c r="FJV887" s="60"/>
      <c r="FJW887" s="60"/>
      <c r="FJX887" s="60"/>
      <c r="FJY887" s="60"/>
      <c r="FJZ887" s="60"/>
      <c r="FKA887" s="60"/>
      <c r="FKB887" s="60"/>
      <c r="FKC887" s="60"/>
      <c r="FKD887" s="60"/>
      <c r="FKE887" s="60"/>
      <c r="FKF887" s="60"/>
      <c r="FKG887" s="60"/>
      <c r="FKH887" s="60"/>
      <c r="FKI887" s="60"/>
      <c r="FKJ887" s="60"/>
      <c r="FKK887" s="60"/>
      <c r="FKL887" s="60"/>
      <c r="FKM887" s="60"/>
      <c r="FKN887" s="60"/>
      <c r="FKO887" s="60"/>
      <c r="FKP887" s="60"/>
      <c r="FKQ887" s="60"/>
      <c r="FKR887" s="60"/>
      <c r="FKS887" s="60"/>
      <c r="FKT887" s="60"/>
      <c r="FKU887" s="60"/>
      <c r="FKV887" s="60"/>
      <c r="FKW887" s="60"/>
      <c r="FKX887" s="60"/>
      <c r="FKY887" s="60"/>
      <c r="FKZ887" s="60"/>
      <c r="FLA887" s="60"/>
      <c r="FLB887" s="60"/>
      <c r="FLC887" s="60"/>
      <c r="FLD887" s="60"/>
      <c r="FLE887" s="60"/>
      <c r="FLF887" s="60"/>
      <c r="FLG887" s="60"/>
      <c r="FLH887" s="60"/>
      <c r="FLI887" s="60"/>
      <c r="FLJ887" s="60"/>
      <c r="FLK887" s="60"/>
      <c r="FLL887" s="60"/>
      <c r="FLM887" s="60"/>
      <c r="FLN887" s="60"/>
      <c r="FLO887" s="60"/>
      <c r="FLP887" s="60"/>
      <c r="FLQ887" s="60"/>
      <c r="FLR887" s="60"/>
      <c r="FLS887" s="60"/>
      <c r="FLT887" s="60"/>
      <c r="FLU887" s="60"/>
      <c r="FLV887" s="60"/>
      <c r="FLW887" s="60"/>
      <c r="FLX887" s="60"/>
      <c r="FLY887" s="60"/>
      <c r="FLZ887" s="60"/>
      <c r="FMA887" s="60"/>
      <c r="FMB887" s="60"/>
      <c r="FMC887" s="60"/>
      <c r="FMD887" s="60"/>
      <c r="FME887" s="60"/>
      <c r="FMF887" s="60"/>
      <c r="FMG887" s="60"/>
      <c r="FMH887" s="60"/>
      <c r="FMI887" s="60"/>
      <c r="FMJ887" s="60"/>
      <c r="FMK887" s="60"/>
      <c r="FML887" s="60"/>
      <c r="FMM887" s="60"/>
      <c r="FMN887" s="60"/>
      <c r="FMO887" s="60"/>
      <c r="FMP887" s="60"/>
      <c r="FMQ887" s="60"/>
      <c r="FMR887" s="60"/>
      <c r="FMS887" s="60"/>
      <c r="FMT887" s="60"/>
      <c r="FMU887" s="60"/>
      <c r="FMV887" s="60"/>
      <c r="FMW887" s="60"/>
      <c r="FMX887" s="60"/>
      <c r="FMY887" s="60"/>
      <c r="FMZ887" s="60"/>
      <c r="FNA887" s="60"/>
      <c r="FNB887" s="60"/>
      <c r="FNC887" s="60"/>
      <c r="FND887" s="60"/>
      <c r="FNE887" s="60"/>
      <c r="FNF887" s="60"/>
      <c r="FNG887" s="60"/>
      <c r="FNH887" s="60"/>
      <c r="FNI887" s="60"/>
      <c r="FNJ887" s="60"/>
      <c r="FNK887" s="60"/>
      <c r="FNL887" s="60"/>
      <c r="FNM887" s="60"/>
      <c r="FNN887" s="60"/>
      <c r="FNO887" s="60"/>
      <c r="FNP887" s="60"/>
      <c r="FNQ887" s="60"/>
      <c r="FNR887" s="60"/>
      <c r="FNS887" s="60"/>
      <c r="FNT887" s="60"/>
      <c r="FNU887" s="60"/>
      <c r="FNV887" s="60"/>
      <c r="FNW887" s="60"/>
      <c r="FNX887" s="60"/>
      <c r="FNY887" s="60"/>
      <c r="FNZ887" s="60"/>
      <c r="FOA887" s="60"/>
      <c r="FOB887" s="60"/>
      <c r="FOC887" s="60"/>
      <c r="FOD887" s="60"/>
      <c r="FOE887" s="60"/>
      <c r="FOF887" s="60"/>
      <c r="FOG887" s="60"/>
      <c r="FOH887" s="60"/>
      <c r="FOI887" s="60"/>
      <c r="FOJ887" s="60"/>
      <c r="FOK887" s="60"/>
      <c r="FOL887" s="60"/>
      <c r="FOM887" s="60"/>
      <c r="FON887" s="60"/>
      <c r="FOO887" s="60"/>
      <c r="FOP887" s="60"/>
      <c r="FOQ887" s="60"/>
      <c r="FOR887" s="60"/>
      <c r="FOS887" s="60"/>
      <c r="FOT887" s="60"/>
      <c r="FOU887" s="60"/>
      <c r="FOV887" s="60"/>
      <c r="FOW887" s="60"/>
      <c r="FOX887" s="60"/>
      <c r="FOY887" s="60"/>
      <c r="FOZ887" s="60"/>
      <c r="FPA887" s="60"/>
      <c r="FPB887" s="60"/>
      <c r="FPC887" s="60"/>
      <c r="FPD887" s="60"/>
      <c r="FPE887" s="60"/>
      <c r="FPF887" s="60"/>
      <c r="FPG887" s="60"/>
      <c r="FPH887" s="60"/>
      <c r="FPI887" s="60"/>
      <c r="FPJ887" s="60"/>
      <c r="FPK887" s="60"/>
      <c r="FPL887" s="60"/>
      <c r="FPM887" s="60"/>
      <c r="FPN887" s="60"/>
      <c r="FPO887" s="60"/>
      <c r="FPP887" s="60"/>
      <c r="FPQ887" s="60"/>
      <c r="FPR887" s="60"/>
      <c r="FPS887" s="60"/>
      <c r="FPT887" s="60"/>
      <c r="FPU887" s="60"/>
      <c r="FPV887" s="60"/>
      <c r="FPW887" s="60"/>
      <c r="FPX887" s="60"/>
      <c r="FPY887" s="60"/>
      <c r="FPZ887" s="60"/>
      <c r="FQA887" s="60"/>
      <c r="FQB887" s="60"/>
      <c r="FQC887" s="60"/>
      <c r="FQD887" s="60"/>
      <c r="FQE887" s="60"/>
      <c r="FQF887" s="60"/>
      <c r="FQG887" s="60"/>
      <c r="FQH887" s="60"/>
      <c r="FQI887" s="60"/>
      <c r="FQJ887" s="60"/>
      <c r="FQK887" s="60"/>
      <c r="FQL887" s="60"/>
      <c r="FQM887" s="60"/>
      <c r="FQN887" s="60"/>
      <c r="FQO887" s="60"/>
      <c r="FQP887" s="60"/>
      <c r="FQQ887" s="60"/>
      <c r="FQR887" s="60"/>
      <c r="FQS887" s="60"/>
      <c r="FQT887" s="60"/>
      <c r="FQU887" s="60"/>
      <c r="FQV887" s="60"/>
      <c r="FQW887" s="60"/>
      <c r="FQX887" s="60"/>
      <c r="FQY887" s="60"/>
      <c r="FQZ887" s="60"/>
      <c r="FRA887" s="60"/>
      <c r="FRB887" s="60"/>
      <c r="FRC887" s="60"/>
      <c r="FRD887" s="60"/>
      <c r="FRE887" s="60"/>
      <c r="FRF887" s="60"/>
      <c r="FRG887" s="60"/>
      <c r="FRH887" s="60"/>
      <c r="FRI887" s="60"/>
      <c r="FRJ887" s="60"/>
      <c r="FRK887" s="60"/>
      <c r="FRL887" s="60"/>
      <c r="FRM887" s="60"/>
      <c r="FRN887" s="60"/>
      <c r="FRO887" s="60"/>
      <c r="FRP887" s="60"/>
      <c r="FRQ887" s="60"/>
      <c r="FRR887" s="60"/>
      <c r="FRS887" s="60"/>
      <c r="FRT887" s="60"/>
      <c r="FRU887" s="60"/>
      <c r="FRV887" s="60"/>
      <c r="FRW887" s="60"/>
      <c r="FRX887" s="60"/>
      <c r="FRY887" s="60"/>
      <c r="FRZ887" s="60"/>
      <c r="FSA887" s="60"/>
      <c r="FSB887" s="60"/>
      <c r="FSC887" s="60"/>
      <c r="FSD887" s="60"/>
      <c r="FSE887" s="60"/>
      <c r="FSF887" s="60"/>
      <c r="FSG887" s="60"/>
      <c r="FSH887" s="60"/>
      <c r="FSI887" s="60"/>
      <c r="FSJ887" s="60"/>
      <c r="FSK887" s="60"/>
      <c r="FSL887" s="60"/>
      <c r="FSM887" s="60"/>
      <c r="FSN887" s="60"/>
      <c r="FSO887" s="60"/>
      <c r="FSP887" s="60"/>
      <c r="FSQ887" s="60"/>
      <c r="FSR887" s="60"/>
      <c r="FSS887" s="60"/>
      <c r="FST887" s="60"/>
      <c r="FSU887" s="60"/>
      <c r="FSV887" s="60"/>
      <c r="FSW887" s="60"/>
      <c r="FSX887" s="60"/>
      <c r="FSY887" s="60"/>
      <c r="FSZ887" s="60"/>
      <c r="FTA887" s="60"/>
      <c r="FTB887" s="60"/>
      <c r="FTC887" s="60"/>
      <c r="FTD887" s="60"/>
      <c r="FTE887" s="60"/>
      <c r="FTF887" s="60"/>
      <c r="FTG887" s="60"/>
      <c r="FTH887" s="60"/>
      <c r="FTI887" s="60"/>
      <c r="FTJ887" s="60"/>
      <c r="FTK887" s="60"/>
      <c r="FTL887" s="60"/>
      <c r="FTM887" s="60"/>
      <c r="FTN887" s="60"/>
      <c r="FTO887" s="60"/>
      <c r="FTP887" s="60"/>
      <c r="FTQ887" s="60"/>
      <c r="FTR887" s="60"/>
      <c r="FTS887" s="60"/>
      <c r="FTT887" s="60"/>
      <c r="FTU887" s="60"/>
      <c r="FTV887" s="60"/>
      <c r="FTW887" s="60"/>
      <c r="FTX887" s="60"/>
      <c r="FTY887" s="60"/>
      <c r="FTZ887" s="60"/>
      <c r="FUA887" s="60"/>
      <c r="FUB887" s="60"/>
      <c r="FUC887" s="60"/>
      <c r="FUD887" s="60"/>
      <c r="FUE887" s="60"/>
      <c r="FUF887" s="60"/>
      <c r="FUG887" s="60"/>
      <c r="FUH887" s="60"/>
      <c r="FUI887" s="60"/>
      <c r="FUJ887" s="60"/>
      <c r="FUK887" s="60"/>
      <c r="FUL887" s="60"/>
      <c r="FUM887" s="60"/>
      <c r="FUN887" s="60"/>
      <c r="FUO887" s="60"/>
      <c r="FUP887" s="60"/>
      <c r="FUQ887" s="60"/>
      <c r="FUR887" s="60"/>
      <c r="FUS887" s="60"/>
      <c r="FUT887" s="60"/>
      <c r="FUU887" s="60"/>
      <c r="FUV887" s="60"/>
      <c r="FUW887" s="60"/>
      <c r="FUX887" s="60"/>
      <c r="FUY887" s="60"/>
      <c r="FUZ887" s="60"/>
      <c r="FVA887" s="60"/>
      <c r="FVB887" s="60"/>
      <c r="FVC887" s="60"/>
      <c r="FVD887" s="60"/>
      <c r="FVE887" s="60"/>
      <c r="FVF887" s="60"/>
      <c r="FVG887" s="60"/>
      <c r="FVH887" s="60"/>
      <c r="FVI887" s="60"/>
      <c r="FVJ887" s="60"/>
      <c r="FVK887" s="60"/>
      <c r="FVL887" s="60"/>
      <c r="FVM887" s="60"/>
      <c r="FVN887" s="60"/>
      <c r="FVO887" s="60"/>
      <c r="FVP887" s="60"/>
      <c r="FVQ887" s="60"/>
      <c r="FVR887" s="60"/>
      <c r="FVS887" s="60"/>
      <c r="FVT887" s="60"/>
      <c r="FVU887" s="60"/>
      <c r="FVV887" s="60"/>
      <c r="FVW887" s="60"/>
      <c r="FVX887" s="60"/>
      <c r="FVY887" s="60"/>
      <c r="FVZ887" s="60"/>
      <c r="FWA887" s="60"/>
      <c r="FWB887" s="60"/>
      <c r="FWC887" s="60"/>
      <c r="FWD887" s="60"/>
      <c r="FWE887" s="60"/>
      <c r="FWF887" s="60"/>
      <c r="FWG887" s="60"/>
      <c r="FWH887" s="60"/>
      <c r="FWI887" s="60"/>
      <c r="FWJ887" s="60"/>
      <c r="FWK887" s="60"/>
      <c r="FWL887" s="60"/>
      <c r="FWM887" s="60"/>
      <c r="FWN887" s="60"/>
      <c r="FWO887" s="60"/>
      <c r="FWP887" s="60"/>
      <c r="FWQ887" s="60"/>
      <c r="FWR887" s="60"/>
      <c r="FWS887" s="60"/>
      <c r="FWT887" s="60"/>
      <c r="FWU887" s="60"/>
      <c r="FWV887" s="60"/>
      <c r="FWW887" s="60"/>
      <c r="FWX887" s="60"/>
      <c r="FWY887" s="60"/>
      <c r="FWZ887" s="60"/>
      <c r="FXA887" s="60"/>
      <c r="FXB887" s="60"/>
      <c r="FXC887" s="60"/>
      <c r="FXD887" s="60"/>
      <c r="FXE887" s="60"/>
      <c r="FXF887" s="60"/>
      <c r="FXG887" s="60"/>
      <c r="FXH887" s="60"/>
      <c r="FXI887" s="60"/>
      <c r="FXJ887" s="60"/>
      <c r="FXK887" s="60"/>
      <c r="FXL887" s="60"/>
      <c r="FXM887" s="60"/>
      <c r="FXN887" s="60"/>
      <c r="FXO887" s="60"/>
      <c r="FXP887" s="60"/>
      <c r="FXQ887" s="60"/>
      <c r="FXR887" s="60"/>
      <c r="FXS887" s="60"/>
      <c r="FXT887" s="60"/>
      <c r="FXU887" s="60"/>
      <c r="FXV887" s="60"/>
      <c r="FXW887" s="60"/>
      <c r="FXX887" s="60"/>
      <c r="FXY887" s="60"/>
      <c r="FXZ887" s="60"/>
      <c r="FYA887" s="60"/>
      <c r="FYB887" s="60"/>
      <c r="FYC887" s="60"/>
      <c r="FYD887" s="60"/>
      <c r="FYE887" s="60"/>
      <c r="FYF887" s="60"/>
      <c r="FYG887" s="60"/>
      <c r="FYH887" s="60"/>
      <c r="FYI887" s="60"/>
      <c r="FYJ887" s="60"/>
      <c r="FYK887" s="60"/>
      <c r="FYL887" s="60"/>
      <c r="FYM887" s="60"/>
      <c r="FYN887" s="60"/>
      <c r="FYO887" s="60"/>
      <c r="FYP887" s="60"/>
      <c r="FYQ887" s="60"/>
      <c r="FYR887" s="60"/>
      <c r="FYS887" s="60"/>
      <c r="FYT887" s="60"/>
      <c r="FYU887" s="60"/>
      <c r="FYV887" s="60"/>
      <c r="FYW887" s="60"/>
      <c r="FYX887" s="60"/>
      <c r="FYY887" s="60"/>
      <c r="FYZ887" s="60"/>
      <c r="FZA887" s="60"/>
      <c r="FZB887" s="60"/>
      <c r="FZC887" s="60"/>
      <c r="FZD887" s="60"/>
      <c r="FZE887" s="60"/>
      <c r="FZF887" s="60"/>
      <c r="FZG887" s="60"/>
      <c r="FZH887" s="60"/>
      <c r="FZI887" s="60"/>
      <c r="FZJ887" s="60"/>
      <c r="FZK887" s="60"/>
      <c r="FZL887" s="60"/>
      <c r="FZM887" s="60"/>
      <c r="FZN887" s="60"/>
      <c r="FZO887" s="60"/>
      <c r="FZP887" s="60"/>
      <c r="FZQ887" s="60"/>
      <c r="FZR887" s="60"/>
      <c r="FZS887" s="60"/>
      <c r="FZT887" s="60"/>
      <c r="FZU887" s="60"/>
      <c r="FZV887" s="60"/>
      <c r="FZW887" s="60"/>
      <c r="FZX887" s="60"/>
      <c r="FZY887" s="60"/>
      <c r="FZZ887" s="60"/>
      <c r="GAA887" s="60"/>
      <c r="GAB887" s="60"/>
      <c r="GAC887" s="60"/>
      <c r="GAD887" s="60"/>
      <c r="GAE887" s="60"/>
      <c r="GAF887" s="60"/>
      <c r="GAG887" s="60"/>
      <c r="GAH887" s="60"/>
      <c r="GAI887" s="60"/>
      <c r="GAJ887" s="60"/>
      <c r="GAK887" s="60"/>
      <c r="GAL887" s="60"/>
      <c r="GAM887" s="60"/>
      <c r="GAN887" s="60"/>
      <c r="GAO887" s="60"/>
      <c r="GAP887" s="60"/>
      <c r="GAQ887" s="60"/>
      <c r="GAR887" s="60"/>
      <c r="GAS887" s="60"/>
      <c r="GAT887" s="60"/>
      <c r="GAU887" s="60"/>
      <c r="GAV887" s="60"/>
      <c r="GAW887" s="60"/>
      <c r="GAX887" s="60"/>
      <c r="GAY887" s="60"/>
      <c r="GAZ887" s="60"/>
      <c r="GBA887" s="60"/>
      <c r="GBB887" s="60"/>
      <c r="GBC887" s="60"/>
      <c r="GBD887" s="60"/>
      <c r="GBE887" s="60"/>
      <c r="GBF887" s="60"/>
      <c r="GBG887" s="60"/>
      <c r="GBH887" s="60"/>
      <c r="GBI887" s="60"/>
      <c r="GBJ887" s="60"/>
      <c r="GBK887" s="60"/>
      <c r="GBL887" s="60"/>
      <c r="GBM887" s="60"/>
      <c r="GBN887" s="60"/>
      <c r="GBO887" s="60"/>
      <c r="GBP887" s="60"/>
      <c r="GBQ887" s="60"/>
      <c r="GBR887" s="60"/>
      <c r="GBS887" s="60"/>
      <c r="GBT887" s="60"/>
      <c r="GBU887" s="60"/>
      <c r="GBV887" s="60"/>
      <c r="GBW887" s="60"/>
      <c r="GBX887" s="60"/>
      <c r="GBY887" s="60"/>
      <c r="GBZ887" s="60"/>
      <c r="GCA887" s="60"/>
      <c r="GCB887" s="60"/>
      <c r="GCC887" s="60"/>
      <c r="GCD887" s="60"/>
      <c r="GCE887" s="60"/>
      <c r="GCF887" s="60"/>
      <c r="GCG887" s="60"/>
      <c r="GCH887" s="60"/>
      <c r="GCI887" s="60"/>
      <c r="GCJ887" s="60"/>
      <c r="GCK887" s="60"/>
      <c r="GCL887" s="60"/>
      <c r="GCM887" s="60"/>
      <c r="GCN887" s="60"/>
      <c r="GCO887" s="60"/>
      <c r="GCP887" s="60"/>
      <c r="GCQ887" s="60"/>
      <c r="GCR887" s="60"/>
      <c r="GCS887" s="60"/>
      <c r="GCT887" s="60"/>
      <c r="GCU887" s="60"/>
      <c r="GCV887" s="60"/>
      <c r="GCW887" s="60"/>
      <c r="GCX887" s="60"/>
      <c r="GCY887" s="60"/>
      <c r="GCZ887" s="60"/>
      <c r="GDA887" s="60"/>
      <c r="GDB887" s="60"/>
      <c r="GDC887" s="60"/>
      <c r="GDD887" s="60"/>
      <c r="GDE887" s="60"/>
      <c r="GDF887" s="60"/>
      <c r="GDG887" s="60"/>
      <c r="GDH887" s="60"/>
      <c r="GDI887" s="60"/>
      <c r="GDJ887" s="60"/>
      <c r="GDK887" s="60"/>
      <c r="GDL887" s="60"/>
      <c r="GDM887" s="60"/>
      <c r="GDN887" s="60"/>
      <c r="GDO887" s="60"/>
      <c r="GDP887" s="60"/>
      <c r="GDQ887" s="60"/>
      <c r="GDR887" s="60"/>
      <c r="GDS887" s="60"/>
      <c r="GDT887" s="60"/>
      <c r="GDU887" s="60"/>
      <c r="GDV887" s="60"/>
      <c r="GDW887" s="60"/>
      <c r="GDX887" s="60"/>
      <c r="GDY887" s="60"/>
      <c r="GDZ887" s="60"/>
      <c r="GEA887" s="60"/>
      <c r="GEB887" s="60"/>
      <c r="GEC887" s="60"/>
      <c r="GED887" s="60"/>
      <c r="GEE887" s="60"/>
      <c r="GEF887" s="60"/>
      <c r="GEG887" s="60"/>
      <c r="GEH887" s="60"/>
      <c r="GEI887" s="60"/>
      <c r="GEJ887" s="60"/>
      <c r="GEK887" s="60"/>
      <c r="GEL887" s="60"/>
      <c r="GEM887" s="60"/>
      <c r="GEN887" s="60"/>
      <c r="GEO887" s="60"/>
      <c r="GEP887" s="60"/>
      <c r="GEQ887" s="60"/>
      <c r="GER887" s="60"/>
      <c r="GES887" s="60"/>
      <c r="GET887" s="60"/>
      <c r="GEU887" s="60"/>
      <c r="GEV887" s="60"/>
      <c r="GEW887" s="60"/>
      <c r="GEX887" s="60"/>
      <c r="GEY887" s="60"/>
      <c r="GEZ887" s="60"/>
      <c r="GFA887" s="60"/>
      <c r="GFB887" s="60"/>
      <c r="GFC887" s="60"/>
      <c r="GFD887" s="60"/>
      <c r="GFE887" s="60"/>
      <c r="GFF887" s="60"/>
      <c r="GFG887" s="60"/>
      <c r="GFH887" s="60"/>
      <c r="GFI887" s="60"/>
      <c r="GFJ887" s="60"/>
      <c r="GFK887" s="60"/>
      <c r="GFL887" s="60"/>
      <c r="GFM887" s="60"/>
      <c r="GFN887" s="60"/>
      <c r="GFO887" s="60"/>
      <c r="GFP887" s="60"/>
      <c r="GFQ887" s="60"/>
      <c r="GFR887" s="60"/>
      <c r="GFS887" s="60"/>
      <c r="GFT887" s="60"/>
      <c r="GFU887" s="60"/>
      <c r="GFV887" s="60"/>
      <c r="GFW887" s="60"/>
      <c r="GFX887" s="60"/>
      <c r="GFY887" s="60"/>
      <c r="GFZ887" s="60"/>
      <c r="GGA887" s="60"/>
      <c r="GGB887" s="60"/>
      <c r="GGC887" s="60"/>
      <c r="GGD887" s="60"/>
      <c r="GGE887" s="60"/>
      <c r="GGF887" s="60"/>
      <c r="GGG887" s="60"/>
      <c r="GGH887" s="60"/>
      <c r="GGI887" s="60"/>
      <c r="GGJ887" s="60"/>
      <c r="GGK887" s="60"/>
      <c r="GGL887" s="60"/>
      <c r="GGM887" s="60"/>
      <c r="GGN887" s="60"/>
      <c r="GGO887" s="60"/>
      <c r="GGP887" s="60"/>
      <c r="GGQ887" s="60"/>
      <c r="GGR887" s="60"/>
      <c r="GGS887" s="60"/>
      <c r="GGT887" s="60"/>
      <c r="GGU887" s="60"/>
      <c r="GGV887" s="60"/>
      <c r="GGW887" s="60"/>
      <c r="GGX887" s="60"/>
      <c r="GGY887" s="60"/>
      <c r="GGZ887" s="60"/>
      <c r="GHA887" s="60"/>
      <c r="GHB887" s="60"/>
      <c r="GHC887" s="60"/>
      <c r="GHD887" s="60"/>
      <c r="GHE887" s="60"/>
      <c r="GHF887" s="60"/>
      <c r="GHG887" s="60"/>
      <c r="GHH887" s="60"/>
      <c r="GHI887" s="60"/>
      <c r="GHJ887" s="60"/>
      <c r="GHK887" s="60"/>
      <c r="GHL887" s="60"/>
      <c r="GHM887" s="60"/>
      <c r="GHN887" s="60"/>
      <c r="GHO887" s="60"/>
      <c r="GHP887" s="60"/>
      <c r="GHQ887" s="60"/>
      <c r="GHR887" s="60"/>
      <c r="GHS887" s="60"/>
      <c r="GHT887" s="60"/>
      <c r="GHU887" s="60"/>
      <c r="GHV887" s="60"/>
      <c r="GHW887" s="60"/>
      <c r="GHX887" s="60"/>
      <c r="GHY887" s="60"/>
      <c r="GHZ887" s="60"/>
      <c r="GIA887" s="60"/>
      <c r="GIB887" s="60"/>
      <c r="GIC887" s="60"/>
      <c r="GID887" s="60"/>
      <c r="GIE887" s="60"/>
      <c r="GIF887" s="60"/>
      <c r="GIG887" s="60"/>
      <c r="GIH887" s="60"/>
      <c r="GII887" s="60"/>
      <c r="GIJ887" s="60"/>
      <c r="GIK887" s="60"/>
      <c r="GIL887" s="60"/>
      <c r="GIM887" s="60"/>
      <c r="GIN887" s="60"/>
      <c r="GIO887" s="60"/>
      <c r="GIP887" s="60"/>
      <c r="GIQ887" s="60"/>
      <c r="GIR887" s="60"/>
      <c r="GIS887" s="60"/>
      <c r="GIT887" s="60"/>
      <c r="GIU887" s="60"/>
      <c r="GIV887" s="60"/>
      <c r="GIW887" s="60"/>
      <c r="GIX887" s="60"/>
      <c r="GIY887" s="60"/>
      <c r="GIZ887" s="60"/>
      <c r="GJA887" s="60"/>
      <c r="GJB887" s="60"/>
      <c r="GJC887" s="60"/>
      <c r="GJD887" s="60"/>
      <c r="GJE887" s="60"/>
      <c r="GJF887" s="60"/>
      <c r="GJG887" s="60"/>
      <c r="GJH887" s="60"/>
      <c r="GJI887" s="60"/>
      <c r="GJJ887" s="60"/>
      <c r="GJK887" s="60"/>
      <c r="GJL887" s="60"/>
      <c r="GJM887" s="60"/>
      <c r="GJN887" s="60"/>
      <c r="GJO887" s="60"/>
      <c r="GJP887" s="60"/>
      <c r="GJQ887" s="60"/>
      <c r="GJR887" s="60"/>
      <c r="GJS887" s="60"/>
      <c r="GJT887" s="60"/>
      <c r="GJU887" s="60"/>
      <c r="GJV887" s="60"/>
      <c r="GJW887" s="60"/>
      <c r="GJX887" s="60"/>
      <c r="GJY887" s="60"/>
      <c r="GJZ887" s="60"/>
      <c r="GKA887" s="60"/>
      <c r="GKB887" s="60"/>
      <c r="GKC887" s="60"/>
      <c r="GKD887" s="60"/>
      <c r="GKE887" s="60"/>
      <c r="GKF887" s="60"/>
      <c r="GKG887" s="60"/>
      <c r="GKH887" s="60"/>
      <c r="GKI887" s="60"/>
      <c r="GKJ887" s="60"/>
      <c r="GKK887" s="60"/>
      <c r="GKL887" s="60"/>
      <c r="GKM887" s="60"/>
      <c r="GKN887" s="60"/>
      <c r="GKO887" s="60"/>
      <c r="GKP887" s="60"/>
      <c r="GKQ887" s="60"/>
      <c r="GKR887" s="60"/>
      <c r="GKS887" s="60"/>
      <c r="GKT887" s="60"/>
      <c r="GKU887" s="60"/>
      <c r="GKV887" s="60"/>
      <c r="GKW887" s="60"/>
      <c r="GKX887" s="60"/>
      <c r="GKY887" s="60"/>
      <c r="GKZ887" s="60"/>
      <c r="GLA887" s="60"/>
      <c r="GLB887" s="60"/>
      <c r="GLC887" s="60"/>
      <c r="GLD887" s="60"/>
      <c r="GLE887" s="60"/>
      <c r="GLF887" s="60"/>
      <c r="GLG887" s="60"/>
      <c r="GLH887" s="60"/>
      <c r="GLI887" s="60"/>
      <c r="GLJ887" s="60"/>
      <c r="GLK887" s="60"/>
      <c r="GLL887" s="60"/>
      <c r="GLM887" s="60"/>
      <c r="GLN887" s="60"/>
      <c r="GLO887" s="60"/>
      <c r="GLP887" s="60"/>
      <c r="GLQ887" s="60"/>
      <c r="GLR887" s="60"/>
      <c r="GLS887" s="60"/>
      <c r="GLT887" s="60"/>
      <c r="GLU887" s="60"/>
      <c r="GLV887" s="60"/>
      <c r="GLW887" s="60"/>
      <c r="GLX887" s="60"/>
      <c r="GLY887" s="60"/>
      <c r="GLZ887" s="60"/>
      <c r="GMA887" s="60"/>
      <c r="GMB887" s="60"/>
      <c r="GMC887" s="60"/>
      <c r="GMD887" s="60"/>
      <c r="GME887" s="60"/>
      <c r="GMF887" s="60"/>
      <c r="GMG887" s="60"/>
      <c r="GMH887" s="60"/>
      <c r="GMI887" s="60"/>
      <c r="GMJ887" s="60"/>
      <c r="GMK887" s="60"/>
      <c r="GML887" s="60"/>
      <c r="GMM887" s="60"/>
      <c r="GMN887" s="60"/>
      <c r="GMO887" s="60"/>
      <c r="GMP887" s="60"/>
      <c r="GMQ887" s="60"/>
      <c r="GMR887" s="60"/>
      <c r="GMS887" s="60"/>
      <c r="GMT887" s="60"/>
      <c r="GMU887" s="60"/>
      <c r="GMV887" s="60"/>
      <c r="GMW887" s="60"/>
      <c r="GMX887" s="60"/>
      <c r="GMY887" s="60"/>
      <c r="GMZ887" s="60"/>
      <c r="GNA887" s="60"/>
      <c r="GNB887" s="60"/>
      <c r="GNC887" s="60"/>
      <c r="GND887" s="60"/>
      <c r="GNE887" s="60"/>
      <c r="GNF887" s="60"/>
      <c r="GNG887" s="60"/>
      <c r="GNH887" s="60"/>
      <c r="GNI887" s="60"/>
      <c r="GNJ887" s="60"/>
      <c r="GNK887" s="60"/>
      <c r="GNL887" s="60"/>
      <c r="GNM887" s="60"/>
      <c r="GNN887" s="60"/>
      <c r="GNO887" s="60"/>
      <c r="GNP887" s="60"/>
      <c r="GNQ887" s="60"/>
      <c r="GNR887" s="60"/>
      <c r="GNS887" s="60"/>
      <c r="GNT887" s="60"/>
      <c r="GNU887" s="60"/>
      <c r="GNV887" s="60"/>
      <c r="GNW887" s="60"/>
      <c r="GNX887" s="60"/>
      <c r="GNY887" s="60"/>
      <c r="GNZ887" s="60"/>
      <c r="GOA887" s="60"/>
      <c r="GOB887" s="60"/>
      <c r="GOC887" s="60"/>
      <c r="GOD887" s="60"/>
      <c r="GOE887" s="60"/>
      <c r="GOF887" s="60"/>
      <c r="GOG887" s="60"/>
      <c r="GOH887" s="60"/>
      <c r="GOI887" s="60"/>
      <c r="GOJ887" s="60"/>
      <c r="GOK887" s="60"/>
      <c r="GOL887" s="60"/>
      <c r="GOM887" s="60"/>
      <c r="GON887" s="60"/>
      <c r="GOO887" s="60"/>
      <c r="GOP887" s="60"/>
      <c r="GOQ887" s="60"/>
      <c r="GOR887" s="60"/>
      <c r="GOS887" s="60"/>
      <c r="GOT887" s="60"/>
      <c r="GOU887" s="60"/>
      <c r="GOV887" s="60"/>
      <c r="GOW887" s="60"/>
      <c r="GOX887" s="60"/>
      <c r="GOY887" s="60"/>
      <c r="GOZ887" s="60"/>
      <c r="GPA887" s="60"/>
      <c r="GPB887" s="60"/>
      <c r="GPC887" s="60"/>
      <c r="GPD887" s="60"/>
      <c r="GPE887" s="60"/>
      <c r="GPF887" s="60"/>
      <c r="GPG887" s="60"/>
      <c r="GPH887" s="60"/>
      <c r="GPI887" s="60"/>
      <c r="GPJ887" s="60"/>
      <c r="GPK887" s="60"/>
      <c r="GPL887" s="60"/>
      <c r="GPM887" s="60"/>
      <c r="GPN887" s="60"/>
      <c r="GPO887" s="60"/>
      <c r="GPP887" s="60"/>
      <c r="GPQ887" s="60"/>
      <c r="GPR887" s="60"/>
      <c r="GPS887" s="60"/>
      <c r="GPT887" s="60"/>
      <c r="GPU887" s="60"/>
      <c r="GPV887" s="60"/>
      <c r="GPW887" s="60"/>
      <c r="GPX887" s="60"/>
      <c r="GPY887" s="60"/>
      <c r="GPZ887" s="60"/>
      <c r="GQA887" s="60"/>
      <c r="GQB887" s="60"/>
      <c r="GQC887" s="60"/>
      <c r="GQD887" s="60"/>
      <c r="GQE887" s="60"/>
      <c r="GQF887" s="60"/>
      <c r="GQG887" s="60"/>
      <c r="GQH887" s="60"/>
      <c r="GQI887" s="60"/>
      <c r="GQJ887" s="60"/>
      <c r="GQK887" s="60"/>
      <c r="GQL887" s="60"/>
      <c r="GQM887" s="60"/>
      <c r="GQN887" s="60"/>
      <c r="GQO887" s="60"/>
      <c r="GQP887" s="60"/>
      <c r="GQQ887" s="60"/>
      <c r="GQR887" s="60"/>
      <c r="GQS887" s="60"/>
      <c r="GQT887" s="60"/>
      <c r="GQU887" s="60"/>
      <c r="GQV887" s="60"/>
      <c r="GQW887" s="60"/>
      <c r="GQX887" s="60"/>
      <c r="GQY887" s="60"/>
      <c r="GQZ887" s="60"/>
      <c r="GRA887" s="60"/>
      <c r="GRB887" s="60"/>
      <c r="GRC887" s="60"/>
      <c r="GRD887" s="60"/>
      <c r="GRE887" s="60"/>
      <c r="GRF887" s="60"/>
      <c r="GRG887" s="60"/>
      <c r="GRH887" s="60"/>
      <c r="GRI887" s="60"/>
      <c r="GRJ887" s="60"/>
      <c r="GRK887" s="60"/>
      <c r="GRL887" s="60"/>
      <c r="GRM887" s="60"/>
      <c r="GRN887" s="60"/>
      <c r="GRO887" s="60"/>
      <c r="GRP887" s="60"/>
      <c r="GRQ887" s="60"/>
      <c r="GRR887" s="60"/>
      <c r="GRS887" s="60"/>
      <c r="GRT887" s="60"/>
      <c r="GRU887" s="60"/>
      <c r="GRV887" s="60"/>
      <c r="GRW887" s="60"/>
      <c r="GRX887" s="60"/>
      <c r="GRY887" s="60"/>
      <c r="GRZ887" s="60"/>
      <c r="GSA887" s="60"/>
      <c r="GSB887" s="60"/>
      <c r="GSC887" s="60"/>
      <c r="GSD887" s="60"/>
      <c r="GSE887" s="60"/>
      <c r="GSF887" s="60"/>
      <c r="GSG887" s="60"/>
      <c r="GSH887" s="60"/>
      <c r="GSI887" s="60"/>
      <c r="GSJ887" s="60"/>
      <c r="GSK887" s="60"/>
      <c r="GSL887" s="60"/>
      <c r="GSM887" s="60"/>
      <c r="GSN887" s="60"/>
      <c r="GSO887" s="60"/>
      <c r="GSP887" s="60"/>
      <c r="GSQ887" s="60"/>
      <c r="GSR887" s="60"/>
      <c r="GSS887" s="60"/>
      <c r="GST887" s="60"/>
      <c r="GSU887" s="60"/>
      <c r="GSV887" s="60"/>
      <c r="GSW887" s="60"/>
      <c r="GSX887" s="60"/>
      <c r="GSY887" s="60"/>
      <c r="GSZ887" s="60"/>
      <c r="GTA887" s="60"/>
      <c r="GTB887" s="60"/>
      <c r="GTC887" s="60"/>
      <c r="GTD887" s="60"/>
      <c r="GTE887" s="60"/>
      <c r="GTF887" s="60"/>
      <c r="GTG887" s="60"/>
      <c r="GTH887" s="60"/>
      <c r="GTI887" s="60"/>
      <c r="GTJ887" s="60"/>
      <c r="GTK887" s="60"/>
      <c r="GTL887" s="60"/>
      <c r="GTM887" s="60"/>
      <c r="GTN887" s="60"/>
      <c r="GTO887" s="60"/>
      <c r="GTP887" s="60"/>
      <c r="GTQ887" s="60"/>
      <c r="GTR887" s="60"/>
      <c r="GTS887" s="60"/>
      <c r="GTT887" s="60"/>
      <c r="GTU887" s="60"/>
      <c r="GTV887" s="60"/>
      <c r="GTW887" s="60"/>
      <c r="GTX887" s="60"/>
      <c r="GTY887" s="60"/>
      <c r="GTZ887" s="60"/>
      <c r="GUA887" s="60"/>
      <c r="GUB887" s="60"/>
      <c r="GUC887" s="60"/>
      <c r="GUD887" s="60"/>
      <c r="GUE887" s="60"/>
      <c r="GUF887" s="60"/>
      <c r="GUG887" s="60"/>
      <c r="GUH887" s="60"/>
      <c r="GUI887" s="60"/>
      <c r="GUJ887" s="60"/>
      <c r="GUK887" s="60"/>
      <c r="GUL887" s="60"/>
      <c r="GUM887" s="60"/>
      <c r="GUN887" s="60"/>
      <c r="GUO887" s="60"/>
      <c r="GUP887" s="60"/>
      <c r="GUQ887" s="60"/>
      <c r="GUR887" s="60"/>
      <c r="GUS887" s="60"/>
      <c r="GUT887" s="60"/>
      <c r="GUU887" s="60"/>
      <c r="GUV887" s="60"/>
      <c r="GUW887" s="60"/>
      <c r="GUX887" s="60"/>
      <c r="GUY887" s="60"/>
      <c r="GUZ887" s="60"/>
      <c r="GVA887" s="60"/>
      <c r="GVB887" s="60"/>
      <c r="GVC887" s="60"/>
      <c r="GVD887" s="60"/>
      <c r="GVE887" s="60"/>
      <c r="GVF887" s="60"/>
      <c r="GVG887" s="60"/>
      <c r="GVH887" s="60"/>
      <c r="GVI887" s="60"/>
      <c r="GVJ887" s="60"/>
      <c r="GVK887" s="60"/>
      <c r="GVL887" s="60"/>
      <c r="GVM887" s="60"/>
      <c r="GVN887" s="60"/>
      <c r="GVO887" s="60"/>
      <c r="GVP887" s="60"/>
      <c r="GVQ887" s="60"/>
      <c r="GVR887" s="60"/>
      <c r="GVS887" s="60"/>
      <c r="GVT887" s="60"/>
      <c r="GVU887" s="60"/>
      <c r="GVV887" s="60"/>
      <c r="GVW887" s="60"/>
      <c r="GVX887" s="60"/>
      <c r="GVY887" s="60"/>
      <c r="GVZ887" s="60"/>
      <c r="GWA887" s="60"/>
      <c r="GWB887" s="60"/>
      <c r="GWC887" s="60"/>
      <c r="GWD887" s="60"/>
      <c r="GWE887" s="60"/>
      <c r="GWF887" s="60"/>
      <c r="GWG887" s="60"/>
      <c r="GWH887" s="60"/>
      <c r="GWI887" s="60"/>
      <c r="GWJ887" s="60"/>
      <c r="GWK887" s="60"/>
      <c r="GWL887" s="60"/>
      <c r="GWM887" s="60"/>
      <c r="GWN887" s="60"/>
      <c r="GWO887" s="60"/>
      <c r="GWP887" s="60"/>
      <c r="GWQ887" s="60"/>
      <c r="GWR887" s="60"/>
      <c r="GWS887" s="60"/>
      <c r="GWT887" s="60"/>
      <c r="GWU887" s="60"/>
      <c r="GWV887" s="60"/>
      <c r="GWW887" s="60"/>
      <c r="GWX887" s="60"/>
      <c r="GWY887" s="60"/>
      <c r="GWZ887" s="60"/>
      <c r="GXA887" s="60"/>
      <c r="GXB887" s="60"/>
      <c r="GXC887" s="60"/>
      <c r="GXD887" s="60"/>
      <c r="GXE887" s="60"/>
      <c r="GXF887" s="60"/>
      <c r="GXG887" s="60"/>
      <c r="GXH887" s="60"/>
      <c r="GXI887" s="60"/>
      <c r="GXJ887" s="60"/>
      <c r="GXK887" s="60"/>
      <c r="GXL887" s="60"/>
      <c r="GXM887" s="60"/>
      <c r="GXN887" s="60"/>
      <c r="GXO887" s="60"/>
      <c r="GXP887" s="60"/>
      <c r="GXQ887" s="60"/>
      <c r="GXR887" s="60"/>
      <c r="GXS887" s="60"/>
      <c r="GXT887" s="60"/>
      <c r="GXU887" s="60"/>
      <c r="GXV887" s="60"/>
      <c r="GXW887" s="60"/>
      <c r="GXX887" s="60"/>
      <c r="GXY887" s="60"/>
      <c r="GXZ887" s="60"/>
      <c r="GYA887" s="60"/>
      <c r="GYB887" s="60"/>
      <c r="GYC887" s="60"/>
      <c r="GYD887" s="60"/>
      <c r="GYE887" s="60"/>
      <c r="GYF887" s="60"/>
      <c r="GYG887" s="60"/>
      <c r="GYH887" s="60"/>
      <c r="GYI887" s="60"/>
      <c r="GYJ887" s="60"/>
      <c r="GYK887" s="60"/>
      <c r="GYL887" s="60"/>
      <c r="GYM887" s="60"/>
      <c r="GYN887" s="60"/>
      <c r="GYO887" s="60"/>
      <c r="GYP887" s="60"/>
      <c r="GYQ887" s="60"/>
      <c r="GYR887" s="60"/>
      <c r="GYS887" s="60"/>
      <c r="GYT887" s="60"/>
      <c r="GYU887" s="60"/>
      <c r="GYV887" s="60"/>
      <c r="GYW887" s="60"/>
      <c r="GYX887" s="60"/>
      <c r="GYY887" s="60"/>
      <c r="GYZ887" s="60"/>
      <c r="GZA887" s="60"/>
      <c r="GZB887" s="60"/>
      <c r="GZC887" s="60"/>
      <c r="GZD887" s="60"/>
      <c r="GZE887" s="60"/>
      <c r="GZF887" s="60"/>
      <c r="GZG887" s="60"/>
      <c r="GZH887" s="60"/>
      <c r="GZI887" s="60"/>
      <c r="GZJ887" s="60"/>
      <c r="GZK887" s="60"/>
      <c r="GZL887" s="60"/>
      <c r="GZM887" s="60"/>
      <c r="GZN887" s="60"/>
      <c r="GZO887" s="60"/>
      <c r="GZP887" s="60"/>
      <c r="GZQ887" s="60"/>
      <c r="GZR887" s="60"/>
      <c r="GZS887" s="60"/>
      <c r="GZT887" s="60"/>
      <c r="GZU887" s="60"/>
      <c r="GZV887" s="60"/>
      <c r="GZW887" s="60"/>
      <c r="GZX887" s="60"/>
      <c r="GZY887" s="60"/>
      <c r="GZZ887" s="60"/>
      <c r="HAA887" s="60"/>
      <c r="HAB887" s="60"/>
      <c r="HAC887" s="60"/>
      <c r="HAD887" s="60"/>
      <c r="HAE887" s="60"/>
      <c r="HAF887" s="60"/>
      <c r="HAG887" s="60"/>
      <c r="HAH887" s="60"/>
      <c r="HAI887" s="60"/>
      <c r="HAJ887" s="60"/>
      <c r="HAK887" s="60"/>
      <c r="HAL887" s="60"/>
      <c r="HAM887" s="60"/>
      <c r="HAN887" s="60"/>
      <c r="HAO887" s="60"/>
      <c r="HAP887" s="60"/>
      <c r="HAQ887" s="60"/>
      <c r="HAR887" s="60"/>
      <c r="HAS887" s="60"/>
      <c r="HAT887" s="60"/>
      <c r="HAU887" s="60"/>
      <c r="HAV887" s="60"/>
      <c r="HAW887" s="60"/>
      <c r="HAX887" s="60"/>
      <c r="HAY887" s="60"/>
      <c r="HAZ887" s="60"/>
      <c r="HBA887" s="60"/>
      <c r="HBB887" s="60"/>
      <c r="HBC887" s="60"/>
      <c r="HBD887" s="60"/>
      <c r="HBE887" s="60"/>
      <c r="HBF887" s="60"/>
      <c r="HBG887" s="60"/>
      <c r="HBH887" s="60"/>
      <c r="HBI887" s="60"/>
      <c r="HBJ887" s="60"/>
      <c r="HBK887" s="60"/>
      <c r="HBL887" s="60"/>
      <c r="HBM887" s="60"/>
      <c r="HBN887" s="60"/>
      <c r="HBO887" s="60"/>
      <c r="HBP887" s="60"/>
      <c r="HBQ887" s="60"/>
      <c r="HBR887" s="60"/>
      <c r="HBS887" s="60"/>
      <c r="HBT887" s="60"/>
      <c r="HBU887" s="60"/>
      <c r="HBV887" s="60"/>
      <c r="HBW887" s="60"/>
      <c r="HBX887" s="60"/>
      <c r="HBY887" s="60"/>
      <c r="HBZ887" s="60"/>
      <c r="HCA887" s="60"/>
      <c r="HCB887" s="60"/>
      <c r="HCC887" s="60"/>
      <c r="HCD887" s="60"/>
      <c r="HCE887" s="60"/>
      <c r="HCF887" s="60"/>
      <c r="HCG887" s="60"/>
      <c r="HCH887" s="60"/>
      <c r="HCI887" s="60"/>
      <c r="HCJ887" s="60"/>
      <c r="HCK887" s="60"/>
      <c r="HCL887" s="60"/>
      <c r="HCM887" s="60"/>
      <c r="HCN887" s="60"/>
      <c r="HCO887" s="60"/>
      <c r="HCP887" s="60"/>
      <c r="HCQ887" s="60"/>
      <c r="HCR887" s="60"/>
      <c r="HCS887" s="60"/>
      <c r="HCT887" s="60"/>
      <c r="HCU887" s="60"/>
      <c r="HCV887" s="60"/>
      <c r="HCW887" s="60"/>
      <c r="HCX887" s="60"/>
      <c r="HCY887" s="60"/>
      <c r="HCZ887" s="60"/>
      <c r="HDA887" s="60"/>
      <c r="HDB887" s="60"/>
      <c r="HDC887" s="60"/>
      <c r="HDD887" s="60"/>
      <c r="HDE887" s="60"/>
      <c r="HDF887" s="60"/>
      <c r="HDG887" s="60"/>
      <c r="HDH887" s="60"/>
      <c r="HDI887" s="60"/>
      <c r="HDJ887" s="60"/>
      <c r="HDK887" s="60"/>
      <c r="HDL887" s="60"/>
      <c r="HDM887" s="60"/>
      <c r="HDN887" s="60"/>
      <c r="HDO887" s="60"/>
      <c r="HDP887" s="60"/>
      <c r="HDQ887" s="60"/>
      <c r="HDR887" s="60"/>
      <c r="HDS887" s="60"/>
      <c r="HDT887" s="60"/>
      <c r="HDU887" s="60"/>
      <c r="HDV887" s="60"/>
      <c r="HDW887" s="60"/>
      <c r="HDX887" s="60"/>
      <c r="HDY887" s="60"/>
      <c r="HDZ887" s="60"/>
      <c r="HEA887" s="60"/>
      <c r="HEB887" s="60"/>
      <c r="HEC887" s="60"/>
      <c r="HED887" s="60"/>
      <c r="HEE887" s="60"/>
      <c r="HEF887" s="60"/>
      <c r="HEG887" s="60"/>
      <c r="HEH887" s="60"/>
      <c r="HEI887" s="60"/>
      <c r="HEJ887" s="60"/>
      <c r="HEK887" s="60"/>
      <c r="HEL887" s="60"/>
      <c r="HEM887" s="60"/>
      <c r="HEN887" s="60"/>
      <c r="HEO887" s="60"/>
      <c r="HEP887" s="60"/>
      <c r="HEQ887" s="60"/>
      <c r="HER887" s="60"/>
      <c r="HES887" s="60"/>
      <c r="HET887" s="60"/>
      <c r="HEU887" s="60"/>
      <c r="HEV887" s="60"/>
      <c r="HEW887" s="60"/>
      <c r="HEX887" s="60"/>
      <c r="HEY887" s="60"/>
      <c r="HEZ887" s="60"/>
      <c r="HFA887" s="60"/>
      <c r="HFB887" s="60"/>
      <c r="HFC887" s="60"/>
      <c r="HFD887" s="60"/>
      <c r="HFE887" s="60"/>
      <c r="HFF887" s="60"/>
      <c r="HFG887" s="60"/>
      <c r="HFH887" s="60"/>
      <c r="HFI887" s="60"/>
      <c r="HFJ887" s="60"/>
      <c r="HFK887" s="60"/>
      <c r="HFL887" s="60"/>
      <c r="HFM887" s="60"/>
      <c r="HFN887" s="60"/>
      <c r="HFO887" s="60"/>
      <c r="HFP887" s="60"/>
      <c r="HFQ887" s="60"/>
      <c r="HFR887" s="60"/>
      <c r="HFS887" s="60"/>
      <c r="HFT887" s="60"/>
      <c r="HFU887" s="60"/>
      <c r="HFV887" s="60"/>
      <c r="HFW887" s="60"/>
      <c r="HFX887" s="60"/>
      <c r="HFY887" s="60"/>
      <c r="HFZ887" s="60"/>
      <c r="HGA887" s="60"/>
      <c r="HGB887" s="60"/>
      <c r="HGC887" s="60"/>
      <c r="HGD887" s="60"/>
      <c r="HGE887" s="60"/>
      <c r="HGF887" s="60"/>
      <c r="HGG887" s="60"/>
      <c r="HGH887" s="60"/>
      <c r="HGI887" s="60"/>
      <c r="HGJ887" s="60"/>
      <c r="HGK887" s="60"/>
      <c r="HGL887" s="60"/>
      <c r="HGM887" s="60"/>
      <c r="HGN887" s="60"/>
      <c r="HGO887" s="60"/>
      <c r="HGP887" s="60"/>
      <c r="HGQ887" s="60"/>
      <c r="HGR887" s="60"/>
      <c r="HGS887" s="60"/>
      <c r="HGT887" s="60"/>
      <c r="HGU887" s="60"/>
      <c r="HGV887" s="60"/>
      <c r="HGW887" s="60"/>
      <c r="HGX887" s="60"/>
      <c r="HGY887" s="60"/>
      <c r="HGZ887" s="60"/>
      <c r="HHA887" s="60"/>
      <c r="HHB887" s="60"/>
      <c r="HHC887" s="60"/>
      <c r="HHD887" s="60"/>
      <c r="HHE887" s="60"/>
      <c r="HHF887" s="60"/>
      <c r="HHG887" s="60"/>
      <c r="HHH887" s="60"/>
      <c r="HHI887" s="60"/>
      <c r="HHJ887" s="60"/>
      <c r="HHK887" s="60"/>
      <c r="HHL887" s="60"/>
      <c r="HHM887" s="60"/>
      <c r="HHN887" s="60"/>
      <c r="HHO887" s="60"/>
      <c r="HHP887" s="60"/>
      <c r="HHQ887" s="60"/>
      <c r="HHR887" s="60"/>
      <c r="HHS887" s="60"/>
      <c r="HHT887" s="60"/>
      <c r="HHU887" s="60"/>
      <c r="HHV887" s="60"/>
      <c r="HHW887" s="60"/>
      <c r="HHX887" s="60"/>
      <c r="HHY887" s="60"/>
      <c r="HHZ887" s="60"/>
      <c r="HIA887" s="60"/>
      <c r="HIB887" s="60"/>
      <c r="HIC887" s="60"/>
      <c r="HID887" s="60"/>
      <c r="HIE887" s="60"/>
      <c r="HIF887" s="60"/>
      <c r="HIG887" s="60"/>
      <c r="HIH887" s="60"/>
      <c r="HII887" s="60"/>
      <c r="HIJ887" s="60"/>
      <c r="HIK887" s="60"/>
      <c r="HIL887" s="60"/>
      <c r="HIM887" s="60"/>
      <c r="HIN887" s="60"/>
      <c r="HIO887" s="60"/>
      <c r="HIP887" s="60"/>
      <c r="HIQ887" s="60"/>
      <c r="HIR887" s="60"/>
      <c r="HIS887" s="60"/>
      <c r="HIT887" s="60"/>
      <c r="HIU887" s="60"/>
      <c r="HIV887" s="60"/>
      <c r="HIW887" s="60"/>
      <c r="HIX887" s="60"/>
      <c r="HIY887" s="60"/>
      <c r="HIZ887" s="60"/>
      <c r="HJA887" s="60"/>
      <c r="HJB887" s="60"/>
      <c r="HJC887" s="60"/>
      <c r="HJD887" s="60"/>
      <c r="HJE887" s="60"/>
      <c r="HJF887" s="60"/>
      <c r="HJG887" s="60"/>
      <c r="HJH887" s="60"/>
      <c r="HJI887" s="60"/>
      <c r="HJJ887" s="60"/>
      <c r="HJK887" s="60"/>
      <c r="HJL887" s="60"/>
      <c r="HJM887" s="60"/>
      <c r="HJN887" s="60"/>
      <c r="HJO887" s="60"/>
      <c r="HJP887" s="60"/>
      <c r="HJQ887" s="60"/>
      <c r="HJR887" s="60"/>
      <c r="HJS887" s="60"/>
      <c r="HJT887" s="60"/>
      <c r="HJU887" s="60"/>
      <c r="HJV887" s="60"/>
      <c r="HJW887" s="60"/>
      <c r="HJX887" s="60"/>
      <c r="HJY887" s="60"/>
      <c r="HJZ887" s="60"/>
      <c r="HKA887" s="60"/>
      <c r="HKB887" s="60"/>
      <c r="HKC887" s="60"/>
      <c r="HKD887" s="60"/>
      <c r="HKE887" s="60"/>
      <c r="HKF887" s="60"/>
      <c r="HKG887" s="60"/>
      <c r="HKH887" s="60"/>
      <c r="HKI887" s="60"/>
      <c r="HKJ887" s="60"/>
      <c r="HKK887" s="60"/>
      <c r="HKL887" s="60"/>
      <c r="HKM887" s="60"/>
      <c r="HKN887" s="60"/>
      <c r="HKO887" s="60"/>
      <c r="HKP887" s="60"/>
      <c r="HKQ887" s="60"/>
      <c r="HKR887" s="60"/>
      <c r="HKS887" s="60"/>
      <c r="HKT887" s="60"/>
      <c r="HKU887" s="60"/>
      <c r="HKV887" s="60"/>
      <c r="HKW887" s="60"/>
      <c r="HKX887" s="60"/>
      <c r="HKY887" s="60"/>
      <c r="HKZ887" s="60"/>
      <c r="HLA887" s="60"/>
      <c r="HLB887" s="60"/>
      <c r="HLC887" s="60"/>
      <c r="HLD887" s="60"/>
      <c r="HLE887" s="60"/>
      <c r="HLF887" s="60"/>
      <c r="HLG887" s="60"/>
      <c r="HLH887" s="60"/>
      <c r="HLI887" s="60"/>
      <c r="HLJ887" s="60"/>
      <c r="HLK887" s="60"/>
      <c r="HLL887" s="60"/>
      <c r="HLM887" s="60"/>
      <c r="HLN887" s="60"/>
      <c r="HLO887" s="60"/>
      <c r="HLP887" s="60"/>
      <c r="HLQ887" s="60"/>
      <c r="HLR887" s="60"/>
      <c r="HLS887" s="60"/>
      <c r="HLT887" s="60"/>
      <c r="HLU887" s="60"/>
      <c r="HLV887" s="60"/>
      <c r="HLW887" s="60"/>
      <c r="HLX887" s="60"/>
      <c r="HLY887" s="60"/>
      <c r="HLZ887" s="60"/>
      <c r="HMA887" s="60"/>
      <c r="HMB887" s="60"/>
      <c r="HMC887" s="60"/>
      <c r="HMD887" s="60"/>
      <c r="HME887" s="60"/>
      <c r="HMF887" s="60"/>
      <c r="HMG887" s="60"/>
      <c r="HMH887" s="60"/>
      <c r="HMI887" s="60"/>
      <c r="HMJ887" s="60"/>
      <c r="HMK887" s="60"/>
      <c r="HML887" s="60"/>
      <c r="HMM887" s="60"/>
      <c r="HMN887" s="60"/>
      <c r="HMO887" s="60"/>
      <c r="HMP887" s="60"/>
      <c r="HMQ887" s="60"/>
      <c r="HMR887" s="60"/>
      <c r="HMS887" s="60"/>
      <c r="HMT887" s="60"/>
      <c r="HMU887" s="60"/>
      <c r="HMV887" s="60"/>
      <c r="HMW887" s="60"/>
      <c r="HMX887" s="60"/>
      <c r="HMY887" s="60"/>
      <c r="HMZ887" s="60"/>
      <c r="HNA887" s="60"/>
      <c r="HNB887" s="60"/>
      <c r="HNC887" s="60"/>
      <c r="HND887" s="60"/>
      <c r="HNE887" s="60"/>
      <c r="HNF887" s="60"/>
      <c r="HNG887" s="60"/>
      <c r="HNH887" s="60"/>
      <c r="HNI887" s="60"/>
      <c r="HNJ887" s="60"/>
      <c r="HNK887" s="60"/>
      <c r="HNL887" s="60"/>
      <c r="HNM887" s="60"/>
      <c r="HNN887" s="60"/>
      <c r="HNO887" s="60"/>
      <c r="HNP887" s="60"/>
      <c r="HNQ887" s="60"/>
      <c r="HNR887" s="60"/>
      <c r="HNS887" s="60"/>
      <c r="HNT887" s="60"/>
      <c r="HNU887" s="60"/>
      <c r="HNV887" s="60"/>
      <c r="HNW887" s="60"/>
      <c r="HNX887" s="60"/>
      <c r="HNY887" s="60"/>
      <c r="HNZ887" s="60"/>
      <c r="HOA887" s="60"/>
      <c r="HOB887" s="60"/>
      <c r="HOC887" s="60"/>
      <c r="HOD887" s="60"/>
      <c r="HOE887" s="60"/>
      <c r="HOF887" s="60"/>
      <c r="HOG887" s="60"/>
      <c r="HOH887" s="60"/>
      <c r="HOI887" s="60"/>
      <c r="HOJ887" s="60"/>
      <c r="HOK887" s="60"/>
      <c r="HOL887" s="60"/>
      <c r="HOM887" s="60"/>
      <c r="HON887" s="60"/>
      <c r="HOO887" s="60"/>
      <c r="HOP887" s="60"/>
      <c r="HOQ887" s="60"/>
      <c r="HOR887" s="60"/>
      <c r="HOS887" s="60"/>
      <c r="HOT887" s="60"/>
      <c r="HOU887" s="60"/>
      <c r="HOV887" s="60"/>
      <c r="HOW887" s="60"/>
      <c r="HOX887" s="60"/>
      <c r="HOY887" s="60"/>
      <c r="HOZ887" s="60"/>
      <c r="HPA887" s="60"/>
      <c r="HPB887" s="60"/>
      <c r="HPC887" s="60"/>
      <c r="HPD887" s="60"/>
      <c r="HPE887" s="60"/>
      <c r="HPF887" s="60"/>
      <c r="HPG887" s="60"/>
      <c r="HPH887" s="60"/>
      <c r="HPI887" s="60"/>
      <c r="HPJ887" s="60"/>
      <c r="HPK887" s="60"/>
      <c r="HPL887" s="60"/>
      <c r="HPM887" s="60"/>
      <c r="HPN887" s="60"/>
      <c r="HPO887" s="60"/>
      <c r="HPP887" s="60"/>
      <c r="HPQ887" s="60"/>
      <c r="HPR887" s="60"/>
      <c r="HPS887" s="60"/>
      <c r="HPT887" s="60"/>
      <c r="HPU887" s="60"/>
      <c r="HPV887" s="60"/>
      <c r="HPW887" s="60"/>
      <c r="HPX887" s="60"/>
      <c r="HPY887" s="60"/>
      <c r="HPZ887" s="60"/>
      <c r="HQA887" s="60"/>
      <c r="HQB887" s="60"/>
      <c r="HQC887" s="60"/>
      <c r="HQD887" s="60"/>
      <c r="HQE887" s="60"/>
      <c r="HQF887" s="60"/>
      <c r="HQG887" s="60"/>
      <c r="HQH887" s="60"/>
      <c r="HQI887" s="60"/>
      <c r="HQJ887" s="60"/>
      <c r="HQK887" s="60"/>
      <c r="HQL887" s="60"/>
      <c r="HQM887" s="60"/>
      <c r="HQN887" s="60"/>
      <c r="HQO887" s="60"/>
      <c r="HQP887" s="60"/>
      <c r="HQQ887" s="60"/>
      <c r="HQR887" s="60"/>
      <c r="HQS887" s="60"/>
      <c r="HQT887" s="60"/>
      <c r="HQU887" s="60"/>
      <c r="HQV887" s="60"/>
      <c r="HQW887" s="60"/>
      <c r="HQX887" s="60"/>
      <c r="HQY887" s="60"/>
      <c r="HQZ887" s="60"/>
      <c r="HRA887" s="60"/>
      <c r="HRB887" s="60"/>
      <c r="HRC887" s="60"/>
      <c r="HRD887" s="60"/>
      <c r="HRE887" s="60"/>
      <c r="HRF887" s="60"/>
      <c r="HRG887" s="60"/>
      <c r="HRH887" s="60"/>
      <c r="HRI887" s="60"/>
      <c r="HRJ887" s="60"/>
      <c r="HRK887" s="60"/>
      <c r="HRL887" s="60"/>
      <c r="HRM887" s="60"/>
      <c r="HRN887" s="60"/>
      <c r="HRO887" s="60"/>
      <c r="HRP887" s="60"/>
      <c r="HRQ887" s="60"/>
      <c r="HRR887" s="60"/>
      <c r="HRS887" s="60"/>
      <c r="HRT887" s="60"/>
      <c r="HRU887" s="60"/>
      <c r="HRV887" s="60"/>
      <c r="HRW887" s="60"/>
      <c r="HRX887" s="60"/>
      <c r="HRY887" s="60"/>
      <c r="HRZ887" s="60"/>
      <c r="HSA887" s="60"/>
      <c r="HSB887" s="60"/>
      <c r="HSC887" s="60"/>
      <c r="HSD887" s="60"/>
      <c r="HSE887" s="60"/>
      <c r="HSF887" s="60"/>
      <c r="HSG887" s="60"/>
      <c r="HSH887" s="60"/>
      <c r="HSI887" s="60"/>
      <c r="HSJ887" s="60"/>
      <c r="HSK887" s="60"/>
      <c r="HSL887" s="60"/>
      <c r="HSM887" s="60"/>
      <c r="HSN887" s="60"/>
      <c r="HSO887" s="60"/>
      <c r="HSP887" s="60"/>
      <c r="HSQ887" s="60"/>
      <c r="HSR887" s="60"/>
      <c r="HSS887" s="60"/>
      <c r="HST887" s="60"/>
      <c r="HSU887" s="60"/>
      <c r="HSV887" s="60"/>
      <c r="HSW887" s="60"/>
      <c r="HSX887" s="60"/>
      <c r="HSY887" s="60"/>
      <c r="HSZ887" s="60"/>
      <c r="HTA887" s="60"/>
      <c r="HTB887" s="60"/>
      <c r="HTC887" s="60"/>
      <c r="HTD887" s="60"/>
      <c r="HTE887" s="60"/>
      <c r="HTF887" s="60"/>
      <c r="HTG887" s="60"/>
      <c r="HTH887" s="60"/>
      <c r="HTI887" s="60"/>
      <c r="HTJ887" s="60"/>
      <c r="HTK887" s="60"/>
      <c r="HTL887" s="60"/>
      <c r="HTM887" s="60"/>
      <c r="HTN887" s="60"/>
      <c r="HTO887" s="60"/>
      <c r="HTP887" s="60"/>
      <c r="HTQ887" s="60"/>
      <c r="HTR887" s="60"/>
      <c r="HTS887" s="60"/>
      <c r="HTT887" s="60"/>
      <c r="HTU887" s="60"/>
      <c r="HTV887" s="60"/>
      <c r="HTW887" s="60"/>
      <c r="HTX887" s="60"/>
      <c r="HTY887" s="60"/>
      <c r="HTZ887" s="60"/>
      <c r="HUA887" s="60"/>
      <c r="HUB887" s="60"/>
      <c r="HUC887" s="60"/>
      <c r="HUD887" s="60"/>
      <c r="HUE887" s="60"/>
      <c r="HUF887" s="60"/>
      <c r="HUG887" s="60"/>
      <c r="HUH887" s="60"/>
      <c r="HUI887" s="60"/>
      <c r="HUJ887" s="60"/>
      <c r="HUK887" s="60"/>
      <c r="HUL887" s="60"/>
      <c r="HUM887" s="60"/>
      <c r="HUN887" s="60"/>
      <c r="HUO887" s="60"/>
      <c r="HUP887" s="60"/>
      <c r="HUQ887" s="60"/>
      <c r="HUR887" s="60"/>
      <c r="HUS887" s="60"/>
      <c r="HUT887" s="60"/>
      <c r="HUU887" s="60"/>
      <c r="HUV887" s="60"/>
      <c r="HUW887" s="60"/>
      <c r="HUX887" s="60"/>
      <c r="HUY887" s="60"/>
      <c r="HUZ887" s="60"/>
      <c r="HVA887" s="60"/>
      <c r="HVB887" s="60"/>
      <c r="HVC887" s="60"/>
      <c r="HVD887" s="60"/>
      <c r="HVE887" s="60"/>
      <c r="HVF887" s="60"/>
      <c r="HVG887" s="60"/>
      <c r="HVH887" s="60"/>
      <c r="HVI887" s="60"/>
      <c r="HVJ887" s="60"/>
      <c r="HVK887" s="60"/>
      <c r="HVL887" s="60"/>
      <c r="HVM887" s="60"/>
      <c r="HVN887" s="60"/>
      <c r="HVO887" s="60"/>
      <c r="HVP887" s="60"/>
      <c r="HVQ887" s="60"/>
      <c r="HVR887" s="60"/>
      <c r="HVS887" s="60"/>
      <c r="HVT887" s="60"/>
      <c r="HVU887" s="60"/>
      <c r="HVV887" s="60"/>
      <c r="HVW887" s="60"/>
      <c r="HVX887" s="60"/>
      <c r="HVY887" s="60"/>
      <c r="HVZ887" s="60"/>
      <c r="HWA887" s="60"/>
      <c r="HWB887" s="60"/>
      <c r="HWC887" s="60"/>
      <c r="HWD887" s="60"/>
      <c r="HWE887" s="60"/>
      <c r="HWF887" s="60"/>
      <c r="HWG887" s="60"/>
      <c r="HWH887" s="60"/>
      <c r="HWI887" s="60"/>
      <c r="HWJ887" s="60"/>
      <c r="HWK887" s="60"/>
      <c r="HWL887" s="60"/>
      <c r="HWM887" s="60"/>
      <c r="HWN887" s="60"/>
      <c r="HWO887" s="60"/>
      <c r="HWP887" s="60"/>
      <c r="HWQ887" s="60"/>
      <c r="HWR887" s="60"/>
      <c r="HWS887" s="60"/>
      <c r="HWT887" s="60"/>
      <c r="HWU887" s="60"/>
      <c r="HWV887" s="60"/>
      <c r="HWW887" s="60"/>
      <c r="HWX887" s="60"/>
      <c r="HWY887" s="60"/>
      <c r="HWZ887" s="60"/>
      <c r="HXA887" s="60"/>
      <c r="HXB887" s="60"/>
      <c r="HXC887" s="60"/>
      <c r="HXD887" s="60"/>
      <c r="HXE887" s="60"/>
      <c r="HXF887" s="60"/>
      <c r="HXG887" s="60"/>
      <c r="HXH887" s="60"/>
      <c r="HXI887" s="60"/>
      <c r="HXJ887" s="60"/>
      <c r="HXK887" s="60"/>
      <c r="HXL887" s="60"/>
      <c r="HXM887" s="60"/>
      <c r="HXN887" s="60"/>
      <c r="HXO887" s="60"/>
      <c r="HXP887" s="60"/>
      <c r="HXQ887" s="60"/>
      <c r="HXR887" s="60"/>
      <c r="HXS887" s="60"/>
      <c r="HXT887" s="60"/>
      <c r="HXU887" s="60"/>
      <c r="HXV887" s="60"/>
      <c r="HXW887" s="60"/>
      <c r="HXX887" s="60"/>
      <c r="HXY887" s="60"/>
      <c r="HXZ887" s="60"/>
      <c r="HYA887" s="60"/>
      <c r="HYB887" s="60"/>
      <c r="HYC887" s="60"/>
      <c r="HYD887" s="60"/>
      <c r="HYE887" s="60"/>
      <c r="HYF887" s="60"/>
      <c r="HYG887" s="60"/>
      <c r="HYH887" s="60"/>
      <c r="HYI887" s="60"/>
      <c r="HYJ887" s="60"/>
      <c r="HYK887" s="60"/>
      <c r="HYL887" s="60"/>
      <c r="HYM887" s="60"/>
      <c r="HYN887" s="60"/>
      <c r="HYO887" s="60"/>
      <c r="HYP887" s="60"/>
      <c r="HYQ887" s="60"/>
      <c r="HYR887" s="60"/>
      <c r="HYS887" s="60"/>
      <c r="HYT887" s="60"/>
      <c r="HYU887" s="60"/>
      <c r="HYV887" s="60"/>
      <c r="HYW887" s="60"/>
      <c r="HYX887" s="60"/>
      <c r="HYY887" s="60"/>
      <c r="HYZ887" s="60"/>
      <c r="HZA887" s="60"/>
      <c r="HZB887" s="60"/>
      <c r="HZC887" s="60"/>
      <c r="HZD887" s="60"/>
      <c r="HZE887" s="60"/>
      <c r="HZF887" s="60"/>
      <c r="HZG887" s="60"/>
      <c r="HZH887" s="60"/>
      <c r="HZI887" s="60"/>
      <c r="HZJ887" s="60"/>
      <c r="HZK887" s="60"/>
      <c r="HZL887" s="60"/>
      <c r="HZM887" s="60"/>
      <c r="HZN887" s="60"/>
      <c r="HZO887" s="60"/>
      <c r="HZP887" s="60"/>
      <c r="HZQ887" s="60"/>
      <c r="HZR887" s="60"/>
      <c r="HZS887" s="60"/>
      <c r="HZT887" s="60"/>
      <c r="HZU887" s="60"/>
      <c r="HZV887" s="60"/>
      <c r="HZW887" s="60"/>
      <c r="HZX887" s="60"/>
      <c r="HZY887" s="60"/>
      <c r="HZZ887" s="60"/>
      <c r="IAA887" s="60"/>
      <c r="IAB887" s="60"/>
      <c r="IAC887" s="60"/>
      <c r="IAD887" s="60"/>
      <c r="IAE887" s="60"/>
      <c r="IAF887" s="60"/>
      <c r="IAG887" s="60"/>
      <c r="IAH887" s="60"/>
      <c r="IAI887" s="60"/>
      <c r="IAJ887" s="60"/>
      <c r="IAK887" s="60"/>
      <c r="IAL887" s="60"/>
      <c r="IAM887" s="60"/>
      <c r="IAN887" s="60"/>
      <c r="IAO887" s="60"/>
      <c r="IAP887" s="60"/>
      <c r="IAQ887" s="60"/>
      <c r="IAR887" s="60"/>
      <c r="IAS887" s="60"/>
      <c r="IAT887" s="60"/>
      <c r="IAU887" s="60"/>
      <c r="IAV887" s="60"/>
      <c r="IAW887" s="60"/>
      <c r="IAX887" s="60"/>
      <c r="IAY887" s="60"/>
      <c r="IAZ887" s="60"/>
      <c r="IBA887" s="60"/>
      <c r="IBB887" s="60"/>
      <c r="IBC887" s="60"/>
      <c r="IBD887" s="60"/>
      <c r="IBE887" s="60"/>
      <c r="IBF887" s="60"/>
      <c r="IBG887" s="60"/>
      <c r="IBH887" s="60"/>
      <c r="IBI887" s="60"/>
      <c r="IBJ887" s="60"/>
      <c r="IBK887" s="60"/>
      <c r="IBL887" s="60"/>
      <c r="IBM887" s="60"/>
      <c r="IBN887" s="60"/>
      <c r="IBO887" s="60"/>
      <c r="IBP887" s="60"/>
      <c r="IBQ887" s="60"/>
      <c r="IBR887" s="60"/>
      <c r="IBS887" s="60"/>
      <c r="IBT887" s="60"/>
      <c r="IBU887" s="60"/>
      <c r="IBV887" s="60"/>
      <c r="IBW887" s="60"/>
      <c r="IBX887" s="60"/>
      <c r="IBY887" s="60"/>
      <c r="IBZ887" s="60"/>
      <c r="ICA887" s="60"/>
      <c r="ICB887" s="60"/>
      <c r="ICC887" s="60"/>
      <c r="ICD887" s="60"/>
      <c r="ICE887" s="60"/>
      <c r="ICF887" s="60"/>
      <c r="ICG887" s="60"/>
      <c r="ICH887" s="60"/>
      <c r="ICI887" s="60"/>
      <c r="ICJ887" s="60"/>
      <c r="ICK887" s="60"/>
      <c r="ICL887" s="60"/>
      <c r="ICM887" s="60"/>
      <c r="ICN887" s="60"/>
      <c r="ICO887" s="60"/>
      <c r="ICP887" s="60"/>
      <c r="ICQ887" s="60"/>
      <c r="ICR887" s="60"/>
      <c r="ICS887" s="60"/>
      <c r="ICT887" s="60"/>
      <c r="ICU887" s="60"/>
      <c r="ICV887" s="60"/>
      <c r="ICW887" s="60"/>
      <c r="ICX887" s="60"/>
      <c r="ICY887" s="60"/>
      <c r="ICZ887" s="60"/>
      <c r="IDA887" s="60"/>
      <c r="IDB887" s="60"/>
      <c r="IDC887" s="60"/>
      <c r="IDD887" s="60"/>
      <c r="IDE887" s="60"/>
      <c r="IDF887" s="60"/>
      <c r="IDG887" s="60"/>
      <c r="IDH887" s="60"/>
      <c r="IDI887" s="60"/>
      <c r="IDJ887" s="60"/>
      <c r="IDK887" s="60"/>
      <c r="IDL887" s="60"/>
      <c r="IDM887" s="60"/>
      <c r="IDN887" s="60"/>
      <c r="IDO887" s="60"/>
      <c r="IDP887" s="60"/>
      <c r="IDQ887" s="60"/>
      <c r="IDR887" s="60"/>
      <c r="IDS887" s="60"/>
      <c r="IDT887" s="60"/>
      <c r="IDU887" s="60"/>
      <c r="IDV887" s="60"/>
      <c r="IDW887" s="60"/>
      <c r="IDX887" s="60"/>
      <c r="IDY887" s="60"/>
      <c r="IDZ887" s="60"/>
      <c r="IEA887" s="60"/>
      <c r="IEB887" s="60"/>
      <c r="IEC887" s="60"/>
      <c r="IED887" s="60"/>
      <c r="IEE887" s="60"/>
      <c r="IEF887" s="60"/>
      <c r="IEG887" s="60"/>
      <c r="IEH887" s="60"/>
      <c r="IEI887" s="60"/>
      <c r="IEJ887" s="60"/>
      <c r="IEK887" s="60"/>
      <c r="IEL887" s="60"/>
      <c r="IEM887" s="60"/>
      <c r="IEN887" s="60"/>
      <c r="IEO887" s="60"/>
      <c r="IEP887" s="60"/>
      <c r="IEQ887" s="60"/>
      <c r="IER887" s="60"/>
      <c r="IES887" s="60"/>
      <c r="IET887" s="60"/>
      <c r="IEU887" s="60"/>
      <c r="IEV887" s="60"/>
      <c r="IEW887" s="60"/>
      <c r="IEX887" s="60"/>
      <c r="IEY887" s="60"/>
      <c r="IEZ887" s="60"/>
      <c r="IFA887" s="60"/>
      <c r="IFB887" s="60"/>
      <c r="IFC887" s="60"/>
      <c r="IFD887" s="60"/>
      <c r="IFE887" s="60"/>
      <c r="IFF887" s="60"/>
      <c r="IFG887" s="60"/>
      <c r="IFH887" s="60"/>
      <c r="IFI887" s="60"/>
      <c r="IFJ887" s="60"/>
      <c r="IFK887" s="60"/>
      <c r="IFL887" s="60"/>
      <c r="IFM887" s="60"/>
      <c r="IFN887" s="60"/>
      <c r="IFO887" s="60"/>
      <c r="IFP887" s="60"/>
      <c r="IFQ887" s="60"/>
      <c r="IFR887" s="60"/>
      <c r="IFS887" s="60"/>
      <c r="IFT887" s="60"/>
      <c r="IFU887" s="60"/>
      <c r="IFV887" s="60"/>
      <c r="IFW887" s="60"/>
      <c r="IFX887" s="60"/>
      <c r="IFY887" s="60"/>
      <c r="IFZ887" s="60"/>
      <c r="IGA887" s="60"/>
      <c r="IGB887" s="60"/>
      <c r="IGC887" s="60"/>
      <c r="IGD887" s="60"/>
      <c r="IGE887" s="60"/>
      <c r="IGF887" s="60"/>
      <c r="IGG887" s="60"/>
      <c r="IGH887" s="60"/>
      <c r="IGI887" s="60"/>
      <c r="IGJ887" s="60"/>
      <c r="IGK887" s="60"/>
      <c r="IGL887" s="60"/>
      <c r="IGM887" s="60"/>
      <c r="IGN887" s="60"/>
      <c r="IGO887" s="60"/>
      <c r="IGP887" s="60"/>
      <c r="IGQ887" s="60"/>
      <c r="IGR887" s="60"/>
      <c r="IGS887" s="60"/>
      <c r="IGT887" s="60"/>
      <c r="IGU887" s="60"/>
      <c r="IGV887" s="60"/>
      <c r="IGW887" s="60"/>
      <c r="IGX887" s="60"/>
      <c r="IGY887" s="60"/>
      <c r="IGZ887" s="60"/>
      <c r="IHA887" s="60"/>
      <c r="IHB887" s="60"/>
      <c r="IHC887" s="60"/>
      <c r="IHD887" s="60"/>
      <c r="IHE887" s="60"/>
      <c r="IHF887" s="60"/>
      <c r="IHG887" s="60"/>
      <c r="IHH887" s="60"/>
      <c r="IHI887" s="60"/>
      <c r="IHJ887" s="60"/>
      <c r="IHK887" s="60"/>
      <c r="IHL887" s="60"/>
      <c r="IHM887" s="60"/>
      <c r="IHN887" s="60"/>
      <c r="IHO887" s="60"/>
      <c r="IHP887" s="60"/>
      <c r="IHQ887" s="60"/>
      <c r="IHR887" s="60"/>
      <c r="IHS887" s="60"/>
      <c r="IHT887" s="60"/>
      <c r="IHU887" s="60"/>
      <c r="IHV887" s="60"/>
      <c r="IHW887" s="60"/>
      <c r="IHX887" s="60"/>
      <c r="IHY887" s="60"/>
      <c r="IHZ887" s="60"/>
      <c r="IIA887" s="60"/>
      <c r="IIB887" s="60"/>
      <c r="IIC887" s="60"/>
      <c r="IID887" s="60"/>
      <c r="IIE887" s="60"/>
      <c r="IIF887" s="60"/>
      <c r="IIG887" s="60"/>
      <c r="IIH887" s="60"/>
      <c r="III887" s="60"/>
      <c r="IIJ887" s="60"/>
      <c r="IIK887" s="60"/>
      <c r="IIL887" s="60"/>
      <c r="IIM887" s="60"/>
      <c r="IIN887" s="60"/>
      <c r="IIO887" s="60"/>
      <c r="IIP887" s="60"/>
      <c r="IIQ887" s="60"/>
      <c r="IIR887" s="60"/>
      <c r="IIS887" s="60"/>
      <c r="IIT887" s="60"/>
      <c r="IIU887" s="60"/>
      <c r="IIV887" s="60"/>
      <c r="IIW887" s="60"/>
      <c r="IIX887" s="60"/>
      <c r="IIY887" s="60"/>
      <c r="IIZ887" s="60"/>
      <c r="IJA887" s="60"/>
      <c r="IJB887" s="60"/>
      <c r="IJC887" s="60"/>
      <c r="IJD887" s="60"/>
      <c r="IJE887" s="60"/>
      <c r="IJF887" s="60"/>
      <c r="IJG887" s="60"/>
      <c r="IJH887" s="60"/>
      <c r="IJI887" s="60"/>
      <c r="IJJ887" s="60"/>
      <c r="IJK887" s="60"/>
      <c r="IJL887" s="60"/>
      <c r="IJM887" s="60"/>
      <c r="IJN887" s="60"/>
      <c r="IJO887" s="60"/>
      <c r="IJP887" s="60"/>
      <c r="IJQ887" s="60"/>
      <c r="IJR887" s="60"/>
      <c r="IJS887" s="60"/>
      <c r="IJT887" s="60"/>
      <c r="IJU887" s="60"/>
      <c r="IJV887" s="60"/>
      <c r="IJW887" s="60"/>
      <c r="IJX887" s="60"/>
      <c r="IJY887" s="60"/>
      <c r="IJZ887" s="60"/>
      <c r="IKA887" s="60"/>
      <c r="IKB887" s="60"/>
      <c r="IKC887" s="60"/>
      <c r="IKD887" s="60"/>
      <c r="IKE887" s="60"/>
      <c r="IKF887" s="60"/>
      <c r="IKG887" s="60"/>
      <c r="IKH887" s="60"/>
      <c r="IKI887" s="60"/>
      <c r="IKJ887" s="60"/>
      <c r="IKK887" s="60"/>
      <c r="IKL887" s="60"/>
      <c r="IKM887" s="60"/>
      <c r="IKN887" s="60"/>
      <c r="IKO887" s="60"/>
      <c r="IKP887" s="60"/>
      <c r="IKQ887" s="60"/>
      <c r="IKR887" s="60"/>
      <c r="IKS887" s="60"/>
      <c r="IKT887" s="60"/>
      <c r="IKU887" s="60"/>
      <c r="IKV887" s="60"/>
      <c r="IKW887" s="60"/>
      <c r="IKX887" s="60"/>
      <c r="IKY887" s="60"/>
      <c r="IKZ887" s="60"/>
      <c r="ILA887" s="60"/>
      <c r="ILB887" s="60"/>
      <c r="ILC887" s="60"/>
      <c r="ILD887" s="60"/>
      <c r="ILE887" s="60"/>
      <c r="ILF887" s="60"/>
      <c r="ILG887" s="60"/>
      <c r="ILH887" s="60"/>
      <c r="ILI887" s="60"/>
      <c r="ILJ887" s="60"/>
      <c r="ILK887" s="60"/>
      <c r="ILL887" s="60"/>
      <c r="ILM887" s="60"/>
      <c r="ILN887" s="60"/>
      <c r="ILO887" s="60"/>
      <c r="ILP887" s="60"/>
      <c r="ILQ887" s="60"/>
      <c r="ILR887" s="60"/>
      <c r="ILS887" s="60"/>
      <c r="ILT887" s="60"/>
      <c r="ILU887" s="60"/>
      <c r="ILV887" s="60"/>
      <c r="ILW887" s="60"/>
      <c r="ILX887" s="60"/>
      <c r="ILY887" s="60"/>
      <c r="ILZ887" s="60"/>
      <c r="IMA887" s="60"/>
      <c r="IMB887" s="60"/>
      <c r="IMC887" s="60"/>
      <c r="IMD887" s="60"/>
      <c r="IME887" s="60"/>
      <c r="IMF887" s="60"/>
      <c r="IMG887" s="60"/>
      <c r="IMH887" s="60"/>
      <c r="IMI887" s="60"/>
      <c r="IMJ887" s="60"/>
      <c r="IMK887" s="60"/>
      <c r="IML887" s="60"/>
      <c r="IMM887" s="60"/>
      <c r="IMN887" s="60"/>
      <c r="IMO887" s="60"/>
      <c r="IMP887" s="60"/>
      <c r="IMQ887" s="60"/>
      <c r="IMR887" s="60"/>
      <c r="IMS887" s="60"/>
      <c r="IMT887" s="60"/>
      <c r="IMU887" s="60"/>
      <c r="IMV887" s="60"/>
      <c r="IMW887" s="60"/>
      <c r="IMX887" s="60"/>
      <c r="IMY887" s="60"/>
      <c r="IMZ887" s="60"/>
      <c r="INA887" s="60"/>
      <c r="INB887" s="60"/>
      <c r="INC887" s="60"/>
      <c r="IND887" s="60"/>
      <c r="INE887" s="60"/>
      <c r="INF887" s="60"/>
      <c r="ING887" s="60"/>
      <c r="INH887" s="60"/>
      <c r="INI887" s="60"/>
      <c r="INJ887" s="60"/>
      <c r="INK887" s="60"/>
      <c r="INL887" s="60"/>
      <c r="INM887" s="60"/>
      <c r="INN887" s="60"/>
      <c r="INO887" s="60"/>
      <c r="INP887" s="60"/>
      <c r="INQ887" s="60"/>
      <c r="INR887" s="60"/>
      <c r="INS887" s="60"/>
      <c r="INT887" s="60"/>
      <c r="INU887" s="60"/>
      <c r="INV887" s="60"/>
      <c r="INW887" s="60"/>
      <c r="INX887" s="60"/>
      <c r="INY887" s="60"/>
      <c r="INZ887" s="60"/>
      <c r="IOA887" s="60"/>
      <c r="IOB887" s="60"/>
      <c r="IOC887" s="60"/>
      <c r="IOD887" s="60"/>
      <c r="IOE887" s="60"/>
      <c r="IOF887" s="60"/>
      <c r="IOG887" s="60"/>
      <c r="IOH887" s="60"/>
      <c r="IOI887" s="60"/>
      <c r="IOJ887" s="60"/>
      <c r="IOK887" s="60"/>
      <c r="IOL887" s="60"/>
      <c r="IOM887" s="60"/>
      <c r="ION887" s="60"/>
      <c r="IOO887" s="60"/>
      <c r="IOP887" s="60"/>
      <c r="IOQ887" s="60"/>
      <c r="IOR887" s="60"/>
      <c r="IOS887" s="60"/>
      <c r="IOT887" s="60"/>
      <c r="IOU887" s="60"/>
      <c r="IOV887" s="60"/>
      <c r="IOW887" s="60"/>
      <c r="IOX887" s="60"/>
      <c r="IOY887" s="60"/>
      <c r="IOZ887" s="60"/>
      <c r="IPA887" s="60"/>
      <c r="IPB887" s="60"/>
      <c r="IPC887" s="60"/>
      <c r="IPD887" s="60"/>
      <c r="IPE887" s="60"/>
      <c r="IPF887" s="60"/>
      <c r="IPG887" s="60"/>
      <c r="IPH887" s="60"/>
      <c r="IPI887" s="60"/>
      <c r="IPJ887" s="60"/>
      <c r="IPK887" s="60"/>
      <c r="IPL887" s="60"/>
      <c r="IPM887" s="60"/>
      <c r="IPN887" s="60"/>
      <c r="IPO887" s="60"/>
      <c r="IPP887" s="60"/>
      <c r="IPQ887" s="60"/>
      <c r="IPR887" s="60"/>
      <c r="IPS887" s="60"/>
      <c r="IPT887" s="60"/>
      <c r="IPU887" s="60"/>
      <c r="IPV887" s="60"/>
      <c r="IPW887" s="60"/>
      <c r="IPX887" s="60"/>
      <c r="IPY887" s="60"/>
      <c r="IPZ887" s="60"/>
      <c r="IQA887" s="60"/>
      <c r="IQB887" s="60"/>
      <c r="IQC887" s="60"/>
      <c r="IQD887" s="60"/>
      <c r="IQE887" s="60"/>
      <c r="IQF887" s="60"/>
      <c r="IQG887" s="60"/>
      <c r="IQH887" s="60"/>
      <c r="IQI887" s="60"/>
      <c r="IQJ887" s="60"/>
      <c r="IQK887" s="60"/>
      <c r="IQL887" s="60"/>
      <c r="IQM887" s="60"/>
      <c r="IQN887" s="60"/>
      <c r="IQO887" s="60"/>
      <c r="IQP887" s="60"/>
      <c r="IQQ887" s="60"/>
      <c r="IQR887" s="60"/>
      <c r="IQS887" s="60"/>
      <c r="IQT887" s="60"/>
      <c r="IQU887" s="60"/>
      <c r="IQV887" s="60"/>
      <c r="IQW887" s="60"/>
      <c r="IQX887" s="60"/>
      <c r="IQY887" s="60"/>
      <c r="IQZ887" s="60"/>
      <c r="IRA887" s="60"/>
      <c r="IRB887" s="60"/>
      <c r="IRC887" s="60"/>
      <c r="IRD887" s="60"/>
      <c r="IRE887" s="60"/>
      <c r="IRF887" s="60"/>
      <c r="IRG887" s="60"/>
      <c r="IRH887" s="60"/>
      <c r="IRI887" s="60"/>
      <c r="IRJ887" s="60"/>
      <c r="IRK887" s="60"/>
      <c r="IRL887" s="60"/>
      <c r="IRM887" s="60"/>
      <c r="IRN887" s="60"/>
      <c r="IRO887" s="60"/>
      <c r="IRP887" s="60"/>
      <c r="IRQ887" s="60"/>
      <c r="IRR887" s="60"/>
      <c r="IRS887" s="60"/>
      <c r="IRT887" s="60"/>
      <c r="IRU887" s="60"/>
      <c r="IRV887" s="60"/>
      <c r="IRW887" s="60"/>
      <c r="IRX887" s="60"/>
      <c r="IRY887" s="60"/>
      <c r="IRZ887" s="60"/>
      <c r="ISA887" s="60"/>
      <c r="ISB887" s="60"/>
      <c r="ISC887" s="60"/>
      <c r="ISD887" s="60"/>
      <c r="ISE887" s="60"/>
      <c r="ISF887" s="60"/>
      <c r="ISG887" s="60"/>
      <c r="ISH887" s="60"/>
      <c r="ISI887" s="60"/>
      <c r="ISJ887" s="60"/>
      <c r="ISK887" s="60"/>
      <c r="ISL887" s="60"/>
      <c r="ISM887" s="60"/>
      <c r="ISN887" s="60"/>
      <c r="ISO887" s="60"/>
      <c r="ISP887" s="60"/>
      <c r="ISQ887" s="60"/>
      <c r="ISR887" s="60"/>
      <c r="ISS887" s="60"/>
      <c r="IST887" s="60"/>
      <c r="ISU887" s="60"/>
      <c r="ISV887" s="60"/>
      <c r="ISW887" s="60"/>
      <c r="ISX887" s="60"/>
      <c r="ISY887" s="60"/>
      <c r="ISZ887" s="60"/>
      <c r="ITA887" s="60"/>
      <c r="ITB887" s="60"/>
      <c r="ITC887" s="60"/>
      <c r="ITD887" s="60"/>
      <c r="ITE887" s="60"/>
      <c r="ITF887" s="60"/>
      <c r="ITG887" s="60"/>
      <c r="ITH887" s="60"/>
      <c r="ITI887" s="60"/>
      <c r="ITJ887" s="60"/>
      <c r="ITK887" s="60"/>
      <c r="ITL887" s="60"/>
      <c r="ITM887" s="60"/>
      <c r="ITN887" s="60"/>
      <c r="ITO887" s="60"/>
      <c r="ITP887" s="60"/>
      <c r="ITQ887" s="60"/>
      <c r="ITR887" s="60"/>
      <c r="ITS887" s="60"/>
      <c r="ITT887" s="60"/>
      <c r="ITU887" s="60"/>
      <c r="ITV887" s="60"/>
      <c r="ITW887" s="60"/>
      <c r="ITX887" s="60"/>
      <c r="ITY887" s="60"/>
      <c r="ITZ887" s="60"/>
      <c r="IUA887" s="60"/>
      <c r="IUB887" s="60"/>
      <c r="IUC887" s="60"/>
      <c r="IUD887" s="60"/>
      <c r="IUE887" s="60"/>
      <c r="IUF887" s="60"/>
      <c r="IUG887" s="60"/>
      <c r="IUH887" s="60"/>
      <c r="IUI887" s="60"/>
      <c r="IUJ887" s="60"/>
      <c r="IUK887" s="60"/>
      <c r="IUL887" s="60"/>
      <c r="IUM887" s="60"/>
      <c r="IUN887" s="60"/>
      <c r="IUO887" s="60"/>
      <c r="IUP887" s="60"/>
      <c r="IUQ887" s="60"/>
      <c r="IUR887" s="60"/>
      <c r="IUS887" s="60"/>
      <c r="IUT887" s="60"/>
      <c r="IUU887" s="60"/>
      <c r="IUV887" s="60"/>
      <c r="IUW887" s="60"/>
      <c r="IUX887" s="60"/>
      <c r="IUY887" s="60"/>
      <c r="IUZ887" s="60"/>
      <c r="IVA887" s="60"/>
      <c r="IVB887" s="60"/>
      <c r="IVC887" s="60"/>
      <c r="IVD887" s="60"/>
      <c r="IVE887" s="60"/>
      <c r="IVF887" s="60"/>
      <c r="IVG887" s="60"/>
      <c r="IVH887" s="60"/>
      <c r="IVI887" s="60"/>
      <c r="IVJ887" s="60"/>
      <c r="IVK887" s="60"/>
      <c r="IVL887" s="60"/>
      <c r="IVM887" s="60"/>
      <c r="IVN887" s="60"/>
      <c r="IVO887" s="60"/>
      <c r="IVP887" s="60"/>
      <c r="IVQ887" s="60"/>
      <c r="IVR887" s="60"/>
      <c r="IVS887" s="60"/>
      <c r="IVT887" s="60"/>
      <c r="IVU887" s="60"/>
      <c r="IVV887" s="60"/>
      <c r="IVW887" s="60"/>
      <c r="IVX887" s="60"/>
      <c r="IVY887" s="60"/>
      <c r="IVZ887" s="60"/>
      <c r="IWA887" s="60"/>
      <c r="IWB887" s="60"/>
      <c r="IWC887" s="60"/>
      <c r="IWD887" s="60"/>
      <c r="IWE887" s="60"/>
      <c r="IWF887" s="60"/>
      <c r="IWG887" s="60"/>
      <c r="IWH887" s="60"/>
      <c r="IWI887" s="60"/>
      <c r="IWJ887" s="60"/>
      <c r="IWK887" s="60"/>
      <c r="IWL887" s="60"/>
      <c r="IWM887" s="60"/>
      <c r="IWN887" s="60"/>
      <c r="IWO887" s="60"/>
      <c r="IWP887" s="60"/>
      <c r="IWQ887" s="60"/>
      <c r="IWR887" s="60"/>
      <c r="IWS887" s="60"/>
      <c r="IWT887" s="60"/>
      <c r="IWU887" s="60"/>
      <c r="IWV887" s="60"/>
      <c r="IWW887" s="60"/>
      <c r="IWX887" s="60"/>
      <c r="IWY887" s="60"/>
      <c r="IWZ887" s="60"/>
      <c r="IXA887" s="60"/>
      <c r="IXB887" s="60"/>
      <c r="IXC887" s="60"/>
      <c r="IXD887" s="60"/>
      <c r="IXE887" s="60"/>
      <c r="IXF887" s="60"/>
      <c r="IXG887" s="60"/>
      <c r="IXH887" s="60"/>
      <c r="IXI887" s="60"/>
      <c r="IXJ887" s="60"/>
      <c r="IXK887" s="60"/>
      <c r="IXL887" s="60"/>
      <c r="IXM887" s="60"/>
      <c r="IXN887" s="60"/>
      <c r="IXO887" s="60"/>
      <c r="IXP887" s="60"/>
      <c r="IXQ887" s="60"/>
      <c r="IXR887" s="60"/>
      <c r="IXS887" s="60"/>
      <c r="IXT887" s="60"/>
      <c r="IXU887" s="60"/>
      <c r="IXV887" s="60"/>
      <c r="IXW887" s="60"/>
      <c r="IXX887" s="60"/>
      <c r="IXY887" s="60"/>
      <c r="IXZ887" s="60"/>
      <c r="IYA887" s="60"/>
      <c r="IYB887" s="60"/>
      <c r="IYC887" s="60"/>
      <c r="IYD887" s="60"/>
      <c r="IYE887" s="60"/>
      <c r="IYF887" s="60"/>
      <c r="IYG887" s="60"/>
      <c r="IYH887" s="60"/>
      <c r="IYI887" s="60"/>
      <c r="IYJ887" s="60"/>
      <c r="IYK887" s="60"/>
      <c r="IYL887" s="60"/>
      <c r="IYM887" s="60"/>
      <c r="IYN887" s="60"/>
      <c r="IYO887" s="60"/>
      <c r="IYP887" s="60"/>
      <c r="IYQ887" s="60"/>
      <c r="IYR887" s="60"/>
      <c r="IYS887" s="60"/>
      <c r="IYT887" s="60"/>
      <c r="IYU887" s="60"/>
      <c r="IYV887" s="60"/>
      <c r="IYW887" s="60"/>
      <c r="IYX887" s="60"/>
      <c r="IYY887" s="60"/>
      <c r="IYZ887" s="60"/>
      <c r="IZA887" s="60"/>
      <c r="IZB887" s="60"/>
      <c r="IZC887" s="60"/>
      <c r="IZD887" s="60"/>
      <c r="IZE887" s="60"/>
      <c r="IZF887" s="60"/>
      <c r="IZG887" s="60"/>
      <c r="IZH887" s="60"/>
      <c r="IZI887" s="60"/>
      <c r="IZJ887" s="60"/>
      <c r="IZK887" s="60"/>
      <c r="IZL887" s="60"/>
      <c r="IZM887" s="60"/>
      <c r="IZN887" s="60"/>
      <c r="IZO887" s="60"/>
      <c r="IZP887" s="60"/>
      <c r="IZQ887" s="60"/>
      <c r="IZR887" s="60"/>
      <c r="IZS887" s="60"/>
      <c r="IZT887" s="60"/>
      <c r="IZU887" s="60"/>
      <c r="IZV887" s="60"/>
      <c r="IZW887" s="60"/>
      <c r="IZX887" s="60"/>
      <c r="IZY887" s="60"/>
      <c r="IZZ887" s="60"/>
      <c r="JAA887" s="60"/>
      <c r="JAB887" s="60"/>
      <c r="JAC887" s="60"/>
      <c r="JAD887" s="60"/>
      <c r="JAE887" s="60"/>
      <c r="JAF887" s="60"/>
      <c r="JAG887" s="60"/>
      <c r="JAH887" s="60"/>
      <c r="JAI887" s="60"/>
      <c r="JAJ887" s="60"/>
      <c r="JAK887" s="60"/>
      <c r="JAL887" s="60"/>
      <c r="JAM887" s="60"/>
      <c r="JAN887" s="60"/>
      <c r="JAO887" s="60"/>
      <c r="JAP887" s="60"/>
      <c r="JAQ887" s="60"/>
      <c r="JAR887" s="60"/>
      <c r="JAS887" s="60"/>
      <c r="JAT887" s="60"/>
      <c r="JAU887" s="60"/>
      <c r="JAV887" s="60"/>
      <c r="JAW887" s="60"/>
      <c r="JAX887" s="60"/>
      <c r="JAY887" s="60"/>
      <c r="JAZ887" s="60"/>
      <c r="JBA887" s="60"/>
      <c r="JBB887" s="60"/>
      <c r="JBC887" s="60"/>
      <c r="JBD887" s="60"/>
      <c r="JBE887" s="60"/>
      <c r="JBF887" s="60"/>
      <c r="JBG887" s="60"/>
      <c r="JBH887" s="60"/>
      <c r="JBI887" s="60"/>
      <c r="JBJ887" s="60"/>
      <c r="JBK887" s="60"/>
      <c r="JBL887" s="60"/>
      <c r="JBM887" s="60"/>
      <c r="JBN887" s="60"/>
      <c r="JBO887" s="60"/>
      <c r="JBP887" s="60"/>
      <c r="JBQ887" s="60"/>
      <c r="JBR887" s="60"/>
      <c r="JBS887" s="60"/>
      <c r="JBT887" s="60"/>
      <c r="JBU887" s="60"/>
      <c r="JBV887" s="60"/>
      <c r="JBW887" s="60"/>
      <c r="JBX887" s="60"/>
      <c r="JBY887" s="60"/>
      <c r="JBZ887" s="60"/>
      <c r="JCA887" s="60"/>
      <c r="JCB887" s="60"/>
      <c r="JCC887" s="60"/>
      <c r="JCD887" s="60"/>
      <c r="JCE887" s="60"/>
      <c r="JCF887" s="60"/>
      <c r="JCG887" s="60"/>
      <c r="JCH887" s="60"/>
      <c r="JCI887" s="60"/>
      <c r="JCJ887" s="60"/>
      <c r="JCK887" s="60"/>
      <c r="JCL887" s="60"/>
      <c r="JCM887" s="60"/>
      <c r="JCN887" s="60"/>
      <c r="JCO887" s="60"/>
      <c r="JCP887" s="60"/>
      <c r="JCQ887" s="60"/>
      <c r="JCR887" s="60"/>
      <c r="JCS887" s="60"/>
      <c r="JCT887" s="60"/>
      <c r="JCU887" s="60"/>
      <c r="JCV887" s="60"/>
      <c r="JCW887" s="60"/>
      <c r="JCX887" s="60"/>
      <c r="JCY887" s="60"/>
      <c r="JCZ887" s="60"/>
      <c r="JDA887" s="60"/>
      <c r="JDB887" s="60"/>
      <c r="JDC887" s="60"/>
      <c r="JDD887" s="60"/>
      <c r="JDE887" s="60"/>
      <c r="JDF887" s="60"/>
      <c r="JDG887" s="60"/>
      <c r="JDH887" s="60"/>
      <c r="JDI887" s="60"/>
      <c r="JDJ887" s="60"/>
      <c r="JDK887" s="60"/>
      <c r="JDL887" s="60"/>
      <c r="JDM887" s="60"/>
      <c r="JDN887" s="60"/>
      <c r="JDO887" s="60"/>
      <c r="JDP887" s="60"/>
      <c r="JDQ887" s="60"/>
      <c r="JDR887" s="60"/>
      <c r="JDS887" s="60"/>
      <c r="JDT887" s="60"/>
      <c r="JDU887" s="60"/>
      <c r="JDV887" s="60"/>
      <c r="JDW887" s="60"/>
      <c r="JDX887" s="60"/>
      <c r="JDY887" s="60"/>
      <c r="JDZ887" s="60"/>
      <c r="JEA887" s="60"/>
      <c r="JEB887" s="60"/>
      <c r="JEC887" s="60"/>
      <c r="JED887" s="60"/>
      <c r="JEE887" s="60"/>
      <c r="JEF887" s="60"/>
      <c r="JEG887" s="60"/>
      <c r="JEH887" s="60"/>
      <c r="JEI887" s="60"/>
      <c r="JEJ887" s="60"/>
      <c r="JEK887" s="60"/>
      <c r="JEL887" s="60"/>
      <c r="JEM887" s="60"/>
      <c r="JEN887" s="60"/>
      <c r="JEO887" s="60"/>
      <c r="JEP887" s="60"/>
      <c r="JEQ887" s="60"/>
      <c r="JER887" s="60"/>
      <c r="JES887" s="60"/>
      <c r="JET887" s="60"/>
      <c r="JEU887" s="60"/>
      <c r="JEV887" s="60"/>
      <c r="JEW887" s="60"/>
      <c r="JEX887" s="60"/>
      <c r="JEY887" s="60"/>
      <c r="JEZ887" s="60"/>
      <c r="JFA887" s="60"/>
      <c r="JFB887" s="60"/>
      <c r="JFC887" s="60"/>
      <c r="JFD887" s="60"/>
      <c r="JFE887" s="60"/>
      <c r="JFF887" s="60"/>
      <c r="JFG887" s="60"/>
      <c r="JFH887" s="60"/>
      <c r="JFI887" s="60"/>
      <c r="JFJ887" s="60"/>
      <c r="JFK887" s="60"/>
      <c r="JFL887" s="60"/>
      <c r="JFM887" s="60"/>
      <c r="JFN887" s="60"/>
      <c r="JFO887" s="60"/>
      <c r="JFP887" s="60"/>
      <c r="JFQ887" s="60"/>
      <c r="JFR887" s="60"/>
      <c r="JFS887" s="60"/>
      <c r="JFT887" s="60"/>
      <c r="JFU887" s="60"/>
      <c r="JFV887" s="60"/>
      <c r="JFW887" s="60"/>
      <c r="JFX887" s="60"/>
      <c r="JFY887" s="60"/>
      <c r="JFZ887" s="60"/>
      <c r="JGA887" s="60"/>
      <c r="JGB887" s="60"/>
      <c r="JGC887" s="60"/>
      <c r="JGD887" s="60"/>
      <c r="JGE887" s="60"/>
      <c r="JGF887" s="60"/>
      <c r="JGG887" s="60"/>
      <c r="JGH887" s="60"/>
      <c r="JGI887" s="60"/>
      <c r="JGJ887" s="60"/>
      <c r="JGK887" s="60"/>
      <c r="JGL887" s="60"/>
      <c r="JGM887" s="60"/>
      <c r="JGN887" s="60"/>
      <c r="JGO887" s="60"/>
      <c r="JGP887" s="60"/>
      <c r="JGQ887" s="60"/>
      <c r="JGR887" s="60"/>
      <c r="JGS887" s="60"/>
      <c r="JGT887" s="60"/>
      <c r="JGU887" s="60"/>
      <c r="JGV887" s="60"/>
      <c r="JGW887" s="60"/>
      <c r="JGX887" s="60"/>
      <c r="JGY887" s="60"/>
      <c r="JGZ887" s="60"/>
      <c r="JHA887" s="60"/>
      <c r="JHB887" s="60"/>
      <c r="JHC887" s="60"/>
      <c r="JHD887" s="60"/>
      <c r="JHE887" s="60"/>
      <c r="JHF887" s="60"/>
      <c r="JHG887" s="60"/>
      <c r="JHH887" s="60"/>
      <c r="JHI887" s="60"/>
      <c r="JHJ887" s="60"/>
      <c r="JHK887" s="60"/>
      <c r="JHL887" s="60"/>
      <c r="JHM887" s="60"/>
      <c r="JHN887" s="60"/>
      <c r="JHO887" s="60"/>
      <c r="JHP887" s="60"/>
      <c r="JHQ887" s="60"/>
      <c r="JHR887" s="60"/>
      <c r="JHS887" s="60"/>
      <c r="JHT887" s="60"/>
      <c r="JHU887" s="60"/>
      <c r="JHV887" s="60"/>
      <c r="JHW887" s="60"/>
      <c r="JHX887" s="60"/>
      <c r="JHY887" s="60"/>
      <c r="JHZ887" s="60"/>
      <c r="JIA887" s="60"/>
      <c r="JIB887" s="60"/>
      <c r="JIC887" s="60"/>
      <c r="JID887" s="60"/>
      <c r="JIE887" s="60"/>
      <c r="JIF887" s="60"/>
      <c r="JIG887" s="60"/>
      <c r="JIH887" s="60"/>
      <c r="JII887" s="60"/>
      <c r="JIJ887" s="60"/>
      <c r="JIK887" s="60"/>
      <c r="JIL887" s="60"/>
      <c r="JIM887" s="60"/>
      <c r="JIN887" s="60"/>
      <c r="JIO887" s="60"/>
      <c r="JIP887" s="60"/>
      <c r="JIQ887" s="60"/>
      <c r="JIR887" s="60"/>
      <c r="JIS887" s="60"/>
      <c r="JIT887" s="60"/>
      <c r="JIU887" s="60"/>
      <c r="JIV887" s="60"/>
      <c r="JIW887" s="60"/>
      <c r="JIX887" s="60"/>
      <c r="JIY887" s="60"/>
      <c r="JIZ887" s="60"/>
      <c r="JJA887" s="60"/>
      <c r="JJB887" s="60"/>
      <c r="JJC887" s="60"/>
      <c r="JJD887" s="60"/>
      <c r="JJE887" s="60"/>
      <c r="JJF887" s="60"/>
      <c r="JJG887" s="60"/>
      <c r="JJH887" s="60"/>
      <c r="JJI887" s="60"/>
      <c r="JJJ887" s="60"/>
      <c r="JJK887" s="60"/>
      <c r="JJL887" s="60"/>
      <c r="JJM887" s="60"/>
      <c r="JJN887" s="60"/>
      <c r="JJO887" s="60"/>
      <c r="JJP887" s="60"/>
      <c r="JJQ887" s="60"/>
      <c r="JJR887" s="60"/>
      <c r="JJS887" s="60"/>
      <c r="JJT887" s="60"/>
      <c r="JJU887" s="60"/>
      <c r="JJV887" s="60"/>
      <c r="JJW887" s="60"/>
      <c r="JJX887" s="60"/>
      <c r="JJY887" s="60"/>
      <c r="JJZ887" s="60"/>
      <c r="JKA887" s="60"/>
      <c r="JKB887" s="60"/>
      <c r="JKC887" s="60"/>
      <c r="JKD887" s="60"/>
      <c r="JKE887" s="60"/>
      <c r="JKF887" s="60"/>
      <c r="JKG887" s="60"/>
      <c r="JKH887" s="60"/>
      <c r="JKI887" s="60"/>
      <c r="JKJ887" s="60"/>
      <c r="JKK887" s="60"/>
      <c r="JKL887" s="60"/>
      <c r="JKM887" s="60"/>
      <c r="JKN887" s="60"/>
      <c r="JKO887" s="60"/>
      <c r="JKP887" s="60"/>
      <c r="JKQ887" s="60"/>
      <c r="JKR887" s="60"/>
      <c r="JKS887" s="60"/>
      <c r="JKT887" s="60"/>
      <c r="JKU887" s="60"/>
      <c r="JKV887" s="60"/>
      <c r="JKW887" s="60"/>
      <c r="JKX887" s="60"/>
      <c r="JKY887" s="60"/>
      <c r="JKZ887" s="60"/>
      <c r="JLA887" s="60"/>
      <c r="JLB887" s="60"/>
      <c r="JLC887" s="60"/>
      <c r="JLD887" s="60"/>
      <c r="JLE887" s="60"/>
      <c r="JLF887" s="60"/>
      <c r="JLG887" s="60"/>
      <c r="JLH887" s="60"/>
      <c r="JLI887" s="60"/>
      <c r="JLJ887" s="60"/>
      <c r="JLK887" s="60"/>
      <c r="JLL887" s="60"/>
      <c r="JLM887" s="60"/>
      <c r="JLN887" s="60"/>
      <c r="JLO887" s="60"/>
      <c r="JLP887" s="60"/>
      <c r="JLQ887" s="60"/>
      <c r="JLR887" s="60"/>
      <c r="JLS887" s="60"/>
      <c r="JLT887" s="60"/>
      <c r="JLU887" s="60"/>
      <c r="JLV887" s="60"/>
      <c r="JLW887" s="60"/>
      <c r="JLX887" s="60"/>
      <c r="JLY887" s="60"/>
      <c r="JLZ887" s="60"/>
      <c r="JMA887" s="60"/>
      <c r="JMB887" s="60"/>
      <c r="JMC887" s="60"/>
      <c r="JMD887" s="60"/>
      <c r="JME887" s="60"/>
      <c r="JMF887" s="60"/>
      <c r="JMG887" s="60"/>
      <c r="JMH887" s="60"/>
      <c r="JMI887" s="60"/>
      <c r="JMJ887" s="60"/>
      <c r="JMK887" s="60"/>
      <c r="JML887" s="60"/>
      <c r="JMM887" s="60"/>
      <c r="JMN887" s="60"/>
      <c r="JMO887" s="60"/>
      <c r="JMP887" s="60"/>
      <c r="JMQ887" s="60"/>
      <c r="JMR887" s="60"/>
      <c r="JMS887" s="60"/>
      <c r="JMT887" s="60"/>
      <c r="JMU887" s="60"/>
      <c r="JMV887" s="60"/>
      <c r="JMW887" s="60"/>
      <c r="JMX887" s="60"/>
      <c r="JMY887" s="60"/>
      <c r="JMZ887" s="60"/>
      <c r="JNA887" s="60"/>
      <c r="JNB887" s="60"/>
      <c r="JNC887" s="60"/>
      <c r="JND887" s="60"/>
      <c r="JNE887" s="60"/>
      <c r="JNF887" s="60"/>
      <c r="JNG887" s="60"/>
      <c r="JNH887" s="60"/>
      <c r="JNI887" s="60"/>
      <c r="JNJ887" s="60"/>
      <c r="JNK887" s="60"/>
      <c r="JNL887" s="60"/>
      <c r="JNM887" s="60"/>
      <c r="JNN887" s="60"/>
      <c r="JNO887" s="60"/>
      <c r="JNP887" s="60"/>
      <c r="JNQ887" s="60"/>
      <c r="JNR887" s="60"/>
      <c r="JNS887" s="60"/>
      <c r="JNT887" s="60"/>
      <c r="JNU887" s="60"/>
      <c r="JNV887" s="60"/>
      <c r="JNW887" s="60"/>
      <c r="JNX887" s="60"/>
      <c r="JNY887" s="60"/>
      <c r="JNZ887" s="60"/>
      <c r="JOA887" s="60"/>
      <c r="JOB887" s="60"/>
      <c r="JOC887" s="60"/>
      <c r="JOD887" s="60"/>
      <c r="JOE887" s="60"/>
      <c r="JOF887" s="60"/>
      <c r="JOG887" s="60"/>
      <c r="JOH887" s="60"/>
      <c r="JOI887" s="60"/>
      <c r="JOJ887" s="60"/>
      <c r="JOK887" s="60"/>
      <c r="JOL887" s="60"/>
      <c r="JOM887" s="60"/>
      <c r="JON887" s="60"/>
      <c r="JOO887" s="60"/>
      <c r="JOP887" s="60"/>
      <c r="JOQ887" s="60"/>
      <c r="JOR887" s="60"/>
      <c r="JOS887" s="60"/>
      <c r="JOT887" s="60"/>
      <c r="JOU887" s="60"/>
      <c r="JOV887" s="60"/>
      <c r="JOW887" s="60"/>
      <c r="JOX887" s="60"/>
      <c r="JOY887" s="60"/>
      <c r="JOZ887" s="60"/>
      <c r="JPA887" s="60"/>
      <c r="JPB887" s="60"/>
      <c r="JPC887" s="60"/>
      <c r="JPD887" s="60"/>
      <c r="JPE887" s="60"/>
      <c r="JPF887" s="60"/>
      <c r="JPG887" s="60"/>
      <c r="JPH887" s="60"/>
      <c r="JPI887" s="60"/>
      <c r="JPJ887" s="60"/>
      <c r="JPK887" s="60"/>
      <c r="JPL887" s="60"/>
      <c r="JPM887" s="60"/>
      <c r="JPN887" s="60"/>
      <c r="JPO887" s="60"/>
      <c r="JPP887" s="60"/>
      <c r="JPQ887" s="60"/>
      <c r="JPR887" s="60"/>
      <c r="JPS887" s="60"/>
      <c r="JPT887" s="60"/>
      <c r="JPU887" s="60"/>
      <c r="JPV887" s="60"/>
      <c r="JPW887" s="60"/>
      <c r="JPX887" s="60"/>
      <c r="JPY887" s="60"/>
      <c r="JPZ887" s="60"/>
      <c r="JQA887" s="60"/>
      <c r="JQB887" s="60"/>
      <c r="JQC887" s="60"/>
      <c r="JQD887" s="60"/>
      <c r="JQE887" s="60"/>
      <c r="JQF887" s="60"/>
      <c r="JQG887" s="60"/>
      <c r="JQH887" s="60"/>
      <c r="JQI887" s="60"/>
      <c r="JQJ887" s="60"/>
      <c r="JQK887" s="60"/>
      <c r="JQL887" s="60"/>
      <c r="JQM887" s="60"/>
      <c r="JQN887" s="60"/>
      <c r="JQO887" s="60"/>
      <c r="JQP887" s="60"/>
      <c r="JQQ887" s="60"/>
      <c r="JQR887" s="60"/>
      <c r="JQS887" s="60"/>
      <c r="JQT887" s="60"/>
      <c r="JQU887" s="60"/>
      <c r="JQV887" s="60"/>
      <c r="JQW887" s="60"/>
      <c r="JQX887" s="60"/>
      <c r="JQY887" s="60"/>
      <c r="JQZ887" s="60"/>
      <c r="JRA887" s="60"/>
      <c r="JRB887" s="60"/>
      <c r="JRC887" s="60"/>
      <c r="JRD887" s="60"/>
      <c r="JRE887" s="60"/>
      <c r="JRF887" s="60"/>
      <c r="JRG887" s="60"/>
      <c r="JRH887" s="60"/>
      <c r="JRI887" s="60"/>
      <c r="JRJ887" s="60"/>
      <c r="JRK887" s="60"/>
      <c r="JRL887" s="60"/>
      <c r="JRM887" s="60"/>
      <c r="JRN887" s="60"/>
      <c r="JRO887" s="60"/>
      <c r="JRP887" s="60"/>
      <c r="JRQ887" s="60"/>
      <c r="JRR887" s="60"/>
      <c r="JRS887" s="60"/>
      <c r="JRT887" s="60"/>
      <c r="JRU887" s="60"/>
      <c r="JRV887" s="60"/>
      <c r="JRW887" s="60"/>
      <c r="JRX887" s="60"/>
      <c r="JRY887" s="60"/>
      <c r="JRZ887" s="60"/>
      <c r="JSA887" s="60"/>
      <c r="JSB887" s="60"/>
      <c r="JSC887" s="60"/>
      <c r="JSD887" s="60"/>
      <c r="JSE887" s="60"/>
      <c r="JSF887" s="60"/>
      <c r="JSG887" s="60"/>
      <c r="JSH887" s="60"/>
      <c r="JSI887" s="60"/>
      <c r="JSJ887" s="60"/>
      <c r="JSK887" s="60"/>
      <c r="JSL887" s="60"/>
      <c r="JSM887" s="60"/>
      <c r="JSN887" s="60"/>
      <c r="JSO887" s="60"/>
      <c r="JSP887" s="60"/>
      <c r="JSQ887" s="60"/>
      <c r="JSR887" s="60"/>
      <c r="JSS887" s="60"/>
      <c r="JST887" s="60"/>
      <c r="JSU887" s="60"/>
      <c r="JSV887" s="60"/>
      <c r="JSW887" s="60"/>
      <c r="JSX887" s="60"/>
      <c r="JSY887" s="60"/>
      <c r="JSZ887" s="60"/>
      <c r="JTA887" s="60"/>
      <c r="JTB887" s="60"/>
      <c r="JTC887" s="60"/>
      <c r="JTD887" s="60"/>
      <c r="JTE887" s="60"/>
      <c r="JTF887" s="60"/>
      <c r="JTG887" s="60"/>
      <c r="JTH887" s="60"/>
      <c r="JTI887" s="60"/>
      <c r="JTJ887" s="60"/>
      <c r="JTK887" s="60"/>
      <c r="JTL887" s="60"/>
      <c r="JTM887" s="60"/>
      <c r="JTN887" s="60"/>
      <c r="JTO887" s="60"/>
      <c r="JTP887" s="60"/>
      <c r="JTQ887" s="60"/>
      <c r="JTR887" s="60"/>
      <c r="JTS887" s="60"/>
      <c r="JTT887" s="60"/>
      <c r="JTU887" s="60"/>
      <c r="JTV887" s="60"/>
      <c r="JTW887" s="60"/>
      <c r="JTX887" s="60"/>
      <c r="JTY887" s="60"/>
      <c r="JTZ887" s="60"/>
      <c r="JUA887" s="60"/>
      <c r="JUB887" s="60"/>
      <c r="JUC887" s="60"/>
      <c r="JUD887" s="60"/>
      <c r="JUE887" s="60"/>
      <c r="JUF887" s="60"/>
      <c r="JUG887" s="60"/>
      <c r="JUH887" s="60"/>
      <c r="JUI887" s="60"/>
      <c r="JUJ887" s="60"/>
      <c r="JUK887" s="60"/>
      <c r="JUL887" s="60"/>
      <c r="JUM887" s="60"/>
      <c r="JUN887" s="60"/>
      <c r="JUO887" s="60"/>
      <c r="JUP887" s="60"/>
      <c r="JUQ887" s="60"/>
      <c r="JUR887" s="60"/>
      <c r="JUS887" s="60"/>
      <c r="JUT887" s="60"/>
      <c r="JUU887" s="60"/>
      <c r="JUV887" s="60"/>
      <c r="JUW887" s="60"/>
      <c r="JUX887" s="60"/>
      <c r="JUY887" s="60"/>
      <c r="JUZ887" s="60"/>
      <c r="JVA887" s="60"/>
      <c r="JVB887" s="60"/>
      <c r="JVC887" s="60"/>
      <c r="JVD887" s="60"/>
      <c r="JVE887" s="60"/>
      <c r="JVF887" s="60"/>
      <c r="JVG887" s="60"/>
      <c r="JVH887" s="60"/>
      <c r="JVI887" s="60"/>
      <c r="JVJ887" s="60"/>
      <c r="JVK887" s="60"/>
      <c r="JVL887" s="60"/>
      <c r="JVM887" s="60"/>
      <c r="JVN887" s="60"/>
      <c r="JVO887" s="60"/>
      <c r="JVP887" s="60"/>
      <c r="JVQ887" s="60"/>
      <c r="JVR887" s="60"/>
      <c r="JVS887" s="60"/>
      <c r="JVT887" s="60"/>
      <c r="JVU887" s="60"/>
      <c r="JVV887" s="60"/>
      <c r="JVW887" s="60"/>
      <c r="JVX887" s="60"/>
      <c r="JVY887" s="60"/>
      <c r="JVZ887" s="60"/>
      <c r="JWA887" s="60"/>
      <c r="JWB887" s="60"/>
      <c r="JWC887" s="60"/>
      <c r="JWD887" s="60"/>
      <c r="JWE887" s="60"/>
      <c r="JWF887" s="60"/>
      <c r="JWG887" s="60"/>
      <c r="JWH887" s="60"/>
      <c r="JWI887" s="60"/>
      <c r="JWJ887" s="60"/>
      <c r="JWK887" s="60"/>
      <c r="JWL887" s="60"/>
      <c r="JWM887" s="60"/>
      <c r="JWN887" s="60"/>
      <c r="JWO887" s="60"/>
      <c r="JWP887" s="60"/>
      <c r="JWQ887" s="60"/>
      <c r="JWR887" s="60"/>
      <c r="JWS887" s="60"/>
      <c r="JWT887" s="60"/>
      <c r="JWU887" s="60"/>
      <c r="JWV887" s="60"/>
      <c r="JWW887" s="60"/>
      <c r="JWX887" s="60"/>
      <c r="JWY887" s="60"/>
      <c r="JWZ887" s="60"/>
      <c r="JXA887" s="60"/>
      <c r="JXB887" s="60"/>
      <c r="JXC887" s="60"/>
      <c r="JXD887" s="60"/>
      <c r="JXE887" s="60"/>
      <c r="JXF887" s="60"/>
      <c r="JXG887" s="60"/>
      <c r="JXH887" s="60"/>
      <c r="JXI887" s="60"/>
      <c r="JXJ887" s="60"/>
      <c r="JXK887" s="60"/>
      <c r="JXL887" s="60"/>
      <c r="JXM887" s="60"/>
      <c r="JXN887" s="60"/>
      <c r="JXO887" s="60"/>
      <c r="JXP887" s="60"/>
      <c r="JXQ887" s="60"/>
      <c r="JXR887" s="60"/>
      <c r="JXS887" s="60"/>
      <c r="JXT887" s="60"/>
      <c r="JXU887" s="60"/>
      <c r="JXV887" s="60"/>
      <c r="JXW887" s="60"/>
      <c r="JXX887" s="60"/>
      <c r="JXY887" s="60"/>
      <c r="JXZ887" s="60"/>
      <c r="JYA887" s="60"/>
      <c r="JYB887" s="60"/>
      <c r="JYC887" s="60"/>
      <c r="JYD887" s="60"/>
      <c r="JYE887" s="60"/>
      <c r="JYF887" s="60"/>
      <c r="JYG887" s="60"/>
      <c r="JYH887" s="60"/>
      <c r="JYI887" s="60"/>
      <c r="JYJ887" s="60"/>
      <c r="JYK887" s="60"/>
      <c r="JYL887" s="60"/>
      <c r="JYM887" s="60"/>
      <c r="JYN887" s="60"/>
      <c r="JYO887" s="60"/>
      <c r="JYP887" s="60"/>
      <c r="JYQ887" s="60"/>
      <c r="JYR887" s="60"/>
      <c r="JYS887" s="60"/>
      <c r="JYT887" s="60"/>
      <c r="JYU887" s="60"/>
      <c r="JYV887" s="60"/>
      <c r="JYW887" s="60"/>
      <c r="JYX887" s="60"/>
      <c r="JYY887" s="60"/>
      <c r="JYZ887" s="60"/>
      <c r="JZA887" s="60"/>
      <c r="JZB887" s="60"/>
      <c r="JZC887" s="60"/>
      <c r="JZD887" s="60"/>
      <c r="JZE887" s="60"/>
      <c r="JZF887" s="60"/>
      <c r="JZG887" s="60"/>
      <c r="JZH887" s="60"/>
      <c r="JZI887" s="60"/>
      <c r="JZJ887" s="60"/>
      <c r="JZK887" s="60"/>
      <c r="JZL887" s="60"/>
      <c r="JZM887" s="60"/>
      <c r="JZN887" s="60"/>
      <c r="JZO887" s="60"/>
      <c r="JZP887" s="60"/>
      <c r="JZQ887" s="60"/>
      <c r="JZR887" s="60"/>
      <c r="JZS887" s="60"/>
      <c r="JZT887" s="60"/>
      <c r="JZU887" s="60"/>
      <c r="JZV887" s="60"/>
      <c r="JZW887" s="60"/>
      <c r="JZX887" s="60"/>
      <c r="JZY887" s="60"/>
      <c r="JZZ887" s="60"/>
      <c r="KAA887" s="60"/>
      <c r="KAB887" s="60"/>
      <c r="KAC887" s="60"/>
      <c r="KAD887" s="60"/>
      <c r="KAE887" s="60"/>
      <c r="KAF887" s="60"/>
      <c r="KAG887" s="60"/>
      <c r="KAH887" s="60"/>
      <c r="KAI887" s="60"/>
      <c r="KAJ887" s="60"/>
      <c r="KAK887" s="60"/>
      <c r="KAL887" s="60"/>
      <c r="KAM887" s="60"/>
      <c r="KAN887" s="60"/>
      <c r="KAO887" s="60"/>
      <c r="KAP887" s="60"/>
      <c r="KAQ887" s="60"/>
      <c r="KAR887" s="60"/>
      <c r="KAS887" s="60"/>
      <c r="KAT887" s="60"/>
      <c r="KAU887" s="60"/>
      <c r="KAV887" s="60"/>
      <c r="KAW887" s="60"/>
      <c r="KAX887" s="60"/>
      <c r="KAY887" s="60"/>
      <c r="KAZ887" s="60"/>
      <c r="KBA887" s="60"/>
      <c r="KBB887" s="60"/>
      <c r="KBC887" s="60"/>
      <c r="KBD887" s="60"/>
      <c r="KBE887" s="60"/>
      <c r="KBF887" s="60"/>
      <c r="KBG887" s="60"/>
      <c r="KBH887" s="60"/>
      <c r="KBI887" s="60"/>
      <c r="KBJ887" s="60"/>
      <c r="KBK887" s="60"/>
      <c r="KBL887" s="60"/>
      <c r="KBM887" s="60"/>
      <c r="KBN887" s="60"/>
      <c r="KBO887" s="60"/>
      <c r="KBP887" s="60"/>
      <c r="KBQ887" s="60"/>
      <c r="KBR887" s="60"/>
      <c r="KBS887" s="60"/>
      <c r="KBT887" s="60"/>
      <c r="KBU887" s="60"/>
      <c r="KBV887" s="60"/>
      <c r="KBW887" s="60"/>
      <c r="KBX887" s="60"/>
      <c r="KBY887" s="60"/>
      <c r="KBZ887" s="60"/>
      <c r="KCA887" s="60"/>
      <c r="KCB887" s="60"/>
      <c r="KCC887" s="60"/>
      <c r="KCD887" s="60"/>
      <c r="KCE887" s="60"/>
      <c r="KCF887" s="60"/>
      <c r="KCG887" s="60"/>
      <c r="KCH887" s="60"/>
      <c r="KCI887" s="60"/>
      <c r="KCJ887" s="60"/>
      <c r="KCK887" s="60"/>
      <c r="KCL887" s="60"/>
      <c r="KCM887" s="60"/>
      <c r="KCN887" s="60"/>
      <c r="KCO887" s="60"/>
      <c r="KCP887" s="60"/>
      <c r="KCQ887" s="60"/>
      <c r="KCR887" s="60"/>
      <c r="KCS887" s="60"/>
      <c r="KCT887" s="60"/>
      <c r="KCU887" s="60"/>
      <c r="KCV887" s="60"/>
      <c r="KCW887" s="60"/>
      <c r="KCX887" s="60"/>
      <c r="KCY887" s="60"/>
      <c r="KCZ887" s="60"/>
      <c r="KDA887" s="60"/>
      <c r="KDB887" s="60"/>
      <c r="KDC887" s="60"/>
      <c r="KDD887" s="60"/>
      <c r="KDE887" s="60"/>
      <c r="KDF887" s="60"/>
      <c r="KDG887" s="60"/>
      <c r="KDH887" s="60"/>
      <c r="KDI887" s="60"/>
      <c r="KDJ887" s="60"/>
      <c r="KDK887" s="60"/>
      <c r="KDL887" s="60"/>
      <c r="KDM887" s="60"/>
      <c r="KDN887" s="60"/>
      <c r="KDO887" s="60"/>
      <c r="KDP887" s="60"/>
      <c r="KDQ887" s="60"/>
      <c r="KDR887" s="60"/>
      <c r="KDS887" s="60"/>
      <c r="KDT887" s="60"/>
      <c r="KDU887" s="60"/>
      <c r="KDV887" s="60"/>
      <c r="KDW887" s="60"/>
      <c r="KDX887" s="60"/>
      <c r="KDY887" s="60"/>
      <c r="KDZ887" s="60"/>
      <c r="KEA887" s="60"/>
      <c r="KEB887" s="60"/>
      <c r="KEC887" s="60"/>
      <c r="KED887" s="60"/>
      <c r="KEE887" s="60"/>
      <c r="KEF887" s="60"/>
      <c r="KEG887" s="60"/>
      <c r="KEH887" s="60"/>
      <c r="KEI887" s="60"/>
      <c r="KEJ887" s="60"/>
      <c r="KEK887" s="60"/>
      <c r="KEL887" s="60"/>
      <c r="KEM887" s="60"/>
      <c r="KEN887" s="60"/>
      <c r="KEO887" s="60"/>
      <c r="KEP887" s="60"/>
      <c r="KEQ887" s="60"/>
      <c r="KER887" s="60"/>
      <c r="KES887" s="60"/>
      <c r="KET887" s="60"/>
      <c r="KEU887" s="60"/>
      <c r="KEV887" s="60"/>
      <c r="KEW887" s="60"/>
      <c r="KEX887" s="60"/>
      <c r="KEY887" s="60"/>
      <c r="KEZ887" s="60"/>
      <c r="KFA887" s="60"/>
      <c r="KFB887" s="60"/>
      <c r="KFC887" s="60"/>
      <c r="KFD887" s="60"/>
      <c r="KFE887" s="60"/>
      <c r="KFF887" s="60"/>
      <c r="KFG887" s="60"/>
      <c r="KFH887" s="60"/>
      <c r="KFI887" s="60"/>
      <c r="KFJ887" s="60"/>
      <c r="KFK887" s="60"/>
      <c r="KFL887" s="60"/>
      <c r="KFM887" s="60"/>
      <c r="KFN887" s="60"/>
      <c r="KFO887" s="60"/>
      <c r="KFP887" s="60"/>
      <c r="KFQ887" s="60"/>
      <c r="KFR887" s="60"/>
      <c r="KFS887" s="60"/>
      <c r="KFT887" s="60"/>
      <c r="KFU887" s="60"/>
      <c r="KFV887" s="60"/>
      <c r="KFW887" s="60"/>
      <c r="KFX887" s="60"/>
      <c r="KFY887" s="60"/>
      <c r="KFZ887" s="60"/>
      <c r="KGA887" s="60"/>
      <c r="KGB887" s="60"/>
      <c r="KGC887" s="60"/>
      <c r="KGD887" s="60"/>
      <c r="KGE887" s="60"/>
      <c r="KGF887" s="60"/>
      <c r="KGG887" s="60"/>
      <c r="KGH887" s="60"/>
      <c r="KGI887" s="60"/>
      <c r="KGJ887" s="60"/>
      <c r="KGK887" s="60"/>
      <c r="KGL887" s="60"/>
      <c r="KGM887" s="60"/>
      <c r="KGN887" s="60"/>
      <c r="KGO887" s="60"/>
      <c r="KGP887" s="60"/>
      <c r="KGQ887" s="60"/>
      <c r="KGR887" s="60"/>
      <c r="KGS887" s="60"/>
      <c r="KGT887" s="60"/>
      <c r="KGU887" s="60"/>
      <c r="KGV887" s="60"/>
      <c r="KGW887" s="60"/>
      <c r="KGX887" s="60"/>
      <c r="KGY887" s="60"/>
      <c r="KGZ887" s="60"/>
      <c r="KHA887" s="60"/>
      <c r="KHB887" s="60"/>
      <c r="KHC887" s="60"/>
      <c r="KHD887" s="60"/>
      <c r="KHE887" s="60"/>
      <c r="KHF887" s="60"/>
      <c r="KHG887" s="60"/>
      <c r="KHH887" s="60"/>
      <c r="KHI887" s="60"/>
      <c r="KHJ887" s="60"/>
      <c r="KHK887" s="60"/>
      <c r="KHL887" s="60"/>
      <c r="KHM887" s="60"/>
      <c r="KHN887" s="60"/>
      <c r="KHO887" s="60"/>
      <c r="KHP887" s="60"/>
      <c r="KHQ887" s="60"/>
      <c r="KHR887" s="60"/>
      <c r="KHS887" s="60"/>
      <c r="KHT887" s="60"/>
      <c r="KHU887" s="60"/>
      <c r="KHV887" s="60"/>
      <c r="KHW887" s="60"/>
      <c r="KHX887" s="60"/>
      <c r="KHY887" s="60"/>
      <c r="KHZ887" s="60"/>
      <c r="KIA887" s="60"/>
      <c r="KIB887" s="60"/>
      <c r="KIC887" s="60"/>
      <c r="KID887" s="60"/>
      <c r="KIE887" s="60"/>
      <c r="KIF887" s="60"/>
      <c r="KIG887" s="60"/>
      <c r="KIH887" s="60"/>
      <c r="KII887" s="60"/>
      <c r="KIJ887" s="60"/>
      <c r="KIK887" s="60"/>
      <c r="KIL887" s="60"/>
      <c r="KIM887" s="60"/>
      <c r="KIN887" s="60"/>
      <c r="KIO887" s="60"/>
      <c r="KIP887" s="60"/>
      <c r="KIQ887" s="60"/>
      <c r="KIR887" s="60"/>
      <c r="KIS887" s="60"/>
      <c r="KIT887" s="60"/>
      <c r="KIU887" s="60"/>
      <c r="KIV887" s="60"/>
      <c r="KIW887" s="60"/>
      <c r="KIX887" s="60"/>
      <c r="KIY887" s="60"/>
      <c r="KIZ887" s="60"/>
      <c r="KJA887" s="60"/>
      <c r="KJB887" s="60"/>
      <c r="KJC887" s="60"/>
      <c r="KJD887" s="60"/>
      <c r="KJE887" s="60"/>
      <c r="KJF887" s="60"/>
      <c r="KJG887" s="60"/>
      <c r="KJH887" s="60"/>
      <c r="KJI887" s="60"/>
      <c r="KJJ887" s="60"/>
      <c r="KJK887" s="60"/>
      <c r="KJL887" s="60"/>
      <c r="KJM887" s="60"/>
      <c r="KJN887" s="60"/>
      <c r="KJO887" s="60"/>
      <c r="KJP887" s="60"/>
      <c r="KJQ887" s="60"/>
      <c r="KJR887" s="60"/>
      <c r="KJS887" s="60"/>
      <c r="KJT887" s="60"/>
      <c r="KJU887" s="60"/>
      <c r="KJV887" s="60"/>
      <c r="KJW887" s="60"/>
      <c r="KJX887" s="60"/>
      <c r="KJY887" s="60"/>
      <c r="KJZ887" s="60"/>
      <c r="KKA887" s="60"/>
      <c r="KKB887" s="60"/>
      <c r="KKC887" s="60"/>
      <c r="KKD887" s="60"/>
      <c r="KKE887" s="60"/>
      <c r="KKF887" s="60"/>
      <c r="KKG887" s="60"/>
      <c r="KKH887" s="60"/>
      <c r="KKI887" s="60"/>
      <c r="KKJ887" s="60"/>
      <c r="KKK887" s="60"/>
      <c r="KKL887" s="60"/>
      <c r="KKM887" s="60"/>
      <c r="KKN887" s="60"/>
      <c r="KKO887" s="60"/>
      <c r="KKP887" s="60"/>
      <c r="KKQ887" s="60"/>
      <c r="KKR887" s="60"/>
      <c r="KKS887" s="60"/>
      <c r="KKT887" s="60"/>
      <c r="KKU887" s="60"/>
      <c r="KKV887" s="60"/>
      <c r="KKW887" s="60"/>
      <c r="KKX887" s="60"/>
      <c r="KKY887" s="60"/>
      <c r="KKZ887" s="60"/>
      <c r="KLA887" s="60"/>
      <c r="KLB887" s="60"/>
      <c r="KLC887" s="60"/>
      <c r="KLD887" s="60"/>
      <c r="KLE887" s="60"/>
      <c r="KLF887" s="60"/>
      <c r="KLG887" s="60"/>
      <c r="KLH887" s="60"/>
      <c r="KLI887" s="60"/>
      <c r="KLJ887" s="60"/>
      <c r="KLK887" s="60"/>
      <c r="KLL887" s="60"/>
      <c r="KLM887" s="60"/>
      <c r="KLN887" s="60"/>
      <c r="KLO887" s="60"/>
      <c r="KLP887" s="60"/>
      <c r="KLQ887" s="60"/>
      <c r="KLR887" s="60"/>
      <c r="KLS887" s="60"/>
      <c r="KLT887" s="60"/>
      <c r="KLU887" s="60"/>
      <c r="KLV887" s="60"/>
      <c r="KLW887" s="60"/>
      <c r="KLX887" s="60"/>
      <c r="KLY887" s="60"/>
      <c r="KLZ887" s="60"/>
      <c r="KMA887" s="60"/>
      <c r="KMB887" s="60"/>
      <c r="KMC887" s="60"/>
      <c r="KMD887" s="60"/>
      <c r="KME887" s="60"/>
      <c r="KMF887" s="60"/>
      <c r="KMG887" s="60"/>
      <c r="KMH887" s="60"/>
      <c r="KMI887" s="60"/>
      <c r="KMJ887" s="60"/>
      <c r="KMK887" s="60"/>
      <c r="KML887" s="60"/>
      <c r="KMM887" s="60"/>
      <c r="KMN887" s="60"/>
      <c r="KMO887" s="60"/>
      <c r="KMP887" s="60"/>
      <c r="KMQ887" s="60"/>
      <c r="KMR887" s="60"/>
      <c r="KMS887" s="60"/>
      <c r="KMT887" s="60"/>
      <c r="KMU887" s="60"/>
      <c r="KMV887" s="60"/>
      <c r="KMW887" s="60"/>
      <c r="KMX887" s="60"/>
      <c r="KMY887" s="60"/>
      <c r="KMZ887" s="60"/>
      <c r="KNA887" s="60"/>
      <c r="KNB887" s="60"/>
      <c r="KNC887" s="60"/>
      <c r="KND887" s="60"/>
      <c r="KNE887" s="60"/>
      <c r="KNF887" s="60"/>
      <c r="KNG887" s="60"/>
      <c r="KNH887" s="60"/>
      <c r="KNI887" s="60"/>
      <c r="KNJ887" s="60"/>
      <c r="KNK887" s="60"/>
      <c r="KNL887" s="60"/>
      <c r="KNM887" s="60"/>
      <c r="KNN887" s="60"/>
      <c r="KNO887" s="60"/>
      <c r="KNP887" s="60"/>
      <c r="KNQ887" s="60"/>
      <c r="KNR887" s="60"/>
      <c r="KNS887" s="60"/>
      <c r="KNT887" s="60"/>
      <c r="KNU887" s="60"/>
      <c r="KNV887" s="60"/>
      <c r="KNW887" s="60"/>
      <c r="KNX887" s="60"/>
      <c r="KNY887" s="60"/>
      <c r="KNZ887" s="60"/>
      <c r="KOA887" s="60"/>
      <c r="KOB887" s="60"/>
      <c r="KOC887" s="60"/>
      <c r="KOD887" s="60"/>
      <c r="KOE887" s="60"/>
      <c r="KOF887" s="60"/>
      <c r="KOG887" s="60"/>
      <c r="KOH887" s="60"/>
      <c r="KOI887" s="60"/>
      <c r="KOJ887" s="60"/>
      <c r="KOK887" s="60"/>
      <c r="KOL887" s="60"/>
      <c r="KOM887" s="60"/>
      <c r="KON887" s="60"/>
      <c r="KOO887" s="60"/>
      <c r="KOP887" s="60"/>
      <c r="KOQ887" s="60"/>
      <c r="KOR887" s="60"/>
      <c r="KOS887" s="60"/>
      <c r="KOT887" s="60"/>
      <c r="KOU887" s="60"/>
      <c r="KOV887" s="60"/>
      <c r="KOW887" s="60"/>
      <c r="KOX887" s="60"/>
      <c r="KOY887" s="60"/>
      <c r="KOZ887" s="60"/>
      <c r="KPA887" s="60"/>
      <c r="KPB887" s="60"/>
      <c r="KPC887" s="60"/>
      <c r="KPD887" s="60"/>
      <c r="KPE887" s="60"/>
      <c r="KPF887" s="60"/>
      <c r="KPG887" s="60"/>
      <c r="KPH887" s="60"/>
      <c r="KPI887" s="60"/>
      <c r="KPJ887" s="60"/>
      <c r="KPK887" s="60"/>
      <c r="KPL887" s="60"/>
      <c r="KPM887" s="60"/>
      <c r="KPN887" s="60"/>
      <c r="KPO887" s="60"/>
      <c r="KPP887" s="60"/>
      <c r="KPQ887" s="60"/>
      <c r="KPR887" s="60"/>
      <c r="KPS887" s="60"/>
      <c r="KPT887" s="60"/>
      <c r="KPU887" s="60"/>
      <c r="KPV887" s="60"/>
      <c r="KPW887" s="60"/>
      <c r="KPX887" s="60"/>
      <c r="KPY887" s="60"/>
      <c r="KPZ887" s="60"/>
      <c r="KQA887" s="60"/>
      <c r="KQB887" s="60"/>
      <c r="KQC887" s="60"/>
      <c r="KQD887" s="60"/>
      <c r="KQE887" s="60"/>
      <c r="KQF887" s="60"/>
      <c r="KQG887" s="60"/>
      <c r="KQH887" s="60"/>
      <c r="KQI887" s="60"/>
      <c r="KQJ887" s="60"/>
      <c r="KQK887" s="60"/>
      <c r="KQL887" s="60"/>
      <c r="KQM887" s="60"/>
      <c r="KQN887" s="60"/>
      <c r="KQO887" s="60"/>
      <c r="KQP887" s="60"/>
      <c r="KQQ887" s="60"/>
      <c r="KQR887" s="60"/>
      <c r="KQS887" s="60"/>
      <c r="KQT887" s="60"/>
      <c r="KQU887" s="60"/>
      <c r="KQV887" s="60"/>
      <c r="KQW887" s="60"/>
      <c r="KQX887" s="60"/>
      <c r="KQY887" s="60"/>
      <c r="KQZ887" s="60"/>
      <c r="KRA887" s="60"/>
      <c r="KRB887" s="60"/>
      <c r="KRC887" s="60"/>
      <c r="KRD887" s="60"/>
      <c r="KRE887" s="60"/>
      <c r="KRF887" s="60"/>
      <c r="KRG887" s="60"/>
      <c r="KRH887" s="60"/>
      <c r="KRI887" s="60"/>
      <c r="KRJ887" s="60"/>
      <c r="KRK887" s="60"/>
      <c r="KRL887" s="60"/>
      <c r="KRM887" s="60"/>
      <c r="KRN887" s="60"/>
      <c r="KRO887" s="60"/>
      <c r="KRP887" s="60"/>
      <c r="KRQ887" s="60"/>
      <c r="KRR887" s="60"/>
      <c r="KRS887" s="60"/>
      <c r="KRT887" s="60"/>
      <c r="KRU887" s="60"/>
      <c r="KRV887" s="60"/>
      <c r="KRW887" s="60"/>
      <c r="KRX887" s="60"/>
      <c r="KRY887" s="60"/>
      <c r="KRZ887" s="60"/>
      <c r="KSA887" s="60"/>
      <c r="KSB887" s="60"/>
      <c r="KSC887" s="60"/>
      <c r="KSD887" s="60"/>
      <c r="KSE887" s="60"/>
      <c r="KSF887" s="60"/>
      <c r="KSG887" s="60"/>
      <c r="KSH887" s="60"/>
      <c r="KSI887" s="60"/>
      <c r="KSJ887" s="60"/>
      <c r="KSK887" s="60"/>
      <c r="KSL887" s="60"/>
      <c r="KSM887" s="60"/>
      <c r="KSN887" s="60"/>
      <c r="KSO887" s="60"/>
      <c r="KSP887" s="60"/>
      <c r="KSQ887" s="60"/>
      <c r="KSR887" s="60"/>
      <c r="KSS887" s="60"/>
      <c r="KST887" s="60"/>
      <c r="KSU887" s="60"/>
      <c r="KSV887" s="60"/>
      <c r="KSW887" s="60"/>
      <c r="KSX887" s="60"/>
      <c r="KSY887" s="60"/>
      <c r="KSZ887" s="60"/>
      <c r="KTA887" s="60"/>
      <c r="KTB887" s="60"/>
      <c r="KTC887" s="60"/>
      <c r="KTD887" s="60"/>
      <c r="KTE887" s="60"/>
      <c r="KTF887" s="60"/>
      <c r="KTG887" s="60"/>
      <c r="KTH887" s="60"/>
      <c r="KTI887" s="60"/>
      <c r="KTJ887" s="60"/>
      <c r="KTK887" s="60"/>
      <c r="KTL887" s="60"/>
      <c r="KTM887" s="60"/>
      <c r="KTN887" s="60"/>
      <c r="KTO887" s="60"/>
      <c r="KTP887" s="60"/>
      <c r="KTQ887" s="60"/>
      <c r="KTR887" s="60"/>
      <c r="KTS887" s="60"/>
      <c r="KTT887" s="60"/>
      <c r="KTU887" s="60"/>
      <c r="KTV887" s="60"/>
      <c r="KTW887" s="60"/>
      <c r="KTX887" s="60"/>
      <c r="KTY887" s="60"/>
      <c r="KTZ887" s="60"/>
      <c r="KUA887" s="60"/>
      <c r="KUB887" s="60"/>
      <c r="KUC887" s="60"/>
      <c r="KUD887" s="60"/>
      <c r="KUE887" s="60"/>
      <c r="KUF887" s="60"/>
      <c r="KUG887" s="60"/>
      <c r="KUH887" s="60"/>
      <c r="KUI887" s="60"/>
      <c r="KUJ887" s="60"/>
      <c r="KUK887" s="60"/>
      <c r="KUL887" s="60"/>
      <c r="KUM887" s="60"/>
      <c r="KUN887" s="60"/>
      <c r="KUO887" s="60"/>
      <c r="KUP887" s="60"/>
      <c r="KUQ887" s="60"/>
      <c r="KUR887" s="60"/>
      <c r="KUS887" s="60"/>
      <c r="KUT887" s="60"/>
      <c r="KUU887" s="60"/>
      <c r="KUV887" s="60"/>
      <c r="KUW887" s="60"/>
      <c r="KUX887" s="60"/>
      <c r="KUY887" s="60"/>
      <c r="KUZ887" s="60"/>
      <c r="KVA887" s="60"/>
      <c r="KVB887" s="60"/>
      <c r="KVC887" s="60"/>
      <c r="KVD887" s="60"/>
      <c r="KVE887" s="60"/>
      <c r="KVF887" s="60"/>
      <c r="KVG887" s="60"/>
      <c r="KVH887" s="60"/>
      <c r="KVI887" s="60"/>
      <c r="KVJ887" s="60"/>
      <c r="KVK887" s="60"/>
      <c r="KVL887" s="60"/>
      <c r="KVM887" s="60"/>
      <c r="KVN887" s="60"/>
      <c r="KVO887" s="60"/>
      <c r="KVP887" s="60"/>
      <c r="KVQ887" s="60"/>
      <c r="KVR887" s="60"/>
      <c r="KVS887" s="60"/>
      <c r="KVT887" s="60"/>
      <c r="KVU887" s="60"/>
      <c r="KVV887" s="60"/>
      <c r="KVW887" s="60"/>
      <c r="KVX887" s="60"/>
      <c r="KVY887" s="60"/>
      <c r="KVZ887" s="60"/>
      <c r="KWA887" s="60"/>
      <c r="KWB887" s="60"/>
      <c r="KWC887" s="60"/>
      <c r="KWD887" s="60"/>
      <c r="KWE887" s="60"/>
      <c r="KWF887" s="60"/>
      <c r="KWG887" s="60"/>
      <c r="KWH887" s="60"/>
      <c r="KWI887" s="60"/>
      <c r="KWJ887" s="60"/>
      <c r="KWK887" s="60"/>
      <c r="KWL887" s="60"/>
      <c r="KWM887" s="60"/>
      <c r="KWN887" s="60"/>
      <c r="KWO887" s="60"/>
      <c r="KWP887" s="60"/>
      <c r="KWQ887" s="60"/>
      <c r="KWR887" s="60"/>
      <c r="KWS887" s="60"/>
      <c r="KWT887" s="60"/>
      <c r="KWU887" s="60"/>
      <c r="KWV887" s="60"/>
      <c r="KWW887" s="60"/>
      <c r="KWX887" s="60"/>
      <c r="KWY887" s="60"/>
      <c r="KWZ887" s="60"/>
      <c r="KXA887" s="60"/>
      <c r="KXB887" s="60"/>
      <c r="KXC887" s="60"/>
      <c r="KXD887" s="60"/>
      <c r="KXE887" s="60"/>
      <c r="KXF887" s="60"/>
      <c r="KXG887" s="60"/>
      <c r="KXH887" s="60"/>
      <c r="KXI887" s="60"/>
      <c r="KXJ887" s="60"/>
      <c r="KXK887" s="60"/>
      <c r="KXL887" s="60"/>
      <c r="KXM887" s="60"/>
      <c r="KXN887" s="60"/>
      <c r="KXO887" s="60"/>
      <c r="KXP887" s="60"/>
      <c r="KXQ887" s="60"/>
      <c r="KXR887" s="60"/>
      <c r="KXS887" s="60"/>
      <c r="KXT887" s="60"/>
      <c r="KXU887" s="60"/>
      <c r="KXV887" s="60"/>
      <c r="KXW887" s="60"/>
      <c r="KXX887" s="60"/>
      <c r="KXY887" s="60"/>
      <c r="KXZ887" s="60"/>
      <c r="KYA887" s="60"/>
      <c r="KYB887" s="60"/>
      <c r="KYC887" s="60"/>
      <c r="KYD887" s="60"/>
      <c r="KYE887" s="60"/>
      <c r="KYF887" s="60"/>
      <c r="KYG887" s="60"/>
      <c r="KYH887" s="60"/>
      <c r="KYI887" s="60"/>
      <c r="KYJ887" s="60"/>
      <c r="KYK887" s="60"/>
      <c r="KYL887" s="60"/>
      <c r="KYM887" s="60"/>
      <c r="KYN887" s="60"/>
      <c r="KYO887" s="60"/>
      <c r="KYP887" s="60"/>
      <c r="KYQ887" s="60"/>
      <c r="KYR887" s="60"/>
      <c r="KYS887" s="60"/>
      <c r="KYT887" s="60"/>
      <c r="KYU887" s="60"/>
      <c r="KYV887" s="60"/>
      <c r="KYW887" s="60"/>
      <c r="KYX887" s="60"/>
      <c r="KYY887" s="60"/>
      <c r="KYZ887" s="60"/>
      <c r="KZA887" s="60"/>
      <c r="KZB887" s="60"/>
      <c r="KZC887" s="60"/>
      <c r="KZD887" s="60"/>
      <c r="KZE887" s="60"/>
      <c r="KZF887" s="60"/>
      <c r="KZG887" s="60"/>
      <c r="KZH887" s="60"/>
      <c r="KZI887" s="60"/>
      <c r="KZJ887" s="60"/>
      <c r="KZK887" s="60"/>
      <c r="KZL887" s="60"/>
      <c r="KZM887" s="60"/>
      <c r="KZN887" s="60"/>
      <c r="KZO887" s="60"/>
      <c r="KZP887" s="60"/>
      <c r="KZQ887" s="60"/>
      <c r="KZR887" s="60"/>
      <c r="KZS887" s="60"/>
      <c r="KZT887" s="60"/>
      <c r="KZU887" s="60"/>
      <c r="KZV887" s="60"/>
      <c r="KZW887" s="60"/>
      <c r="KZX887" s="60"/>
      <c r="KZY887" s="60"/>
      <c r="KZZ887" s="60"/>
      <c r="LAA887" s="60"/>
      <c r="LAB887" s="60"/>
      <c r="LAC887" s="60"/>
      <c r="LAD887" s="60"/>
      <c r="LAE887" s="60"/>
      <c r="LAF887" s="60"/>
      <c r="LAG887" s="60"/>
      <c r="LAH887" s="60"/>
      <c r="LAI887" s="60"/>
      <c r="LAJ887" s="60"/>
      <c r="LAK887" s="60"/>
      <c r="LAL887" s="60"/>
      <c r="LAM887" s="60"/>
      <c r="LAN887" s="60"/>
      <c r="LAO887" s="60"/>
      <c r="LAP887" s="60"/>
      <c r="LAQ887" s="60"/>
      <c r="LAR887" s="60"/>
      <c r="LAS887" s="60"/>
      <c r="LAT887" s="60"/>
      <c r="LAU887" s="60"/>
      <c r="LAV887" s="60"/>
      <c r="LAW887" s="60"/>
      <c r="LAX887" s="60"/>
      <c r="LAY887" s="60"/>
      <c r="LAZ887" s="60"/>
      <c r="LBA887" s="60"/>
      <c r="LBB887" s="60"/>
      <c r="LBC887" s="60"/>
      <c r="LBD887" s="60"/>
      <c r="LBE887" s="60"/>
      <c r="LBF887" s="60"/>
      <c r="LBG887" s="60"/>
      <c r="LBH887" s="60"/>
      <c r="LBI887" s="60"/>
      <c r="LBJ887" s="60"/>
      <c r="LBK887" s="60"/>
      <c r="LBL887" s="60"/>
      <c r="LBM887" s="60"/>
      <c r="LBN887" s="60"/>
      <c r="LBO887" s="60"/>
      <c r="LBP887" s="60"/>
      <c r="LBQ887" s="60"/>
      <c r="LBR887" s="60"/>
      <c r="LBS887" s="60"/>
      <c r="LBT887" s="60"/>
      <c r="LBU887" s="60"/>
      <c r="LBV887" s="60"/>
      <c r="LBW887" s="60"/>
      <c r="LBX887" s="60"/>
      <c r="LBY887" s="60"/>
      <c r="LBZ887" s="60"/>
      <c r="LCA887" s="60"/>
      <c r="LCB887" s="60"/>
      <c r="LCC887" s="60"/>
      <c r="LCD887" s="60"/>
      <c r="LCE887" s="60"/>
      <c r="LCF887" s="60"/>
      <c r="LCG887" s="60"/>
      <c r="LCH887" s="60"/>
      <c r="LCI887" s="60"/>
      <c r="LCJ887" s="60"/>
      <c r="LCK887" s="60"/>
      <c r="LCL887" s="60"/>
      <c r="LCM887" s="60"/>
      <c r="LCN887" s="60"/>
      <c r="LCO887" s="60"/>
      <c r="LCP887" s="60"/>
      <c r="LCQ887" s="60"/>
      <c r="LCR887" s="60"/>
      <c r="LCS887" s="60"/>
      <c r="LCT887" s="60"/>
      <c r="LCU887" s="60"/>
      <c r="LCV887" s="60"/>
      <c r="LCW887" s="60"/>
      <c r="LCX887" s="60"/>
      <c r="LCY887" s="60"/>
      <c r="LCZ887" s="60"/>
      <c r="LDA887" s="60"/>
      <c r="LDB887" s="60"/>
      <c r="LDC887" s="60"/>
      <c r="LDD887" s="60"/>
      <c r="LDE887" s="60"/>
      <c r="LDF887" s="60"/>
      <c r="LDG887" s="60"/>
      <c r="LDH887" s="60"/>
      <c r="LDI887" s="60"/>
      <c r="LDJ887" s="60"/>
      <c r="LDK887" s="60"/>
      <c r="LDL887" s="60"/>
      <c r="LDM887" s="60"/>
      <c r="LDN887" s="60"/>
      <c r="LDO887" s="60"/>
      <c r="LDP887" s="60"/>
      <c r="LDQ887" s="60"/>
      <c r="LDR887" s="60"/>
      <c r="LDS887" s="60"/>
      <c r="LDT887" s="60"/>
      <c r="LDU887" s="60"/>
      <c r="LDV887" s="60"/>
      <c r="LDW887" s="60"/>
      <c r="LDX887" s="60"/>
      <c r="LDY887" s="60"/>
      <c r="LDZ887" s="60"/>
      <c r="LEA887" s="60"/>
      <c r="LEB887" s="60"/>
      <c r="LEC887" s="60"/>
      <c r="LED887" s="60"/>
      <c r="LEE887" s="60"/>
      <c r="LEF887" s="60"/>
      <c r="LEG887" s="60"/>
      <c r="LEH887" s="60"/>
      <c r="LEI887" s="60"/>
      <c r="LEJ887" s="60"/>
      <c r="LEK887" s="60"/>
      <c r="LEL887" s="60"/>
      <c r="LEM887" s="60"/>
      <c r="LEN887" s="60"/>
      <c r="LEO887" s="60"/>
      <c r="LEP887" s="60"/>
      <c r="LEQ887" s="60"/>
      <c r="LER887" s="60"/>
      <c r="LES887" s="60"/>
      <c r="LET887" s="60"/>
      <c r="LEU887" s="60"/>
      <c r="LEV887" s="60"/>
      <c r="LEW887" s="60"/>
      <c r="LEX887" s="60"/>
      <c r="LEY887" s="60"/>
      <c r="LEZ887" s="60"/>
      <c r="LFA887" s="60"/>
      <c r="LFB887" s="60"/>
      <c r="LFC887" s="60"/>
      <c r="LFD887" s="60"/>
      <c r="LFE887" s="60"/>
      <c r="LFF887" s="60"/>
      <c r="LFG887" s="60"/>
      <c r="LFH887" s="60"/>
      <c r="LFI887" s="60"/>
      <c r="LFJ887" s="60"/>
      <c r="LFK887" s="60"/>
      <c r="LFL887" s="60"/>
      <c r="LFM887" s="60"/>
      <c r="LFN887" s="60"/>
      <c r="LFO887" s="60"/>
      <c r="LFP887" s="60"/>
      <c r="LFQ887" s="60"/>
      <c r="LFR887" s="60"/>
      <c r="LFS887" s="60"/>
      <c r="LFT887" s="60"/>
      <c r="LFU887" s="60"/>
      <c r="LFV887" s="60"/>
      <c r="LFW887" s="60"/>
      <c r="LFX887" s="60"/>
      <c r="LFY887" s="60"/>
      <c r="LFZ887" s="60"/>
      <c r="LGA887" s="60"/>
      <c r="LGB887" s="60"/>
      <c r="LGC887" s="60"/>
      <c r="LGD887" s="60"/>
      <c r="LGE887" s="60"/>
      <c r="LGF887" s="60"/>
      <c r="LGG887" s="60"/>
      <c r="LGH887" s="60"/>
      <c r="LGI887" s="60"/>
      <c r="LGJ887" s="60"/>
      <c r="LGK887" s="60"/>
      <c r="LGL887" s="60"/>
      <c r="LGM887" s="60"/>
      <c r="LGN887" s="60"/>
      <c r="LGO887" s="60"/>
      <c r="LGP887" s="60"/>
      <c r="LGQ887" s="60"/>
      <c r="LGR887" s="60"/>
      <c r="LGS887" s="60"/>
      <c r="LGT887" s="60"/>
      <c r="LGU887" s="60"/>
      <c r="LGV887" s="60"/>
      <c r="LGW887" s="60"/>
      <c r="LGX887" s="60"/>
      <c r="LGY887" s="60"/>
      <c r="LGZ887" s="60"/>
      <c r="LHA887" s="60"/>
      <c r="LHB887" s="60"/>
      <c r="LHC887" s="60"/>
      <c r="LHD887" s="60"/>
      <c r="LHE887" s="60"/>
      <c r="LHF887" s="60"/>
      <c r="LHG887" s="60"/>
      <c r="LHH887" s="60"/>
      <c r="LHI887" s="60"/>
      <c r="LHJ887" s="60"/>
      <c r="LHK887" s="60"/>
      <c r="LHL887" s="60"/>
      <c r="LHM887" s="60"/>
      <c r="LHN887" s="60"/>
      <c r="LHO887" s="60"/>
      <c r="LHP887" s="60"/>
      <c r="LHQ887" s="60"/>
      <c r="LHR887" s="60"/>
      <c r="LHS887" s="60"/>
      <c r="LHT887" s="60"/>
      <c r="LHU887" s="60"/>
      <c r="LHV887" s="60"/>
      <c r="LHW887" s="60"/>
      <c r="LHX887" s="60"/>
      <c r="LHY887" s="60"/>
      <c r="LHZ887" s="60"/>
      <c r="LIA887" s="60"/>
      <c r="LIB887" s="60"/>
      <c r="LIC887" s="60"/>
      <c r="LID887" s="60"/>
      <c r="LIE887" s="60"/>
      <c r="LIF887" s="60"/>
      <c r="LIG887" s="60"/>
      <c r="LIH887" s="60"/>
      <c r="LII887" s="60"/>
      <c r="LIJ887" s="60"/>
      <c r="LIK887" s="60"/>
      <c r="LIL887" s="60"/>
      <c r="LIM887" s="60"/>
      <c r="LIN887" s="60"/>
      <c r="LIO887" s="60"/>
      <c r="LIP887" s="60"/>
      <c r="LIQ887" s="60"/>
      <c r="LIR887" s="60"/>
      <c r="LIS887" s="60"/>
      <c r="LIT887" s="60"/>
      <c r="LIU887" s="60"/>
      <c r="LIV887" s="60"/>
      <c r="LIW887" s="60"/>
      <c r="LIX887" s="60"/>
      <c r="LIY887" s="60"/>
      <c r="LIZ887" s="60"/>
      <c r="LJA887" s="60"/>
      <c r="LJB887" s="60"/>
      <c r="LJC887" s="60"/>
      <c r="LJD887" s="60"/>
      <c r="LJE887" s="60"/>
      <c r="LJF887" s="60"/>
      <c r="LJG887" s="60"/>
      <c r="LJH887" s="60"/>
      <c r="LJI887" s="60"/>
      <c r="LJJ887" s="60"/>
      <c r="LJK887" s="60"/>
      <c r="LJL887" s="60"/>
      <c r="LJM887" s="60"/>
      <c r="LJN887" s="60"/>
      <c r="LJO887" s="60"/>
      <c r="LJP887" s="60"/>
      <c r="LJQ887" s="60"/>
      <c r="LJR887" s="60"/>
      <c r="LJS887" s="60"/>
      <c r="LJT887" s="60"/>
      <c r="LJU887" s="60"/>
      <c r="LJV887" s="60"/>
      <c r="LJW887" s="60"/>
      <c r="LJX887" s="60"/>
      <c r="LJY887" s="60"/>
      <c r="LJZ887" s="60"/>
      <c r="LKA887" s="60"/>
      <c r="LKB887" s="60"/>
      <c r="LKC887" s="60"/>
      <c r="LKD887" s="60"/>
      <c r="LKE887" s="60"/>
      <c r="LKF887" s="60"/>
      <c r="LKG887" s="60"/>
      <c r="LKH887" s="60"/>
      <c r="LKI887" s="60"/>
      <c r="LKJ887" s="60"/>
      <c r="LKK887" s="60"/>
      <c r="LKL887" s="60"/>
      <c r="LKM887" s="60"/>
      <c r="LKN887" s="60"/>
      <c r="LKO887" s="60"/>
      <c r="LKP887" s="60"/>
      <c r="LKQ887" s="60"/>
      <c r="LKR887" s="60"/>
      <c r="LKS887" s="60"/>
      <c r="LKT887" s="60"/>
      <c r="LKU887" s="60"/>
      <c r="LKV887" s="60"/>
      <c r="LKW887" s="60"/>
      <c r="LKX887" s="60"/>
      <c r="LKY887" s="60"/>
      <c r="LKZ887" s="60"/>
      <c r="LLA887" s="60"/>
      <c r="LLB887" s="60"/>
      <c r="LLC887" s="60"/>
      <c r="LLD887" s="60"/>
      <c r="LLE887" s="60"/>
      <c r="LLF887" s="60"/>
      <c r="LLG887" s="60"/>
      <c r="LLH887" s="60"/>
      <c r="LLI887" s="60"/>
      <c r="LLJ887" s="60"/>
      <c r="LLK887" s="60"/>
      <c r="LLL887" s="60"/>
      <c r="LLM887" s="60"/>
      <c r="LLN887" s="60"/>
      <c r="LLO887" s="60"/>
      <c r="LLP887" s="60"/>
      <c r="LLQ887" s="60"/>
      <c r="LLR887" s="60"/>
      <c r="LLS887" s="60"/>
      <c r="LLT887" s="60"/>
      <c r="LLU887" s="60"/>
      <c r="LLV887" s="60"/>
      <c r="LLW887" s="60"/>
      <c r="LLX887" s="60"/>
      <c r="LLY887" s="60"/>
      <c r="LLZ887" s="60"/>
      <c r="LMA887" s="60"/>
      <c r="LMB887" s="60"/>
      <c r="LMC887" s="60"/>
      <c r="LMD887" s="60"/>
      <c r="LME887" s="60"/>
      <c r="LMF887" s="60"/>
      <c r="LMG887" s="60"/>
      <c r="LMH887" s="60"/>
      <c r="LMI887" s="60"/>
      <c r="LMJ887" s="60"/>
      <c r="LMK887" s="60"/>
      <c r="LML887" s="60"/>
      <c r="LMM887" s="60"/>
      <c r="LMN887" s="60"/>
      <c r="LMO887" s="60"/>
      <c r="LMP887" s="60"/>
      <c r="LMQ887" s="60"/>
      <c r="LMR887" s="60"/>
      <c r="LMS887" s="60"/>
      <c r="LMT887" s="60"/>
      <c r="LMU887" s="60"/>
      <c r="LMV887" s="60"/>
      <c r="LMW887" s="60"/>
      <c r="LMX887" s="60"/>
      <c r="LMY887" s="60"/>
      <c r="LMZ887" s="60"/>
      <c r="LNA887" s="60"/>
      <c r="LNB887" s="60"/>
      <c r="LNC887" s="60"/>
      <c r="LND887" s="60"/>
      <c r="LNE887" s="60"/>
      <c r="LNF887" s="60"/>
      <c r="LNG887" s="60"/>
      <c r="LNH887" s="60"/>
      <c r="LNI887" s="60"/>
      <c r="LNJ887" s="60"/>
      <c r="LNK887" s="60"/>
      <c r="LNL887" s="60"/>
      <c r="LNM887" s="60"/>
      <c r="LNN887" s="60"/>
      <c r="LNO887" s="60"/>
      <c r="LNP887" s="60"/>
      <c r="LNQ887" s="60"/>
      <c r="LNR887" s="60"/>
      <c r="LNS887" s="60"/>
      <c r="LNT887" s="60"/>
      <c r="LNU887" s="60"/>
      <c r="LNV887" s="60"/>
      <c r="LNW887" s="60"/>
      <c r="LNX887" s="60"/>
      <c r="LNY887" s="60"/>
      <c r="LNZ887" s="60"/>
      <c r="LOA887" s="60"/>
      <c r="LOB887" s="60"/>
      <c r="LOC887" s="60"/>
      <c r="LOD887" s="60"/>
      <c r="LOE887" s="60"/>
      <c r="LOF887" s="60"/>
      <c r="LOG887" s="60"/>
      <c r="LOH887" s="60"/>
      <c r="LOI887" s="60"/>
      <c r="LOJ887" s="60"/>
      <c r="LOK887" s="60"/>
      <c r="LOL887" s="60"/>
      <c r="LOM887" s="60"/>
      <c r="LON887" s="60"/>
      <c r="LOO887" s="60"/>
      <c r="LOP887" s="60"/>
      <c r="LOQ887" s="60"/>
      <c r="LOR887" s="60"/>
      <c r="LOS887" s="60"/>
      <c r="LOT887" s="60"/>
      <c r="LOU887" s="60"/>
      <c r="LOV887" s="60"/>
      <c r="LOW887" s="60"/>
      <c r="LOX887" s="60"/>
      <c r="LOY887" s="60"/>
      <c r="LOZ887" s="60"/>
      <c r="LPA887" s="60"/>
      <c r="LPB887" s="60"/>
      <c r="LPC887" s="60"/>
      <c r="LPD887" s="60"/>
      <c r="LPE887" s="60"/>
      <c r="LPF887" s="60"/>
      <c r="LPG887" s="60"/>
      <c r="LPH887" s="60"/>
      <c r="LPI887" s="60"/>
      <c r="LPJ887" s="60"/>
      <c r="LPK887" s="60"/>
      <c r="LPL887" s="60"/>
      <c r="LPM887" s="60"/>
      <c r="LPN887" s="60"/>
      <c r="LPO887" s="60"/>
      <c r="LPP887" s="60"/>
      <c r="LPQ887" s="60"/>
      <c r="LPR887" s="60"/>
      <c r="LPS887" s="60"/>
      <c r="LPT887" s="60"/>
      <c r="LPU887" s="60"/>
      <c r="LPV887" s="60"/>
      <c r="LPW887" s="60"/>
      <c r="LPX887" s="60"/>
      <c r="LPY887" s="60"/>
      <c r="LPZ887" s="60"/>
      <c r="LQA887" s="60"/>
      <c r="LQB887" s="60"/>
      <c r="LQC887" s="60"/>
      <c r="LQD887" s="60"/>
      <c r="LQE887" s="60"/>
      <c r="LQF887" s="60"/>
      <c r="LQG887" s="60"/>
      <c r="LQH887" s="60"/>
      <c r="LQI887" s="60"/>
      <c r="LQJ887" s="60"/>
      <c r="LQK887" s="60"/>
      <c r="LQL887" s="60"/>
      <c r="LQM887" s="60"/>
      <c r="LQN887" s="60"/>
      <c r="LQO887" s="60"/>
      <c r="LQP887" s="60"/>
      <c r="LQQ887" s="60"/>
      <c r="LQR887" s="60"/>
      <c r="LQS887" s="60"/>
      <c r="LQT887" s="60"/>
      <c r="LQU887" s="60"/>
      <c r="LQV887" s="60"/>
      <c r="LQW887" s="60"/>
      <c r="LQX887" s="60"/>
      <c r="LQY887" s="60"/>
      <c r="LQZ887" s="60"/>
      <c r="LRA887" s="60"/>
      <c r="LRB887" s="60"/>
      <c r="LRC887" s="60"/>
      <c r="LRD887" s="60"/>
      <c r="LRE887" s="60"/>
      <c r="LRF887" s="60"/>
      <c r="LRG887" s="60"/>
      <c r="LRH887" s="60"/>
      <c r="LRI887" s="60"/>
      <c r="LRJ887" s="60"/>
      <c r="LRK887" s="60"/>
      <c r="LRL887" s="60"/>
      <c r="LRM887" s="60"/>
      <c r="LRN887" s="60"/>
      <c r="LRO887" s="60"/>
      <c r="LRP887" s="60"/>
      <c r="LRQ887" s="60"/>
      <c r="LRR887" s="60"/>
      <c r="LRS887" s="60"/>
      <c r="LRT887" s="60"/>
      <c r="LRU887" s="60"/>
      <c r="LRV887" s="60"/>
      <c r="LRW887" s="60"/>
      <c r="LRX887" s="60"/>
      <c r="LRY887" s="60"/>
      <c r="LRZ887" s="60"/>
      <c r="LSA887" s="60"/>
      <c r="LSB887" s="60"/>
      <c r="LSC887" s="60"/>
      <c r="LSD887" s="60"/>
      <c r="LSE887" s="60"/>
      <c r="LSF887" s="60"/>
      <c r="LSG887" s="60"/>
      <c r="LSH887" s="60"/>
      <c r="LSI887" s="60"/>
      <c r="LSJ887" s="60"/>
      <c r="LSK887" s="60"/>
      <c r="LSL887" s="60"/>
      <c r="LSM887" s="60"/>
      <c r="LSN887" s="60"/>
      <c r="LSO887" s="60"/>
      <c r="LSP887" s="60"/>
      <c r="LSQ887" s="60"/>
      <c r="LSR887" s="60"/>
      <c r="LSS887" s="60"/>
      <c r="LST887" s="60"/>
      <c r="LSU887" s="60"/>
      <c r="LSV887" s="60"/>
      <c r="LSW887" s="60"/>
      <c r="LSX887" s="60"/>
      <c r="LSY887" s="60"/>
      <c r="LSZ887" s="60"/>
      <c r="LTA887" s="60"/>
      <c r="LTB887" s="60"/>
      <c r="LTC887" s="60"/>
      <c r="LTD887" s="60"/>
      <c r="LTE887" s="60"/>
      <c r="LTF887" s="60"/>
      <c r="LTG887" s="60"/>
      <c r="LTH887" s="60"/>
      <c r="LTI887" s="60"/>
      <c r="LTJ887" s="60"/>
      <c r="LTK887" s="60"/>
      <c r="LTL887" s="60"/>
      <c r="LTM887" s="60"/>
      <c r="LTN887" s="60"/>
      <c r="LTO887" s="60"/>
      <c r="LTP887" s="60"/>
      <c r="LTQ887" s="60"/>
      <c r="LTR887" s="60"/>
      <c r="LTS887" s="60"/>
      <c r="LTT887" s="60"/>
      <c r="LTU887" s="60"/>
      <c r="LTV887" s="60"/>
      <c r="LTW887" s="60"/>
      <c r="LTX887" s="60"/>
      <c r="LTY887" s="60"/>
      <c r="LTZ887" s="60"/>
      <c r="LUA887" s="60"/>
      <c r="LUB887" s="60"/>
      <c r="LUC887" s="60"/>
      <c r="LUD887" s="60"/>
      <c r="LUE887" s="60"/>
      <c r="LUF887" s="60"/>
      <c r="LUG887" s="60"/>
      <c r="LUH887" s="60"/>
      <c r="LUI887" s="60"/>
      <c r="LUJ887" s="60"/>
      <c r="LUK887" s="60"/>
      <c r="LUL887" s="60"/>
      <c r="LUM887" s="60"/>
      <c r="LUN887" s="60"/>
      <c r="LUO887" s="60"/>
      <c r="LUP887" s="60"/>
      <c r="LUQ887" s="60"/>
      <c r="LUR887" s="60"/>
      <c r="LUS887" s="60"/>
      <c r="LUT887" s="60"/>
      <c r="LUU887" s="60"/>
      <c r="LUV887" s="60"/>
      <c r="LUW887" s="60"/>
      <c r="LUX887" s="60"/>
      <c r="LUY887" s="60"/>
      <c r="LUZ887" s="60"/>
      <c r="LVA887" s="60"/>
      <c r="LVB887" s="60"/>
      <c r="LVC887" s="60"/>
      <c r="LVD887" s="60"/>
      <c r="LVE887" s="60"/>
      <c r="LVF887" s="60"/>
      <c r="LVG887" s="60"/>
      <c r="LVH887" s="60"/>
      <c r="LVI887" s="60"/>
      <c r="LVJ887" s="60"/>
      <c r="LVK887" s="60"/>
      <c r="LVL887" s="60"/>
      <c r="LVM887" s="60"/>
      <c r="LVN887" s="60"/>
      <c r="LVO887" s="60"/>
      <c r="LVP887" s="60"/>
      <c r="LVQ887" s="60"/>
      <c r="LVR887" s="60"/>
      <c r="LVS887" s="60"/>
      <c r="LVT887" s="60"/>
      <c r="LVU887" s="60"/>
      <c r="LVV887" s="60"/>
      <c r="LVW887" s="60"/>
      <c r="LVX887" s="60"/>
      <c r="LVY887" s="60"/>
      <c r="LVZ887" s="60"/>
      <c r="LWA887" s="60"/>
      <c r="LWB887" s="60"/>
      <c r="LWC887" s="60"/>
      <c r="LWD887" s="60"/>
      <c r="LWE887" s="60"/>
      <c r="LWF887" s="60"/>
      <c r="LWG887" s="60"/>
      <c r="LWH887" s="60"/>
      <c r="LWI887" s="60"/>
      <c r="LWJ887" s="60"/>
      <c r="LWK887" s="60"/>
      <c r="LWL887" s="60"/>
      <c r="LWM887" s="60"/>
      <c r="LWN887" s="60"/>
      <c r="LWO887" s="60"/>
      <c r="LWP887" s="60"/>
      <c r="LWQ887" s="60"/>
      <c r="LWR887" s="60"/>
      <c r="LWS887" s="60"/>
      <c r="LWT887" s="60"/>
      <c r="LWU887" s="60"/>
      <c r="LWV887" s="60"/>
      <c r="LWW887" s="60"/>
      <c r="LWX887" s="60"/>
      <c r="LWY887" s="60"/>
      <c r="LWZ887" s="60"/>
      <c r="LXA887" s="60"/>
      <c r="LXB887" s="60"/>
      <c r="LXC887" s="60"/>
      <c r="LXD887" s="60"/>
      <c r="LXE887" s="60"/>
      <c r="LXF887" s="60"/>
      <c r="LXG887" s="60"/>
      <c r="LXH887" s="60"/>
      <c r="LXI887" s="60"/>
      <c r="LXJ887" s="60"/>
      <c r="LXK887" s="60"/>
      <c r="LXL887" s="60"/>
      <c r="LXM887" s="60"/>
      <c r="LXN887" s="60"/>
      <c r="LXO887" s="60"/>
      <c r="LXP887" s="60"/>
      <c r="LXQ887" s="60"/>
      <c r="LXR887" s="60"/>
      <c r="LXS887" s="60"/>
      <c r="LXT887" s="60"/>
      <c r="LXU887" s="60"/>
      <c r="LXV887" s="60"/>
      <c r="LXW887" s="60"/>
      <c r="LXX887" s="60"/>
      <c r="LXY887" s="60"/>
      <c r="LXZ887" s="60"/>
      <c r="LYA887" s="60"/>
      <c r="LYB887" s="60"/>
      <c r="LYC887" s="60"/>
      <c r="LYD887" s="60"/>
      <c r="LYE887" s="60"/>
      <c r="LYF887" s="60"/>
      <c r="LYG887" s="60"/>
      <c r="LYH887" s="60"/>
      <c r="LYI887" s="60"/>
      <c r="LYJ887" s="60"/>
      <c r="LYK887" s="60"/>
      <c r="LYL887" s="60"/>
      <c r="LYM887" s="60"/>
      <c r="LYN887" s="60"/>
      <c r="LYO887" s="60"/>
      <c r="LYP887" s="60"/>
      <c r="LYQ887" s="60"/>
      <c r="LYR887" s="60"/>
      <c r="LYS887" s="60"/>
      <c r="LYT887" s="60"/>
      <c r="LYU887" s="60"/>
      <c r="LYV887" s="60"/>
      <c r="LYW887" s="60"/>
      <c r="LYX887" s="60"/>
      <c r="LYY887" s="60"/>
      <c r="LYZ887" s="60"/>
      <c r="LZA887" s="60"/>
      <c r="LZB887" s="60"/>
      <c r="LZC887" s="60"/>
      <c r="LZD887" s="60"/>
      <c r="LZE887" s="60"/>
      <c r="LZF887" s="60"/>
      <c r="LZG887" s="60"/>
      <c r="LZH887" s="60"/>
      <c r="LZI887" s="60"/>
      <c r="LZJ887" s="60"/>
      <c r="LZK887" s="60"/>
      <c r="LZL887" s="60"/>
      <c r="LZM887" s="60"/>
      <c r="LZN887" s="60"/>
      <c r="LZO887" s="60"/>
      <c r="LZP887" s="60"/>
      <c r="LZQ887" s="60"/>
      <c r="LZR887" s="60"/>
      <c r="LZS887" s="60"/>
      <c r="LZT887" s="60"/>
      <c r="LZU887" s="60"/>
      <c r="LZV887" s="60"/>
      <c r="LZW887" s="60"/>
      <c r="LZX887" s="60"/>
      <c r="LZY887" s="60"/>
      <c r="LZZ887" s="60"/>
      <c r="MAA887" s="60"/>
      <c r="MAB887" s="60"/>
      <c r="MAC887" s="60"/>
      <c r="MAD887" s="60"/>
      <c r="MAE887" s="60"/>
      <c r="MAF887" s="60"/>
      <c r="MAG887" s="60"/>
      <c r="MAH887" s="60"/>
      <c r="MAI887" s="60"/>
      <c r="MAJ887" s="60"/>
      <c r="MAK887" s="60"/>
      <c r="MAL887" s="60"/>
      <c r="MAM887" s="60"/>
      <c r="MAN887" s="60"/>
      <c r="MAO887" s="60"/>
      <c r="MAP887" s="60"/>
      <c r="MAQ887" s="60"/>
      <c r="MAR887" s="60"/>
      <c r="MAS887" s="60"/>
      <c r="MAT887" s="60"/>
      <c r="MAU887" s="60"/>
      <c r="MAV887" s="60"/>
      <c r="MAW887" s="60"/>
      <c r="MAX887" s="60"/>
      <c r="MAY887" s="60"/>
      <c r="MAZ887" s="60"/>
      <c r="MBA887" s="60"/>
      <c r="MBB887" s="60"/>
      <c r="MBC887" s="60"/>
      <c r="MBD887" s="60"/>
      <c r="MBE887" s="60"/>
      <c r="MBF887" s="60"/>
      <c r="MBG887" s="60"/>
      <c r="MBH887" s="60"/>
      <c r="MBI887" s="60"/>
      <c r="MBJ887" s="60"/>
      <c r="MBK887" s="60"/>
      <c r="MBL887" s="60"/>
      <c r="MBM887" s="60"/>
      <c r="MBN887" s="60"/>
      <c r="MBO887" s="60"/>
      <c r="MBP887" s="60"/>
      <c r="MBQ887" s="60"/>
      <c r="MBR887" s="60"/>
      <c r="MBS887" s="60"/>
      <c r="MBT887" s="60"/>
      <c r="MBU887" s="60"/>
      <c r="MBV887" s="60"/>
      <c r="MBW887" s="60"/>
      <c r="MBX887" s="60"/>
      <c r="MBY887" s="60"/>
      <c r="MBZ887" s="60"/>
      <c r="MCA887" s="60"/>
      <c r="MCB887" s="60"/>
      <c r="MCC887" s="60"/>
      <c r="MCD887" s="60"/>
      <c r="MCE887" s="60"/>
      <c r="MCF887" s="60"/>
      <c r="MCG887" s="60"/>
      <c r="MCH887" s="60"/>
      <c r="MCI887" s="60"/>
      <c r="MCJ887" s="60"/>
      <c r="MCK887" s="60"/>
      <c r="MCL887" s="60"/>
      <c r="MCM887" s="60"/>
      <c r="MCN887" s="60"/>
      <c r="MCO887" s="60"/>
      <c r="MCP887" s="60"/>
      <c r="MCQ887" s="60"/>
      <c r="MCR887" s="60"/>
      <c r="MCS887" s="60"/>
      <c r="MCT887" s="60"/>
      <c r="MCU887" s="60"/>
      <c r="MCV887" s="60"/>
      <c r="MCW887" s="60"/>
      <c r="MCX887" s="60"/>
      <c r="MCY887" s="60"/>
      <c r="MCZ887" s="60"/>
      <c r="MDA887" s="60"/>
      <c r="MDB887" s="60"/>
      <c r="MDC887" s="60"/>
      <c r="MDD887" s="60"/>
      <c r="MDE887" s="60"/>
      <c r="MDF887" s="60"/>
      <c r="MDG887" s="60"/>
      <c r="MDH887" s="60"/>
      <c r="MDI887" s="60"/>
      <c r="MDJ887" s="60"/>
      <c r="MDK887" s="60"/>
      <c r="MDL887" s="60"/>
      <c r="MDM887" s="60"/>
      <c r="MDN887" s="60"/>
      <c r="MDO887" s="60"/>
      <c r="MDP887" s="60"/>
      <c r="MDQ887" s="60"/>
      <c r="MDR887" s="60"/>
      <c r="MDS887" s="60"/>
      <c r="MDT887" s="60"/>
      <c r="MDU887" s="60"/>
      <c r="MDV887" s="60"/>
      <c r="MDW887" s="60"/>
      <c r="MDX887" s="60"/>
      <c r="MDY887" s="60"/>
      <c r="MDZ887" s="60"/>
      <c r="MEA887" s="60"/>
      <c r="MEB887" s="60"/>
      <c r="MEC887" s="60"/>
      <c r="MED887" s="60"/>
      <c r="MEE887" s="60"/>
      <c r="MEF887" s="60"/>
      <c r="MEG887" s="60"/>
      <c r="MEH887" s="60"/>
      <c r="MEI887" s="60"/>
      <c r="MEJ887" s="60"/>
      <c r="MEK887" s="60"/>
      <c r="MEL887" s="60"/>
      <c r="MEM887" s="60"/>
      <c r="MEN887" s="60"/>
      <c r="MEO887" s="60"/>
      <c r="MEP887" s="60"/>
      <c r="MEQ887" s="60"/>
      <c r="MER887" s="60"/>
      <c r="MES887" s="60"/>
      <c r="MET887" s="60"/>
      <c r="MEU887" s="60"/>
      <c r="MEV887" s="60"/>
      <c r="MEW887" s="60"/>
      <c r="MEX887" s="60"/>
      <c r="MEY887" s="60"/>
      <c r="MEZ887" s="60"/>
      <c r="MFA887" s="60"/>
      <c r="MFB887" s="60"/>
      <c r="MFC887" s="60"/>
      <c r="MFD887" s="60"/>
      <c r="MFE887" s="60"/>
      <c r="MFF887" s="60"/>
      <c r="MFG887" s="60"/>
      <c r="MFH887" s="60"/>
      <c r="MFI887" s="60"/>
      <c r="MFJ887" s="60"/>
      <c r="MFK887" s="60"/>
      <c r="MFL887" s="60"/>
      <c r="MFM887" s="60"/>
      <c r="MFN887" s="60"/>
      <c r="MFO887" s="60"/>
      <c r="MFP887" s="60"/>
      <c r="MFQ887" s="60"/>
      <c r="MFR887" s="60"/>
      <c r="MFS887" s="60"/>
      <c r="MFT887" s="60"/>
      <c r="MFU887" s="60"/>
      <c r="MFV887" s="60"/>
      <c r="MFW887" s="60"/>
      <c r="MFX887" s="60"/>
      <c r="MFY887" s="60"/>
      <c r="MFZ887" s="60"/>
      <c r="MGA887" s="60"/>
      <c r="MGB887" s="60"/>
      <c r="MGC887" s="60"/>
      <c r="MGD887" s="60"/>
      <c r="MGE887" s="60"/>
      <c r="MGF887" s="60"/>
      <c r="MGG887" s="60"/>
      <c r="MGH887" s="60"/>
      <c r="MGI887" s="60"/>
      <c r="MGJ887" s="60"/>
      <c r="MGK887" s="60"/>
      <c r="MGL887" s="60"/>
      <c r="MGM887" s="60"/>
      <c r="MGN887" s="60"/>
      <c r="MGO887" s="60"/>
      <c r="MGP887" s="60"/>
      <c r="MGQ887" s="60"/>
      <c r="MGR887" s="60"/>
      <c r="MGS887" s="60"/>
      <c r="MGT887" s="60"/>
      <c r="MGU887" s="60"/>
      <c r="MGV887" s="60"/>
      <c r="MGW887" s="60"/>
      <c r="MGX887" s="60"/>
      <c r="MGY887" s="60"/>
      <c r="MGZ887" s="60"/>
      <c r="MHA887" s="60"/>
      <c r="MHB887" s="60"/>
      <c r="MHC887" s="60"/>
      <c r="MHD887" s="60"/>
      <c r="MHE887" s="60"/>
      <c r="MHF887" s="60"/>
      <c r="MHG887" s="60"/>
      <c r="MHH887" s="60"/>
      <c r="MHI887" s="60"/>
      <c r="MHJ887" s="60"/>
      <c r="MHK887" s="60"/>
      <c r="MHL887" s="60"/>
      <c r="MHM887" s="60"/>
      <c r="MHN887" s="60"/>
      <c r="MHO887" s="60"/>
      <c r="MHP887" s="60"/>
      <c r="MHQ887" s="60"/>
      <c r="MHR887" s="60"/>
      <c r="MHS887" s="60"/>
      <c r="MHT887" s="60"/>
      <c r="MHU887" s="60"/>
      <c r="MHV887" s="60"/>
      <c r="MHW887" s="60"/>
      <c r="MHX887" s="60"/>
      <c r="MHY887" s="60"/>
      <c r="MHZ887" s="60"/>
      <c r="MIA887" s="60"/>
      <c r="MIB887" s="60"/>
      <c r="MIC887" s="60"/>
      <c r="MID887" s="60"/>
      <c r="MIE887" s="60"/>
      <c r="MIF887" s="60"/>
      <c r="MIG887" s="60"/>
      <c r="MIH887" s="60"/>
      <c r="MII887" s="60"/>
      <c r="MIJ887" s="60"/>
      <c r="MIK887" s="60"/>
      <c r="MIL887" s="60"/>
      <c r="MIM887" s="60"/>
      <c r="MIN887" s="60"/>
      <c r="MIO887" s="60"/>
      <c r="MIP887" s="60"/>
      <c r="MIQ887" s="60"/>
      <c r="MIR887" s="60"/>
      <c r="MIS887" s="60"/>
      <c r="MIT887" s="60"/>
      <c r="MIU887" s="60"/>
      <c r="MIV887" s="60"/>
      <c r="MIW887" s="60"/>
      <c r="MIX887" s="60"/>
      <c r="MIY887" s="60"/>
      <c r="MIZ887" s="60"/>
      <c r="MJA887" s="60"/>
      <c r="MJB887" s="60"/>
      <c r="MJC887" s="60"/>
      <c r="MJD887" s="60"/>
      <c r="MJE887" s="60"/>
      <c r="MJF887" s="60"/>
      <c r="MJG887" s="60"/>
      <c r="MJH887" s="60"/>
      <c r="MJI887" s="60"/>
      <c r="MJJ887" s="60"/>
      <c r="MJK887" s="60"/>
      <c r="MJL887" s="60"/>
      <c r="MJM887" s="60"/>
      <c r="MJN887" s="60"/>
      <c r="MJO887" s="60"/>
      <c r="MJP887" s="60"/>
      <c r="MJQ887" s="60"/>
      <c r="MJR887" s="60"/>
      <c r="MJS887" s="60"/>
      <c r="MJT887" s="60"/>
      <c r="MJU887" s="60"/>
      <c r="MJV887" s="60"/>
      <c r="MJW887" s="60"/>
      <c r="MJX887" s="60"/>
      <c r="MJY887" s="60"/>
      <c r="MJZ887" s="60"/>
      <c r="MKA887" s="60"/>
      <c r="MKB887" s="60"/>
      <c r="MKC887" s="60"/>
      <c r="MKD887" s="60"/>
      <c r="MKE887" s="60"/>
      <c r="MKF887" s="60"/>
      <c r="MKG887" s="60"/>
      <c r="MKH887" s="60"/>
      <c r="MKI887" s="60"/>
      <c r="MKJ887" s="60"/>
      <c r="MKK887" s="60"/>
      <c r="MKL887" s="60"/>
      <c r="MKM887" s="60"/>
      <c r="MKN887" s="60"/>
      <c r="MKO887" s="60"/>
      <c r="MKP887" s="60"/>
      <c r="MKQ887" s="60"/>
      <c r="MKR887" s="60"/>
      <c r="MKS887" s="60"/>
      <c r="MKT887" s="60"/>
      <c r="MKU887" s="60"/>
      <c r="MKV887" s="60"/>
      <c r="MKW887" s="60"/>
      <c r="MKX887" s="60"/>
      <c r="MKY887" s="60"/>
      <c r="MKZ887" s="60"/>
      <c r="MLA887" s="60"/>
      <c r="MLB887" s="60"/>
      <c r="MLC887" s="60"/>
      <c r="MLD887" s="60"/>
      <c r="MLE887" s="60"/>
      <c r="MLF887" s="60"/>
      <c r="MLG887" s="60"/>
      <c r="MLH887" s="60"/>
      <c r="MLI887" s="60"/>
      <c r="MLJ887" s="60"/>
      <c r="MLK887" s="60"/>
      <c r="MLL887" s="60"/>
      <c r="MLM887" s="60"/>
      <c r="MLN887" s="60"/>
      <c r="MLO887" s="60"/>
      <c r="MLP887" s="60"/>
      <c r="MLQ887" s="60"/>
      <c r="MLR887" s="60"/>
      <c r="MLS887" s="60"/>
      <c r="MLT887" s="60"/>
      <c r="MLU887" s="60"/>
      <c r="MLV887" s="60"/>
      <c r="MLW887" s="60"/>
      <c r="MLX887" s="60"/>
      <c r="MLY887" s="60"/>
      <c r="MLZ887" s="60"/>
      <c r="MMA887" s="60"/>
      <c r="MMB887" s="60"/>
      <c r="MMC887" s="60"/>
      <c r="MMD887" s="60"/>
      <c r="MME887" s="60"/>
      <c r="MMF887" s="60"/>
      <c r="MMG887" s="60"/>
      <c r="MMH887" s="60"/>
      <c r="MMI887" s="60"/>
      <c r="MMJ887" s="60"/>
      <c r="MMK887" s="60"/>
      <c r="MML887" s="60"/>
      <c r="MMM887" s="60"/>
      <c r="MMN887" s="60"/>
      <c r="MMO887" s="60"/>
      <c r="MMP887" s="60"/>
      <c r="MMQ887" s="60"/>
      <c r="MMR887" s="60"/>
      <c r="MMS887" s="60"/>
      <c r="MMT887" s="60"/>
      <c r="MMU887" s="60"/>
      <c r="MMV887" s="60"/>
      <c r="MMW887" s="60"/>
      <c r="MMX887" s="60"/>
      <c r="MMY887" s="60"/>
      <c r="MMZ887" s="60"/>
      <c r="MNA887" s="60"/>
      <c r="MNB887" s="60"/>
      <c r="MNC887" s="60"/>
      <c r="MND887" s="60"/>
      <c r="MNE887" s="60"/>
      <c r="MNF887" s="60"/>
      <c r="MNG887" s="60"/>
      <c r="MNH887" s="60"/>
      <c r="MNI887" s="60"/>
      <c r="MNJ887" s="60"/>
      <c r="MNK887" s="60"/>
      <c r="MNL887" s="60"/>
      <c r="MNM887" s="60"/>
      <c r="MNN887" s="60"/>
      <c r="MNO887" s="60"/>
      <c r="MNP887" s="60"/>
      <c r="MNQ887" s="60"/>
      <c r="MNR887" s="60"/>
      <c r="MNS887" s="60"/>
      <c r="MNT887" s="60"/>
      <c r="MNU887" s="60"/>
      <c r="MNV887" s="60"/>
      <c r="MNW887" s="60"/>
      <c r="MNX887" s="60"/>
      <c r="MNY887" s="60"/>
      <c r="MNZ887" s="60"/>
      <c r="MOA887" s="60"/>
      <c r="MOB887" s="60"/>
      <c r="MOC887" s="60"/>
      <c r="MOD887" s="60"/>
      <c r="MOE887" s="60"/>
      <c r="MOF887" s="60"/>
      <c r="MOG887" s="60"/>
      <c r="MOH887" s="60"/>
      <c r="MOI887" s="60"/>
      <c r="MOJ887" s="60"/>
      <c r="MOK887" s="60"/>
      <c r="MOL887" s="60"/>
      <c r="MOM887" s="60"/>
      <c r="MON887" s="60"/>
      <c r="MOO887" s="60"/>
      <c r="MOP887" s="60"/>
      <c r="MOQ887" s="60"/>
      <c r="MOR887" s="60"/>
      <c r="MOS887" s="60"/>
      <c r="MOT887" s="60"/>
      <c r="MOU887" s="60"/>
      <c r="MOV887" s="60"/>
      <c r="MOW887" s="60"/>
      <c r="MOX887" s="60"/>
      <c r="MOY887" s="60"/>
      <c r="MOZ887" s="60"/>
      <c r="MPA887" s="60"/>
      <c r="MPB887" s="60"/>
      <c r="MPC887" s="60"/>
      <c r="MPD887" s="60"/>
      <c r="MPE887" s="60"/>
      <c r="MPF887" s="60"/>
      <c r="MPG887" s="60"/>
      <c r="MPH887" s="60"/>
      <c r="MPI887" s="60"/>
      <c r="MPJ887" s="60"/>
      <c r="MPK887" s="60"/>
      <c r="MPL887" s="60"/>
      <c r="MPM887" s="60"/>
      <c r="MPN887" s="60"/>
      <c r="MPO887" s="60"/>
      <c r="MPP887" s="60"/>
      <c r="MPQ887" s="60"/>
      <c r="MPR887" s="60"/>
      <c r="MPS887" s="60"/>
      <c r="MPT887" s="60"/>
      <c r="MPU887" s="60"/>
      <c r="MPV887" s="60"/>
      <c r="MPW887" s="60"/>
      <c r="MPX887" s="60"/>
      <c r="MPY887" s="60"/>
      <c r="MPZ887" s="60"/>
      <c r="MQA887" s="60"/>
      <c r="MQB887" s="60"/>
      <c r="MQC887" s="60"/>
      <c r="MQD887" s="60"/>
      <c r="MQE887" s="60"/>
      <c r="MQF887" s="60"/>
      <c r="MQG887" s="60"/>
      <c r="MQH887" s="60"/>
      <c r="MQI887" s="60"/>
      <c r="MQJ887" s="60"/>
      <c r="MQK887" s="60"/>
      <c r="MQL887" s="60"/>
      <c r="MQM887" s="60"/>
      <c r="MQN887" s="60"/>
      <c r="MQO887" s="60"/>
      <c r="MQP887" s="60"/>
      <c r="MQQ887" s="60"/>
      <c r="MQR887" s="60"/>
      <c r="MQS887" s="60"/>
      <c r="MQT887" s="60"/>
      <c r="MQU887" s="60"/>
      <c r="MQV887" s="60"/>
      <c r="MQW887" s="60"/>
      <c r="MQX887" s="60"/>
      <c r="MQY887" s="60"/>
      <c r="MQZ887" s="60"/>
      <c r="MRA887" s="60"/>
      <c r="MRB887" s="60"/>
      <c r="MRC887" s="60"/>
      <c r="MRD887" s="60"/>
      <c r="MRE887" s="60"/>
      <c r="MRF887" s="60"/>
      <c r="MRG887" s="60"/>
      <c r="MRH887" s="60"/>
      <c r="MRI887" s="60"/>
      <c r="MRJ887" s="60"/>
      <c r="MRK887" s="60"/>
      <c r="MRL887" s="60"/>
      <c r="MRM887" s="60"/>
      <c r="MRN887" s="60"/>
      <c r="MRO887" s="60"/>
      <c r="MRP887" s="60"/>
      <c r="MRQ887" s="60"/>
      <c r="MRR887" s="60"/>
      <c r="MRS887" s="60"/>
      <c r="MRT887" s="60"/>
      <c r="MRU887" s="60"/>
      <c r="MRV887" s="60"/>
      <c r="MRW887" s="60"/>
      <c r="MRX887" s="60"/>
      <c r="MRY887" s="60"/>
      <c r="MRZ887" s="60"/>
      <c r="MSA887" s="60"/>
      <c r="MSB887" s="60"/>
      <c r="MSC887" s="60"/>
      <c r="MSD887" s="60"/>
      <c r="MSE887" s="60"/>
      <c r="MSF887" s="60"/>
      <c r="MSG887" s="60"/>
      <c r="MSH887" s="60"/>
      <c r="MSI887" s="60"/>
      <c r="MSJ887" s="60"/>
      <c r="MSK887" s="60"/>
      <c r="MSL887" s="60"/>
      <c r="MSM887" s="60"/>
      <c r="MSN887" s="60"/>
      <c r="MSO887" s="60"/>
      <c r="MSP887" s="60"/>
      <c r="MSQ887" s="60"/>
      <c r="MSR887" s="60"/>
      <c r="MSS887" s="60"/>
      <c r="MST887" s="60"/>
      <c r="MSU887" s="60"/>
      <c r="MSV887" s="60"/>
      <c r="MSW887" s="60"/>
      <c r="MSX887" s="60"/>
      <c r="MSY887" s="60"/>
      <c r="MSZ887" s="60"/>
      <c r="MTA887" s="60"/>
      <c r="MTB887" s="60"/>
      <c r="MTC887" s="60"/>
      <c r="MTD887" s="60"/>
      <c r="MTE887" s="60"/>
      <c r="MTF887" s="60"/>
      <c r="MTG887" s="60"/>
      <c r="MTH887" s="60"/>
      <c r="MTI887" s="60"/>
      <c r="MTJ887" s="60"/>
      <c r="MTK887" s="60"/>
      <c r="MTL887" s="60"/>
      <c r="MTM887" s="60"/>
      <c r="MTN887" s="60"/>
      <c r="MTO887" s="60"/>
      <c r="MTP887" s="60"/>
      <c r="MTQ887" s="60"/>
      <c r="MTR887" s="60"/>
      <c r="MTS887" s="60"/>
      <c r="MTT887" s="60"/>
      <c r="MTU887" s="60"/>
      <c r="MTV887" s="60"/>
      <c r="MTW887" s="60"/>
      <c r="MTX887" s="60"/>
      <c r="MTY887" s="60"/>
      <c r="MTZ887" s="60"/>
      <c r="MUA887" s="60"/>
      <c r="MUB887" s="60"/>
      <c r="MUC887" s="60"/>
      <c r="MUD887" s="60"/>
      <c r="MUE887" s="60"/>
      <c r="MUF887" s="60"/>
      <c r="MUG887" s="60"/>
      <c r="MUH887" s="60"/>
      <c r="MUI887" s="60"/>
      <c r="MUJ887" s="60"/>
      <c r="MUK887" s="60"/>
      <c r="MUL887" s="60"/>
      <c r="MUM887" s="60"/>
      <c r="MUN887" s="60"/>
      <c r="MUO887" s="60"/>
      <c r="MUP887" s="60"/>
      <c r="MUQ887" s="60"/>
      <c r="MUR887" s="60"/>
      <c r="MUS887" s="60"/>
      <c r="MUT887" s="60"/>
      <c r="MUU887" s="60"/>
      <c r="MUV887" s="60"/>
      <c r="MUW887" s="60"/>
      <c r="MUX887" s="60"/>
      <c r="MUY887" s="60"/>
      <c r="MUZ887" s="60"/>
      <c r="MVA887" s="60"/>
      <c r="MVB887" s="60"/>
      <c r="MVC887" s="60"/>
      <c r="MVD887" s="60"/>
      <c r="MVE887" s="60"/>
      <c r="MVF887" s="60"/>
      <c r="MVG887" s="60"/>
      <c r="MVH887" s="60"/>
      <c r="MVI887" s="60"/>
      <c r="MVJ887" s="60"/>
      <c r="MVK887" s="60"/>
      <c r="MVL887" s="60"/>
      <c r="MVM887" s="60"/>
      <c r="MVN887" s="60"/>
      <c r="MVO887" s="60"/>
      <c r="MVP887" s="60"/>
      <c r="MVQ887" s="60"/>
      <c r="MVR887" s="60"/>
      <c r="MVS887" s="60"/>
      <c r="MVT887" s="60"/>
      <c r="MVU887" s="60"/>
      <c r="MVV887" s="60"/>
      <c r="MVW887" s="60"/>
      <c r="MVX887" s="60"/>
      <c r="MVY887" s="60"/>
      <c r="MVZ887" s="60"/>
      <c r="MWA887" s="60"/>
      <c r="MWB887" s="60"/>
      <c r="MWC887" s="60"/>
      <c r="MWD887" s="60"/>
      <c r="MWE887" s="60"/>
      <c r="MWF887" s="60"/>
      <c r="MWG887" s="60"/>
      <c r="MWH887" s="60"/>
      <c r="MWI887" s="60"/>
      <c r="MWJ887" s="60"/>
      <c r="MWK887" s="60"/>
      <c r="MWL887" s="60"/>
      <c r="MWM887" s="60"/>
      <c r="MWN887" s="60"/>
      <c r="MWO887" s="60"/>
      <c r="MWP887" s="60"/>
      <c r="MWQ887" s="60"/>
      <c r="MWR887" s="60"/>
      <c r="MWS887" s="60"/>
      <c r="MWT887" s="60"/>
      <c r="MWU887" s="60"/>
      <c r="MWV887" s="60"/>
      <c r="MWW887" s="60"/>
      <c r="MWX887" s="60"/>
      <c r="MWY887" s="60"/>
      <c r="MWZ887" s="60"/>
      <c r="MXA887" s="60"/>
      <c r="MXB887" s="60"/>
      <c r="MXC887" s="60"/>
      <c r="MXD887" s="60"/>
      <c r="MXE887" s="60"/>
      <c r="MXF887" s="60"/>
      <c r="MXG887" s="60"/>
      <c r="MXH887" s="60"/>
      <c r="MXI887" s="60"/>
      <c r="MXJ887" s="60"/>
      <c r="MXK887" s="60"/>
      <c r="MXL887" s="60"/>
      <c r="MXM887" s="60"/>
      <c r="MXN887" s="60"/>
      <c r="MXO887" s="60"/>
      <c r="MXP887" s="60"/>
      <c r="MXQ887" s="60"/>
      <c r="MXR887" s="60"/>
      <c r="MXS887" s="60"/>
      <c r="MXT887" s="60"/>
      <c r="MXU887" s="60"/>
      <c r="MXV887" s="60"/>
      <c r="MXW887" s="60"/>
      <c r="MXX887" s="60"/>
      <c r="MXY887" s="60"/>
      <c r="MXZ887" s="60"/>
      <c r="MYA887" s="60"/>
      <c r="MYB887" s="60"/>
      <c r="MYC887" s="60"/>
      <c r="MYD887" s="60"/>
      <c r="MYE887" s="60"/>
      <c r="MYF887" s="60"/>
      <c r="MYG887" s="60"/>
      <c r="MYH887" s="60"/>
      <c r="MYI887" s="60"/>
      <c r="MYJ887" s="60"/>
      <c r="MYK887" s="60"/>
      <c r="MYL887" s="60"/>
      <c r="MYM887" s="60"/>
      <c r="MYN887" s="60"/>
      <c r="MYO887" s="60"/>
      <c r="MYP887" s="60"/>
      <c r="MYQ887" s="60"/>
      <c r="MYR887" s="60"/>
      <c r="MYS887" s="60"/>
      <c r="MYT887" s="60"/>
      <c r="MYU887" s="60"/>
      <c r="MYV887" s="60"/>
      <c r="MYW887" s="60"/>
      <c r="MYX887" s="60"/>
      <c r="MYY887" s="60"/>
      <c r="MYZ887" s="60"/>
      <c r="MZA887" s="60"/>
      <c r="MZB887" s="60"/>
      <c r="MZC887" s="60"/>
      <c r="MZD887" s="60"/>
      <c r="MZE887" s="60"/>
      <c r="MZF887" s="60"/>
      <c r="MZG887" s="60"/>
      <c r="MZH887" s="60"/>
      <c r="MZI887" s="60"/>
      <c r="MZJ887" s="60"/>
      <c r="MZK887" s="60"/>
      <c r="MZL887" s="60"/>
      <c r="MZM887" s="60"/>
      <c r="MZN887" s="60"/>
      <c r="MZO887" s="60"/>
      <c r="MZP887" s="60"/>
      <c r="MZQ887" s="60"/>
      <c r="MZR887" s="60"/>
      <c r="MZS887" s="60"/>
      <c r="MZT887" s="60"/>
      <c r="MZU887" s="60"/>
      <c r="MZV887" s="60"/>
      <c r="MZW887" s="60"/>
      <c r="MZX887" s="60"/>
      <c r="MZY887" s="60"/>
      <c r="MZZ887" s="60"/>
      <c r="NAA887" s="60"/>
      <c r="NAB887" s="60"/>
      <c r="NAC887" s="60"/>
      <c r="NAD887" s="60"/>
      <c r="NAE887" s="60"/>
      <c r="NAF887" s="60"/>
      <c r="NAG887" s="60"/>
      <c r="NAH887" s="60"/>
      <c r="NAI887" s="60"/>
      <c r="NAJ887" s="60"/>
      <c r="NAK887" s="60"/>
      <c r="NAL887" s="60"/>
      <c r="NAM887" s="60"/>
      <c r="NAN887" s="60"/>
      <c r="NAO887" s="60"/>
      <c r="NAP887" s="60"/>
      <c r="NAQ887" s="60"/>
      <c r="NAR887" s="60"/>
      <c r="NAS887" s="60"/>
      <c r="NAT887" s="60"/>
      <c r="NAU887" s="60"/>
      <c r="NAV887" s="60"/>
      <c r="NAW887" s="60"/>
      <c r="NAX887" s="60"/>
      <c r="NAY887" s="60"/>
      <c r="NAZ887" s="60"/>
      <c r="NBA887" s="60"/>
      <c r="NBB887" s="60"/>
      <c r="NBC887" s="60"/>
      <c r="NBD887" s="60"/>
      <c r="NBE887" s="60"/>
      <c r="NBF887" s="60"/>
      <c r="NBG887" s="60"/>
      <c r="NBH887" s="60"/>
      <c r="NBI887" s="60"/>
      <c r="NBJ887" s="60"/>
      <c r="NBK887" s="60"/>
      <c r="NBL887" s="60"/>
      <c r="NBM887" s="60"/>
      <c r="NBN887" s="60"/>
      <c r="NBO887" s="60"/>
      <c r="NBP887" s="60"/>
      <c r="NBQ887" s="60"/>
      <c r="NBR887" s="60"/>
      <c r="NBS887" s="60"/>
      <c r="NBT887" s="60"/>
      <c r="NBU887" s="60"/>
      <c r="NBV887" s="60"/>
      <c r="NBW887" s="60"/>
      <c r="NBX887" s="60"/>
      <c r="NBY887" s="60"/>
      <c r="NBZ887" s="60"/>
      <c r="NCA887" s="60"/>
      <c r="NCB887" s="60"/>
      <c r="NCC887" s="60"/>
      <c r="NCD887" s="60"/>
      <c r="NCE887" s="60"/>
      <c r="NCF887" s="60"/>
      <c r="NCG887" s="60"/>
      <c r="NCH887" s="60"/>
      <c r="NCI887" s="60"/>
      <c r="NCJ887" s="60"/>
      <c r="NCK887" s="60"/>
      <c r="NCL887" s="60"/>
      <c r="NCM887" s="60"/>
      <c r="NCN887" s="60"/>
      <c r="NCO887" s="60"/>
      <c r="NCP887" s="60"/>
      <c r="NCQ887" s="60"/>
      <c r="NCR887" s="60"/>
      <c r="NCS887" s="60"/>
      <c r="NCT887" s="60"/>
      <c r="NCU887" s="60"/>
      <c r="NCV887" s="60"/>
      <c r="NCW887" s="60"/>
      <c r="NCX887" s="60"/>
      <c r="NCY887" s="60"/>
      <c r="NCZ887" s="60"/>
      <c r="NDA887" s="60"/>
      <c r="NDB887" s="60"/>
      <c r="NDC887" s="60"/>
      <c r="NDD887" s="60"/>
      <c r="NDE887" s="60"/>
      <c r="NDF887" s="60"/>
      <c r="NDG887" s="60"/>
      <c r="NDH887" s="60"/>
      <c r="NDI887" s="60"/>
      <c r="NDJ887" s="60"/>
      <c r="NDK887" s="60"/>
      <c r="NDL887" s="60"/>
      <c r="NDM887" s="60"/>
      <c r="NDN887" s="60"/>
      <c r="NDO887" s="60"/>
      <c r="NDP887" s="60"/>
      <c r="NDQ887" s="60"/>
      <c r="NDR887" s="60"/>
      <c r="NDS887" s="60"/>
      <c r="NDT887" s="60"/>
      <c r="NDU887" s="60"/>
      <c r="NDV887" s="60"/>
      <c r="NDW887" s="60"/>
      <c r="NDX887" s="60"/>
      <c r="NDY887" s="60"/>
      <c r="NDZ887" s="60"/>
      <c r="NEA887" s="60"/>
      <c r="NEB887" s="60"/>
      <c r="NEC887" s="60"/>
      <c r="NED887" s="60"/>
      <c r="NEE887" s="60"/>
      <c r="NEF887" s="60"/>
      <c r="NEG887" s="60"/>
      <c r="NEH887" s="60"/>
      <c r="NEI887" s="60"/>
      <c r="NEJ887" s="60"/>
      <c r="NEK887" s="60"/>
      <c r="NEL887" s="60"/>
      <c r="NEM887" s="60"/>
      <c r="NEN887" s="60"/>
      <c r="NEO887" s="60"/>
      <c r="NEP887" s="60"/>
      <c r="NEQ887" s="60"/>
      <c r="NER887" s="60"/>
      <c r="NES887" s="60"/>
      <c r="NET887" s="60"/>
      <c r="NEU887" s="60"/>
      <c r="NEV887" s="60"/>
      <c r="NEW887" s="60"/>
      <c r="NEX887" s="60"/>
      <c r="NEY887" s="60"/>
      <c r="NEZ887" s="60"/>
      <c r="NFA887" s="60"/>
      <c r="NFB887" s="60"/>
      <c r="NFC887" s="60"/>
      <c r="NFD887" s="60"/>
      <c r="NFE887" s="60"/>
      <c r="NFF887" s="60"/>
      <c r="NFG887" s="60"/>
      <c r="NFH887" s="60"/>
      <c r="NFI887" s="60"/>
      <c r="NFJ887" s="60"/>
      <c r="NFK887" s="60"/>
      <c r="NFL887" s="60"/>
      <c r="NFM887" s="60"/>
      <c r="NFN887" s="60"/>
      <c r="NFO887" s="60"/>
      <c r="NFP887" s="60"/>
      <c r="NFQ887" s="60"/>
      <c r="NFR887" s="60"/>
      <c r="NFS887" s="60"/>
      <c r="NFT887" s="60"/>
      <c r="NFU887" s="60"/>
      <c r="NFV887" s="60"/>
      <c r="NFW887" s="60"/>
      <c r="NFX887" s="60"/>
      <c r="NFY887" s="60"/>
      <c r="NFZ887" s="60"/>
      <c r="NGA887" s="60"/>
      <c r="NGB887" s="60"/>
      <c r="NGC887" s="60"/>
      <c r="NGD887" s="60"/>
      <c r="NGE887" s="60"/>
      <c r="NGF887" s="60"/>
      <c r="NGG887" s="60"/>
      <c r="NGH887" s="60"/>
      <c r="NGI887" s="60"/>
      <c r="NGJ887" s="60"/>
      <c r="NGK887" s="60"/>
      <c r="NGL887" s="60"/>
      <c r="NGM887" s="60"/>
      <c r="NGN887" s="60"/>
      <c r="NGO887" s="60"/>
      <c r="NGP887" s="60"/>
      <c r="NGQ887" s="60"/>
      <c r="NGR887" s="60"/>
      <c r="NGS887" s="60"/>
      <c r="NGT887" s="60"/>
      <c r="NGU887" s="60"/>
      <c r="NGV887" s="60"/>
      <c r="NGW887" s="60"/>
      <c r="NGX887" s="60"/>
      <c r="NGY887" s="60"/>
      <c r="NGZ887" s="60"/>
      <c r="NHA887" s="60"/>
      <c r="NHB887" s="60"/>
      <c r="NHC887" s="60"/>
      <c r="NHD887" s="60"/>
      <c r="NHE887" s="60"/>
      <c r="NHF887" s="60"/>
      <c r="NHG887" s="60"/>
      <c r="NHH887" s="60"/>
      <c r="NHI887" s="60"/>
      <c r="NHJ887" s="60"/>
      <c r="NHK887" s="60"/>
      <c r="NHL887" s="60"/>
      <c r="NHM887" s="60"/>
      <c r="NHN887" s="60"/>
      <c r="NHO887" s="60"/>
      <c r="NHP887" s="60"/>
      <c r="NHQ887" s="60"/>
      <c r="NHR887" s="60"/>
      <c r="NHS887" s="60"/>
      <c r="NHT887" s="60"/>
      <c r="NHU887" s="60"/>
      <c r="NHV887" s="60"/>
      <c r="NHW887" s="60"/>
      <c r="NHX887" s="60"/>
      <c r="NHY887" s="60"/>
      <c r="NHZ887" s="60"/>
      <c r="NIA887" s="60"/>
      <c r="NIB887" s="60"/>
      <c r="NIC887" s="60"/>
      <c r="NID887" s="60"/>
      <c r="NIE887" s="60"/>
      <c r="NIF887" s="60"/>
      <c r="NIG887" s="60"/>
      <c r="NIH887" s="60"/>
      <c r="NII887" s="60"/>
      <c r="NIJ887" s="60"/>
      <c r="NIK887" s="60"/>
      <c r="NIL887" s="60"/>
      <c r="NIM887" s="60"/>
      <c r="NIN887" s="60"/>
      <c r="NIO887" s="60"/>
      <c r="NIP887" s="60"/>
      <c r="NIQ887" s="60"/>
      <c r="NIR887" s="60"/>
      <c r="NIS887" s="60"/>
      <c r="NIT887" s="60"/>
      <c r="NIU887" s="60"/>
      <c r="NIV887" s="60"/>
      <c r="NIW887" s="60"/>
      <c r="NIX887" s="60"/>
      <c r="NIY887" s="60"/>
      <c r="NIZ887" s="60"/>
      <c r="NJA887" s="60"/>
      <c r="NJB887" s="60"/>
      <c r="NJC887" s="60"/>
      <c r="NJD887" s="60"/>
      <c r="NJE887" s="60"/>
      <c r="NJF887" s="60"/>
      <c r="NJG887" s="60"/>
      <c r="NJH887" s="60"/>
      <c r="NJI887" s="60"/>
      <c r="NJJ887" s="60"/>
      <c r="NJK887" s="60"/>
      <c r="NJL887" s="60"/>
      <c r="NJM887" s="60"/>
      <c r="NJN887" s="60"/>
      <c r="NJO887" s="60"/>
      <c r="NJP887" s="60"/>
      <c r="NJQ887" s="60"/>
      <c r="NJR887" s="60"/>
      <c r="NJS887" s="60"/>
      <c r="NJT887" s="60"/>
      <c r="NJU887" s="60"/>
      <c r="NJV887" s="60"/>
      <c r="NJW887" s="60"/>
      <c r="NJX887" s="60"/>
      <c r="NJY887" s="60"/>
      <c r="NJZ887" s="60"/>
      <c r="NKA887" s="60"/>
      <c r="NKB887" s="60"/>
      <c r="NKC887" s="60"/>
      <c r="NKD887" s="60"/>
      <c r="NKE887" s="60"/>
      <c r="NKF887" s="60"/>
      <c r="NKG887" s="60"/>
      <c r="NKH887" s="60"/>
      <c r="NKI887" s="60"/>
      <c r="NKJ887" s="60"/>
      <c r="NKK887" s="60"/>
      <c r="NKL887" s="60"/>
      <c r="NKM887" s="60"/>
      <c r="NKN887" s="60"/>
      <c r="NKO887" s="60"/>
      <c r="NKP887" s="60"/>
      <c r="NKQ887" s="60"/>
      <c r="NKR887" s="60"/>
      <c r="NKS887" s="60"/>
      <c r="NKT887" s="60"/>
      <c r="NKU887" s="60"/>
      <c r="NKV887" s="60"/>
      <c r="NKW887" s="60"/>
      <c r="NKX887" s="60"/>
      <c r="NKY887" s="60"/>
      <c r="NKZ887" s="60"/>
      <c r="NLA887" s="60"/>
      <c r="NLB887" s="60"/>
      <c r="NLC887" s="60"/>
      <c r="NLD887" s="60"/>
      <c r="NLE887" s="60"/>
      <c r="NLF887" s="60"/>
      <c r="NLG887" s="60"/>
      <c r="NLH887" s="60"/>
      <c r="NLI887" s="60"/>
      <c r="NLJ887" s="60"/>
      <c r="NLK887" s="60"/>
      <c r="NLL887" s="60"/>
      <c r="NLM887" s="60"/>
      <c r="NLN887" s="60"/>
      <c r="NLO887" s="60"/>
      <c r="NLP887" s="60"/>
      <c r="NLQ887" s="60"/>
      <c r="NLR887" s="60"/>
      <c r="NLS887" s="60"/>
      <c r="NLT887" s="60"/>
      <c r="NLU887" s="60"/>
      <c r="NLV887" s="60"/>
      <c r="NLW887" s="60"/>
      <c r="NLX887" s="60"/>
      <c r="NLY887" s="60"/>
      <c r="NLZ887" s="60"/>
      <c r="NMA887" s="60"/>
      <c r="NMB887" s="60"/>
      <c r="NMC887" s="60"/>
      <c r="NMD887" s="60"/>
      <c r="NME887" s="60"/>
      <c r="NMF887" s="60"/>
      <c r="NMG887" s="60"/>
      <c r="NMH887" s="60"/>
      <c r="NMI887" s="60"/>
      <c r="NMJ887" s="60"/>
      <c r="NMK887" s="60"/>
      <c r="NML887" s="60"/>
      <c r="NMM887" s="60"/>
      <c r="NMN887" s="60"/>
      <c r="NMO887" s="60"/>
      <c r="NMP887" s="60"/>
      <c r="NMQ887" s="60"/>
      <c r="NMR887" s="60"/>
      <c r="NMS887" s="60"/>
      <c r="NMT887" s="60"/>
      <c r="NMU887" s="60"/>
      <c r="NMV887" s="60"/>
      <c r="NMW887" s="60"/>
      <c r="NMX887" s="60"/>
      <c r="NMY887" s="60"/>
      <c r="NMZ887" s="60"/>
      <c r="NNA887" s="60"/>
      <c r="NNB887" s="60"/>
      <c r="NNC887" s="60"/>
      <c r="NND887" s="60"/>
      <c r="NNE887" s="60"/>
      <c r="NNF887" s="60"/>
      <c r="NNG887" s="60"/>
      <c r="NNH887" s="60"/>
      <c r="NNI887" s="60"/>
      <c r="NNJ887" s="60"/>
      <c r="NNK887" s="60"/>
      <c r="NNL887" s="60"/>
      <c r="NNM887" s="60"/>
      <c r="NNN887" s="60"/>
      <c r="NNO887" s="60"/>
      <c r="NNP887" s="60"/>
      <c r="NNQ887" s="60"/>
      <c r="NNR887" s="60"/>
      <c r="NNS887" s="60"/>
      <c r="NNT887" s="60"/>
      <c r="NNU887" s="60"/>
      <c r="NNV887" s="60"/>
      <c r="NNW887" s="60"/>
      <c r="NNX887" s="60"/>
      <c r="NNY887" s="60"/>
      <c r="NNZ887" s="60"/>
      <c r="NOA887" s="60"/>
      <c r="NOB887" s="60"/>
      <c r="NOC887" s="60"/>
      <c r="NOD887" s="60"/>
      <c r="NOE887" s="60"/>
      <c r="NOF887" s="60"/>
      <c r="NOG887" s="60"/>
      <c r="NOH887" s="60"/>
      <c r="NOI887" s="60"/>
      <c r="NOJ887" s="60"/>
      <c r="NOK887" s="60"/>
      <c r="NOL887" s="60"/>
      <c r="NOM887" s="60"/>
      <c r="NON887" s="60"/>
      <c r="NOO887" s="60"/>
      <c r="NOP887" s="60"/>
      <c r="NOQ887" s="60"/>
      <c r="NOR887" s="60"/>
      <c r="NOS887" s="60"/>
      <c r="NOT887" s="60"/>
      <c r="NOU887" s="60"/>
      <c r="NOV887" s="60"/>
      <c r="NOW887" s="60"/>
      <c r="NOX887" s="60"/>
      <c r="NOY887" s="60"/>
      <c r="NOZ887" s="60"/>
      <c r="NPA887" s="60"/>
      <c r="NPB887" s="60"/>
      <c r="NPC887" s="60"/>
      <c r="NPD887" s="60"/>
      <c r="NPE887" s="60"/>
      <c r="NPF887" s="60"/>
      <c r="NPG887" s="60"/>
      <c r="NPH887" s="60"/>
      <c r="NPI887" s="60"/>
      <c r="NPJ887" s="60"/>
      <c r="NPK887" s="60"/>
      <c r="NPL887" s="60"/>
      <c r="NPM887" s="60"/>
      <c r="NPN887" s="60"/>
      <c r="NPO887" s="60"/>
      <c r="NPP887" s="60"/>
      <c r="NPQ887" s="60"/>
      <c r="NPR887" s="60"/>
      <c r="NPS887" s="60"/>
      <c r="NPT887" s="60"/>
      <c r="NPU887" s="60"/>
      <c r="NPV887" s="60"/>
      <c r="NPW887" s="60"/>
      <c r="NPX887" s="60"/>
      <c r="NPY887" s="60"/>
      <c r="NPZ887" s="60"/>
      <c r="NQA887" s="60"/>
      <c r="NQB887" s="60"/>
      <c r="NQC887" s="60"/>
      <c r="NQD887" s="60"/>
      <c r="NQE887" s="60"/>
      <c r="NQF887" s="60"/>
      <c r="NQG887" s="60"/>
      <c r="NQH887" s="60"/>
      <c r="NQI887" s="60"/>
      <c r="NQJ887" s="60"/>
      <c r="NQK887" s="60"/>
      <c r="NQL887" s="60"/>
      <c r="NQM887" s="60"/>
      <c r="NQN887" s="60"/>
      <c r="NQO887" s="60"/>
      <c r="NQP887" s="60"/>
      <c r="NQQ887" s="60"/>
      <c r="NQR887" s="60"/>
      <c r="NQS887" s="60"/>
      <c r="NQT887" s="60"/>
      <c r="NQU887" s="60"/>
      <c r="NQV887" s="60"/>
      <c r="NQW887" s="60"/>
      <c r="NQX887" s="60"/>
      <c r="NQY887" s="60"/>
      <c r="NQZ887" s="60"/>
      <c r="NRA887" s="60"/>
      <c r="NRB887" s="60"/>
      <c r="NRC887" s="60"/>
      <c r="NRD887" s="60"/>
      <c r="NRE887" s="60"/>
      <c r="NRF887" s="60"/>
      <c r="NRG887" s="60"/>
      <c r="NRH887" s="60"/>
      <c r="NRI887" s="60"/>
      <c r="NRJ887" s="60"/>
      <c r="NRK887" s="60"/>
      <c r="NRL887" s="60"/>
      <c r="NRM887" s="60"/>
      <c r="NRN887" s="60"/>
      <c r="NRO887" s="60"/>
      <c r="NRP887" s="60"/>
      <c r="NRQ887" s="60"/>
      <c r="NRR887" s="60"/>
      <c r="NRS887" s="60"/>
      <c r="NRT887" s="60"/>
      <c r="NRU887" s="60"/>
      <c r="NRV887" s="60"/>
      <c r="NRW887" s="60"/>
      <c r="NRX887" s="60"/>
      <c r="NRY887" s="60"/>
      <c r="NRZ887" s="60"/>
      <c r="NSA887" s="60"/>
      <c r="NSB887" s="60"/>
      <c r="NSC887" s="60"/>
      <c r="NSD887" s="60"/>
      <c r="NSE887" s="60"/>
      <c r="NSF887" s="60"/>
      <c r="NSG887" s="60"/>
      <c r="NSH887" s="60"/>
      <c r="NSI887" s="60"/>
      <c r="NSJ887" s="60"/>
      <c r="NSK887" s="60"/>
      <c r="NSL887" s="60"/>
      <c r="NSM887" s="60"/>
      <c r="NSN887" s="60"/>
      <c r="NSO887" s="60"/>
      <c r="NSP887" s="60"/>
      <c r="NSQ887" s="60"/>
      <c r="NSR887" s="60"/>
      <c r="NSS887" s="60"/>
      <c r="NST887" s="60"/>
      <c r="NSU887" s="60"/>
      <c r="NSV887" s="60"/>
      <c r="NSW887" s="60"/>
      <c r="NSX887" s="60"/>
      <c r="NSY887" s="60"/>
      <c r="NSZ887" s="60"/>
      <c r="NTA887" s="60"/>
      <c r="NTB887" s="60"/>
      <c r="NTC887" s="60"/>
      <c r="NTD887" s="60"/>
      <c r="NTE887" s="60"/>
      <c r="NTF887" s="60"/>
      <c r="NTG887" s="60"/>
      <c r="NTH887" s="60"/>
      <c r="NTI887" s="60"/>
      <c r="NTJ887" s="60"/>
      <c r="NTK887" s="60"/>
      <c r="NTL887" s="60"/>
      <c r="NTM887" s="60"/>
      <c r="NTN887" s="60"/>
      <c r="NTO887" s="60"/>
      <c r="NTP887" s="60"/>
      <c r="NTQ887" s="60"/>
      <c r="NTR887" s="60"/>
      <c r="NTS887" s="60"/>
      <c r="NTT887" s="60"/>
      <c r="NTU887" s="60"/>
      <c r="NTV887" s="60"/>
      <c r="NTW887" s="60"/>
      <c r="NTX887" s="60"/>
      <c r="NTY887" s="60"/>
      <c r="NTZ887" s="60"/>
      <c r="NUA887" s="60"/>
      <c r="NUB887" s="60"/>
      <c r="NUC887" s="60"/>
      <c r="NUD887" s="60"/>
      <c r="NUE887" s="60"/>
      <c r="NUF887" s="60"/>
      <c r="NUG887" s="60"/>
      <c r="NUH887" s="60"/>
      <c r="NUI887" s="60"/>
      <c r="NUJ887" s="60"/>
      <c r="NUK887" s="60"/>
      <c r="NUL887" s="60"/>
      <c r="NUM887" s="60"/>
      <c r="NUN887" s="60"/>
      <c r="NUO887" s="60"/>
      <c r="NUP887" s="60"/>
      <c r="NUQ887" s="60"/>
      <c r="NUR887" s="60"/>
      <c r="NUS887" s="60"/>
      <c r="NUT887" s="60"/>
      <c r="NUU887" s="60"/>
      <c r="NUV887" s="60"/>
      <c r="NUW887" s="60"/>
      <c r="NUX887" s="60"/>
      <c r="NUY887" s="60"/>
      <c r="NUZ887" s="60"/>
      <c r="NVA887" s="60"/>
      <c r="NVB887" s="60"/>
      <c r="NVC887" s="60"/>
      <c r="NVD887" s="60"/>
      <c r="NVE887" s="60"/>
      <c r="NVF887" s="60"/>
      <c r="NVG887" s="60"/>
      <c r="NVH887" s="60"/>
      <c r="NVI887" s="60"/>
      <c r="NVJ887" s="60"/>
      <c r="NVK887" s="60"/>
      <c r="NVL887" s="60"/>
      <c r="NVM887" s="60"/>
      <c r="NVN887" s="60"/>
      <c r="NVO887" s="60"/>
      <c r="NVP887" s="60"/>
      <c r="NVQ887" s="60"/>
      <c r="NVR887" s="60"/>
      <c r="NVS887" s="60"/>
      <c r="NVT887" s="60"/>
      <c r="NVU887" s="60"/>
      <c r="NVV887" s="60"/>
      <c r="NVW887" s="60"/>
      <c r="NVX887" s="60"/>
      <c r="NVY887" s="60"/>
      <c r="NVZ887" s="60"/>
      <c r="NWA887" s="60"/>
      <c r="NWB887" s="60"/>
      <c r="NWC887" s="60"/>
      <c r="NWD887" s="60"/>
      <c r="NWE887" s="60"/>
      <c r="NWF887" s="60"/>
      <c r="NWG887" s="60"/>
      <c r="NWH887" s="60"/>
      <c r="NWI887" s="60"/>
      <c r="NWJ887" s="60"/>
      <c r="NWK887" s="60"/>
      <c r="NWL887" s="60"/>
      <c r="NWM887" s="60"/>
      <c r="NWN887" s="60"/>
      <c r="NWO887" s="60"/>
      <c r="NWP887" s="60"/>
      <c r="NWQ887" s="60"/>
      <c r="NWR887" s="60"/>
      <c r="NWS887" s="60"/>
      <c r="NWT887" s="60"/>
      <c r="NWU887" s="60"/>
      <c r="NWV887" s="60"/>
      <c r="NWW887" s="60"/>
      <c r="NWX887" s="60"/>
      <c r="NWY887" s="60"/>
      <c r="NWZ887" s="60"/>
      <c r="NXA887" s="60"/>
      <c r="NXB887" s="60"/>
      <c r="NXC887" s="60"/>
      <c r="NXD887" s="60"/>
      <c r="NXE887" s="60"/>
      <c r="NXF887" s="60"/>
      <c r="NXG887" s="60"/>
      <c r="NXH887" s="60"/>
      <c r="NXI887" s="60"/>
      <c r="NXJ887" s="60"/>
      <c r="NXK887" s="60"/>
      <c r="NXL887" s="60"/>
      <c r="NXM887" s="60"/>
      <c r="NXN887" s="60"/>
      <c r="NXO887" s="60"/>
      <c r="NXP887" s="60"/>
      <c r="NXQ887" s="60"/>
      <c r="NXR887" s="60"/>
      <c r="NXS887" s="60"/>
      <c r="NXT887" s="60"/>
      <c r="NXU887" s="60"/>
      <c r="NXV887" s="60"/>
      <c r="NXW887" s="60"/>
      <c r="NXX887" s="60"/>
      <c r="NXY887" s="60"/>
      <c r="NXZ887" s="60"/>
      <c r="NYA887" s="60"/>
      <c r="NYB887" s="60"/>
      <c r="NYC887" s="60"/>
      <c r="NYD887" s="60"/>
      <c r="NYE887" s="60"/>
      <c r="NYF887" s="60"/>
      <c r="NYG887" s="60"/>
      <c r="NYH887" s="60"/>
      <c r="NYI887" s="60"/>
      <c r="NYJ887" s="60"/>
      <c r="NYK887" s="60"/>
      <c r="NYL887" s="60"/>
      <c r="NYM887" s="60"/>
      <c r="NYN887" s="60"/>
      <c r="NYO887" s="60"/>
      <c r="NYP887" s="60"/>
      <c r="NYQ887" s="60"/>
      <c r="NYR887" s="60"/>
      <c r="NYS887" s="60"/>
      <c r="NYT887" s="60"/>
      <c r="NYU887" s="60"/>
      <c r="NYV887" s="60"/>
      <c r="NYW887" s="60"/>
      <c r="NYX887" s="60"/>
      <c r="NYY887" s="60"/>
      <c r="NYZ887" s="60"/>
      <c r="NZA887" s="60"/>
      <c r="NZB887" s="60"/>
      <c r="NZC887" s="60"/>
      <c r="NZD887" s="60"/>
      <c r="NZE887" s="60"/>
      <c r="NZF887" s="60"/>
      <c r="NZG887" s="60"/>
      <c r="NZH887" s="60"/>
      <c r="NZI887" s="60"/>
      <c r="NZJ887" s="60"/>
      <c r="NZK887" s="60"/>
      <c r="NZL887" s="60"/>
      <c r="NZM887" s="60"/>
      <c r="NZN887" s="60"/>
      <c r="NZO887" s="60"/>
      <c r="NZP887" s="60"/>
      <c r="NZQ887" s="60"/>
      <c r="NZR887" s="60"/>
      <c r="NZS887" s="60"/>
      <c r="NZT887" s="60"/>
      <c r="NZU887" s="60"/>
      <c r="NZV887" s="60"/>
      <c r="NZW887" s="60"/>
      <c r="NZX887" s="60"/>
      <c r="NZY887" s="60"/>
      <c r="NZZ887" s="60"/>
      <c r="OAA887" s="60"/>
      <c r="OAB887" s="60"/>
      <c r="OAC887" s="60"/>
      <c r="OAD887" s="60"/>
      <c r="OAE887" s="60"/>
      <c r="OAF887" s="60"/>
      <c r="OAG887" s="60"/>
      <c r="OAH887" s="60"/>
      <c r="OAI887" s="60"/>
      <c r="OAJ887" s="60"/>
      <c r="OAK887" s="60"/>
      <c r="OAL887" s="60"/>
      <c r="OAM887" s="60"/>
      <c r="OAN887" s="60"/>
      <c r="OAO887" s="60"/>
      <c r="OAP887" s="60"/>
      <c r="OAQ887" s="60"/>
      <c r="OAR887" s="60"/>
      <c r="OAS887" s="60"/>
      <c r="OAT887" s="60"/>
      <c r="OAU887" s="60"/>
      <c r="OAV887" s="60"/>
      <c r="OAW887" s="60"/>
      <c r="OAX887" s="60"/>
      <c r="OAY887" s="60"/>
      <c r="OAZ887" s="60"/>
      <c r="OBA887" s="60"/>
      <c r="OBB887" s="60"/>
      <c r="OBC887" s="60"/>
      <c r="OBD887" s="60"/>
      <c r="OBE887" s="60"/>
      <c r="OBF887" s="60"/>
      <c r="OBG887" s="60"/>
      <c r="OBH887" s="60"/>
      <c r="OBI887" s="60"/>
      <c r="OBJ887" s="60"/>
      <c r="OBK887" s="60"/>
      <c r="OBL887" s="60"/>
      <c r="OBM887" s="60"/>
      <c r="OBN887" s="60"/>
      <c r="OBO887" s="60"/>
      <c r="OBP887" s="60"/>
      <c r="OBQ887" s="60"/>
      <c r="OBR887" s="60"/>
      <c r="OBS887" s="60"/>
      <c r="OBT887" s="60"/>
      <c r="OBU887" s="60"/>
      <c r="OBV887" s="60"/>
      <c r="OBW887" s="60"/>
      <c r="OBX887" s="60"/>
      <c r="OBY887" s="60"/>
      <c r="OBZ887" s="60"/>
      <c r="OCA887" s="60"/>
      <c r="OCB887" s="60"/>
      <c r="OCC887" s="60"/>
      <c r="OCD887" s="60"/>
      <c r="OCE887" s="60"/>
      <c r="OCF887" s="60"/>
      <c r="OCG887" s="60"/>
      <c r="OCH887" s="60"/>
      <c r="OCI887" s="60"/>
      <c r="OCJ887" s="60"/>
      <c r="OCK887" s="60"/>
      <c r="OCL887" s="60"/>
      <c r="OCM887" s="60"/>
      <c r="OCN887" s="60"/>
      <c r="OCO887" s="60"/>
      <c r="OCP887" s="60"/>
      <c r="OCQ887" s="60"/>
      <c r="OCR887" s="60"/>
      <c r="OCS887" s="60"/>
      <c r="OCT887" s="60"/>
      <c r="OCU887" s="60"/>
      <c r="OCV887" s="60"/>
      <c r="OCW887" s="60"/>
      <c r="OCX887" s="60"/>
      <c r="OCY887" s="60"/>
      <c r="OCZ887" s="60"/>
      <c r="ODA887" s="60"/>
      <c r="ODB887" s="60"/>
      <c r="ODC887" s="60"/>
      <c r="ODD887" s="60"/>
      <c r="ODE887" s="60"/>
      <c r="ODF887" s="60"/>
      <c r="ODG887" s="60"/>
      <c r="ODH887" s="60"/>
      <c r="ODI887" s="60"/>
      <c r="ODJ887" s="60"/>
      <c r="ODK887" s="60"/>
      <c r="ODL887" s="60"/>
      <c r="ODM887" s="60"/>
      <c r="ODN887" s="60"/>
      <c r="ODO887" s="60"/>
      <c r="ODP887" s="60"/>
      <c r="ODQ887" s="60"/>
      <c r="ODR887" s="60"/>
      <c r="ODS887" s="60"/>
      <c r="ODT887" s="60"/>
      <c r="ODU887" s="60"/>
      <c r="ODV887" s="60"/>
      <c r="ODW887" s="60"/>
      <c r="ODX887" s="60"/>
      <c r="ODY887" s="60"/>
      <c r="ODZ887" s="60"/>
      <c r="OEA887" s="60"/>
      <c r="OEB887" s="60"/>
      <c r="OEC887" s="60"/>
      <c r="OED887" s="60"/>
      <c r="OEE887" s="60"/>
      <c r="OEF887" s="60"/>
      <c r="OEG887" s="60"/>
      <c r="OEH887" s="60"/>
      <c r="OEI887" s="60"/>
      <c r="OEJ887" s="60"/>
      <c r="OEK887" s="60"/>
      <c r="OEL887" s="60"/>
      <c r="OEM887" s="60"/>
      <c r="OEN887" s="60"/>
      <c r="OEO887" s="60"/>
      <c r="OEP887" s="60"/>
      <c r="OEQ887" s="60"/>
      <c r="OER887" s="60"/>
      <c r="OES887" s="60"/>
      <c r="OET887" s="60"/>
      <c r="OEU887" s="60"/>
      <c r="OEV887" s="60"/>
      <c r="OEW887" s="60"/>
      <c r="OEX887" s="60"/>
      <c r="OEY887" s="60"/>
      <c r="OEZ887" s="60"/>
      <c r="OFA887" s="60"/>
      <c r="OFB887" s="60"/>
      <c r="OFC887" s="60"/>
      <c r="OFD887" s="60"/>
      <c r="OFE887" s="60"/>
      <c r="OFF887" s="60"/>
      <c r="OFG887" s="60"/>
      <c r="OFH887" s="60"/>
      <c r="OFI887" s="60"/>
      <c r="OFJ887" s="60"/>
      <c r="OFK887" s="60"/>
      <c r="OFL887" s="60"/>
      <c r="OFM887" s="60"/>
      <c r="OFN887" s="60"/>
      <c r="OFO887" s="60"/>
      <c r="OFP887" s="60"/>
      <c r="OFQ887" s="60"/>
      <c r="OFR887" s="60"/>
      <c r="OFS887" s="60"/>
      <c r="OFT887" s="60"/>
      <c r="OFU887" s="60"/>
      <c r="OFV887" s="60"/>
      <c r="OFW887" s="60"/>
      <c r="OFX887" s="60"/>
      <c r="OFY887" s="60"/>
      <c r="OFZ887" s="60"/>
      <c r="OGA887" s="60"/>
      <c r="OGB887" s="60"/>
      <c r="OGC887" s="60"/>
      <c r="OGD887" s="60"/>
      <c r="OGE887" s="60"/>
      <c r="OGF887" s="60"/>
      <c r="OGG887" s="60"/>
      <c r="OGH887" s="60"/>
      <c r="OGI887" s="60"/>
      <c r="OGJ887" s="60"/>
      <c r="OGK887" s="60"/>
      <c r="OGL887" s="60"/>
      <c r="OGM887" s="60"/>
      <c r="OGN887" s="60"/>
      <c r="OGO887" s="60"/>
      <c r="OGP887" s="60"/>
      <c r="OGQ887" s="60"/>
      <c r="OGR887" s="60"/>
      <c r="OGS887" s="60"/>
      <c r="OGT887" s="60"/>
      <c r="OGU887" s="60"/>
      <c r="OGV887" s="60"/>
      <c r="OGW887" s="60"/>
      <c r="OGX887" s="60"/>
      <c r="OGY887" s="60"/>
      <c r="OGZ887" s="60"/>
      <c r="OHA887" s="60"/>
      <c r="OHB887" s="60"/>
      <c r="OHC887" s="60"/>
      <c r="OHD887" s="60"/>
      <c r="OHE887" s="60"/>
      <c r="OHF887" s="60"/>
      <c r="OHG887" s="60"/>
      <c r="OHH887" s="60"/>
      <c r="OHI887" s="60"/>
      <c r="OHJ887" s="60"/>
      <c r="OHK887" s="60"/>
      <c r="OHL887" s="60"/>
      <c r="OHM887" s="60"/>
      <c r="OHN887" s="60"/>
      <c r="OHO887" s="60"/>
      <c r="OHP887" s="60"/>
      <c r="OHQ887" s="60"/>
      <c r="OHR887" s="60"/>
      <c r="OHS887" s="60"/>
      <c r="OHT887" s="60"/>
      <c r="OHU887" s="60"/>
      <c r="OHV887" s="60"/>
      <c r="OHW887" s="60"/>
      <c r="OHX887" s="60"/>
      <c r="OHY887" s="60"/>
      <c r="OHZ887" s="60"/>
      <c r="OIA887" s="60"/>
      <c r="OIB887" s="60"/>
      <c r="OIC887" s="60"/>
      <c r="OID887" s="60"/>
      <c r="OIE887" s="60"/>
      <c r="OIF887" s="60"/>
      <c r="OIG887" s="60"/>
      <c r="OIH887" s="60"/>
      <c r="OII887" s="60"/>
      <c r="OIJ887" s="60"/>
      <c r="OIK887" s="60"/>
      <c r="OIL887" s="60"/>
      <c r="OIM887" s="60"/>
      <c r="OIN887" s="60"/>
      <c r="OIO887" s="60"/>
      <c r="OIP887" s="60"/>
      <c r="OIQ887" s="60"/>
      <c r="OIR887" s="60"/>
      <c r="OIS887" s="60"/>
      <c r="OIT887" s="60"/>
      <c r="OIU887" s="60"/>
      <c r="OIV887" s="60"/>
      <c r="OIW887" s="60"/>
      <c r="OIX887" s="60"/>
      <c r="OIY887" s="60"/>
      <c r="OIZ887" s="60"/>
      <c r="OJA887" s="60"/>
      <c r="OJB887" s="60"/>
      <c r="OJC887" s="60"/>
      <c r="OJD887" s="60"/>
      <c r="OJE887" s="60"/>
      <c r="OJF887" s="60"/>
      <c r="OJG887" s="60"/>
      <c r="OJH887" s="60"/>
      <c r="OJI887" s="60"/>
      <c r="OJJ887" s="60"/>
      <c r="OJK887" s="60"/>
      <c r="OJL887" s="60"/>
      <c r="OJM887" s="60"/>
      <c r="OJN887" s="60"/>
      <c r="OJO887" s="60"/>
      <c r="OJP887" s="60"/>
      <c r="OJQ887" s="60"/>
      <c r="OJR887" s="60"/>
      <c r="OJS887" s="60"/>
      <c r="OJT887" s="60"/>
      <c r="OJU887" s="60"/>
      <c r="OJV887" s="60"/>
      <c r="OJW887" s="60"/>
      <c r="OJX887" s="60"/>
      <c r="OJY887" s="60"/>
      <c r="OJZ887" s="60"/>
      <c r="OKA887" s="60"/>
      <c r="OKB887" s="60"/>
      <c r="OKC887" s="60"/>
      <c r="OKD887" s="60"/>
      <c r="OKE887" s="60"/>
      <c r="OKF887" s="60"/>
      <c r="OKG887" s="60"/>
      <c r="OKH887" s="60"/>
      <c r="OKI887" s="60"/>
      <c r="OKJ887" s="60"/>
      <c r="OKK887" s="60"/>
      <c r="OKL887" s="60"/>
      <c r="OKM887" s="60"/>
      <c r="OKN887" s="60"/>
      <c r="OKO887" s="60"/>
      <c r="OKP887" s="60"/>
      <c r="OKQ887" s="60"/>
      <c r="OKR887" s="60"/>
      <c r="OKS887" s="60"/>
      <c r="OKT887" s="60"/>
      <c r="OKU887" s="60"/>
      <c r="OKV887" s="60"/>
      <c r="OKW887" s="60"/>
      <c r="OKX887" s="60"/>
      <c r="OKY887" s="60"/>
      <c r="OKZ887" s="60"/>
      <c r="OLA887" s="60"/>
      <c r="OLB887" s="60"/>
      <c r="OLC887" s="60"/>
      <c r="OLD887" s="60"/>
      <c r="OLE887" s="60"/>
      <c r="OLF887" s="60"/>
      <c r="OLG887" s="60"/>
      <c r="OLH887" s="60"/>
      <c r="OLI887" s="60"/>
      <c r="OLJ887" s="60"/>
      <c r="OLK887" s="60"/>
      <c r="OLL887" s="60"/>
      <c r="OLM887" s="60"/>
      <c r="OLN887" s="60"/>
      <c r="OLO887" s="60"/>
      <c r="OLP887" s="60"/>
      <c r="OLQ887" s="60"/>
      <c r="OLR887" s="60"/>
      <c r="OLS887" s="60"/>
      <c r="OLT887" s="60"/>
      <c r="OLU887" s="60"/>
      <c r="OLV887" s="60"/>
      <c r="OLW887" s="60"/>
      <c r="OLX887" s="60"/>
      <c r="OLY887" s="60"/>
      <c r="OLZ887" s="60"/>
      <c r="OMA887" s="60"/>
      <c r="OMB887" s="60"/>
      <c r="OMC887" s="60"/>
      <c r="OMD887" s="60"/>
      <c r="OME887" s="60"/>
      <c r="OMF887" s="60"/>
      <c r="OMG887" s="60"/>
      <c r="OMH887" s="60"/>
      <c r="OMI887" s="60"/>
      <c r="OMJ887" s="60"/>
      <c r="OMK887" s="60"/>
      <c r="OML887" s="60"/>
      <c r="OMM887" s="60"/>
      <c r="OMN887" s="60"/>
      <c r="OMO887" s="60"/>
      <c r="OMP887" s="60"/>
      <c r="OMQ887" s="60"/>
      <c r="OMR887" s="60"/>
      <c r="OMS887" s="60"/>
      <c r="OMT887" s="60"/>
      <c r="OMU887" s="60"/>
      <c r="OMV887" s="60"/>
      <c r="OMW887" s="60"/>
      <c r="OMX887" s="60"/>
      <c r="OMY887" s="60"/>
      <c r="OMZ887" s="60"/>
      <c r="ONA887" s="60"/>
      <c r="ONB887" s="60"/>
      <c r="ONC887" s="60"/>
      <c r="OND887" s="60"/>
      <c r="ONE887" s="60"/>
      <c r="ONF887" s="60"/>
      <c r="ONG887" s="60"/>
      <c r="ONH887" s="60"/>
      <c r="ONI887" s="60"/>
      <c r="ONJ887" s="60"/>
      <c r="ONK887" s="60"/>
      <c r="ONL887" s="60"/>
      <c r="ONM887" s="60"/>
      <c r="ONN887" s="60"/>
      <c r="ONO887" s="60"/>
      <c r="ONP887" s="60"/>
      <c r="ONQ887" s="60"/>
      <c r="ONR887" s="60"/>
      <c r="ONS887" s="60"/>
      <c r="ONT887" s="60"/>
      <c r="ONU887" s="60"/>
      <c r="ONV887" s="60"/>
      <c r="ONW887" s="60"/>
      <c r="ONX887" s="60"/>
      <c r="ONY887" s="60"/>
      <c r="ONZ887" s="60"/>
      <c r="OOA887" s="60"/>
      <c r="OOB887" s="60"/>
      <c r="OOC887" s="60"/>
      <c r="OOD887" s="60"/>
      <c r="OOE887" s="60"/>
      <c r="OOF887" s="60"/>
      <c r="OOG887" s="60"/>
      <c r="OOH887" s="60"/>
      <c r="OOI887" s="60"/>
      <c r="OOJ887" s="60"/>
      <c r="OOK887" s="60"/>
      <c r="OOL887" s="60"/>
      <c r="OOM887" s="60"/>
      <c r="OON887" s="60"/>
      <c r="OOO887" s="60"/>
      <c r="OOP887" s="60"/>
      <c r="OOQ887" s="60"/>
      <c r="OOR887" s="60"/>
      <c r="OOS887" s="60"/>
      <c r="OOT887" s="60"/>
      <c r="OOU887" s="60"/>
      <c r="OOV887" s="60"/>
      <c r="OOW887" s="60"/>
      <c r="OOX887" s="60"/>
      <c r="OOY887" s="60"/>
      <c r="OOZ887" s="60"/>
      <c r="OPA887" s="60"/>
      <c r="OPB887" s="60"/>
      <c r="OPC887" s="60"/>
      <c r="OPD887" s="60"/>
      <c r="OPE887" s="60"/>
      <c r="OPF887" s="60"/>
      <c r="OPG887" s="60"/>
      <c r="OPH887" s="60"/>
      <c r="OPI887" s="60"/>
      <c r="OPJ887" s="60"/>
      <c r="OPK887" s="60"/>
      <c r="OPL887" s="60"/>
      <c r="OPM887" s="60"/>
      <c r="OPN887" s="60"/>
      <c r="OPO887" s="60"/>
      <c r="OPP887" s="60"/>
      <c r="OPQ887" s="60"/>
      <c r="OPR887" s="60"/>
      <c r="OPS887" s="60"/>
      <c r="OPT887" s="60"/>
      <c r="OPU887" s="60"/>
      <c r="OPV887" s="60"/>
      <c r="OPW887" s="60"/>
      <c r="OPX887" s="60"/>
      <c r="OPY887" s="60"/>
      <c r="OPZ887" s="60"/>
      <c r="OQA887" s="60"/>
      <c r="OQB887" s="60"/>
      <c r="OQC887" s="60"/>
      <c r="OQD887" s="60"/>
      <c r="OQE887" s="60"/>
      <c r="OQF887" s="60"/>
      <c r="OQG887" s="60"/>
      <c r="OQH887" s="60"/>
      <c r="OQI887" s="60"/>
      <c r="OQJ887" s="60"/>
      <c r="OQK887" s="60"/>
      <c r="OQL887" s="60"/>
      <c r="OQM887" s="60"/>
      <c r="OQN887" s="60"/>
      <c r="OQO887" s="60"/>
      <c r="OQP887" s="60"/>
      <c r="OQQ887" s="60"/>
      <c r="OQR887" s="60"/>
      <c r="OQS887" s="60"/>
      <c r="OQT887" s="60"/>
      <c r="OQU887" s="60"/>
      <c r="OQV887" s="60"/>
      <c r="OQW887" s="60"/>
      <c r="OQX887" s="60"/>
      <c r="OQY887" s="60"/>
      <c r="OQZ887" s="60"/>
      <c r="ORA887" s="60"/>
      <c r="ORB887" s="60"/>
      <c r="ORC887" s="60"/>
      <c r="ORD887" s="60"/>
      <c r="ORE887" s="60"/>
      <c r="ORF887" s="60"/>
      <c r="ORG887" s="60"/>
      <c r="ORH887" s="60"/>
      <c r="ORI887" s="60"/>
      <c r="ORJ887" s="60"/>
      <c r="ORK887" s="60"/>
      <c r="ORL887" s="60"/>
      <c r="ORM887" s="60"/>
      <c r="ORN887" s="60"/>
      <c r="ORO887" s="60"/>
      <c r="ORP887" s="60"/>
      <c r="ORQ887" s="60"/>
      <c r="ORR887" s="60"/>
      <c r="ORS887" s="60"/>
      <c r="ORT887" s="60"/>
      <c r="ORU887" s="60"/>
      <c r="ORV887" s="60"/>
      <c r="ORW887" s="60"/>
      <c r="ORX887" s="60"/>
      <c r="ORY887" s="60"/>
      <c r="ORZ887" s="60"/>
      <c r="OSA887" s="60"/>
      <c r="OSB887" s="60"/>
      <c r="OSC887" s="60"/>
      <c r="OSD887" s="60"/>
      <c r="OSE887" s="60"/>
      <c r="OSF887" s="60"/>
      <c r="OSG887" s="60"/>
      <c r="OSH887" s="60"/>
      <c r="OSI887" s="60"/>
      <c r="OSJ887" s="60"/>
      <c r="OSK887" s="60"/>
      <c r="OSL887" s="60"/>
      <c r="OSM887" s="60"/>
      <c r="OSN887" s="60"/>
      <c r="OSO887" s="60"/>
      <c r="OSP887" s="60"/>
      <c r="OSQ887" s="60"/>
      <c r="OSR887" s="60"/>
      <c r="OSS887" s="60"/>
      <c r="OST887" s="60"/>
      <c r="OSU887" s="60"/>
      <c r="OSV887" s="60"/>
      <c r="OSW887" s="60"/>
      <c r="OSX887" s="60"/>
      <c r="OSY887" s="60"/>
      <c r="OSZ887" s="60"/>
      <c r="OTA887" s="60"/>
      <c r="OTB887" s="60"/>
      <c r="OTC887" s="60"/>
      <c r="OTD887" s="60"/>
      <c r="OTE887" s="60"/>
      <c r="OTF887" s="60"/>
      <c r="OTG887" s="60"/>
      <c r="OTH887" s="60"/>
      <c r="OTI887" s="60"/>
      <c r="OTJ887" s="60"/>
      <c r="OTK887" s="60"/>
      <c r="OTL887" s="60"/>
      <c r="OTM887" s="60"/>
      <c r="OTN887" s="60"/>
      <c r="OTO887" s="60"/>
      <c r="OTP887" s="60"/>
      <c r="OTQ887" s="60"/>
      <c r="OTR887" s="60"/>
      <c r="OTS887" s="60"/>
      <c r="OTT887" s="60"/>
      <c r="OTU887" s="60"/>
      <c r="OTV887" s="60"/>
      <c r="OTW887" s="60"/>
      <c r="OTX887" s="60"/>
      <c r="OTY887" s="60"/>
      <c r="OTZ887" s="60"/>
      <c r="OUA887" s="60"/>
      <c r="OUB887" s="60"/>
      <c r="OUC887" s="60"/>
      <c r="OUD887" s="60"/>
      <c r="OUE887" s="60"/>
      <c r="OUF887" s="60"/>
      <c r="OUG887" s="60"/>
      <c r="OUH887" s="60"/>
      <c r="OUI887" s="60"/>
      <c r="OUJ887" s="60"/>
      <c r="OUK887" s="60"/>
      <c r="OUL887" s="60"/>
      <c r="OUM887" s="60"/>
      <c r="OUN887" s="60"/>
      <c r="OUO887" s="60"/>
      <c r="OUP887" s="60"/>
      <c r="OUQ887" s="60"/>
      <c r="OUR887" s="60"/>
      <c r="OUS887" s="60"/>
      <c r="OUT887" s="60"/>
      <c r="OUU887" s="60"/>
      <c r="OUV887" s="60"/>
      <c r="OUW887" s="60"/>
      <c r="OUX887" s="60"/>
      <c r="OUY887" s="60"/>
      <c r="OUZ887" s="60"/>
      <c r="OVA887" s="60"/>
      <c r="OVB887" s="60"/>
      <c r="OVC887" s="60"/>
      <c r="OVD887" s="60"/>
      <c r="OVE887" s="60"/>
      <c r="OVF887" s="60"/>
      <c r="OVG887" s="60"/>
      <c r="OVH887" s="60"/>
      <c r="OVI887" s="60"/>
      <c r="OVJ887" s="60"/>
      <c r="OVK887" s="60"/>
      <c r="OVL887" s="60"/>
      <c r="OVM887" s="60"/>
      <c r="OVN887" s="60"/>
      <c r="OVO887" s="60"/>
      <c r="OVP887" s="60"/>
      <c r="OVQ887" s="60"/>
      <c r="OVR887" s="60"/>
      <c r="OVS887" s="60"/>
      <c r="OVT887" s="60"/>
      <c r="OVU887" s="60"/>
      <c r="OVV887" s="60"/>
      <c r="OVW887" s="60"/>
      <c r="OVX887" s="60"/>
      <c r="OVY887" s="60"/>
      <c r="OVZ887" s="60"/>
      <c r="OWA887" s="60"/>
      <c r="OWB887" s="60"/>
      <c r="OWC887" s="60"/>
      <c r="OWD887" s="60"/>
      <c r="OWE887" s="60"/>
      <c r="OWF887" s="60"/>
      <c r="OWG887" s="60"/>
      <c r="OWH887" s="60"/>
      <c r="OWI887" s="60"/>
      <c r="OWJ887" s="60"/>
      <c r="OWK887" s="60"/>
      <c r="OWL887" s="60"/>
      <c r="OWM887" s="60"/>
      <c r="OWN887" s="60"/>
      <c r="OWO887" s="60"/>
      <c r="OWP887" s="60"/>
      <c r="OWQ887" s="60"/>
      <c r="OWR887" s="60"/>
      <c r="OWS887" s="60"/>
      <c r="OWT887" s="60"/>
      <c r="OWU887" s="60"/>
      <c r="OWV887" s="60"/>
      <c r="OWW887" s="60"/>
      <c r="OWX887" s="60"/>
      <c r="OWY887" s="60"/>
      <c r="OWZ887" s="60"/>
      <c r="OXA887" s="60"/>
      <c r="OXB887" s="60"/>
      <c r="OXC887" s="60"/>
      <c r="OXD887" s="60"/>
      <c r="OXE887" s="60"/>
      <c r="OXF887" s="60"/>
      <c r="OXG887" s="60"/>
      <c r="OXH887" s="60"/>
      <c r="OXI887" s="60"/>
      <c r="OXJ887" s="60"/>
      <c r="OXK887" s="60"/>
      <c r="OXL887" s="60"/>
      <c r="OXM887" s="60"/>
      <c r="OXN887" s="60"/>
      <c r="OXO887" s="60"/>
      <c r="OXP887" s="60"/>
      <c r="OXQ887" s="60"/>
      <c r="OXR887" s="60"/>
      <c r="OXS887" s="60"/>
      <c r="OXT887" s="60"/>
      <c r="OXU887" s="60"/>
      <c r="OXV887" s="60"/>
      <c r="OXW887" s="60"/>
      <c r="OXX887" s="60"/>
      <c r="OXY887" s="60"/>
      <c r="OXZ887" s="60"/>
      <c r="OYA887" s="60"/>
      <c r="OYB887" s="60"/>
      <c r="OYC887" s="60"/>
      <c r="OYD887" s="60"/>
      <c r="OYE887" s="60"/>
      <c r="OYF887" s="60"/>
      <c r="OYG887" s="60"/>
      <c r="OYH887" s="60"/>
      <c r="OYI887" s="60"/>
      <c r="OYJ887" s="60"/>
      <c r="OYK887" s="60"/>
      <c r="OYL887" s="60"/>
      <c r="OYM887" s="60"/>
      <c r="OYN887" s="60"/>
      <c r="OYO887" s="60"/>
      <c r="OYP887" s="60"/>
      <c r="OYQ887" s="60"/>
      <c r="OYR887" s="60"/>
      <c r="OYS887" s="60"/>
      <c r="OYT887" s="60"/>
      <c r="OYU887" s="60"/>
      <c r="OYV887" s="60"/>
      <c r="OYW887" s="60"/>
      <c r="OYX887" s="60"/>
      <c r="OYY887" s="60"/>
      <c r="OYZ887" s="60"/>
      <c r="OZA887" s="60"/>
      <c r="OZB887" s="60"/>
      <c r="OZC887" s="60"/>
      <c r="OZD887" s="60"/>
      <c r="OZE887" s="60"/>
      <c r="OZF887" s="60"/>
      <c r="OZG887" s="60"/>
      <c r="OZH887" s="60"/>
      <c r="OZI887" s="60"/>
      <c r="OZJ887" s="60"/>
      <c r="OZK887" s="60"/>
      <c r="OZL887" s="60"/>
      <c r="OZM887" s="60"/>
      <c r="OZN887" s="60"/>
      <c r="OZO887" s="60"/>
      <c r="OZP887" s="60"/>
      <c r="OZQ887" s="60"/>
      <c r="OZR887" s="60"/>
      <c r="OZS887" s="60"/>
      <c r="OZT887" s="60"/>
      <c r="OZU887" s="60"/>
      <c r="OZV887" s="60"/>
      <c r="OZW887" s="60"/>
      <c r="OZX887" s="60"/>
      <c r="OZY887" s="60"/>
      <c r="OZZ887" s="60"/>
      <c r="PAA887" s="60"/>
      <c r="PAB887" s="60"/>
      <c r="PAC887" s="60"/>
      <c r="PAD887" s="60"/>
      <c r="PAE887" s="60"/>
      <c r="PAF887" s="60"/>
      <c r="PAG887" s="60"/>
      <c r="PAH887" s="60"/>
      <c r="PAI887" s="60"/>
      <c r="PAJ887" s="60"/>
      <c r="PAK887" s="60"/>
      <c r="PAL887" s="60"/>
      <c r="PAM887" s="60"/>
      <c r="PAN887" s="60"/>
      <c r="PAO887" s="60"/>
      <c r="PAP887" s="60"/>
      <c r="PAQ887" s="60"/>
      <c r="PAR887" s="60"/>
      <c r="PAS887" s="60"/>
      <c r="PAT887" s="60"/>
      <c r="PAU887" s="60"/>
      <c r="PAV887" s="60"/>
      <c r="PAW887" s="60"/>
      <c r="PAX887" s="60"/>
      <c r="PAY887" s="60"/>
      <c r="PAZ887" s="60"/>
      <c r="PBA887" s="60"/>
      <c r="PBB887" s="60"/>
      <c r="PBC887" s="60"/>
      <c r="PBD887" s="60"/>
      <c r="PBE887" s="60"/>
      <c r="PBF887" s="60"/>
      <c r="PBG887" s="60"/>
      <c r="PBH887" s="60"/>
      <c r="PBI887" s="60"/>
      <c r="PBJ887" s="60"/>
      <c r="PBK887" s="60"/>
      <c r="PBL887" s="60"/>
      <c r="PBM887" s="60"/>
      <c r="PBN887" s="60"/>
      <c r="PBO887" s="60"/>
      <c r="PBP887" s="60"/>
      <c r="PBQ887" s="60"/>
      <c r="PBR887" s="60"/>
      <c r="PBS887" s="60"/>
      <c r="PBT887" s="60"/>
      <c r="PBU887" s="60"/>
      <c r="PBV887" s="60"/>
      <c r="PBW887" s="60"/>
      <c r="PBX887" s="60"/>
      <c r="PBY887" s="60"/>
      <c r="PBZ887" s="60"/>
      <c r="PCA887" s="60"/>
      <c r="PCB887" s="60"/>
      <c r="PCC887" s="60"/>
      <c r="PCD887" s="60"/>
      <c r="PCE887" s="60"/>
      <c r="PCF887" s="60"/>
      <c r="PCG887" s="60"/>
      <c r="PCH887" s="60"/>
      <c r="PCI887" s="60"/>
      <c r="PCJ887" s="60"/>
      <c r="PCK887" s="60"/>
      <c r="PCL887" s="60"/>
      <c r="PCM887" s="60"/>
      <c r="PCN887" s="60"/>
      <c r="PCO887" s="60"/>
      <c r="PCP887" s="60"/>
      <c r="PCQ887" s="60"/>
      <c r="PCR887" s="60"/>
      <c r="PCS887" s="60"/>
      <c r="PCT887" s="60"/>
      <c r="PCU887" s="60"/>
      <c r="PCV887" s="60"/>
      <c r="PCW887" s="60"/>
      <c r="PCX887" s="60"/>
      <c r="PCY887" s="60"/>
      <c r="PCZ887" s="60"/>
      <c r="PDA887" s="60"/>
      <c r="PDB887" s="60"/>
      <c r="PDC887" s="60"/>
      <c r="PDD887" s="60"/>
      <c r="PDE887" s="60"/>
      <c r="PDF887" s="60"/>
      <c r="PDG887" s="60"/>
      <c r="PDH887" s="60"/>
      <c r="PDI887" s="60"/>
      <c r="PDJ887" s="60"/>
      <c r="PDK887" s="60"/>
      <c r="PDL887" s="60"/>
      <c r="PDM887" s="60"/>
      <c r="PDN887" s="60"/>
      <c r="PDO887" s="60"/>
      <c r="PDP887" s="60"/>
      <c r="PDQ887" s="60"/>
      <c r="PDR887" s="60"/>
      <c r="PDS887" s="60"/>
      <c r="PDT887" s="60"/>
      <c r="PDU887" s="60"/>
      <c r="PDV887" s="60"/>
      <c r="PDW887" s="60"/>
      <c r="PDX887" s="60"/>
      <c r="PDY887" s="60"/>
      <c r="PDZ887" s="60"/>
      <c r="PEA887" s="60"/>
      <c r="PEB887" s="60"/>
      <c r="PEC887" s="60"/>
      <c r="PED887" s="60"/>
      <c r="PEE887" s="60"/>
      <c r="PEF887" s="60"/>
      <c r="PEG887" s="60"/>
      <c r="PEH887" s="60"/>
      <c r="PEI887" s="60"/>
      <c r="PEJ887" s="60"/>
      <c r="PEK887" s="60"/>
      <c r="PEL887" s="60"/>
      <c r="PEM887" s="60"/>
      <c r="PEN887" s="60"/>
      <c r="PEO887" s="60"/>
      <c r="PEP887" s="60"/>
      <c r="PEQ887" s="60"/>
      <c r="PER887" s="60"/>
      <c r="PES887" s="60"/>
      <c r="PET887" s="60"/>
      <c r="PEU887" s="60"/>
      <c r="PEV887" s="60"/>
      <c r="PEW887" s="60"/>
      <c r="PEX887" s="60"/>
      <c r="PEY887" s="60"/>
      <c r="PEZ887" s="60"/>
      <c r="PFA887" s="60"/>
      <c r="PFB887" s="60"/>
      <c r="PFC887" s="60"/>
      <c r="PFD887" s="60"/>
      <c r="PFE887" s="60"/>
      <c r="PFF887" s="60"/>
      <c r="PFG887" s="60"/>
      <c r="PFH887" s="60"/>
      <c r="PFI887" s="60"/>
      <c r="PFJ887" s="60"/>
      <c r="PFK887" s="60"/>
      <c r="PFL887" s="60"/>
      <c r="PFM887" s="60"/>
      <c r="PFN887" s="60"/>
      <c r="PFO887" s="60"/>
      <c r="PFP887" s="60"/>
      <c r="PFQ887" s="60"/>
      <c r="PFR887" s="60"/>
      <c r="PFS887" s="60"/>
      <c r="PFT887" s="60"/>
      <c r="PFU887" s="60"/>
      <c r="PFV887" s="60"/>
      <c r="PFW887" s="60"/>
      <c r="PFX887" s="60"/>
      <c r="PFY887" s="60"/>
      <c r="PFZ887" s="60"/>
      <c r="PGA887" s="60"/>
      <c r="PGB887" s="60"/>
      <c r="PGC887" s="60"/>
      <c r="PGD887" s="60"/>
      <c r="PGE887" s="60"/>
      <c r="PGF887" s="60"/>
      <c r="PGG887" s="60"/>
      <c r="PGH887" s="60"/>
      <c r="PGI887" s="60"/>
      <c r="PGJ887" s="60"/>
      <c r="PGK887" s="60"/>
      <c r="PGL887" s="60"/>
      <c r="PGM887" s="60"/>
      <c r="PGN887" s="60"/>
      <c r="PGO887" s="60"/>
      <c r="PGP887" s="60"/>
      <c r="PGQ887" s="60"/>
      <c r="PGR887" s="60"/>
      <c r="PGS887" s="60"/>
      <c r="PGT887" s="60"/>
      <c r="PGU887" s="60"/>
      <c r="PGV887" s="60"/>
      <c r="PGW887" s="60"/>
      <c r="PGX887" s="60"/>
      <c r="PGY887" s="60"/>
      <c r="PGZ887" s="60"/>
      <c r="PHA887" s="60"/>
      <c r="PHB887" s="60"/>
      <c r="PHC887" s="60"/>
      <c r="PHD887" s="60"/>
      <c r="PHE887" s="60"/>
      <c r="PHF887" s="60"/>
      <c r="PHG887" s="60"/>
      <c r="PHH887" s="60"/>
      <c r="PHI887" s="60"/>
      <c r="PHJ887" s="60"/>
      <c r="PHK887" s="60"/>
      <c r="PHL887" s="60"/>
      <c r="PHM887" s="60"/>
      <c r="PHN887" s="60"/>
      <c r="PHO887" s="60"/>
      <c r="PHP887" s="60"/>
      <c r="PHQ887" s="60"/>
      <c r="PHR887" s="60"/>
      <c r="PHS887" s="60"/>
      <c r="PHT887" s="60"/>
      <c r="PHU887" s="60"/>
      <c r="PHV887" s="60"/>
      <c r="PHW887" s="60"/>
      <c r="PHX887" s="60"/>
      <c r="PHY887" s="60"/>
      <c r="PHZ887" s="60"/>
      <c r="PIA887" s="60"/>
      <c r="PIB887" s="60"/>
      <c r="PIC887" s="60"/>
      <c r="PID887" s="60"/>
      <c r="PIE887" s="60"/>
      <c r="PIF887" s="60"/>
      <c r="PIG887" s="60"/>
      <c r="PIH887" s="60"/>
      <c r="PII887" s="60"/>
      <c r="PIJ887" s="60"/>
      <c r="PIK887" s="60"/>
      <c r="PIL887" s="60"/>
      <c r="PIM887" s="60"/>
      <c r="PIN887" s="60"/>
      <c r="PIO887" s="60"/>
      <c r="PIP887" s="60"/>
      <c r="PIQ887" s="60"/>
      <c r="PIR887" s="60"/>
      <c r="PIS887" s="60"/>
      <c r="PIT887" s="60"/>
      <c r="PIU887" s="60"/>
      <c r="PIV887" s="60"/>
      <c r="PIW887" s="60"/>
      <c r="PIX887" s="60"/>
      <c r="PIY887" s="60"/>
      <c r="PIZ887" s="60"/>
      <c r="PJA887" s="60"/>
      <c r="PJB887" s="60"/>
      <c r="PJC887" s="60"/>
      <c r="PJD887" s="60"/>
      <c r="PJE887" s="60"/>
      <c r="PJF887" s="60"/>
      <c r="PJG887" s="60"/>
      <c r="PJH887" s="60"/>
      <c r="PJI887" s="60"/>
      <c r="PJJ887" s="60"/>
      <c r="PJK887" s="60"/>
      <c r="PJL887" s="60"/>
      <c r="PJM887" s="60"/>
      <c r="PJN887" s="60"/>
      <c r="PJO887" s="60"/>
      <c r="PJP887" s="60"/>
      <c r="PJQ887" s="60"/>
      <c r="PJR887" s="60"/>
      <c r="PJS887" s="60"/>
      <c r="PJT887" s="60"/>
      <c r="PJU887" s="60"/>
      <c r="PJV887" s="60"/>
      <c r="PJW887" s="60"/>
      <c r="PJX887" s="60"/>
      <c r="PJY887" s="60"/>
      <c r="PJZ887" s="60"/>
      <c r="PKA887" s="60"/>
      <c r="PKB887" s="60"/>
      <c r="PKC887" s="60"/>
      <c r="PKD887" s="60"/>
      <c r="PKE887" s="60"/>
      <c r="PKF887" s="60"/>
      <c r="PKG887" s="60"/>
      <c r="PKH887" s="60"/>
      <c r="PKI887" s="60"/>
      <c r="PKJ887" s="60"/>
      <c r="PKK887" s="60"/>
      <c r="PKL887" s="60"/>
      <c r="PKM887" s="60"/>
      <c r="PKN887" s="60"/>
      <c r="PKO887" s="60"/>
      <c r="PKP887" s="60"/>
      <c r="PKQ887" s="60"/>
      <c r="PKR887" s="60"/>
      <c r="PKS887" s="60"/>
      <c r="PKT887" s="60"/>
      <c r="PKU887" s="60"/>
      <c r="PKV887" s="60"/>
      <c r="PKW887" s="60"/>
      <c r="PKX887" s="60"/>
      <c r="PKY887" s="60"/>
      <c r="PKZ887" s="60"/>
      <c r="PLA887" s="60"/>
      <c r="PLB887" s="60"/>
      <c r="PLC887" s="60"/>
      <c r="PLD887" s="60"/>
      <c r="PLE887" s="60"/>
      <c r="PLF887" s="60"/>
      <c r="PLG887" s="60"/>
      <c r="PLH887" s="60"/>
      <c r="PLI887" s="60"/>
      <c r="PLJ887" s="60"/>
      <c r="PLK887" s="60"/>
      <c r="PLL887" s="60"/>
      <c r="PLM887" s="60"/>
      <c r="PLN887" s="60"/>
      <c r="PLO887" s="60"/>
      <c r="PLP887" s="60"/>
      <c r="PLQ887" s="60"/>
      <c r="PLR887" s="60"/>
      <c r="PLS887" s="60"/>
      <c r="PLT887" s="60"/>
      <c r="PLU887" s="60"/>
      <c r="PLV887" s="60"/>
      <c r="PLW887" s="60"/>
      <c r="PLX887" s="60"/>
      <c r="PLY887" s="60"/>
      <c r="PLZ887" s="60"/>
      <c r="PMA887" s="60"/>
      <c r="PMB887" s="60"/>
      <c r="PMC887" s="60"/>
      <c r="PMD887" s="60"/>
      <c r="PME887" s="60"/>
      <c r="PMF887" s="60"/>
      <c r="PMG887" s="60"/>
      <c r="PMH887" s="60"/>
      <c r="PMI887" s="60"/>
      <c r="PMJ887" s="60"/>
      <c r="PMK887" s="60"/>
      <c r="PML887" s="60"/>
      <c r="PMM887" s="60"/>
      <c r="PMN887" s="60"/>
      <c r="PMO887" s="60"/>
      <c r="PMP887" s="60"/>
      <c r="PMQ887" s="60"/>
      <c r="PMR887" s="60"/>
      <c r="PMS887" s="60"/>
      <c r="PMT887" s="60"/>
      <c r="PMU887" s="60"/>
      <c r="PMV887" s="60"/>
      <c r="PMW887" s="60"/>
      <c r="PMX887" s="60"/>
      <c r="PMY887" s="60"/>
      <c r="PMZ887" s="60"/>
      <c r="PNA887" s="60"/>
      <c r="PNB887" s="60"/>
      <c r="PNC887" s="60"/>
      <c r="PND887" s="60"/>
      <c r="PNE887" s="60"/>
      <c r="PNF887" s="60"/>
      <c r="PNG887" s="60"/>
      <c r="PNH887" s="60"/>
      <c r="PNI887" s="60"/>
      <c r="PNJ887" s="60"/>
      <c r="PNK887" s="60"/>
      <c r="PNL887" s="60"/>
      <c r="PNM887" s="60"/>
      <c r="PNN887" s="60"/>
      <c r="PNO887" s="60"/>
      <c r="PNP887" s="60"/>
      <c r="PNQ887" s="60"/>
      <c r="PNR887" s="60"/>
      <c r="PNS887" s="60"/>
      <c r="PNT887" s="60"/>
      <c r="PNU887" s="60"/>
      <c r="PNV887" s="60"/>
      <c r="PNW887" s="60"/>
      <c r="PNX887" s="60"/>
      <c r="PNY887" s="60"/>
      <c r="PNZ887" s="60"/>
      <c r="POA887" s="60"/>
      <c r="POB887" s="60"/>
      <c r="POC887" s="60"/>
      <c r="POD887" s="60"/>
      <c r="POE887" s="60"/>
      <c r="POF887" s="60"/>
      <c r="POG887" s="60"/>
      <c r="POH887" s="60"/>
      <c r="POI887" s="60"/>
      <c r="POJ887" s="60"/>
      <c r="POK887" s="60"/>
      <c r="POL887" s="60"/>
      <c r="POM887" s="60"/>
      <c r="PON887" s="60"/>
      <c r="POO887" s="60"/>
      <c r="POP887" s="60"/>
      <c r="POQ887" s="60"/>
      <c r="POR887" s="60"/>
      <c r="POS887" s="60"/>
      <c r="POT887" s="60"/>
      <c r="POU887" s="60"/>
      <c r="POV887" s="60"/>
      <c r="POW887" s="60"/>
      <c r="POX887" s="60"/>
      <c r="POY887" s="60"/>
      <c r="POZ887" s="60"/>
      <c r="PPA887" s="60"/>
      <c r="PPB887" s="60"/>
      <c r="PPC887" s="60"/>
      <c r="PPD887" s="60"/>
      <c r="PPE887" s="60"/>
      <c r="PPF887" s="60"/>
      <c r="PPG887" s="60"/>
      <c r="PPH887" s="60"/>
      <c r="PPI887" s="60"/>
      <c r="PPJ887" s="60"/>
      <c r="PPK887" s="60"/>
      <c r="PPL887" s="60"/>
      <c r="PPM887" s="60"/>
      <c r="PPN887" s="60"/>
      <c r="PPO887" s="60"/>
      <c r="PPP887" s="60"/>
      <c r="PPQ887" s="60"/>
      <c r="PPR887" s="60"/>
      <c r="PPS887" s="60"/>
      <c r="PPT887" s="60"/>
      <c r="PPU887" s="60"/>
      <c r="PPV887" s="60"/>
      <c r="PPW887" s="60"/>
      <c r="PPX887" s="60"/>
      <c r="PPY887" s="60"/>
      <c r="PPZ887" s="60"/>
      <c r="PQA887" s="60"/>
      <c r="PQB887" s="60"/>
      <c r="PQC887" s="60"/>
      <c r="PQD887" s="60"/>
      <c r="PQE887" s="60"/>
      <c r="PQF887" s="60"/>
      <c r="PQG887" s="60"/>
      <c r="PQH887" s="60"/>
      <c r="PQI887" s="60"/>
      <c r="PQJ887" s="60"/>
      <c r="PQK887" s="60"/>
      <c r="PQL887" s="60"/>
      <c r="PQM887" s="60"/>
      <c r="PQN887" s="60"/>
      <c r="PQO887" s="60"/>
      <c r="PQP887" s="60"/>
      <c r="PQQ887" s="60"/>
      <c r="PQR887" s="60"/>
      <c r="PQS887" s="60"/>
      <c r="PQT887" s="60"/>
      <c r="PQU887" s="60"/>
      <c r="PQV887" s="60"/>
      <c r="PQW887" s="60"/>
      <c r="PQX887" s="60"/>
      <c r="PQY887" s="60"/>
      <c r="PQZ887" s="60"/>
      <c r="PRA887" s="60"/>
      <c r="PRB887" s="60"/>
      <c r="PRC887" s="60"/>
      <c r="PRD887" s="60"/>
      <c r="PRE887" s="60"/>
      <c r="PRF887" s="60"/>
      <c r="PRG887" s="60"/>
      <c r="PRH887" s="60"/>
      <c r="PRI887" s="60"/>
      <c r="PRJ887" s="60"/>
      <c r="PRK887" s="60"/>
      <c r="PRL887" s="60"/>
      <c r="PRM887" s="60"/>
      <c r="PRN887" s="60"/>
      <c r="PRO887" s="60"/>
      <c r="PRP887" s="60"/>
      <c r="PRQ887" s="60"/>
      <c r="PRR887" s="60"/>
      <c r="PRS887" s="60"/>
      <c r="PRT887" s="60"/>
      <c r="PRU887" s="60"/>
      <c r="PRV887" s="60"/>
      <c r="PRW887" s="60"/>
      <c r="PRX887" s="60"/>
      <c r="PRY887" s="60"/>
      <c r="PRZ887" s="60"/>
      <c r="PSA887" s="60"/>
      <c r="PSB887" s="60"/>
      <c r="PSC887" s="60"/>
      <c r="PSD887" s="60"/>
      <c r="PSE887" s="60"/>
      <c r="PSF887" s="60"/>
      <c r="PSG887" s="60"/>
      <c r="PSH887" s="60"/>
      <c r="PSI887" s="60"/>
      <c r="PSJ887" s="60"/>
      <c r="PSK887" s="60"/>
      <c r="PSL887" s="60"/>
      <c r="PSM887" s="60"/>
      <c r="PSN887" s="60"/>
      <c r="PSO887" s="60"/>
      <c r="PSP887" s="60"/>
      <c r="PSQ887" s="60"/>
      <c r="PSR887" s="60"/>
      <c r="PSS887" s="60"/>
      <c r="PST887" s="60"/>
      <c r="PSU887" s="60"/>
      <c r="PSV887" s="60"/>
      <c r="PSW887" s="60"/>
      <c r="PSX887" s="60"/>
      <c r="PSY887" s="60"/>
      <c r="PSZ887" s="60"/>
      <c r="PTA887" s="60"/>
      <c r="PTB887" s="60"/>
      <c r="PTC887" s="60"/>
      <c r="PTD887" s="60"/>
      <c r="PTE887" s="60"/>
      <c r="PTF887" s="60"/>
      <c r="PTG887" s="60"/>
      <c r="PTH887" s="60"/>
      <c r="PTI887" s="60"/>
      <c r="PTJ887" s="60"/>
      <c r="PTK887" s="60"/>
      <c r="PTL887" s="60"/>
      <c r="PTM887" s="60"/>
      <c r="PTN887" s="60"/>
      <c r="PTO887" s="60"/>
      <c r="PTP887" s="60"/>
      <c r="PTQ887" s="60"/>
      <c r="PTR887" s="60"/>
      <c r="PTS887" s="60"/>
      <c r="PTT887" s="60"/>
      <c r="PTU887" s="60"/>
      <c r="PTV887" s="60"/>
      <c r="PTW887" s="60"/>
      <c r="PTX887" s="60"/>
      <c r="PTY887" s="60"/>
      <c r="PTZ887" s="60"/>
      <c r="PUA887" s="60"/>
      <c r="PUB887" s="60"/>
      <c r="PUC887" s="60"/>
      <c r="PUD887" s="60"/>
      <c r="PUE887" s="60"/>
      <c r="PUF887" s="60"/>
      <c r="PUG887" s="60"/>
      <c r="PUH887" s="60"/>
      <c r="PUI887" s="60"/>
      <c r="PUJ887" s="60"/>
      <c r="PUK887" s="60"/>
      <c r="PUL887" s="60"/>
      <c r="PUM887" s="60"/>
      <c r="PUN887" s="60"/>
      <c r="PUO887" s="60"/>
      <c r="PUP887" s="60"/>
      <c r="PUQ887" s="60"/>
      <c r="PUR887" s="60"/>
      <c r="PUS887" s="60"/>
      <c r="PUT887" s="60"/>
      <c r="PUU887" s="60"/>
      <c r="PUV887" s="60"/>
      <c r="PUW887" s="60"/>
      <c r="PUX887" s="60"/>
      <c r="PUY887" s="60"/>
      <c r="PUZ887" s="60"/>
      <c r="PVA887" s="60"/>
      <c r="PVB887" s="60"/>
      <c r="PVC887" s="60"/>
      <c r="PVD887" s="60"/>
      <c r="PVE887" s="60"/>
      <c r="PVF887" s="60"/>
      <c r="PVG887" s="60"/>
      <c r="PVH887" s="60"/>
      <c r="PVI887" s="60"/>
      <c r="PVJ887" s="60"/>
      <c r="PVK887" s="60"/>
      <c r="PVL887" s="60"/>
      <c r="PVM887" s="60"/>
      <c r="PVN887" s="60"/>
      <c r="PVO887" s="60"/>
      <c r="PVP887" s="60"/>
      <c r="PVQ887" s="60"/>
      <c r="PVR887" s="60"/>
      <c r="PVS887" s="60"/>
      <c r="PVT887" s="60"/>
      <c r="PVU887" s="60"/>
      <c r="PVV887" s="60"/>
      <c r="PVW887" s="60"/>
      <c r="PVX887" s="60"/>
      <c r="PVY887" s="60"/>
      <c r="PVZ887" s="60"/>
      <c r="PWA887" s="60"/>
      <c r="PWB887" s="60"/>
      <c r="PWC887" s="60"/>
      <c r="PWD887" s="60"/>
      <c r="PWE887" s="60"/>
      <c r="PWF887" s="60"/>
      <c r="PWG887" s="60"/>
      <c r="PWH887" s="60"/>
      <c r="PWI887" s="60"/>
      <c r="PWJ887" s="60"/>
      <c r="PWK887" s="60"/>
      <c r="PWL887" s="60"/>
      <c r="PWM887" s="60"/>
      <c r="PWN887" s="60"/>
      <c r="PWO887" s="60"/>
      <c r="PWP887" s="60"/>
      <c r="PWQ887" s="60"/>
      <c r="PWR887" s="60"/>
      <c r="PWS887" s="60"/>
      <c r="PWT887" s="60"/>
      <c r="PWU887" s="60"/>
      <c r="PWV887" s="60"/>
      <c r="PWW887" s="60"/>
      <c r="PWX887" s="60"/>
      <c r="PWY887" s="60"/>
      <c r="PWZ887" s="60"/>
      <c r="PXA887" s="60"/>
      <c r="PXB887" s="60"/>
      <c r="PXC887" s="60"/>
      <c r="PXD887" s="60"/>
      <c r="PXE887" s="60"/>
      <c r="PXF887" s="60"/>
      <c r="PXG887" s="60"/>
      <c r="PXH887" s="60"/>
      <c r="PXI887" s="60"/>
      <c r="PXJ887" s="60"/>
      <c r="PXK887" s="60"/>
      <c r="PXL887" s="60"/>
      <c r="PXM887" s="60"/>
      <c r="PXN887" s="60"/>
      <c r="PXO887" s="60"/>
      <c r="PXP887" s="60"/>
      <c r="PXQ887" s="60"/>
      <c r="PXR887" s="60"/>
      <c r="PXS887" s="60"/>
      <c r="PXT887" s="60"/>
      <c r="PXU887" s="60"/>
      <c r="PXV887" s="60"/>
      <c r="PXW887" s="60"/>
      <c r="PXX887" s="60"/>
      <c r="PXY887" s="60"/>
      <c r="PXZ887" s="60"/>
      <c r="PYA887" s="60"/>
      <c r="PYB887" s="60"/>
      <c r="PYC887" s="60"/>
      <c r="PYD887" s="60"/>
      <c r="PYE887" s="60"/>
      <c r="PYF887" s="60"/>
      <c r="PYG887" s="60"/>
      <c r="PYH887" s="60"/>
      <c r="PYI887" s="60"/>
      <c r="PYJ887" s="60"/>
      <c r="PYK887" s="60"/>
      <c r="PYL887" s="60"/>
      <c r="PYM887" s="60"/>
      <c r="PYN887" s="60"/>
      <c r="PYO887" s="60"/>
      <c r="PYP887" s="60"/>
      <c r="PYQ887" s="60"/>
      <c r="PYR887" s="60"/>
      <c r="PYS887" s="60"/>
      <c r="PYT887" s="60"/>
      <c r="PYU887" s="60"/>
      <c r="PYV887" s="60"/>
      <c r="PYW887" s="60"/>
      <c r="PYX887" s="60"/>
      <c r="PYY887" s="60"/>
      <c r="PYZ887" s="60"/>
      <c r="PZA887" s="60"/>
      <c r="PZB887" s="60"/>
      <c r="PZC887" s="60"/>
      <c r="PZD887" s="60"/>
      <c r="PZE887" s="60"/>
      <c r="PZF887" s="60"/>
      <c r="PZG887" s="60"/>
      <c r="PZH887" s="60"/>
      <c r="PZI887" s="60"/>
      <c r="PZJ887" s="60"/>
      <c r="PZK887" s="60"/>
      <c r="PZL887" s="60"/>
      <c r="PZM887" s="60"/>
      <c r="PZN887" s="60"/>
      <c r="PZO887" s="60"/>
      <c r="PZP887" s="60"/>
      <c r="PZQ887" s="60"/>
      <c r="PZR887" s="60"/>
      <c r="PZS887" s="60"/>
      <c r="PZT887" s="60"/>
      <c r="PZU887" s="60"/>
      <c r="PZV887" s="60"/>
      <c r="PZW887" s="60"/>
      <c r="PZX887" s="60"/>
      <c r="PZY887" s="60"/>
      <c r="PZZ887" s="60"/>
      <c r="QAA887" s="60"/>
      <c r="QAB887" s="60"/>
      <c r="QAC887" s="60"/>
      <c r="QAD887" s="60"/>
      <c r="QAE887" s="60"/>
      <c r="QAF887" s="60"/>
      <c r="QAG887" s="60"/>
      <c r="QAH887" s="60"/>
      <c r="QAI887" s="60"/>
      <c r="QAJ887" s="60"/>
      <c r="QAK887" s="60"/>
      <c r="QAL887" s="60"/>
      <c r="QAM887" s="60"/>
      <c r="QAN887" s="60"/>
      <c r="QAO887" s="60"/>
      <c r="QAP887" s="60"/>
      <c r="QAQ887" s="60"/>
      <c r="QAR887" s="60"/>
      <c r="QAS887" s="60"/>
      <c r="QAT887" s="60"/>
      <c r="QAU887" s="60"/>
      <c r="QAV887" s="60"/>
      <c r="QAW887" s="60"/>
      <c r="QAX887" s="60"/>
      <c r="QAY887" s="60"/>
      <c r="QAZ887" s="60"/>
      <c r="QBA887" s="60"/>
      <c r="QBB887" s="60"/>
      <c r="QBC887" s="60"/>
      <c r="QBD887" s="60"/>
      <c r="QBE887" s="60"/>
      <c r="QBF887" s="60"/>
      <c r="QBG887" s="60"/>
      <c r="QBH887" s="60"/>
      <c r="QBI887" s="60"/>
      <c r="QBJ887" s="60"/>
      <c r="QBK887" s="60"/>
      <c r="QBL887" s="60"/>
      <c r="QBM887" s="60"/>
      <c r="QBN887" s="60"/>
      <c r="QBO887" s="60"/>
      <c r="QBP887" s="60"/>
      <c r="QBQ887" s="60"/>
      <c r="QBR887" s="60"/>
      <c r="QBS887" s="60"/>
      <c r="QBT887" s="60"/>
      <c r="QBU887" s="60"/>
      <c r="QBV887" s="60"/>
      <c r="QBW887" s="60"/>
      <c r="QBX887" s="60"/>
      <c r="QBY887" s="60"/>
      <c r="QBZ887" s="60"/>
      <c r="QCA887" s="60"/>
      <c r="QCB887" s="60"/>
      <c r="QCC887" s="60"/>
      <c r="QCD887" s="60"/>
      <c r="QCE887" s="60"/>
      <c r="QCF887" s="60"/>
      <c r="QCG887" s="60"/>
      <c r="QCH887" s="60"/>
      <c r="QCI887" s="60"/>
      <c r="QCJ887" s="60"/>
      <c r="QCK887" s="60"/>
      <c r="QCL887" s="60"/>
      <c r="QCM887" s="60"/>
      <c r="QCN887" s="60"/>
      <c r="QCO887" s="60"/>
      <c r="QCP887" s="60"/>
      <c r="QCQ887" s="60"/>
      <c r="QCR887" s="60"/>
      <c r="QCS887" s="60"/>
      <c r="QCT887" s="60"/>
      <c r="QCU887" s="60"/>
      <c r="QCV887" s="60"/>
      <c r="QCW887" s="60"/>
      <c r="QCX887" s="60"/>
      <c r="QCY887" s="60"/>
      <c r="QCZ887" s="60"/>
      <c r="QDA887" s="60"/>
      <c r="QDB887" s="60"/>
      <c r="QDC887" s="60"/>
      <c r="QDD887" s="60"/>
      <c r="QDE887" s="60"/>
      <c r="QDF887" s="60"/>
      <c r="QDG887" s="60"/>
      <c r="QDH887" s="60"/>
      <c r="QDI887" s="60"/>
      <c r="QDJ887" s="60"/>
      <c r="QDK887" s="60"/>
      <c r="QDL887" s="60"/>
      <c r="QDM887" s="60"/>
      <c r="QDN887" s="60"/>
      <c r="QDO887" s="60"/>
      <c r="QDP887" s="60"/>
      <c r="QDQ887" s="60"/>
      <c r="QDR887" s="60"/>
      <c r="QDS887" s="60"/>
      <c r="QDT887" s="60"/>
      <c r="QDU887" s="60"/>
      <c r="QDV887" s="60"/>
      <c r="QDW887" s="60"/>
      <c r="QDX887" s="60"/>
      <c r="QDY887" s="60"/>
      <c r="QDZ887" s="60"/>
      <c r="QEA887" s="60"/>
      <c r="QEB887" s="60"/>
      <c r="QEC887" s="60"/>
      <c r="QED887" s="60"/>
      <c r="QEE887" s="60"/>
      <c r="QEF887" s="60"/>
      <c r="QEG887" s="60"/>
      <c r="QEH887" s="60"/>
      <c r="QEI887" s="60"/>
      <c r="QEJ887" s="60"/>
      <c r="QEK887" s="60"/>
      <c r="QEL887" s="60"/>
      <c r="QEM887" s="60"/>
      <c r="QEN887" s="60"/>
      <c r="QEO887" s="60"/>
      <c r="QEP887" s="60"/>
      <c r="QEQ887" s="60"/>
      <c r="QER887" s="60"/>
      <c r="QES887" s="60"/>
      <c r="QET887" s="60"/>
      <c r="QEU887" s="60"/>
      <c r="QEV887" s="60"/>
      <c r="QEW887" s="60"/>
      <c r="QEX887" s="60"/>
      <c r="QEY887" s="60"/>
      <c r="QEZ887" s="60"/>
      <c r="QFA887" s="60"/>
      <c r="QFB887" s="60"/>
      <c r="QFC887" s="60"/>
      <c r="QFD887" s="60"/>
      <c r="QFE887" s="60"/>
      <c r="QFF887" s="60"/>
      <c r="QFG887" s="60"/>
      <c r="QFH887" s="60"/>
      <c r="QFI887" s="60"/>
      <c r="QFJ887" s="60"/>
      <c r="QFK887" s="60"/>
      <c r="QFL887" s="60"/>
      <c r="QFM887" s="60"/>
      <c r="QFN887" s="60"/>
      <c r="QFO887" s="60"/>
      <c r="QFP887" s="60"/>
      <c r="QFQ887" s="60"/>
      <c r="QFR887" s="60"/>
      <c r="QFS887" s="60"/>
      <c r="QFT887" s="60"/>
      <c r="QFU887" s="60"/>
      <c r="QFV887" s="60"/>
      <c r="QFW887" s="60"/>
      <c r="QFX887" s="60"/>
      <c r="QFY887" s="60"/>
      <c r="QFZ887" s="60"/>
      <c r="QGA887" s="60"/>
      <c r="QGB887" s="60"/>
      <c r="QGC887" s="60"/>
      <c r="QGD887" s="60"/>
      <c r="QGE887" s="60"/>
      <c r="QGF887" s="60"/>
      <c r="QGG887" s="60"/>
      <c r="QGH887" s="60"/>
      <c r="QGI887" s="60"/>
      <c r="QGJ887" s="60"/>
      <c r="QGK887" s="60"/>
      <c r="QGL887" s="60"/>
      <c r="QGM887" s="60"/>
      <c r="QGN887" s="60"/>
      <c r="QGO887" s="60"/>
      <c r="QGP887" s="60"/>
      <c r="QGQ887" s="60"/>
      <c r="QGR887" s="60"/>
      <c r="QGS887" s="60"/>
      <c r="QGT887" s="60"/>
      <c r="QGU887" s="60"/>
      <c r="QGV887" s="60"/>
      <c r="QGW887" s="60"/>
      <c r="QGX887" s="60"/>
      <c r="QGY887" s="60"/>
      <c r="QGZ887" s="60"/>
      <c r="QHA887" s="60"/>
      <c r="QHB887" s="60"/>
      <c r="QHC887" s="60"/>
      <c r="QHD887" s="60"/>
      <c r="QHE887" s="60"/>
      <c r="QHF887" s="60"/>
      <c r="QHG887" s="60"/>
      <c r="QHH887" s="60"/>
      <c r="QHI887" s="60"/>
      <c r="QHJ887" s="60"/>
      <c r="QHK887" s="60"/>
      <c r="QHL887" s="60"/>
      <c r="QHM887" s="60"/>
      <c r="QHN887" s="60"/>
      <c r="QHO887" s="60"/>
      <c r="QHP887" s="60"/>
      <c r="QHQ887" s="60"/>
      <c r="QHR887" s="60"/>
      <c r="QHS887" s="60"/>
      <c r="QHT887" s="60"/>
      <c r="QHU887" s="60"/>
      <c r="QHV887" s="60"/>
      <c r="QHW887" s="60"/>
      <c r="QHX887" s="60"/>
      <c r="QHY887" s="60"/>
      <c r="QHZ887" s="60"/>
      <c r="QIA887" s="60"/>
      <c r="QIB887" s="60"/>
      <c r="QIC887" s="60"/>
      <c r="QID887" s="60"/>
      <c r="QIE887" s="60"/>
      <c r="QIF887" s="60"/>
      <c r="QIG887" s="60"/>
      <c r="QIH887" s="60"/>
      <c r="QII887" s="60"/>
      <c r="QIJ887" s="60"/>
      <c r="QIK887" s="60"/>
      <c r="QIL887" s="60"/>
      <c r="QIM887" s="60"/>
      <c r="QIN887" s="60"/>
      <c r="QIO887" s="60"/>
      <c r="QIP887" s="60"/>
      <c r="QIQ887" s="60"/>
      <c r="QIR887" s="60"/>
      <c r="QIS887" s="60"/>
      <c r="QIT887" s="60"/>
      <c r="QIU887" s="60"/>
      <c r="QIV887" s="60"/>
      <c r="QIW887" s="60"/>
      <c r="QIX887" s="60"/>
      <c r="QIY887" s="60"/>
      <c r="QIZ887" s="60"/>
      <c r="QJA887" s="60"/>
      <c r="QJB887" s="60"/>
      <c r="QJC887" s="60"/>
      <c r="QJD887" s="60"/>
      <c r="QJE887" s="60"/>
      <c r="QJF887" s="60"/>
      <c r="QJG887" s="60"/>
      <c r="QJH887" s="60"/>
      <c r="QJI887" s="60"/>
      <c r="QJJ887" s="60"/>
      <c r="QJK887" s="60"/>
      <c r="QJL887" s="60"/>
      <c r="QJM887" s="60"/>
      <c r="QJN887" s="60"/>
      <c r="QJO887" s="60"/>
      <c r="QJP887" s="60"/>
      <c r="QJQ887" s="60"/>
      <c r="QJR887" s="60"/>
      <c r="QJS887" s="60"/>
      <c r="QJT887" s="60"/>
      <c r="QJU887" s="60"/>
      <c r="QJV887" s="60"/>
      <c r="QJW887" s="60"/>
      <c r="QJX887" s="60"/>
      <c r="QJY887" s="60"/>
      <c r="QJZ887" s="60"/>
      <c r="QKA887" s="60"/>
      <c r="QKB887" s="60"/>
      <c r="QKC887" s="60"/>
      <c r="QKD887" s="60"/>
      <c r="QKE887" s="60"/>
      <c r="QKF887" s="60"/>
      <c r="QKG887" s="60"/>
      <c r="QKH887" s="60"/>
      <c r="QKI887" s="60"/>
      <c r="QKJ887" s="60"/>
      <c r="QKK887" s="60"/>
      <c r="QKL887" s="60"/>
      <c r="QKM887" s="60"/>
      <c r="QKN887" s="60"/>
      <c r="QKO887" s="60"/>
      <c r="QKP887" s="60"/>
      <c r="QKQ887" s="60"/>
      <c r="QKR887" s="60"/>
      <c r="QKS887" s="60"/>
      <c r="QKT887" s="60"/>
      <c r="QKU887" s="60"/>
      <c r="QKV887" s="60"/>
      <c r="QKW887" s="60"/>
      <c r="QKX887" s="60"/>
      <c r="QKY887" s="60"/>
      <c r="QKZ887" s="60"/>
      <c r="QLA887" s="60"/>
      <c r="QLB887" s="60"/>
      <c r="QLC887" s="60"/>
      <c r="QLD887" s="60"/>
      <c r="QLE887" s="60"/>
      <c r="QLF887" s="60"/>
      <c r="QLG887" s="60"/>
      <c r="QLH887" s="60"/>
      <c r="QLI887" s="60"/>
      <c r="QLJ887" s="60"/>
      <c r="QLK887" s="60"/>
      <c r="QLL887" s="60"/>
      <c r="QLM887" s="60"/>
      <c r="QLN887" s="60"/>
      <c r="QLO887" s="60"/>
      <c r="QLP887" s="60"/>
      <c r="QLQ887" s="60"/>
      <c r="QLR887" s="60"/>
      <c r="QLS887" s="60"/>
      <c r="QLT887" s="60"/>
      <c r="QLU887" s="60"/>
      <c r="QLV887" s="60"/>
      <c r="QLW887" s="60"/>
      <c r="QLX887" s="60"/>
      <c r="QLY887" s="60"/>
      <c r="QLZ887" s="60"/>
      <c r="QMA887" s="60"/>
      <c r="QMB887" s="60"/>
      <c r="QMC887" s="60"/>
      <c r="QMD887" s="60"/>
      <c r="QME887" s="60"/>
      <c r="QMF887" s="60"/>
      <c r="QMG887" s="60"/>
      <c r="QMH887" s="60"/>
      <c r="QMI887" s="60"/>
      <c r="QMJ887" s="60"/>
      <c r="QMK887" s="60"/>
      <c r="QML887" s="60"/>
      <c r="QMM887" s="60"/>
      <c r="QMN887" s="60"/>
      <c r="QMO887" s="60"/>
      <c r="QMP887" s="60"/>
      <c r="QMQ887" s="60"/>
      <c r="QMR887" s="60"/>
      <c r="QMS887" s="60"/>
      <c r="QMT887" s="60"/>
      <c r="QMU887" s="60"/>
      <c r="QMV887" s="60"/>
      <c r="QMW887" s="60"/>
      <c r="QMX887" s="60"/>
      <c r="QMY887" s="60"/>
      <c r="QMZ887" s="60"/>
      <c r="QNA887" s="60"/>
      <c r="QNB887" s="60"/>
      <c r="QNC887" s="60"/>
      <c r="QND887" s="60"/>
      <c r="QNE887" s="60"/>
      <c r="QNF887" s="60"/>
      <c r="QNG887" s="60"/>
      <c r="QNH887" s="60"/>
      <c r="QNI887" s="60"/>
      <c r="QNJ887" s="60"/>
      <c r="QNK887" s="60"/>
      <c r="QNL887" s="60"/>
      <c r="QNM887" s="60"/>
      <c r="QNN887" s="60"/>
      <c r="QNO887" s="60"/>
      <c r="QNP887" s="60"/>
      <c r="QNQ887" s="60"/>
      <c r="QNR887" s="60"/>
      <c r="QNS887" s="60"/>
      <c r="QNT887" s="60"/>
      <c r="QNU887" s="60"/>
      <c r="QNV887" s="60"/>
      <c r="QNW887" s="60"/>
      <c r="QNX887" s="60"/>
      <c r="QNY887" s="60"/>
      <c r="QNZ887" s="60"/>
      <c r="QOA887" s="60"/>
      <c r="QOB887" s="60"/>
      <c r="QOC887" s="60"/>
      <c r="QOD887" s="60"/>
      <c r="QOE887" s="60"/>
      <c r="QOF887" s="60"/>
      <c r="QOG887" s="60"/>
      <c r="QOH887" s="60"/>
      <c r="QOI887" s="60"/>
      <c r="QOJ887" s="60"/>
      <c r="QOK887" s="60"/>
      <c r="QOL887" s="60"/>
      <c r="QOM887" s="60"/>
      <c r="QON887" s="60"/>
      <c r="QOO887" s="60"/>
      <c r="QOP887" s="60"/>
      <c r="QOQ887" s="60"/>
      <c r="QOR887" s="60"/>
      <c r="QOS887" s="60"/>
      <c r="QOT887" s="60"/>
      <c r="QOU887" s="60"/>
      <c r="QOV887" s="60"/>
      <c r="QOW887" s="60"/>
      <c r="QOX887" s="60"/>
      <c r="QOY887" s="60"/>
      <c r="QOZ887" s="60"/>
      <c r="QPA887" s="60"/>
      <c r="QPB887" s="60"/>
      <c r="QPC887" s="60"/>
      <c r="QPD887" s="60"/>
      <c r="QPE887" s="60"/>
      <c r="QPF887" s="60"/>
      <c r="QPG887" s="60"/>
      <c r="QPH887" s="60"/>
      <c r="QPI887" s="60"/>
      <c r="QPJ887" s="60"/>
      <c r="QPK887" s="60"/>
      <c r="QPL887" s="60"/>
      <c r="QPM887" s="60"/>
      <c r="QPN887" s="60"/>
      <c r="QPO887" s="60"/>
      <c r="QPP887" s="60"/>
      <c r="QPQ887" s="60"/>
      <c r="QPR887" s="60"/>
      <c r="QPS887" s="60"/>
      <c r="QPT887" s="60"/>
      <c r="QPU887" s="60"/>
      <c r="QPV887" s="60"/>
      <c r="QPW887" s="60"/>
      <c r="QPX887" s="60"/>
      <c r="QPY887" s="60"/>
      <c r="QPZ887" s="60"/>
      <c r="QQA887" s="60"/>
      <c r="QQB887" s="60"/>
      <c r="QQC887" s="60"/>
      <c r="QQD887" s="60"/>
      <c r="QQE887" s="60"/>
      <c r="QQF887" s="60"/>
      <c r="QQG887" s="60"/>
      <c r="QQH887" s="60"/>
      <c r="QQI887" s="60"/>
      <c r="QQJ887" s="60"/>
      <c r="QQK887" s="60"/>
      <c r="QQL887" s="60"/>
      <c r="QQM887" s="60"/>
      <c r="QQN887" s="60"/>
      <c r="QQO887" s="60"/>
      <c r="QQP887" s="60"/>
      <c r="QQQ887" s="60"/>
      <c r="QQR887" s="60"/>
      <c r="QQS887" s="60"/>
      <c r="QQT887" s="60"/>
      <c r="QQU887" s="60"/>
      <c r="QQV887" s="60"/>
      <c r="QQW887" s="60"/>
      <c r="QQX887" s="60"/>
      <c r="QQY887" s="60"/>
      <c r="QQZ887" s="60"/>
      <c r="QRA887" s="60"/>
      <c r="QRB887" s="60"/>
      <c r="QRC887" s="60"/>
      <c r="QRD887" s="60"/>
      <c r="QRE887" s="60"/>
      <c r="QRF887" s="60"/>
      <c r="QRG887" s="60"/>
      <c r="QRH887" s="60"/>
      <c r="QRI887" s="60"/>
      <c r="QRJ887" s="60"/>
      <c r="QRK887" s="60"/>
      <c r="QRL887" s="60"/>
      <c r="QRM887" s="60"/>
      <c r="QRN887" s="60"/>
      <c r="QRO887" s="60"/>
      <c r="QRP887" s="60"/>
      <c r="QRQ887" s="60"/>
      <c r="QRR887" s="60"/>
      <c r="QRS887" s="60"/>
      <c r="QRT887" s="60"/>
      <c r="QRU887" s="60"/>
      <c r="QRV887" s="60"/>
      <c r="QRW887" s="60"/>
      <c r="QRX887" s="60"/>
      <c r="QRY887" s="60"/>
      <c r="QRZ887" s="60"/>
      <c r="QSA887" s="60"/>
      <c r="QSB887" s="60"/>
      <c r="QSC887" s="60"/>
      <c r="QSD887" s="60"/>
      <c r="QSE887" s="60"/>
      <c r="QSF887" s="60"/>
      <c r="QSG887" s="60"/>
      <c r="QSH887" s="60"/>
      <c r="QSI887" s="60"/>
      <c r="QSJ887" s="60"/>
      <c r="QSK887" s="60"/>
      <c r="QSL887" s="60"/>
      <c r="QSM887" s="60"/>
      <c r="QSN887" s="60"/>
      <c r="QSO887" s="60"/>
      <c r="QSP887" s="60"/>
      <c r="QSQ887" s="60"/>
      <c r="QSR887" s="60"/>
      <c r="QSS887" s="60"/>
      <c r="QST887" s="60"/>
      <c r="QSU887" s="60"/>
      <c r="QSV887" s="60"/>
      <c r="QSW887" s="60"/>
      <c r="QSX887" s="60"/>
      <c r="QSY887" s="60"/>
      <c r="QSZ887" s="60"/>
      <c r="QTA887" s="60"/>
      <c r="QTB887" s="60"/>
      <c r="QTC887" s="60"/>
      <c r="QTD887" s="60"/>
      <c r="QTE887" s="60"/>
      <c r="QTF887" s="60"/>
      <c r="QTG887" s="60"/>
      <c r="QTH887" s="60"/>
      <c r="QTI887" s="60"/>
      <c r="QTJ887" s="60"/>
      <c r="QTK887" s="60"/>
      <c r="QTL887" s="60"/>
      <c r="QTM887" s="60"/>
      <c r="QTN887" s="60"/>
      <c r="QTO887" s="60"/>
      <c r="QTP887" s="60"/>
      <c r="QTQ887" s="60"/>
      <c r="QTR887" s="60"/>
      <c r="QTS887" s="60"/>
      <c r="QTT887" s="60"/>
      <c r="QTU887" s="60"/>
      <c r="QTV887" s="60"/>
      <c r="QTW887" s="60"/>
      <c r="QTX887" s="60"/>
      <c r="QTY887" s="60"/>
      <c r="QTZ887" s="60"/>
      <c r="QUA887" s="60"/>
      <c r="QUB887" s="60"/>
      <c r="QUC887" s="60"/>
      <c r="QUD887" s="60"/>
      <c r="QUE887" s="60"/>
      <c r="QUF887" s="60"/>
      <c r="QUG887" s="60"/>
      <c r="QUH887" s="60"/>
      <c r="QUI887" s="60"/>
      <c r="QUJ887" s="60"/>
      <c r="QUK887" s="60"/>
      <c r="QUL887" s="60"/>
      <c r="QUM887" s="60"/>
      <c r="QUN887" s="60"/>
      <c r="QUO887" s="60"/>
      <c r="QUP887" s="60"/>
      <c r="QUQ887" s="60"/>
      <c r="QUR887" s="60"/>
      <c r="QUS887" s="60"/>
      <c r="QUT887" s="60"/>
      <c r="QUU887" s="60"/>
      <c r="QUV887" s="60"/>
      <c r="QUW887" s="60"/>
      <c r="QUX887" s="60"/>
      <c r="QUY887" s="60"/>
      <c r="QUZ887" s="60"/>
      <c r="QVA887" s="60"/>
      <c r="QVB887" s="60"/>
      <c r="QVC887" s="60"/>
      <c r="QVD887" s="60"/>
      <c r="QVE887" s="60"/>
      <c r="QVF887" s="60"/>
      <c r="QVG887" s="60"/>
      <c r="QVH887" s="60"/>
      <c r="QVI887" s="60"/>
      <c r="QVJ887" s="60"/>
      <c r="QVK887" s="60"/>
      <c r="QVL887" s="60"/>
      <c r="QVM887" s="60"/>
      <c r="QVN887" s="60"/>
      <c r="QVO887" s="60"/>
      <c r="QVP887" s="60"/>
      <c r="QVQ887" s="60"/>
      <c r="QVR887" s="60"/>
      <c r="QVS887" s="60"/>
      <c r="QVT887" s="60"/>
      <c r="QVU887" s="60"/>
      <c r="QVV887" s="60"/>
      <c r="QVW887" s="60"/>
      <c r="QVX887" s="60"/>
      <c r="QVY887" s="60"/>
      <c r="QVZ887" s="60"/>
      <c r="QWA887" s="60"/>
      <c r="QWB887" s="60"/>
      <c r="QWC887" s="60"/>
      <c r="QWD887" s="60"/>
      <c r="QWE887" s="60"/>
      <c r="QWF887" s="60"/>
      <c r="QWG887" s="60"/>
      <c r="QWH887" s="60"/>
      <c r="QWI887" s="60"/>
      <c r="QWJ887" s="60"/>
      <c r="QWK887" s="60"/>
      <c r="QWL887" s="60"/>
      <c r="QWM887" s="60"/>
      <c r="QWN887" s="60"/>
      <c r="QWO887" s="60"/>
      <c r="QWP887" s="60"/>
      <c r="QWQ887" s="60"/>
      <c r="QWR887" s="60"/>
      <c r="QWS887" s="60"/>
      <c r="QWT887" s="60"/>
      <c r="QWU887" s="60"/>
      <c r="QWV887" s="60"/>
      <c r="QWW887" s="60"/>
      <c r="QWX887" s="60"/>
      <c r="QWY887" s="60"/>
      <c r="QWZ887" s="60"/>
      <c r="QXA887" s="60"/>
      <c r="QXB887" s="60"/>
      <c r="QXC887" s="60"/>
      <c r="QXD887" s="60"/>
      <c r="QXE887" s="60"/>
      <c r="QXF887" s="60"/>
      <c r="QXG887" s="60"/>
      <c r="QXH887" s="60"/>
      <c r="QXI887" s="60"/>
      <c r="QXJ887" s="60"/>
      <c r="QXK887" s="60"/>
      <c r="QXL887" s="60"/>
      <c r="QXM887" s="60"/>
      <c r="QXN887" s="60"/>
      <c r="QXO887" s="60"/>
      <c r="QXP887" s="60"/>
      <c r="QXQ887" s="60"/>
      <c r="QXR887" s="60"/>
      <c r="QXS887" s="60"/>
      <c r="QXT887" s="60"/>
      <c r="QXU887" s="60"/>
      <c r="QXV887" s="60"/>
      <c r="QXW887" s="60"/>
      <c r="QXX887" s="60"/>
      <c r="QXY887" s="60"/>
      <c r="QXZ887" s="60"/>
      <c r="QYA887" s="60"/>
      <c r="QYB887" s="60"/>
      <c r="QYC887" s="60"/>
      <c r="QYD887" s="60"/>
      <c r="QYE887" s="60"/>
      <c r="QYF887" s="60"/>
      <c r="QYG887" s="60"/>
      <c r="QYH887" s="60"/>
      <c r="QYI887" s="60"/>
      <c r="QYJ887" s="60"/>
      <c r="QYK887" s="60"/>
      <c r="QYL887" s="60"/>
      <c r="QYM887" s="60"/>
      <c r="QYN887" s="60"/>
      <c r="QYO887" s="60"/>
      <c r="QYP887" s="60"/>
      <c r="QYQ887" s="60"/>
      <c r="QYR887" s="60"/>
      <c r="QYS887" s="60"/>
      <c r="QYT887" s="60"/>
      <c r="QYU887" s="60"/>
      <c r="QYV887" s="60"/>
      <c r="QYW887" s="60"/>
      <c r="QYX887" s="60"/>
      <c r="QYY887" s="60"/>
      <c r="QYZ887" s="60"/>
      <c r="QZA887" s="60"/>
      <c r="QZB887" s="60"/>
      <c r="QZC887" s="60"/>
      <c r="QZD887" s="60"/>
      <c r="QZE887" s="60"/>
      <c r="QZF887" s="60"/>
      <c r="QZG887" s="60"/>
      <c r="QZH887" s="60"/>
      <c r="QZI887" s="60"/>
      <c r="QZJ887" s="60"/>
      <c r="QZK887" s="60"/>
      <c r="QZL887" s="60"/>
      <c r="QZM887" s="60"/>
      <c r="QZN887" s="60"/>
      <c r="QZO887" s="60"/>
      <c r="QZP887" s="60"/>
      <c r="QZQ887" s="60"/>
      <c r="QZR887" s="60"/>
      <c r="QZS887" s="60"/>
      <c r="QZT887" s="60"/>
      <c r="QZU887" s="60"/>
      <c r="QZV887" s="60"/>
      <c r="QZW887" s="60"/>
      <c r="QZX887" s="60"/>
      <c r="QZY887" s="60"/>
      <c r="QZZ887" s="60"/>
      <c r="RAA887" s="60"/>
      <c r="RAB887" s="60"/>
      <c r="RAC887" s="60"/>
      <c r="RAD887" s="60"/>
      <c r="RAE887" s="60"/>
      <c r="RAF887" s="60"/>
      <c r="RAG887" s="60"/>
      <c r="RAH887" s="60"/>
      <c r="RAI887" s="60"/>
      <c r="RAJ887" s="60"/>
      <c r="RAK887" s="60"/>
      <c r="RAL887" s="60"/>
      <c r="RAM887" s="60"/>
      <c r="RAN887" s="60"/>
      <c r="RAO887" s="60"/>
      <c r="RAP887" s="60"/>
      <c r="RAQ887" s="60"/>
      <c r="RAR887" s="60"/>
      <c r="RAS887" s="60"/>
      <c r="RAT887" s="60"/>
      <c r="RAU887" s="60"/>
      <c r="RAV887" s="60"/>
      <c r="RAW887" s="60"/>
      <c r="RAX887" s="60"/>
      <c r="RAY887" s="60"/>
      <c r="RAZ887" s="60"/>
      <c r="RBA887" s="60"/>
      <c r="RBB887" s="60"/>
      <c r="RBC887" s="60"/>
      <c r="RBD887" s="60"/>
      <c r="RBE887" s="60"/>
      <c r="RBF887" s="60"/>
      <c r="RBG887" s="60"/>
      <c r="RBH887" s="60"/>
      <c r="RBI887" s="60"/>
      <c r="RBJ887" s="60"/>
      <c r="RBK887" s="60"/>
      <c r="RBL887" s="60"/>
      <c r="RBM887" s="60"/>
      <c r="RBN887" s="60"/>
      <c r="RBO887" s="60"/>
      <c r="RBP887" s="60"/>
      <c r="RBQ887" s="60"/>
      <c r="RBR887" s="60"/>
      <c r="RBS887" s="60"/>
      <c r="RBT887" s="60"/>
      <c r="RBU887" s="60"/>
      <c r="RBV887" s="60"/>
      <c r="RBW887" s="60"/>
      <c r="RBX887" s="60"/>
      <c r="RBY887" s="60"/>
      <c r="RBZ887" s="60"/>
      <c r="RCA887" s="60"/>
      <c r="RCB887" s="60"/>
      <c r="RCC887" s="60"/>
      <c r="RCD887" s="60"/>
      <c r="RCE887" s="60"/>
      <c r="RCF887" s="60"/>
      <c r="RCG887" s="60"/>
      <c r="RCH887" s="60"/>
      <c r="RCI887" s="60"/>
      <c r="RCJ887" s="60"/>
      <c r="RCK887" s="60"/>
      <c r="RCL887" s="60"/>
      <c r="RCM887" s="60"/>
      <c r="RCN887" s="60"/>
      <c r="RCO887" s="60"/>
      <c r="RCP887" s="60"/>
      <c r="RCQ887" s="60"/>
      <c r="RCR887" s="60"/>
      <c r="RCS887" s="60"/>
      <c r="RCT887" s="60"/>
      <c r="RCU887" s="60"/>
      <c r="RCV887" s="60"/>
      <c r="RCW887" s="60"/>
      <c r="RCX887" s="60"/>
      <c r="RCY887" s="60"/>
      <c r="RCZ887" s="60"/>
      <c r="RDA887" s="60"/>
      <c r="RDB887" s="60"/>
      <c r="RDC887" s="60"/>
      <c r="RDD887" s="60"/>
      <c r="RDE887" s="60"/>
      <c r="RDF887" s="60"/>
      <c r="RDG887" s="60"/>
      <c r="RDH887" s="60"/>
      <c r="RDI887" s="60"/>
      <c r="RDJ887" s="60"/>
      <c r="RDK887" s="60"/>
      <c r="RDL887" s="60"/>
      <c r="RDM887" s="60"/>
      <c r="RDN887" s="60"/>
      <c r="RDO887" s="60"/>
      <c r="RDP887" s="60"/>
      <c r="RDQ887" s="60"/>
      <c r="RDR887" s="60"/>
      <c r="RDS887" s="60"/>
      <c r="RDT887" s="60"/>
      <c r="RDU887" s="60"/>
      <c r="RDV887" s="60"/>
      <c r="RDW887" s="60"/>
      <c r="RDX887" s="60"/>
      <c r="RDY887" s="60"/>
      <c r="RDZ887" s="60"/>
      <c r="REA887" s="60"/>
      <c r="REB887" s="60"/>
      <c r="REC887" s="60"/>
      <c r="RED887" s="60"/>
      <c r="REE887" s="60"/>
      <c r="REF887" s="60"/>
      <c r="REG887" s="60"/>
      <c r="REH887" s="60"/>
      <c r="REI887" s="60"/>
      <c r="REJ887" s="60"/>
      <c r="REK887" s="60"/>
      <c r="REL887" s="60"/>
      <c r="REM887" s="60"/>
      <c r="REN887" s="60"/>
      <c r="REO887" s="60"/>
      <c r="REP887" s="60"/>
      <c r="REQ887" s="60"/>
      <c r="RER887" s="60"/>
      <c r="RES887" s="60"/>
      <c r="RET887" s="60"/>
      <c r="REU887" s="60"/>
      <c r="REV887" s="60"/>
      <c r="REW887" s="60"/>
      <c r="REX887" s="60"/>
      <c r="REY887" s="60"/>
      <c r="REZ887" s="60"/>
      <c r="RFA887" s="60"/>
      <c r="RFB887" s="60"/>
      <c r="RFC887" s="60"/>
      <c r="RFD887" s="60"/>
      <c r="RFE887" s="60"/>
      <c r="RFF887" s="60"/>
      <c r="RFG887" s="60"/>
      <c r="RFH887" s="60"/>
      <c r="RFI887" s="60"/>
      <c r="RFJ887" s="60"/>
      <c r="RFK887" s="60"/>
      <c r="RFL887" s="60"/>
      <c r="RFM887" s="60"/>
      <c r="RFN887" s="60"/>
      <c r="RFO887" s="60"/>
      <c r="RFP887" s="60"/>
      <c r="RFQ887" s="60"/>
      <c r="RFR887" s="60"/>
      <c r="RFS887" s="60"/>
      <c r="RFT887" s="60"/>
      <c r="RFU887" s="60"/>
      <c r="RFV887" s="60"/>
      <c r="RFW887" s="60"/>
      <c r="RFX887" s="60"/>
      <c r="RFY887" s="60"/>
      <c r="RFZ887" s="60"/>
      <c r="RGA887" s="60"/>
      <c r="RGB887" s="60"/>
      <c r="RGC887" s="60"/>
      <c r="RGD887" s="60"/>
      <c r="RGE887" s="60"/>
      <c r="RGF887" s="60"/>
      <c r="RGG887" s="60"/>
      <c r="RGH887" s="60"/>
      <c r="RGI887" s="60"/>
      <c r="RGJ887" s="60"/>
      <c r="RGK887" s="60"/>
      <c r="RGL887" s="60"/>
      <c r="RGM887" s="60"/>
      <c r="RGN887" s="60"/>
      <c r="RGO887" s="60"/>
      <c r="RGP887" s="60"/>
      <c r="RGQ887" s="60"/>
      <c r="RGR887" s="60"/>
      <c r="RGS887" s="60"/>
      <c r="RGT887" s="60"/>
      <c r="RGU887" s="60"/>
      <c r="RGV887" s="60"/>
      <c r="RGW887" s="60"/>
      <c r="RGX887" s="60"/>
      <c r="RGY887" s="60"/>
      <c r="RGZ887" s="60"/>
      <c r="RHA887" s="60"/>
      <c r="RHB887" s="60"/>
      <c r="RHC887" s="60"/>
      <c r="RHD887" s="60"/>
      <c r="RHE887" s="60"/>
      <c r="RHF887" s="60"/>
      <c r="RHG887" s="60"/>
      <c r="RHH887" s="60"/>
      <c r="RHI887" s="60"/>
      <c r="RHJ887" s="60"/>
      <c r="RHK887" s="60"/>
      <c r="RHL887" s="60"/>
      <c r="RHM887" s="60"/>
      <c r="RHN887" s="60"/>
      <c r="RHO887" s="60"/>
      <c r="RHP887" s="60"/>
      <c r="RHQ887" s="60"/>
      <c r="RHR887" s="60"/>
      <c r="RHS887" s="60"/>
      <c r="RHT887" s="60"/>
      <c r="RHU887" s="60"/>
      <c r="RHV887" s="60"/>
      <c r="RHW887" s="60"/>
      <c r="RHX887" s="60"/>
      <c r="RHY887" s="60"/>
      <c r="RHZ887" s="60"/>
      <c r="RIA887" s="60"/>
      <c r="RIB887" s="60"/>
      <c r="RIC887" s="60"/>
      <c r="RID887" s="60"/>
      <c r="RIE887" s="60"/>
      <c r="RIF887" s="60"/>
      <c r="RIG887" s="60"/>
      <c r="RIH887" s="60"/>
      <c r="RII887" s="60"/>
      <c r="RIJ887" s="60"/>
      <c r="RIK887" s="60"/>
      <c r="RIL887" s="60"/>
      <c r="RIM887" s="60"/>
      <c r="RIN887" s="60"/>
      <c r="RIO887" s="60"/>
      <c r="RIP887" s="60"/>
      <c r="RIQ887" s="60"/>
      <c r="RIR887" s="60"/>
      <c r="RIS887" s="60"/>
      <c r="RIT887" s="60"/>
      <c r="RIU887" s="60"/>
      <c r="RIV887" s="60"/>
      <c r="RIW887" s="60"/>
      <c r="RIX887" s="60"/>
      <c r="RIY887" s="60"/>
      <c r="RIZ887" s="60"/>
      <c r="RJA887" s="60"/>
      <c r="RJB887" s="60"/>
      <c r="RJC887" s="60"/>
      <c r="RJD887" s="60"/>
      <c r="RJE887" s="60"/>
      <c r="RJF887" s="60"/>
      <c r="RJG887" s="60"/>
      <c r="RJH887" s="60"/>
      <c r="RJI887" s="60"/>
      <c r="RJJ887" s="60"/>
      <c r="RJK887" s="60"/>
      <c r="RJL887" s="60"/>
      <c r="RJM887" s="60"/>
      <c r="RJN887" s="60"/>
      <c r="RJO887" s="60"/>
      <c r="RJP887" s="60"/>
      <c r="RJQ887" s="60"/>
      <c r="RJR887" s="60"/>
      <c r="RJS887" s="60"/>
      <c r="RJT887" s="60"/>
      <c r="RJU887" s="60"/>
      <c r="RJV887" s="60"/>
      <c r="RJW887" s="60"/>
      <c r="RJX887" s="60"/>
      <c r="RJY887" s="60"/>
      <c r="RJZ887" s="60"/>
      <c r="RKA887" s="60"/>
      <c r="RKB887" s="60"/>
      <c r="RKC887" s="60"/>
      <c r="RKD887" s="60"/>
      <c r="RKE887" s="60"/>
      <c r="RKF887" s="60"/>
      <c r="RKG887" s="60"/>
      <c r="RKH887" s="60"/>
      <c r="RKI887" s="60"/>
      <c r="RKJ887" s="60"/>
      <c r="RKK887" s="60"/>
      <c r="RKL887" s="60"/>
      <c r="RKM887" s="60"/>
      <c r="RKN887" s="60"/>
      <c r="RKO887" s="60"/>
      <c r="RKP887" s="60"/>
      <c r="RKQ887" s="60"/>
      <c r="RKR887" s="60"/>
      <c r="RKS887" s="60"/>
      <c r="RKT887" s="60"/>
      <c r="RKU887" s="60"/>
      <c r="RKV887" s="60"/>
      <c r="RKW887" s="60"/>
      <c r="RKX887" s="60"/>
      <c r="RKY887" s="60"/>
      <c r="RKZ887" s="60"/>
      <c r="RLA887" s="60"/>
      <c r="RLB887" s="60"/>
      <c r="RLC887" s="60"/>
      <c r="RLD887" s="60"/>
      <c r="RLE887" s="60"/>
      <c r="RLF887" s="60"/>
      <c r="RLG887" s="60"/>
      <c r="RLH887" s="60"/>
      <c r="RLI887" s="60"/>
      <c r="RLJ887" s="60"/>
      <c r="RLK887" s="60"/>
      <c r="RLL887" s="60"/>
      <c r="RLM887" s="60"/>
      <c r="RLN887" s="60"/>
      <c r="RLO887" s="60"/>
      <c r="RLP887" s="60"/>
      <c r="RLQ887" s="60"/>
      <c r="RLR887" s="60"/>
      <c r="RLS887" s="60"/>
      <c r="RLT887" s="60"/>
      <c r="RLU887" s="60"/>
      <c r="RLV887" s="60"/>
      <c r="RLW887" s="60"/>
      <c r="RLX887" s="60"/>
      <c r="RLY887" s="60"/>
      <c r="RLZ887" s="60"/>
      <c r="RMA887" s="60"/>
      <c r="RMB887" s="60"/>
      <c r="RMC887" s="60"/>
      <c r="RMD887" s="60"/>
      <c r="RME887" s="60"/>
      <c r="RMF887" s="60"/>
      <c r="RMG887" s="60"/>
      <c r="RMH887" s="60"/>
      <c r="RMI887" s="60"/>
      <c r="RMJ887" s="60"/>
      <c r="RMK887" s="60"/>
      <c r="RML887" s="60"/>
      <c r="RMM887" s="60"/>
      <c r="RMN887" s="60"/>
      <c r="RMO887" s="60"/>
      <c r="RMP887" s="60"/>
      <c r="RMQ887" s="60"/>
      <c r="RMR887" s="60"/>
      <c r="RMS887" s="60"/>
      <c r="RMT887" s="60"/>
      <c r="RMU887" s="60"/>
      <c r="RMV887" s="60"/>
      <c r="RMW887" s="60"/>
      <c r="RMX887" s="60"/>
      <c r="RMY887" s="60"/>
      <c r="RMZ887" s="60"/>
      <c r="RNA887" s="60"/>
      <c r="RNB887" s="60"/>
      <c r="RNC887" s="60"/>
      <c r="RND887" s="60"/>
      <c r="RNE887" s="60"/>
      <c r="RNF887" s="60"/>
      <c r="RNG887" s="60"/>
      <c r="RNH887" s="60"/>
      <c r="RNI887" s="60"/>
      <c r="RNJ887" s="60"/>
      <c r="RNK887" s="60"/>
      <c r="RNL887" s="60"/>
      <c r="RNM887" s="60"/>
      <c r="RNN887" s="60"/>
      <c r="RNO887" s="60"/>
      <c r="RNP887" s="60"/>
      <c r="RNQ887" s="60"/>
      <c r="RNR887" s="60"/>
      <c r="RNS887" s="60"/>
      <c r="RNT887" s="60"/>
      <c r="RNU887" s="60"/>
      <c r="RNV887" s="60"/>
      <c r="RNW887" s="60"/>
      <c r="RNX887" s="60"/>
      <c r="RNY887" s="60"/>
      <c r="RNZ887" s="60"/>
      <c r="ROA887" s="60"/>
      <c r="ROB887" s="60"/>
      <c r="ROC887" s="60"/>
      <c r="ROD887" s="60"/>
      <c r="ROE887" s="60"/>
      <c r="ROF887" s="60"/>
      <c r="ROG887" s="60"/>
      <c r="ROH887" s="60"/>
      <c r="ROI887" s="60"/>
      <c r="ROJ887" s="60"/>
      <c r="ROK887" s="60"/>
      <c r="ROL887" s="60"/>
      <c r="ROM887" s="60"/>
      <c r="RON887" s="60"/>
      <c r="ROO887" s="60"/>
      <c r="ROP887" s="60"/>
      <c r="ROQ887" s="60"/>
      <c r="ROR887" s="60"/>
      <c r="ROS887" s="60"/>
      <c r="ROT887" s="60"/>
      <c r="ROU887" s="60"/>
      <c r="ROV887" s="60"/>
      <c r="ROW887" s="60"/>
      <c r="ROX887" s="60"/>
      <c r="ROY887" s="60"/>
      <c r="ROZ887" s="60"/>
      <c r="RPA887" s="60"/>
      <c r="RPB887" s="60"/>
      <c r="RPC887" s="60"/>
      <c r="RPD887" s="60"/>
      <c r="RPE887" s="60"/>
      <c r="RPF887" s="60"/>
      <c r="RPG887" s="60"/>
      <c r="RPH887" s="60"/>
      <c r="RPI887" s="60"/>
      <c r="RPJ887" s="60"/>
      <c r="RPK887" s="60"/>
      <c r="RPL887" s="60"/>
      <c r="RPM887" s="60"/>
      <c r="RPN887" s="60"/>
      <c r="RPO887" s="60"/>
      <c r="RPP887" s="60"/>
      <c r="RPQ887" s="60"/>
      <c r="RPR887" s="60"/>
      <c r="RPS887" s="60"/>
      <c r="RPT887" s="60"/>
      <c r="RPU887" s="60"/>
      <c r="RPV887" s="60"/>
      <c r="RPW887" s="60"/>
      <c r="RPX887" s="60"/>
      <c r="RPY887" s="60"/>
      <c r="RPZ887" s="60"/>
      <c r="RQA887" s="60"/>
      <c r="RQB887" s="60"/>
      <c r="RQC887" s="60"/>
      <c r="RQD887" s="60"/>
      <c r="RQE887" s="60"/>
      <c r="RQF887" s="60"/>
      <c r="RQG887" s="60"/>
      <c r="RQH887" s="60"/>
      <c r="RQI887" s="60"/>
      <c r="RQJ887" s="60"/>
      <c r="RQK887" s="60"/>
      <c r="RQL887" s="60"/>
      <c r="RQM887" s="60"/>
      <c r="RQN887" s="60"/>
      <c r="RQO887" s="60"/>
      <c r="RQP887" s="60"/>
      <c r="RQQ887" s="60"/>
      <c r="RQR887" s="60"/>
      <c r="RQS887" s="60"/>
      <c r="RQT887" s="60"/>
      <c r="RQU887" s="60"/>
      <c r="RQV887" s="60"/>
      <c r="RQW887" s="60"/>
      <c r="RQX887" s="60"/>
      <c r="RQY887" s="60"/>
      <c r="RQZ887" s="60"/>
      <c r="RRA887" s="60"/>
      <c r="RRB887" s="60"/>
      <c r="RRC887" s="60"/>
      <c r="RRD887" s="60"/>
      <c r="RRE887" s="60"/>
      <c r="RRF887" s="60"/>
      <c r="RRG887" s="60"/>
      <c r="RRH887" s="60"/>
      <c r="RRI887" s="60"/>
      <c r="RRJ887" s="60"/>
      <c r="RRK887" s="60"/>
      <c r="RRL887" s="60"/>
      <c r="RRM887" s="60"/>
      <c r="RRN887" s="60"/>
      <c r="RRO887" s="60"/>
      <c r="RRP887" s="60"/>
      <c r="RRQ887" s="60"/>
      <c r="RRR887" s="60"/>
      <c r="RRS887" s="60"/>
      <c r="RRT887" s="60"/>
      <c r="RRU887" s="60"/>
      <c r="RRV887" s="60"/>
      <c r="RRW887" s="60"/>
      <c r="RRX887" s="60"/>
      <c r="RRY887" s="60"/>
      <c r="RRZ887" s="60"/>
      <c r="RSA887" s="60"/>
      <c r="RSB887" s="60"/>
      <c r="RSC887" s="60"/>
      <c r="RSD887" s="60"/>
      <c r="RSE887" s="60"/>
      <c r="RSF887" s="60"/>
      <c r="RSG887" s="60"/>
      <c r="RSH887" s="60"/>
      <c r="RSI887" s="60"/>
      <c r="RSJ887" s="60"/>
      <c r="RSK887" s="60"/>
      <c r="RSL887" s="60"/>
      <c r="RSM887" s="60"/>
      <c r="RSN887" s="60"/>
      <c r="RSO887" s="60"/>
      <c r="RSP887" s="60"/>
      <c r="RSQ887" s="60"/>
      <c r="RSR887" s="60"/>
      <c r="RSS887" s="60"/>
      <c r="RST887" s="60"/>
      <c r="RSU887" s="60"/>
      <c r="RSV887" s="60"/>
      <c r="RSW887" s="60"/>
      <c r="RSX887" s="60"/>
      <c r="RSY887" s="60"/>
      <c r="RSZ887" s="60"/>
      <c r="RTA887" s="60"/>
      <c r="RTB887" s="60"/>
      <c r="RTC887" s="60"/>
      <c r="RTD887" s="60"/>
      <c r="RTE887" s="60"/>
      <c r="RTF887" s="60"/>
      <c r="RTG887" s="60"/>
      <c r="RTH887" s="60"/>
      <c r="RTI887" s="60"/>
      <c r="RTJ887" s="60"/>
      <c r="RTK887" s="60"/>
      <c r="RTL887" s="60"/>
      <c r="RTM887" s="60"/>
      <c r="RTN887" s="60"/>
      <c r="RTO887" s="60"/>
      <c r="RTP887" s="60"/>
      <c r="RTQ887" s="60"/>
      <c r="RTR887" s="60"/>
      <c r="RTS887" s="60"/>
      <c r="RTT887" s="60"/>
      <c r="RTU887" s="60"/>
      <c r="RTV887" s="60"/>
      <c r="RTW887" s="60"/>
      <c r="RTX887" s="60"/>
      <c r="RTY887" s="60"/>
      <c r="RTZ887" s="60"/>
      <c r="RUA887" s="60"/>
      <c r="RUB887" s="60"/>
      <c r="RUC887" s="60"/>
      <c r="RUD887" s="60"/>
      <c r="RUE887" s="60"/>
      <c r="RUF887" s="60"/>
      <c r="RUG887" s="60"/>
      <c r="RUH887" s="60"/>
      <c r="RUI887" s="60"/>
      <c r="RUJ887" s="60"/>
      <c r="RUK887" s="60"/>
      <c r="RUL887" s="60"/>
      <c r="RUM887" s="60"/>
      <c r="RUN887" s="60"/>
      <c r="RUO887" s="60"/>
      <c r="RUP887" s="60"/>
      <c r="RUQ887" s="60"/>
      <c r="RUR887" s="60"/>
      <c r="RUS887" s="60"/>
      <c r="RUT887" s="60"/>
      <c r="RUU887" s="60"/>
      <c r="RUV887" s="60"/>
      <c r="RUW887" s="60"/>
      <c r="RUX887" s="60"/>
      <c r="RUY887" s="60"/>
      <c r="RUZ887" s="60"/>
      <c r="RVA887" s="60"/>
      <c r="RVB887" s="60"/>
      <c r="RVC887" s="60"/>
      <c r="RVD887" s="60"/>
      <c r="RVE887" s="60"/>
      <c r="RVF887" s="60"/>
      <c r="RVG887" s="60"/>
      <c r="RVH887" s="60"/>
      <c r="RVI887" s="60"/>
      <c r="RVJ887" s="60"/>
      <c r="RVK887" s="60"/>
      <c r="RVL887" s="60"/>
      <c r="RVM887" s="60"/>
      <c r="RVN887" s="60"/>
      <c r="RVO887" s="60"/>
      <c r="RVP887" s="60"/>
      <c r="RVQ887" s="60"/>
      <c r="RVR887" s="60"/>
      <c r="RVS887" s="60"/>
      <c r="RVT887" s="60"/>
      <c r="RVU887" s="60"/>
      <c r="RVV887" s="60"/>
      <c r="RVW887" s="60"/>
      <c r="RVX887" s="60"/>
      <c r="RVY887" s="60"/>
      <c r="RVZ887" s="60"/>
      <c r="RWA887" s="60"/>
      <c r="RWB887" s="60"/>
      <c r="RWC887" s="60"/>
      <c r="RWD887" s="60"/>
      <c r="RWE887" s="60"/>
      <c r="RWF887" s="60"/>
      <c r="RWG887" s="60"/>
      <c r="RWH887" s="60"/>
      <c r="RWI887" s="60"/>
      <c r="RWJ887" s="60"/>
      <c r="RWK887" s="60"/>
      <c r="RWL887" s="60"/>
      <c r="RWM887" s="60"/>
      <c r="RWN887" s="60"/>
      <c r="RWO887" s="60"/>
      <c r="RWP887" s="60"/>
      <c r="RWQ887" s="60"/>
      <c r="RWR887" s="60"/>
      <c r="RWS887" s="60"/>
      <c r="RWT887" s="60"/>
      <c r="RWU887" s="60"/>
      <c r="RWV887" s="60"/>
      <c r="RWW887" s="60"/>
      <c r="RWX887" s="60"/>
      <c r="RWY887" s="60"/>
      <c r="RWZ887" s="60"/>
      <c r="RXA887" s="60"/>
      <c r="RXB887" s="60"/>
      <c r="RXC887" s="60"/>
      <c r="RXD887" s="60"/>
      <c r="RXE887" s="60"/>
      <c r="RXF887" s="60"/>
      <c r="RXG887" s="60"/>
      <c r="RXH887" s="60"/>
      <c r="RXI887" s="60"/>
      <c r="RXJ887" s="60"/>
      <c r="RXK887" s="60"/>
      <c r="RXL887" s="60"/>
      <c r="RXM887" s="60"/>
      <c r="RXN887" s="60"/>
      <c r="RXO887" s="60"/>
      <c r="RXP887" s="60"/>
      <c r="RXQ887" s="60"/>
      <c r="RXR887" s="60"/>
      <c r="RXS887" s="60"/>
      <c r="RXT887" s="60"/>
      <c r="RXU887" s="60"/>
      <c r="RXV887" s="60"/>
      <c r="RXW887" s="60"/>
      <c r="RXX887" s="60"/>
      <c r="RXY887" s="60"/>
      <c r="RXZ887" s="60"/>
      <c r="RYA887" s="60"/>
      <c r="RYB887" s="60"/>
      <c r="RYC887" s="60"/>
      <c r="RYD887" s="60"/>
      <c r="RYE887" s="60"/>
      <c r="RYF887" s="60"/>
      <c r="RYG887" s="60"/>
      <c r="RYH887" s="60"/>
      <c r="RYI887" s="60"/>
      <c r="RYJ887" s="60"/>
      <c r="RYK887" s="60"/>
      <c r="RYL887" s="60"/>
      <c r="RYM887" s="60"/>
      <c r="RYN887" s="60"/>
      <c r="RYO887" s="60"/>
      <c r="RYP887" s="60"/>
      <c r="RYQ887" s="60"/>
      <c r="RYR887" s="60"/>
      <c r="RYS887" s="60"/>
      <c r="RYT887" s="60"/>
      <c r="RYU887" s="60"/>
      <c r="RYV887" s="60"/>
      <c r="RYW887" s="60"/>
      <c r="RYX887" s="60"/>
      <c r="RYY887" s="60"/>
      <c r="RYZ887" s="60"/>
      <c r="RZA887" s="60"/>
      <c r="RZB887" s="60"/>
      <c r="RZC887" s="60"/>
      <c r="RZD887" s="60"/>
      <c r="RZE887" s="60"/>
      <c r="RZF887" s="60"/>
      <c r="RZG887" s="60"/>
      <c r="RZH887" s="60"/>
      <c r="RZI887" s="60"/>
      <c r="RZJ887" s="60"/>
      <c r="RZK887" s="60"/>
      <c r="RZL887" s="60"/>
      <c r="RZM887" s="60"/>
      <c r="RZN887" s="60"/>
      <c r="RZO887" s="60"/>
      <c r="RZP887" s="60"/>
      <c r="RZQ887" s="60"/>
      <c r="RZR887" s="60"/>
      <c r="RZS887" s="60"/>
      <c r="RZT887" s="60"/>
      <c r="RZU887" s="60"/>
      <c r="RZV887" s="60"/>
      <c r="RZW887" s="60"/>
      <c r="RZX887" s="60"/>
      <c r="RZY887" s="60"/>
      <c r="RZZ887" s="60"/>
      <c r="SAA887" s="60"/>
      <c r="SAB887" s="60"/>
      <c r="SAC887" s="60"/>
      <c r="SAD887" s="60"/>
      <c r="SAE887" s="60"/>
      <c r="SAF887" s="60"/>
      <c r="SAG887" s="60"/>
      <c r="SAH887" s="60"/>
      <c r="SAI887" s="60"/>
      <c r="SAJ887" s="60"/>
      <c r="SAK887" s="60"/>
      <c r="SAL887" s="60"/>
      <c r="SAM887" s="60"/>
      <c r="SAN887" s="60"/>
      <c r="SAO887" s="60"/>
      <c r="SAP887" s="60"/>
      <c r="SAQ887" s="60"/>
      <c r="SAR887" s="60"/>
      <c r="SAS887" s="60"/>
      <c r="SAT887" s="60"/>
      <c r="SAU887" s="60"/>
      <c r="SAV887" s="60"/>
      <c r="SAW887" s="60"/>
      <c r="SAX887" s="60"/>
      <c r="SAY887" s="60"/>
      <c r="SAZ887" s="60"/>
      <c r="SBA887" s="60"/>
      <c r="SBB887" s="60"/>
      <c r="SBC887" s="60"/>
      <c r="SBD887" s="60"/>
      <c r="SBE887" s="60"/>
      <c r="SBF887" s="60"/>
      <c r="SBG887" s="60"/>
      <c r="SBH887" s="60"/>
      <c r="SBI887" s="60"/>
      <c r="SBJ887" s="60"/>
      <c r="SBK887" s="60"/>
      <c r="SBL887" s="60"/>
      <c r="SBM887" s="60"/>
      <c r="SBN887" s="60"/>
      <c r="SBO887" s="60"/>
      <c r="SBP887" s="60"/>
      <c r="SBQ887" s="60"/>
      <c r="SBR887" s="60"/>
      <c r="SBS887" s="60"/>
      <c r="SBT887" s="60"/>
      <c r="SBU887" s="60"/>
      <c r="SBV887" s="60"/>
      <c r="SBW887" s="60"/>
      <c r="SBX887" s="60"/>
      <c r="SBY887" s="60"/>
      <c r="SBZ887" s="60"/>
      <c r="SCA887" s="60"/>
      <c r="SCB887" s="60"/>
      <c r="SCC887" s="60"/>
      <c r="SCD887" s="60"/>
      <c r="SCE887" s="60"/>
      <c r="SCF887" s="60"/>
      <c r="SCG887" s="60"/>
      <c r="SCH887" s="60"/>
      <c r="SCI887" s="60"/>
      <c r="SCJ887" s="60"/>
      <c r="SCK887" s="60"/>
      <c r="SCL887" s="60"/>
      <c r="SCM887" s="60"/>
      <c r="SCN887" s="60"/>
      <c r="SCO887" s="60"/>
      <c r="SCP887" s="60"/>
      <c r="SCQ887" s="60"/>
      <c r="SCR887" s="60"/>
      <c r="SCS887" s="60"/>
      <c r="SCT887" s="60"/>
      <c r="SCU887" s="60"/>
      <c r="SCV887" s="60"/>
      <c r="SCW887" s="60"/>
      <c r="SCX887" s="60"/>
      <c r="SCY887" s="60"/>
      <c r="SCZ887" s="60"/>
      <c r="SDA887" s="60"/>
      <c r="SDB887" s="60"/>
      <c r="SDC887" s="60"/>
      <c r="SDD887" s="60"/>
      <c r="SDE887" s="60"/>
      <c r="SDF887" s="60"/>
      <c r="SDG887" s="60"/>
      <c r="SDH887" s="60"/>
      <c r="SDI887" s="60"/>
      <c r="SDJ887" s="60"/>
      <c r="SDK887" s="60"/>
      <c r="SDL887" s="60"/>
      <c r="SDM887" s="60"/>
      <c r="SDN887" s="60"/>
      <c r="SDO887" s="60"/>
      <c r="SDP887" s="60"/>
      <c r="SDQ887" s="60"/>
      <c r="SDR887" s="60"/>
      <c r="SDS887" s="60"/>
      <c r="SDT887" s="60"/>
      <c r="SDU887" s="60"/>
      <c r="SDV887" s="60"/>
      <c r="SDW887" s="60"/>
      <c r="SDX887" s="60"/>
      <c r="SDY887" s="60"/>
      <c r="SDZ887" s="60"/>
      <c r="SEA887" s="60"/>
      <c r="SEB887" s="60"/>
      <c r="SEC887" s="60"/>
      <c r="SED887" s="60"/>
      <c r="SEE887" s="60"/>
      <c r="SEF887" s="60"/>
      <c r="SEG887" s="60"/>
      <c r="SEH887" s="60"/>
      <c r="SEI887" s="60"/>
      <c r="SEJ887" s="60"/>
      <c r="SEK887" s="60"/>
      <c r="SEL887" s="60"/>
      <c r="SEM887" s="60"/>
      <c r="SEN887" s="60"/>
      <c r="SEO887" s="60"/>
      <c r="SEP887" s="60"/>
      <c r="SEQ887" s="60"/>
      <c r="SER887" s="60"/>
      <c r="SES887" s="60"/>
      <c r="SET887" s="60"/>
      <c r="SEU887" s="60"/>
      <c r="SEV887" s="60"/>
      <c r="SEW887" s="60"/>
      <c r="SEX887" s="60"/>
      <c r="SEY887" s="60"/>
      <c r="SEZ887" s="60"/>
      <c r="SFA887" s="60"/>
      <c r="SFB887" s="60"/>
      <c r="SFC887" s="60"/>
      <c r="SFD887" s="60"/>
      <c r="SFE887" s="60"/>
      <c r="SFF887" s="60"/>
      <c r="SFG887" s="60"/>
      <c r="SFH887" s="60"/>
      <c r="SFI887" s="60"/>
      <c r="SFJ887" s="60"/>
      <c r="SFK887" s="60"/>
      <c r="SFL887" s="60"/>
      <c r="SFM887" s="60"/>
      <c r="SFN887" s="60"/>
      <c r="SFO887" s="60"/>
      <c r="SFP887" s="60"/>
      <c r="SFQ887" s="60"/>
      <c r="SFR887" s="60"/>
      <c r="SFS887" s="60"/>
      <c r="SFT887" s="60"/>
      <c r="SFU887" s="60"/>
      <c r="SFV887" s="60"/>
      <c r="SFW887" s="60"/>
      <c r="SFX887" s="60"/>
      <c r="SFY887" s="60"/>
      <c r="SFZ887" s="60"/>
      <c r="SGA887" s="60"/>
      <c r="SGB887" s="60"/>
      <c r="SGC887" s="60"/>
      <c r="SGD887" s="60"/>
      <c r="SGE887" s="60"/>
      <c r="SGF887" s="60"/>
      <c r="SGG887" s="60"/>
      <c r="SGH887" s="60"/>
      <c r="SGI887" s="60"/>
      <c r="SGJ887" s="60"/>
      <c r="SGK887" s="60"/>
      <c r="SGL887" s="60"/>
      <c r="SGM887" s="60"/>
      <c r="SGN887" s="60"/>
      <c r="SGO887" s="60"/>
      <c r="SGP887" s="60"/>
      <c r="SGQ887" s="60"/>
      <c r="SGR887" s="60"/>
      <c r="SGS887" s="60"/>
      <c r="SGT887" s="60"/>
      <c r="SGU887" s="60"/>
      <c r="SGV887" s="60"/>
      <c r="SGW887" s="60"/>
      <c r="SGX887" s="60"/>
      <c r="SGY887" s="60"/>
      <c r="SGZ887" s="60"/>
      <c r="SHA887" s="60"/>
      <c r="SHB887" s="60"/>
      <c r="SHC887" s="60"/>
      <c r="SHD887" s="60"/>
      <c r="SHE887" s="60"/>
      <c r="SHF887" s="60"/>
      <c r="SHG887" s="60"/>
      <c r="SHH887" s="60"/>
      <c r="SHI887" s="60"/>
      <c r="SHJ887" s="60"/>
      <c r="SHK887" s="60"/>
      <c r="SHL887" s="60"/>
      <c r="SHM887" s="60"/>
      <c r="SHN887" s="60"/>
      <c r="SHO887" s="60"/>
      <c r="SHP887" s="60"/>
      <c r="SHQ887" s="60"/>
      <c r="SHR887" s="60"/>
      <c r="SHS887" s="60"/>
      <c r="SHT887" s="60"/>
      <c r="SHU887" s="60"/>
      <c r="SHV887" s="60"/>
      <c r="SHW887" s="60"/>
      <c r="SHX887" s="60"/>
      <c r="SHY887" s="60"/>
      <c r="SHZ887" s="60"/>
      <c r="SIA887" s="60"/>
      <c r="SIB887" s="60"/>
      <c r="SIC887" s="60"/>
      <c r="SID887" s="60"/>
      <c r="SIE887" s="60"/>
      <c r="SIF887" s="60"/>
      <c r="SIG887" s="60"/>
      <c r="SIH887" s="60"/>
      <c r="SII887" s="60"/>
      <c r="SIJ887" s="60"/>
      <c r="SIK887" s="60"/>
      <c r="SIL887" s="60"/>
      <c r="SIM887" s="60"/>
      <c r="SIN887" s="60"/>
      <c r="SIO887" s="60"/>
      <c r="SIP887" s="60"/>
      <c r="SIQ887" s="60"/>
      <c r="SIR887" s="60"/>
      <c r="SIS887" s="60"/>
      <c r="SIT887" s="60"/>
      <c r="SIU887" s="60"/>
      <c r="SIV887" s="60"/>
      <c r="SIW887" s="60"/>
      <c r="SIX887" s="60"/>
      <c r="SIY887" s="60"/>
      <c r="SIZ887" s="60"/>
      <c r="SJA887" s="60"/>
      <c r="SJB887" s="60"/>
      <c r="SJC887" s="60"/>
      <c r="SJD887" s="60"/>
      <c r="SJE887" s="60"/>
      <c r="SJF887" s="60"/>
      <c r="SJG887" s="60"/>
      <c r="SJH887" s="60"/>
      <c r="SJI887" s="60"/>
      <c r="SJJ887" s="60"/>
      <c r="SJK887" s="60"/>
      <c r="SJL887" s="60"/>
      <c r="SJM887" s="60"/>
      <c r="SJN887" s="60"/>
      <c r="SJO887" s="60"/>
      <c r="SJP887" s="60"/>
      <c r="SJQ887" s="60"/>
      <c r="SJR887" s="60"/>
      <c r="SJS887" s="60"/>
      <c r="SJT887" s="60"/>
      <c r="SJU887" s="60"/>
      <c r="SJV887" s="60"/>
      <c r="SJW887" s="60"/>
      <c r="SJX887" s="60"/>
      <c r="SJY887" s="60"/>
      <c r="SJZ887" s="60"/>
      <c r="SKA887" s="60"/>
      <c r="SKB887" s="60"/>
      <c r="SKC887" s="60"/>
      <c r="SKD887" s="60"/>
      <c r="SKE887" s="60"/>
      <c r="SKF887" s="60"/>
      <c r="SKG887" s="60"/>
      <c r="SKH887" s="60"/>
      <c r="SKI887" s="60"/>
      <c r="SKJ887" s="60"/>
      <c r="SKK887" s="60"/>
      <c r="SKL887" s="60"/>
      <c r="SKM887" s="60"/>
      <c r="SKN887" s="60"/>
      <c r="SKO887" s="60"/>
      <c r="SKP887" s="60"/>
      <c r="SKQ887" s="60"/>
      <c r="SKR887" s="60"/>
      <c r="SKS887" s="60"/>
      <c r="SKT887" s="60"/>
      <c r="SKU887" s="60"/>
      <c r="SKV887" s="60"/>
      <c r="SKW887" s="60"/>
      <c r="SKX887" s="60"/>
      <c r="SKY887" s="60"/>
      <c r="SKZ887" s="60"/>
      <c r="SLA887" s="60"/>
      <c r="SLB887" s="60"/>
      <c r="SLC887" s="60"/>
      <c r="SLD887" s="60"/>
      <c r="SLE887" s="60"/>
      <c r="SLF887" s="60"/>
      <c r="SLG887" s="60"/>
      <c r="SLH887" s="60"/>
      <c r="SLI887" s="60"/>
      <c r="SLJ887" s="60"/>
      <c r="SLK887" s="60"/>
      <c r="SLL887" s="60"/>
      <c r="SLM887" s="60"/>
      <c r="SLN887" s="60"/>
      <c r="SLO887" s="60"/>
      <c r="SLP887" s="60"/>
      <c r="SLQ887" s="60"/>
      <c r="SLR887" s="60"/>
      <c r="SLS887" s="60"/>
      <c r="SLT887" s="60"/>
      <c r="SLU887" s="60"/>
      <c r="SLV887" s="60"/>
      <c r="SLW887" s="60"/>
      <c r="SLX887" s="60"/>
      <c r="SLY887" s="60"/>
      <c r="SLZ887" s="60"/>
      <c r="SMA887" s="60"/>
      <c r="SMB887" s="60"/>
      <c r="SMC887" s="60"/>
      <c r="SMD887" s="60"/>
      <c r="SME887" s="60"/>
      <c r="SMF887" s="60"/>
      <c r="SMG887" s="60"/>
      <c r="SMH887" s="60"/>
      <c r="SMI887" s="60"/>
      <c r="SMJ887" s="60"/>
      <c r="SMK887" s="60"/>
      <c r="SML887" s="60"/>
      <c r="SMM887" s="60"/>
      <c r="SMN887" s="60"/>
      <c r="SMO887" s="60"/>
      <c r="SMP887" s="60"/>
      <c r="SMQ887" s="60"/>
      <c r="SMR887" s="60"/>
      <c r="SMS887" s="60"/>
      <c r="SMT887" s="60"/>
      <c r="SMU887" s="60"/>
      <c r="SMV887" s="60"/>
      <c r="SMW887" s="60"/>
      <c r="SMX887" s="60"/>
      <c r="SMY887" s="60"/>
      <c r="SMZ887" s="60"/>
      <c r="SNA887" s="60"/>
      <c r="SNB887" s="60"/>
      <c r="SNC887" s="60"/>
      <c r="SND887" s="60"/>
      <c r="SNE887" s="60"/>
      <c r="SNF887" s="60"/>
      <c r="SNG887" s="60"/>
      <c r="SNH887" s="60"/>
      <c r="SNI887" s="60"/>
      <c r="SNJ887" s="60"/>
      <c r="SNK887" s="60"/>
      <c r="SNL887" s="60"/>
      <c r="SNM887" s="60"/>
      <c r="SNN887" s="60"/>
      <c r="SNO887" s="60"/>
      <c r="SNP887" s="60"/>
      <c r="SNQ887" s="60"/>
      <c r="SNR887" s="60"/>
      <c r="SNS887" s="60"/>
      <c r="SNT887" s="60"/>
      <c r="SNU887" s="60"/>
      <c r="SNV887" s="60"/>
      <c r="SNW887" s="60"/>
      <c r="SNX887" s="60"/>
      <c r="SNY887" s="60"/>
      <c r="SNZ887" s="60"/>
      <c r="SOA887" s="60"/>
      <c r="SOB887" s="60"/>
      <c r="SOC887" s="60"/>
      <c r="SOD887" s="60"/>
      <c r="SOE887" s="60"/>
      <c r="SOF887" s="60"/>
      <c r="SOG887" s="60"/>
      <c r="SOH887" s="60"/>
      <c r="SOI887" s="60"/>
      <c r="SOJ887" s="60"/>
      <c r="SOK887" s="60"/>
      <c r="SOL887" s="60"/>
      <c r="SOM887" s="60"/>
      <c r="SON887" s="60"/>
      <c r="SOO887" s="60"/>
      <c r="SOP887" s="60"/>
      <c r="SOQ887" s="60"/>
      <c r="SOR887" s="60"/>
      <c r="SOS887" s="60"/>
      <c r="SOT887" s="60"/>
      <c r="SOU887" s="60"/>
      <c r="SOV887" s="60"/>
      <c r="SOW887" s="60"/>
      <c r="SOX887" s="60"/>
      <c r="SOY887" s="60"/>
      <c r="SOZ887" s="60"/>
      <c r="SPA887" s="60"/>
      <c r="SPB887" s="60"/>
      <c r="SPC887" s="60"/>
      <c r="SPD887" s="60"/>
      <c r="SPE887" s="60"/>
      <c r="SPF887" s="60"/>
      <c r="SPG887" s="60"/>
      <c r="SPH887" s="60"/>
      <c r="SPI887" s="60"/>
      <c r="SPJ887" s="60"/>
      <c r="SPK887" s="60"/>
      <c r="SPL887" s="60"/>
      <c r="SPM887" s="60"/>
      <c r="SPN887" s="60"/>
      <c r="SPO887" s="60"/>
      <c r="SPP887" s="60"/>
      <c r="SPQ887" s="60"/>
      <c r="SPR887" s="60"/>
      <c r="SPS887" s="60"/>
      <c r="SPT887" s="60"/>
      <c r="SPU887" s="60"/>
      <c r="SPV887" s="60"/>
      <c r="SPW887" s="60"/>
      <c r="SPX887" s="60"/>
      <c r="SPY887" s="60"/>
      <c r="SPZ887" s="60"/>
      <c r="SQA887" s="60"/>
      <c r="SQB887" s="60"/>
      <c r="SQC887" s="60"/>
      <c r="SQD887" s="60"/>
      <c r="SQE887" s="60"/>
      <c r="SQF887" s="60"/>
      <c r="SQG887" s="60"/>
      <c r="SQH887" s="60"/>
      <c r="SQI887" s="60"/>
      <c r="SQJ887" s="60"/>
      <c r="SQK887" s="60"/>
      <c r="SQL887" s="60"/>
      <c r="SQM887" s="60"/>
      <c r="SQN887" s="60"/>
      <c r="SQO887" s="60"/>
      <c r="SQP887" s="60"/>
      <c r="SQQ887" s="60"/>
      <c r="SQR887" s="60"/>
      <c r="SQS887" s="60"/>
      <c r="SQT887" s="60"/>
      <c r="SQU887" s="60"/>
      <c r="SQV887" s="60"/>
      <c r="SQW887" s="60"/>
      <c r="SQX887" s="60"/>
      <c r="SQY887" s="60"/>
      <c r="SQZ887" s="60"/>
      <c r="SRA887" s="60"/>
      <c r="SRB887" s="60"/>
      <c r="SRC887" s="60"/>
      <c r="SRD887" s="60"/>
      <c r="SRE887" s="60"/>
      <c r="SRF887" s="60"/>
      <c r="SRG887" s="60"/>
      <c r="SRH887" s="60"/>
      <c r="SRI887" s="60"/>
      <c r="SRJ887" s="60"/>
      <c r="SRK887" s="60"/>
      <c r="SRL887" s="60"/>
      <c r="SRM887" s="60"/>
      <c r="SRN887" s="60"/>
      <c r="SRO887" s="60"/>
      <c r="SRP887" s="60"/>
      <c r="SRQ887" s="60"/>
      <c r="SRR887" s="60"/>
      <c r="SRS887" s="60"/>
      <c r="SRT887" s="60"/>
      <c r="SRU887" s="60"/>
      <c r="SRV887" s="60"/>
      <c r="SRW887" s="60"/>
      <c r="SRX887" s="60"/>
      <c r="SRY887" s="60"/>
      <c r="SRZ887" s="60"/>
      <c r="SSA887" s="60"/>
      <c r="SSB887" s="60"/>
      <c r="SSC887" s="60"/>
      <c r="SSD887" s="60"/>
      <c r="SSE887" s="60"/>
      <c r="SSF887" s="60"/>
      <c r="SSG887" s="60"/>
      <c r="SSH887" s="60"/>
      <c r="SSI887" s="60"/>
      <c r="SSJ887" s="60"/>
      <c r="SSK887" s="60"/>
      <c r="SSL887" s="60"/>
      <c r="SSM887" s="60"/>
      <c r="SSN887" s="60"/>
      <c r="SSO887" s="60"/>
      <c r="SSP887" s="60"/>
      <c r="SSQ887" s="60"/>
      <c r="SSR887" s="60"/>
      <c r="SSS887" s="60"/>
      <c r="SST887" s="60"/>
      <c r="SSU887" s="60"/>
      <c r="SSV887" s="60"/>
      <c r="SSW887" s="60"/>
      <c r="SSX887" s="60"/>
      <c r="SSY887" s="60"/>
      <c r="SSZ887" s="60"/>
      <c r="STA887" s="60"/>
      <c r="STB887" s="60"/>
      <c r="STC887" s="60"/>
      <c r="STD887" s="60"/>
      <c r="STE887" s="60"/>
      <c r="STF887" s="60"/>
      <c r="STG887" s="60"/>
      <c r="STH887" s="60"/>
      <c r="STI887" s="60"/>
      <c r="STJ887" s="60"/>
      <c r="STK887" s="60"/>
      <c r="STL887" s="60"/>
      <c r="STM887" s="60"/>
      <c r="STN887" s="60"/>
      <c r="STO887" s="60"/>
      <c r="STP887" s="60"/>
      <c r="STQ887" s="60"/>
      <c r="STR887" s="60"/>
      <c r="STS887" s="60"/>
      <c r="STT887" s="60"/>
      <c r="STU887" s="60"/>
      <c r="STV887" s="60"/>
      <c r="STW887" s="60"/>
      <c r="STX887" s="60"/>
      <c r="STY887" s="60"/>
      <c r="STZ887" s="60"/>
      <c r="SUA887" s="60"/>
      <c r="SUB887" s="60"/>
      <c r="SUC887" s="60"/>
      <c r="SUD887" s="60"/>
      <c r="SUE887" s="60"/>
      <c r="SUF887" s="60"/>
      <c r="SUG887" s="60"/>
      <c r="SUH887" s="60"/>
      <c r="SUI887" s="60"/>
      <c r="SUJ887" s="60"/>
      <c r="SUK887" s="60"/>
      <c r="SUL887" s="60"/>
      <c r="SUM887" s="60"/>
      <c r="SUN887" s="60"/>
      <c r="SUO887" s="60"/>
      <c r="SUP887" s="60"/>
      <c r="SUQ887" s="60"/>
      <c r="SUR887" s="60"/>
      <c r="SUS887" s="60"/>
      <c r="SUT887" s="60"/>
      <c r="SUU887" s="60"/>
      <c r="SUV887" s="60"/>
      <c r="SUW887" s="60"/>
      <c r="SUX887" s="60"/>
      <c r="SUY887" s="60"/>
      <c r="SUZ887" s="60"/>
      <c r="SVA887" s="60"/>
      <c r="SVB887" s="60"/>
      <c r="SVC887" s="60"/>
      <c r="SVD887" s="60"/>
      <c r="SVE887" s="60"/>
      <c r="SVF887" s="60"/>
      <c r="SVG887" s="60"/>
      <c r="SVH887" s="60"/>
      <c r="SVI887" s="60"/>
      <c r="SVJ887" s="60"/>
      <c r="SVK887" s="60"/>
      <c r="SVL887" s="60"/>
      <c r="SVM887" s="60"/>
      <c r="SVN887" s="60"/>
      <c r="SVO887" s="60"/>
      <c r="SVP887" s="60"/>
      <c r="SVQ887" s="60"/>
      <c r="SVR887" s="60"/>
      <c r="SVS887" s="60"/>
      <c r="SVT887" s="60"/>
      <c r="SVU887" s="60"/>
      <c r="SVV887" s="60"/>
      <c r="SVW887" s="60"/>
      <c r="SVX887" s="60"/>
      <c r="SVY887" s="60"/>
      <c r="SVZ887" s="60"/>
      <c r="SWA887" s="60"/>
      <c r="SWB887" s="60"/>
      <c r="SWC887" s="60"/>
      <c r="SWD887" s="60"/>
      <c r="SWE887" s="60"/>
      <c r="SWF887" s="60"/>
      <c r="SWG887" s="60"/>
      <c r="SWH887" s="60"/>
      <c r="SWI887" s="60"/>
      <c r="SWJ887" s="60"/>
      <c r="SWK887" s="60"/>
      <c r="SWL887" s="60"/>
      <c r="SWM887" s="60"/>
      <c r="SWN887" s="60"/>
      <c r="SWO887" s="60"/>
      <c r="SWP887" s="60"/>
      <c r="SWQ887" s="60"/>
      <c r="SWR887" s="60"/>
      <c r="SWS887" s="60"/>
      <c r="SWT887" s="60"/>
      <c r="SWU887" s="60"/>
      <c r="SWV887" s="60"/>
      <c r="SWW887" s="60"/>
      <c r="SWX887" s="60"/>
      <c r="SWY887" s="60"/>
      <c r="SWZ887" s="60"/>
      <c r="SXA887" s="60"/>
      <c r="SXB887" s="60"/>
      <c r="SXC887" s="60"/>
      <c r="SXD887" s="60"/>
      <c r="SXE887" s="60"/>
      <c r="SXF887" s="60"/>
      <c r="SXG887" s="60"/>
      <c r="SXH887" s="60"/>
      <c r="SXI887" s="60"/>
      <c r="SXJ887" s="60"/>
      <c r="SXK887" s="60"/>
      <c r="SXL887" s="60"/>
      <c r="SXM887" s="60"/>
      <c r="SXN887" s="60"/>
      <c r="SXO887" s="60"/>
      <c r="SXP887" s="60"/>
      <c r="SXQ887" s="60"/>
      <c r="SXR887" s="60"/>
      <c r="SXS887" s="60"/>
      <c r="SXT887" s="60"/>
      <c r="SXU887" s="60"/>
      <c r="SXV887" s="60"/>
      <c r="SXW887" s="60"/>
      <c r="SXX887" s="60"/>
      <c r="SXY887" s="60"/>
      <c r="SXZ887" s="60"/>
      <c r="SYA887" s="60"/>
      <c r="SYB887" s="60"/>
      <c r="SYC887" s="60"/>
      <c r="SYD887" s="60"/>
      <c r="SYE887" s="60"/>
      <c r="SYF887" s="60"/>
      <c r="SYG887" s="60"/>
      <c r="SYH887" s="60"/>
      <c r="SYI887" s="60"/>
      <c r="SYJ887" s="60"/>
      <c r="SYK887" s="60"/>
      <c r="SYL887" s="60"/>
      <c r="SYM887" s="60"/>
      <c r="SYN887" s="60"/>
      <c r="SYO887" s="60"/>
      <c r="SYP887" s="60"/>
      <c r="SYQ887" s="60"/>
      <c r="SYR887" s="60"/>
      <c r="SYS887" s="60"/>
      <c r="SYT887" s="60"/>
      <c r="SYU887" s="60"/>
      <c r="SYV887" s="60"/>
      <c r="SYW887" s="60"/>
      <c r="SYX887" s="60"/>
      <c r="SYY887" s="60"/>
      <c r="SYZ887" s="60"/>
      <c r="SZA887" s="60"/>
      <c r="SZB887" s="60"/>
      <c r="SZC887" s="60"/>
      <c r="SZD887" s="60"/>
      <c r="SZE887" s="60"/>
      <c r="SZF887" s="60"/>
      <c r="SZG887" s="60"/>
      <c r="SZH887" s="60"/>
      <c r="SZI887" s="60"/>
      <c r="SZJ887" s="60"/>
      <c r="SZK887" s="60"/>
      <c r="SZL887" s="60"/>
      <c r="SZM887" s="60"/>
      <c r="SZN887" s="60"/>
      <c r="SZO887" s="60"/>
      <c r="SZP887" s="60"/>
      <c r="SZQ887" s="60"/>
      <c r="SZR887" s="60"/>
      <c r="SZS887" s="60"/>
      <c r="SZT887" s="60"/>
      <c r="SZU887" s="60"/>
      <c r="SZV887" s="60"/>
      <c r="SZW887" s="60"/>
      <c r="SZX887" s="60"/>
      <c r="SZY887" s="60"/>
      <c r="SZZ887" s="60"/>
      <c r="TAA887" s="60"/>
      <c r="TAB887" s="60"/>
      <c r="TAC887" s="60"/>
      <c r="TAD887" s="60"/>
      <c r="TAE887" s="60"/>
      <c r="TAF887" s="60"/>
      <c r="TAG887" s="60"/>
      <c r="TAH887" s="60"/>
      <c r="TAI887" s="60"/>
      <c r="TAJ887" s="60"/>
      <c r="TAK887" s="60"/>
      <c r="TAL887" s="60"/>
      <c r="TAM887" s="60"/>
      <c r="TAN887" s="60"/>
      <c r="TAO887" s="60"/>
      <c r="TAP887" s="60"/>
      <c r="TAQ887" s="60"/>
      <c r="TAR887" s="60"/>
      <c r="TAS887" s="60"/>
      <c r="TAT887" s="60"/>
      <c r="TAU887" s="60"/>
      <c r="TAV887" s="60"/>
      <c r="TAW887" s="60"/>
      <c r="TAX887" s="60"/>
      <c r="TAY887" s="60"/>
      <c r="TAZ887" s="60"/>
      <c r="TBA887" s="60"/>
      <c r="TBB887" s="60"/>
      <c r="TBC887" s="60"/>
      <c r="TBD887" s="60"/>
      <c r="TBE887" s="60"/>
      <c r="TBF887" s="60"/>
      <c r="TBG887" s="60"/>
      <c r="TBH887" s="60"/>
      <c r="TBI887" s="60"/>
      <c r="TBJ887" s="60"/>
      <c r="TBK887" s="60"/>
      <c r="TBL887" s="60"/>
      <c r="TBM887" s="60"/>
      <c r="TBN887" s="60"/>
      <c r="TBO887" s="60"/>
      <c r="TBP887" s="60"/>
      <c r="TBQ887" s="60"/>
      <c r="TBR887" s="60"/>
      <c r="TBS887" s="60"/>
      <c r="TBT887" s="60"/>
      <c r="TBU887" s="60"/>
      <c r="TBV887" s="60"/>
      <c r="TBW887" s="60"/>
      <c r="TBX887" s="60"/>
      <c r="TBY887" s="60"/>
      <c r="TBZ887" s="60"/>
      <c r="TCA887" s="60"/>
      <c r="TCB887" s="60"/>
      <c r="TCC887" s="60"/>
      <c r="TCD887" s="60"/>
      <c r="TCE887" s="60"/>
      <c r="TCF887" s="60"/>
      <c r="TCG887" s="60"/>
      <c r="TCH887" s="60"/>
      <c r="TCI887" s="60"/>
      <c r="TCJ887" s="60"/>
      <c r="TCK887" s="60"/>
      <c r="TCL887" s="60"/>
      <c r="TCM887" s="60"/>
      <c r="TCN887" s="60"/>
      <c r="TCO887" s="60"/>
      <c r="TCP887" s="60"/>
      <c r="TCQ887" s="60"/>
      <c r="TCR887" s="60"/>
      <c r="TCS887" s="60"/>
      <c r="TCT887" s="60"/>
      <c r="TCU887" s="60"/>
      <c r="TCV887" s="60"/>
      <c r="TCW887" s="60"/>
      <c r="TCX887" s="60"/>
      <c r="TCY887" s="60"/>
      <c r="TCZ887" s="60"/>
      <c r="TDA887" s="60"/>
      <c r="TDB887" s="60"/>
      <c r="TDC887" s="60"/>
      <c r="TDD887" s="60"/>
      <c r="TDE887" s="60"/>
      <c r="TDF887" s="60"/>
      <c r="TDG887" s="60"/>
      <c r="TDH887" s="60"/>
      <c r="TDI887" s="60"/>
      <c r="TDJ887" s="60"/>
      <c r="TDK887" s="60"/>
      <c r="TDL887" s="60"/>
      <c r="TDM887" s="60"/>
      <c r="TDN887" s="60"/>
      <c r="TDO887" s="60"/>
      <c r="TDP887" s="60"/>
      <c r="TDQ887" s="60"/>
      <c r="TDR887" s="60"/>
      <c r="TDS887" s="60"/>
      <c r="TDT887" s="60"/>
      <c r="TDU887" s="60"/>
      <c r="TDV887" s="60"/>
      <c r="TDW887" s="60"/>
      <c r="TDX887" s="60"/>
      <c r="TDY887" s="60"/>
      <c r="TDZ887" s="60"/>
      <c r="TEA887" s="60"/>
      <c r="TEB887" s="60"/>
      <c r="TEC887" s="60"/>
      <c r="TED887" s="60"/>
      <c r="TEE887" s="60"/>
      <c r="TEF887" s="60"/>
      <c r="TEG887" s="60"/>
      <c r="TEH887" s="60"/>
      <c r="TEI887" s="60"/>
      <c r="TEJ887" s="60"/>
      <c r="TEK887" s="60"/>
      <c r="TEL887" s="60"/>
      <c r="TEM887" s="60"/>
      <c r="TEN887" s="60"/>
      <c r="TEO887" s="60"/>
      <c r="TEP887" s="60"/>
      <c r="TEQ887" s="60"/>
      <c r="TER887" s="60"/>
      <c r="TES887" s="60"/>
      <c r="TET887" s="60"/>
      <c r="TEU887" s="60"/>
      <c r="TEV887" s="60"/>
      <c r="TEW887" s="60"/>
      <c r="TEX887" s="60"/>
      <c r="TEY887" s="60"/>
      <c r="TEZ887" s="60"/>
      <c r="TFA887" s="60"/>
      <c r="TFB887" s="60"/>
      <c r="TFC887" s="60"/>
      <c r="TFD887" s="60"/>
      <c r="TFE887" s="60"/>
      <c r="TFF887" s="60"/>
      <c r="TFG887" s="60"/>
      <c r="TFH887" s="60"/>
      <c r="TFI887" s="60"/>
      <c r="TFJ887" s="60"/>
      <c r="TFK887" s="60"/>
      <c r="TFL887" s="60"/>
      <c r="TFM887" s="60"/>
      <c r="TFN887" s="60"/>
      <c r="TFO887" s="60"/>
      <c r="TFP887" s="60"/>
      <c r="TFQ887" s="60"/>
      <c r="TFR887" s="60"/>
      <c r="TFS887" s="60"/>
      <c r="TFT887" s="60"/>
      <c r="TFU887" s="60"/>
      <c r="TFV887" s="60"/>
      <c r="TFW887" s="60"/>
      <c r="TFX887" s="60"/>
      <c r="TFY887" s="60"/>
      <c r="TFZ887" s="60"/>
      <c r="TGA887" s="60"/>
      <c r="TGB887" s="60"/>
      <c r="TGC887" s="60"/>
      <c r="TGD887" s="60"/>
      <c r="TGE887" s="60"/>
      <c r="TGF887" s="60"/>
      <c r="TGG887" s="60"/>
      <c r="TGH887" s="60"/>
      <c r="TGI887" s="60"/>
      <c r="TGJ887" s="60"/>
      <c r="TGK887" s="60"/>
      <c r="TGL887" s="60"/>
      <c r="TGM887" s="60"/>
      <c r="TGN887" s="60"/>
      <c r="TGO887" s="60"/>
      <c r="TGP887" s="60"/>
      <c r="TGQ887" s="60"/>
      <c r="TGR887" s="60"/>
      <c r="TGS887" s="60"/>
      <c r="TGT887" s="60"/>
      <c r="TGU887" s="60"/>
      <c r="TGV887" s="60"/>
      <c r="TGW887" s="60"/>
      <c r="TGX887" s="60"/>
      <c r="TGY887" s="60"/>
      <c r="TGZ887" s="60"/>
      <c r="THA887" s="60"/>
      <c r="THB887" s="60"/>
      <c r="THC887" s="60"/>
      <c r="THD887" s="60"/>
      <c r="THE887" s="60"/>
      <c r="THF887" s="60"/>
      <c r="THG887" s="60"/>
      <c r="THH887" s="60"/>
      <c r="THI887" s="60"/>
      <c r="THJ887" s="60"/>
      <c r="THK887" s="60"/>
      <c r="THL887" s="60"/>
      <c r="THM887" s="60"/>
      <c r="THN887" s="60"/>
      <c r="THO887" s="60"/>
      <c r="THP887" s="60"/>
      <c r="THQ887" s="60"/>
      <c r="THR887" s="60"/>
      <c r="THS887" s="60"/>
      <c r="THT887" s="60"/>
      <c r="THU887" s="60"/>
      <c r="THV887" s="60"/>
      <c r="THW887" s="60"/>
      <c r="THX887" s="60"/>
      <c r="THY887" s="60"/>
      <c r="THZ887" s="60"/>
      <c r="TIA887" s="60"/>
      <c r="TIB887" s="60"/>
      <c r="TIC887" s="60"/>
      <c r="TID887" s="60"/>
      <c r="TIE887" s="60"/>
      <c r="TIF887" s="60"/>
      <c r="TIG887" s="60"/>
      <c r="TIH887" s="60"/>
      <c r="TII887" s="60"/>
      <c r="TIJ887" s="60"/>
      <c r="TIK887" s="60"/>
      <c r="TIL887" s="60"/>
      <c r="TIM887" s="60"/>
      <c r="TIN887" s="60"/>
      <c r="TIO887" s="60"/>
      <c r="TIP887" s="60"/>
      <c r="TIQ887" s="60"/>
      <c r="TIR887" s="60"/>
      <c r="TIS887" s="60"/>
      <c r="TIT887" s="60"/>
      <c r="TIU887" s="60"/>
      <c r="TIV887" s="60"/>
      <c r="TIW887" s="60"/>
      <c r="TIX887" s="60"/>
      <c r="TIY887" s="60"/>
      <c r="TIZ887" s="60"/>
      <c r="TJA887" s="60"/>
      <c r="TJB887" s="60"/>
      <c r="TJC887" s="60"/>
      <c r="TJD887" s="60"/>
      <c r="TJE887" s="60"/>
      <c r="TJF887" s="60"/>
      <c r="TJG887" s="60"/>
      <c r="TJH887" s="60"/>
      <c r="TJI887" s="60"/>
      <c r="TJJ887" s="60"/>
      <c r="TJK887" s="60"/>
      <c r="TJL887" s="60"/>
      <c r="TJM887" s="60"/>
      <c r="TJN887" s="60"/>
      <c r="TJO887" s="60"/>
      <c r="TJP887" s="60"/>
      <c r="TJQ887" s="60"/>
      <c r="TJR887" s="60"/>
      <c r="TJS887" s="60"/>
      <c r="TJT887" s="60"/>
      <c r="TJU887" s="60"/>
      <c r="TJV887" s="60"/>
      <c r="TJW887" s="60"/>
      <c r="TJX887" s="60"/>
      <c r="TJY887" s="60"/>
      <c r="TJZ887" s="60"/>
      <c r="TKA887" s="60"/>
      <c r="TKB887" s="60"/>
      <c r="TKC887" s="60"/>
      <c r="TKD887" s="60"/>
      <c r="TKE887" s="60"/>
      <c r="TKF887" s="60"/>
      <c r="TKG887" s="60"/>
      <c r="TKH887" s="60"/>
      <c r="TKI887" s="60"/>
      <c r="TKJ887" s="60"/>
      <c r="TKK887" s="60"/>
      <c r="TKL887" s="60"/>
      <c r="TKM887" s="60"/>
      <c r="TKN887" s="60"/>
      <c r="TKO887" s="60"/>
      <c r="TKP887" s="60"/>
      <c r="TKQ887" s="60"/>
      <c r="TKR887" s="60"/>
      <c r="TKS887" s="60"/>
      <c r="TKT887" s="60"/>
      <c r="TKU887" s="60"/>
      <c r="TKV887" s="60"/>
      <c r="TKW887" s="60"/>
      <c r="TKX887" s="60"/>
      <c r="TKY887" s="60"/>
      <c r="TKZ887" s="60"/>
      <c r="TLA887" s="60"/>
      <c r="TLB887" s="60"/>
      <c r="TLC887" s="60"/>
      <c r="TLD887" s="60"/>
      <c r="TLE887" s="60"/>
      <c r="TLF887" s="60"/>
      <c r="TLG887" s="60"/>
      <c r="TLH887" s="60"/>
      <c r="TLI887" s="60"/>
      <c r="TLJ887" s="60"/>
      <c r="TLK887" s="60"/>
      <c r="TLL887" s="60"/>
      <c r="TLM887" s="60"/>
      <c r="TLN887" s="60"/>
      <c r="TLO887" s="60"/>
      <c r="TLP887" s="60"/>
      <c r="TLQ887" s="60"/>
      <c r="TLR887" s="60"/>
      <c r="TLS887" s="60"/>
      <c r="TLT887" s="60"/>
      <c r="TLU887" s="60"/>
      <c r="TLV887" s="60"/>
      <c r="TLW887" s="60"/>
      <c r="TLX887" s="60"/>
      <c r="TLY887" s="60"/>
      <c r="TLZ887" s="60"/>
      <c r="TMA887" s="60"/>
      <c r="TMB887" s="60"/>
      <c r="TMC887" s="60"/>
      <c r="TMD887" s="60"/>
      <c r="TME887" s="60"/>
      <c r="TMF887" s="60"/>
      <c r="TMG887" s="60"/>
      <c r="TMH887" s="60"/>
      <c r="TMI887" s="60"/>
      <c r="TMJ887" s="60"/>
      <c r="TMK887" s="60"/>
      <c r="TML887" s="60"/>
      <c r="TMM887" s="60"/>
      <c r="TMN887" s="60"/>
      <c r="TMO887" s="60"/>
      <c r="TMP887" s="60"/>
      <c r="TMQ887" s="60"/>
      <c r="TMR887" s="60"/>
      <c r="TMS887" s="60"/>
      <c r="TMT887" s="60"/>
      <c r="TMU887" s="60"/>
      <c r="TMV887" s="60"/>
      <c r="TMW887" s="60"/>
      <c r="TMX887" s="60"/>
      <c r="TMY887" s="60"/>
      <c r="TMZ887" s="60"/>
      <c r="TNA887" s="60"/>
      <c r="TNB887" s="60"/>
      <c r="TNC887" s="60"/>
      <c r="TND887" s="60"/>
      <c r="TNE887" s="60"/>
      <c r="TNF887" s="60"/>
      <c r="TNG887" s="60"/>
      <c r="TNH887" s="60"/>
      <c r="TNI887" s="60"/>
      <c r="TNJ887" s="60"/>
      <c r="TNK887" s="60"/>
      <c r="TNL887" s="60"/>
      <c r="TNM887" s="60"/>
      <c r="TNN887" s="60"/>
      <c r="TNO887" s="60"/>
      <c r="TNP887" s="60"/>
      <c r="TNQ887" s="60"/>
      <c r="TNR887" s="60"/>
      <c r="TNS887" s="60"/>
      <c r="TNT887" s="60"/>
      <c r="TNU887" s="60"/>
      <c r="TNV887" s="60"/>
      <c r="TNW887" s="60"/>
      <c r="TNX887" s="60"/>
      <c r="TNY887" s="60"/>
      <c r="TNZ887" s="60"/>
      <c r="TOA887" s="60"/>
      <c r="TOB887" s="60"/>
      <c r="TOC887" s="60"/>
      <c r="TOD887" s="60"/>
      <c r="TOE887" s="60"/>
      <c r="TOF887" s="60"/>
      <c r="TOG887" s="60"/>
      <c r="TOH887" s="60"/>
      <c r="TOI887" s="60"/>
      <c r="TOJ887" s="60"/>
      <c r="TOK887" s="60"/>
      <c r="TOL887" s="60"/>
      <c r="TOM887" s="60"/>
      <c r="TON887" s="60"/>
      <c r="TOO887" s="60"/>
      <c r="TOP887" s="60"/>
      <c r="TOQ887" s="60"/>
      <c r="TOR887" s="60"/>
      <c r="TOS887" s="60"/>
      <c r="TOT887" s="60"/>
      <c r="TOU887" s="60"/>
      <c r="TOV887" s="60"/>
      <c r="TOW887" s="60"/>
      <c r="TOX887" s="60"/>
      <c r="TOY887" s="60"/>
      <c r="TOZ887" s="60"/>
      <c r="TPA887" s="60"/>
      <c r="TPB887" s="60"/>
      <c r="TPC887" s="60"/>
      <c r="TPD887" s="60"/>
      <c r="TPE887" s="60"/>
      <c r="TPF887" s="60"/>
      <c r="TPG887" s="60"/>
      <c r="TPH887" s="60"/>
      <c r="TPI887" s="60"/>
      <c r="TPJ887" s="60"/>
      <c r="TPK887" s="60"/>
      <c r="TPL887" s="60"/>
      <c r="TPM887" s="60"/>
      <c r="TPN887" s="60"/>
      <c r="TPO887" s="60"/>
      <c r="TPP887" s="60"/>
      <c r="TPQ887" s="60"/>
      <c r="TPR887" s="60"/>
      <c r="TPS887" s="60"/>
      <c r="TPT887" s="60"/>
      <c r="TPU887" s="60"/>
      <c r="TPV887" s="60"/>
      <c r="TPW887" s="60"/>
      <c r="TPX887" s="60"/>
      <c r="TPY887" s="60"/>
      <c r="TPZ887" s="60"/>
      <c r="TQA887" s="60"/>
      <c r="TQB887" s="60"/>
      <c r="TQC887" s="60"/>
      <c r="TQD887" s="60"/>
      <c r="TQE887" s="60"/>
      <c r="TQF887" s="60"/>
      <c r="TQG887" s="60"/>
      <c r="TQH887" s="60"/>
      <c r="TQI887" s="60"/>
      <c r="TQJ887" s="60"/>
      <c r="TQK887" s="60"/>
      <c r="TQL887" s="60"/>
      <c r="TQM887" s="60"/>
      <c r="TQN887" s="60"/>
      <c r="TQO887" s="60"/>
      <c r="TQP887" s="60"/>
      <c r="TQQ887" s="60"/>
      <c r="TQR887" s="60"/>
      <c r="TQS887" s="60"/>
      <c r="TQT887" s="60"/>
      <c r="TQU887" s="60"/>
      <c r="TQV887" s="60"/>
      <c r="TQW887" s="60"/>
      <c r="TQX887" s="60"/>
      <c r="TQY887" s="60"/>
      <c r="TQZ887" s="60"/>
      <c r="TRA887" s="60"/>
      <c r="TRB887" s="60"/>
      <c r="TRC887" s="60"/>
      <c r="TRD887" s="60"/>
      <c r="TRE887" s="60"/>
      <c r="TRF887" s="60"/>
      <c r="TRG887" s="60"/>
      <c r="TRH887" s="60"/>
      <c r="TRI887" s="60"/>
      <c r="TRJ887" s="60"/>
      <c r="TRK887" s="60"/>
      <c r="TRL887" s="60"/>
      <c r="TRM887" s="60"/>
      <c r="TRN887" s="60"/>
      <c r="TRO887" s="60"/>
      <c r="TRP887" s="60"/>
      <c r="TRQ887" s="60"/>
      <c r="TRR887" s="60"/>
      <c r="TRS887" s="60"/>
      <c r="TRT887" s="60"/>
      <c r="TRU887" s="60"/>
      <c r="TRV887" s="60"/>
      <c r="TRW887" s="60"/>
      <c r="TRX887" s="60"/>
      <c r="TRY887" s="60"/>
      <c r="TRZ887" s="60"/>
      <c r="TSA887" s="60"/>
      <c r="TSB887" s="60"/>
      <c r="TSC887" s="60"/>
      <c r="TSD887" s="60"/>
      <c r="TSE887" s="60"/>
      <c r="TSF887" s="60"/>
      <c r="TSG887" s="60"/>
      <c r="TSH887" s="60"/>
      <c r="TSI887" s="60"/>
      <c r="TSJ887" s="60"/>
      <c r="TSK887" s="60"/>
      <c r="TSL887" s="60"/>
      <c r="TSM887" s="60"/>
      <c r="TSN887" s="60"/>
      <c r="TSO887" s="60"/>
      <c r="TSP887" s="60"/>
      <c r="TSQ887" s="60"/>
      <c r="TSR887" s="60"/>
      <c r="TSS887" s="60"/>
      <c r="TST887" s="60"/>
      <c r="TSU887" s="60"/>
      <c r="TSV887" s="60"/>
      <c r="TSW887" s="60"/>
      <c r="TSX887" s="60"/>
      <c r="TSY887" s="60"/>
      <c r="TSZ887" s="60"/>
      <c r="TTA887" s="60"/>
      <c r="TTB887" s="60"/>
      <c r="TTC887" s="60"/>
      <c r="TTD887" s="60"/>
      <c r="TTE887" s="60"/>
      <c r="TTF887" s="60"/>
      <c r="TTG887" s="60"/>
      <c r="TTH887" s="60"/>
      <c r="TTI887" s="60"/>
      <c r="TTJ887" s="60"/>
      <c r="TTK887" s="60"/>
      <c r="TTL887" s="60"/>
      <c r="TTM887" s="60"/>
      <c r="TTN887" s="60"/>
      <c r="TTO887" s="60"/>
      <c r="TTP887" s="60"/>
      <c r="TTQ887" s="60"/>
      <c r="TTR887" s="60"/>
      <c r="TTS887" s="60"/>
      <c r="TTT887" s="60"/>
      <c r="TTU887" s="60"/>
      <c r="TTV887" s="60"/>
      <c r="TTW887" s="60"/>
      <c r="TTX887" s="60"/>
      <c r="TTY887" s="60"/>
      <c r="TTZ887" s="60"/>
      <c r="TUA887" s="60"/>
      <c r="TUB887" s="60"/>
      <c r="TUC887" s="60"/>
      <c r="TUD887" s="60"/>
      <c r="TUE887" s="60"/>
      <c r="TUF887" s="60"/>
      <c r="TUG887" s="60"/>
      <c r="TUH887" s="60"/>
      <c r="TUI887" s="60"/>
      <c r="TUJ887" s="60"/>
      <c r="TUK887" s="60"/>
      <c r="TUL887" s="60"/>
      <c r="TUM887" s="60"/>
      <c r="TUN887" s="60"/>
      <c r="TUO887" s="60"/>
      <c r="TUP887" s="60"/>
      <c r="TUQ887" s="60"/>
      <c r="TUR887" s="60"/>
      <c r="TUS887" s="60"/>
      <c r="TUT887" s="60"/>
      <c r="TUU887" s="60"/>
      <c r="TUV887" s="60"/>
      <c r="TUW887" s="60"/>
      <c r="TUX887" s="60"/>
      <c r="TUY887" s="60"/>
      <c r="TUZ887" s="60"/>
      <c r="TVA887" s="60"/>
      <c r="TVB887" s="60"/>
      <c r="TVC887" s="60"/>
      <c r="TVD887" s="60"/>
      <c r="TVE887" s="60"/>
      <c r="TVF887" s="60"/>
      <c r="TVG887" s="60"/>
      <c r="TVH887" s="60"/>
      <c r="TVI887" s="60"/>
      <c r="TVJ887" s="60"/>
      <c r="TVK887" s="60"/>
      <c r="TVL887" s="60"/>
      <c r="TVM887" s="60"/>
      <c r="TVN887" s="60"/>
      <c r="TVO887" s="60"/>
      <c r="TVP887" s="60"/>
      <c r="TVQ887" s="60"/>
      <c r="TVR887" s="60"/>
      <c r="TVS887" s="60"/>
      <c r="TVT887" s="60"/>
      <c r="TVU887" s="60"/>
      <c r="TVV887" s="60"/>
      <c r="TVW887" s="60"/>
      <c r="TVX887" s="60"/>
      <c r="TVY887" s="60"/>
      <c r="TVZ887" s="60"/>
      <c r="TWA887" s="60"/>
      <c r="TWB887" s="60"/>
      <c r="TWC887" s="60"/>
      <c r="TWD887" s="60"/>
      <c r="TWE887" s="60"/>
      <c r="TWF887" s="60"/>
      <c r="TWG887" s="60"/>
      <c r="TWH887" s="60"/>
      <c r="TWI887" s="60"/>
      <c r="TWJ887" s="60"/>
      <c r="TWK887" s="60"/>
      <c r="TWL887" s="60"/>
      <c r="TWM887" s="60"/>
      <c r="TWN887" s="60"/>
      <c r="TWO887" s="60"/>
      <c r="TWP887" s="60"/>
      <c r="TWQ887" s="60"/>
      <c r="TWR887" s="60"/>
      <c r="TWS887" s="60"/>
      <c r="TWT887" s="60"/>
      <c r="TWU887" s="60"/>
      <c r="TWV887" s="60"/>
      <c r="TWW887" s="60"/>
      <c r="TWX887" s="60"/>
      <c r="TWY887" s="60"/>
      <c r="TWZ887" s="60"/>
      <c r="TXA887" s="60"/>
      <c r="TXB887" s="60"/>
      <c r="TXC887" s="60"/>
      <c r="TXD887" s="60"/>
      <c r="TXE887" s="60"/>
      <c r="TXF887" s="60"/>
      <c r="TXG887" s="60"/>
      <c r="TXH887" s="60"/>
      <c r="TXI887" s="60"/>
      <c r="TXJ887" s="60"/>
      <c r="TXK887" s="60"/>
      <c r="TXL887" s="60"/>
      <c r="TXM887" s="60"/>
      <c r="TXN887" s="60"/>
      <c r="TXO887" s="60"/>
      <c r="TXP887" s="60"/>
      <c r="TXQ887" s="60"/>
      <c r="TXR887" s="60"/>
      <c r="TXS887" s="60"/>
      <c r="TXT887" s="60"/>
      <c r="TXU887" s="60"/>
      <c r="TXV887" s="60"/>
      <c r="TXW887" s="60"/>
      <c r="TXX887" s="60"/>
      <c r="TXY887" s="60"/>
      <c r="TXZ887" s="60"/>
      <c r="TYA887" s="60"/>
      <c r="TYB887" s="60"/>
      <c r="TYC887" s="60"/>
      <c r="TYD887" s="60"/>
      <c r="TYE887" s="60"/>
      <c r="TYF887" s="60"/>
      <c r="TYG887" s="60"/>
      <c r="TYH887" s="60"/>
      <c r="TYI887" s="60"/>
      <c r="TYJ887" s="60"/>
      <c r="TYK887" s="60"/>
      <c r="TYL887" s="60"/>
      <c r="TYM887" s="60"/>
      <c r="TYN887" s="60"/>
      <c r="TYO887" s="60"/>
      <c r="TYP887" s="60"/>
      <c r="TYQ887" s="60"/>
      <c r="TYR887" s="60"/>
      <c r="TYS887" s="60"/>
      <c r="TYT887" s="60"/>
      <c r="TYU887" s="60"/>
      <c r="TYV887" s="60"/>
      <c r="TYW887" s="60"/>
      <c r="TYX887" s="60"/>
      <c r="TYY887" s="60"/>
      <c r="TYZ887" s="60"/>
      <c r="TZA887" s="60"/>
      <c r="TZB887" s="60"/>
      <c r="TZC887" s="60"/>
      <c r="TZD887" s="60"/>
      <c r="TZE887" s="60"/>
      <c r="TZF887" s="60"/>
      <c r="TZG887" s="60"/>
      <c r="TZH887" s="60"/>
      <c r="TZI887" s="60"/>
      <c r="TZJ887" s="60"/>
      <c r="TZK887" s="60"/>
      <c r="TZL887" s="60"/>
      <c r="TZM887" s="60"/>
      <c r="TZN887" s="60"/>
      <c r="TZO887" s="60"/>
      <c r="TZP887" s="60"/>
      <c r="TZQ887" s="60"/>
      <c r="TZR887" s="60"/>
      <c r="TZS887" s="60"/>
      <c r="TZT887" s="60"/>
      <c r="TZU887" s="60"/>
      <c r="TZV887" s="60"/>
      <c r="TZW887" s="60"/>
      <c r="TZX887" s="60"/>
      <c r="TZY887" s="60"/>
      <c r="TZZ887" s="60"/>
      <c r="UAA887" s="60"/>
      <c r="UAB887" s="60"/>
      <c r="UAC887" s="60"/>
      <c r="UAD887" s="60"/>
      <c r="UAE887" s="60"/>
      <c r="UAF887" s="60"/>
      <c r="UAG887" s="60"/>
      <c r="UAH887" s="60"/>
      <c r="UAI887" s="60"/>
      <c r="UAJ887" s="60"/>
      <c r="UAK887" s="60"/>
      <c r="UAL887" s="60"/>
      <c r="UAM887" s="60"/>
      <c r="UAN887" s="60"/>
      <c r="UAO887" s="60"/>
      <c r="UAP887" s="60"/>
      <c r="UAQ887" s="60"/>
      <c r="UAR887" s="60"/>
      <c r="UAS887" s="60"/>
      <c r="UAT887" s="60"/>
      <c r="UAU887" s="60"/>
      <c r="UAV887" s="60"/>
      <c r="UAW887" s="60"/>
      <c r="UAX887" s="60"/>
      <c r="UAY887" s="60"/>
      <c r="UAZ887" s="60"/>
      <c r="UBA887" s="60"/>
      <c r="UBB887" s="60"/>
      <c r="UBC887" s="60"/>
      <c r="UBD887" s="60"/>
      <c r="UBE887" s="60"/>
      <c r="UBF887" s="60"/>
      <c r="UBG887" s="60"/>
      <c r="UBH887" s="60"/>
      <c r="UBI887" s="60"/>
      <c r="UBJ887" s="60"/>
      <c r="UBK887" s="60"/>
      <c r="UBL887" s="60"/>
      <c r="UBM887" s="60"/>
      <c r="UBN887" s="60"/>
      <c r="UBO887" s="60"/>
      <c r="UBP887" s="60"/>
      <c r="UBQ887" s="60"/>
      <c r="UBR887" s="60"/>
      <c r="UBS887" s="60"/>
      <c r="UBT887" s="60"/>
      <c r="UBU887" s="60"/>
      <c r="UBV887" s="60"/>
      <c r="UBW887" s="60"/>
      <c r="UBX887" s="60"/>
      <c r="UBY887" s="60"/>
      <c r="UBZ887" s="60"/>
      <c r="UCA887" s="60"/>
      <c r="UCB887" s="60"/>
      <c r="UCC887" s="60"/>
      <c r="UCD887" s="60"/>
      <c r="UCE887" s="60"/>
      <c r="UCF887" s="60"/>
      <c r="UCG887" s="60"/>
      <c r="UCH887" s="60"/>
      <c r="UCI887" s="60"/>
      <c r="UCJ887" s="60"/>
      <c r="UCK887" s="60"/>
      <c r="UCL887" s="60"/>
      <c r="UCM887" s="60"/>
      <c r="UCN887" s="60"/>
      <c r="UCO887" s="60"/>
      <c r="UCP887" s="60"/>
      <c r="UCQ887" s="60"/>
      <c r="UCR887" s="60"/>
      <c r="UCS887" s="60"/>
      <c r="UCT887" s="60"/>
      <c r="UCU887" s="60"/>
      <c r="UCV887" s="60"/>
      <c r="UCW887" s="60"/>
      <c r="UCX887" s="60"/>
      <c r="UCY887" s="60"/>
      <c r="UCZ887" s="60"/>
      <c r="UDA887" s="60"/>
      <c r="UDB887" s="60"/>
      <c r="UDC887" s="60"/>
      <c r="UDD887" s="60"/>
      <c r="UDE887" s="60"/>
      <c r="UDF887" s="60"/>
      <c r="UDG887" s="60"/>
      <c r="UDH887" s="60"/>
      <c r="UDI887" s="60"/>
      <c r="UDJ887" s="60"/>
      <c r="UDK887" s="60"/>
      <c r="UDL887" s="60"/>
      <c r="UDM887" s="60"/>
      <c r="UDN887" s="60"/>
      <c r="UDO887" s="60"/>
      <c r="UDP887" s="60"/>
      <c r="UDQ887" s="60"/>
      <c r="UDR887" s="60"/>
      <c r="UDS887" s="60"/>
      <c r="UDT887" s="60"/>
      <c r="UDU887" s="60"/>
      <c r="UDV887" s="60"/>
      <c r="UDW887" s="60"/>
      <c r="UDX887" s="60"/>
      <c r="UDY887" s="60"/>
      <c r="UDZ887" s="60"/>
      <c r="UEA887" s="60"/>
      <c r="UEB887" s="60"/>
      <c r="UEC887" s="60"/>
      <c r="UED887" s="60"/>
      <c r="UEE887" s="60"/>
      <c r="UEF887" s="60"/>
      <c r="UEG887" s="60"/>
      <c r="UEH887" s="60"/>
      <c r="UEI887" s="60"/>
      <c r="UEJ887" s="60"/>
      <c r="UEK887" s="60"/>
      <c r="UEL887" s="60"/>
      <c r="UEM887" s="60"/>
      <c r="UEN887" s="60"/>
      <c r="UEO887" s="60"/>
      <c r="UEP887" s="60"/>
      <c r="UEQ887" s="60"/>
      <c r="UER887" s="60"/>
      <c r="UES887" s="60"/>
      <c r="UET887" s="60"/>
      <c r="UEU887" s="60"/>
      <c r="UEV887" s="60"/>
      <c r="UEW887" s="60"/>
      <c r="UEX887" s="60"/>
      <c r="UEY887" s="60"/>
      <c r="UEZ887" s="60"/>
      <c r="UFA887" s="60"/>
      <c r="UFB887" s="60"/>
      <c r="UFC887" s="60"/>
      <c r="UFD887" s="60"/>
      <c r="UFE887" s="60"/>
      <c r="UFF887" s="60"/>
      <c r="UFG887" s="60"/>
      <c r="UFH887" s="60"/>
      <c r="UFI887" s="60"/>
      <c r="UFJ887" s="60"/>
      <c r="UFK887" s="60"/>
      <c r="UFL887" s="60"/>
      <c r="UFM887" s="60"/>
      <c r="UFN887" s="60"/>
      <c r="UFO887" s="60"/>
      <c r="UFP887" s="60"/>
      <c r="UFQ887" s="60"/>
      <c r="UFR887" s="60"/>
      <c r="UFS887" s="60"/>
      <c r="UFT887" s="60"/>
      <c r="UFU887" s="60"/>
      <c r="UFV887" s="60"/>
      <c r="UFW887" s="60"/>
      <c r="UFX887" s="60"/>
      <c r="UFY887" s="60"/>
      <c r="UFZ887" s="60"/>
      <c r="UGA887" s="60"/>
      <c r="UGB887" s="60"/>
      <c r="UGC887" s="60"/>
      <c r="UGD887" s="60"/>
      <c r="UGE887" s="60"/>
      <c r="UGF887" s="60"/>
      <c r="UGG887" s="60"/>
      <c r="UGH887" s="60"/>
      <c r="UGI887" s="60"/>
      <c r="UGJ887" s="60"/>
      <c r="UGK887" s="60"/>
      <c r="UGL887" s="60"/>
      <c r="UGM887" s="60"/>
      <c r="UGN887" s="60"/>
      <c r="UGO887" s="60"/>
      <c r="UGP887" s="60"/>
      <c r="UGQ887" s="60"/>
      <c r="UGR887" s="60"/>
      <c r="UGS887" s="60"/>
      <c r="UGT887" s="60"/>
      <c r="UGU887" s="60"/>
      <c r="UGV887" s="60"/>
      <c r="UGW887" s="60"/>
      <c r="UGX887" s="60"/>
      <c r="UGY887" s="60"/>
      <c r="UGZ887" s="60"/>
      <c r="UHA887" s="60"/>
      <c r="UHB887" s="60"/>
      <c r="UHC887" s="60"/>
      <c r="UHD887" s="60"/>
      <c r="UHE887" s="60"/>
      <c r="UHF887" s="60"/>
      <c r="UHG887" s="60"/>
      <c r="UHH887" s="60"/>
      <c r="UHI887" s="60"/>
      <c r="UHJ887" s="60"/>
      <c r="UHK887" s="60"/>
      <c r="UHL887" s="60"/>
      <c r="UHM887" s="60"/>
      <c r="UHN887" s="60"/>
      <c r="UHO887" s="60"/>
      <c r="UHP887" s="60"/>
      <c r="UHQ887" s="60"/>
      <c r="UHR887" s="60"/>
      <c r="UHS887" s="60"/>
      <c r="UHT887" s="60"/>
      <c r="UHU887" s="60"/>
      <c r="UHV887" s="60"/>
      <c r="UHW887" s="60"/>
      <c r="UHX887" s="60"/>
      <c r="UHY887" s="60"/>
      <c r="UHZ887" s="60"/>
      <c r="UIA887" s="60"/>
      <c r="UIB887" s="60"/>
      <c r="UIC887" s="60"/>
      <c r="UID887" s="60"/>
      <c r="UIE887" s="60"/>
      <c r="UIF887" s="60"/>
      <c r="UIG887" s="60"/>
      <c r="UIH887" s="60"/>
      <c r="UII887" s="60"/>
      <c r="UIJ887" s="60"/>
      <c r="UIK887" s="60"/>
      <c r="UIL887" s="60"/>
      <c r="UIM887" s="60"/>
      <c r="UIN887" s="60"/>
      <c r="UIO887" s="60"/>
      <c r="UIP887" s="60"/>
      <c r="UIQ887" s="60"/>
      <c r="UIR887" s="60"/>
      <c r="UIS887" s="60"/>
      <c r="UIT887" s="60"/>
      <c r="UIU887" s="60"/>
      <c r="UIV887" s="60"/>
      <c r="UIW887" s="60"/>
      <c r="UIX887" s="60"/>
      <c r="UIY887" s="60"/>
      <c r="UIZ887" s="60"/>
      <c r="UJA887" s="60"/>
      <c r="UJB887" s="60"/>
      <c r="UJC887" s="60"/>
      <c r="UJD887" s="60"/>
      <c r="UJE887" s="60"/>
      <c r="UJF887" s="60"/>
      <c r="UJG887" s="60"/>
      <c r="UJH887" s="60"/>
      <c r="UJI887" s="60"/>
      <c r="UJJ887" s="60"/>
      <c r="UJK887" s="60"/>
      <c r="UJL887" s="60"/>
      <c r="UJM887" s="60"/>
      <c r="UJN887" s="60"/>
      <c r="UJO887" s="60"/>
      <c r="UJP887" s="60"/>
      <c r="UJQ887" s="60"/>
      <c r="UJR887" s="60"/>
      <c r="UJS887" s="60"/>
      <c r="UJT887" s="60"/>
      <c r="UJU887" s="60"/>
      <c r="UJV887" s="60"/>
      <c r="UJW887" s="60"/>
      <c r="UJX887" s="60"/>
      <c r="UJY887" s="60"/>
      <c r="UJZ887" s="60"/>
      <c r="UKA887" s="60"/>
      <c r="UKB887" s="60"/>
      <c r="UKC887" s="60"/>
      <c r="UKD887" s="60"/>
      <c r="UKE887" s="60"/>
      <c r="UKF887" s="60"/>
      <c r="UKG887" s="60"/>
      <c r="UKH887" s="60"/>
      <c r="UKI887" s="60"/>
      <c r="UKJ887" s="60"/>
      <c r="UKK887" s="60"/>
      <c r="UKL887" s="60"/>
      <c r="UKM887" s="60"/>
      <c r="UKN887" s="60"/>
      <c r="UKO887" s="60"/>
      <c r="UKP887" s="60"/>
      <c r="UKQ887" s="60"/>
      <c r="UKR887" s="60"/>
      <c r="UKS887" s="60"/>
      <c r="UKT887" s="60"/>
      <c r="UKU887" s="60"/>
      <c r="UKV887" s="60"/>
      <c r="UKW887" s="60"/>
      <c r="UKX887" s="60"/>
      <c r="UKY887" s="60"/>
      <c r="UKZ887" s="60"/>
      <c r="ULA887" s="60"/>
      <c r="ULB887" s="60"/>
      <c r="ULC887" s="60"/>
      <c r="ULD887" s="60"/>
      <c r="ULE887" s="60"/>
      <c r="ULF887" s="60"/>
      <c r="ULG887" s="60"/>
      <c r="ULH887" s="60"/>
      <c r="ULI887" s="60"/>
      <c r="ULJ887" s="60"/>
      <c r="ULK887" s="60"/>
      <c r="ULL887" s="60"/>
      <c r="ULM887" s="60"/>
      <c r="ULN887" s="60"/>
      <c r="ULO887" s="60"/>
      <c r="ULP887" s="60"/>
      <c r="ULQ887" s="60"/>
      <c r="ULR887" s="60"/>
      <c r="ULS887" s="60"/>
      <c r="ULT887" s="60"/>
      <c r="ULU887" s="60"/>
      <c r="ULV887" s="60"/>
      <c r="ULW887" s="60"/>
      <c r="ULX887" s="60"/>
      <c r="ULY887" s="60"/>
      <c r="ULZ887" s="60"/>
      <c r="UMA887" s="60"/>
      <c r="UMB887" s="60"/>
      <c r="UMC887" s="60"/>
      <c r="UMD887" s="60"/>
      <c r="UME887" s="60"/>
      <c r="UMF887" s="60"/>
      <c r="UMG887" s="60"/>
      <c r="UMH887" s="60"/>
      <c r="UMI887" s="60"/>
      <c r="UMJ887" s="60"/>
      <c r="UMK887" s="60"/>
      <c r="UML887" s="60"/>
      <c r="UMM887" s="60"/>
      <c r="UMN887" s="60"/>
      <c r="UMO887" s="60"/>
      <c r="UMP887" s="60"/>
      <c r="UMQ887" s="60"/>
      <c r="UMR887" s="60"/>
      <c r="UMS887" s="60"/>
      <c r="UMT887" s="60"/>
      <c r="UMU887" s="60"/>
      <c r="UMV887" s="60"/>
      <c r="UMW887" s="60"/>
      <c r="UMX887" s="60"/>
      <c r="UMY887" s="60"/>
      <c r="UMZ887" s="60"/>
      <c r="UNA887" s="60"/>
      <c r="UNB887" s="60"/>
      <c r="UNC887" s="60"/>
      <c r="UND887" s="60"/>
      <c r="UNE887" s="60"/>
      <c r="UNF887" s="60"/>
      <c r="UNG887" s="60"/>
      <c r="UNH887" s="60"/>
      <c r="UNI887" s="60"/>
      <c r="UNJ887" s="60"/>
      <c r="UNK887" s="60"/>
      <c r="UNL887" s="60"/>
      <c r="UNM887" s="60"/>
      <c r="UNN887" s="60"/>
      <c r="UNO887" s="60"/>
      <c r="UNP887" s="60"/>
      <c r="UNQ887" s="60"/>
      <c r="UNR887" s="60"/>
      <c r="UNS887" s="60"/>
      <c r="UNT887" s="60"/>
      <c r="UNU887" s="60"/>
      <c r="UNV887" s="60"/>
      <c r="UNW887" s="60"/>
      <c r="UNX887" s="60"/>
      <c r="UNY887" s="60"/>
      <c r="UNZ887" s="60"/>
      <c r="UOA887" s="60"/>
      <c r="UOB887" s="60"/>
      <c r="UOC887" s="60"/>
      <c r="UOD887" s="60"/>
      <c r="UOE887" s="60"/>
      <c r="UOF887" s="60"/>
      <c r="UOG887" s="60"/>
      <c r="UOH887" s="60"/>
      <c r="UOI887" s="60"/>
      <c r="UOJ887" s="60"/>
      <c r="UOK887" s="60"/>
      <c r="UOL887" s="60"/>
      <c r="UOM887" s="60"/>
      <c r="UON887" s="60"/>
      <c r="UOO887" s="60"/>
      <c r="UOP887" s="60"/>
      <c r="UOQ887" s="60"/>
      <c r="UOR887" s="60"/>
      <c r="UOS887" s="60"/>
      <c r="UOT887" s="60"/>
      <c r="UOU887" s="60"/>
      <c r="UOV887" s="60"/>
      <c r="UOW887" s="60"/>
      <c r="UOX887" s="60"/>
      <c r="UOY887" s="60"/>
      <c r="UOZ887" s="60"/>
      <c r="UPA887" s="60"/>
      <c r="UPB887" s="60"/>
      <c r="UPC887" s="60"/>
      <c r="UPD887" s="60"/>
      <c r="UPE887" s="60"/>
      <c r="UPF887" s="60"/>
      <c r="UPG887" s="60"/>
      <c r="UPH887" s="60"/>
      <c r="UPI887" s="60"/>
      <c r="UPJ887" s="60"/>
      <c r="UPK887" s="60"/>
      <c r="UPL887" s="60"/>
      <c r="UPM887" s="60"/>
      <c r="UPN887" s="60"/>
      <c r="UPO887" s="60"/>
      <c r="UPP887" s="60"/>
      <c r="UPQ887" s="60"/>
      <c r="UPR887" s="60"/>
      <c r="UPS887" s="60"/>
      <c r="UPT887" s="60"/>
      <c r="UPU887" s="60"/>
      <c r="UPV887" s="60"/>
      <c r="UPW887" s="60"/>
      <c r="UPX887" s="60"/>
      <c r="UPY887" s="60"/>
      <c r="UPZ887" s="60"/>
      <c r="UQA887" s="60"/>
      <c r="UQB887" s="60"/>
      <c r="UQC887" s="60"/>
      <c r="UQD887" s="60"/>
      <c r="UQE887" s="60"/>
      <c r="UQF887" s="60"/>
      <c r="UQG887" s="60"/>
      <c r="UQH887" s="60"/>
      <c r="UQI887" s="60"/>
      <c r="UQJ887" s="60"/>
      <c r="UQK887" s="60"/>
      <c r="UQL887" s="60"/>
      <c r="UQM887" s="60"/>
      <c r="UQN887" s="60"/>
      <c r="UQO887" s="60"/>
      <c r="UQP887" s="60"/>
      <c r="UQQ887" s="60"/>
      <c r="UQR887" s="60"/>
      <c r="UQS887" s="60"/>
      <c r="UQT887" s="60"/>
      <c r="UQU887" s="60"/>
      <c r="UQV887" s="60"/>
      <c r="UQW887" s="60"/>
      <c r="UQX887" s="60"/>
      <c r="UQY887" s="60"/>
      <c r="UQZ887" s="60"/>
      <c r="URA887" s="60"/>
      <c r="URB887" s="60"/>
      <c r="URC887" s="60"/>
      <c r="URD887" s="60"/>
      <c r="URE887" s="60"/>
      <c r="URF887" s="60"/>
      <c r="URG887" s="60"/>
      <c r="URH887" s="60"/>
      <c r="URI887" s="60"/>
      <c r="URJ887" s="60"/>
      <c r="URK887" s="60"/>
      <c r="URL887" s="60"/>
      <c r="URM887" s="60"/>
      <c r="URN887" s="60"/>
      <c r="URO887" s="60"/>
      <c r="URP887" s="60"/>
      <c r="URQ887" s="60"/>
      <c r="URR887" s="60"/>
      <c r="URS887" s="60"/>
      <c r="URT887" s="60"/>
      <c r="URU887" s="60"/>
      <c r="URV887" s="60"/>
      <c r="URW887" s="60"/>
      <c r="URX887" s="60"/>
      <c r="URY887" s="60"/>
      <c r="URZ887" s="60"/>
      <c r="USA887" s="60"/>
      <c r="USB887" s="60"/>
      <c r="USC887" s="60"/>
      <c r="USD887" s="60"/>
      <c r="USE887" s="60"/>
      <c r="USF887" s="60"/>
      <c r="USG887" s="60"/>
      <c r="USH887" s="60"/>
      <c r="USI887" s="60"/>
      <c r="USJ887" s="60"/>
      <c r="USK887" s="60"/>
      <c r="USL887" s="60"/>
      <c r="USM887" s="60"/>
      <c r="USN887" s="60"/>
      <c r="USO887" s="60"/>
      <c r="USP887" s="60"/>
      <c r="USQ887" s="60"/>
      <c r="USR887" s="60"/>
      <c r="USS887" s="60"/>
      <c r="UST887" s="60"/>
      <c r="USU887" s="60"/>
      <c r="USV887" s="60"/>
      <c r="USW887" s="60"/>
      <c r="USX887" s="60"/>
      <c r="USY887" s="60"/>
      <c r="USZ887" s="60"/>
      <c r="UTA887" s="60"/>
      <c r="UTB887" s="60"/>
      <c r="UTC887" s="60"/>
      <c r="UTD887" s="60"/>
      <c r="UTE887" s="60"/>
      <c r="UTF887" s="60"/>
      <c r="UTG887" s="60"/>
      <c r="UTH887" s="60"/>
      <c r="UTI887" s="60"/>
      <c r="UTJ887" s="60"/>
      <c r="UTK887" s="60"/>
      <c r="UTL887" s="60"/>
      <c r="UTM887" s="60"/>
      <c r="UTN887" s="60"/>
      <c r="UTO887" s="60"/>
      <c r="UTP887" s="60"/>
      <c r="UTQ887" s="60"/>
      <c r="UTR887" s="60"/>
      <c r="UTS887" s="60"/>
      <c r="UTT887" s="60"/>
      <c r="UTU887" s="60"/>
      <c r="UTV887" s="60"/>
      <c r="UTW887" s="60"/>
      <c r="UTX887" s="60"/>
      <c r="UTY887" s="60"/>
      <c r="UTZ887" s="60"/>
      <c r="UUA887" s="60"/>
      <c r="UUB887" s="60"/>
      <c r="UUC887" s="60"/>
      <c r="UUD887" s="60"/>
      <c r="UUE887" s="60"/>
      <c r="UUF887" s="60"/>
      <c r="UUG887" s="60"/>
      <c r="UUH887" s="60"/>
      <c r="UUI887" s="60"/>
      <c r="UUJ887" s="60"/>
      <c r="UUK887" s="60"/>
      <c r="UUL887" s="60"/>
      <c r="UUM887" s="60"/>
      <c r="UUN887" s="60"/>
      <c r="UUO887" s="60"/>
      <c r="UUP887" s="60"/>
      <c r="UUQ887" s="60"/>
      <c r="UUR887" s="60"/>
      <c r="UUS887" s="60"/>
      <c r="UUT887" s="60"/>
      <c r="UUU887" s="60"/>
      <c r="UUV887" s="60"/>
      <c r="UUW887" s="60"/>
      <c r="UUX887" s="60"/>
      <c r="UUY887" s="60"/>
      <c r="UUZ887" s="60"/>
      <c r="UVA887" s="60"/>
      <c r="UVB887" s="60"/>
      <c r="UVC887" s="60"/>
      <c r="UVD887" s="60"/>
      <c r="UVE887" s="60"/>
      <c r="UVF887" s="60"/>
      <c r="UVG887" s="60"/>
      <c r="UVH887" s="60"/>
      <c r="UVI887" s="60"/>
      <c r="UVJ887" s="60"/>
      <c r="UVK887" s="60"/>
      <c r="UVL887" s="60"/>
      <c r="UVM887" s="60"/>
      <c r="UVN887" s="60"/>
      <c r="UVO887" s="60"/>
      <c r="UVP887" s="60"/>
      <c r="UVQ887" s="60"/>
      <c r="UVR887" s="60"/>
      <c r="UVS887" s="60"/>
      <c r="UVT887" s="60"/>
      <c r="UVU887" s="60"/>
      <c r="UVV887" s="60"/>
      <c r="UVW887" s="60"/>
      <c r="UVX887" s="60"/>
      <c r="UVY887" s="60"/>
      <c r="UVZ887" s="60"/>
      <c r="UWA887" s="60"/>
      <c r="UWB887" s="60"/>
      <c r="UWC887" s="60"/>
      <c r="UWD887" s="60"/>
      <c r="UWE887" s="60"/>
      <c r="UWF887" s="60"/>
      <c r="UWG887" s="60"/>
      <c r="UWH887" s="60"/>
      <c r="UWI887" s="60"/>
      <c r="UWJ887" s="60"/>
      <c r="UWK887" s="60"/>
      <c r="UWL887" s="60"/>
      <c r="UWM887" s="60"/>
      <c r="UWN887" s="60"/>
      <c r="UWO887" s="60"/>
      <c r="UWP887" s="60"/>
      <c r="UWQ887" s="60"/>
      <c r="UWR887" s="60"/>
      <c r="UWS887" s="60"/>
      <c r="UWT887" s="60"/>
      <c r="UWU887" s="60"/>
      <c r="UWV887" s="60"/>
      <c r="UWW887" s="60"/>
      <c r="UWX887" s="60"/>
      <c r="UWY887" s="60"/>
      <c r="UWZ887" s="60"/>
      <c r="UXA887" s="60"/>
      <c r="UXB887" s="60"/>
      <c r="UXC887" s="60"/>
      <c r="UXD887" s="60"/>
      <c r="UXE887" s="60"/>
      <c r="UXF887" s="60"/>
      <c r="UXG887" s="60"/>
      <c r="UXH887" s="60"/>
      <c r="UXI887" s="60"/>
      <c r="UXJ887" s="60"/>
      <c r="UXK887" s="60"/>
      <c r="UXL887" s="60"/>
      <c r="UXM887" s="60"/>
      <c r="UXN887" s="60"/>
      <c r="UXO887" s="60"/>
      <c r="UXP887" s="60"/>
      <c r="UXQ887" s="60"/>
      <c r="UXR887" s="60"/>
      <c r="UXS887" s="60"/>
      <c r="UXT887" s="60"/>
      <c r="UXU887" s="60"/>
      <c r="UXV887" s="60"/>
      <c r="UXW887" s="60"/>
      <c r="UXX887" s="60"/>
      <c r="UXY887" s="60"/>
      <c r="UXZ887" s="60"/>
      <c r="UYA887" s="60"/>
      <c r="UYB887" s="60"/>
      <c r="UYC887" s="60"/>
      <c r="UYD887" s="60"/>
      <c r="UYE887" s="60"/>
      <c r="UYF887" s="60"/>
      <c r="UYG887" s="60"/>
      <c r="UYH887" s="60"/>
      <c r="UYI887" s="60"/>
      <c r="UYJ887" s="60"/>
      <c r="UYK887" s="60"/>
      <c r="UYL887" s="60"/>
      <c r="UYM887" s="60"/>
      <c r="UYN887" s="60"/>
      <c r="UYO887" s="60"/>
      <c r="UYP887" s="60"/>
      <c r="UYQ887" s="60"/>
      <c r="UYR887" s="60"/>
      <c r="UYS887" s="60"/>
      <c r="UYT887" s="60"/>
      <c r="UYU887" s="60"/>
      <c r="UYV887" s="60"/>
      <c r="UYW887" s="60"/>
      <c r="UYX887" s="60"/>
      <c r="UYY887" s="60"/>
      <c r="UYZ887" s="60"/>
      <c r="UZA887" s="60"/>
      <c r="UZB887" s="60"/>
      <c r="UZC887" s="60"/>
      <c r="UZD887" s="60"/>
      <c r="UZE887" s="60"/>
      <c r="UZF887" s="60"/>
      <c r="UZG887" s="60"/>
      <c r="UZH887" s="60"/>
      <c r="UZI887" s="60"/>
      <c r="UZJ887" s="60"/>
      <c r="UZK887" s="60"/>
      <c r="UZL887" s="60"/>
      <c r="UZM887" s="60"/>
      <c r="UZN887" s="60"/>
      <c r="UZO887" s="60"/>
      <c r="UZP887" s="60"/>
      <c r="UZQ887" s="60"/>
      <c r="UZR887" s="60"/>
      <c r="UZS887" s="60"/>
      <c r="UZT887" s="60"/>
      <c r="UZU887" s="60"/>
      <c r="UZV887" s="60"/>
      <c r="UZW887" s="60"/>
      <c r="UZX887" s="60"/>
      <c r="UZY887" s="60"/>
      <c r="UZZ887" s="60"/>
      <c r="VAA887" s="60"/>
      <c r="VAB887" s="60"/>
      <c r="VAC887" s="60"/>
      <c r="VAD887" s="60"/>
      <c r="VAE887" s="60"/>
      <c r="VAF887" s="60"/>
      <c r="VAG887" s="60"/>
      <c r="VAH887" s="60"/>
      <c r="VAI887" s="60"/>
      <c r="VAJ887" s="60"/>
      <c r="VAK887" s="60"/>
      <c r="VAL887" s="60"/>
      <c r="VAM887" s="60"/>
      <c r="VAN887" s="60"/>
      <c r="VAO887" s="60"/>
      <c r="VAP887" s="60"/>
      <c r="VAQ887" s="60"/>
      <c r="VAR887" s="60"/>
      <c r="VAS887" s="60"/>
      <c r="VAT887" s="60"/>
      <c r="VAU887" s="60"/>
      <c r="VAV887" s="60"/>
      <c r="VAW887" s="60"/>
      <c r="VAX887" s="60"/>
      <c r="VAY887" s="60"/>
      <c r="VAZ887" s="60"/>
      <c r="VBA887" s="60"/>
      <c r="VBB887" s="60"/>
      <c r="VBC887" s="60"/>
      <c r="VBD887" s="60"/>
      <c r="VBE887" s="60"/>
      <c r="VBF887" s="60"/>
      <c r="VBG887" s="60"/>
      <c r="VBH887" s="60"/>
      <c r="VBI887" s="60"/>
      <c r="VBJ887" s="60"/>
      <c r="VBK887" s="60"/>
      <c r="VBL887" s="60"/>
      <c r="VBM887" s="60"/>
      <c r="VBN887" s="60"/>
      <c r="VBO887" s="60"/>
      <c r="VBP887" s="60"/>
      <c r="VBQ887" s="60"/>
      <c r="VBR887" s="60"/>
      <c r="VBS887" s="60"/>
      <c r="VBT887" s="60"/>
      <c r="VBU887" s="60"/>
      <c r="VBV887" s="60"/>
      <c r="VBW887" s="60"/>
      <c r="VBX887" s="60"/>
      <c r="VBY887" s="60"/>
      <c r="VBZ887" s="60"/>
      <c r="VCA887" s="60"/>
      <c r="VCB887" s="60"/>
      <c r="VCC887" s="60"/>
      <c r="VCD887" s="60"/>
      <c r="VCE887" s="60"/>
      <c r="VCF887" s="60"/>
      <c r="VCG887" s="60"/>
      <c r="VCH887" s="60"/>
      <c r="VCI887" s="60"/>
      <c r="VCJ887" s="60"/>
      <c r="VCK887" s="60"/>
      <c r="VCL887" s="60"/>
      <c r="VCM887" s="60"/>
      <c r="VCN887" s="60"/>
      <c r="VCO887" s="60"/>
      <c r="VCP887" s="60"/>
      <c r="VCQ887" s="60"/>
      <c r="VCR887" s="60"/>
      <c r="VCS887" s="60"/>
      <c r="VCT887" s="60"/>
      <c r="VCU887" s="60"/>
      <c r="VCV887" s="60"/>
      <c r="VCW887" s="60"/>
      <c r="VCX887" s="60"/>
      <c r="VCY887" s="60"/>
      <c r="VCZ887" s="60"/>
      <c r="VDA887" s="60"/>
      <c r="VDB887" s="60"/>
      <c r="VDC887" s="60"/>
      <c r="VDD887" s="60"/>
      <c r="VDE887" s="60"/>
      <c r="VDF887" s="60"/>
      <c r="VDG887" s="60"/>
      <c r="VDH887" s="60"/>
      <c r="VDI887" s="60"/>
      <c r="VDJ887" s="60"/>
      <c r="VDK887" s="60"/>
      <c r="VDL887" s="60"/>
      <c r="VDM887" s="60"/>
      <c r="VDN887" s="60"/>
      <c r="VDO887" s="60"/>
      <c r="VDP887" s="60"/>
      <c r="VDQ887" s="60"/>
      <c r="VDR887" s="60"/>
      <c r="VDS887" s="60"/>
      <c r="VDT887" s="60"/>
      <c r="VDU887" s="60"/>
      <c r="VDV887" s="60"/>
      <c r="VDW887" s="60"/>
      <c r="VDX887" s="60"/>
      <c r="VDY887" s="60"/>
      <c r="VDZ887" s="60"/>
      <c r="VEA887" s="60"/>
      <c r="VEB887" s="60"/>
      <c r="VEC887" s="60"/>
      <c r="VED887" s="60"/>
      <c r="VEE887" s="60"/>
      <c r="VEF887" s="60"/>
      <c r="VEG887" s="60"/>
      <c r="VEH887" s="60"/>
      <c r="VEI887" s="60"/>
      <c r="VEJ887" s="60"/>
      <c r="VEK887" s="60"/>
      <c r="VEL887" s="60"/>
      <c r="VEM887" s="60"/>
      <c r="VEN887" s="60"/>
      <c r="VEO887" s="60"/>
      <c r="VEP887" s="60"/>
      <c r="VEQ887" s="60"/>
      <c r="VER887" s="60"/>
      <c r="VES887" s="60"/>
      <c r="VET887" s="60"/>
      <c r="VEU887" s="60"/>
      <c r="VEV887" s="60"/>
      <c r="VEW887" s="60"/>
      <c r="VEX887" s="60"/>
      <c r="VEY887" s="60"/>
      <c r="VEZ887" s="60"/>
      <c r="VFA887" s="60"/>
      <c r="VFB887" s="60"/>
      <c r="VFC887" s="60"/>
      <c r="VFD887" s="60"/>
      <c r="VFE887" s="60"/>
      <c r="VFF887" s="60"/>
      <c r="VFG887" s="60"/>
      <c r="VFH887" s="60"/>
      <c r="VFI887" s="60"/>
      <c r="VFJ887" s="60"/>
      <c r="VFK887" s="60"/>
      <c r="VFL887" s="60"/>
      <c r="VFM887" s="60"/>
      <c r="VFN887" s="60"/>
      <c r="VFO887" s="60"/>
      <c r="VFP887" s="60"/>
      <c r="VFQ887" s="60"/>
      <c r="VFR887" s="60"/>
      <c r="VFS887" s="60"/>
      <c r="VFT887" s="60"/>
      <c r="VFU887" s="60"/>
      <c r="VFV887" s="60"/>
      <c r="VFW887" s="60"/>
      <c r="VFX887" s="60"/>
      <c r="VFY887" s="60"/>
      <c r="VFZ887" s="60"/>
      <c r="VGA887" s="60"/>
      <c r="VGB887" s="60"/>
      <c r="VGC887" s="60"/>
      <c r="VGD887" s="60"/>
      <c r="VGE887" s="60"/>
      <c r="VGF887" s="60"/>
      <c r="VGG887" s="60"/>
      <c r="VGH887" s="60"/>
      <c r="VGI887" s="60"/>
      <c r="VGJ887" s="60"/>
      <c r="VGK887" s="60"/>
      <c r="VGL887" s="60"/>
      <c r="VGM887" s="60"/>
      <c r="VGN887" s="60"/>
      <c r="VGO887" s="60"/>
      <c r="VGP887" s="60"/>
      <c r="VGQ887" s="60"/>
      <c r="VGR887" s="60"/>
      <c r="VGS887" s="60"/>
      <c r="VGT887" s="60"/>
      <c r="VGU887" s="60"/>
      <c r="VGV887" s="60"/>
      <c r="VGW887" s="60"/>
      <c r="VGX887" s="60"/>
      <c r="VGY887" s="60"/>
      <c r="VGZ887" s="60"/>
      <c r="VHA887" s="60"/>
      <c r="VHB887" s="60"/>
      <c r="VHC887" s="60"/>
      <c r="VHD887" s="60"/>
      <c r="VHE887" s="60"/>
      <c r="VHF887" s="60"/>
      <c r="VHG887" s="60"/>
      <c r="VHH887" s="60"/>
      <c r="VHI887" s="60"/>
      <c r="VHJ887" s="60"/>
      <c r="VHK887" s="60"/>
      <c r="VHL887" s="60"/>
      <c r="VHM887" s="60"/>
      <c r="VHN887" s="60"/>
      <c r="VHO887" s="60"/>
      <c r="VHP887" s="60"/>
      <c r="VHQ887" s="60"/>
      <c r="VHR887" s="60"/>
      <c r="VHS887" s="60"/>
      <c r="VHT887" s="60"/>
      <c r="VHU887" s="60"/>
      <c r="VHV887" s="60"/>
      <c r="VHW887" s="60"/>
      <c r="VHX887" s="60"/>
      <c r="VHY887" s="60"/>
      <c r="VHZ887" s="60"/>
      <c r="VIA887" s="60"/>
      <c r="VIB887" s="60"/>
      <c r="VIC887" s="60"/>
      <c r="VID887" s="60"/>
      <c r="VIE887" s="60"/>
      <c r="VIF887" s="60"/>
      <c r="VIG887" s="60"/>
      <c r="VIH887" s="60"/>
      <c r="VII887" s="60"/>
      <c r="VIJ887" s="60"/>
      <c r="VIK887" s="60"/>
      <c r="VIL887" s="60"/>
      <c r="VIM887" s="60"/>
      <c r="VIN887" s="60"/>
      <c r="VIO887" s="60"/>
      <c r="VIP887" s="60"/>
      <c r="VIQ887" s="60"/>
      <c r="VIR887" s="60"/>
      <c r="VIS887" s="60"/>
      <c r="VIT887" s="60"/>
      <c r="VIU887" s="60"/>
      <c r="VIV887" s="60"/>
      <c r="VIW887" s="60"/>
      <c r="VIX887" s="60"/>
      <c r="VIY887" s="60"/>
      <c r="VIZ887" s="60"/>
      <c r="VJA887" s="60"/>
      <c r="VJB887" s="60"/>
      <c r="VJC887" s="60"/>
      <c r="VJD887" s="60"/>
      <c r="VJE887" s="60"/>
      <c r="VJF887" s="60"/>
      <c r="VJG887" s="60"/>
      <c r="VJH887" s="60"/>
      <c r="VJI887" s="60"/>
      <c r="VJJ887" s="60"/>
      <c r="VJK887" s="60"/>
      <c r="VJL887" s="60"/>
      <c r="VJM887" s="60"/>
      <c r="VJN887" s="60"/>
      <c r="VJO887" s="60"/>
      <c r="VJP887" s="60"/>
      <c r="VJQ887" s="60"/>
      <c r="VJR887" s="60"/>
      <c r="VJS887" s="60"/>
      <c r="VJT887" s="60"/>
      <c r="VJU887" s="60"/>
      <c r="VJV887" s="60"/>
      <c r="VJW887" s="60"/>
      <c r="VJX887" s="60"/>
      <c r="VJY887" s="60"/>
      <c r="VJZ887" s="60"/>
      <c r="VKA887" s="60"/>
      <c r="VKB887" s="60"/>
      <c r="VKC887" s="60"/>
      <c r="VKD887" s="60"/>
      <c r="VKE887" s="60"/>
      <c r="VKF887" s="60"/>
      <c r="VKG887" s="60"/>
      <c r="VKH887" s="60"/>
      <c r="VKI887" s="60"/>
      <c r="VKJ887" s="60"/>
      <c r="VKK887" s="60"/>
      <c r="VKL887" s="60"/>
      <c r="VKM887" s="60"/>
      <c r="VKN887" s="60"/>
      <c r="VKO887" s="60"/>
      <c r="VKP887" s="60"/>
      <c r="VKQ887" s="60"/>
      <c r="VKR887" s="60"/>
      <c r="VKS887" s="60"/>
      <c r="VKT887" s="60"/>
      <c r="VKU887" s="60"/>
      <c r="VKV887" s="60"/>
      <c r="VKW887" s="60"/>
      <c r="VKX887" s="60"/>
      <c r="VKY887" s="60"/>
      <c r="VKZ887" s="60"/>
      <c r="VLA887" s="60"/>
      <c r="VLB887" s="60"/>
      <c r="VLC887" s="60"/>
      <c r="VLD887" s="60"/>
      <c r="VLE887" s="60"/>
      <c r="VLF887" s="60"/>
      <c r="VLG887" s="60"/>
      <c r="VLH887" s="60"/>
      <c r="VLI887" s="60"/>
      <c r="VLJ887" s="60"/>
      <c r="VLK887" s="60"/>
      <c r="VLL887" s="60"/>
      <c r="VLM887" s="60"/>
      <c r="VLN887" s="60"/>
      <c r="VLO887" s="60"/>
      <c r="VLP887" s="60"/>
      <c r="VLQ887" s="60"/>
      <c r="VLR887" s="60"/>
      <c r="VLS887" s="60"/>
      <c r="VLT887" s="60"/>
      <c r="VLU887" s="60"/>
      <c r="VLV887" s="60"/>
      <c r="VLW887" s="60"/>
      <c r="VLX887" s="60"/>
      <c r="VLY887" s="60"/>
      <c r="VLZ887" s="60"/>
      <c r="VMA887" s="60"/>
      <c r="VMB887" s="60"/>
      <c r="VMC887" s="60"/>
      <c r="VMD887" s="60"/>
      <c r="VME887" s="60"/>
      <c r="VMF887" s="60"/>
      <c r="VMG887" s="60"/>
      <c r="VMH887" s="60"/>
      <c r="VMI887" s="60"/>
      <c r="VMJ887" s="60"/>
      <c r="VMK887" s="60"/>
      <c r="VML887" s="60"/>
      <c r="VMM887" s="60"/>
      <c r="VMN887" s="60"/>
      <c r="VMO887" s="60"/>
      <c r="VMP887" s="60"/>
      <c r="VMQ887" s="60"/>
      <c r="VMR887" s="60"/>
      <c r="VMS887" s="60"/>
      <c r="VMT887" s="60"/>
      <c r="VMU887" s="60"/>
      <c r="VMV887" s="60"/>
      <c r="VMW887" s="60"/>
      <c r="VMX887" s="60"/>
      <c r="VMY887" s="60"/>
      <c r="VMZ887" s="60"/>
      <c r="VNA887" s="60"/>
      <c r="VNB887" s="60"/>
      <c r="VNC887" s="60"/>
      <c r="VND887" s="60"/>
      <c r="VNE887" s="60"/>
      <c r="VNF887" s="60"/>
      <c r="VNG887" s="60"/>
      <c r="VNH887" s="60"/>
      <c r="VNI887" s="60"/>
      <c r="VNJ887" s="60"/>
      <c r="VNK887" s="60"/>
      <c r="VNL887" s="60"/>
      <c r="VNM887" s="60"/>
      <c r="VNN887" s="60"/>
      <c r="VNO887" s="60"/>
      <c r="VNP887" s="60"/>
      <c r="VNQ887" s="60"/>
      <c r="VNR887" s="60"/>
      <c r="VNS887" s="60"/>
      <c r="VNT887" s="60"/>
      <c r="VNU887" s="60"/>
      <c r="VNV887" s="60"/>
      <c r="VNW887" s="60"/>
      <c r="VNX887" s="60"/>
      <c r="VNY887" s="60"/>
      <c r="VNZ887" s="60"/>
      <c r="VOA887" s="60"/>
      <c r="VOB887" s="60"/>
      <c r="VOC887" s="60"/>
      <c r="VOD887" s="60"/>
      <c r="VOE887" s="60"/>
      <c r="VOF887" s="60"/>
      <c r="VOG887" s="60"/>
      <c r="VOH887" s="60"/>
      <c r="VOI887" s="60"/>
      <c r="VOJ887" s="60"/>
      <c r="VOK887" s="60"/>
      <c r="VOL887" s="60"/>
      <c r="VOM887" s="60"/>
      <c r="VON887" s="60"/>
      <c r="VOO887" s="60"/>
      <c r="VOP887" s="60"/>
      <c r="VOQ887" s="60"/>
      <c r="VOR887" s="60"/>
      <c r="VOS887" s="60"/>
      <c r="VOT887" s="60"/>
      <c r="VOU887" s="60"/>
      <c r="VOV887" s="60"/>
      <c r="VOW887" s="60"/>
      <c r="VOX887" s="60"/>
      <c r="VOY887" s="60"/>
      <c r="VOZ887" s="60"/>
      <c r="VPA887" s="60"/>
      <c r="VPB887" s="60"/>
      <c r="VPC887" s="60"/>
      <c r="VPD887" s="60"/>
      <c r="VPE887" s="60"/>
      <c r="VPF887" s="60"/>
      <c r="VPG887" s="60"/>
      <c r="VPH887" s="60"/>
      <c r="VPI887" s="60"/>
      <c r="VPJ887" s="60"/>
      <c r="VPK887" s="60"/>
      <c r="VPL887" s="60"/>
      <c r="VPM887" s="60"/>
      <c r="VPN887" s="60"/>
      <c r="VPO887" s="60"/>
      <c r="VPP887" s="60"/>
      <c r="VPQ887" s="60"/>
      <c r="VPR887" s="60"/>
      <c r="VPS887" s="60"/>
      <c r="VPT887" s="60"/>
      <c r="VPU887" s="60"/>
      <c r="VPV887" s="60"/>
      <c r="VPW887" s="60"/>
      <c r="VPX887" s="60"/>
      <c r="VPY887" s="60"/>
      <c r="VPZ887" s="60"/>
      <c r="VQA887" s="60"/>
      <c r="VQB887" s="60"/>
      <c r="VQC887" s="60"/>
      <c r="VQD887" s="60"/>
      <c r="VQE887" s="60"/>
      <c r="VQF887" s="60"/>
      <c r="VQG887" s="60"/>
      <c r="VQH887" s="60"/>
      <c r="VQI887" s="60"/>
      <c r="VQJ887" s="60"/>
      <c r="VQK887" s="60"/>
      <c r="VQL887" s="60"/>
      <c r="VQM887" s="60"/>
      <c r="VQN887" s="60"/>
      <c r="VQO887" s="60"/>
      <c r="VQP887" s="60"/>
      <c r="VQQ887" s="60"/>
      <c r="VQR887" s="60"/>
      <c r="VQS887" s="60"/>
      <c r="VQT887" s="60"/>
      <c r="VQU887" s="60"/>
      <c r="VQV887" s="60"/>
      <c r="VQW887" s="60"/>
      <c r="VQX887" s="60"/>
      <c r="VQY887" s="60"/>
      <c r="VQZ887" s="60"/>
      <c r="VRA887" s="60"/>
      <c r="VRB887" s="60"/>
      <c r="VRC887" s="60"/>
      <c r="VRD887" s="60"/>
      <c r="VRE887" s="60"/>
      <c r="VRF887" s="60"/>
      <c r="VRG887" s="60"/>
      <c r="VRH887" s="60"/>
      <c r="VRI887" s="60"/>
      <c r="VRJ887" s="60"/>
      <c r="VRK887" s="60"/>
      <c r="VRL887" s="60"/>
      <c r="VRM887" s="60"/>
      <c r="VRN887" s="60"/>
      <c r="VRO887" s="60"/>
      <c r="VRP887" s="60"/>
      <c r="VRQ887" s="60"/>
      <c r="VRR887" s="60"/>
      <c r="VRS887" s="60"/>
      <c r="VRT887" s="60"/>
      <c r="VRU887" s="60"/>
      <c r="VRV887" s="60"/>
      <c r="VRW887" s="60"/>
      <c r="VRX887" s="60"/>
      <c r="VRY887" s="60"/>
      <c r="VRZ887" s="60"/>
      <c r="VSA887" s="60"/>
      <c r="VSB887" s="60"/>
      <c r="VSC887" s="60"/>
      <c r="VSD887" s="60"/>
      <c r="VSE887" s="60"/>
      <c r="VSF887" s="60"/>
      <c r="VSG887" s="60"/>
      <c r="VSH887" s="60"/>
      <c r="VSI887" s="60"/>
      <c r="VSJ887" s="60"/>
      <c r="VSK887" s="60"/>
      <c r="VSL887" s="60"/>
      <c r="VSM887" s="60"/>
      <c r="VSN887" s="60"/>
      <c r="VSO887" s="60"/>
      <c r="VSP887" s="60"/>
      <c r="VSQ887" s="60"/>
      <c r="VSR887" s="60"/>
      <c r="VSS887" s="60"/>
      <c r="VST887" s="60"/>
      <c r="VSU887" s="60"/>
      <c r="VSV887" s="60"/>
      <c r="VSW887" s="60"/>
      <c r="VSX887" s="60"/>
      <c r="VSY887" s="60"/>
      <c r="VSZ887" s="60"/>
      <c r="VTA887" s="60"/>
      <c r="VTB887" s="60"/>
      <c r="VTC887" s="60"/>
      <c r="VTD887" s="60"/>
      <c r="VTE887" s="60"/>
      <c r="VTF887" s="60"/>
      <c r="VTG887" s="60"/>
      <c r="VTH887" s="60"/>
      <c r="VTI887" s="60"/>
      <c r="VTJ887" s="60"/>
      <c r="VTK887" s="60"/>
      <c r="VTL887" s="60"/>
      <c r="VTM887" s="60"/>
      <c r="VTN887" s="60"/>
      <c r="VTO887" s="60"/>
      <c r="VTP887" s="60"/>
      <c r="VTQ887" s="60"/>
      <c r="VTR887" s="60"/>
      <c r="VTS887" s="60"/>
      <c r="VTT887" s="60"/>
      <c r="VTU887" s="60"/>
      <c r="VTV887" s="60"/>
      <c r="VTW887" s="60"/>
      <c r="VTX887" s="60"/>
      <c r="VTY887" s="60"/>
      <c r="VTZ887" s="60"/>
      <c r="VUA887" s="60"/>
      <c r="VUB887" s="60"/>
      <c r="VUC887" s="60"/>
      <c r="VUD887" s="60"/>
      <c r="VUE887" s="60"/>
      <c r="VUF887" s="60"/>
      <c r="VUG887" s="60"/>
      <c r="VUH887" s="60"/>
      <c r="VUI887" s="60"/>
      <c r="VUJ887" s="60"/>
      <c r="VUK887" s="60"/>
      <c r="VUL887" s="60"/>
      <c r="VUM887" s="60"/>
      <c r="VUN887" s="60"/>
      <c r="VUO887" s="60"/>
      <c r="VUP887" s="60"/>
      <c r="VUQ887" s="60"/>
      <c r="VUR887" s="60"/>
      <c r="VUS887" s="60"/>
      <c r="VUT887" s="60"/>
      <c r="VUU887" s="60"/>
      <c r="VUV887" s="60"/>
      <c r="VUW887" s="60"/>
      <c r="VUX887" s="60"/>
      <c r="VUY887" s="60"/>
      <c r="VUZ887" s="60"/>
      <c r="VVA887" s="60"/>
      <c r="VVB887" s="60"/>
      <c r="VVC887" s="60"/>
      <c r="VVD887" s="60"/>
      <c r="VVE887" s="60"/>
      <c r="VVF887" s="60"/>
      <c r="VVG887" s="60"/>
      <c r="VVH887" s="60"/>
      <c r="VVI887" s="60"/>
      <c r="VVJ887" s="60"/>
      <c r="VVK887" s="60"/>
      <c r="VVL887" s="60"/>
      <c r="VVM887" s="60"/>
      <c r="VVN887" s="60"/>
      <c r="VVO887" s="60"/>
      <c r="VVP887" s="60"/>
      <c r="VVQ887" s="60"/>
      <c r="VVR887" s="60"/>
      <c r="VVS887" s="60"/>
      <c r="VVT887" s="60"/>
      <c r="VVU887" s="60"/>
      <c r="VVV887" s="60"/>
      <c r="VVW887" s="60"/>
      <c r="VVX887" s="60"/>
      <c r="VVY887" s="60"/>
      <c r="VVZ887" s="60"/>
      <c r="VWA887" s="60"/>
      <c r="VWB887" s="60"/>
      <c r="VWC887" s="60"/>
      <c r="VWD887" s="60"/>
      <c r="VWE887" s="60"/>
      <c r="VWF887" s="60"/>
      <c r="VWG887" s="60"/>
      <c r="VWH887" s="60"/>
      <c r="VWI887" s="60"/>
      <c r="VWJ887" s="60"/>
      <c r="VWK887" s="60"/>
      <c r="VWL887" s="60"/>
      <c r="VWM887" s="60"/>
      <c r="VWN887" s="60"/>
      <c r="VWO887" s="60"/>
      <c r="VWP887" s="60"/>
      <c r="VWQ887" s="60"/>
      <c r="VWR887" s="60"/>
      <c r="VWS887" s="60"/>
      <c r="VWT887" s="60"/>
      <c r="VWU887" s="60"/>
      <c r="VWV887" s="60"/>
      <c r="VWW887" s="60"/>
      <c r="VWX887" s="60"/>
      <c r="VWY887" s="60"/>
      <c r="VWZ887" s="60"/>
      <c r="VXA887" s="60"/>
      <c r="VXB887" s="60"/>
      <c r="VXC887" s="60"/>
      <c r="VXD887" s="60"/>
      <c r="VXE887" s="60"/>
      <c r="VXF887" s="60"/>
      <c r="VXG887" s="60"/>
      <c r="VXH887" s="60"/>
      <c r="VXI887" s="60"/>
      <c r="VXJ887" s="60"/>
      <c r="VXK887" s="60"/>
      <c r="VXL887" s="60"/>
      <c r="VXM887" s="60"/>
      <c r="VXN887" s="60"/>
      <c r="VXO887" s="60"/>
      <c r="VXP887" s="60"/>
      <c r="VXQ887" s="60"/>
      <c r="VXR887" s="60"/>
      <c r="VXS887" s="60"/>
      <c r="VXT887" s="60"/>
      <c r="VXU887" s="60"/>
      <c r="VXV887" s="60"/>
      <c r="VXW887" s="60"/>
      <c r="VXX887" s="60"/>
      <c r="VXY887" s="60"/>
      <c r="VXZ887" s="60"/>
      <c r="VYA887" s="60"/>
      <c r="VYB887" s="60"/>
      <c r="VYC887" s="60"/>
      <c r="VYD887" s="60"/>
      <c r="VYE887" s="60"/>
      <c r="VYF887" s="60"/>
      <c r="VYG887" s="60"/>
      <c r="VYH887" s="60"/>
      <c r="VYI887" s="60"/>
      <c r="VYJ887" s="60"/>
      <c r="VYK887" s="60"/>
      <c r="VYL887" s="60"/>
      <c r="VYM887" s="60"/>
      <c r="VYN887" s="60"/>
      <c r="VYO887" s="60"/>
      <c r="VYP887" s="60"/>
      <c r="VYQ887" s="60"/>
      <c r="VYR887" s="60"/>
      <c r="VYS887" s="60"/>
      <c r="VYT887" s="60"/>
      <c r="VYU887" s="60"/>
      <c r="VYV887" s="60"/>
      <c r="VYW887" s="60"/>
      <c r="VYX887" s="60"/>
      <c r="VYY887" s="60"/>
      <c r="VYZ887" s="60"/>
      <c r="VZA887" s="60"/>
      <c r="VZB887" s="60"/>
      <c r="VZC887" s="60"/>
      <c r="VZD887" s="60"/>
      <c r="VZE887" s="60"/>
      <c r="VZF887" s="60"/>
      <c r="VZG887" s="60"/>
      <c r="VZH887" s="60"/>
      <c r="VZI887" s="60"/>
      <c r="VZJ887" s="60"/>
      <c r="VZK887" s="60"/>
      <c r="VZL887" s="60"/>
      <c r="VZM887" s="60"/>
      <c r="VZN887" s="60"/>
      <c r="VZO887" s="60"/>
      <c r="VZP887" s="60"/>
      <c r="VZQ887" s="60"/>
      <c r="VZR887" s="60"/>
      <c r="VZS887" s="60"/>
      <c r="VZT887" s="60"/>
      <c r="VZU887" s="60"/>
      <c r="VZV887" s="60"/>
      <c r="VZW887" s="60"/>
      <c r="VZX887" s="60"/>
      <c r="VZY887" s="60"/>
      <c r="VZZ887" s="60"/>
      <c r="WAA887" s="60"/>
      <c r="WAB887" s="60"/>
      <c r="WAC887" s="60"/>
      <c r="WAD887" s="60"/>
      <c r="WAE887" s="60"/>
      <c r="WAF887" s="60"/>
      <c r="WAG887" s="60"/>
      <c r="WAH887" s="60"/>
      <c r="WAI887" s="60"/>
      <c r="WAJ887" s="60"/>
      <c r="WAK887" s="60"/>
      <c r="WAL887" s="60"/>
      <c r="WAM887" s="60"/>
      <c r="WAN887" s="60"/>
      <c r="WAO887" s="60"/>
      <c r="WAP887" s="60"/>
      <c r="WAQ887" s="60"/>
      <c r="WAR887" s="60"/>
      <c r="WAS887" s="60"/>
      <c r="WAT887" s="60"/>
      <c r="WAU887" s="60"/>
      <c r="WAV887" s="60"/>
      <c r="WAW887" s="60"/>
      <c r="WAX887" s="60"/>
      <c r="WAY887" s="60"/>
      <c r="WAZ887" s="60"/>
      <c r="WBA887" s="60"/>
      <c r="WBB887" s="60"/>
      <c r="WBC887" s="60"/>
      <c r="WBD887" s="60"/>
      <c r="WBE887" s="60"/>
      <c r="WBF887" s="60"/>
      <c r="WBG887" s="60"/>
      <c r="WBH887" s="60"/>
      <c r="WBI887" s="60"/>
      <c r="WBJ887" s="60"/>
      <c r="WBK887" s="60"/>
      <c r="WBL887" s="60"/>
      <c r="WBM887" s="60"/>
      <c r="WBN887" s="60"/>
      <c r="WBO887" s="60"/>
      <c r="WBP887" s="60"/>
      <c r="WBQ887" s="60"/>
      <c r="WBR887" s="60"/>
      <c r="WBS887" s="60"/>
      <c r="WBT887" s="60"/>
      <c r="WBU887" s="60"/>
      <c r="WBV887" s="60"/>
      <c r="WBW887" s="60"/>
      <c r="WBX887" s="60"/>
      <c r="WBY887" s="60"/>
      <c r="WBZ887" s="60"/>
      <c r="WCA887" s="60"/>
      <c r="WCB887" s="60"/>
      <c r="WCC887" s="60"/>
      <c r="WCD887" s="60"/>
      <c r="WCE887" s="60"/>
      <c r="WCF887" s="60"/>
      <c r="WCG887" s="60"/>
      <c r="WCH887" s="60"/>
      <c r="WCI887" s="60"/>
      <c r="WCJ887" s="60"/>
      <c r="WCK887" s="60"/>
      <c r="WCL887" s="60"/>
      <c r="WCM887" s="60"/>
      <c r="WCN887" s="60"/>
      <c r="WCO887" s="60"/>
      <c r="WCP887" s="60"/>
      <c r="WCQ887" s="60"/>
      <c r="WCR887" s="60"/>
      <c r="WCS887" s="60"/>
      <c r="WCT887" s="60"/>
      <c r="WCU887" s="60"/>
      <c r="WCV887" s="60"/>
      <c r="WCW887" s="60"/>
      <c r="WCX887" s="60"/>
      <c r="WCY887" s="60"/>
      <c r="WCZ887" s="60"/>
      <c r="WDA887" s="60"/>
      <c r="WDB887" s="60"/>
      <c r="WDC887" s="60"/>
      <c r="WDD887" s="60"/>
      <c r="WDE887" s="60"/>
      <c r="WDF887" s="60"/>
      <c r="WDG887" s="60"/>
      <c r="WDH887" s="60"/>
      <c r="WDI887" s="60"/>
      <c r="WDJ887" s="60"/>
      <c r="WDK887" s="60"/>
      <c r="WDL887" s="60"/>
      <c r="WDM887" s="60"/>
      <c r="WDN887" s="60"/>
      <c r="WDO887" s="60"/>
      <c r="WDP887" s="60"/>
      <c r="WDQ887" s="60"/>
      <c r="WDR887" s="60"/>
      <c r="WDS887" s="60"/>
      <c r="WDT887" s="60"/>
      <c r="WDU887" s="60"/>
      <c r="WDV887" s="60"/>
      <c r="WDW887" s="60"/>
      <c r="WDX887" s="60"/>
      <c r="WDY887" s="60"/>
      <c r="WDZ887" s="60"/>
      <c r="WEA887" s="60"/>
      <c r="WEB887" s="60"/>
      <c r="WEC887" s="60"/>
      <c r="WED887" s="60"/>
      <c r="WEE887" s="60"/>
      <c r="WEF887" s="60"/>
      <c r="WEG887" s="60"/>
      <c r="WEH887" s="60"/>
      <c r="WEI887" s="60"/>
      <c r="WEJ887" s="60"/>
      <c r="WEK887" s="60"/>
      <c r="WEL887" s="60"/>
      <c r="WEM887" s="60"/>
      <c r="WEN887" s="60"/>
      <c r="WEO887" s="60"/>
      <c r="WEP887" s="60"/>
      <c r="WEQ887" s="60"/>
      <c r="WER887" s="60"/>
      <c r="WES887" s="60"/>
      <c r="WET887" s="60"/>
      <c r="WEU887" s="60"/>
      <c r="WEV887" s="60"/>
      <c r="WEW887" s="60"/>
      <c r="WEX887" s="60"/>
      <c r="WEY887" s="60"/>
      <c r="WEZ887" s="60"/>
      <c r="WFA887" s="60"/>
      <c r="WFB887" s="60"/>
      <c r="WFC887" s="60"/>
      <c r="WFD887" s="60"/>
      <c r="WFE887" s="60"/>
      <c r="WFF887" s="60"/>
      <c r="WFG887" s="60"/>
      <c r="WFH887" s="60"/>
      <c r="WFI887" s="60"/>
      <c r="WFJ887" s="60"/>
      <c r="WFK887" s="60"/>
      <c r="WFL887" s="60"/>
      <c r="WFM887" s="60"/>
      <c r="WFN887" s="60"/>
      <c r="WFO887" s="60"/>
      <c r="WFP887" s="60"/>
      <c r="WFQ887" s="60"/>
      <c r="WFR887" s="60"/>
      <c r="WFS887" s="60"/>
      <c r="WFT887" s="60"/>
      <c r="WFU887" s="60"/>
      <c r="WFV887" s="60"/>
      <c r="WFW887" s="60"/>
      <c r="WFX887" s="60"/>
      <c r="WFY887" s="60"/>
      <c r="WFZ887" s="60"/>
      <c r="WGA887" s="60"/>
      <c r="WGB887" s="60"/>
      <c r="WGC887" s="60"/>
      <c r="WGD887" s="60"/>
      <c r="WGE887" s="60"/>
      <c r="WGF887" s="60"/>
      <c r="WGG887" s="60"/>
      <c r="WGH887" s="60"/>
      <c r="WGI887" s="60"/>
      <c r="WGJ887" s="60"/>
      <c r="WGK887" s="60"/>
      <c r="WGL887" s="60"/>
      <c r="WGM887" s="60"/>
      <c r="WGN887" s="60"/>
      <c r="WGO887" s="60"/>
      <c r="WGP887" s="60"/>
      <c r="WGQ887" s="60"/>
      <c r="WGR887" s="60"/>
      <c r="WGS887" s="60"/>
      <c r="WGT887" s="60"/>
      <c r="WGU887" s="60"/>
      <c r="WGV887" s="60"/>
      <c r="WGW887" s="60"/>
      <c r="WGX887" s="60"/>
      <c r="WGY887" s="60"/>
      <c r="WGZ887" s="60"/>
      <c r="WHA887" s="60"/>
      <c r="WHB887" s="60"/>
      <c r="WHC887" s="60"/>
      <c r="WHD887" s="60"/>
      <c r="WHE887" s="60"/>
      <c r="WHF887" s="60"/>
      <c r="WHG887" s="60"/>
      <c r="WHH887" s="60"/>
      <c r="WHI887" s="60"/>
      <c r="WHJ887" s="60"/>
      <c r="WHK887" s="60"/>
      <c r="WHL887" s="60"/>
      <c r="WHM887" s="60"/>
      <c r="WHN887" s="60"/>
      <c r="WHO887" s="60"/>
      <c r="WHP887" s="60"/>
      <c r="WHQ887" s="60"/>
      <c r="WHR887" s="60"/>
      <c r="WHS887" s="60"/>
      <c r="WHT887" s="60"/>
      <c r="WHU887" s="60"/>
      <c r="WHV887" s="60"/>
      <c r="WHW887" s="60"/>
      <c r="WHX887" s="60"/>
      <c r="WHY887" s="60"/>
      <c r="WHZ887" s="60"/>
      <c r="WIA887" s="60"/>
      <c r="WIB887" s="60"/>
      <c r="WIC887" s="60"/>
      <c r="WID887" s="60"/>
      <c r="WIE887" s="60"/>
      <c r="WIF887" s="60"/>
      <c r="WIG887" s="60"/>
      <c r="WIH887" s="60"/>
      <c r="WII887" s="60"/>
      <c r="WIJ887" s="60"/>
      <c r="WIK887" s="60"/>
      <c r="WIL887" s="60"/>
      <c r="WIM887" s="60"/>
      <c r="WIN887" s="60"/>
      <c r="WIO887" s="60"/>
      <c r="WIP887" s="60"/>
      <c r="WIQ887" s="60"/>
      <c r="WIR887" s="60"/>
      <c r="WIS887" s="60"/>
      <c r="WIT887" s="60"/>
      <c r="WIU887" s="60"/>
      <c r="WIV887" s="60"/>
      <c r="WIW887" s="60"/>
      <c r="WIX887" s="60"/>
      <c r="WIY887" s="60"/>
      <c r="WIZ887" s="60"/>
      <c r="WJA887" s="60"/>
      <c r="WJB887" s="60"/>
      <c r="WJC887" s="60"/>
      <c r="WJD887" s="60"/>
      <c r="WJE887" s="60"/>
      <c r="WJF887" s="60"/>
      <c r="WJG887" s="60"/>
      <c r="WJH887" s="60"/>
      <c r="WJI887" s="60"/>
      <c r="WJJ887" s="60"/>
      <c r="WJK887" s="60"/>
      <c r="WJL887" s="60"/>
      <c r="WJM887" s="60"/>
      <c r="WJN887" s="60"/>
      <c r="WJO887" s="60"/>
      <c r="WJP887" s="60"/>
      <c r="WJQ887" s="60"/>
      <c r="WJR887" s="60"/>
      <c r="WJS887" s="60"/>
      <c r="WJT887" s="60"/>
      <c r="WJU887" s="60"/>
      <c r="WJV887" s="60"/>
      <c r="WJW887" s="60"/>
      <c r="WJX887" s="60"/>
      <c r="WJY887" s="60"/>
      <c r="WJZ887" s="60"/>
      <c r="WKA887" s="60"/>
      <c r="WKB887" s="60"/>
      <c r="WKC887" s="60"/>
      <c r="WKD887" s="60"/>
      <c r="WKE887" s="60"/>
      <c r="WKF887" s="60"/>
      <c r="WKG887" s="60"/>
      <c r="WKH887" s="60"/>
      <c r="WKI887" s="60"/>
      <c r="WKJ887" s="60"/>
      <c r="WKK887" s="60"/>
      <c r="WKL887" s="60"/>
      <c r="WKM887" s="60"/>
      <c r="WKN887" s="60"/>
      <c r="WKO887" s="60"/>
      <c r="WKP887" s="60"/>
      <c r="WKQ887" s="60"/>
      <c r="WKR887" s="60"/>
      <c r="WKS887" s="60"/>
      <c r="WKT887" s="60"/>
      <c r="WKU887" s="60"/>
      <c r="WKV887" s="60"/>
      <c r="WKW887" s="60"/>
      <c r="WKX887" s="60"/>
      <c r="WKY887" s="60"/>
      <c r="WKZ887" s="60"/>
      <c r="WLA887" s="60"/>
      <c r="WLB887" s="60"/>
      <c r="WLC887" s="60"/>
      <c r="WLD887" s="60"/>
      <c r="WLE887" s="60"/>
      <c r="WLF887" s="60"/>
      <c r="WLG887" s="60"/>
      <c r="WLH887" s="60"/>
      <c r="WLI887" s="60"/>
      <c r="WLJ887" s="60"/>
      <c r="WLK887" s="60"/>
      <c r="WLL887" s="60"/>
      <c r="WLM887" s="60"/>
      <c r="WLN887" s="60"/>
      <c r="WLO887" s="60"/>
      <c r="WLP887" s="60"/>
      <c r="WLQ887" s="60"/>
      <c r="WLR887" s="60"/>
      <c r="WLS887" s="60"/>
      <c r="WLT887" s="60"/>
      <c r="WLU887" s="60"/>
      <c r="WLV887" s="60"/>
      <c r="WLW887" s="60"/>
      <c r="WLX887" s="60"/>
      <c r="WLY887" s="60"/>
      <c r="WLZ887" s="60"/>
      <c r="WMA887" s="60"/>
      <c r="WMB887" s="60"/>
      <c r="WMC887" s="60"/>
      <c r="WMD887" s="60"/>
      <c r="WME887" s="60"/>
      <c r="WMF887" s="60"/>
      <c r="WMG887" s="60"/>
      <c r="WMH887" s="60"/>
      <c r="WMI887" s="60"/>
      <c r="WMJ887" s="60"/>
      <c r="WMK887" s="60"/>
      <c r="WML887" s="60"/>
      <c r="WMM887" s="60"/>
      <c r="WMN887" s="60"/>
      <c r="WMO887" s="60"/>
      <c r="WMP887" s="60"/>
      <c r="WMQ887" s="60"/>
      <c r="WMR887" s="60"/>
      <c r="WMS887" s="60"/>
      <c r="WMT887" s="60"/>
      <c r="WMU887" s="60"/>
      <c r="WMV887" s="60"/>
      <c r="WMW887" s="60"/>
      <c r="WMX887" s="60"/>
      <c r="WMY887" s="60"/>
      <c r="WMZ887" s="60"/>
      <c r="WNA887" s="60"/>
      <c r="WNB887" s="60"/>
      <c r="WNC887" s="60"/>
      <c r="WND887" s="60"/>
      <c r="WNE887" s="60"/>
      <c r="WNF887" s="60"/>
      <c r="WNG887" s="60"/>
      <c r="WNH887" s="60"/>
      <c r="WNI887" s="60"/>
      <c r="WNJ887" s="60"/>
      <c r="WNK887" s="60"/>
      <c r="WNL887" s="60"/>
      <c r="WNM887" s="60"/>
      <c r="WNN887" s="60"/>
      <c r="WNO887" s="60"/>
      <c r="WNP887" s="60"/>
      <c r="WNQ887" s="60"/>
      <c r="WNR887" s="60"/>
      <c r="WNS887" s="60"/>
      <c r="WNT887" s="60"/>
      <c r="WNU887" s="60"/>
      <c r="WNV887" s="60"/>
      <c r="WNW887" s="60"/>
      <c r="WNX887" s="60"/>
      <c r="WNY887" s="60"/>
      <c r="WNZ887" s="60"/>
      <c r="WOA887" s="60"/>
      <c r="WOB887" s="60"/>
      <c r="WOC887" s="60"/>
      <c r="WOD887" s="60"/>
      <c r="WOE887" s="60"/>
      <c r="WOF887" s="60"/>
      <c r="WOG887" s="60"/>
      <c r="WOH887" s="60"/>
      <c r="WOI887" s="60"/>
      <c r="WOJ887" s="60"/>
      <c r="WOK887" s="60"/>
      <c r="WOL887" s="60"/>
      <c r="WOM887" s="60"/>
      <c r="WON887" s="60"/>
      <c r="WOO887" s="60"/>
      <c r="WOP887" s="60"/>
      <c r="WOQ887" s="60"/>
      <c r="WOR887" s="60"/>
      <c r="WOS887" s="60"/>
      <c r="WOT887" s="60"/>
      <c r="WOU887" s="60"/>
      <c r="WOV887" s="60"/>
      <c r="WOW887" s="60"/>
      <c r="WOX887" s="60"/>
      <c r="WOY887" s="60"/>
      <c r="WOZ887" s="60"/>
      <c r="WPA887" s="60"/>
      <c r="WPB887" s="60"/>
      <c r="WPC887" s="60"/>
      <c r="WPD887" s="60"/>
      <c r="WPE887" s="60"/>
      <c r="WPF887" s="60"/>
      <c r="WPG887" s="60"/>
      <c r="WPH887" s="60"/>
      <c r="WPI887" s="60"/>
      <c r="WPJ887" s="60"/>
      <c r="WPK887" s="60"/>
      <c r="WPL887" s="60"/>
      <c r="WPM887" s="60"/>
      <c r="WPN887" s="60"/>
      <c r="WPO887" s="60"/>
      <c r="WPP887" s="60"/>
      <c r="WPQ887" s="60"/>
      <c r="WPR887" s="60"/>
      <c r="WPS887" s="60"/>
      <c r="WPT887" s="60"/>
      <c r="WPU887" s="60"/>
      <c r="WPV887" s="60"/>
      <c r="WPW887" s="60"/>
      <c r="WPX887" s="60"/>
      <c r="WPY887" s="60"/>
      <c r="WPZ887" s="60"/>
      <c r="WQA887" s="60"/>
      <c r="WQB887" s="60"/>
      <c r="WQC887" s="60"/>
      <c r="WQD887" s="60"/>
      <c r="WQE887" s="60"/>
      <c r="WQF887" s="60"/>
      <c r="WQG887" s="60"/>
      <c r="WQH887" s="60"/>
      <c r="WQI887" s="60"/>
      <c r="WQJ887" s="60"/>
      <c r="WQK887" s="60"/>
      <c r="WQL887" s="60"/>
      <c r="WQM887" s="60"/>
      <c r="WQN887" s="60"/>
      <c r="WQO887" s="60"/>
      <c r="WQP887" s="60"/>
      <c r="WQQ887" s="60"/>
      <c r="WQR887" s="60"/>
      <c r="WQS887" s="60"/>
      <c r="WQT887" s="60"/>
      <c r="WQU887" s="60"/>
      <c r="WQV887" s="60"/>
      <c r="WQW887" s="60"/>
      <c r="WQX887" s="60"/>
      <c r="WQY887" s="60"/>
      <c r="WQZ887" s="60"/>
      <c r="WRA887" s="60"/>
      <c r="WRB887" s="60"/>
      <c r="WRC887" s="60"/>
      <c r="WRD887" s="60"/>
      <c r="WRE887" s="60"/>
      <c r="WRF887" s="60"/>
      <c r="WRG887" s="60"/>
      <c r="WRH887" s="60"/>
      <c r="WRI887" s="60"/>
      <c r="WRJ887" s="60"/>
      <c r="WRK887" s="60"/>
      <c r="WRL887" s="60"/>
      <c r="WRM887" s="60"/>
      <c r="WRN887" s="60"/>
      <c r="WRO887" s="60"/>
      <c r="WRP887" s="60"/>
      <c r="WRQ887" s="60"/>
      <c r="WRR887" s="60"/>
      <c r="WRS887" s="60"/>
      <c r="WRT887" s="60"/>
      <c r="WRU887" s="60"/>
      <c r="WRV887" s="60"/>
      <c r="WRW887" s="60"/>
      <c r="WRX887" s="60"/>
      <c r="WRY887" s="60"/>
      <c r="WRZ887" s="60"/>
      <c r="WSA887" s="60"/>
      <c r="WSB887" s="60"/>
      <c r="WSC887" s="60"/>
      <c r="WSD887" s="60"/>
      <c r="WSE887" s="60"/>
      <c r="WSF887" s="60"/>
      <c r="WSG887" s="60"/>
      <c r="WSH887" s="60"/>
      <c r="WSI887" s="60"/>
      <c r="WSJ887" s="60"/>
      <c r="WSK887" s="60"/>
      <c r="WSL887" s="60"/>
      <c r="WSM887" s="60"/>
      <c r="WSN887" s="60"/>
      <c r="WSO887" s="60"/>
      <c r="WSP887" s="60"/>
      <c r="WSQ887" s="60"/>
      <c r="WSR887" s="60"/>
      <c r="WSS887" s="60"/>
      <c r="WST887" s="60"/>
      <c r="WSU887" s="60"/>
      <c r="WSV887" s="60"/>
      <c r="WSW887" s="60"/>
      <c r="WSX887" s="60"/>
      <c r="WSY887" s="60"/>
      <c r="WSZ887" s="60"/>
      <c r="WTA887" s="60"/>
      <c r="WTB887" s="60"/>
      <c r="WTC887" s="60"/>
      <c r="WTD887" s="60"/>
      <c r="WTE887" s="60"/>
      <c r="WTF887" s="60"/>
      <c r="WTG887" s="60"/>
      <c r="WTH887" s="60"/>
      <c r="WTI887" s="60"/>
      <c r="WTJ887" s="60"/>
      <c r="WTK887" s="60"/>
      <c r="WTL887" s="60"/>
      <c r="WTM887" s="60"/>
      <c r="WTN887" s="60"/>
      <c r="WTO887" s="60"/>
      <c r="WTP887" s="60"/>
      <c r="WTQ887" s="60"/>
      <c r="WTR887" s="60"/>
      <c r="WTS887" s="60"/>
      <c r="WTT887" s="60"/>
      <c r="WTU887" s="60"/>
      <c r="WTV887" s="60"/>
      <c r="WTW887" s="60"/>
      <c r="WTX887" s="60"/>
      <c r="WTY887" s="60"/>
      <c r="WTZ887" s="60"/>
      <c r="WUA887" s="60"/>
      <c r="WUB887" s="60"/>
      <c r="WUC887" s="60"/>
      <c r="WUD887" s="60"/>
      <c r="WUE887" s="60"/>
      <c r="WUF887" s="60"/>
      <c r="WUG887" s="60"/>
      <c r="WUH887" s="60"/>
      <c r="WUI887" s="60"/>
      <c r="WUJ887" s="60"/>
      <c r="WUK887" s="60"/>
      <c r="WUL887" s="60"/>
      <c r="WUM887" s="60"/>
      <c r="WUN887" s="60"/>
      <c r="WUO887" s="60"/>
      <c r="WUP887" s="60"/>
      <c r="WUQ887" s="60"/>
      <c r="WUR887" s="60"/>
      <c r="WUS887" s="60"/>
      <c r="WUT887" s="60"/>
      <c r="WUU887" s="60"/>
      <c r="WUV887" s="60"/>
      <c r="WUW887" s="60"/>
      <c r="WUX887" s="60"/>
      <c r="WUY887" s="60"/>
      <c r="WUZ887" s="60"/>
      <c r="WVA887" s="60"/>
      <c r="WVB887" s="60"/>
      <c r="WVC887" s="60"/>
      <c r="WVD887" s="60"/>
      <c r="WVE887" s="60"/>
      <c r="WVF887" s="60"/>
      <c r="WVG887" s="60"/>
      <c r="WVH887" s="60"/>
      <c r="WVI887" s="60"/>
      <c r="WVJ887" s="60"/>
      <c r="WVK887" s="60"/>
      <c r="WVL887" s="60"/>
      <c r="WVM887" s="60"/>
      <c r="WVN887" s="60"/>
      <c r="WVO887" s="60"/>
      <c r="WVP887" s="60"/>
      <c r="WVQ887" s="60"/>
      <c r="WVR887" s="60"/>
      <c r="WVS887" s="60"/>
      <c r="WVT887" s="60"/>
      <c r="WVU887" s="60"/>
      <c r="WVV887" s="60"/>
      <c r="WVW887" s="60"/>
      <c r="WVX887" s="60"/>
      <c r="WVY887" s="60"/>
      <c r="WVZ887" s="60"/>
      <c r="WWA887" s="60"/>
      <c r="WWB887" s="60"/>
      <c r="WWC887" s="60"/>
      <c r="WWD887" s="60"/>
      <c r="WWE887" s="60"/>
      <c r="WWF887" s="60"/>
      <c r="WWG887" s="60"/>
      <c r="WWH887" s="60"/>
      <c r="WWI887" s="60"/>
      <c r="WWJ887" s="60"/>
      <c r="WWK887" s="60"/>
      <c r="WWL887" s="60"/>
      <c r="WWM887" s="60"/>
      <c r="WWN887" s="60"/>
      <c r="WWO887" s="60"/>
      <c r="WWP887" s="60"/>
      <c r="WWQ887" s="60"/>
      <c r="WWR887" s="60"/>
      <c r="WWS887" s="60"/>
      <c r="WWT887" s="60"/>
      <c r="WWU887" s="60"/>
      <c r="WWV887" s="60"/>
      <c r="WWW887" s="60"/>
      <c r="WWX887" s="60"/>
      <c r="WWY887" s="60"/>
      <c r="WWZ887" s="60"/>
      <c r="WXA887" s="60"/>
      <c r="WXB887" s="60"/>
      <c r="WXC887" s="60"/>
      <c r="WXD887" s="60"/>
      <c r="WXE887" s="60"/>
      <c r="WXF887" s="60"/>
      <c r="WXG887" s="60"/>
      <c r="WXH887" s="60"/>
      <c r="WXI887" s="60"/>
      <c r="WXJ887" s="60"/>
      <c r="WXK887" s="60"/>
      <c r="WXL887" s="60"/>
      <c r="WXM887" s="60"/>
      <c r="WXN887" s="60"/>
      <c r="WXO887" s="60"/>
      <c r="WXP887" s="60"/>
      <c r="WXQ887" s="60"/>
      <c r="WXR887" s="60"/>
      <c r="WXS887" s="60"/>
      <c r="WXT887" s="60"/>
      <c r="WXU887" s="60"/>
      <c r="WXV887" s="60"/>
      <c r="WXW887" s="60"/>
      <c r="WXX887" s="60"/>
      <c r="WXY887" s="60"/>
      <c r="WXZ887" s="60"/>
      <c r="WYA887" s="60"/>
      <c r="WYB887" s="60"/>
      <c r="WYC887" s="60"/>
      <c r="WYD887" s="60"/>
      <c r="WYE887" s="60"/>
      <c r="WYF887" s="60"/>
      <c r="WYG887" s="60"/>
      <c r="WYH887" s="60"/>
      <c r="WYI887" s="60"/>
      <c r="WYJ887" s="60"/>
      <c r="WYK887" s="60"/>
      <c r="WYL887" s="60"/>
      <c r="WYM887" s="60"/>
      <c r="WYN887" s="60"/>
      <c r="WYO887" s="60"/>
      <c r="WYP887" s="60"/>
      <c r="WYQ887" s="60"/>
      <c r="WYR887" s="60"/>
      <c r="WYS887" s="60"/>
      <c r="WYT887" s="60"/>
      <c r="WYU887" s="60"/>
      <c r="WYV887" s="60"/>
      <c r="WYW887" s="60"/>
      <c r="WYX887" s="60"/>
      <c r="WYY887" s="60"/>
      <c r="WYZ887" s="60"/>
      <c r="WZA887" s="60"/>
      <c r="WZB887" s="60"/>
      <c r="WZC887" s="60"/>
      <c r="WZD887" s="60"/>
      <c r="WZE887" s="60"/>
      <c r="WZF887" s="60"/>
      <c r="WZG887" s="60"/>
      <c r="WZH887" s="60"/>
      <c r="WZI887" s="60"/>
      <c r="WZJ887" s="60"/>
      <c r="WZK887" s="60"/>
      <c r="WZL887" s="60"/>
      <c r="WZM887" s="60"/>
      <c r="WZN887" s="60"/>
      <c r="WZO887" s="60"/>
      <c r="WZP887" s="60"/>
      <c r="WZQ887" s="60"/>
      <c r="WZR887" s="60"/>
      <c r="WZS887" s="60"/>
      <c r="WZT887" s="60"/>
      <c r="WZU887" s="60"/>
      <c r="WZV887" s="60"/>
      <c r="WZW887" s="60"/>
      <c r="WZX887" s="60"/>
      <c r="WZY887" s="60"/>
      <c r="WZZ887" s="60"/>
      <c r="XAA887" s="60"/>
      <c r="XAB887" s="60"/>
      <c r="XAC887" s="60"/>
      <c r="XAD887" s="60"/>
      <c r="XAE887" s="60"/>
      <c r="XAF887" s="60"/>
      <c r="XAG887" s="60"/>
      <c r="XAH887" s="60"/>
      <c r="XAI887" s="60"/>
      <c r="XAJ887" s="60"/>
      <c r="XAK887" s="60"/>
      <c r="XAL887" s="60"/>
      <c r="XAM887" s="60"/>
      <c r="XAN887" s="60"/>
      <c r="XAO887" s="60"/>
      <c r="XAP887" s="60"/>
      <c r="XAQ887" s="60"/>
      <c r="XAR887" s="60"/>
      <c r="XAS887" s="60"/>
      <c r="XAT887" s="60"/>
      <c r="XAU887" s="60"/>
      <c r="XAV887" s="60"/>
      <c r="XAW887" s="60"/>
      <c r="XAX887" s="60"/>
      <c r="XAY887" s="60"/>
      <c r="XAZ887" s="60"/>
      <c r="XBA887" s="60"/>
      <c r="XBB887" s="60"/>
      <c r="XBC887" s="60"/>
      <c r="XBD887" s="60"/>
      <c r="XBE887" s="60"/>
      <c r="XBF887" s="60"/>
      <c r="XBG887" s="60"/>
      <c r="XBH887" s="60"/>
      <c r="XBI887" s="60"/>
      <c r="XBJ887" s="60"/>
      <c r="XBK887" s="60"/>
      <c r="XBL887" s="60"/>
      <c r="XBM887" s="60"/>
      <c r="XBN887" s="60"/>
      <c r="XBO887" s="60"/>
      <c r="XBP887" s="60"/>
      <c r="XBQ887" s="60"/>
      <c r="XBR887" s="60"/>
      <c r="XBS887" s="60"/>
      <c r="XBT887" s="60"/>
      <c r="XBU887" s="60"/>
      <c r="XBV887" s="60"/>
      <c r="XBW887" s="60"/>
      <c r="XBX887" s="60"/>
      <c r="XBY887" s="60"/>
      <c r="XBZ887" s="60"/>
      <c r="XCA887" s="60"/>
      <c r="XCB887" s="60"/>
      <c r="XCC887" s="60"/>
      <c r="XCD887" s="60"/>
      <c r="XCE887" s="60"/>
      <c r="XCF887" s="60"/>
      <c r="XCG887" s="60"/>
      <c r="XCH887" s="60"/>
      <c r="XCI887" s="60"/>
      <c r="XCJ887" s="60"/>
      <c r="XCK887" s="60"/>
      <c r="XCL887" s="60"/>
      <c r="XCM887" s="60"/>
      <c r="XCN887" s="60"/>
      <c r="XCO887" s="60"/>
      <c r="XCP887" s="60"/>
      <c r="XCQ887" s="60"/>
      <c r="XCR887" s="60"/>
      <c r="XCS887" s="60"/>
      <c r="XCT887" s="60"/>
      <c r="XCU887" s="60"/>
      <c r="XCV887" s="60"/>
      <c r="XCW887" s="60"/>
      <c r="XCX887" s="60"/>
      <c r="XCY887" s="60"/>
      <c r="XCZ887" s="60"/>
      <c r="XDA887" s="60"/>
      <c r="XDB887" s="60"/>
      <c r="XDC887" s="60"/>
      <c r="XDD887" s="60"/>
      <c r="XDE887" s="60"/>
      <c r="XDF887" s="60"/>
      <c r="XDG887" s="60"/>
      <c r="XDH887" s="60"/>
      <c r="XDI887" s="60"/>
      <c r="XDJ887" s="60"/>
      <c r="XDK887" s="60"/>
      <c r="XDL887" s="60"/>
    </row>
    <row r="888" spans="1:16340">
      <c r="A888" s="60" t="s">
        <v>1619</v>
      </c>
      <c r="B888" s="60" t="s">
        <v>259</v>
      </c>
      <c r="C888" s="60" t="s">
        <v>241</v>
      </c>
      <c r="D888" s="60" t="s">
        <v>319</v>
      </c>
      <c r="E888" s="60" t="s">
        <v>468</v>
      </c>
      <c r="F888" s="60" t="s">
        <v>1601</v>
      </c>
      <c r="G888" s="60" t="s">
        <v>241</v>
      </c>
      <c r="H888" s="60" t="s">
        <v>337</v>
      </c>
      <c r="I888" s="60" t="str">
        <f>SpaceTypesTable[[#This Row],[Lighting Standard]]&amp;SpaceTypesTable[[#This Row],[Lighting Primary Space Type]]&amp;SpaceTypesTable[[#This Row],[Lighting Secondary Space Type]]</f>
        <v>ASHRAE 90.1-2010WarehouseMedium/Bulky Material Storage</v>
      </c>
      <c r="J888" s="60"/>
      <c r="K888" s="60"/>
      <c r="L888" s="60">
        <f>VLOOKUP(SpaceTypesTable[[#This Row],[LookupColumn]],InteriorLightingTable[],5,FALSE)</f>
        <v>0.57999999999999996</v>
      </c>
      <c r="M888" s="60"/>
      <c r="N888" s="60"/>
      <c r="O888" s="60">
        <v>0</v>
      </c>
      <c r="P888" s="60">
        <v>0.5</v>
      </c>
      <c r="Q888" s="60">
        <v>0.2</v>
      </c>
      <c r="R888" s="60" t="s">
        <v>4113</v>
      </c>
      <c r="S888" s="60" t="s">
        <v>110</v>
      </c>
      <c r="T888" s="60" t="s">
        <v>1565</v>
      </c>
      <c r="U888" s="60" t="s">
        <v>55</v>
      </c>
      <c r="V888" s="60" t="str">
        <f>SpaceTypesTable[[#This Row],[Ventilation Standard]]&amp;SpaceTypesTable[[#This Row],[Ventilation Primary Space Type]]&amp;SpaceTypesTable[[#This Row],[Ventilation Secondary Space Type]]</f>
        <v>ASHRAE 62.1-2007Miscellaneous SpacesWarehouses</v>
      </c>
      <c r="W888" s="60">
        <f>VLOOKUP(SpaceTypesTable[[#This Row],[Lookup]],VentilationStandardsTable[],6,FALSE)</f>
        <v>0.06</v>
      </c>
      <c r="X888" s="60">
        <f>VLOOKUP(SpaceTypesTable[[#This Row],[Lookup]],VentilationStandardsTable[],5,FALSE)</f>
        <v>0</v>
      </c>
      <c r="Y888" s="60">
        <f>VLOOKUP(SpaceTypesTable[[#This Row],[Lookup]],VentilationStandardsTable[],7,FALSE)</f>
        <v>0</v>
      </c>
      <c r="Z888" s="60">
        <v>0</v>
      </c>
      <c r="AA888" s="60" t="s">
        <v>4114</v>
      </c>
      <c r="AB888" s="60" t="s">
        <v>4132</v>
      </c>
      <c r="AC888" s="60">
        <v>4.4600000000000001E-2</v>
      </c>
      <c r="AD888" s="60" t="s">
        <v>4111</v>
      </c>
      <c r="AE888" s="60"/>
      <c r="AF888" s="60" t="s">
        <v>440</v>
      </c>
      <c r="AG888" s="60" t="s">
        <v>440</v>
      </c>
      <c r="AH888" s="60" t="s">
        <v>440</v>
      </c>
      <c r="AI888" s="60"/>
      <c r="AJ888" s="60">
        <v>0.17000007319462238</v>
      </c>
      <c r="AK888" s="60">
        <v>0</v>
      </c>
      <c r="AL888" s="60">
        <v>0.5</v>
      </c>
      <c r="AM888" s="60">
        <v>0</v>
      </c>
      <c r="AN888" s="60" t="s">
        <v>4110</v>
      </c>
      <c r="AO888" s="60" t="s">
        <v>4115</v>
      </c>
      <c r="AP888" s="60" t="s">
        <v>1469</v>
      </c>
      <c r="AQ888" s="60"/>
      <c r="AR888" s="60"/>
      <c r="AS888" s="60" t="s">
        <v>440</v>
      </c>
      <c r="AT888" s="60"/>
      <c r="AU888" s="60"/>
      <c r="AV888" s="60"/>
      <c r="AW888" s="60"/>
      <c r="AX888" s="60"/>
      <c r="AY888" s="60"/>
      <c r="AZ888" s="60"/>
      <c r="BA888" s="60"/>
      <c r="BB888" s="60"/>
      <c r="BC888" s="60"/>
      <c r="BD888" s="60"/>
      <c r="BE888" s="60"/>
      <c r="BF888" s="60"/>
      <c r="BG888" s="60"/>
      <c r="BH888" s="60"/>
      <c r="BI888" s="60"/>
      <c r="BJ888" s="60"/>
      <c r="BK888" s="60"/>
      <c r="BL888" s="60"/>
      <c r="BM888" s="60"/>
      <c r="BN888" s="60"/>
      <c r="BO888" s="60"/>
      <c r="BP888" s="60"/>
      <c r="BQ888" s="60"/>
      <c r="BR888" s="60"/>
      <c r="BS888" s="60"/>
      <c r="BT888" s="60"/>
      <c r="BU888" s="60"/>
      <c r="BV888" s="60"/>
      <c r="BW888" s="60"/>
      <c r="BX888" s="60"/>
      <c r="BY888" s="60"/>
      <c r="BZ888" s="60"/>
      <c r="CA888" s="60"/>
      <c r="CB888" s="60"/>
      <c r="CC888" s="60"/>
      <c r="CD888" s="60"/>
      <c r="CE888" s="60"/>
      <c r="CF888" s="60"/>
      <c r="CG888" s="60"/>
      <c r="CH888" s="60"/>
      <c r="CI888" s="60"/>
      <c r="CJ888" s="60"/>
      <c r="CK888" s="60"/>
      <c r="CL888" s="60"/>
      <c r="CM888" s="60"/>
      <c r="CN888" s="60"/>
      <c r="CO888" s="60"/>
      <c r="CP888" s="60"/>
      <c r="CQ888" s="60"/>
      <c r="CR888" s="60"/>
      <c r="CS888" s="60"/>
      <c r="CT888" s="60"/>
      <c r="CU888" s="60"/>
      <c r="CV888" s="60"/>
      <c r="CW888" s="60"/>
      <c r="CX888" s="60"/>
      <c r="CY888" s="60"/>
      <c r="CZ888" s="60"/>
      <c r="DA888" s="60"/>
      <c r="DB888" s="60"/>
      <c r="DC888" s="60"/>
      <c r="DD888" s="60"/>
      <c r="DE888" s="60"/>
      <c r="DF888" s="60"/>
      <c r="DG888" s="60"/>
      <c r="DH888" s="60"/>
      <c r="DI888" s="60"/>
      <c r="DJ888" s="60"/>
      <c r="DK888" s="60"/>
      <c r="DL888" s="60"/>
      <c r="DM888" s="60"/>
      <c r="DN888" s="60"/>
      <c r="DO888" s="60"/>
      <c r="DP888" s="60"/>
      <c r="DQ888" s="60"/>
      <c r="DR888" s="60"/>
      <c r="DS888" s="60"/>
      <c r="DT888" s="60"/>
      <c r="DU888" s="60"/>
      <c r="DV888" s="60"/>
      <c r="DW888" s="60"/>
      <c r="DX888" s="60"/>
      <c r="DY888" s="60"/>
      <c r="DZ888" s="60"/>
      <c r="EA888" s="60"/>
      <c r="EB888" s="60"/>
      <c r="EC888" s="60"/>
      <c r="ED888" s="60"/>
      <c r="EE888" s="60"/>
      <c r="EF888" s="60"/>
      <c r="EG888" s="60"/>
      <c r="EH888" s="60"/>
      <c r="EI888" s="60"/>
      <c r="EJ888" s="60"/>
      <c r="EK888" s="60"/>
      <c r="EL888" s="60"/>
      <c r="EM888" s="60"/>
      <c r="EN888" s="60"/>
      <c r="EO888" s="60"/>
      <c r="EP888" s="60"/>
      <c r="EQ888" s="60"/>
      <c r="ER888" s="60"/>
      <c r="ES888" s="60"/>
      <c r="ET888" s="60"/>
      <c r="EU888" s="60"/>
      <c r="EV888" s="60"/>
      <c r="EW888" s="60"/>
      <c r="EX888" s="60"/>
      <c r="EY888" s="60"/>
      <c r="EZ888" s="60"/>
      <c r="FA888" s="60"/>
      <c r="FB888" s="60"/>
      <c r="FC888" s="60"/>
      <c r="FD888" s="60"/>
      <c r="FE888" s="60"/>
      <c r="FF888" s="60"/>
      <c r="FG888" s="60"/>
      <c r="FH888" s="60"/>
      <c r="FI888" s="60"/>
      <c r="FJ888" s="60"/>
      <c r="FK888" s="60"/>
      <c r="FL888" s="60"/>
      <c r="FM888" s="60"/>
      <c r="FN888" s="60"/>
      <c r="FO888" s="60"/>
      <c r="FP888" s="60"/>
      <c r="FQ888" s="60"/>
      <c r="FR888" s="60"/>
      <c r="FS888" s="60"/>
      <c r="FT888" s="60"/>
      <c r="FU888" s="60"/>
      <c r="FV888" s="60"/>
      <c r="FW888" s="60"/>
      <c r="FX888" s="60"/>
      <c r="FY888" s="60"/>
      <c r="FZ888" s="60"/>
      <c r="GA888" s="60"/>
      <c r="GB888" s="60"/>
      <c r="GC888" s="60"/>
      <c r="GD888" s="60"/>
      <c r="GE888" s="60"/>
      <c r="GF888" s="60"/>
      <c r="GG888" s="60"/>
      <c r="GH888" s="60"/>
      <c r="GI888" s="60"/>
      <c r="GJ888" s="60"/>
      <c r="GK888" s="60"/>
      <c r="GL888" s="60"/>
      <c r="GM888" s="60"/>
      <c r="GN888" s="60"/>
      <c r="GO888" s="60"/>
      <c r="GP888" s="60"/>
      <c r="GQ888" s="60"/>
      <c r="GR888" s="60"/>
      <c r="GS888" s="60"/>
      <c r="GT888" s="60"/>
      <c r="GU888" s="60"/>
      <c r="GV888" s="60"/>
      <c r="GW888" s="60"/>
      <c r="GX888" s="60"/>
      <c r="GY888" s="60"/>
      <c r="GZ888" s="60"/>
      <c r="HA888" s="60"/>
      <c r="HB888" s="60"/>
      <c r="HC888" s="60"/>
      <c r="HD888" s="60"/>
      <c r="HE888" s="60"/>
      <c r="HF888" s="60"/>
      <c r="HG888" s="60"/>
      <c r="HH888" s="60"/>
      <c r="HI888" s="60"/>
      <c r="HJ888" s="60"/>
      <c r="HK888" s="60"/>
      <c r="HL888" s="60"/>
      <c r="HM888" s="60"/>
      <c r="HN888" s="60"/>
      <c r="HO888" s="60"/>
      <c r="HP888" s="60"/>
      <c r="HQ888" s="60"/>
      <c r="HR888" s="60"/>
      <c r="HS888" s="60"/>
      <c r="HT888" s="60"/>
      <c r="HU888" s="60"/>
      <c r="HV888" s="60"/>
      <c r="HW888" s="60"/>
      <c r="HX888" s="60"/>
      <c r="HY888" s="60"/>
      <c r="HZ888" s="60"/>
      <c r="IA888" s="60"/>
      <c r="IB888" s="60"/>
      <c r="IC888" s="60"/>
      <c r="ID888" s="60"/>
      <c r="IE888" s="60"/>
      <c r="IF888" s="60"/>
      <c r="IG888" s="60"/>
      <c r="IH888" s="60"/>
      <c r="II888" s="60"/>
      <c r="IJ888" s="60"/>
      <c r="IK888" s="60"/>
      <c r="IL888" s="60"/>
      <c r="IM888" s="60"/>
      <c r="IN888" s="60"/>
      <c r="IO888" s="60"/>
      <c r="IP888" s="60"/>
      <c r="IQ888" s="60"/>
      <c r="IR888" s="60"/>
      <c r="IS888" s="60"/>
      <c r="IT888" s="60"/>
      <c r="IU888" s="60"/>
      <c r="IV888" s="60"/>
      <c r="IW888" s="60"/>
      <c r="IX888" s="60"/>
      <c r="IY888" s="60"/>
      <c r="IZ888" s="60"/>
      <c r="JA888" s="60"/>
      <c r="JB888" s="60"/>
      <c r="JC888" s="60"/>
      <c r="JD888" s="60"/>
      <c r="JE888" s="60"/>
      <c r="JF888" s="60"/>
      <c r="JG888" s="60"/>
      <c r="JH888" s="60"/>
      <c r="JI888" s="60"/>
      <c r="JJ888" s="60"/>
      <c r="JK888" s="60"/>
      <c r="JL888" s="60"/>
      <c r="JM888" s="60"/>
      <c r="JN888" s="60"/>
      <c r="JO888" s="60"/>
      <c r="JP888" s="60"/>
      <c r="JQ888" s="60"/>
      <c r="JR888" s="60"/>
      <c r="JS888" s="60"/>
      <c r="JT888" s="60"/>
      <c r="JU888" s="60"/>
      <c r="JV888" s="60"/>
      <c r="JW888" s="60"/>
      <c r="JX888" s="60"/>
      <c r="JY888" s="60"/>
      <c r="JZ888" s="60"/>
      <c r="KA888" s="60"/>
      <c r="KB888" s="60"/>
      <c r="KC888" s="60"/>
      <c r="KD888" s="60"/>
      <c r="KE888" s="60"/>
      <c r="KF888" s="60"/>
      <c r="KG888" s="60"/>
      <c r="KH888" s="60"/>
      <c r="KI888" s="60"/>
      <c r="KJ888" s="60"/>
      <c r="KK888" s="60"/>
      <c r="KL888" s="60"/>
      <c r="KM888" s="60"/>
      <c r="KN888" s="60"/>
      <c r="KO888" s="60"/>
      <c r="KP888" s="60"/>
      <c r="KQ888" s="60"/>
      <c r="KR888" s="60"/>
      <c r="KS888" s="60"/>
      <c r="KT888" s="60"/>
      <c r="KU888" s="60"/>
      <c r="KV888" s="60"/>
      <c r="KW888" s="60"/>
      <c r="KX888" s="60"/>
      <c r="KY888" s="60"/>
      <c r="KZ888" s="60"/>
      <c r="LA888" s="60"/>
      <c r="LB888" s="60"/>
      <c r="LC888" s="60"/>
      <c r="LD888" s="60"/>
      <c r="LE888" s="60"/>
      <c r="LF888" s="60"/>
      <c r="LG888" s="60"/>
      <c r="LH888" s="60"/>
      <c r="LI888" s="60"/>
      <c r="LJ888" s="60"/>
      <c r="LK888" s="60"/>
      <c r="LL888" s="60"/>
      <c r="LM888" s="60"/>
      <c r="LN888" s="60"/>
      <c r="LO888" s="60"/>
      <c r="LP888" s="60"/>
      <c r="LQ888" s="60"/>
      <c r="LR888" s="60"/>
      <c r="LS888" s="60"/>
      <c r="LT888" s="60"/>
      <c r="LU888" s="60"/>
      <c r="LV888" s="60"/>
      <c r="LW888" s="60"/>
      <c r="LX888" s="60"/>
      <c r="LY888" s="60"/>
      <c r="LZ888" s="60"/>
      <c r="MA888" s="60"/>
      <c r="MB888" s="60"/>
      <c r="MC888" s="60"/>
      <c r="MD888" s="60"/>
      <c r="ME888" s="60"/>
      <c r="MF888" s="60"/>
      <c r="MG888" s="60"/>
      <c r="MH888" s="60"/>
      <c r="MI888" s="60"/>
      <c r="MJ888" s="60"/>
      <c r="MK888" s="60"/>
      <c r="ML888" s="60"/>
      <c r="MM888" s="60"/>
      <c r="MN888" s="60"/>
      <c r="MO888" s="60"/>
      <c r="MP888" s="60"/>
      <c r="MQ888" s="60"/>
      <c r="MR888" s="60"/>
      <c r="MS888" s="60"/>
      <c r="MT888" s="60"/>
      <c r="MU888" s="60"/>
      <c r="MV888" s="60"/>
      <c r="MW888" s="60"/>
      <c r="MX888" s="60"/>
      <c r="MY888" s="60"/>
      <c r="MZ888" s="60"/>
      <c r="NA888" s="60"/>
      <c r="NB888" s="60"/>
      <c r="NC888" s="60"/>
      <c r="ND888" s="60"/>
      <c r="NE888" s="60"/>
      <c r="NF888" s="60"/>
      <c r="NG888" s="60"/>
      <c r="NH888" s="60"/>
      <c r="NI888" s="60"/>
      <c r="NJ888" s="60"/>
      <c r="NK888" s="60"/>
      <c r="NL888" s="60"/>
      <c r="NM888" s="60"/>
      <c r="NN888" s="60"/>
      <c r="NO888" s="60"/>
      <c r="NP888" s="60"/>
      <c r="NQ888" s="60"/>
      <c r="NR888" s="60"/>
      <c r="NS888" s="60"/>
      <c r="NT888" s="60"/>
      <c r="NU888" s="60"/>
      <c r="NV888" s="60"/>
      <c r="NW888" s="60"/>
      <c r="NX888" s="60"/>
      <c r="NY888" s="60"/>
      <c r="NZ888" s="60"/>
      <c r="OA888" s="60"/>
      <c r="OB888" s="60"/>
      <c r="OC888" s="60"/>
      <c r="OD888" s="60"/>
      <c r="OE888" s="60"/>
      <c r="OF888" s="60"/>
      <c r="OG888" s="60"/>
      <c r="OH888" s="60"/>
      <c r="OI888" s="60"/>
      <c r="OJ888" s="60"/>
      <c r="OK888" s="60"/>
      <c r="OL888" s="60"/>
      <c r="OM888" s="60"/>
      <c r="ON888" s="60"/>
      <c r="OO888" s="60"/>
      <c r="OP888" s="60"/>
      <c r="OQ888" s="60"/>
      <c r="OR888" s="60"/>
      <c r="OS888" s="60"/>
      <c r="OT888" s="60"/>
      <c r="OU888" s="60"/>
      <c r="OV888" s="60"/>
      <c r="OW888" s="60"/>
      <c r="OX888" s="60"/>
      <c r="OY888" s="60"/>
      <c r="OZ888" s="60"/>
      <c r="PA888" s="60"/>
      <c r="PB888" s="60"/>
      <c r="PC888" s="60"/>
      <c r="PD888" s="60"/>
      <c r="PE888" s="60"/>
      <c r="PF888" s="60"/>
      <c r="PG888" s="60"/>
      <c r="PH888" s="60"/>
      <c r="PI888" s="60"/>
      <c r="PJ888" s="60"/>
      <c r="PK888" s="60"/>
      <c r="PL888" s="60"/>
      <c r="PM888" s="60"/>
      <c r="PN888" s="60"/>
      <c r="PO888" s="60"/>
      <c r="PP888" s="60"/>
      <c r="PQ888" s="60"/>
      <c r="PR888" s="60"/>
      <c r="PS888" s="60"/>
      <c r="PT888" s="60"/>
      <c r="PU888" s="60"/>
      <c r="PV888" s="60"/>
      <c r="PW888" s="60"/>
      <c r="PX888" s="60"/>
      <c r="PY888" s="60"/>
      <c r="PZ888" s="60"/>
      <c r="QA888" s="60"/>
      <c r="QB888" s="60"/>
      <c r="QC888" s="60"/>
      <c r="QD888" s="60"/>
      <c r="QE888" s="60"/>
      <c r="QF888" s="60"/>
      <c r="QG888" s="60"/>
      <c r="QH888" s="60"/>
      <c r="QI888" s="60"/>
      <c r="QJ888" s="60"/>
      <c r="QK888" s="60"/>
      <c r="QL888" s="60"/>
      <c r="QM888" s="60"/>
      <c r="QN888" s="60"/>
      <c r="QO888" s="60"/>
      <c r="QP888" s="60"/>
      <c r="QQ888" s="60"/>
      <c r="QR888" s="60"/>
      <c r="QS888" s="60"/>
      <c r="QT888" s="60"/>
      <c r="QU888" s="60"/>
      <c r="QV888" s="60"/>
      <c r="QW888" s="60"/>
      <c r="QX888" s="60"/>
      <c r="QY888" s="60"/>
      <c r="QZ888" s="60"/>
      <c r="RA888" s="60"/>
      <c r="RB888" s="60"/>
      <c r="RC888" s="60"/>
      <c r="RD888" s="60"/>
      <c r="RE888" s="60"/>
      <c r="RF888" s="60"/>
      <c r="RG888" s="60"/>
      <c r="RH888" s="60"/>
      <c r="RI888" s="60"/>
      <c r="RJ888" s="60"/>
      <c r="RK888" s="60"/>
      <c r="RL888" s="60"/>
      <c r="RM888" s="60"/>
      <c r="RN888" s="60"/>
      <c r="RO888" s="60"/>
      <c r="RP888" s="60"/>
      <c r="RQ888" s="60"/>
      <c r="RR888" s="60"/>
      <c r="RS888" s="60"/>
      <c r="RT888" s="60"/>
      <c r="RU888" s="60"/>
      <c r="RV888" s="60"/>
      <c r="RW888" s="60"/>
      <c r="RX888" s="60"/>
      <c r="RY888" s="60"/>
      <c r="RZ888" s="60"/>
      <c r="SA888" s="60"/>
      <c r="SB888" s="60"/>
      <c r="SC888" s="60"/>
      <c r="SD888" s="60"/>
      <c r="SE888" s="60"/>
      <c r="SF888" s="60"/>
      <c r="SG888" s="60"/>
      <c r="SH888" s="60"/>
      <c r="SI888" s="60"/>
      <c r="SJ888" s="60"/>
      <c r="SK888" s="60"/>
      <c r="SL888" s="60"/>
      <c r="SM888" s="60"/>
      <c r="SN888" s="60"/>
      <c r="SO888" s="60"/>
      <c r="SP888" s="60"/>
      <c r="SQ888" s="60"/>
      <c r="SR888" s="60"/>
      <c r="SS888" s="60"/>
      <c r="ST888" s="60"/>
      <c r="SU888" s="60"/>
      <c r="SV888" s="60"/>
      <c r="SW888" s="60"/>
      <c r="SX888" s="60"/>
      <c r="SY888" s="60"/>
      <c r="SZ888" s="60"/>
      <c r="TA888" s="60"/>
      <c r="TB888" s="60"/>
      <c r="TC888" s="60"/>
      <c r="TD888" s="60"/>
      <c r="TE888" s="60"/>
      <c r="TF888" s="60"/>
      <c r="TG888" s="60"/>
      <c r="TH888" s="60"/>
      <c r="TI888" s="60"/>
      <c r="TJ888" s="60"/>
      <c r="TK888" s="60"/>
      <c r="TL888" s="60"/>
      <c r="TM888" s="60"/>
      <c r="TN888" s="60"/>
      <c r="TO888" s="60"/>
      <c r="TP888" s="60"/>
      <c r="TQ888" s="60"/>
      <c r="TR888" s="60"/>
      <c r="TS888" s="60"/>
      <c r="TT888" s="60"/>
      <c r="TU888" s="60"/>
      <c r="TV888" s="60"/>
      <c r="TW888" s="60"/>
      <c r="TX888" s="60"/>
      <c r="TY888" s="60"/>
      <c r="TZ888" s="60"/>
      <c r="UA888" s="60"/>
      <c r="UB888" s="60"/>
      <c r="UC888" s="60"/>
      <c r="UD888" s="60"/>
      <c r="UE888" s="60"/>
      <c r="UF888" s="60"/>
      <c r="UG888" s="60"/>
      <c r="UH888" s="60"/>
      <c r="UI888" s="60"/>
      <c r="UJ888" s="60"/>
      <c r="UK888" s="60"/>
      <c r="UL888" s="60"/>
      <c r="UM888" s="60"/>
      <c r="UN888" s="60"/>
      <c r="UO888" s="60"/>
      <c r="UP888" s="60"/>
      <c r="UQ888" s="60"/>
      <c r="UR888" s="60"/>
      <c r="US888" s="60"/>
      <c r="UT888" s="60"/>
      <c r="UU888" s="60"/>
      <c r="UV888" s="60"/>
      <c r="UW888" s="60"/>
      <c r="UX888" s="60"/>
      <c r="UY888" s="60"/>
      <c r="UZ888" s="60"/>
      <c r="VA888" s="60"/>
      <c r="VB888" s="60"/>
      <c r="VC888" s="60"/>
      <c r="VD888" s="60"/>
      <c r="VE888" s="60"/>
      <c r="VF888" s="60"/>
      <c r="VG888" s="60"/>
      <c r="VH888" s="60"/>
      <c r="VI888" s="60"/>
      <c r="VJ888" s="60"/>
      <c r="VK888" s="60"/>
      <c r="VL888" s="60"/>
      <c r="VM888" s="60"/>
      <c r="VN888" s="60"/>
      <c r="VO888" s="60"/>
      <c r="VP888" s="60"/>
      <c r="VQ888" s="60"/>
      <c r="VR888" s="60"/>
      <c r="VS888" s="60"/>
      <c r="VT888" s="60"/>
      <c r="VU888" s="60"/>
      <c r="VV888" s="60"/>
      <c r="VW888" s="60"/>
      <c r="VX888" s="60"/>
      <c r="VY888" s="60"/>
      <c r="VZ888" s="60"/>
      <c r="WA888" s="60"/>
      <c r="WB888" s="60"/>
      <c r="WC888" s="60"/>
      <c r="WD888" s="60"/>
      <c r="WE888" s="60"/>
      <c r="WF888" s="60"/>
      <c r="WG888" s="60"/>
      <c r="WH888" s="60"/>
      <c r="WI888" s="60"/>
      <c r="WJ888" s="60"/>
      <c r="WK888" s="60"/>
      <c r="WL888" s="60"/>
      <c r="WM888" s="60"/>
      <c r="WN888" s="60"/>
      <c r="WO888" s="60"/>
      <c r="WP888" s="60"/>
      <c r="WQ888" s="60"/>
      <c r="WR888" s="60"/>
      <c r="WS888" s="60"/>
      <c r="WT888" s="60"/>
      <c r="WU888" s="60"/>
      <c r="WV888" s="60"/>
      <c r="WW888" s="60"/>
      <c r="WX888" s="60"/>
      <c r="WY888" s="60"/>
      <c r="WZ888" s="60"/>
      <c r="XA888" s="60"/>
      <c r="XB888" s="60"/>
      <c r="XC888" s="60"/>
      <c r="XD888" s="60"/>
      <c r="XE888" s="60"/>
      <c r="XF888" s="60"/>
      <c r="XG888" s="60"/>
      <c r="XH888" s="60"/>
      <c r="XI888" s="60"/>
      <c r="XJ888" s="60"/>
      <c r="XK888" s="60"/>
      <c r="XL888" s="60"/>
      <c r="XM888" s="60"/>
      <c r="XN888" s="60"/>
      <c r="XO888" s="60"/>
      <c r="XP888" s="60"/>
      <c r="XQ888" s="60"/>
      <c r="XR888" s="60"/>
      <c r="XS888" s="60"/>
      <c r="XT888" s="60"/>
      <c r="XU888" s="60"/>
      <c r="XV888" s="60"/>
      <c r="XW888" s="60"/>
      <c r="XX888" s="60"/>
      <c r="XY888" s="60"/>
      <c r="XZ888" s="60"/>
      <c r="YA888" s="60"/>
      <c r="YB888" s="60"/>
      <c r="YC888" s="60"/>
      <c r="YD888" s="60"/>
      <c r="YE888" s="60"/>
      <c r="YF888" s="60"/>
      <c r="YG888" s="60"/>
      <c r="YH888" s="60"/>
      <c r="YI888" s="60"/>
      <c r="YJ888" s="60"/>
      <c r="YK888" s="60"/>
      <c r="YL888" s="60"/>
      <c r="YM888" s="60"/>
      <c r="YN888" s="60"/>
      <c r="YO888" s="60"/>
      <c r="YP888" s="60"/>
      <c r="YQ888" s="60"/>
      <c r="YR888" s="60"/>
      <c r="YS888" s="60"/>
      <c r="YT888" s="60"/>
      <c r="YU888" s="60"/>
      <c r="YV888" s="60"/>
      <c r="YW888" s="60"/>
      <c r="YX888" s="60"/>
      <c r="YY888" s="60"/>
      <c r="YZ888" s="60"/>
      <c r="ZA888" s="60"/>
      <c r="ZB888" s="60"/>
      <c r="ZC888" s="60"/>
      <c r="ZD888" s="60"/>
      <c r="ZE888" s="60"/>
      <c r="ZF888" s="60"/>
      <c r="ZG888" s="60"/>
      <c r="ZH888" s="60"/>
      <c r="ZI888" s="60"/>
      <c r="ZJ888" s="60"/>
      <c r="ZK888" s="60"/>
      <c r="ZL888" s="60"/>
      <c r="ZM888" s="60"/>
      <c r="ZN888" s="60"/>
      <c r="ZO888" s="60"/>
      <c r="ZP888" s="60"/>
      <c r="ZQ888" s="60"/>
      <c r="ZR888" s="60"/>
      <c r="ZS888" s="60"/>
      <c r="ZT888" s="60"/>
      <c r="ZU888" s="60"/>
      <c r="ZV888" s="60"/>
      <c r="ZW888" s="60"/>
      <c r="ZX888" s="60"/>
      <c r="ZY888" s="60"/>
      <c r="ZZ888" s="60"/>
      <c r="AAA888" s="60"/>
      <c r="AAB888" s="60"/>
      <c r="AAC888" s="60"/>
      <c r="AAD888" s="60"/>
      <c r="AAE888" s="60"/>
      <c r="AAF888" s="60"/>
      <c r="AAG888" s="60"/>
      <c r="AAH888" s="60"/>
      <c r="AAI888" s="60"/>
      <c r="AAJ888" s="60"/>
      <c r="AAK888" s="60"/>
      <c r="AAL888" s="60"/>
      <c r="AAM888" s="60"/>
      <c r="AAN888" s="60"/>
      <c r="AAO888" s="60"/>
      <c r="AAP888" s="60"/>
      <c r="AAQ888" s="60"/>
      <c r="AAR888" s="60"/>
      <c r="AAS888" s="60"/>
      <c r="AAT888" s="60"/>
      <c r="AAU888" s="60"/>
      <c r="AAV888" s="60"/>
      <c r="AAW888" s="60"/>
      <c r="AAX888" s="60"/>
      <c r="AAY888" s="60"/>
      <c r="AAZ888" s="60"/>
      <c r="ABA888" s="60"/>
      <c r="ABB888" s="60"/>
      <c r="ABC888" s="60"/>
      <c r="ABD888" s="60"/>
      <c r="ABE888" s="60"/>
      <c r="ABF888" s="60"/>
      <c r="ABG888" s="60"/>
      <c r="ABH888" s="60"/>
      <c r="ABI888" s="60"/>
      <c r="ABJ888" s="60"/>
      <c r="ABK888" s="60"/>
      <c r="ABL888" s="60"/>
      <c r="ABM888" s="60"/>
      <c r="ABN888" s="60"/>
      <c r="ABO888" s="60"/>
      <c r="ABP888" s="60"/>
      <c r="ABQ888" s="60"/>
      <c r="ABR888" s="60"/>
      <c r="ABS888" s="60"/>
      <c r="ABT888" s="60"/>
      <c r="ABU888" s="60"/>
      <c r="ABV888" s="60"/>
      <c r="ABW888" s="60"/>
      <c r="ABX888" s="60"/>
      <c r="ABY888" s="60"/>
      <c r="ABZ888" s="60"/>
      <c r="ACA888" s="60"/>
      <c r="ACB888" s="60"/>
      <c r="ACC888" s="60"/>
      <c r="ACD888" s="60"/>
      <c r="ACE888" s="60"/>
      <c r="ACF888" s="60"/>
      <c r="ACG888" s="60"/>
      <c r="ACH888" s="60"/>
      <c r="ACI888" s="60"/>
      <c r="ACJ888" s="60"/>
      <c r="ACK888" s="60"/>
      <c r="ACL888" s="60"/>
      <c r="ACM888" s="60"/>
      <c r="ACN888" s="60"/>
      <c r="ACO888" s="60"/>
      <c r="ACP888" s="60"/>
      <c r="ACQ888" s="60"/>
      <c r="ACR888" s="60"/>
      <c r="ACS888" s="60"/>
      <c r="ACT888" s="60"/>
      <c r="ACU888" s="60"/>
      <c r="ACV888" s="60"/>
      <c r="ACW888" s="60"/>
      <c r="ACX888" s="60"/>
      <c r="ACY888" s="60"/>
      <c r="ACZ888" s="60"/>
      <c r="ADA888" s="60"/>
      <c r="ADB888" s="60"/>
      <c r="ADC888" s="60"/>
      <c r="ADD888" s="60"/>
      <c r="ADE888" s="60"/>
      <c r="ADF888" s="60"/>
      <c r="ADG888" s="60"/>
      <c r="ADH888" s="60"/>
      <c r="ADI888" s="60"/>
      <c r="ADJ888" s="60"/>
      <c r="ADK888" s="60"/>
      <c r="ADL888" s="60"/>
      <c r="ADM888" s="60"/>
      <c r="ADN888" s="60"/>
      <c r="ADO888" s="60"/>
      <c r="ADP888" s="60"/>
      <c r="ADQ888" s="60"/>
      <c r="ADR888" s="60"/>
      <c r="ADS888" s="60"/>
      <c r="ADT888" s="60"/>
      <c r="ADU888" s="60"/>
      <c r="ADV888" s="60"/>
      <c r="ADW888" s="60"/>
      <c r="ADX888" s="60"/>
      <c r="ADY888" s="60"/>
      <c r="ADZ888" s="60"/>
      <c r="AEA888" s="60"/>
      <c r="AEB888" s="60"/>
      <c r="AEC888" s="60"/>
      <c r="AED888" s="60"/>
      <c r="AEE888" s="60"/>
      <c r="AEF888" s="60"/>
      <c r="AEG888" s="60"/>
      <c r="AEH888" s="60"/>
      <c r="AEI888" s="60"/>
      <c r="AEJ888" s="60"/>
      <c r="AEK888" s="60"/>
      <c r="AEL888" s="60"/>
      <c r="AEM888" s="60"/>
      <c r="AEN888" s="60"/>
      <c r="AEO888" s="60"/>
      <c r="AEP888" s="60"/>
      <c r="AEQ888" s="60"/>
      <c r="AER888" s="60"/>
      <c r="AES888" s="60"/>
      <c r="AET888" s="60"/>
      <c r="AEU888" s="60"/>
      <c r="AEV888" s="60"/>
      <c r="AEW888" s="60"/>
      <c r="AEX888" s="60"/>
      <c r="AEY888" s="60"/>
      <c r="AEZ888" s="60"/>
      <c r="AFA888" s="60"/>
      <c r="AFB888" s="60"/>
      <c r="AFC888" s="60"/>
      <c r="AFD888" s="60"/>
      <c r="AFE888" s="60"/>
      <c r="AFF888" s="60"/>
      <c r="AFG888" s="60"/>
      <c r="AFH888" s="60"/>
      <c r="AFI888" s="60"/>
      <c r="AFJ888" s="60"/>
      <c r="AFK888" s="60"/>
      <c r="AFL888" s="60"/>
      <c r="AFM888" s="60"/>
      <c r="AFN888" s="60"/>
      <c r="AFO888" s="60"/>
      <c r="AFP888" s="60"/>
      <c r="AFQ888" s="60"/>
      <c r="AFR888" s="60"/>
      <c r="AFS888" s="60"/>
      <c r="AFT888" s="60"/>
      <c r="AFU888" s="60"/>
      <c r="AFV888" s="60"/>
      <c r="AFW888" s="60"/>
      <c r="AFX888" s="60"/>
      <c r="AFY888" s="60"/>
      <c r="AFZ888" s="60"/>
      <c r="AGA888" s="60"/>
      <c r="AGB888" s="60"/>
      <c r="AGC888" s="60"/>
      <c r="AGD888" s="60"/>
      <c r="AGE888" s="60"/>
      <c r="AGF888" s="60"/>
      <c r="AGG888" s="60"/>
      <c r="AGH888" s="60"/>
      <c r="AGI888" s="60"/>
      <c r="AGJ888" s="60"/>
      <c r="AGK888" s="60"/>
      <c r="AGL888" s="60"/>
      <c r="AGM888" s="60"/>
      <c r="AGN888" s="60"/>
      <c r="AGO888" s="60"/>
      <c r="AGP888" s="60"/>
      <c r="AGQ888" s="60"/>
      <c r="AGR888" s="60"/>
      <c r="AGS888" s="60"/>
      <c r="AGT888" s="60"/>
      <c r="AGU888" s="60"/>
      <c r="AGV888" s="60"/>
      <c r="AGW888" s="60"/>
      <c r="AGX888" s="60"/>
      <c r="AGY888" s="60"/>
      <c r="AGZ888" s="60"/>
      <c r="AHA888" s="60"/>
      <c r="AHB888" s="60"/>
      <c r="AHC888" s="60"/>
      <c r="AHD888" s="60"/>
      <c r="AHE888" s="60"/>
      <c r="AHF888" s="60"/>
      <c r="AHG888" s="60"/>
      <c r="AHH888" s="60"/>
      <c r="AHI888" s="60"/>
      <c r="AHJ888" s="60"/>
      <c r="AHK888" s="60"/>
      <c r="AHL888" s="60"/>
      <c r="AHM888" s="60"/>
      <c r="AHN888" s="60"/>
      <c r="AHO888" s="60"/>
      <c r="AHP888" s="60"/>
      <c r="AHQ888" s="60"/>
      <c r="AHR888" s="60"/>
      <c r="AHS888" s="60"/>
      <c r="AHT888" s="60"/>
      <c r="AHU888" s="60"/>
      <c r="AHV888" s="60"/>
      <c r="AHW888" s="60"/>
      <c r="AHX888" s="60"/>
      <c r="AHY888" s="60"/>
      <c r="AHZ888" s="60"/>
      <c r="AIA888" s="60"/>
      <c r="AIB888" s="60"/>
      <c r="AIC888" s="60"/>
      <c r="AID888" s="60"/>
      <c r="AIE888" s="60"/>
      <c r="AIF888" s="60"/>
      <c r="AIG888" s="60"/>
      <c r="AIH888" s="60"/>
      <c r="AII888" s="60"/>
      <c r="AIJ888" s="60"/>
      <c r="AIK888" s="60"/>
      <c r="AIL888" s="60"/>
      <c r="AIM888" s="60"/>
      <c r="AIN888" s="60"/>
      <c r="AIO888" s="60"/>
      <c r="AIP888" s="60"/>
      <c r="AIQ888" s="60"/>
      <c r="AIR888" s="60"/>
      <c r="AIS888" s="60"/>
      <c r="AIT888" s="60"/>
      <c r="AIU888" s="60"/>
      <c r="AIV888" s="60"/>
      <c r="AIW888" s="60"/>
      <c r="AIX888" s="60"/>
      <c r="AIY888" s="60"/>
      <c r="AIZ888" s="60"/>
      <c r="AJA888" s="60"/>
      <c r="AJB888" s="60"/>
      <c r="AJC888" s="60"/>
      <c r="AJD888" s="60"/>
      <c r="AJE888" s="60"/>
      <c r="AJF888" s="60"/>
      <c r="AJG888" s="60"/>
      <c r="AJH888" s="60"/>
      <c r="AJI888" s="60"/>
      <c r="AJJ888" s="60"/>
      <c r="AJK888" s="60"/>
      <c r="AJL888" s="60"/>
      <c r="AJM888" s="60"/>
      <c r="AJN888" s="60"/>
      <c r="AJO888" s="60"/>
      <c r="AJP888" s="60"/>
      <c r="AJQ888" s="60"/>
      <c r="AJR888" s="60"/>
      <c r="AJS888" s="60"/>
      <c r="AJT888" s="60"/>
      <c r="AJU888" s="60"/>
      <c r="AJV888" s="60"/>
      <c r="AJW888" s="60"/>
      <c r="AJX888" s="60"/>
      <c r="AJY888" s="60"/>
      <c r="AJZ888" s="60"/>
      <c r="AKA888" s="60"/>
      <c r="AKB888" s="60"/>
      <c r="AKC888" s="60"/>
      <c r="AKD888" s="60"/>
      <c r="AKE888" s="60"/>
      <c r="AKF888" s="60"/>
      <c r="AKG888" s="60"/>
      <c r="AKH888" s="60"/>
      <c r="AKI888" s="60"/>
      <c r="AKJ888" s="60"/>
      <c r="AKK888" s="60"/>
      <c r="AKL888" s="60"/>
      <c r="AKM888" s="60"/>
      <c r="AKN888" s="60"/>
      <c r="AKO888" s="60"/>
      <c r="AKP888" s="60"/>
      <c r="AKQ888" s="60"/>
      <c r="AKR888" s="60"/>
      <c r="AKS888" s="60"/>
      <c r="AKT888" s="60"/>
      <c r="AKU888" s="60"/>
      <c r="AKV888" s="60"/>
      <c r="AKW888" s="60"/>
      <c r="AKX888" s="60"/>
      <c r="AKY888" s="60"/>
      <c r="AKZ888" s="60"/>
      <c r="ALA888" s="60"/>
      <c r="ALB888" s="60"/>
      <c r="ALC888" s="60"/>
      <c r="ALD888" s="60"/>
      <c r="ALE888" s="60"/>
      <c r="ALF888" s="60"/>
      <c r="ALG888" s="60"/>
      <c r="ALH888" s="60"/>
      <c r="ALI888" s="60"/>
      <c r="ALJ888" s="60"/>
      <c r="ALK888" s="60"/>
      <c r="ALL888" s="60"/>
      <c r="ALM888" s="60"/>
      <c r="ALN888" s="60"/>
      <c r="ALO888" s="60"/>
      <c r="ALP888" s="60"/>
      <c r="ALQ888" s="60"/>
      <c r="ALR888" s="60"/>
      <c r="ALS888" s="60"/>
      <c r="ALT888" s="60"/>
      <c r="ALU888" s="60"/>
      <c r="ALV888" s="60"/>
      <c r="ALW888" s="60"/>
      <c r="ALX888" s="60"/>
      <c r="ALY888" s="60"/>
      <c r="ALZ888" s="60"/>
      <c r="AMA888" s="60"/>
      <c r="AMB888" s="60"/>
      <c r="AMC888" s="60"/>
      <c r="AMD888" s="60"/>
      <c r="AME888" s="60"/>
      <c r="AMF888" s="60"/>
      <c r="AMG888" s="60"/>
      <c r="AMH888" s="60"/>
      <c r="AMI888" s="60"/>
      <c r="AMJ888" s="60"/>
      <c r="AMK888" s="60"/>
      <c r="AML888" s="60"/>
      <c r="AMM888" s="60"/>
      <c r="AMN888" s="60"/>
      <c r="AMO888" s="60"/>
      <c r="AMP888" s="60"/>
      <c r="AMQ888" s="60"/>
      <c r="AMR888" s="60"/>
      <c r="AMS888" s="60"/>
      <c r="AMT888" s="60"/>
      <c r="AMU888" s="60"/>
      <c r="AMV888" s="60"/>
      <c r="AMW888" s="60"/>
      <c r="AMX888" s="60"/>
      <c r="AMY888" s="60"/>
      <c r="AMZ888" s="60"/>
      <c r="ANA888" s="60"/>
      <c r="ANB888" s="60"/>
      <c r="ANC888" s="60"/>
      <c r="AND888" s="60"/>
      <c r="ANE888" s="60"/>
      <c r="ANF888" s="60"/>
      <c r="ANG888" s="60"/>
      <c r="ANH888" s="60"/>
      <c r="ANI888" s="60"/>
      <c r="ANJ888" s="60"/>
      <c r="ANK888" s="60"/>
      <c r="ANL888" s="60"/>
      <c r="ANM888" s="60"/>
      <c r="ANN888" s="60"/>
      <c r="ANO888" s="60"/>
      <c r="ANP888" s="60"/>
      <c r="ANQ888" s="60"/>
      <c r="ANR888" s="60"/>
      <c r="ANS888" s="60"/>
      <c r="ANT888" s="60"/>
      <c r="ANU888" s="60"/>
      <c r="ANV888" s="60"/>
      <c r="ANW888" s="60"/>
      <c r="ANX888" s="60"/>
      <c r="ANY888" s="60"/>
      <c r="ANZ888" s="60"/>
      <c r="AOA888" s="60"/>
      <c r="AOB888" s="60"/>
      <c r="AOC888" s="60"/>
      <c r="AOD888" s="60"/>
      <c r="AOE888" s="60"/>
      <c r="AOF888" s="60"/>
      <c r="AOG888" s="60"/>
      <c r="AOH888" s="60"/>
      <c r="AOI888" s="60"/>
      <c r="AOJ888" s="60"/>
      <c r="AOK888" s="60"/>
      <c r="AOL888" s="60"/>
      <c r="AOM888" s="60"/>
      <c r="AON888" s="60"/>
      <c r="AOO888" s="60"/>
      <c r="AOP888" s="60"/>
      <c r="AOQ888" s="60"/>
      <c r="AOR888" s="60"/>
      <c r="AOS888" s="60"/>
      <c r="AOT888" s="60"/>
      <c r="AOU888" s="60"/>
      <c r="AOV888" s="60"/>
      <c r="AOW888" s="60"/>
      <c r="AOX888" s="60"/>
      <c r="AOY888" s="60"/>
      <c r="AOZ888" s="60"/>
      <c r="APA888" s="60"/>
      <c r="APB888" s="60"/>
      <c r="APC888" s="60"/>
      <c r="APD888" s="60"/>
      <c r="APE888" s="60"/>
      <c r="APF888" s="60"/>
      <c r="APG888" s="60"/>
      <c r="APH888" s="60"/>
      <c r="API888" s="60"/>
      <c r="APJ888" s="60"/>
      <c r="APK888" s="60"/>
      <c r="APL888" s="60"/>
      <c r="APM888" s="60"/>
      <c r="APN888" s="60"/>
      <c r="APO888" s="60"/>
      <c r="APP888" s="60"/>
      <c r="APQ888" s="60"/>
      <c r="APR888" s="60"/>
      <c r="APS888" s="60"/>
      <c r="APT888" s="60"/>
      <c r="APU888" s="60"/>
      <c r="APV888" s="60"/>
      <c r="APW888" s="60"/>
      <c r="APX888" s="60"/>
      <c r="APY888" s="60"/>
      <c r="APZ888" s="60"/>
      <c r="AQA888" s="60"/>
      <c r="AQB888" s="60"/>
      <c r="AQC888" s="60"/>
      <c r="AQD888" s="60"/>
      <c r="AQE888" s="60"/>
      <c r="AQF888" s="60"/>
      <c r="AQG888" s="60"/>
      <c r="AQH888" s="60"/>
      <c r="AQI888" s="60"/>
      <c r="AQJ888" s="60"/>
      <c r="AQK888" s="60"/>
      <c r="AQL888" s="60"/>
      <c r="AQM888" s="60"/>
      <c r="AQN888" s="60"/>
      <c r="AQO888" s="60"/>
      <c r="AQP888" s="60"/>
      <c r="AQQ888" s="60"/>
      <c r="AQR888" s="60"/>
      <c r="AQS888" s="60"/>
      <c r="AQT888" s="60"/>
      <c r="AQU888" s="60"/>
      <c r="AQV888" s="60"/>
      <c r="AQW888" s="60"/>
      <c r="AQX888" s="60"/>
      <c r="AQY888" s="60"/>
      <c r="AQZ888" s="60"/>
      <c r="ARA888" s="60"/>
      <c r="ARB888" s="60"/>
      <c r="ARC888" s="60"/>
      <c r="ARD888" s="60"/>
      <c r="ARE888" s="60"/>
      <c r="ARF888" s="60"/>
      <c r="ARG888" s="60"/>
      <c r="ARH888" s="60"/>
      <c r="ARI888" s="60"/>
      <c r="ARJ888" s="60"/>
      <c r="ARK888" s="60"/>
      <c r="ARL888" s="60"/>
      <c r="ARM888" s="60"/>
      <c r="ARN888" s="60"/>
      <c r="ARO888" s="60"/>
      <c r="ARP888" s="60"/>
      <c r="ARQ888" s="60"/>
      <c r="ARR888" s="60"/>
      <c r="ARS888" s="60"/>
      <c r="ART888" s="60"/>
      <c r="ARU888" s="60"/>
      <c r="ARV888" s="60"/>
      <c r="ARW888" s="60"/>
      <c r="ARX888" s="60"/>
      <c r="ARY888" s="60"/>
      <c r="ARZ888" s="60"/>
      <c r="ASA888" s="60"/>
      <c r="ASB888" s="60"/>
      <c r="ASC888" s="60"/>
      <c r="ASD888" s="60"/>
      <c r="ASE888" s="60"/>
      <c r="ASF888" s="60"/>
      <c r="ASG888" s="60"/>
      <c r="ASH888" s="60"/>
      <c r="ASI888" s="60"/>
      <c r="ASJ888" s="60"/>
      <c r="ASK888" s="60"/>
      <c r="ASL888" s="60"/>
      <c r="ASM888" s="60"/>
      <c r="ASN888" s="60"/>
      <c r="ASO888" s="60"/>
      <c r="ASP888" s="60"/>
      <c r="ASQ888" s="60"/>
      <c r="ASR888" s="60"/>
      <c r="ASS888" s="60"/>
      <c r="AST888" s="60"/>
      <c r="ASU888" s="60"/>
      <c r="ASV888" s="60"/>
      <c r="ASW888" s="60"/>
      <c r="ASX888" s="60"/>
      <c r="ASY888" s="60"/>
      <c r="ASZ888" s="60"/>
      <c r="ATA888" s="60"/>
      <c r="ATB888" s="60"/>
      <c r="ATC888" s="60"/>
      <c r="ATD888" s="60"/>
      <c r="ATE888" s="60"/>
      <c r="ATF888" s="60"/>
      <c r="ATG888" s="60"/>
      <c r="ATH888" s="60"/>
      <c r="ATI888" s="60"/>
      <c r="ATJ888" s="60"/>
      <c r="ATK888" s="60"/>
      <c r="ATL888" s="60"/>
      <c r="ATM888" s="60"/>
      <c r="ATN888" s="60"/>
      <c r="ATO888" s="60"/>
      <c r="ATP888" s="60"/>
      <c r="ATQ888" s="60"/>
      <c r="ATR888" s="60"/>
      <c r="ATS888" s="60"/>
      <c r="ATT888" s="60"/>
      <c r="ATU888" s="60"/>
      <c r="ATV888" s="60"/>
      <c r="ATW888" s="60"/>
      <c r="ATX888" s="60"/>
      <c r="ATY888" s="60"/>
      <c r="ATZ888" s="60"/>
      <c r="AUA888" s="60"/>
      <c r="AUB888" s="60"/>
      <c r="AUC888" s="60"/>
      <c r="AUD888" s="60"/>
      <c r="AUE888" s="60"/>
      <c r="AUF888" s="60"/>
      <c r="AUG888" s="60"/>
      <c r="AUH888" s="60"/>
      <c r="AUI888" s="60"/>
      <c r="AUJ888" s="60"/>
      <c r="AUK888" s="60"/>
      <c r="AUL888" s="60"/>
      <c r="AUM888" s="60"/>
      <c r="AUN888" s="60"/>
      <c r="AUO888" s="60"/>
      <c r="AUP888" s="60"/>
      <c r="AUQ888" s="60"/>
      <c r="AUR888" s="60"/>
      <c r="AUS888" s="60"/>
      <c r="AUT888" s="60"/>
      <c r="AUU888" s="60"/>
      <c r="AUV888" s="60"/>
      <c r="AUW888" s="60"/>
      <c r="AUX888" s="60"/>
      <c r="AUY888" s="60"/>
      <c r="AUZ888" s="60"/>
      <c r="AVA888" s="60"/>
      <c r="AVB888" s="60"/>
      <c r="AVC888" s="60"/>
      <c r="AVD888" s="60"/>
      <c r="AVE888" s="60"/>
      <c r="AVF888" s="60"/>
      <c r="AVG888" s="60"/>
      <c r="AVH888" s="60"/>
      <c r="AVI888" s="60"/>
      <c r="AVJ888" s="60"/>
      <c r="AVK888" s="60"/>
      <c r="AVL888" s="60"/>
      <c r="AVM888" s="60"/>
      <c r="AVN888" s="60"/>
      <c r="AVO888" s="60"/>
      <c r="AVP888" s="60"/>
      <c r="AVQ888" s="60"/>
      <c r="AVR888" s="60"/>
      <c r="AVS888" s="60"/>
      <c r="AVT888" s="60"/>
      <c r="AVU888" s="60"/>
      <c r="AVV888" s="60"/>
      <c r="AVW888" s="60"/>
      <c r="AVX888" s="60"/>
      <c r="AVY888" s="60"/>
      <c r="AVZ888" s="60"/>
      <c r="AWA888" s="60"/>
      <c r="AWB888" s="60"/>
      <c r="AWC888" s="60"/>
      <c r="AWD888" s="60"/>
      <c r="AWE888" s="60"/>
      <c r="AWF888" s="60"/>
      <c r="AWG888" s="60"/>
      <c r="AWH888" s="60"/>
      <c r="AWI888" s="60"/>
      <c r="AWJ888" s="60"/>
      <c r="AWK888" s="60"/>
      <c r="AWL888" s="60"/>
      <c r="AWM888" s="60"/>
      <c r="AWN888" s="60"/>
      <c r="AWO888" s="60"/>
      <c r="AWP888" s="60"/>
      <c r="AWQ888" s="60"/>
      <c r="AWR888" s="60"/>
      <c r="AWS888" s="60"/>
      <c r="AWT888" s="60"/>
      <c r="AWU888" s="60"/>
      <c r="AWV888" s="60"/>
      <c r="AWW888" s="60"/>
      <c r="AWX888" s="60"/>
      <c r="AWY888" s="60"/>
      <c r="AWZ888" s="60"/>
      <c r="AXA888" s="60"/>
      <c r="AXB888" s="60"/>
      <c r="AXC888" s="60"/>
      <c r="AXD888" s="60"/>
      <c r="AXE888" s="60"/>
      <c r="AXF888" s="60"/>
      <c r="AXG888" s="60"/>
      <c r="AXH888" s="60"/>
      <c r="AXI888" s="60"/>
      <c r="AXJ888" s="60"/>
      <c r="AXK888" s="60"/>
      <c r="AXL888" s="60"/>
      <c r="AXM888" s="60"/>
      <c r="AXN888" s="60"/>
      <c r="AXO888" s="60"/>
      <c r="AXP888" s="60"/>
      <c r="AXQ888" s="60"/>
      <c r="AXR888" s="60"/>
      <c r="AXS888" s="60"/>
      <c r="AXT888" s="60"/>
      <c r="AXU888" s="60"/>
      <c r="AXV888" s="60"/>
      <c r="AXW888" s="60"/>
      <c r="AXX888" s="60"/>
      <c r="AXY888" s="60"/>
      <c r="AXZ888" s="60"/>
      <c r="AYA888" s="60"/>
      <c r="AYB888" s="60"/>
      <c r="AYC888" s="60"/>
      <c r="AYD888" s="60"/>
      <c r="AYE888" s="60"/>
      <c r="AYF888" s="60"/>
      <c r="AYG888" s="60"/>
      <c r="AYH888" s="60"/>
      <c r="AYI888" s="60"/>
      <c r="AYJ888" s="60"/>
      <c r="AYK888" s="60"/>
      <c r="AYL888" s="60"/>
      <c r="AYM888" s="60"/>
      <c r="AYN888" s="60"/>
      <c r="AYO888" s="60"/>
      <c r="AYP888" s="60"/>
      <c r="AYQ888" s="60"/>
      <c r="AYR888" s="60"/>
      <c r="AYS888" s="60"/>
      <c r="AYT888" s="60"/>
      <c r="AYU888" s="60"/>
      <c r="AYV888" s="60"/>
      <c r="AYW888" s="60"/>
      <c r="AYX888" s="60"/>
      <c r="AYY888" s="60"/>
      <c r="AYZ888" s="60"/>
      <c r="AZA888" s="60"/>
      <c r="AZB888" s="60"/>
      <c r="AZC888" s="60"/>
      <c r="AZD888" s="60"/>
      <c r="AZE888" s="60"/>
      <c r="AZF888" s="60"/>
      <c r="AZG888" s="60"/>
      <c r="AZH888" s="60"/>
      <c r="AZI888" s="60"/>
      <c r="AZJ888" s="60"/>
      <c r="AZK888" s="60"/>
      <c r="AZL888" s="60"/>
      <c r="AZM888" s="60"/>
      <c r="AZN888" s="60"/>
      <c r="AZO888" s="60"/>
      <c r="AZP888" s="60"/>
      <c r="AZQ888" s="60"/>
      <c r="AZR888" s="60"/>
      <c r="AZS888" s="60"/>
      <c r="AZT888" s="60"/>
      <c r="AZU888" s="60"/>
      <c r="AZV888" s="60"/>
      <c r="AZW888" s="60"/>
      <c r="AZX888" s="60"/>
      <c r="AZY888" s="60"/>
      <c r="AZZ888" s="60"/>
      <c r="BAA888" s="60"/>
      <c r="BAB888" s="60"/>
      <c r="BAC888" s="60"/>
      <c r="BAD888" s="60"/>
      <c r="BAE888" s="60"/>
      <c r="BAF888" s="60"/>
      <c r="BAG888" s="60"/>
      <c r="BAH888" s="60"/>
      <c r="BAI888" s="60"/>
      <c r="BAJ888" s="60"/>
      <c r="BAK888" s="60"/>
      <c r="BAL888" s="60"/>
      <c r="BAM888" s="60"/>
      <c r="BAN888" s="60"/>
      <c r="BAO888" s="60"/>
      <c r="BAP888" s="60"/>
      <c r="BAQ888" s="60"/>
      <c r="BAR888" s="60"/>
      <c r="BAS888" s="60"/>
      <c r="BAT888" s="60"/>
      <c r="BAU888" s="60"/>
      <c r="BAV888" s="60"/>
      <c r="BAW888" s="60"/>
      <c r="BAX888" s="60"/>
      <c r="BAY888" s="60"/>
      <c r="BAZ888" s="60"/>
      <c r="BBA888" s="60"/>
      <c r="BBB888" s="60"/>
      <c r="BBC888" s="60"/>
      <c r="BBD888" s="60"/>
      <c r="BBE888" s="60"/>
      <c r="BBF888" s="60"/>
      <c r="BBG888" s="60"/>
      <c r="BBH888" s="60"/>
      <c r="BBI888" s="60"/>
      <c r="BBJ888" s="60"/>
      <c r="BBK888" s="60"/>
      <c r="BBL888" s="60"/>
      <c r="BBM888" s="60"/>
      <c r="BBN888" s="60"/>
      <c r="BBO888" s="60"/>
      <c r="BBP888" s="60"/>
      <c r="BBQ888" s="60"/>
      <c r="BBR888" s="60"/>
      <c r="BBS888" s="60"/>
      <c r="BBT888" s="60"/>
      <c r="BBU888" s="60"/>
      <c r="BBV888" s="60"/>
      <c r="BBW888" s="60"/>
      <c r="BBX888" s="60"/>
      <c r="BBY888" s="60"/>
      <c r="BBZ888" s="60"/>
      <c r="BCA888" s="60"/>
      <c r="BCB888" s="60"/>
      <c r="BCC888" s="60"/>
      <c r="BCD888" s="60"/>
      <c r="BCE888" s="60"/>
      <c r="BCF888" s="60"/>
      <c r="BCG888" s="60"/>
      <c r="BCH888" s="60"/>
      <c r="BCI888" s="60"/>
      <c r="BCJ888" s="60"/>
      <c r="BCK888" s="60"/>
      <c r="BCL888" s="60"/>
      <c r="BCM888" s="60"/>
      <c r="BCN888" s="60"/>
      <c r="BCO888" s="60"/>
      <c r="BCP888" s="60"/>
      <c r="BCQ888" s="60"/>
      <c r="BCR888" s="60"/>
      <c r="BCS888" s="60"/>
      <c r="BCT888" s="60"/>
      <c r="BCU888" s="60"/>
      <c r="BCV888" s="60"/>
      <c r="BCW888" s="60"/>
      <c r="BCX888" s="60"/>
      <c r="BCY888" s="60"/>
      <c r="BCZ888" s="60"/>
      <c r="BDA888" s="60"/>
      <c r="BDB888" s="60"/>
      <c r="BDC888" s="60"/>
      <c r="BDD888" s="60"/>
      <c r="BDE888" s="60"/>
      <c r="BDF888" s="60"/>
      <c r="BDG888" s="60"/>
      <c r="BDH888" s="60"/>
      <c r="BDI888" s="60"/>
      <c r="BDJ888" s="60"/>
      <c r="BDK888" s="60"/>
      <c r="BDL888" s="60"/>
      <c r="BDM888" s="60"/>
      <c r="BDN888" s="60"/>
      <c r="BDO888" s="60"/>
      <c r="BDP888" s="60"/>
      <c r="BDQ888" s="60"/>
      <c r="BDR888" s="60"/>
      <c r="BDS888" s="60"/>
      <c r="BDT888" s="60"/>
      <c r="BDU888" s="60"/>
      <c r="BDV888" s="60"/>
      <c r="BDW888" s="60"/>
      <c r="BDX888" s="60"/>
      <c r="BDY888" s="60"/>
      <c r="BDZ888" s="60"/>
      <c r="BEA888" s="60"/>
      <c r="BEB888" s="60"/>
      <c r="BEC888" s="60"/>
      <c r="BED888" s="60"/>
      <c r="BEE888" s="60"/>
      <c r="BEF888" s="60"/>
      <c r="BEG888" s="60"/>
      <c r="BEH888" s="60"/>
      <c r="BEI888" s="60"/>
      <c r="BEJ888" s="60"/>
      <c r="BEK888" s="60"/>
      <c r="BEL888" s="60"/>
      <c r="BEM888" s="60"/>
      <c r="BEN888" s="60"/>
      <c r="BEO888" s="60"/>
      <c r="BEP888" s="60"/>
      <c r="BEQ888" s="60"/>
      <c r="BER888" s="60"/>
      <c r="BES888" s="60"/>
      <c r="BET888" s="60"/>
      <c r="BEU888" s="60"/>
      <c r="BEV888" s="60"/>
      <c r="BEW888" s="60"/>
      <c r="BEX888" s="60"/>
      <c r="BEY888" s="60"/>
      <c r="BEZ888" s="60"/>
      <c r="BFA888" s="60"/>
      <c r="BFB888" s="60"/>
      <c r="BFC888" s="60"/>
      <c r="BFD888" s="60"/>
      <c r="BFE888" s="60"/>
      <c r="BFF888" s="60"/>
      <c r="BFG888" s="60"/>
      <c r="BFH888" s="60"/>
      <c r="BFI888" s="60"/>
      <c r="BFJ888" s="60"/>
      <c r="BFK888" s="60"/>
      <c r="BFL888" s="60"/>
      <c r="BFM888" s="60"/>
      <c r="BFN888" s="60"/>
      <c r="BFO888" s="60"/>
      <c r="BFP888" s="60"/>
      <c r="BFQ888" s="60"/>
      <c r="BFR888" s="60"/>
      <c r="BFS888" s="60"/>
      <c r="BFT888" s="60"/>
      <c r="BFU888" s="60"/>
      <c r="BFV888" s="60"/>
      <c r="BFW888" s="60"/>
      <c r="BFX888" s="60"/>
      <c r="BFY888" s="60"/>
      <c r="BFZ888" s="60"/>
      <c r="BGA888" s="60"/>
      <c r="BGB888" s="60"/>
      <c r="BGC888" s="60"/>
      <c r="BGD888" s="60"/>
      <c r="BGE888" s="60"/>
      <c r="BGF888" s="60"/>
      <c r="BGG888" s="60"/>
      <c r="BGH888" s="60"/>
      <c r="BGI888" s="60"/>
      <c r="BGJ888" s="60"/>
      <c r="BGK888" s="60"/>
      <c r="BGL888" s="60"/>
      <c r="BGM888" s="60"/>
      <c r="BGN888" s="60"/>
      <c r="BGO888" s="60"/>
      <c r="BGP888" s="60"/>
      <c r="BGQ888" s="60"/>
      <c r="BGR888" s="60"/>
      <c r="BGS888" s="60"/>
      <c r="BGT888" s="60"/>
      <c r="BGU888" s="60"/>
      <c r="BGV888" s="60"/>
      <c r="BGW888" s="60"/>
      <c r="BGX888" s="60"/>
      <c r="BGY888" s="60"/>
      <c r="BGZ888" s="60"/>
      <c r="BHA888" s="60"/>
      <c r="BHB888" s="60"/>
      <c r="BHC888" s="60"/>
      <c r="BHD888" s="60"/>
      <c r="BHE888" s="60"/>
      <c r="BHF888" s="60"/>
      <c r="BHG888" s="60"/>
      <c r="BHH888" s="60"/>
      <c r="BHI888" s="60"/>
      <c r="BHJ888" s="60"/>
      <c r="BHK888" s="60"/>
      <c r="BHL888" s="60"/>
      <c r="BHM888" s="60"/>
      <c r="BHN888" s="60"/>
      <c r="BHO888" s="60"/>
      <c r="BHP888" s="60"/>
      <c r="BHQ888" s="60"/>
      <c r="BHR888" s="60"/>
      <c r="BHS888" s="60"/>
      <c r="BHT888" s="60"/>
      <c r="BHU888" s="60"/>
      <c r="BHV888" s="60"/>
      <c r="BHW888" s="60"/>
      <c r="BHX888" s="60"/>
      <c r="BHY888" s="60"/>
      <c r="BHZ888" s="60"/>
      <c r="BIA888" s="60"/>
      <c r="BIB888" s="60"/>
      <c r="BIC888" s="60"/>
      <c r="BID888" s="60"/>
      <c r="BIE888" s="60"/>
      <c r="BIF888" s="60"/>
      <c r="BIG888" s="60"/>
      <c r="BIH888" s="60"/>
      <c r="BII888" s="60"/>
      <c r="BIJ888" s="60"/>
      <c r="BIK888" s="60"/>
      <c r="BIL888" s="60"/>
      <c r="BIM888" s="60"/>
      <c r="BIN888" s="60"/>
      <c r="BIO888" s="60"/>
      <c r="BIP888" s="60"/>
      <c r="BIQ888" s="60"/>
      <c r="BIR888" s="60"/>
      <c r="BIS888" s="60"/>
      <c r="BIT888" s="60"/>
      <c r="BIU888" s="60"/>
      <c r="BIV888" s="60"/>
      <c r="BIW888" s="60"/>
      <c r="BIX888" s="60"/>
      <c r="BIY888" s="60"/>
      <c r="BIZ888" s="60"/>
      <c r="BJA888" s="60"/>
      <c r="BJB888" s="60"/>
      <c r="BJC888" s="60"/>
      <c r="BJD888" s="60"/>
      <c r="BJE888" s="60"/>
      <c r="BJF888" s="60"/>
      <c r="BJG888" s="60"/>
      <c r="BJH888" s="60"/>
      <c r="BJI888" s="60"/>
      <c r="BJJ888" s="60"/>
      <c r="BJK888" s="60"/>
      <c r="BJL888" s="60"/>
      <c r="BJM888" s="60"/>
      <c r="BJN888" s="60"/>
      <c r="BJO888" s="60"/>
      <c r="BJP888" s="60"/>
      <c r="BJQ888" s="60"/>
      <c r="BJR888" s="60"/>
      <c r="BJS888" s="60"/>
      <c r="BJT888" s="60"/>
      <c r="BJU888" s="60"/>
      <c r="BJV888" s="60"/>
      <c r="BJW888" s="60"/>
      <c r="BJX888" s="60"/>
      <c r="BJY888" s="60"/>
      <c r="BJZ888" s="60"/>
      <c r="BKA888" s="60"/>
      <c r="BKB888" s="60"/>
      <c r="BKC888" s="60"/>
      <c r="BKD888" s="60"/>
      <c r="BKE888" s="60"/>
      <c r="BKF888" s="60"/>
      <c r="BKG888" s="60"/>
      <c r="BKH888" s="60"/>
      <c r="BKI888" s="60"/>
      <c r="BKJ888" s="60"/>
      <c r="BKK888" s="60"/>
      <c r="BKL888" s="60"/>
      <c r="BKM888" s="60"/>
      <c r="BKN888" s="60"/>
      <c r="BKO888" s="60"/>
      <c r="BKP888" s="60"/>
      <c r="BKQ888" s="60"/>
      <c r="BKR888" s="60"/>
      <c r="BKS888" s="60"/>
      <c r="BKT888" s="60"/>
      <c r="BKU888" s="60"/>
      <c r="BKV888" s="60"/>
      <c r="BKW888" s="60"/>
      <c r="BKX888" s="60"/>
      <c r="BKY888" s="60"/>
      <c r="BKZ888" s="60"/>
      <c r="BLA888" s="60"/>
      <c r="BLB888" s="60"/>
      <c r="BLC888" s="60"/>
      <c r="BLD888" s="60"/>
      <c r="BLE888" s="60"/>
      <c r="BLF888" s="60"/>
      <c r="BLG888" s="60"/>
      <c r="BLH888" s="60"/>
      <c r="BLI888" s="60"/>
      <c r="BLJ888" s="60"/>
      <c r="BLK888" s="60"/>
      <c r="BLL888" s="60"/>
      <c r="BLM888" s="60"/>
      <c r="BLN888" s="60"/>
      <c r="BLO888" s="60"/>
      <c r="BLP888" s="60"/>
      <c r="BLQ888" s="60"/>
      <c r="BLR888" s="60"/>
      <c r="BLS888" s="60"/>
      <c r="BLT888" s="60"/>
      <c r="BLU888" s="60"/>
      <c r="BLV888" s="60"/>
      <c r="BLW888" s="60"/>
      <c r="BLX888" s="60"/>
      <c r="BLY888" s="60"/>
      <c r="BLZ888" s="60"/>
      <c r="BMA888" s="60"/>
      <c r="BMB888" s="60"/>
      <c r="BMC888" s="60"/>
      <c r="BMD888" s="60"/>
      <c r="BME888" s="60"/>
      <c r="BMF888" s="60"/>
      <c r="BMG888" s="60"/>
      <c r="BMH888" s="60"/>
      <c r="BMI888" s="60"/>
      <c r="BMJ888" s="60"/>
      <c r="BMK888" s="60"/>
      <c r="BML888" s="60"/>
      <c r="BMM888" s="60"/>
      <c r="BMN888" s="60"/>
      <c r="BMO888" s="60"/>
      <c r="BMP888" s="60"/>
      <c r="BMQ888" s="60"/>
      <c r="BMR888" s="60"/>
      <c r="BMS888" s="60"/>
      <c r="BMT888" s="60"/>
      <c r="BMU888" s="60"/>
      <c r="BMV888" s="60"/>
      <c r="BMW888" s="60"/>
      <c r="BMX888" s="60"/>
      <c r="BMY888" s="60"/>
      <c r="BMZ888" s="60"/>
      <c r="BNA888" s="60"/>
      <c r="BNB888" s="60"/>
      <c r="BNC888" s="60"/>
      <c r="BND888" s="60"/>
      <c r="BNE888" s="60"/>
      <c r="BNF888" s="60"/>
      <c r="BNG888" s="60"/>
      <c r="BNH888" s="60"/>
      <c r="BNI888" s="60"/>
      <c r="BNJ888" s="60"/>
      <c r="BNK888" s="60"/>
      <c r="BNL888" s="60"/>
      <c r="BNM888" s="60"/>
      <c r="BNN888" s="60"/>
      <c r="BNO888" s="60"/>
      <c r="BNP888" s="60"/>
      <c r="BNQ888" s="60"/>
      <c r="BNR888" s="60"/>
      <c r="BNS888" s="60"/>
      <c r="BNT888" s="60"/>
      <c r="BNU888" s="60"/>
      <c r="BNV888" s="60"/>
      <c r="BNW888" s="60"/>
      <c r="BNX888" s="60"/>
      <c r="BNY888" s="60"/>
      <c r="BNZ888" s="60"/>
      <c r="BOA888" s="60"/>
      <c r="BOB888" s="60"/>
      <c r="BOC888" s="60"/>
      <c r="BOD888" s="60"/>
      <c r="BOE888" s="60"/>
      <c r="BOF888" s="60"/>
      <c r="BOG888" s="60"/>
      <c r="BOH888" s="60"/>
      <c r="BOI888" s="60"/>
      <c r="BOJ888" s="60"/>
      <c r="BOK888" s="60"/>
      <c r="BOL888" s="60"/>
      <c r="BOM888" s="60"/>
      <c r="BON888" s="60"/>
      <c r="BOO888" s="60"/>
      <c r="BOP888" s="60"/>
      <c r="BOQ888" s="60"/>
      <c r="BOR888" s="60"/>
      <c r="BOS888" s="60"/>
      <c r="BOT888" s="60"/>
      <c r="BOU888" s="60"/>
      <c r="BOV888" s="60"/>
      <c r="BOW888" s="60"/>
      <c r="BOX888" s="60"/>
      <c r="BOY888" s="60"/>
      <c r="BOZ888" s="60"/>
      <c r="BPA888" s="60"/>
      <c r="BPB888" s="60"/>
      <c r="BPC888" s="60"/>
      <c r="BPD888" s="60"/>
      <c r="BPE888" s="60"/>
      <c r="BPF888" s="60"/>
      <c r="BPG888" s="60"/>
      <c r="BPH888" s="60"/>
      <c r="BPI888" s="60"/>
      <c r="BPJ888" s="60"/>
      <c r="BPK888" s="60"/>
      <c r="BPL888" s="60"/>
      <c r="BPM888" s="60"/>
      <c r="BPN888" s="60"/>
      <c r="BPO888" s="60"/>
      <c r="BPP888" s="60"/>
      <c r="BPQ888" s="60"/>
      <c r="BPR888" s="60"/>
      <c r="BPS888" s="60"/>
      <c r="BPT888" s="60"/>
      <c r="BPU888" s="60"/>
      <c r="BPV888" s="60"/>
      <c r="BPW888" s="60"/>
      <c r="BPX888" s="60"/>
      <c r="BPY888" s="60"/>
      <c r="BPZ888" s="60"/>
      <c r="BQA888" s="60"/>
      <c r="BQB888" s="60"/>
      <c r="BQC888" s="60"/>
      <c r="BQD888" s="60"/>
      <c r="BQE888" s="60"/>
      <c r="BQF888" s="60"/>
      <c r="BQG888" s="60"/>
      <c r="BQH888" s="60"/>
      <c r="BQI888" s="60"/>
      <c r="BQJ888" s="60"/>
      <c r="BQK888" s="60"/>
      <c r="BQL888" s="60"/>
      <c r="BQM888" s="60"/>
      <c r="BQN888" s="60"/>
      <c r="BQO888" s="60"/>
      <c r="BQP888" s="60"/>
      <c r="BQQ888" s="60"/>
      <c r="BQR888" s="60"/>
      <c r="BQS888" s="60"/>
      <c r="BQT888" s="60"/>
      <c r="BQU888" s="60"/>
      <c r="BQV888" s="60"/>
      <c r="BQW888" s="60"/>
      <c r="BQX888" s="60"/>
      <c r="BQY888" s="60"/>
      <c r="BQZ888" s="60"/>
      <c r="BRA888" s="60"/>
      <c r="BRB888" s="60"/>
      <c r="BRC888" s="60"/>
      <c r="BRD888" s="60"/>
      <c r="BRE888" s="60"/>
      <c r="BRF888" s="60"/>
      <c r="BRG888" s="60"/>
      <c r="BRH888" s="60"/>
      <c r="BRI888" s="60"/>
      <c r="BRJ888" s="60"/>
      <c r="BRK888" s="60"/>
      <c r="BRL888" s="60"/>
      <c r="BRM888" s="60"/>
      <c r="BRN888" s="60"/>
      <c r="BRO888" s="60"/>
      <c r="BRP888" s="60"/>
      <c r="BRQ888" s="60"/>
      <c r="BRR888" s="60"/>
      <c r="BRS888" s="60"/>
      <c r="BRT888" s="60"/>
      <c r="BRU888" s="60"/>
      <c r="BRV888" s="60"/>
      <c r="BRW888" s="60"/>
      <c r="BRX888" s="60"/>
      <c r="BRY888" s="60"/>
      <c r="BRZ888" s="60"/>
      <c r="BSA888" s="60"/>
      <c r="BSB888" s="60"/>
      <c r="BSC888" s="60"/>
      <c r="BSD888" s="60"/>
      <c r="BSE888" s="60"/>
      <c r="BSF888" s="60"/>
      <c r="BSG888" s="60"/>
      <c r="BSH888" s="60"/>
      <c r="BSI888" s="60"/>
      <c r="BSJ888" s="60"/>
      <c r="BSK888" s="60"/>
      <c r="BSL888" s="60"/>
      <c r="BSM888" s="60"/>
      <c r="BSN888" s="60"/>
      <c r="BSO888" s="60"/>
      <c r="BSP888" s="60"/>
      <c r="BSQ888" s="60"/>
      <c r="BSR888" s="60"/>
      <c r="BSS888" s="60"/>
      <c r="BST888" s="60"/>
      <c r="BSU888" s="60"/>
      <c r="BSV888" s="60"/>
      <c r="BSW888" s="60"/>
      <c r="BSX888" s="60"/>
      <c r="BSY888" s="60"/>
      <c r="BSZ888" s="60"/>
      <c r="BTA888" s="60"/>
      <c r="BTB888" s="60"/>
      <c r="BTC888" s="60"/>
      <c r="BTD888" s="60"/>
      <c r="BTE888" s="60"/>
      <c r="BTF888" s="60"/>
      <c r="BTG888" s="60"/>
      <c r="BTH888" s="60"/>
      <c r="BTI888" s="60"/>
      <c r="BTJ888" s="60"/>
      <c r="BTK888" s="60"/>
      <c r="BTL888" s="60"/>
      <c r="BTM888" s="60"/>
      <c r="BTN888" s="60"/>
      <c r="BTO888" s="60"/>
      <c r="BTP888" s="60"/>
      <c r="BTQ888" s="60"/>
      <c r="BTR888" s="60"/>
      <c r="BTS888" s="60"/>
      <c r="BTT888" s="60"/>
      <c r="BTU888" s="60"/>
      <c r="BTV888" s="60"/>
      <c r="BTW888" s="60"/>
      <c r="BTX888" s="60"/>
      <c r="BTY888" s="60"/>
      <c r="BTZ888" s="60"/>
      <c r="BUA888" s="60"/>
      <c r="BUB888" s="60"/>
      <c r="BUC888" s="60"/>
      <c r="BUD888" s="60"/>
      <c r="BUE888" s="60"/>
      <c r="BUF888" s="60"/>
      <c r="BUG888" s="60"/>
      <c r="BUH888" s="60"/>
      <c r="BUI888" s="60"/>
      <c r="BUJ888" s="60"/>
      <c r="BUK888" s="60"/>
      <c r="BUL888" s="60"/>
      <c r="BUM888" s="60"/>
      <c r="BUN888" s="60"/>
      <c r="BUO888" s="60"/>
      <c r="BUP888" s="60"/>
      <c r="BUQ888" s="60"/>
      <c r="BUR888" s="60"/>
      <c r="BUS888" s="60"/>
      <c r="BUT888" s="60"/>
      <c r="BUU888" s="60"/>
      <c r="BUV888" s="60"/>
      <c r="BUW888" s="60"/>
      <c r="BUX888" s="60"/>
      <c r="BUY888" s="60"/>
      <c r="BUZ888" s="60"/>
      <c r="BVA888" s="60"/>
      <c r="BVB888" s="60"/>
      <c r="BVC888" s="60"/>
      <c r="BVD888" s="60"/>
      <c r="BVE888" s="60"/>
      <c r="BVF888" s="60"/>
      <c r="BVG888" s="60"/>
      <c r="BVH888" s="60"/>
      <c r="BVI888" s="60"/>
      <c r="BVJ888" s="60"/>
      <c r="BVK888" s="60"/>
      <c r="BVL888" s="60"/>
      <c r="BVM888" s="60"/>
      <c r="BVN888" s="60"/>
      <c r="BVO888" s="60"/>
      <c r="BVP888" s="60"/>
      <c r="BVQ888" s="60"/>
      <c r="BVR888" s="60"/>
      <c r="BVS888" s="60"/>
      <c r="BVT888" s="60"/>
      <c r="BVU888" s="60"/>
      <c r="BVV888" s="60"/>
      <c r="BVW888" s="60"/>
      <c r="BVX888" s="60"/>
      <c r="BVY888" s="60"/>
      <c r="BVZ888" s="60"/>
      <c r="BWA888" s="60"/>
      <c r="BWB888" s="60"/>
      <c r="BWC888" s="60"/>
      <c r="BWD888" s="60"/>
      <c r="BWE888" s="60"/>
      <c r="BWF888" s="60"/>
      <c r="BWG888" s="60"/>
      <c r="BWH888" s="60"/>
      <c r="BWI888" s="60"/>
      <c r="BWJ888" s="60"/>
      <c r="BWK888" s="60"/>
      <c r="BWL888" s="60"/>
      <c r="BWM888" s="60"/>
      <c r="BWN888" s="60"/>
      <c r="BWO888" s="60"/>
      <c r="BWP888" s="60"/>
      <c r="BWQ888" s="60"/>
      <c r="BWR888" s="60"/>
      <c r="BWS888" s="60"/>
      <c r="BWT888" s="60"/>
      <c r="BWU888" s="60"/>
      <c r="BWV888" s="60"/>
      <c r="BWW888" s="60"/>
      <c r="BWX888" s="60"/>
      <c r="BWY888" s="60"/>
      <c r="BWZ888" s="60"/>
      <c r="BXA888" s="60"/>
      <c r="BXB888" s="60"/>
      <c r="BXC888" s="60"/>
      <c r="BXD888" s="60"/>
      <c r="BXE888" s="60"/>
      <c r="BXF888" s="60"/>
      <c r="BXG888" s="60"/>
      <c r="BXH888" s="60"/>
      <c r="BXI888" s="60"/>
      <c r="BXJ888" s="60"/>
      <c r="BXK888" s="60"/>
      <c r="BXL888" s="60"/>
      <c r="BXM888" s="60"/>
      <c r="BXN888" s="60"/>
      <c r="BXO888" s="60"/>
      <c r="BXP888" s="60"/>
      <c r="BXQ888" s="60"/>
      <c r="BXR888" s="60"/>
      <c r="BXS888" s="60"/>
      <c r="BXT888" s="60"/>
      <c r="BXU888" s="60"/>
      <c r="BXV888" s="60"/>
      <c r="BXW888" s="60"/>
      <c r="BXX888" s="60"/>
      <c r="BXY888" s="60"/>
      <c r="BXZ888" s="60"/>
      <c r="BYA888" s="60"/>
      <c r="BYB888" s="60"/>
      <c r="BYC888" s="60"/>
      <c r="BYD888" s="60"/>
      <c r="BYE888" s="60"/>
      <c r="BYF888" s="60"/>
      <c r="BYG888" s="60"/>
      <c r="BYH888" s="60"/>
      <c r="BYI888" s="60"/>
      <c r="BYJ888" s="60"/>
      <c r="BYK888" s="60"/>
      <c r="BYL888" s="60"/>
      <c r="BYM888" s="60"/>
      <c r="BYN888" s="60"/>
      <c r="BYO888" s="60"/>
      <c r="BYP888" s="60"/>
      <c r="BYQ888" s="60"/>
      <c r="BYR888" s="60"/>
      <c r="BYS888" s="60"/>
      <c r="BYT888" s="60"/>
      <c r="BYU888" s="60"/>
      <c r="BYV888" s="60"/>
      <c r="BYW888" s="60"/>
      <c r="BYX888" s="60"/>
      <c r="BYY888" s="60"/>
      <c r="BYZ888" s="60"/>
      <c r="BZA888" s="60"/>
      <c r="BZB888" s="60"/>
      <c r="BZC888" s="60"/>
      <c r="BZD888" s="60"/>
      <c r="BZE888" s="60"/>
      <c r="BZF888" s="60"/>
      <c r="BZG888" s="60"/>
      <c r="BZH888" s="60"/>
      <c r="BZI888" s="60"/>
      <c r="BZJ888" s="60"/>
      <c r="BZK888" s="60"/>
      <c r="BZL888" s="60"/>
      <c r="BZM888" s="60"/>
      <c r="BZN888" s="60"/>
      <c r="BZO888" s="60"/>
      <c r="BZP888" s="60"/>
      <c r="BZQ888" s="60"/>
      <c r="BZR888" s="60"/>
      <c r="BZS888" s="60"/>
      <c r="BZT888" s="60"/>
      <c r="BZU888" s="60"/>
      <c r="BZV888" s="60"/>
      <c r="BZW888" s="60"/>
      <c r="BZX888" s="60"/>
      <c r="BZY888" s="60"/>
      <c r="BZZ888" s="60"/>
      <c r="CAA888" s="60"/>
      <c r="CAB888" s="60"/>
      <c r="CAC888" s="60"/>
      <c r="CAD888" s="60"/>
      <c r="CAE888" s="60"/>
      <c r="CAF888" s="60"/>
      <c r="CAG888" s="60"/>
      <c r="CAH888" s="60"/>
      <c r="CAI888" s="60"/>
      <c r="CAJ888" s="60"/>
      <c r="CAK888" s="60"/>
      <c r="CAL888" s="60"/>
      <c r="CAM888" s="60"/>
      <c r="CAN888" s="60"/>
      <c r="CAO888" s="60"/>
      <c r="CAP888" s="60"/>
      <c r="CAQ888" s="60"/>
      <c r="CAR888" s="60"/>
      <c r="CAS888" s="60"/>
      <c r="CAT888" s="60"/>
      <c r="CAU888" s="60"/>
      <c r="CAV888" s="60"/>
      <c r="CAW888" s="60"/>
      <c r="CAX888" s="60"/>
      <c r="CAY888" s="60"/>
      <c r="CAZ888" s="60"/>
      <c r="CBA888" s="60"/>
      <c r="CBB888" s="60"/>
      <c r="CBC888" s="60"/>
      <c r="CBD888" s="60"/>
      <c r="CBE888" s="60"/>
      <c r="CBF888" s="60"/>
      <c r="CBG888" s="60"/>
      <c r="CBH888" s="60"/>
      <c r="CBI888" s="60"/>
      <c r="CBJ888" s="60"/>
      <c r="CBK888" s="60"/>
      <c r="CBL888" s="60"/>
      <c r="CBM888" s="60"/>
      <c r="CBN888" s="60"/>
      <c r="CBO888" s="60"/>
      <c r="CBP888" s="60"/>
      <c r="CBQ888" s="60"/>
      <c r="CBR888" s="60"/>
      <c r="CBS888" s="60"/>
      <c r="CBT888" s="60"/>
      <c r="CBU888" s="60"/>
      <c r="CBV888" s="60"/>
      <c r="CBW888" s="60"/>
      <c r="CBX888" s="60"/>
      <c r="CBY888" s="60"/>
      <c r="CBZ888" s="60"/>
      <c r="CCA888" s="60"/>
      <c r="CCB888" s="60"/>
      <c r="CCC888" s="60"/>
      <c r="CCD888" s="60"/>
      <c r="CCE888" s="60"/>
      <c r="CCF888" s="60"/>
      <c r="CCG888" s="60"/>
      <c r="CCH888" s="60"/>
      <c r="CCI888" s="60"/>
      <c r="CCJ888" s="60"/>
      <c r="CCK888" s="60"/>
      <c r="CCL888" s="60"/>
      <c r="CCM888" s="60"/>
      <c r="CCN888" s="60"/>
      <c r="CCO888" s="60"/>
      <c r="CCP888" s="60"/>
      <c r="CCQ888" s="60"/>
      <c r="CCR888" s="60"/>
      <c r="CCS888" s="60"/>
      <c r="CCT888" s="60"/>
      <c r="CCU888" s="60"/>
      <c r="CCV888" s="60"/>
      <c r="CCW888" s="60"/>
      <c r="CCX888" s="60"/>
      <c r="CCY888" s="60"/>
      <c r="CCZ888" s="60"/>
      <c r="CDA888" s="60"/>
      <c r="CDB888" s="60"/>
      <c r="CDC888" s="60"/>
      <c r="CDD888" s="60"/>
      <c r="CDE888" s="60"/>
      <c r="CDF888" s="60"/>
      <c r="CDG888" s="60"/>
      <c r="CDH888" s="60"/>
      <c r="CDI888" s="60"/>
      <c r="CDJ888" s="60"/>
      <c r="CDK888" s="60"/>
      <c r="CDL888" s="60"/>
      <c r="CDM888" s="60"/>
      <c r="CDN888" s="60"/>
      <c r="CDO888" s="60"/>
      <c r="CDP888" s="60"/>
      <c r="CDQ888" s="60"/>
      <c r="CDR888" s="60"/>
      <c r="CDS888" s="60"/>
      <c r="CDT888" s="60"/>
      <c r="CDU888" s="60"/>
      <c r="CDV888" s="60"/>
      <c r="CDW888" s="60"/>
      <c r="CDX888" s="60"/>
      <c r="CDY888" s="60"/>
      <c r="CDZ888" s="60"/>
      <c r="CEA888" s="60"/>
      <c r="CEB888" s="60"/>
      <c r="CEC888" s="60"/>
      <c r="CED888" s="60"/>
      <c r="CEE888" s="60"/>
      <c r="CEF888" s="60"/>
      <c r="CEG888" s="60"/>
      <c r="CEH888" s="60"/>
      <c r="CEI888" s="60"/>
      <c r="CEJ888" s="60"/>
      <c r="CEK888" s="60"/>
      <c r="CEL888" s="60"/>
      <c r="CEM888" s="60"/>
      <c r="CEN888" s="60"/>
      <c r="CEO888" s="60"/>
      <c r="CEP888" s="60"/>
      <c r="CEQ888" s="60"/>
      <c r="CER888" s="60"/>
      <c r="CES888" s="60"/>
      <c r="CET888" s="60"/>
      <c r="CEU888" s="60"/>
      <c r="CEV888" s="60"/>
      <c r="CEW888" s="60"/>
      <c r="CEX888" s="60"/>
      <c r="CEY888" s="60"/>
      <c r="CEZ888" s="60"/>
      <c r="CFA888" s="60"/>
      <c r="CFB888" s="60"/>
      <c r="CFC888" s="60"/>
      <c r="CFD888" s="60"/>
      <c r="CFE888" s="60"/>
      <c r="CFF888" s="60"/>
      <c r="CFG888" s="60"/>
      <c r="CFH888" s="60"/>
      <c r="CFI888" s="60"/>
      <c r="CFJ888" s="60"/>
      <c r="CFK888" s="60"/>
      <c r="CFL888" s="60"/>
      <c r="CFM888" s="60"/>
      <c r="CFN888" s="60"/>
      <c r="CFO888" s="60"/>
      <c r="CFP888" s="60"/>
      <c r="CFQ888" s="60"/>
      <c r="CFR888" s="60"/>
      <c r="CFS888" s="60"/>
      <c r="CFT888" s="60"/>
      <c r="CFU888" s="60"/>
      <c r="CFV888" s="60"/>
      <c r="CFW888" s="60"/>
      <c r="CFX888" s="60"/>
      <c r="CFY888" s="60"/>
      <c r="CFZ888" s="60"/>
      <c r="CGA888" s="60"/>
      <c r="CGB888" s="60"/>
      <c r="CGC888" s="60"/>
      <c r="CGD888" s="60"/>
      <c r="CGE888" s="60"/>
      <c r="CGF888" s="60"/>
      <c r="CGG888" s="60"/>
      <c r="CGH888" s="60"/>
      <c r="CGI888" s="60"/>
      <c r="CGJ888" s="60"/>
      <c r="CGK888" s="60"/>
      <c r="CGL888" s="60"/>
      <c r="CGM888" s="60"/>
      <c r="CGN888" s="60"/>
      <c r="CGO888" s="60"/>
      <c r="CGP888" s="60"/>
      <c r="CGQ888" s="60"/>
      <c r="CGR888" s="60"/>
      <c r="CGS888" s="60"/>
      <c r="CGT888" s="60"/>
      <c r="CGU888" s="60"/>
      <c r="CGV888" s="60"/>
      <c r="CGW888" s="60"/>
      <c r="CGX888" s="60"/>
      <c r="CGY888" s="60"/>
      <c r="CGZ888" s="60"/>
      <c r="CHA888" s="60"/>
      <c r="CHB888" s="60"/>
      <c r="CHC888" s="60"/>
      <c r="CHD888" s="60"/>
      <c r="CHE888" s="60"/>
      <c r="CHF888" s="60"/>
      <c r="CHG888" s="60"/>
      <c r="CHH888" s="60"/>
      <c r="CHI888" s="60"/>
      <c r="CHJ888" s="60"/>
      <c r="CHK888" s="60"/>
      <c r="CHL888" s="60"/>
      <c r="CHM888" s="60"/>
      <c r="CHN888" s="60"/>
      <c r="CHO888" s="60"/>
      <c r="CHP888" s="60"/>
      <c r="CHQ888" s="60"/>
      <c r="CHR888" s="60"/>
      <c r="CHS888" s="60"/>
      <c r="CHT888" s="60"/>
      <c r="CHU888" s="60"/>
      <c r="CHV888" s="60"/>
      <c r="CHW888" s="60"/>
      <c r="CHX888" s="60"/>
      <c r="CHY888" s="60"/>
      <c r="CHZ888" s="60"/>
      <c r="CIA888" s="60"/>
      <c r="CIB888" s="60"/>
      <c r="CIC888" s="60"/>
      <c r="CID888" s="60"/>
      <c r="CIE888" s="60"/>
      <c r="CIF888" s="60"/>
      <c r="CIG888" s="60"/>
      <c r="CIH888" s="60"/>
      <c r="CII888" s="60"/>
      <c r="CIJ888" s="60"/>
      <c r="CIK888" s="60"/>
      <c r="CIL888" s="60"/>
      <c r="CIM888" s="60"/>
      <c r="CIN888" s="60"/>
      <c r="CIO888" s="60"/>
      <c r="CIP888" s="60"/>
      <c r="CIQ888" s="60"/>
      <c r="CIR888" s="60"/>
      <c r="CIS888" s="60"/>
      <c r="CIT888" s="60"/>
      <c r="CIU888" s="60"/>
      <c r="CIV888" s="60"/>
      <c r="CIW888" s="60"/>
      <c r="CIX888" s="60"/>
      <c r="CIY888" s="60"/>
      <c r="CIZ888" s="60"/>
      <c r="CJA888" s="60"/>
      <c r="CJB888" s="60"/>
      <c r="CJC888" s="60"/>
      <c r="CJD888" s="60"/>
      <c r="CJE888" s="60"/>
      <c r="CJF888" s="60"/>
      <c r="CJG888" s="60"/>
      <c r="CJH888" s="60"/>
      <c r="CJI888" s="60"/>
      <c r="CJJ888" s="60"/>
      <c r="CJK888" s="60"/>
      <c r="CJL888" s="60"/>
      <c r="CJM888" s="60"/>
      <c r="CJN888" s="60"/>
      <c r="CJO888" s="60"/>
      <c r="CJP888" s="60"/>
      <c r="CJQ888" s="60"/>
      <c r="CJR888" s="60"/>
      <c r="CJS888" s="60"/>
      <c r="CJT888" s="60"/>
      <c r="CJU888" s="60"/>
      <c r="CJV888" s="60"/>
      <c r="CJW888" s="60"/>
      <c r="CJX888" s="60"/>
      <c r="CJY888" s="60"/>
      <c r="CJZ888" s="60"/>
      <c r="CKA888" s="60"/>
      <c r="CKB888" s="60"/>
      <c r="CKC888" s="60"/>
      <c r="CKD888" s="60"/>
      <c r="CKE888" s="60"/>
      <c r="CKF888" s="60"/>
      <c r="CKG888" s="60"/>
      <c r="CKH888" s="60"/>
      <c r="CKI888" s="60"/>
      <c r="CKJ888" s="60"/>
      <c r="CKK888" s="60"/>
      <c r="CKL888" s="60"/>
      <c r="CKM888" s="60"/>
      <c r="CKN888" s="60"/>
      <c r="CKO888" s="60"/>
      <c r="CKP888" s="60"/>
      <c r="CKQ888" s="60"/>
      <c r="CKR888" s="60"/>
      <c r="CKS888" s="60"/>
      <c r="CKT888" s="60"/>
      <c r="CKU888" s="60"/>
      <c r="CKV888" s="60"/>
      <c r="CKW888" s="60"/>
      <c r="CKX888" s="60"/>
      <c r="CKY888" s="60"/>
      <c r="CKZ888" s="60"/>
      <c r="CLA888" s="60"/>
      <c r="CLB888" s="60"/>
      <c r="CLC888" s="60"/>
      <c r="CLD888" s="60"/>
      <c r="CLE888" s="60"/>
      <c r="CLF888" s="60"/>
      <c r="CLG888" s="60"/>
      <c r="CLH888" s="60"/>
      <c r="CLI888" s="60"/>
      <c r="CLJ888" s="60"/>
      <c r="CLK888" s="60"/>
      <c r="CLL888" s="60"/>
      <c r="CLM888" s="60"/>
      <c r="CLN888" s="60"/>
      <c r="CLO888" s="60"/>
      <c r="CLP888" s="60"/>
      <c r="CLQ888" s="60"/>
      <c r="CLR888" s="60"/>
      <c r="CLS888" s="60"/>
      <c r="CLT888" s="60"/>
      <c r="CLU888" s="60"/>
      <c r="CLV888" s="60"/>
      <c r="CLW888" s="60"/>
      <c r="CLX888" s="60"/>
      <c r="CLY888" s="60"/>
      <c r="CLZ888" s="60"/>
      <c r="CMA888" s="60"/>
      <c r="CMB888" s="60"/>
      <c r="CMC888" s="60"/>
      <c r="CMD888" s="60"/>
      <c r="CME888" s="60"/>
      <c r="CMF888" s="60"/>
      <c r="CMG888" s="60"/>
      <c r="CMH888" s="60"/>
      <c r="CMI888" s="60"/>
      <c r="CMJ888" s="60"/>
      <c r="CMK888" s="60"/>
      <c r="CML888" s="60"/>
      <c r="CMM888" s="60"/>
      <c r="CMN888" s="60"/>
      <c r="CMO888" s="60"/>
      <c r="CMP888" s="60"/>
      <c r="CMQ888" s="60"/>
      <c r="CMR888" s="60"/>
      <c r="CMS888" s="60"/>
      <c r="CMT888" s="60"/>
      <c r="CMU888" s="60"/>
      <c r="CMV888" s="60"/>
      <c r="CMW888" s="60"/>
      <c r="CMX888" s="60"/>
      <c r="CMY888" s="60"/>
      <c r="CMZ888" s="60"/>
      <c r="CNA888" s="60"/>
      <c r="CNB888" s="60"/>
      <c r="CNC888" s="60"/>
      <c r="CND888" s="60"/>
      <c r="CNE888" s="60"/>
      <c r="CNF888" s="60"/>
      <c r="CNG888" s="60"/>
      <c r="CNH888" s="60"/>
      <c r="CNI888" s="60"/>
      <c r="CNJ888" s="60"/>
      <c r="CNK888" s="60"/>
      <c r="CNL888" s="60"/>
      <c r="CNM888" s="60"/>
      <c r="CNN888" s="60"/>
      <c r="CNO888" s="60"/>
      <c r="CNP888" s="60"/>
      <c r="CNQ888" s="60"/>
      <c r="CNR888" s="60"/>
      <c r="CNS888" s="60"/>
      <c r="CNT888" s="60"/>
      <c r="CNU888" s="60"/>
      <c r="CNV888" s="60"/>
      <c r="CNW888" s="60"/>
      <c r="CNX888" s="60"/>
      <c r="CNY888" s="60"/>
      <c r="CNZ888" s="60"/>
      <c r="COA888" s="60"/>
      <c r="COB888" s="60"/>
      <c r="COC888" s="60"/>
      <c r="COD888" s="60"/>
      <c r="COE888" s="60"/>
      <c r="COF888" s="60"/>
      <c r="COG888" s="60"/>
      <c r="COH888" s="60"/>
      <c r="COI888" s="60"/>
      <c r="COJ888" s="60"/>
      <c r="COK888" s="60"/>
      <c r="COL888" s="60"/>
      <c r="COM888" s="60"/>
      <c r="CON888" s="60"/>
      <c r="COO888" s="60"/>
      <c r="COP888" s="60"/>
      <c r="COQ888" s="60"/>
      <c r="COR888" s="60"/>
      <c r="COS888" s="60"/>
      <c r="COT888" s="60"/>
      <c r="COU888" s="60"/>
      <c r="COV888" s="60"/>
      <c r="COW888" s="60"/>
      <c r="COX888" s="60"/>
      <c r="COY888" s="60"/>
      <c r="COZ888" s="60"/>
      <c r="CPA888" s="60"/>
      <c r="CPB888" s="60"/>
      <c r="CPC888" s="60"/>
      <c r="CPD888" s="60"/>
      <c r="CPE888" s="60"/>
      <c r="CPF888" s="60"/>
      <c r="CPG888" s="60"/>
      <c r="CPH888" s="60"/>
      <c r="CPI888" s="60"/>
      <c r="CPJ888" s="60"/>
      <c r="CPK888" s="60"/>
      <c r="CPL888" s="60"/>
      <c r="CPM888" s="60"/>
      <c r="CPN888" s="60"/>
      <c r="CPO888" s="60"/>
      <c r="CPP888" s="60"/>
      <c r="CPQ888" s="60"/>
      <c r="CPR888" s="60"/>
      <c r="CPS888" s="60"/>
      <c r="CPT888" s="60"/>
      <c r="CPU888" s="60"/>
      <c r="CPV888" s="60"/>
      <c r="CPW888" s="60"/>
      <c r="CPX888" s="60"/>
      <c r="CPY888" s="60"/>
      <c r="CPZ888" s="60"/>
      <c r="CQA888" s="60"/>
      <c r="CQB888" s="60"/>
      <c r="CQC888" s="60"/>
      <c r="CQD888" s="60"/>
      <c r="CQE888" s="60"/>
      <c r="CQF888" s="60"/>
      <c r="CQG888" s="60"/>
      <c r="CQH888" s="60"/>
      <c r="CQI888" s="60"/>
      <c r="CQJ888" s="60"/>
      <c r="CQK888" s="60"/>
      <c r="CQL888" s="60"/>
      <c r="CQM888" s="60"/>
      <c r="CQN888" s="60"/>
      <c r="CQO888" s="60"/>
      <c r="CQP888" s="60"/>
      <c r="CQQ888" s="60"/>
      <c r="CQR888" s="60"/>
      <c r="CQS888" s="60"/>
      <c r="CQT888" s="60"/>
      <c r="CQU888" s="60"/>
      <c r="CQV888" s="60"/>
      <c r="CQW888" s="60"/>
      <c r="CQX888" s="60"/>
      <c r="CQY888" s="60"/>
      <c r="CQZ888" s="60"/>
      <c r="CRA888" s="60"/>
      <c r="CRB888" s="60"/>
      <c r="CRC888" s="60"/>
      <c r="CRD888" s="60"/>
      <c r="CRE888" s="60"/>
      <c r="CRF888" s="60"/>
      <c r="CRG888" s="60"/>
      <c r="CRH888" s="60"/>
      <c r="CRI888" s="60"/>
      <c r="CRJ888" s="60"/>
      <c r="CRK888" s="60"/>
      <c r="CRL888" s="60"/>
      <c r="CRM888" s="60"/>
      <c r="CRN888" s="60"/>
      <c r="CRO888" s="60"/>
      <c r="CRP888" s="60"/>
      <c r="CRQ888" s="60"/>
      <c r="CRR888" s="60"/>
      <c r="CRS888" s="60"/>
      <c r="CRT888" s="60"/>
      <c r="CRU888" s="60"/>
      <c r="CRV888" s="60"/>
      <c r="CRW888" s="60"/>
      <c r="CRX888" s="60"/>
      <c r="CRY888" s="60"/>
      <c r="CRZ888" s="60"/>
      <c r="CSA888" s="60"/>
      <c r="CSB888" s="60"/>
      <c r="CSC888" s="60"/>
      <c r="CSD888" s="60"/>
      <c r="CSE888" s="60"/>
      <c r="CSF888" s="60"/>
      <c r="CSG888" s="60"/>
      <c r="CSH888" s="60"/>
      <c r="CSI888" s="60"/>
      <c r="CSJ888" s="60"/>
      <c r="CSK888" s="60"/>
      <c r="CSL888" s="60"/>
      <c r="CSM888" s="60"/>
      <c r="CSN888" s="60"/>
      <c r="CSO888" s="60"/>
      <c r="CSP888" s="60"/>
      <c r="CSQ888" s="60"/>
      <c r="CSR888" s="60"/>
      <c r="CSS888" s="60"/>
      <c r="CST888" s="60"/>
      <c r="CSU888" s="60"/>
      <c r="CSV888" s="60"/>
      <c r="CSW888" s="60"/>
      <c r="CSX888" s="60"/>
      <c r="CSY888" s="60"/>
      <c r="CSZ888" s="60"/>
      <c r="CTA888" s="60"/>
      <c r="CTB888" s="60"/>
      <c r="CTC888" s="60"/>
      <c r="CTD888" s="60"/>
      <c r="CTE888" s="60"/>
      <c r="CTF888" s="60"/>
      <c r="CTG888" s="60"/>
      <c r="CTH888" s="60"/>
      <c r="CTI888" s="60"/>
      <c r="CTJ888" s="60"/>
      <c r="CTK888" s="60"/>
      <c r="CTL888" s="60"/>
      <c r="CTM888" s="60"/>
      <c r="CTN888" s="60"/>
      <c r="CTO888" s="60"/>
      <c r="CTP888" s="60"/>
      <c r="CTQ888" s="60"/>
      <c r="CTR888" s="60"/>
      <c r="CTS888" s="60"/>
      <c r="CTT888" s="60"/>
      <c r="CTU888" s="60"/>
      <c r="CTV888" s="60"/>
      <c r="CTW888" s="60"/>
      <c r="CTX888" s="60"/>
      <c r="CTY888" s="60"/>
      <c r="CTZ888" s="60"/>
      <c r="CUA888" s="60"/>
      <c r="CUB888" s="60"/>
      <c r="CUC888" s="60"/>
      <c r="CUD888" s="60"/>
      <c r="CUE888" s="60"/>
      <c r="CUF888" s="60"/>
      <c r="CUG888" s="60"/>
      <c r="CUH888" s="60"/>
      <c r="CUI888" s="60"/>
      <c r="CUJ888" s="60"/>
      <c r="CUK888" s="60"/>
      <c r="CUL888" s="60"/>
      <c r="CUM888" s="60"/>
      <c r="CUN888" s="60"/>
      <c r="CUO888" s="60"/>
      <c r="CUP888" s="60"/>
      <c r="CUQ888" s="60"/>
      <c r="CUR888" s="60"/>
      <c r="CUS888" s="60"/>
      <c r="CUT888" s="60"/>
      <c r="CUU888" s="60"/>
      <c r="CUV888" s="60"/>
      <c r="CUW888" s="60"/>
      <c r="CUX888" s="60"/>
      <c r="CUY888" s="60"/>
      <c r="CUZ888" s="60"/>
      <c r="CVA888" s="60"/>
      <c r="CVB888" s="60"/>
      <c r="CVC888" s="60"/>
      <c r="CVD888" s="60"/>
      <c r="CVE888" s="60"/>
      <c r="CVF888" s="60"/>
      <c r="CVG888" s="60"/>
      <c r="CVH888" s="60"/>
      <c r="CVI888" s="60"/>
      <c r="CVJ888" s="60"/>
      <c r="CVK888" s="60"/>
      <c r="CVL888" s="60"/>
      <c r="CVM888" s="60"/>
      <c r="CVN888" s="60"/>
      <c r="CVO888" s="60"/>
      <c r="CVP888" s="60"/>
      <c r="CVQ888" s="60"/>
      <c r="CVR888" s="60"/>
      <c r="CVS888" s="60"/>
      <c r="CVT888" s="60"/>
      <c r="CVU888" s="60"/>
      <c r="CVV888" s="60"/>
      <c r="CVW888" s="60"/>
      <c r="CVX888" s="60"/>
      <c r="CVY888" s="60"/>
      <c r="CVZ888" s="60"/>
      <c r="CWA888" s="60"/>
      <c r="CWB888" s="60"/>
      <c r="CWC888" s="60"/>
      <c r="CWD888" s="60"/>
      <c r="CWE888" s="60"/>
      <c r="CWF888" s="60"/>
      <c r="CWG888" s="60"/>
      <c r="CWH888" s="60"/>
      <c r="CWI888" s="60"/>
      <c r="CWJ888" s="60"/>
      <c r="CWK888" s="60"/>
      <c r="CWL888" s="60"/>
      <c r="CWM888" s="60"/>
      <c r="CWN888" s="60"/>
      <c r="CWO888" s="60"/>
      <c r="CWP888" s="60"/>
      <c r="CWQ888" s="60"/>
      <c r="CWR888" s="60"/>
      <c r="CWS888" s="60"/>
      <c r="CWT888" s="60"/>
      <c r="CWU888" s="60"/>
      <c r="CWV888" s="60"/>
      <c r="CWW888" s="60"/>
      <c r="CWX888" s="60"/>
      <c r="CWY888" s="60"/>
      <c r="CWZ888" s="60"/>
      <c r="CXA888" s="60"/>
      <c r="CXB888" s="60"/>
      <c r="CXC888" s="60"/>
      <c r="CXD888" s="60"/>
      <c r="CXE888" s="60"/>
      <c r="CXF888" s="60"/>
      <c r="CXG888" s="60"/>
      <c r="CXH888" s="60"/>
      <c r="CXI888" s="60"/>
      <c r="CXJ888" s="60"/>
      <c r="CXK888" s="60"/>
      <c r="CXL888" s="60"/>
      <c r="CXM888" s="60"/>
      <c r="CXN888" s="60"/>
      <c r="CXO888" s="60"/>
      <c r="CXP888" s="60"/>
      <c r="CXQ888" s="60"/>
      <c r="CXR888" s="60"/>
      <c r="CXS888" s="60"/>
      <c r="CXT888" s="60"/>
      <c r="CXU888" s="60"/>
      <c r="CXV888" s="60"/>
      <c r="CXW888" s="60"/>
      <c r="CXX888" s="60"/>
      <c r="CXY888" s="60"/>
      <c r="CXZ888" s="60"/>
      <c r="CYA888" s="60"/>
      <c r="CYB888" s="60"/>
      <c r="CYC888" s="60"/>
      <c r="CYD888" s="60"/>
      <c r="CYE888" s="60"/>
      <c r="CYF888" s="60"/>
      <c r="CYG888" s="60"/>
      <c r="CYH888" s="60"/>
      <c r="CYI888" s="60"/>
      <c r="CYJ888" s="60"/>
      <c r="CYK888" s="60"/>
      <c r="CYL888" s="60"/>
      <c r="CYM888" s="60"/>
      <c r="CYN888" s="60"/>
      <c r="CYO888" s="60"/>
      <c r="CYP888" s="60"/>
      <c r="CYQ888" s="60"/>
      <c r="CYR888" s="60"/>
      <c r="CYS888" s="60"/>
      <c r="CYT888" s="60"/>
      <c r="CYU888" s="60"/>
      <c r="CYV888" s="60"/>
      <c r="CYW888" s="60"/>
      <c r="CYX888" s="60"/>
      <c r="CYY888" s="60"/>
      <c r="CYZ888" s="60"/>
      <c r="CZA888" s="60"/>
      <c r="CZB888" s="60"/>
      <c r="CZC888" s="60"/>
      <c r="CZD888" s="60"/>
      <c r="CZE888" s="60"/>
      <c r="CZF888" s="60"/>
      <c r="CZG888" s="60"/>
      <c r="CZH888" s="60"/>
      <c r="CZI888" s="60"/>
      <c r="CZJ888" s="60"/>
      <c r="CZK888" s="60"/>
      <c r="CZL888" s="60"/>
      <c r="CZM888" s="60"/>
      <c r="CZN888" s="60"/>
      <c r="CZO888" s="60"/>
      <c r="CZP888" s="60"/>
      <c r="CZQ888" s="60"/>
      <c r="CZR888" s="60"/>
      <c r="CZS888" s="60"/>
      <c r="CZT888" s="60"/>
      <c r="CZU888" s="60"/>
      <c r="CZV888" s="60"/>
      <c r="CZW888" s="60"/>
      <c r="CZX888" s="60"/>
      <c r="CZY888" s="60"/>
      <c r="CZZ888" s="60"/>
      <c r="DAA888" s="60"/>
      <c r="DAB888" s="60"/>
      <c r="DAC888" s="60"/>
      <c r="DAD888" s="60"/>
      <c r="DAE888" s="60"/>
      <c r="DAF888" s="60"/>
      <c r="DAG888" s="60"/>
      <c r="DAH888" s="60"/>
      <c r="DAI888" s="60"/>
      <c r="DAJ888" s="60"/>
      <c r="DAK888" s="60"/>
      <c r="DAL888" s="60"/>
      <c r="DAM888" s="60"/>
      <c r="DAN888" s="60"/>
      <c r="DAO888" s="60"/>
      <c r="DAP888" s="60"/>
      <c r="DAQ888" s="60"/>
      <c r="DAR888" s="60"/>
      <c r="DAS888" s="60"/>
      <c r="DAT888" s="60"/>
      <c r="DAU888" s="60"/>
      <c r="DAV888" s="60"/>
      <c r="DAW888" s="60"/>
      <c r="DAX888" s="60"/>
      <c r="DAY888" s="60"/>
      <c r="DAZ888" s="60"/>
      <c r="DBA888" s="60"/>
      <c r="DBB888" s="60"/>
      <c r="DBC888" s="60"/>
      <c r="DBD888" s="60"/>
      <c r="DBE888" s="60"/>
      <c r="DBF888" s="60"/>
      <c r="DBG888" s="60"/>
      <c r="DBH888" s="60"/>
      <c r="DBI888" s="60"/>
      <c r="DBJ888" s="60"/>
      <c r="DBK888" s="60"/>
      <c r="DBL888" s="60"/>
      <c r="DBM888" s="60"/>
      <c r="DBN888" s="60"/>
      <c r="DBO888" s="60"/>
      <c r="DBP888" s="60"/>
      <c r="DBQ888" s="60"/>
      <c r="DBR888" s="60"/>
      <c r="DBS888" s="60"/>
      <c r="DBT888" s="60"/>
      <c r="DBU888" s="60"/>
      <c r="DBV888" s="60"/>
      <c r="DBW888" s="60"/>
      <c r="DBX888" s="60"/>
      <c r="DBY888" s="60"/>
      <c r="DBZ888" s="60"/>
      <c r="DCA888" s="60"/>
      <c r="DCB888" s="60"/>
      <c r="DCC888" s="60"/>
      <c r="DCD888" s="60"/>
      <c r="DCE888" s="60"/>
      <c r="DCF888" s="60"/>
      <c r="DCG888" s="60"/>
      <c r="DCH888" s="60"/>
      <c r="DCI888" s="60"/>
      <c r="DCJ888" s="60"/>
      <c r="DCK888" s="60"/>
      <c r="DCL888" s="60"/>
      <c r="DCM888" s="60"/>
      <c r="DCN888" s="60"/>
      <c r="DCO888" s="60"/>
      <c r="DCP888" s="60"/>
      <c r="DCQ888" s="60"/>
      <c r="DCR888" s="60"/>
      <c r="DCS888" s="60"/>
      <c r="DCT888" s="60"/>
      <c r="DCU888" s="60"/>
      <c r="DCV888" s="60"/>
      <c r="DCW888" s="60"/>
      <c r="DCX888" s="60"/>
      <c r="DCY888" s="60"/>
      <c r="DCZ888" s="60"/>
      <c r="DDA888" s="60"/>
      <c r="DDB888" s="60"/>
      <c r="DDC888" s="60"/>
      <c r="DDD888" s="60"/>
      <c r="DDE888" s="60"/>
      <c r="DDF888" s="60"/>
      <c r="DDG888" s="60"/>
      <c r="DDH888" s="60"/>
      <c r="DDI888" s="60"/>
      <c r="DDJ888" s="60"/>
      <c r="DDK888" s="60"/>
      <c r="DDL888" s="60"/>
      <c r="DDM888" s="60"/>
      <c r="DDN888" s="60"/>
      <c r="DDO888" s="60"/>
      <c r="DDP888" s="60"/>
      <c r="DDQ888" s="60"/>
      <c r="DDR888" s="60"/>
      <c r="DDS888" s="60"/>
      <c r="DDT888" s="60"/>
      <c r="DDU888" s="60"/>
      <c r="DDV888" s="60"/>
      <c r="DDW888" s="60"/>
      <c r="DDX888" s="60"/>
      <c r="DDY888" s="60"/>
      <c r="DDZ888" s="60"/>
      <c r="DEA888" s="60"/>
      <c r="DEB888" s="60"/>
      <c r="DEC888" s="60"/>
      <c r="DED888" s="60"/>
      <c r="DEE888" s="60"/>
      <c r="DEF888" s="60"/>
      <c r="DEG888" s="60"/>
      <c r="DEH888" s="60"/>
      <c r="DEI888" s="60"/>
      <c r="DEJ888" s="60"/>
      <c r="DEK888" s="60"/>
      <c r="DEL888" s="60"/>
      <c r="DEM888" s="60"/>
      <c r="DEN888" s="60"/>
      <c r="DEO888" s="60"/>
      <c r="DEP888" s="60"/>
      <c r="DEQ888" s="60"/>
      <c r="DER888" s="60"/>
      <c r="DES888" s="60"/>
      <c r="DET888" s="60"/>
      <c r="DEU888" s="60"/>
      <c r="DEV888" s="60"/>
      <c r="DEW888" s="60"/>
      <c r="DEX888" s="60"/>
      <c r="DEY888" s="60"/>
      <c r="DEZ888" s="60"/>
      <c r="DFA888" s="60"/>
      <c r="DFB888" s="60"/>
      <c r="DFC888" s="60"/>
      <c r="DFD888" s="60"/>
      <c r="DFE888" s="60"/>
      <c r="DFF888" s="60"/>
      <c r="DFG888" s="60"/>
      <c r="DFH888" s="60"/>
      <c r="DFI888" s="60"/>
      <c r="DFJ888" s="60"/>
      <c r="DFK888" s="60"/>
      <c r="DFL888" s="60"/>
      <c r="DFM888" s="60"/>
      <c r="DFN888" s="60"/>
      <c r="DFO888" s="60"/>
      <c r="DFP888" s="60"/>
      <c r="DFQ888" s="60"/>
      <c r="DFR888" s="60"/>
      <c r="DFS888" s="60"/>
      <c r="DFT888" s="60"/>
      <c r="DFU888" s="60"/>
      <c r="DFV888" s="60"/>
      <c r="DFW888" s="60"/>
      <c r="DFX888" s="60"/>
      <c r="DFY888" s="60"/>
      <c r="DFZ888" s="60"/>
      <c r="DGA888" s="60"/>
      <c r="DGB888" s="60"/>
      <c r="DGC888" s="60"/>
      <c r="DGD888" s="60"/>
      <c r="DGE888" s="60"/>
      <c r="DGF888" s="60"/>
      <c r="DGG888" s="60"/>
      <c r="DGH888" s="60"/>
      <c r="DGI888" s="60"/>
      <c r="DGJ888" s="60"/>
      <c r="DGK888" s="60"/>
      <c r="DGL888" s="60"/>
      <c r="DGM888" s="60"/>
      <c r="DGN888" s="60"/>
      <c r="DGO888" s="60"/>
      <c r="DGP888" s="60"/>
      <c r="DGQ888" s="60"/>
      <c r="DGR888" s="60"/>
      <c r="DGS888" s="60"/>
      <c r="DGT888" s="60"/>
      <c r="DGU888" s="60"/>
      <c r="DGV888" s="60"/>
      <c r="DGW888" s="60"/>
      <c r="DGX888" s="60"/>
      <c r="DGY888" s="60"/>
      <c r="DGZ888" s="60"/>
      <c r="DHA888" s="60"/>
      <c r="DHB888" s="60"/>
      <c r="DHC888" s="60"/>
      <c r="DHD888" s="60"/>
      <c r="DHE888" s="60"/>
      <c r="DHF888" s="60"/>
      <c r="DHG888" s="60"/>
      <c r="DHH888" s="60"/>
      <c r="DHI888" s="60"/>
      <c r="DHJ888" s="60"/>
      <c r="DHK888" s="60"/>
      <c r="DHL888" s="60"/>
      <c r="DHM888" s="60"/>
      <c r="DHN888" s="60"/>
      <c r="DHO888" s="60"/>
      <c r="DHP888" s="60"/>
      <c r="DHQ888" s="60"/>
      <c r="DHR888" s="60"/>
      <c r="DHS888" s="60"/>
      <c r="DHT888" s="60"/>
      <c r="DHU888" s="60"/>
      <c r="DHV888" s="60"/>
      <c r="DHW888" s="60"/>
      <c r="DHX888" s="60"/>
      <c r="DHY888" s="60"/>
      <c r="DHZ888" s="60"/>
      <c r="DIA888" s="60"/>
      <c r="DIB888" s="60"/>
      <c r="DIC888" s="60"/>
      <c r="DID888" s="60"/>
      <c r="DIE888" s="60"/>
      <c r="DIF888" s="60"/>
      <c r="DIG888" s="60"/>
      <c r="DIH888" s="60"/>
      <c r="DII888" s="60"/>
      <c r="DIJ888" s="60"/>
      <c r="DIK888" s="60"/>
      <c r="DIL888" s="60"/>
      <c r="DIM888" s="60"/>
      <c r="DIN888" s="60"/>
      <c r="DIO888" s="60"/>
      <c r="DIP888" s="60"/>
      <c r="DIQ888" s="60"/>
      <c r="DIR888" s="60"/>
      <c r="DIS888" s="60"/>
      <c r="DIT888" s="60"/>
      <c r="DIU888" s="60"/>
      <c r="DIV888" s="60"/>
      <c r="DIW888" s="60"/>
      <c r="DIX888" s="60"/>
      <c r="DIY888" s="60"/>
      <c r="DIZ888" s="60"/>
      <c r="DJA888" s="60"/>
      <c r="DJB888" s="60"/>
      <c r="DJC888" s="60"/>
      <c r="DJD888" s="60"/>
      <c r="DJE888" s="60"/>
      <c r="DJF888" s="60"/>
      <c r="DJG888" s="60"/>
      <c r="DJH888" s="60"/>
      <c r="DJI888" s="60"/>
      <c r="DJJ888" s="60"/>
      <c r="DJK888" s="60"/>
      <c r="DJL888" s="60"/>
      <c r="DJM888" s="60"/>
      <c r="DJN888" s="60"/>
      <c r="DJO888" s="60"/>
      <c r="DJP888" s="60"/>
      <c r="DJQ888" s="60"/>
      <c r="DJR888" s="60"/>
      <c r="DJS888" s="60"/>
      <c r="DJT888" s="60"/>
      <c r="DJU888" s="60"/>
      <c r="DJV888" s="60"/>
      <c r="DJW888" s="60"/>
      <c r="DJX888" s="60"/>
      <c r="DJY888" s="60"/>
      <c r="DJZ888" s="60"/>
      <c r="DKA888" s="60"/>
      <c r="DKB888" s="60"/>
      <c r="DKC888" s="60"/>
      <c r="DKD888" s="60"/>
      <c r="DKE888" s="60"/>
      <c r="DKF888" s="60"/>
      <c r="DKG888" s="60"/>
      <c r="DKH888" s="60"/>
      <c r="DKI888" s="60"/>
      <c r="DKJ888" s="60"/>
      <c r="DKK888" s="60"/>
      <c r="DKL888" s="60"/>
      <c r="DKM888" s="60"/>
      <c r="DKN888" s="60"/>
      <c r="DKO888" s="60"/>
      <c r="DKP888" s="60"/>
      <c r="DKQ888" s="60"/>
      <c r="DKR888" s="60"/>
      <c r="DKS888" s="60"/>
      <c r="DKT888" s="60"/>
      <c r="DKU888" s="60"/>
      <c r="DKV888" s="60"/>
      <c r="DKW888" s="60"/>
      <c r="DKX888" s="60"/>
      <c r="DKY888" s="60"/>
      <c r="DKZ888" s="60"/>
      <c r="DLA888" s="60"/>
      <c r="DLB888" s="60"/>
      <c r="DLC888" s="60"/>
      <c r="DLD888" s="60"/>
      <c r="DLE888" s="60"/>
      <c r="DLF888" s="60"/>
      <c r="DLG888" s="60"/>
      <c r="DLH888" s="60"/>
      <c r="DLI888" s="60"/>
      <c r="DLJ888" s="60"/>
      <c r="DLK888" s="60"/>
      <c r="DLL888" s="60"/>
      <c r="DLM888" s="60"/>
      <c r="DLN888" s="60"/>
      <c r="DLO888" s="60"/>
      <c r="DLP888" s="60"/>
      <c r="DLQ888" s="60"/>
      <c r="DLR888" s="60"/>
      <c r="DLS888" s="60"/>
      <c r="DLT888" s="60"/>
      <c r="DLU888" s="60"/>
      <c r="DLV888" s="60"/>
      <c r="DLW888" s="60"/>
      <c r="DLX888" s="60"/>
      <c r="DLY888" s="60"/>
      <c r="DLZ888" s="60"/>
      <c r="DMA888" s="60"/>
      <c r="DMB888" s="60"/>
      <c r="DMC888" s="60"/>
      <c r="DMD888" s="60"/>
      <c r="DME888" s="60"/>
      <c r="DMF888" s="60"/>
      <c r="DMG888" s="60"/>
      <c r="DMH888" s="60"/>
      <c r="DMI888" s="60"/>
      <c r="DMJ888" s="60"/>
      <c r="DMK888" s="60"/>
      <c r="DML888" s="60"/>
      <c r="DMM888" s="60"/>
      <c r="DMN888" s="60"/>
      <c r="DMO888" s="60"/>
      <c r="DMP888" s="60"/>
      <c r="DMQ888" s="60"/>
      <c r="DMR888" s="60"/>
      <c r="DMS888" s="60"/>
      <c r="DMT888" s="60"/>
      <c r="DMU888" s="60"/>
      <c r="DMV888" s="60"/>
      <c r="DMW888" s="60"/>
      <c r="DMX888" s="60"/>
      <c r="DMY888" s="60"/>
      <c r="DMZ888" s="60"/>
      <c r="DNA888" s="60"/>
      <c r="DNB888" s="60"/>
      <c r="DNC888" s="60"/>
      <c r="DND888" s="60"/>
      <c r="DNE888" s="60"/>
      <c r="DNF888" s="60"/>
      <c r="DNG888" s="60"/>
      <c r="DNH888" s="60"/>
      <c r="DNI888" s="60"/>
      <c r="DNJ888" s="60"/>
      <c r="DNK888" s="60"/>
      <c r="DNL888" s="60"/>
      <c r="DNM888" s="60"/>
      <c r="DNN888" s="60"/>
      <c r="DNO888" s="60"/>
      <c r="DNP888" s="60"/>
      <c r="DNQ888" s="60"/>
      <c r="DNR888" s="60"/>
      <c r="DNS888" s="60"/>
      <c r="DNT888" s="60"/>
      <c r="DNU888" s="60"/>
      <c r="DNV888" s="60"/>
      <c r="DNW888" s="60"/>
      <c r="DNX888" s="60"/>
      <c r="DNY888" s="60"/>
      <c r="DNZ888" s="60"/>
      <c r="DOA888" s="60"/>
      <c r="DOB888" s="60"/>
      <c r="DOC888" s="60"/>
      <c r="DOD888" s="60"/>
      <c r="DOE888" s="60"/>
      <c r="DOF888" s="60"/>
      <c r="DOG888" s="60"/>
      <c r="DOH888" s="60"/>
      <c r="DOI888" s="60"/>
      <c r="DOJ888" s="60"/>
      <c r="DOK888" s="60"/>
      <c r="DOL888" s="60"/>
      <c r="DOM888" s="60"/>
      <c r="DON888" s="60"/>
      <c r="DOO888" s="60"/>
      <c r="DOP888" s="60"/>
      <c r="DOQ888" s="60"/>
      <c r="DOR888" s="60"/>
      <c r="DOS888" s="60"/>
      <c r="DOT888" s="60"/>
      <c r="DOU888" s="60"/>
      <c r="DOV888" s="60"/>
      <c r="DOW888" s="60"/>
      <c r="DOX888" s="60"/>
      <c r="DOY888" s="60"/>
      <c r="DOZ888" s="60"/>
      <c r="DPA888" s="60"/>
      <c r="DPB888" s="60"/>
      <c r="DPC888" s="60"/>
      <c r="DPD888" s="60"/>
      <c r="DPE888" s="60"/>
      <c r="DPF888" s="60"/>
      <c r="DPG888" s="60"/>
      <c r="DPH888" s="60"/>
      <c r="DPI888" s="60"/>
      <c r="DPJ888" s="60"/>
      <c r="DPK888" s="60"/>
      <c r="DPL888" s="60"/>
      <c r="DPM888" s="60"/>
      <c r="DPN888" s="60"/>
      <c r="DPO888" s="60"/>
      <c r="DPP888" s="60"/>
      <c r="DPQ888" s="60"/>
      <c r="DPR888" s="60"/>
      <c r="DPS888" s="60"/>
      <c r="DPT888" s="60"/>
      <c r="DPU888" s="60"/>
      <c r="DPV888" s="60"/>
      <c r="DPW888" s="60"/>
      <c r="DPX888" s="60"/>
      <c r="DPY888" s="60"/>
      <c r="DPZ888" s="60"/>
      <c r="DQA888" s="60"/>
      <c r="DQB888" s="60"/>
      <c r="DQC888" s="60"/>
      <c r="DQD888" s="60"/>
      <c r="DQE888" s="60"/>
      <c r="DQF888" s="60"/>
      <c r="DQG888" s="60"/>
      <c r="DQH888" s="60"/>
      <c r="DQI888" s="60"/>
      <c r="DQJ888" s="60"/>
      <c r="DQK888" s="60"/>
      <c r="DQL888" s="60"/>
      <c r="DQM888" s="60"/>
      <c r="DQN888" s="60"/>
      <c r="DQO888" s="60"/>
      <c r="DQP888" s="60"/>
      <c r="DQQ888" s="60"/>
      <c r="DQR888" s="60"/>
      <c r="DQS888" s="60"/>
      <c r="DQT888" s="60"/>
      <c r="DQU888" s="60"/>
      <c r="DQV888" s="60"/>
      <c r="DQW888" s="60"/>
      <c r="DQX888" s="60"/>
      <c r="DQY888" s="60"/>
      <c r="DQZ888" s="60"/>
      <c r="DRA888" s="60"/>
      <c r="DRB888" s="60"/>
      <c r="DRC888" s="60"/>
      <c r="DRD888" s="60"/>
      <c r="DRE888" s="60"/>
      <c r="DRF888" s="60"/>
      <c r="DRG888" s="60"/>
      <c r="DRH888" s="60"/>
      <c r="DRI888" s="60"/>
      <c r="DRJ888" s="60"/>
      <c r="DRK888" s="60"/>
      <c r="DRL888" s="60"/>
      <c r="DRM888" s="60"/>
      <c r="DRN888" s="60"/>
      <c r="DRO888" s="60"/>
      <c r="DRP888" s="60"/>
      <c r="DRQ888" s="60"/>
      <c r="DRR888" s="60"/>
      <c r="DRS888" s="60"/>
      <c r="DRT888" s="60"/>
      <c r="DRU888" s="60"/>
      <c r="DRV888" s="60"/>
      <c r="DRW888" s="60"/>
      <c r="DRX888" s="60"/>
      <c r="DRY888" s="60"/>
      <c r="DRZ888" s="60"/>
      <c r="DSA888" s="60"/>
      <c r="DSB888" s="60"/>
      <c r="DSC888" s="60"/>
      <c r="DSD888" s="60"/>
      <c r="DSE888" s="60"/>
      <c r="DSF888" s="60"/>
      <c r="DSG888" s="60"/>
      <c r="DSH888" s="60"/>
      <c r="DSI888" s="60"/>
      <c r="DSJ888" s="60"/>
      <c r="DSK888" s="60"/>
      <c r="DSL888" s="60"/>
      <c r="DSM888" s="60"/>
      <c r="DSN888" s="60"/>
      <c r="DSO888" s="60"/>
      <c r="DSP888" s="60"/>
      <c r="DSQ888" s="60"/>
      <c r="DSR888" s="60"/>
      <c r="DSS888" s="60"/>
      <c r="DST888" s="60"/>
      <c r="DSU888" s="60"/>
      <c r="DSV888" s="60"/>
      <c r="DSW888" s="60"/>
      <c r="DSX888" s="60"/>
      <c r="DSY888" s="60"/>
      <c r="DSZ888" s="60"/>
      <c r="DTA888" s="60"/>
      <c r="DTB888" s="60"/>
      <c r="DTC888" s="60"/>
      <c r="DTD888" s="60"/>
      <c r="DTE888" s="60"/>
      <c r="DTF888" s="60"/>
      <c r="DTG888" s="60"/>
      <c r="DTH888" s="60"/>
      <c r="DTI888" s="60"/>
      <c r="DTJ888" s="60"/>
      <c r="DTK888" s="60"/>
      <c r="DTL888" s="60"/>
      <c r="DTM888" s="60"/>
      <c r="DTN888" s="60"/>
      <c r="DTO888" s="60"/>
      <c r="DTP888" s="60"/>
      <c r="DTQ888" s="60"/>
      <c r="DTR888" s="60"/>
      <c r="DTS888" s="60"/>
      <c r="DTT888" s="60"/>
      <c r="DTU888" s="60"/>
      <c r="DTV888" s="60"/>
      <c r="DTW888" s="60"/>
      <c r="DTX888" s="60"/>
      <c r="DTY888" s="60"/>
      <c r="DTZ888" s="60"/>
      <c r="DUA888" s="60"/>
      <c r="DUB888" s="60"/>
      <c r="DUC888" s="60"/>
      <c r="DUD888" s="60"/>
      <c r="DUE888" s="60"/>
      <c r="DUF888" s="60"/>
      <c r="DUG888" s="60"/>
      <c r="DUH888" s="60"/>
      <c r="DUI888" s="60"/>
      <c r="DUJ888" s="60"/>
      <c r="DUK888" s="60"/>
      <c r="DUL888" s="60"/>
      <c r="DUM888" s="60"/>
      <c r="DUN888" s="60"/>
      <c r="DUO888" s="60"/>
      <c r="DUP888" s="60"/>
      <c r="DUQ888" s="60"/>
      <c r="DUR888" s="60"/>
      <c r="DUS888" s="60"/>
      <c r="DUT888" s="60"/>
      <c r="DUU888" s="60"/>
      <c r="DUV888" s="60"/>
      <c r="DUW888" s="60"/>
      <c r="DUX888" s="60"/>
      <c r="DUY888" s="60"/>
      <c r="DUZ888" s="60"/>
      <c r="DVA888" s="60"/>
      <c r="DVB888" s="60"/>
      <c r="DVC888" s="60"/>
      <c r="DVD888" s="60"/>
      <c r="DVE888" s="60"/>
      <c r="DVF888" s="60"/>
      <c r="DVG888" s="60"/>
      <c r="DVH888" s="60"/>
      <c r="DVI888" s="60"/>
      <c r="DVJ888" s="60"/>
      <c r="DVK888" s="60"/>
      <c r="DVL888" s="60"/>
      <c r="DVM888" s="60"/>
      <c r="DVN888" s="60"/>
      <c r="DVO888" s="60"/>
      <c r="DVP888" s="60"/>
      <c r="DVQ888" s="60"/>
      <c r="DVR888" s="60"/>
      <c r="DVS888" s="60"/>
      <c r="DVT888" s="60"/>
      <c r="DVU888" s="60"/>
      <c r="DVV888" s="60"/>
      <c r="DVW888" s="60"/>
      <c r="DVX888" s="60"/>
      <c r="DVY888" s="60"/>
      <c r="DVZ888" s="60"/>
      <c r="DWA888" s="60"/>
      <c r="DWB888" s="60"/>
      <c r="DWC888" s="60"/>
      <c r="DWD888" s="60"/>
      <c r="DWE888" s="60"/>
      <c r="DWF888" s="60"/>
      <c r="DWG888" s="60"/>
      <c r="DWH888" s="60"/>
      <c r="DWI888" s="60"/>
      <c r="DWJ888" s="60"/>
      <c r="DWK888" s="60"/>
      <c r="DWL888" s="60"/>
      <c r="DWM888" s="60"/>
      <c r="DWN888" s="60"/>
      <c r="DWO888" s="60"/>
      <c r="DWP888" s="60"/>
      <c r="DWQ888" s="60"/>
      <c r="DWR888" s="60"/>
      <c r="DWS888" s="60"/>
      <c r="DWT888" s="60"/>
      <c r="DWU888" s="60"/>
      <c r="DWV888" s="60"/>
      <c r="DWW888" s="60"/>
      <c r="DWX888" s="60"/>
      <c r="DWY888" s="60"/>
      <c r="DWZ888" s="60"/>
      <c r="DXA888" s="60"/>
      <c r="DXB888" s="60"/>
      <c r="DXC888" s="60"/>
      <c r="DXD888" s="60"/>
      <c r="DXE888" s="60"/>
      <c r="DXF888" s="60"/>
      <c r="DXG888" s="60"/>
      <c r="DXH888" s="60"/>
      <c r="DXI888" s="60"/>
      <c r="DXJ888" s="60"/>
      <c r="DXK888" s="60"/>
      <c r="DXL888" s="60"/>
      <c r="DXM888" s="60"/>
      <c r="DXN888" s="60"/>
      <c r="DXO888" s="60"/>
      <c r="DXP888" s="60"/>
      <c r="DXQ888" s="60"/>
      <c r="DXR888" s="60"/>
      <c r="DXS888" s="60"/>
      <c r="DXT888" s="60"/>
      <c r="DXU888" s="60"/>
      <c r="DXV888" s="60"/>
      <c r="DXW888" s="60"/>
      <c r="DXX888" s="60"/>
      <c r="DXY888" s="60"/>
      <c r="DXZ888" s="60"/>
      <c r="DYA888" s="60"/>
      <c r="DYB888" s="60"/>
      <c r="DYC888" s="60"/>
      <c r="DYD888" s="60"/>
      <c r="DYE888" s="60"/>
      <c r="DYF888" s="60"/>
      <c r="DYG888" s="60"/>
      <c r="DYH888" s="60"/>
      <c r="DYI888" s="60"/>
      <c r="DYJ888" s="60"/>
      <c r="DYK888" s="60"/>
      <c r="DYL888" s="60"/>
      <c r="DYM888" s="60"/>
      <c r="DYN888" s="60"/>
      <c r="DYO888" s="60"/>
      <c r="DYP888" s="60"/>
      <c r="DYQ888" s="60"/>
      <c r="DYR888" s="60"/>
      <c r="DYS888" s="60"/>
      <c r="DYT888" s="60"/>
      <c r="DYU888" s="60"/>
      <c r="DYV888" s="60"/>
      <c r="DYW888" s="60"/>
      <c r="DYX888" s="60"/>
      <c r="DYY888" s="60"/>
      <c r="DYZ888" s="60"/>
      <c r="DZA888" s="60"/>
      <c r="DZB888" s="60"/>
      <c r="DZC888" s="60"/>
      <c r="DZD888" s="60"/>
      <c r="DZE888" s="60"/>
      <c r="DZF888" s="60"/>
      <c r="DZG888" s="60"/>
      <c r="DZH888" s="60"/>
      <c r="DZI888" s="60"/>
      <c r="DZJ888" s="60"/>
      <c r="DZK888" s="60"/>
      <c r="DZL888" s="60"/>
      <c r="DZM888" s="60"/>
      <c r="DZN888" s="60"/>
      <c r="DZO888" s="60"/>
      <c r="DZP888" s="60"/>
      <c r="DZQ888" s="60"/>
      <c r="DZR888" s="60"/>
      <c r="DZS888" s="60"/>
      <c r="DZT888" s="60"/>
      <c r="DZU888" s="60"/>
      <c r="DZV888" s="60"/>
      <c r="DZW888" s="60"/>
      <c r="DZX888" s="60"/>
      <c r="DZY888" s="60"/>
      <c r="DZZ888" s="60"/>
      <c r="EAA888" s="60"/>
      <c r="EAB888" s="60"/>
      <c r="EAC888" s="60"/>
      <c r="EAD888" s="60"/>
      <c r="EAE888" s="60"/>
      <c r="EAF888" s="60"/>
      <c r="EAG888" s="60"/>
      <c r="EAH888" s="60"/>
      <c r="EAI888" s="60"/>
      <c r="EAJ888" s="60"/>
      <c r="EAK888" s="60"/>
      <c r="EAL888" s="60"/>
      <c r="EAM888" s="60"/>
      <c r="EAN888" s="60"/>
      <c r="EAO888" s="60"/>
      <c r="EAP888" s="60"/>
      <c r="EAQ888" s="60"/>
      <c r="EAR888" s="60"/>
      <c r="EAS888" s="60"/>
      <c r="EAT888" s="60"/>
      <c r="EAU888" s="60"/>
      <c r="EAV888" s="60"/>
      <c r="EAW888" s="60"/>
      <c r="EAX888" s="60"/>
      <c r="EAY888" s="60"/>
      <c r="EAZ888" s="60"/>
      <c r="EBA888" s="60"/>
      <c r="EBB888" s="60"/>
      <c r="EBC888" s="60"/>
      <c r="EBD888" s="60"/>
      <c r="EBE888" s="60"/>
      <c r="EBF888" s="60"/>
      <c r="EBG888" s="60"/>
      <c r="EBH888" s="60"/>
      <c r="EBI888" s="60"/>
      <c r="EBJ888" s="60"/>
      <c r="EBK888" s="60"/>
      <c r="EBL888" s="60"/>
      <c r="EBM888" s="60"/>
      <c r="EBN888" s="60"/>
      <c r="EBO888" s="60"/>
      <c r="EBP888" s="60"/>
      <c r="EBQ888" s="60"/>
      <c r="EBR888" s="60"/>
      <c r="EBS888" s="60"/>
      <c r="EBT888" s="60"/>
      <c r="EBU888" s="60"/>
      <c r="EBV888" s="60"/>
      <c r="EBW888" s="60"/>
      <c r="EBX888" s="60"/>
      <c r="EBY888" s="60"/>
      <c r="EBZ888" s="60"/>
      <c r="ECA888" s="60"/>
      <c r="ECB888" s="60"/>
      <c r="ECC888" s="60"/>
      <c r="ECD888" s="60"/>
      <c r="ECE888" s="60"/>
      <c r="ECF888" s="60"/>
      <c r="ECG888" s="60"/>
      <c r="ECH888" s="60"/>
      <c r="ECI888" s="60"/>
      <c r="ECJ888" s="60"/>
      <c r="ECK888" s="60"/>
      <c r="ECL888" s="60"/>
      <c r="ECM888" s="60"/>
      <c r="ECN888" s="60"/>
      <c r="ECO888" s="60"/>
      <c r="ECP888" s="60"/>
      <c r="ECQ888" s="60"/>
      <c r="ECR888" s="60"/>
      <c r="ECS888" s="60"/>
      <c r="ECT888" s="60"/>
      <c r="ECU888" s="60"/>
      <c r="ECV888" s="60"/>
      <c r="ECW888" s="60"/>
      <c r="ECX888" s="60"/>
      <c r="ECY888" s="60"/>
      <c r="ECZ888" s="60"/>
      <c r="EDA888" s="60"/>
      <c r="EDB888" s="60"/>
      <c r="EDC888" s="60"/>
      <c r="EDD888" s="60"/>
      <c r="EDE888" s="60"/>
      <c r="EDF888" s="60"/>
      <c r="EDG888" s="60"/>
      <c r="EDH888" s="60"/>
      <c r="EDI888" s="60"/>
      <c r="EDJ888" s="60"/>
      <c r="EDK888" s="60"/>
      <c r="EDL888" s="60"/>
      <c r="EDM888" s="60"/>
      <c r="EDN888" s="60"/>
      <c r="EDO888" s="60"/>
      <c r="EDP888" s="60"/>
      <c r="EDQ888" s="60"/>
      <c r="EDR888" s="60"/>
      <c r="EDS888" s="60"/>
      <c r="EDT888" s="60"/>
      <c r="EDU888" s="60"/>
      <c r="EDV888" s="60"/>
      <c r="EDW888" s="60"/>
      <c r="EDX888" s="60"/>
      <c r="EDY888" s="60"/>
      <c r="EDZ888" s="60"/>
      <c r="EEA888" s="60"/>
      <c r="EEB888" s="60"/>
      <c r="EEC888" s="60"/>
      <c r="EED888" s="60"/>
      <c r="EEE888" s="60"/>
      <c r="EEF888" s="60"/>
      <c r="EEG888" s="60"/>
      <c r="EEH888" s="60"/>
      <c r="EEI888" s="60"/>
      <c r="EEJ888" s="60"/>
      <c r="EEK888" s="60"/>
      <c r="EEL888" s="60"/>
      <c r="EEM888" s="60"/>
      <c r="EEN888" s="60"/>
      <c r="EEO888" s="60"/>
      <c r="EEP888" s="60"/>
      <c r="EEQ888" s="60"/>
      <c r="EER888" s="60"/>
      <c r="EES888" s="60"/>
      <c r="EET888" s="60"/>
      <c r="EEU888" s="60"/>
      <c r="EEV888" s="60"/>
      <c r="EEW888" s="60"/>
      <c r="EEX888" s="60"/>
      <c r="EEY888" s="60"/>
      <c r="EEZ888" s="60"/>
      <c r="EFA888" s="60"/>
      <c r="EFB888" s="60"/>
      <c r="EFC888" s="60"/>
      <c r="EFD888" s="60"/>
      <c r="EFE888" s="60"/>
      <c r="EFF888" s="60"/>
      <c r="EFG888" s="60"/>
      <c r="EFH888" s="60"/>
      <c r="EFI888" s="60"/>
      <c r="EFJ888" s="60"/>
      <c r="EFK888" s="60"/>
      <c r="EFL888" s="60"/>
      <c r="EFM888" s="60"/>
      <c r="EFN888" s="60"/>
      <c r="EFO888" s="60"/>
      <c r="EFP888" s="60"/>
      <c r="EFQ888" s="60"/>
      <c r="EFR888" s="60"/>
      <c r="EFS888" s="60"/>
      <c r="EFT888" s="60"/>
      <c r="EFU888" s="60"/>
      <c r="EFV888" s="60"/>
      <c r="EFW888" s="60"/>
      <c r="EFX888" s="60"/>
      <c r="EFY888" s="60"/>
      <c r="EFZ888" s="60"/>
      <c r="EGA888" s="60"/>
      <c r="EGB888" s="60"/>
      <c r="EGC888" s="60"/>
      <c r="EGD888" s="60"/>
      <c r="EGE888" s="60"/>
      <c r="EGF888" s="60"/>
      <c r="EGG888" s="60"/>
      <c r="EGH888" s="60"/>
      <c r="EGI888" s="60"/>
      <c r="EGJ888" s="60"/>
      <c r="EGK888" s="60"/>
      <c r="EGL888" s="60"/>
      <c r="EGM888" s="60"/>
      <c r="EGN888" s="60"/>
      <c r="EGO888" s="60"/>
      <c r="EGP888" s="60"/>
      <c r="EGQ888" s="60"/>
      <c r="EGR888" s="60"/>
      <c r="EGS888" s="60"/>
      <c r="EGT888" s="60"/>
      <c r="EGU888" s="60"/>
      <c r="EGV888" s="60"/>
      <c r="EGW888" s="60"/>
      <c r="EGX888" s="60"/>
      <c r="EGY888" s="60"/>
      <c r="EGZ888" s="60"/>
      <c r="EHA888" s="60"/>
      <c r="EHB888" s="60"/>
      <c r="EHC888" s="60"/>
      <c r="EHD888" s="60"/>
      <c r="EHE888" s="60"/>
      <c r="EHF888" s="60"/>
      <c r="EHG888" s="60"/>
      <c r="EHH888" s="60"/>
      <c r="EHI888" s="60"/>
      <c r="EHJ888" s="60"/>
      <c r="EHK888" s="60"/>
      <c r="EHL888" s="60"/>
      <c r="EHM888" s="60"/>
      <c r="EHN888" s="60"/>
      <c r="EHO888" s="60"/>
      <c r="EHP888" s="60"/>
      <c r="EHQ888" s="60"/>
      <c r="EHR888" s="60"/>
      <c r="EHS888" s="60"/>
      <c r="EHT888" s="60"/>
      <c r="EHU888" s="60"/>
      <c r="EHV888" s="60"/>
      <c r="EHW888" s="60"/>
      <c r="EHX888" s="60"/>
      <c r="EHY888" s="60"/>
      <c r="EHZ888" s="60"/>
      <c r="EIA888" s="60"/>
      <c r="EIB888" s="60"/>
      <c r="EIC888" s="60"/>
      <c r="EID888" s="60"/>
      <c r="EIE888" s="60"/>
      <c r="EIF888" s="60"/>
      <c r="EIG888" s="60"/>
      <c r="EIH888" s="60"/>
      <c r="EII888" s="60"/>
      <c r="EIJ888" s="60"/>
      <c r="EIK888" s="60"/>
      <c r="EIL888" s="60"/>
      <c r="EIM888" s="60"/>
      <c r="EIN888" s="60"/>
      <c r="EIO888" s="60"/>
      <c r="EIP888" s="60"/>
      <c r="EIQ888" s="60"/>
      <c r="EIR888" s="60"/>
      <c r="EIS888" s="60"/>
      <c r="EIT888" s="60"/>
      <c r="EIU888" s="60"/>
      <c r="EIV888" s="60"/>
      <c r="EIW888" s="60"/>
      <c r="EIX888" s="60"/>
      <c r="EIY888" s="60"/>
      <c r="EIZ888" s="60"/>
      <c r="EJA888" s="60"/>
      <c r="EJB888" s="60"/>
      <c r="EJC888" s="60"/>
      <c r="EJD888" s="60"/>
      <c r="EJE888" s="60"/>
      <c r="EJF888" s="60"/>
      <c r="EJG888" s="60"/>
      <c r="EJH888" s="60"/>
      <c r="EJI888" s="60"/>
      <c r="EJJ888" s="60"/>
      <c r="EJK888" s="60"/>
      <c r="EJL888" s="60"/>
      <c r="EJM888" s="60"/>
      <c r="EJN888" s="60"/>
      <c r="EJO888" s="60"/>
      <c r="EJP888" s="60"/>
      <c r="EJQ888" s="60"/>
      <c r="EJR888" s="60"/>
      <c r="EJS888" s="60"/>
      <c r="EJT888" s="60"/>
      <c r="EJU888" s="60"/>
      <c r="EJV888" s="60"/>
      <c r="EJW888" s="60"/>
      <c r="EJX888" s="60"/>
      <c r="EJY888" s="60"/>
      <c r="EJZ888" s="60"/>
      <c r="EKA888" s="60"/>
      <c r="EKB888" s="60"/>
      <c r="EKC888" s="60"/>
      <c r="EKD888" s="60"/>
      <c r="EKE888" s="60"/>
      <c r="EKF888" s="60"/>
      <c r="EKG888" s="60"/>
      <c r="EKH888" s="60"/>
      <c r="EKI888" s="60"/>
      <c r="EKJ888" s="60"/>
      <c r="EKK888" s="60"/>
      <c r="EKL888" s="60"/>
      <c r="EKM888" s="60"/>
      <c r="EKN888" s="60"/>
      <c r="EKO888" s="60"/>
      <c r="EKP888" s="60"/>
      <c r="EKQ888" s="60"/>
      <c r="EKR888" s="60"/>
      <c r="EKS888" s="60"/>
      <c r="EKT888" s="60"/>
      <c r="EKU888" s="60"/>
      <c r="EKV888" s="60"/>
      <c r="EKW888" s="60"/>
      <c r="EKX888" s="60"/>
      <c r="EKY888" s="60"/>
      <c r="EKZ888" s="60"/>
      <c r="ELA888" s="60"/>
      <c r="ELB888" s="60"/>
      <c r="ELC888" s="60"/>
      <c r="ELD888" s="60"/>
      <c r="ELE888" s="60"/>
      <c r="ELF888" s="60"/>
      <c r="ELG888" s="60"/>
      <c r="ELH888" s="60"/>
      <c r="ELI888" s="60"/>
      <c r="ELJ888" s="60"/>
      <c r="ELK888" s="60"/>
      <c r="ELL888" s="60"/>
      <c r="ELM888" s="60"/>
      <c r="ELN888" s="60"/>
      <c r="ELO888" s="60"/>
      <c r="ELP888" s="60"/>
      <c r="ELQ888" s="60"/>
      <c r="ELR888" s="60"/>
      <c r="ELS888" s="60"/>
      <c r="ELT888" s="60"/>
      <c r="ELU888" s="60"/>
      <c r="ELV888" s="60"/>
      <c r="ELW888" s="60"/>
      <c r="ELX888" s="60"/>
      <c r="ELY888" s="60"/>
      <c r="ELZ888" s="60"/>
      <c r="EMA888" s="60"/>
      <c r="EMB888" s="60"/>
      <c r="EMC888" s="60"/>
      <c r="EMD888" s="60"/>
      <c r="EME888" s="60"/>
      <c r="EMF888" s="60"/>
      <c r="EMG888" s="60"/>
      <c r="EMH888" s="60"/>
      <c r="EMI888" s="60"/>
      <c r="EMJ888" s="60"/>
      <c r="EMK888" s="60"/>
      <c r="EML888" s="60"/>
      <c r="EMM888" s="60"/>
      <c r="EMN888" s="60"/>
      <c r="EMO888" s="60"/>
      <c r="EMP888" s="60"/>
      <c r="EMQ888" s="60"/>
      <c r="EMR888" s="60"/>
      <c r="EMS888" s="60"/>
      <c r="EMT888" s="60"/>
      <c r="EMU888" s="60"/>
      <c r="EMV888" s="60"/>
      <c r="EMW888" s="60"/>
      <c r="EMX888" s="60"/>
      <c r="EMY888" s="60"/>
      <c r="EMZ888" s="60"/>
      <c r="ENA888" s="60"/>
      <c r="ENB888" s="60"/>
      <c r="ENC888" s="60"/>
      <c r="END888" s="60"/>
      <c r="ENE888" s="60"/>
      <c r="ENF888" s="60"/>
      <c r="ENG888" s="60"/>
      <c r="ENH888" s="60"/>
      <c r="ENI888" s="60"/>
      <c r="ENJ888" s="60"/>
      <c r="ENK888" s="60"/>
      <c r="ENL888" s="60"/>
      <c r="ENM888" s="60"/>
      <c r="ENN888" s="60"/>
      <c r="ENO888" s="60"/>
      <c r="ENP888" s="60"/>
      <c r="ENQ888" s="60"/>
      <c r="ENR888" s="60"/>
      <c r="ENS888" s="60"/>
      <c r="ENT888" s="60"/>
      <c r="ENU888" s="60"/>
      <c r="ENV888" s="60"/>
      <c r="ENW888" s="60"/>
      <c r="ENX888" s="60"/>
      <c r="ENY888" s="60"/>
      <c r="ENZ888" s="60"/>
      <c r="EOA888" s="60"/>
      <c r="EOB888" s="60"/>
      <c r="EOC888" s="60"/>
      <c r="EOD888" s="60"/>
      <c r="EOE888" s="60"/>
      <c r="EOF888" s="60"/>
      <c r="EOG888" s="60"/>
      <c r="EOH888" s="60"/>
      <c r="EOI888" s="60"/>
      <c r="EOJ888" s="60"/>
      <c r="EOK888" s="60"/>
      <c r="EOL888" s="60"/>
      <c r="EOM888" s="60"/>
      <c r="EON888" s="60"/>
      <c r="EOO888" s="60"/>
      <c r="EOP888" s="60"/>
      <c r="EOQ888" s="60"/>
      <c r="EOR888" s="60"/>
      <c r="EOS888" s="60"/>
      <c r="EOT888" s="60"/>
      <c r="EOU888" s="60"/>
      <c r="EOV888" s="60"/>
      <c r="EOW888" s="60"/>
      <c r="EOX888" s="60"/>
      <c r="EOY888" s="60"/>
      <c r="EOZ888" s="60"/>
      <c r="EPA888" s="60"/>
      <c r="EPB888" s="60"/>
      <c r="EPC888" s="60"/>
      <c r="EPD888" s="60"/>
      <c r="EPE888" s="60"/>
      <c r="EPF888" s="60"/>
      <c r="EPG888" s="60"/>
      <c r="EPH888" s="60"/>
      <c r="EPI888" s="60"/>
      <c r="EPJ888" s="60"/>
      <c r="EPK888" s="60"/>
      <c r="EPL888" s="60"/>
      <c r="EPM888" s="60"/>
      <c r="EPN888" s="60"/>
      <c r="EPO888" s="60"/>
      <c r="EPP888" s="60"/>
      <c r="EPQ888" s="60"/>
      <c r="EPR888" s="60"/>
      <c r="EPS888" s="60"/>
      <c r="EPT888" s="60"/>
      <c r="EPU888" s="60"/>
      <c r="EPV888" s="60"/>
      <c r="EPW888" s="60"/>
      <c r="EPX888" s="60"/>
      <c r="EPY888" s="60"/>
      <c r="EPZ888" s="60"/>
      <c r="EQA888" s="60"/>
      <c r="EQB888" s="60"/>
      <c r="EQC888" s="60"/>
      <c r="EQD888" s="60"/>
      <c r="EQE888" s="60"/>
      <c r="EQF888" s="60"/>
      <c r="EQG888" s="60"/>
      <c r="EQH888" s="60"/>
      <c r="EQI888" s="60"/>
      <c r="EQJ888" s="60"/>
      <c r="EQK888" s="60"/>
      <c r="EQL888" s="60"/>
      <c r="EQM888" s="60"/>
      <c r="EQN888" s="60"/>
      <c r="EQO888" s="60"/>
      <c r="EQP888" s="60"/>
      <c r="EQQ888" s="60"/>
      <c r="EQR888" s="60"/>
      <c r="EQS888" s="60"/>
      <c r="EQT888" s="60"/>
      <c r="EQU888" s="60"/>
      <c r="EQV888" s="60"/>
      <c r="EQW888" s="60"/>
      <c r="EQX888" s="60"/>
      <c r="EQY888" s="60"/>
      <c r="EQZ888" s="60"/>
      <c r="ERA888" s="60"/>
      <c r="ERB888" s="60"/>
      <c r="ERC888" s="60"/>
      <c r="ERD888" s="60"/>
      <c r="ERE888" s="60"/>
      <c r="ERF888" s="60"/>
      <c r="ERG888" s="60"/>
      <c r="ERH888" s="60"/>
      <c r="ERI888" s="60"/>
      <c r="ERJ888" s="60"/>
      <c r="ERK888" s="60"/>
      <c r="ERL888" s="60"/>
      <c r="ERM888" s="60"/>
      <c r="ERN888" s="60"/>
      <c r="ERO888" s="60"/>
      <c r="ERP888" s="60"/>
      <c r="ERQ888" s="60"/>
      <c r="ERR888" s="60"/>
      <c r="ERS888" s="60"/>
      <c r="ERT888" s="60"/>
      <c r="ERU888" s="60"/>
      <c r="ERV888" s="60"/>
      <c r="ERW888" s="60"/>
      <c r="ERX888" s="60"/>
      <c r="ERY888" s="60"/>
      <c r="ERZ888" s="60"/>
      <c r="ESA888" s="60"/>
      <c r="ESB888" s="60"/>
      <c r="ESC888" s="60"/>
      <c r="ESD888" s="60"/>
      <c r="ESE888" s="60"/>
      <c r="ESF888" s="60"/>
      <c r="ESG888" s="60"/>
      <c r="ESH888" s="60"/>
      <c r="ESI888" s="60"/>
      <c r="ESJ888" s="60"/>
      <c r="ESK888" s="60"/>
      <c r="ESL888" s="60"/>
      <c r="ESM888" s="60"/>
      <c r="ESN888" s="60"/>
      <c r="ESO888" s="60"/>
      <c r="ESP888" s="60"/>
      <c r="ESQ888" s="60"/>
      <c r="ESR888" s="60"/>
      <c r="ESS888" s="60"/>
      <c r="EST888" s="60"/>
      <c r="ESU888" s="60"/>
      <c r="ESV888" s="60"/>
      <c r="ESW888" s="60"/>
      <c r="ESX888" s="60"/>
      <c r="ESY888" s="60"/>
      <c r="ESZ888" s="60"/>
      <c r="ETA888" s="60"/>
      <c r="ETB888" s="60"/>
      <c r="ETC888" s="60"/>
      <c r="ETD888" s="60"/>
      <c r="ETE888" s="60"/>
      <c r="ETF888" s="60"/>
      <c r="ETG888" s="60"/>
      <c r="ETH888" s="60"/>
      <c r="ETI888" s="60"/>
      <c r="ETJ888" s="60"/>
      <c r="ETK888" s="60"/>
      <c r="ETL888" s="60"/>
      <c r="ETM888" s="60"/>
      <c r="ETN888" s="60"/>
      <c r="ETO888" s="60"/>
      <c r="ETP888" s="60"/>
      <c r="ETQ888" s="60"/>
      <c r="ETR888" s="60"/>
      <c r="ETS888" s="60"/>
      <c r="ETT888" s="60"/>
      <c r="ETU888" s="60"/>
      <c r="ETV888" s="60"/>
      <c r="ETW888" s="60"/>
      <c r="ETX888" s="60"/>
      <c r="ETY888" s="60"/>
      <c r="ETZ888" s="60"/>
      <c r="EUA888" s="60"/>
      <c r="EUB888" s="60"/>
      <c r="EUC888" s="60"/>
      <c r="EUD888" s="60"/>
      <c r="EUE888" s="60"/>
      <c r="EUF888" s="60"/>
      <c r="EUG888" s="60"/>
      <c r="EUH888" s="60"/>
      <c r="EUI888" s="60"/>
      <c r="EUJ888" s="60"/>
      <c r="EUK888" s="60"/>
      <c r="EUL888" s="60"/>
      <c r="EUM888" s="60"/>
      <c r="EUN888" s="60"/>
      <c r="EUO888" s="60"/>
      <c r="EUP888" s="60"/>
      <c r="EUQ888" s="60"/>
      <c r="EUR888" s="60"/>
      <c r="EUS888" s="60"/>
      <c r="EUT888" s="60"/>
      <c r="EUU888" s="60"/>
      <c r="EUV888" s="60"/>
      <c r="EUW888" s="60"/>
      <c r="EUX888" s="60"/>
      <c r="EUY888" s="60"/>
      <c r="EUZ888" s="60"/>
      <c r="EVA888" s="60"/>
      <c r="EVB888" s="60"/>
      <c r="EVC888" s="60"/>
      <c r="EVD888" s="60"/>
      <c r="EVE888" s="60"/>
      <c r="EVF888" s="60"/>
      <c r="EVG888" s="60"/>
      <c r="EVH888" s="60"/>
      <c r="EVI888" s="60"/>
      <c r="EVJ888" s="60"/>
      <c r="EVK888" s="60"/>
      <c r="EVL888" s="60"/>
      <c r="EVM888" s="60"/>
      <c r="EVN888" s="60"/>
      <c r="EVO888" s="60"/>
      <c r="EVP888" s="60"/>
      <c r="EVQ888" s="60"/>
      <c r="EVR888" s="60"/>
      <c r="EVS888" s="60"/>
      <c r="EVT888" s="60"/>
      <c r="EVU888" s="60"/>
      <c r="EVV888" s="60"/>
      <c r="EVW888" s="60"/>
      <c r="EVX888" s="60"/>
      <c r="EVY888" s="60"/>
      <c r="EVZ888" s="60"/>
      <c r="EWA888" s="60"/>
      <c r="EWB888" s="60"/>
      <c r="EWC888" s="60"/>
      <c r="EWD888" s="60"/>
      <c r="EWE888" s="60"/>
      <c r="EWF888" s="60"/>
      <c r="EWG888" s="60"/>
      <c r="EWH888" s="60"/>
      <c r="EWI888" s="60"/>
      <c r="EWJ888" s="60"/>
      <c r="EWK888" s="60"/>
      <c r="EWL888" s="60"/>
      <c r="EWM888" s="60"/>
      <c r="EWN888" s="60"/>
      <c r="EWO888" s="60"/>
      <c r="EWP888" s="60"/>
      <c r="EWQ888" s="60"/>
      <c r="EWR888" s="60"/>
      <c r="EWS888" s="60"/>
      <c r="EWT888" s="60"/>
      <c r="EWU888" s="60"/>
      <c r="EWV888" s="60"/>
      <c r="EWW888" s="60"/>
      <c r="EWX888" s="60"/>
      <c r="EWY888" s="60"/>
      <c r="EWZ888" s="60"/>
      <c r="EXA888" s="60"/>
      <c r="EXB888" s="60"/>
      <c r="EXC888" s="60"/>
      <c r="EXD888" s="60"/>
      <c r="EXE888" s="60"/>
      <c r="EXF888" s="60"/>
      <c r="EXG888" s="60"/>
      <c r="EXH888" s="60"/>
      <c r="EXI888" s="60"/>
      <c r="EXJ888" s="60"/>
      <c r="EXK888" s="60"/>
      <c r="EXL888" s="60"/>
      <c r="EXM888" s="60"/>
      <c r="EXN888" s="60"/>
      <c r="EXO888" s="60"/>
      <c r="EXP888" s="60"/>
      <c r="EXQ888" s="60"/>
      <c r="EXR888" s="60"/>
      <c r="EXS888" s="60"/>
      <c r="EXT888" s="60"/>
      <c r="EXU888" s="60"/>
      <c r="EXV888" s="60"/>
      <c r="EXW888" s="60"/>
      <c r="EXX888" s="60"/>
      <c r="EXY888" s="60"/>
      <c r="EXZ888" s="60"/>
      <c r="EYA888" s="60"/>
      <c r="EYB888" s="60"/>
      <c r="EYC888" s="60"/>
      <c r="EYD888" s="60"/>
      <c r="EYE888" s="60"/>
      <c r="EYF888" s="60"/>
      <c r="EYG888" s="60"/>
      <c r="EYH888" s="60"/>
      <c r="EYI888" s="60"/>
      <c r="EYJ888" s="60"/>
      <c r="EYK888" s="60"/>
      <c r="EYL888" s="60"/>
      <c r="EYM888" s="60"/>
      <c r="EYN888" s="60"/>
      <c r="EYO888" s="60"/>
      <c r="EYP888" s="60"/>
      <c r="EYQ888" s="60"/>
      <c r="EYR888" s="60"/>
      <c r="EYS888" s="60"/>
      <c r="EYT888" s="60"/>
      <c r="EYU888" s="60"/>
      <c r="EYV888" s="60"/>
      <c r="EYW888" s="60"/>
      <c r="EYX888" s="60"/>
      <c r="EYY888" s="60"/>
      <c r="EYZ888" s="60"/>
      <c r="EZA888" s="60"/>
      <c r="EZB888" s="60"/>
      <c r="EZC888" s="60"/>
      <c r="EZD888" s="60"/>
      <c r="EZE888" s="60"/>
      <c r="EZF888" s="60"/>
      <c r="EZG888" s="60"/>
      <c r="EZH888" s="60"/>
      <c r="EZI888" s="60"/>
      <c r="EZJ888" s="60"/>
      <c r="EZK888" s="60"/>
      <c r="EZL888" s="60"/>
      <c r="EZM888" s="60"/>
      <c r="EZN888" s="60"/>
      <c r="EZO888" s="60"/>
      <c r="EZP888" s="60"/>
      <c r="EZQ888" s="60"/>
      <c r="EZR888" s="60"/>
      <c r="EZS888" s="60"/>
      <c r="EZT888" s="60"/>
      <c r="EZU888" s="60"/>
      <c r="EZV888" s="60"/>
      <c r="EZW888" s="60"/>
      <c r="EZX888" s="60"/>
      <c r="EZY888" s="60"/>
      <c r="EZZ888" s="60"/>
      <c r="FAA888" s="60"/>
      <c r="FAB888" s="60"/>
      <c r="FAC888" s="60"/>
      <c r="FAD888" s="60"/>
      <c r="FAE888" s="60"/>
      <c r="FAF888" s="60"/>
      <c r="FAG888" s="60"/>
      <c r="FAH888" s="60"/>
      <c r="FAI888" s="60"/>
      <c r="FAJ888" s="60"/>
      <c r="FAK888" s="60"/>
      <c r="FAL888" s="60"/>
      <c r="FAM888" s="60"/>
      <c r="FAN888" s="60"/>
      <c r="FAO888" s="60"/>
      <c r="FAP888" s="60"/>
      <c r="FAQ888" s="60"/>
      <c r="FAR888" s="60"/>
      <c r="FAS888" s="60"/>
      <c r="FAT888" s="60"/>
      <c r="FAU888" s="60"/>
      <c r="FAV888" s="60"/>
      <c r="FAW888" s="60"/>
      <c r="FAX888" s="60"/>
      <c r="FAY888" s="60"/>
      <c r="FAZ888" s="60"/>
      <c r="FBA888" s="60"/>
      <c r="FBB888" s="60"/>
      <c r="FBC888" s="60"/>
      <c r="FBD888" s="60"/>
      <c r="FBE888" s="60"/>
      <c r="FBF888" s="60"/>
      <c r="FBG888" s="60"/>
      <c r="FBH888" s="60"/>
      <c r="FBI888" s="60"/>
      <c r="FBJ888" s="60"/>
      <c r="FBK888" s="60"/>
      <c r="FBL888" s="60"/>
      <c r="FBM888" s="60"/>
      <c r="FBN888" s="60"/>
      <c r="FBO888" s="60"/>
      <c r="FBP888" s="60"/>
      <c r="FBQ888" s="60"/>
      <c r="FBR888" s="60"/>
      <c r="FBS888" s="60"/>
      <c r="FBT888" s="60"/>
      <c r="FBU888" s="60"/>
      <c r="FBV888" s="60"/>
      <c r="FBW888" s="60"/>
      <c r="FBX888" s="60"/>
      <c r="FBY888" s="60"/>
      <c r="FBZ888" s="60"/>
      <c r="FCA888" s="60"/>
      <c r="FCB888" s="60"/>
      <c r="FCC888" s="60"/>
      <c r="FCD888" s="60"/>
      <c r="FCE888" s="60"/>
      <c r="FCF888" s="60"/>
      <c r="FCG888" s="60"/>
      <c r="FCH888" s="60"/>
      <c r="FCI888" s="60"/>
      <c r="FCJ888" s="60"/>
      <c r="FCK888" s="60"/>
      <c r="FCL888" s="60"/>
      <c r="FCM888" s="60"/>
      <c r="FCN888" s="60"/>
      <c r="FCO888" s="60"/>
      <c r="FCP888" s="60"/>
      <c r="FCQ888" s="60"/>
      <c r="FCR888" s="60"/>
      <c r="FCS888" s="60"/>
      <c r="FCT888" s="60"/>
      <c r="FCU888" s="60"/>
      <c r="FCV888" s="60"/>
      <c r="FCW888" s="60"/>
      <c r="FCX888" s="60"/>
      <c r="FCY888" s="60"/>
      <c r="FCZ888" s="60"/>
      <c r="FDA888" s="60"/>
      <c r="FDB888" s="60"/>
      <c r="FDC888" s="60"/>
      <c r="FDD888" s="60"/>
      <c r="FDE888" s="60"/>
      <c r="FDF888" s="60"/>
      <c r="FDG888" s="60"/>
      <c r="FDH888" s="60"/>
      <c r="FDI888" s="60"/>
      <c r="FDJ888" s="60"/>
      <c r="FDK888" s="60"/>
      <c r="FDL888" s="60"/>
      <c r="FDM888" s="60"/>
      <c r="FDN888" s="60"/>
      <c r="FDO888" s="60"/>
      <c r="FDP888" s="60"/>
      <c r="FDQ888" s="60"/>
      <c r="FDR888" s="60"/>
      <c r="FDS888" s="60"/>
      <c r="FDT888" s="60"/>
      <c r="FDU888" s="60"/>
      <c r="FDV888" s="60"/>
      <c r="FDW888" s="60"/>
      <c r="FDX888" s="60"/>
      <c r="FDY888" s="60"/>
      <c r="FDZ888" s="60"/>
      <c r="FEA888" s="60"/>
      <c r="FEB888" s="60"/>
      <c r="FEC888" s="60"/>
      <c r="FED888" s="60"/>
      <c r="FEE888" s="60"/>
      <c r="FEF888" s="60"/>
      <c r="FEG888" s="60"/>
      <c r="FEH888" s="60"/>
      <c r="FEI888" s="60"/>
      <c r="FEJ888" s="60"/>
      <c r="FEK888" s="60"/>
      <c r="FEL888" s="60"/>
      <c r="FEM888" s="60"/>
      <c r="FEN888" s="60"/>
      <c r="FEO888" s="60"/>
      <c r="FEP888" s="60"/>
      <c r="FEQ888" s="60"/>
      <c r="FER888" s="60"/>
      <c r="FES888" s="60"/>
      <c r="FET888" s="60"/>
      <c r="FEU888" s="60"/>
      <c r="FEV888" s="60"/>
      <c r="FEW888" s="60"/>
      <c r="FEX888" s="60"/>
      <c r="FEY888" s="60"/>
      <c r="FEZ888" s="60"/>
      <c r="FFA888" s="60"/>
      <c r="FFB888" s="60"/>
      <c r="FFC888" s="60"/>
      <c r="FFD888" s="60"/>
      <c r="FFE888" s="60"/>
      <c r="FFF888" s="60"/>
      <c r="FFG888" s="60"/>
      <c r="FFH888" s="60"/>
      <c r="FFI888" s="60"/>
      <c r="FFJ888" s="60"/>
      <c r="FFK888" s="60"/>
      <c r="FFL888" s="60"/>
      <c r="FFM888" s="60"/>
      <c r="FFN888" s="60"/>
      <c r="FFO888" s="60"/>
      <c r="FFP888" s="60"/>
      <c r="FFQ888" s="60"/>
      <c r="FFR888" s="60"/>
      <c r="FFS888" s="60"/>
      <c r="FFT888" s="60"/>
      <c r="FFU888" s="60"/>
      <c r="FFV888" s="60"/>
      <c r="FFW888" s="60"/>
      <c r="FFX888" s="60"/>
      <c r="FFY888" s="60"/>
      <c r="FFZ888" s="60"/>
      <c r="FGA888" s="60"/>
      <c r="FGB888" s="60"/>
      <c r="FGC888" s="60"/>
      <c r="FGD888" s="60"/>
      <c r="FGE888" s="60"/>
      <c r="FGF888" s="60"/>
      <c r="FGG888" s="60"/>
      <c r="FGH888" s="60"/>
      <c r="FGI888" s="60"/>
      <c r="FGJ888" s="60"/>
      <c r="FGK888" s="60"/>
      <c r="FGL888" s="60"/>
      <c r="FGM888" s="60"/>
      <c r="FGN888" s="60"/>
      <c r="FGO888" s="60"/>
      <c r="FGP888" s="60"/>
      <c r="FGQ888" s="60"/>
      <c r="FGR888" s="60"/>
      <c r="FGS888" s="60"/>
      <c r="FGT888" s="60"/>
      <c r="FGU888" s="60"/>
      <c r="FGV888" s="60"/>
      <c r="FGW888" s="60"/>
      <c r="FGX888" s="60"/>
      <c r="FGY888" s="60"/>
      <c r="FGZ888" s="60"/>
      <c r="FHA888" s="60"/>
      <c r="FHB888" s="60"/>
      <c r="FHC888" s="60"/>
      <c r="FHD888" s="60"/>
      <c r="FHE888" s="60"/>
      <c r="FHF888" s="60"/>
      <c r="FHG888" s="60"/>
      <c r="FHH888" s="60"/>
      <c r="FHI888" s="60"/>
      <c r="FHJ888" s="60"/>
      <c r="FHK888" s="60"/>
      <c r="FHL888" s="60"/>
      <c r="FHM888" s="60"/>
      <c r="FHN888" s="60"/>
      <c r="FHO888" s="60"/>
      <c r="FHP888" s="60"/>
      <c r="FHQ888" s="60"/>
      <c r="FHR888" s="60"/>
      <c r="FHS888" s="60"/>
      <c r="FHT888" s="60"/>
      <c r="FHU888" s="60"/>
      <c r="FHV888" s="60"/>
      <c r="FHW888" s="60"/>
      <c r="FHX888" s="60"/>
      <c r="FHY888" s="60"/>
      <c r="FHZ888" s="60"/>
      <c r="FIA888" s="60"/>
      <c r="FIB888" s="60"/>
      <c r="FIC888" s="60"/>
      <c r="FID888" s="60"/>
      <c r="FIE888" s="60"/>
      <c r="FIF888" s="60"/>
      <c r="FIG888" s="60"/>
      <c r="FIH888" s="60"/>
      <c r="FII888" s="60"/>
      <c r="FIJ888" s="60"/>
      <c r="FIK888" s="60"/>
      <c r="FIL888" s="60"/>
      <c r="FIM888" s="60"/>
      <c r="FIN888" s="60"/>
      <c r="FIO888" s="60"/>
      <c r="FIP888" s="60"/>
      <c r="FIQ888" s="60"/>
      <c r="FIR888" s="60"/>
      <c r="FIS888" s="60"/>
      <c r="FIT888" s="60"/>
      <c r="FIU888" s="60"/>
      <c r="FIV888" s="60"/>
      <c r="FIW888" s="60"/>
      <c r="FIX888" s="60"/>
      <c r="FIY888" s="60"/>
      <c r="FIZ888" s="60"/>
      <c r="FJA888" s="60"/>
      <c r="FJB888" s="60"/>
      <c r="FJC888" s="60"/>
      <c r="FJD888" s="60"/>
      <c r="FJE888" s="60"/>
      <c r="FJF888" s="60"/>
      <c r="FJG888" s="60"/>
      <c r="FJH888" s="60"/>
      <c r="FJI888" s="60"/>
      <c r="FJJ888" s="60"/>
      <c r="FJK888" s="60"/>
      <c r="FJL888" s="60"/>
      <c r="FJM888" s="60"/>
      <c r="FJN888" s="60"/>
      <c r="FJO888" s="60"/>
      <c r="FJP888" s="60"/>
      <c r="FJQ888" s="60"/>
      <c r="FJR888" s="60"/>
      <c r="FJS888" s="60"/>
      <c r="FJT888" s="60"/>
      <c r="FJU888" s="60"/>
      <c r="FJV888" s="60"/>
      <c r="FJW888" s="60"/>
      <c r="FJX888" s="60"/>
      <c r="FJY888" s="60"/>
      <c r="FJZ888" s="60"/>
      <c r="FKA888" s="60"/>
      <c r="FKB888" s="60"/>
      <c r="FKC888" s="60"/>
      <c r="FKD888" s="60"/>
      <c r="FKE888" s="60"/>
      <c r="FKF888" s="60"/>
      <c r="FKG888" s="60"/>
      <c r="FKH888" s="60"/>
      <c r="FKI888" s="60"/>
      <c r="FKJ888" s="60"/>
      <c r="FKK888" s="60"/>
      <c r="FKL888" s="60"/>
      <c r="FKM888" s="60"/>
      <c r="FKN888" s="60"/>
      <c r="FKO888" s="60"/>
      <c r="FKP888" s="60"/>
      <c r="FKQ888" s="60"/>
      <c r="FKR888" s="60"/>
      <c r="FKS888" s="60"/>
      <c r="FKT888" s="60"/>
      <c r="FKU888" s="60"/>
      <c r="FKV888" s="60"/>
      <c r="FKW888" s="60"/>
      <c r="FKX888" s="60"/>
      <c r="FKY888" s="60"/>
      <c r="FKZ888" s="60"/>
      <c r="FLA888" s="60"/>
      <c r="FLB888" s="60"/>
      <c r="FLC888" s="60"/>
      <c r="FLD888" s="60"/>
      <c r="FLE888" s="60"/>
      <c r="FLF888" s="60"/>
      <c r="FLG888" s="60"/>
      <c r="FLH888" s="60"/>
      <c r="FLI888" s="60"/>
      <c r="FLJ888" s="60"/>
      <c r="FLK888" s="60"/>
      <c r="FLL888" s="60"/>
      <c r="FLM888" s="60"/>
      <c r="FLN888" s="60"/>
      <c r="FLO888" s="60"/>
      <c r="FLP888" s="60"/>
      <c r="FLQ888" s="60"/>
      <c r="FLR888" s="60"/>
      <c r="FLS888" s="60"/>
      <c r="FLT888" s="60"/>
      <c r="FLU888" s="60"/>
      <c r="FLV888" s="60"/>
      <c r="FLW888" s="60"/>
      <c r="FLX888" s="60"/>
      <c r="FLY888" s="60"/>
      <c r="FLZ888" s="60"/>
      <c r="FMA888" s="60"/>
      <c r="FMB888" s="60"/>
      <c r="FMC888" s="60"/>
      <c r="FMD888" s="60"/>
      <c r="FME888" s="60"/>
      <c r="FMF888" s="60"/>
      <c r="FMG888" s="60"/>
      <c r="FMH888" s="60"/>
      <c r="FMI888" s="60"/>
      <c r="FMJ888" s="60"/>
      <c r="FMK888" s="60"/>
      <c r="FML888" s="60"/>
      <c r="FMM888" s="60"/>
      <c r="FMN888" s="60"/>
      <c r="FMO888" s="60"/>
      <c r="FMP888" s="60"/>
      <c r="FMQ888" s="60"/>
      <c r="FMR888" s="60"/>
      <c r="FMS888" s="60"/>
      <c r="FMT888" s="60"/>
      <c r="FMU888" s="60"/>
      <c r="FMV888" s="60"/>
      <c r="FMW888" s="60"/>
      <c r="FMX888" s="60"/>
      <c r="FMY888" s="60"/>
      <c r="FMZ888" s="60"/>
      <c r="FNA888" s="60"/>
      <c r="FNB888" s="60"/>
      <c r="FNC888" s="60"/>
      <c r="FND888" s="60"/>
      <c r="FNE888" s="60"/>
      <c r="FNF888" s="60"/>
      <c r="FNG888" s="60"/>
      <c r="FNH888" s="60"/>
      <c r="FNI888" s="60"/>
      <c r="FNJ888" s="60"/>
      <c r="FNK888" s="60"/>
      <c r="FNL888" s="60"/>
      <c r="FNM888" s="60"/>
      <c r="FNN888" s="60"/>
      <c r="FNO888" s="60"/>
      <c r="FNP888" s="60"/>
      <c r="FNQ888" s="60"/>
      <c r="FNR888" s="60"/>
      <c r="FNS888" s="60"/>
      <c r="FNT888" s="60"/>
      <c r="FNU888" s="60"/>
      <c r="FNV888" s="60"/>
      <c r="FNW888" s="60"/>
      <c r="FNX888" s="60"/>
      <c r="FNY888" s="60"/>
      <c r="FNZ888" s="60"/>
      <c r="FOA888" s="60"/>
      <c r="FOB888" s="60"/>
      <c r="FOC888" s="60"/>
      <c r="FOD888" s="60"/>
      <c r="FOE888" s="60"/>
      <c r="FOF888" s="60"/>
      <c r="FOG888" s="60"/>
      <c r="FOH888" s="60"/>
      <c r="FOI888" s="60"/>
      <c r="FOJ888" s="60"/>
      <c r="FOK888" s="60"/>
      <c r="FOL888" s="60"/>
      <c r="FOM888" s="60"/>
      <c r="FON888" s="60"/>
      <c r="FOO888" s="60"/>
      <c r="FOP888" s="60"/>
      <c r="FOQ888" s="60"/>
      <c r="FOR888" s="60"/>
      <c r="FOS888" s="60"/>
      <c r="FOT888" s="60"/>
      <c r="FOU888" s="60"/>
      <c r="FOV888" s="60"/>
      <c r="FOW888" s="60"/>
      <c r="FOX888" s="60"/>
      <c r="FOY888" s="60"/>
      <c r="FOZ888" s="60"/>
      <c r="FPA888" s="60"/>
      <c r="FPB888" s="60"/>
      <c r="FPC888" s="60"/>
      <c r="FPD888" s="60"/>
      <c r="FPE888" s="60"/>
      <c r="FPF888" s="60"/>
      <c r="FPG888" s="60"/>
      <c r="FPH888" s="60"/>
      <c r="FPI888" s="60"/>
      <c r="FPJ888" s="60"/>
      <c r="FPK888" s="60"/>
      <c r="FPL888" s="60"/>
      <c r="FPM888" s="60"/>
      <c r="FPN888" s="60"/>
      <c r="FPO888" s="60"/>
      <c r="FPP888" s="60"/>
      <c r="FPQ888" s="60"/>
      <c r="FPR888" s="60"/>
      <c r="FPS888" s="60"/>
      <c r="FPT888" s="60"/>
      <c r="FPU888" s="60"/>
      <c r="FPV888" s="60"/>
      <c r="FPW888" s="60"/>
      <c r="FPX888" s="60"/>
      <c r="FPY888" s="60"/>
      <c r="FPZ888" s="60"/>
      <c r="FQA888" s="60"/>
      <c r="FQB888" s="60"/>
      <c r="FQC888" s="60"/>
      <c r="FQD888" s="60"/>
      <c r="FQE888" s="60"/>
      <c r="FQF888" s="60"/>
      <c r="FQG888" s="60"/>
      <c r="FQH888" s="60"/>
      <c r="FQI888" s="60"/>
      <c r="FQJ888" s="60"/>
      <c r="FQK888" s="60"/>
      <c r="FQL888" s="60"/>
      <c r="FQM888" s="60"/>
      <c r="FQN888" s="60"/>
      <c r="FQO888" s="60"/>
      <c r="FQP888" s="60"/>
      <c r="FQQ888" s="60"/>
      <c r="FQR888" s="60"/>
      <c r="FQS888" s="60"/>
      <c r="FQT888" s="60"/>
      <c r="FQU888" s="60"/>
      <c r="FQV888" s="60"/>
      <c r="FQW888" s="60"/>
      <c r="FQX888" s="60"/>
      <c r="FQY888" s="60"/>
      <c r="FQZ888" s="60"/>
      <c r="FRA888" s="60"/>
      <c r="FRB888" s="60"/>
      <c r="FRC888" s="60"/>
      <c r="FRD888" s="60"/>
      <c r="FRE888" s="60"/>
      <c r="FRF888" s="60"/>
      <c r="FRG888" s="60"/>
      <c r="FRH888" s="60"/>
      <c r="FRI888" s="60"/>
      <c r="FRJ888" s="60"/>
      <c r="FRK888" s="60"/>
      <c r="FRL888" s="60"/>
      <c r="FRM888" s="60"/>
      <c r="FRN888" s="60"/>
      <c r="FRO888" s="60"/>
      <c r="FRP888" s="60"/>
      <c r="FRQ888" s="60"/>
      <c r="FRR888" s="60"/>
      <c r="FRS888" s="60"/>
      <c r="FRT888" s="60"/>
      <c r="FRU888" s="60"/>
      <c r="FRV888" s="60"/>
      <c r="FRW888" s="60"/>
      <c r="FRX888" s="60"/>
      <c r="FRY888" s="60"/>
      <c r="FRZ888" s="60"/>
      <c r="FSA888" s="60"/>
      <c r="FSB888" s="60"/>
      <c r="FSC888" s="60"/>
      <c r="FSD888" s="60"/>
      <c r="FSE888" s="60"/>
      <c r="FSF888" s="60"/>
      <c r="FSG888" s="60"/>
      <c r="FSH888" s="60"/>
      <c r="FSI888" s="60"/>
      <c r="FSJ888" s="60"/>
      <c r="FSK888" s="60"/>
      <c r="FSL888" s="60"/>
      <c r="FSM888" s="60"/>
      <c r="FSN888" s="60"/>
      <c r="FSO888" s="60"/>
      <c r="FSP888" s="60"/>
      <c r="FSQ888" s="60"/>
      <c r="FSR888" s="60"/>
      <c r="FSS888" s="60"/>
      <c r="FST888" s="60"/>
      <c r="FSU888" s="60"/>
      <c r="FSV888" s="60"/>
      <c r="FSW888" s="60"/>
      <c r="FSX888" s="60"/>
      <c r="FSY888" s="60"/>
      <c r="FSZ888" s="60"/>
      <c r="FTA888" s="60"/>
      <c r="FTB888" s="60"/>
      <c r="FTC888" s="60"/>
      <c r="FTD888" s="60"/>
      <c r="FTE888" s="60"/>
      <c r="FTF888" s="60"/>
      <c r="FTG888" s="60"/>
      <c r="FTH888" s="60"/>
      <c r="FTI888" s="60"/>
      <c r="FTJ888" s="60"/>
      <c r="FTK888" s="60"/>
      <c r="FTL888" s="60"/>
      <c r="FTM888" s="60"/>
      <c r="FTN888" s="60"/>
      <c r="FTO888" s="60"/>
      <c r="FTP888" s="60"/>
      <c r="FTQ888" s="60"/>
      <c r="FTR888" s="60"/>
      <c r="FTS888" s="60"/>
      <c r="FTT888" s="60"/>
      <c r="FTU888" s="60"/>
      <c r="FTV888" s="60"/>
      <c r="FTW888" s="60"/>
      <c r="FTX888" s="60"/>
      <c r="FTY888" s="60"/>
      <c r="FTZ888" s="60"/>
      <c r="FUA888" s="60"/>
      <c r="FUB888" s="60"/>
      <c r="FUC888" s="60"/>
      <c r="FUD888" s="60"/>
      <c r="FUE888" s="60"/>
      <c r="FUF888" s="60"/>
      <c r="FUG888" s="60"/>
      <c r="FUH888" s="60"/>
      <c r="FUI888" s="60"/>
      <c r="FUJ888" s="60"/>
      <c r="FUK888" s="60"/>
      <c r="FUL888" s="60"/>
      <c r="FUM888" s="60"/>
      <c r="FUN888" s="60"/>
      <c r="FUO888" s="60"/>
      <c r="FUP888" s="60"/>
      <c r="FUQ888" s="60"/>
      <c r="FUR888" s="60"/>
      <c r="FUS888" s="60"/>
      <c r="FUT888" s="60"/>
      <c r="FUU888" s="60"/>
      <c r="FUV888" s="60"/>
      <c r="FUW888" s="60"/>
      <c r="FUX888" s="60"/>
      <c r="FUY888" s="60"/>
      <c r="FUZ888" s="60"/>
      <c r="FVA888" s="60"/>
      <c r="FVB888" s="60"/>
      <c r="FVC888" s="60"/>
      <c r="FVD888" s="60"/>
      <c r="FVE888" s="60"/>
      <c r="FVF888" s="60"/>
      <c r="FVG888" s="60"/>
      <c r="FVH888" s="60"/>
      <c r="FVI888" s="60"/>
      <c r="FVJ888" s="60"/>
      <c r="FVK888" s="60"/>
      <c r="FVL888" s="60"/>
      <c r="FVM888" s="60"/>
      <c r="FVN888" s="60"/>
      <c r="FVO888" s="60"/>
      <c r="FVP888" s="60"/>
      <c r="FVQ888" s="60"/>
      <c r="FVR888" s="60"/>
      <c r="FVS888" s="60"/>
      <c r="FVT888" s="60"/>
      <c r="FVU888" s="60"/>
      <c r="FVV888" s="60"/>
      <c r="FVW888" s="60"/>
      <c r="FVX888" s="60"/>
      <c r="FVY888" s="60"/>
      <c r="FVZ888" s="60"/>
      <c r="FWA888" s="60"/>
      <c r="FWB888" s="60"/>
      <c r="FWC888" s="60"/>
      <c r="FWD888" s="60"/>
      <c r="FWE888" s="60"/>
      <c r="FWF888" s="60"/>
      <c r="FWG888" s="60"/>
      <c r="FWH888" s="60"/>
      <c r="FWI888" s="60"/>
      <c r="FWJ888" s="60"/>
      <c r="FWK888" s="60"/>
      <c r="FWL888" s="60"/>
      <c r="FWM888" s="60"/>
      <c r="FWN888" s="60"/>
      <c r="FWO888" s="60"/>
      <c r="FWP888" s="60"/>
      <c r="FWQ888" s="60"/>
      <c r="FWR888" s="60"/>
      <c r="FWS888" s="60"/>
      <c r="FWT888" s="60"/>
      <c r="FWU888" s="60"/>
      <c r="FWV888" s="60"/>
      <c r="FWW888" s="60"/>
      <c r="FWX888" s="60"/>
      <c r="FWY888" s="60"/>
      <c r="FWZ888" s="60"/>
      <c r="FXA888" s="60"/>
      <c r="FXB888" s="60"/>
      <c r="FXC888" s="60"/>
      <c r="FXD888" s="60"/>
      <c r="FXE888" s="60"/>
      <c r="FXF888" s="60"/>
      <c r="FXG888" s="60"/>
      <c r="FXH888" s="60"/>
      <c r="FXI888" s="60"/>
      <c r="FXJ888" s="60"/>
      <c r="FXK888" s="60"/>
      <c r="FXL888" s="60"/>
      <c r="FXM888" s="60"/>
      <c r="FXN888" s="60"/>
      <c r="FXO888" s="60"/>
      <c r="FXP888" s="60"/>
      <c r="FXQ888" s="60"/>
      <c r="FXR888" s="60"/>
      <c r="FXS888" s="60"/>
      <c r="FXT888" s="60"/>
      <c r="FXU888" s="60"/>
      <c r="FXV888" s="60"/>
      <c r="FXW888" s="60"/>
      <c r="FXX888" s="60"/>
      <c r="FXY888" s="60"/>
      <c r="FXZ888" s="60"/>
      <c r="FYA888" s="60"/>
      <c r="FYB888" s="60"/>
      <c r="FYC888" s="60"/>
      <c r="FYD888" s="60"/>
      <c r="FYE888" s="60"/>
      <c r="FYF888" s="60"/>
      <c r="FYG888" s="60"/>
      <c r="FYH888" s="60"/>
      <c r="FYI888" s="60"/>
      <c r="FYJ888" s="60"/>
      <c r="FYK888" s="60"/>
      <c r="FYL888" s="60"/>
      <c r="FYM888" s="60"/>
      <c r="FYN888" s="60"/>
      <c r="FYO888" s="60"/>
      <c r="FYP888" s="60"/>
      <c r="FYQ888" s="60"/>
      <c r="FYR888" s="60"/>
      <c r="FYS888" s="60"/>
      <c r="FYT888" s="60"/>
      <c r="FYU888" s="60"/>
      <c r="FYV888" s="60"/>
      <c r="FYW888" s="60"/>
      <c r="FYX888" s="60"/>
      <c r="FYY888" s="60"/>
      <c r="FYZ888" s="60"/>
      <c r="FZA888" s="60"/>
      <c r="FZB888" s="60"/>
      <c r="FZC888" s="60"/>
      <c r="FZD888" s="60"/>
      <c r="FZE888" s="60"/>
      <c r="FZF888" s="60"/>
      <c r="FZG888" s="60"/>
      <c r="FZH888" s="60"/>
      <c r="FZI888" s="60"/>
      <c r="FZJ888" s="60"/>
      <c r="FZK888" s="60"/>
      <c r="FZL888" s="60"/>
      <c r="FZM888" s="60"/>
      <c r="FZN888" s="60"/>
      <c r="FZO888" s="60"/>
      <c r="FZP888" s="60"/>
      <c r="FZQ888" s="60"/>
      <c r="FZR888" s="60"/>
      <c r="FZS888" s="60"/>
      <c r="FZT888" s="60"/>
      <c r="FZU888" s="60"/>
      <c r="FZV888" s="60"/>
      <c r="FZW888" s="60"/>
      <c r="FZX888" s="60"/>
      <c r="FZY888" s="60"/>
      <c r="FZZ888" s="60"/>
      <c r="GAA888" s="60"/>
      <c r="GAB888" s="60"/>
      <c r="GAC888" s="60"/>
      <c r="GAD888" s="60"/>
      <c r="GAE888" s="60"/>
      <c r="GAF888" s="60"/>
      <c r="GAG888" s="60"/>
      <c r="GAH888" s="60"/>
      <c r="GAI888" s="60"/>
      <c r="GAJ888" s="60"/>
      <c r="GAK888" s="60"/>
      <c r="GAL888" s="60"/>
      <c r="GAM888" s="60"/>
      <c r="GAN888" s="60"/>
      <c r="GAO888" s="60"/>
      <c r="GAP888" s="60"/>
      <c r="GAQ888" s="60"/>
      <c r="GAR888" s="60"/>
      <c r="GAS888" s="60"/>
      <c r="GAT888" s="60"/>
      <c r="GAU888" s="60"/>
      <c r="GAV888" s="60"/>
      <c r="GAW888" s="60"/>
      <c r="GAX888" s="60"/>
      <c r="GAY888" s="60"/>
      <c r="GAZ888" s="60"/>
      <c r="GBA888" s="60"/>
      <c r="GBB888" s="60"/>
      <c r="GBC888" s="60"/>
      <c r="GBD888" s="60"/>
      <c r="GBE888" s="60"/>
      <c r="GBF888" s="60"/>
      <c r="GBG888" s="60"/>
      <c r="GBH888" s="60"/>
      <c r="GBI888" s="60"/>
      <c r="GBJ888" s="60"/>
      <c r="GBK888" s="60"/>
      <c r="GBL888" s="60"/>
      <c r="GBM888" s="60"/>
      <c r="GBN888" s="60"/>
      <c r="GBO888" s="60"/>
      <c r="GBP888" s="60"/>
      <c r="GBQ888" s="60"/>
      <c r="GBR888" s="60"/>
      <c r="GBS888" s="60"/>
      <c r="GBT888" s="60"/>
      <c r="GBU888" s="60"/>
      <c r="GBV888" s="60"/>
      <c r="GBW888" s="60"/>
      <c r="GBX888" s="60"/>
      <c r="GBY888" s="60"/>
      <c r="GBZ888" s="60"/>
      <c r="GCA888" s="60"/>
      <c r="GCB888" s="60"/>
      <c r="GCC888" s="60"/>
      <c r="GCD888" s="60"/>
      <c r="GCE888" s="60"/>
      <c r="GCF888" s="60"/>
      <c r="GCG888" s="60"/>
      <c r="GCH888" s="60"/>
      <c r="GCI888" s="60"/>
      <c r="GCJ888" s="60"/>
      <c r="GCK888" s="60"/>
      <c r="GCL888" s="60"/>
      <c r="GCM888" s="60"/>
      <c r="GCN888" s="60"/>
      <c r="GCO888" s="60"/>
      <c r="GCP888" s="60"/>
      <c r="GCQ888" s="60"/>
      <c r="GCR888" s="60"/>
      <c r="GCS888" s="60"/>
      <c r="GCT888" s="60"/>
      <c r="GCU888" s="60"/>
      <c r="GCV888" s="60"/>
      <c r="GCW888" s="60"/>
      <c r="GCX888" s="60"/>
      <c r="GCY888" s="60"/>
      <c r="GCZ888" s="60"/>
      <c r="GDA888" s="60"/>
      <c r="GDB888" s="60"/>
      <c r="GDC888" s="60"/>
      <c r="GDD888" s="60"/>
      <c r="GDE888" s="60"/>
      <c r="GDF888" s="60"/>
      <c r="GDG888" s="60"/>
      <c r="GDH888" s="60"/>
      <c r="GDI888" s="60"/>
      <c r="GDJ888" s="60"/>
      <c r="GDK888" s="60"/>
      <c r="GDL888" s="60"/>
      <c r="GDM888" s="60"/>
      <c r="GDN888" s="60"/>
      <c r="GDO888" s="60"/>
      <c r="GDP888" s="60"/>
      <c r="GDQ888" s="60"/>
      <c r="GDR888" s="60"/>
      <c r="GDS888" s="60"/>
      <c r="GDT888" s="60"/>
      <c r="GDU888" s="60"/>
      <c r="GDV888" s="60"/>
      <c r="GDW888" s="60"/>
      <c r="GDX888" s="60"/>
      <c r="GDY888" s="60"/>
      <c r="GDZ888" s="60"/>
      <c r="GEA888" s="60"/>
      <c r="GEB888" s="60"/>
      <c r="GEC888" s="60"/>
      <c r="GED888" s="60"/>
      <c r="GEE888" s="60"/>
      <c r="GEF888" s="60"/>
      <c r="GEG888" s="60"/>
      <c r="GEH888" s="60"/>
      <c r="GEI888" s="60"/>
      <c r="GEJ888" s="60"/>
      <c r="GEK888" s="60"/>
      <c r="GEL888" s="60"/>
      <c r="GEM888" s="60"/>
      <c r="GEN888" s="60"/>
      <c r="GEO888" s="60"/>
      <c r="GEP888" s="60"/>
      <c r="GEQ888" s="60"/>
      <c r="GER888" s="60"/>
      <c r="GES888" s="60"/>
      <c r="GET888" s="60"/>
      <c r="GEU888" s="60"/>
      <c r="GEV888" s="60"/>
      <c r="GEW888" s="60"/>
      <c r="GEX888" s="60"/>
      <c r="GEY888" s="60"/>
      <c r="GEZ888" s="60"/>
      <c r="GFA888" s="60"/>
      <c r="GFB888" s="60"/>
      <c r="GFC888" s="60"/>
      <c r="GFD888" s="60"/>
      <c r="GFE888" s="60"/>
      <c r="GFF888" s="60"/>
      <c r="GFG888" s="60"/>
      <c r="GFH888" s="60"/>
      <c r="GFI888" s="60"/>
      <c r="GFJ888" s="60"/>
      <c r="GFK888" s="60"/>
      <c r="GFL888" s="60"/>
      <c r="GFM888" s="60"/>
      <c r="GFN888" s="60"/>
      <c r="GFO888" s="60"/>
      <c r="GFP888" s="60"/>
      <c r="GFQ888" s="60"/>
      <c r="GFR888" s="60"/>
      <c r="GFS888" s="60"/>
      <c r="GFT888" s="60"/>
      <c r="GFU888" s="60"/>
      <c r="GFV888" s="60"/>
      <c r="GFW888" s="60"/>
      <c r="GFX888" s="60"/>
      <c r="GFY888" s="60"/>
      <c r="GFZ888" s="60"/>
      <c r="GGA888" s="60"/>
      <c r="GGB888" s="60"/>
      <c r="GGC888" s="60"/>
      <c r="GGD888" s="60"/>
      <c r="GGE888" s="60"/>
      <c r="GGF888" s="60"/>
      <c r="GGG888" s="60"/>
      <c r="GGH888" s="60"/>
      <c r="GGI888" s="60"/>
      <c r="GGJ888" s="60"/>
      <c r="GGK888" s="60"/>
      <c r="GGL888" s="60"/>
      <c r="GGM888" s="60"/>
      <c r="GGN888" s="60"/>
      <c r="GGO888" s="60"/>
      <c r="GGP888" s="60"/>
      <c r="GGQ888" s="60"/>
      <c r="GGR888" s="60"/>
      <c r="GGS888" s="60"/>
      <c r="GGT888" s="60"/>
      <c r="GGU888" s="60"/>
      <c r="GGV888" s="60"/>
      <c r="GGW888" s="60"/>
      <c r="GGX888" s="60"/>
      <c r="GGY888" s="60"/>
      <c r="GGZ888" s="60"/>
      <c r="GHA888" s="60"/>
      <c r="GHB888" s="60"/>
      <c r="GHC888" s="60"/>
      <c r="GHD888" s="60"/>
      <c r="GHE888" s="60"/>
      <c r="GHF888" s="60"/>
      <c r="GHG888" s="60"/>
      <c r="GHH888" s="60"/>
      <c r="GHI888" s="60"/>
      <c r="GHJ888" s="60"/>
      <c r="GHK888" s="60"/>
      <c r="GHL888" s="60"/>
      <c r="GHM888" s="60"/>
      <c r="GHN888" s="60"/>
      <c r="GHO888" s="60"/>
      <c r="GHP888" s="60"/>
      <c r="GHQ888" s="60"/>
      <c r="GHR888" s="60"/>
      <c r="GHS888" s="60"/>
      <c r="GHT888" s="60"/>
      <c r="GHU888" s="60"/>
      <c r="GHV888" s="60"/>
      <c r="GHW888" s="60"/>
      <c r="GHX888" s="60"/>
      <c r="GHY888" s="60"/>
      <c r="GHZ888" s="60"/>
      <c r="GIA888" s="60"/>
      <c r="GIB888" s="60"/>
      <c r="GIC888" s="60"/>
      <c r="GID888" s="60"/>
      <c r="GIE888" s="60"/>
      <c r="GIF888" s="60"/>
      <c r="GIG888" s="60"/>
      <c r="GIH888" s="60"/>
      <c r="GII888" s="60"/>
      <c r="GIJ888" s="60"/>
      <c r="GIK888" s="60"/>
      <c r="GIL888" s="60"/>
      <c r="GIM888" s="60"/>
      <c r="GIN888" s="60"/>
      <c r="GIO888" s="60"/>
      <c r="GIP888" s="60"/>
      <c r="GIQ888" s="60"/>
      <c r="GIR888" s="60"/>
      <c r="GIS888" s="60"/>
      <c r="GIT888" s="60"/>
      <c r="GIU888" s="60"/>
      <c r="GIV888" s="60"/>
      <c r="GIW888" s="60"/>
      <c r="GIX888" s="60"/>
      <c r="GIY888" s="60"/>
      <c r="GIZ888" s="60"/>
      <c r="GJA888" s="60"/>
      <c r="GJB888" s="60"/>
      <c r="GJC888" s="60"/>
      <c r="GJD888" s="60"/>
      <c r="GJE888" s="60"/>
      <c r="GJF888" s="60"/>
      <c r="GJG888" s="60"/>
      <c r="GJH888" s="60"/>
      <c r="GJI888" s="60"/>
      <c r="GJJ888" s="60"/>
      <c r="GJK888" s="60"/>
      <c r="GJL888" s="60"/>
      <c r="GJM888" s="60"/>
      <c r="GJN888" s="60"/>
      <c r="GJO888" s="60"/>
      <c r="GJP888" s="60"/>
      <c r="GJQ888" s="60"/>
      <c r="GJR888" s="60"/>
      <c r="GJS888" s="60"/>
      <c r="GJT888" s="60"/>
      <c r="GJU888" s="60"/>
      <c r="GJV888" s="60"/>
      <c r="GJW888" s="60"/>
      <c r="GJX888" s="60"/>
      <c r="GJY888" s="60"/>
      <c r="GJZ888" s="60"/>
      <c r="GKA888" s="60"/>
      <c r="GKB888" s="60"/>
      <c r="GKC888" s="60"/>
      <c r="GKD888" s="60"/>
      <c r="GKE888" s="60"/>
      <c r="GKF888" s="60"/>
      <c r="GKG888" s="60"/>
      <c r="GKH888" s="60"/>
      <c r="GKI888" s="60"/>
      <c r="GKJ888" s="60"/>
      <c r="GKK888" s="60"/>
      <c r="GKL888" s="60"/>
      <c r="GKM888" s="60"/>
      <c r="GKN888" s="60"/>
      <c r="GKO888" s="60"/>
      <c r="GKP888" s="60"/>
      <c r="GKQ888" s="60"/>
      <c r="GKR888" s="60"/>
      <c r="GKS888" s="60"/>
      <c r="GKT888" s="60"/>
      <c r="GKU888" s="60"/>
      <c r="GKV888" s="60"/>
      <c r="GKW888" s="60"/>
      <c r="GKX888" s="60"/>
      <c r="GKY888" s="60"/>
      <c r="GKZ888" s="60"/>
      <c r="GLA888" s="60"/>
      <c r="GLB888" s="60"/>
      <c r="GLC888" s="60"/>
      <c r="GLD888" s="60"/>
      <c r="GLE888" s="60"/>
      <c r="GLF888" s="60"/>
      <c r="GLG888" s="60"/>
      <c r="GLH888" s="60"/>
      <c r="GLI888" s="60"/>
      <c r="GLJ888" s="60"/>
      <c r="GLK888" s="60"/>
      <c r="GLL888" s="60"/>
      <c r="GLM888" s="60"/>
      <c r="GLN888" s="60"/>
      <c r="GLO888" s="60"/>
      <c r="GLP888" s="60"/>
      <c r="GLQ888" s="60"/>
      <c r="GLR888" s="60"/>
      <c r="GLS888" s="60"/>
      <c r="GLT888" s="60"/>
      <c r="GLU888" s="60"/>
      <c r="GLV888" s="60"/>
      <c r="GLW888" s="60"/>
      <c r="GLX888" s="60"/>
      <c r="GLY888" s="60"/>
      <c r="GLZ888" s="60"/>
      <c r="GMA888" s="60"/>
      <c r="GMB888" s="60"/>
      <c r="GMC888" s="60"/>
      <c r="GMD888" s="60"/>
      <c r="GME888" s="60"/>
      <c r="GMF888" s="60"/>
      <c r="GMG888" s="60"/>
      <c r="GMH888" s="60"/>
      <c r="GMI888" s="60"/>
      <c r="GMJ888" s="60"/>
      <c r="GMK888" s="60"/>
      <c r="GML888" s="60"/>
      <c r="GMM888" s="60"/>
      <c r="GMN888" s="60"/>
      <c r="GMO888" s="60"/>
      <c r="GMP888" s="60"/>
      <c r="GMQ888" s="60"/>
      <c r="GMR888" s="60"/>
      <c r="GMS888" s="60"/>
      <c r="GMT888" s="60"/>
      <c r="GMU888" s="60"/>
      <c r="GMV888" s="60"/>
      <c r="GMW888" s="60"/>
      <c r="GMX888" s="60"/>
      <c r="GMY888" s="60"/>
      <c r="GMZ888" s="60"/>
      <c r="GNA888" s="60"/>
      <c r="GNB888" s="60"/>
      <c r="GNC888" s="60"/>
      <c r="GND888" s="60"/>
      <c r="GNE888" s="60"/>
      <c r="GNF888" s="60"/>
      <c r="GNG888" s="60"/>
      <c r="GNH888" s="60"/>
      <c r="GNI888" s="60"/>
      <c r="GNJ888" s="60"/>
      <c r="GNK888" s="60"/>
      <c r="GNL888" s="60"/>
      <c r="GNM888" s="60"/>
      <c r="GNN888" s="60"/>
      <c r="GNO888" s="60"/>
      <c r="GNP888" s="60"/>
      <c r="GNQ888" s="60"/>
      <c r="GNR888" s="60"/>
      <c r="GNS888" s="60"/>
      <c r="GNT888" s="60"/>
      <c r="GNU888" s="60"/>
      <c r="GNV888" s="60"/>
      <c r="GNW888" s="60"/>
      <c r="GNX888" s="60"/>
      <c r="GNY888" s="60"/>
      <c r="GNZ888" s="60"/>
      <c r="GOA888" s="60"/>
      <c r="GOB888" s="60"/>
      <c r="GOC888" s="60"/>
      <c r="GOD888" s="60"/>
      <c r="GOE888" s="60"/>
      <c r="GOF888" s="60"/>
      <c r="GOG888" s="60"/>
      <c r="GOH888" s="60"/>
      <c r="GOI888" s="60"/>
      <c r="GOJ888" s="60"/>
      <c r="GOK888" s="60"/>
      <c r="GOL888" s="60"/>
      <c r="GOM888" s="60"/>
      <c r="GON888" s="60"/>
      <c r="GOO888" s="60"/>
      <c r="GOP888" s="60"/>
      <c r="GOQ888" s="60"/>
      <c r="GOR888" s="60"/>
      <c r="GOS888" s="60"/>
      <c r="GOT888" s="60"/>
      <c r="GOU888" s="60"/>
      <c r="GOV888" s="60"/>
      <c r="GOW888" s="60"/>
      <c r="GOX888" s="60"/>
      <c r="GOY888" s="60"/>
      <c r="GOZ888" s="60"/>
      <c r="GPA888" s="60"/>
      <c r="GPB888" s="60"/>
      <c r="GPC888" s="60"/>
      <c r="GPD888" s="60"/>
      <c r="GPE888" s="60"/>
      <c r="GPF888" s="60"/>
      <c r="GPG888" s="60"/>
      <c r="GPH888" s="60"/>
      <c r="GPI888" s="60"/>
      <c r="GPJ888" s="60"/>
      <c r="GPK888" s="60"/>
      <c r="GPL888" s="60"/>
      <c r="GPM888" s="60"/>
      <c r="GPN888" s="60"/>
      <c r="GPO888" s="60"/>
      <c r="GPP888" s="60"/>
      <c r="GPQ888" s="60"/>
      <c r="GPR888" s="60"/>
      <c r="GPS888" s="60"/>
      <c r="GPT888" s="60"/>
      <c r="GPU888" s="60"/>
      <c r="GPV888" s="60"/>
      <c r="GPW888" s="60"/>
      <c r="GPX888" s="60"/>
      <c r="GPY888" s="60"/>
      <c r="GPZ888" s="60"/>
      <c r="GQA888" s="60"/>
      <c r="GQB888" s="60"/>
      <c r="GQC888" s="60"/>
      <c r="GQD888" s="60"/>
      <c r="GQE888" s="60"/>
      <c r="GQF888" s="60"/>
      <c r="GQG888" s="60"/>
      <c r="GQH888" s="60"/>
      <c r="GQI888" s="60"/>
      <c r="GQJ888" s="60"/>
      <c r="GQK888" s="60"/>
      <c r="GQL888" s="60"/>
      <c r="GQM888" s="60"/>
      <c r="GQN888" s="60"/>
      <c r="GQO888" s="60"/>
      <c r="GQP888" s="60"/>
      <c r="GQQ888" s="60"/>
      <c r="GQR888" s="60"/>
      <c r="GQS888" s="60"/>
      <c r="GQT888" s="60"/>
      <c r="GQU888" s="60"/>
      <c r="GQV888" s="60"/>
      <c r="GQW888" s="60"/>
      <c r="GQX888" s="60"/>
      <c r="GQY888" s="60"/>
      <c r="GQZ888" s="60"/>
      <c r="GRA888" s="60"/>
      <c r="GRB888" s="60"/>
      <c r="GRC888" s="60"/>
      <c r="GRD888" s="60"/>
      <c r="GRE888" s="60"/>
      <c r="GRF888" s="60"/>
      <c r="GRG888" s="60"/>
      <c r="GRH888" s="60"/>
      <c r="GRI888" s="60"/>
      <c r="GRJ888" s="60"/>
      <c r="GRK888" s="60"/>
      <c r="GRL888" s="60"/>
      <c r="GRM888" s="60"/>
      <c r="GRN888" s="60"/>
      <c r="GRO888" s="60"/>
      <c r="GRP888" s="60"/>
      <c r="GRQ888" s="60"/>
      <c r="GRR888" s="60"/>
      <c r="GRS888" s="60"/>
      <c r="GRT888" s="60"/>
      <c r="GRU888" s="60"/>
      <c r="GRV888" s="60"/>
      <c r="GRW888" s="60"/>
      <c r="GRX888" s="60"/>
      <c r="GRY888" s="60"/>
      <c r="GRZ888" s="60"/>
      <c r="GSA888" s="60"/>
      <c r="GSB888" s="60"/>
      <c r="GSC888" s="60"/>
      <c r="GSD888" s="60"/>
      <c r="GSE888" s="60"/>
      <c r="GSF888" s="60"/>
      <c r="GSG888" s="60"/>
      <c r="GSH888" s="60"/>
      <c r="GSI888" s="60"/>
      <c r="GSJ888" s="60"/>
      <c r="GSK888" s="60"/>
      <c r="GSL888" s="60"/>
      <c r="GSM888" s="60"/>
      <c r="GSN888" s="60"/>
      <c r="GSO888" s="60"/>
      <c r="GSP888" s="60"/>
      <c r="GSQ888" s="60"/>
      <c r="GSR888" s="60"/>
      <c r="GSS888" s="60"/>
      <c r="GST888" s="60"/>
      <c r="GSU888" s="60"/>
      <c r="GSV888" s="60"/>
      <c r="GSW888" s="60"/>
      <c r="GSX888" s="60"/>
      <c r="GSY888" s="60"/>
      <c r="GSZ888" s="60"/>
      <c r="GTA888" s="60"/>
      <c r="GTB888" s="60"/>
      <c r="GTC888" s="60"/>
      <c r="GTD888" s="60"/>
      <c r="GTE888" s="60"/>
      <c r="GTF888" s="60"/>
      <c r="GTG888" s="60"/>
      <c r="GTH888" s="60"/>
      <c r="GTI888" s="60"/>
      <c r="GTJ888" s="60"/>
      <c r="GTK888" s="60"/>
      <c r="GTL888" s="60"/>
      <c r="GTM888" s="60"/>
      <c r="GTN888" s="60"/>
      <c r="GTO888" s="60"/>
      <c r="GTP888" s="60"/>
      <c r="GTQ888" s="60"/>
      <c r="GTR888" s="60"/>
      <c r="GTS888" s="60"/>
      <c r="GTT888" s="60"/>
      <c r="GTU888" s="60"/>
      <c r="GTV888" s="60"/>
      <c r="GTW888" s="60"/>
      <c r="GTX888" s="60"/>
      <c r="GTY888" s="60"/>
      <c r="GTZ888" s="60"/>
      <c r="GUA888" s="60"/>
      <c r="GUB888" s="60"/>
      <c r="GUC888" s="60"/>
      <c r="GUD888" s="60"/>
      <c r="GUE888" s="60"/>
      <c r="GUF888" s="60"/>
      <c r="GUG888" s="60"/>
      <c r="GUH888" s="60"/>
      <c r="GUI888" s="60"/>
      <c r="GUJ888" s="60"/>
      <c r="GUK888" s="60"/>
      <c r="GUL888" s="60"/>
      <c r="GUM888" s="60"/>
      <c r="GUN888" s="60"/>
      <c r="GUO888" s="60"/>
      <c r="GUP888" s="60"/>
      <c r="GUQ888" s="60"/>
      <c r="GUR888" s="60"/>
      <c r="GUS888" s="60"/>
      <c r="GUT888" s="60"/>
      <c r="GUU888" s="60"/>
      <c r="GUV888" s="60"/>
      <c r="GUW888" s="60"/>
      <c r="GUX888" s="60"/>
      <c r="GUY888" s="60"/>
      <c r="GUZ888" s="60"/>
      <c r="GVA888" s="60"/>
      <c r="GVB888" s="60"/>
      <c r="GVC888" s="60"/>
      <c r="GVD888" s="60"/>
      <c r="GVE888" s="60"/>
      <c r="GVF888" s="60"/>
      <c r="GVG888" s="60"/>
      <c r="GVH888" s="60"/>
      <c r="GVI888" s="60"/>
      <c r="GVJ888" s="60"/>
      <c r="GVK888" s="60"/>
      <c r="GVL888" s="60"/>
      <c r="GVM888" s="60"/>
      <c r="GVN888" s="60"/>
      <c r="GVO888" s="60"/>
      <c r="GVP888" s="60"/>
      <c r="GVQ888" s="60"/>
      <c r="GVR888" s="60"/>
      <c r="GVS888" s="60"/>
      <c r="GVT888" s="60"/>
      <c r="GVU888" s="60"/>
      <c r="GVV888" s="60"/>
      <c r="GVW888" s="60"/>
      <c r="GVX888" s="60"/>
      <c r="GVY888" s="60"/>
      <c r="GVZ888" s="60"/>
      <c r="GWA888" s="60"/>
      <c r="GWB888" s="60"/>
      <c r="GWC888" s="60"/>
      <c r="GWD888" s="60"/>
      <c r="GWE888" s="60"/>
      <c r="GWF888" s="60"/>
      <c r="GWG888" s="60"/>
      <c r="GWH888" s="60"/>
      <c r="GWI888" s="60"/>
      <c r="GWJ888" s="60"/>
      <c r="GWK888" s="60"/>
      <c r="GWL888" s="60"/>
      <c r="GWM888" s="60"/>
      <c r="GWN888" s="60"/>
      <c r="GWO888" s="60"/>
      <c r="GWP888" s="60"/>
      <c r="GWQ888" s="60"/>
      <c r="GWR888" s="60"/>
      <c r="GWS888" s="60"/>
      <c r="GWT888" s="60"/>
      <c r="GWU888" s="60"/>
      <c r="GWV888" s="60"/>
      <c r="GWW888" s="60"/>
      <c r="GWX888" s="60"/>
      <c r="GWY888" s="60"/>
      <c r="GWZ888" s="60"/>
      <c r="GXA888" s="60"/>
      <c r="GXB888" s="60"/>
      <c r="GXC888" s="60"/>
      <c r="GXD888" s="60"/>
      <c r="GXE888" s="60"/>
      <c r="GXF888" s="60"/>
      <c r="GXG888" s="60"/>
      <c r="GXH888" s="60"/>
      <c r="GXI888" s="60"/>
      <c r="GXJ888" s="60"/>
      <c r="GXK888" s="60"/>
      <c r="GXL888" s="60"/>
      <c r="GXM888" s="60"/>
      <c r="GXN888" s="60"/>
      <c r="GXO888" s="60"/>
      <c r="GXP888" s="60"/>
      <c r="GXQ888" s="60"/>
      <c r="GXR888" s="60"/>
      <c r="GXS888" s="60"/>
      <c r="GXT888" s="60"/>
      <c r="GXU888" s="60"/>
      <c r="GXV888" s="60"/>
      <c r="GXW888" s="60"/>
      <c r="GXX888" s="60"/>
      <c r="GXY888" s="60"/>
      <c r="GXZ888" s="60"/>
      <c r="GYA888" s="60"/>
      <c r="GYB888" s="60"/>
      <c r="GYC888" s="60"/>
      <c r="GYD888" s="60"/>
      <c r="GYE888" s="60"/>
      <c r="GYF888" s="60"/>
      <c r="GYG888" s="60"/>
      <c r="GYH888" s="60"/>
      <c r="GYI888" s="60"/>
      <c r="GYJ888" s="60"/>
      <c r="GYK888" s="60"/>
      <c r="GYL888" s="60"/>
      <c r="GYM888" s="60"/>
      <c r="GYN888" s="60"/>
      <c r="GYO888" s="60"/>
      <c r="GYP888" s="60"/>
      <c r="GYQ888" s="60"/>
      <c r="GYR888" s="60"/>
      <c r="GYS888" s="60"/>
      <c r="GYT888" s="60"/>
      <c r="GYU888" s="60"/>
      <c r="GYV888" s="60"/>
      <c r="GYW888" s="60"/>
      <c r="GYX888" s="60"/>
      <c r="GYY888" s="60"/>
      <c r="GYZ888" s="60"/>
      <c r="GZA888" s="60"/>
      <c r="GZB888" s="60"/>
      <c r="GZC888" s="60"/>
      <c r="GZD888" s="60"/>
      <c r="GZE888" s="60"/>
      <c r="GZF888" s="60"/>
      <c r="GZG888" s="60"/>
      <c r="GZH888" s="60"/>
      <c r="GZI888" s="60"/>
      <c r="GZJ888" s="60"/>
      <c r="GZK888" s="60"/>
      <c r="GZL888" s="60"/>
      <c r="GZM888" s="60"/>
      <c r="GZN888" s="60"/>
      <c r="GZO888" s="60"/>
      <c r="GZP888" s="60"/>
      <c r="GZQ888" s="60"/>
      <c r="GZR888" s="60"/>
      <c r="GZS888" s="60"/>
      <c r="GZT888" s="60"/>
      <c r="GZU888" s="60"/>
      <c r="GZV888" s="60"/>
      <c r="GZW888" s="60"/>
      <c r="GZX888" s="60"/>
      <c r="GZY888" s="60"/>
      <c r="GZZ888" s="60"/>
      <c r="HAA888" s="60"/>
      <c r="HAB888" s="60"/>
      <c r="HAC888" s="60"/>
      <c r="HAD888" s="60"/>
      <c r="HAE888" s="60"/>
      <c r="HAF888" s="60"/>
      <c r="HAG888" s="60"/>
      <c r="HAH888" s="60"/>
      <c r="HAI888" s="60"/>
      <c r="HAJ888" s="60"/>
      <c r="HAK888" s="60"/>
      <c r="HAL888" s="60"/>
      <c r="HAM888" s="60"/>
      <c r="HAN888" s="60"/>
      <c r="HAO888" s="60"/>
      <c r="HAP888" s="60"/>
      <c r="HAQ888" s="60"/>
      <c r="HAR888" s="60"/>
      <c r="HAS888" s="60"/>
      <c r="HAT888" s="60"/>
      <c r="HAU888" s="60"/>
      <c r="HAV888" s="60"/>
      <c r="HAW888" s="60"/>
      <c r="HAX888" s="60"/>
      <c r="HAY888" s="60"/>
      <c r="HAZ888" s="60"/>
      <c r="HBA888" s="60"/>
      <c r="HBB888" s="60"/>
      <c r="HBC888" s="60"/>
      <c r="HBD888" s="60"/>
      <c r="HBE888" s="60"/>
      <c r="HBF888" s="60"/>
      <c r="HBG888" s="60"/>
      <c r="HBH888" s="60"/>
      <c r="HBI888" s="60"/>
      <c r="HBJ888" s="60"/>
      <c r="HBK888" s="60"/>
      <c r="HBL888" s="60"/>
      <c r="HBM888" s="60"/>
      <c r="HBN888" s="60"/>
      <c r="HBO888" s="60"/>
      <c r="HBP888" s="60"/>
      <c r="HBQ888" s="60"/>
      <c r="HBR888" s="60"/>
      <c r="HBS888" s="60"/>
      <c r="HBT888" s="60"/>
      <c r="HBU888" s="60"/>
      <c r="HBV888" s="60"/>
      <c r="HBW888" s="60"/>
      <c r="HBX888" s="60"/>
      <c r="HBY888" s="60"/>
      <c r="HBZ888" s="60"/>
      <c r="HCA888" s="60"/>
      <c r="HCB888" s="60"/>
      <c r="HCC888" s="60"/>
      <c r="HCD888" s="60"/>
      <c r="HCE888" s="60"/>
      <c r="HCF888" s="60"/>
      <c r="HCG888" s="60"/>
      <c r="HCH888" s="60"/>
      <c r="HCI888" s="60"/>
      <c r="HCJ888" s="60"/>
      <c r="HCK888" s="60"/>
      <c r="HCL888" s="60"/>
      <c r="HCM888" s="60"/>
      <c r="HCN888" s="60"/>
      <c r="HCO888" s="60"/>
      <c r="HCP888" s="60"/>
      <c r="HCQ888" s="60"/>
      <c r="HCR888" s="60"/>
      <c r="HCS888" s="60"/>
      <c r="HCT888" s="60"/>
      <c r="HCU888" s="60"/>
      <c r="HCV888" s="60"/>
      <c r="HCW888" s="60"/>
      <c r="HCX888" s="60"/>
      <c r="HCY888" s="60"/>
      <c r="HCZ888" s="60"/>
      <c r="HDA888" s="60"/>
      <c r="HDB888" s="60"/>
      <c r="HDC888" s="60"/>
      <c r="HDD888" s="60"/>
      <c r="HDE888" s="60"/>
      <c r="HDF888" s="60"/>
      <c r="HDG888" s="60"/>
      <c r="HDH888" s="60"/>
      <c r="HDI888" s="60"/>
      <c r="HDJ888" s="60"/>
      <c r="HDK888" s="60"/>
      <c r="HDL888" s="60"/>
      <c r="HDM888" s="60"/>
      <c r="HDN888" s="60"/>
      <c r="HDO888" s="60"/>
      <c r="HDP888" s="60"/>
      <c r="HDQ888" s="60"/>
      <c r="HDR888" s="60"/>
      <c r="HDS888" s="60"/>
      <c r="HDT888" s="60"/>
      <c r="HDU888" s="60"/>
      <c r="HDV888" s="60"/>
      <c r="HDW888" s="60"/>
      <c r="HDX888" s="60"/>
      <c r="HDY888" s="60"/>
      <c r="HDZ888" s="60"/>
      <c r="HEA888" s="60"/>
      <c r="HEB888" s="60"/>
      <c r="HEC888" s="60"/>
      <c r="HED888" s="60"/>
      <c r="HEE888" s="60"/>
      <c r="HEF888" s="60"/>
      <c r="HEG888" s="60"/>
      <c r="HEH888" s="60"/>
      <c r="HEI888" s="60"/>
      <c r="HEJ888" s="60"/>
      <c r="HEK888" s="60"/>
      <c r="HEL888" s="60"/>
      <c r="HEM888" s="60"/>
      <c r="HEN888" s="60"/>
      <c r="HEO888" s="60"/>
      <c r="HEP888" s="60"/>
      <c r="HEQ888" s="60"/>
      <c r="HER888" s="60"/>
      <c r="HES888" s="60"/>
      <c r="HET888" s="60"/>
      <c r="HEU888" s="60"/>
      <c r="HEV888" s="60"/>
      <c r="HEW888" s="60"/>
      <c r="HEX888" s="60"/>
      <c r="HEY888" s="60"/>
      <c r="HEZ888" s="60"/>
      <c r="HFA888" s="60"/>
      <c r="HFB888" s="60"/>
      <c r="HFC888" s="60"/>
      <c r="HFD888" s="60"/>
      <c r="HFE888" s="60"/>
      <c r="HFF888" s="60"/>
      <c r="HFG888" s="60"/>
      <c r="HFH888" s="60"/>
      <c r="HFI888" s="60"/>
      <c r="HFJ888" s="60"/>
      <c r="HFK888" s="60"/>
      <c r="HFL888" s="60"/>
      <c r="HFM888" s="60"/>
      <c r="HFN888" s="60"/>
      <c r="HFO888" s="60"/>
      <c r="HFP888" s="60"/>
      <c r="HFQ888" s="60"/>
      <c r="HFR888" s="60"/>
      <c r="HFS888" s="60"/>
      <c r="HFT888" s="60"/>
      <c r="HFU888" s="60"/>
      <c r="HFV888" s="60"/>
      <c r="HFW888" s="60"/>
      <c r="HFX888" s="60"/>
      <c r="HFY888" s="60"/>
      <c r="HFZ888" s="60"/>
      <c r="HGA888" s="60"/>
      <c r="HGB888" s="60"/>
      <c r="HGC888" s="60"/>
      <c r="HGD888" s="60"/>
      <c r="HGE888" s="60"/>
      <c r="HGF888" s="60"/>
      <c r="HGG888" s="60"/>
      <c r="HGH888" s="60"/>
      <c r="HGI888" s="60"/>
      <c r="HGJ888" s="60"/>
      <c r="HGK888" s="60"/>
      <c r="HGL888" s="60"/>
      <c r="HGM888" s="60"/>
      <c r="HGN888" s="60"/>
      <c r="HGO888" s="60"/>
      <c r="HGP888" s="60"/>
      <c r="HGQ888" s="60"/>
      <c r="HGR888" s="60"/>
      <c r="HGS888" s="60"/>
      <c r="HGT888" s="60"/>
      <c r="HGU888" s="60"/>
      <c r="HGV888" s="60"/>
      <c r="HGW888" s="60"/>
      <c r="HGX888" s="60"/>
      <c r="HGY888" s="60"/>
      <c r="HGZ888" s="60"/>
      <c r="HHA888" s="60"/>
      <c r="HHB888" s="60"/>
      <c r="HHC888" s="60"/>
      <c r="HHD888" s="60"/>
      <c r="HHE888" s="60"/>
      <c r="HHF888" s="60"/>
      <c r="HHG888" s="60"/>
      <c r="HHH888" s="60"/>
      <c r="HHI888" s="60"/>
      <c r="HHJ888" s="60"/>
      <c r="HHK888" s="60"/>
      <c r="HHL888" s="60"/>
      <c r="HHM888" s="60"/>
      <c r="HHN888" s="60"/>
      <c r="HHO888" s="60"/>
      <c r="HHP888" s="60"/>
      <c r="HHQ888" s="60"/>
      <c r="HHR888" s="60"/>
      <c r="HHS888" s="60"/>
      <c r="HHT888" s="60"/>
      <c r="HHU888" s="60"/>
      <c r="HHV888" s="60"/>
      <c r="HHW888" s="60"/>
      <c r="HHX888" s="60"/>
      <c r="HHY888" s="60"/>
      <c r="HHZ888" s="60"/>
      <c r="HIA888" s="60"/>
      <c r="HIB888" s="60"/>
      <c r="HIC888" s="60"/>
      <c r="HID888" s="60"/>
      <c r="HIE888" s="60"/>
      <c r="HIF888" s="60"/>
      <c r="HIG888" s="60"/>
      <c r="HIH888" s="60"/>
      <c r="HII888" s="60"/>
      <c r="HIJ888" s="60"/>
      <c r="HIK888" s="60"/>
      <c r="HIL888" s="60"/>
      <c r="HIM888" s="60"/>
      <c r="HIN888" s="60"/>
      <c r="HIO888" s="60"/>
      <c r="HIP888" s="60"/>
      <c r="HIQ888" s="60"/>
      <c r="HIR888" s="60"/>
      <c r="HIS888" s="60"/>
      <c r="HIT888" s="60"/>
      <c r="HIU888" s="60"/>
      <c r="HIV888" s="60"/>
      <c r="HIW888" s="60"/>
      <c r="HIX888" s="60"/>
      <c r="HIY888" s="60"/>
      <c r="HIZ888" s="60"/>
      <c r="HJA888" s="60"/>
      <c r="HJB888" s="60"/>
      <c r="HJC888" s="60"/>
      <c r="HJD888" s="60"/>
      <c r="HJE888" s="60"/>
      <c r="HJF888" s="60"/>
      <c r="HJG888" s="60"/>
      <c r="HJH888" s="60"/>
      <c r="HJI888" s="60"/>
      <c r="HJJ888" s="60"/>
      <c r="HJK888" s="60"/>
      <c r="HJL888" s="60"/>
      <c r="HJM888" s="60"/>
      <c r="HJN888" s="60"/>
      <c r="HJO888" s="60"/>
      <c r="HJP888" s="60"/>
      <c r="HJQ888" s="60"/>
      <c r="HJR888" s="60"/>
      <c r="HJS888" s="60"/>
      <c r="HJT888" s="60"/>
      <c r="HJU888" s="60"/>
      <c r="HJV888" s="60"/>
      <c r="HJW888" s="60"/>
      <c r="HJX888" s="60"/>
      <c r="HJY888" s="60"/>
      <c r="HJZ888" s="60"/>
      <c r="HKA888" s="60"/>
      <c r="HKB888" s="60"/>
      <c r="HKC888" s="60"/>
      <c r="HKD888" s="60"/>
      <c r="HKE888" s="60"/>
      <c r="HKF888" s="60"/>
      <c r="HKG888" s="60"/>
      <c r="HKH888" s="60"/>
      <c r="HKI888" s="60"/>
      <c r="HKJ888" s="60"/>
      <c r="HKK888" s="60"/>
      <c r="HKL888" s="60"/>
      <c r="HKM888" s="60"/>
      <c r="HKN888" s="60"/>
      <c r="HKO888" s="60"/>
      <c r="HKP888" s="60"/>
      <c r="HKQ888" s="60"/>
      <c r="HKR888" s="60"/>
      <c r="HKS888" s="60"/>
      <c r="HKT888" s="60"/>
      <c r="HKU888" s="60"/>
      <c r="HKV888" s="60"/>
      <c r="HKW888" s="60"/>
      <c r="HKX888" s="60"/>
      <c r="HKY888" s="60"/>
      <c r="HKZ888" s="60"/>
      <c r="HLA888" s="60"/>
      <c r="HLB888" s="60"/>
      <c r="HLC888" s="60"/>
      <c r="HLD888" s="60"/>
      <c r="HLE888" s="60"/>
      <c r="HLF888" s="60"/>
      <c r="HLG888" s="60"/>
      <c r="HLH888" s="60"/>
      <c r="HLI888" s="60"/>
      <c r="HLJ888" s="60"/>
      <c r="HLK888" s="60"/>
      <c r="HLL888" s="60"/>
      <c r="HLM888" s="60"/>
      <c r="HLN888" s="60"/>
      <c r="HLO888" s="60"/>
      <c r="HLP888" s="60"/>
      <c r="HLQ888" s="60"/>
      <c r="HLR888" s="60"/>
      <c r="HLS888" s="60"/>
      <c r="HLT888" s="60"/>
      <c r="HLU888" s="60"/>
      <c r="HLV888" s="60"/>
      <c r="HLW888" s="60"/>
      <c r="HLX888" s="60"/>
      <c r="HLY888" s="60"/>
      <c r="HLZ888" s="60"/>
      <c r="HMA888" s="60"/>
      <c r="HMB888" s="60"/>
      <c r="HMC888" s="60"/>
      <c r="HMD888" s="60"/>
      <c r="HME888" s="60"/>
      <c r="HMF888" s="60"/>
      <c r="HMG888" s="60"/>
      <c r="HMH888" s="60"/>
      <c r="HMI888" s="60"/>
      <c r="HMJ888" s="60"/>
      <c r="HMK888" s="60"/>
      <c r="HML888" s="60"/>
      <c r="HMM888" s="60"/>
      <c r="HMN888" s="60"/>
      <c r="HMO888" s="60"/>
      <c r="HMP888" s="60"/>
      <c r="HMQ888" s="60"/>
      <c r="HMR888" s="60"/>
      <c r="HMS888" s="60"/>
      <c r="HMT888" s="60"/>
      <c r="HMU888" s="60"/>
      <c r="HMV888" s="60"/>
      <c r="HMW888" s="60"/>
      <c r="HMX888" s="60"/>
      <c r="HMY888" s="60"/>
      <c r="HMZ888" s="60"/>
      <c r="HNA888" s="60"/>
      <c r="HNB888" s="60"/>
      <c r="HNC888" s="60"/>
      <c r="HND888" s="60"/>
      <c r="HNE888" s="60"/>
      <c r="HNF888" s="60"/>
      <c r="HNG888" s="60"/>
      <c r="HNH888" s="60"/>
      <c r="HNI888" s="60"/>
      <c r="HNJ888" s="60"/>
      <c r="HNK888" s="60"/>
      <c r="HNL888" s="60"/>
      <c r="HNM888" s="60"/>
      <c r="HNN888" s="60"/>
      <c r="HNO888" s="60"/>
      <c r="HNP888" s="60"/>
      <c r="HNQ888" s="60"/>
      <c r="HNR888" s="60"/>
      <c r="HNS888" s="60"/>
      <c r="HNT888" s="60"/>
      <c r="HNU888" s="60"/>
      <c r="HNV888" s="60"/>
      <c r="HNW888" s="60"/>
      <c r="HNX888" s="60"/>
      <c r="HNY888" s="60"/>
      <c r="HNZ888" s="60"/>
      <c r="HOA888" s="60"/>
      <c r="HOB888" s="60"/>
      <c r="HOC888" s="60"/>
      <c r="HOD888" s="60"/>
      <c r="HOE888" s="60"/>
      <c r="HOF888" s="60"/>
      <c r="HOG888" s="60"/>
      <c r="HOH888" s="60"/>
      <c r="HOI888" s="60"/>
      <c r="HOJ888" s="60"/>
      <c r="HOK888" s="60"/>
      <c r="HOL888" s="60"/>
      <c r="HOM888" s="60"/>
      <c r="HON888" s="60"/>
      <c r="HOO888" s="60"/>
      <c r="HOP888" s="60"/>
      <c r="HOQ888" s="60"/>
      <c r="HOR888" s="60"/>
      <c r="HOS888" s="60"/>
      <c r="HOT888" s="60"/>
      <c r="HOU888" s="60"/>
      <c r="HOV888" s="60"/>
      <c r="HOW888" s="60"/>
      <c r="HOX888" s="60"/>
      <c r="HOY888" s="60"/>
      <c r="HOZ888" s="60"/>
      <c r="HPA888" s="60"/>
      <c r="HPB888" s="60"/>
      <c r="HPC888" s="60"/>
      <c r="HPD888" s="60"/>
      <c r="HPE888" s="60"/>
      <c r="HPF888" s="60"/>
      <c r="HPG888" s="60"/>
      <c r="HPH888" s="60"/>
      <c r="HPI888" s="60"/>
      <c r="HPJ888" s="60"/>
      <c r="HPK888" s="60"/>
      <c r="HPL888" s="60"/>
      <c r="HPM888" s="60"/>
      <c r="HPN888" s="60"/>
      <c r="HPO888" s="60"/>
      <c r="HPP888" s="60"/>
      <c r="HPQ888" s="60"/>
      <c r="HPR888" s="60"/>
      <c r="HPS888" s="60"/>
      <c r="HPT888" s="60"/>
      <c r="HPU888" s="60"/>
      <c r="HPV888" s="60"/>
      <c r="HPW888" s="60"/>
      <c r="HPX888" s="60"/>
      <c r="HPY888" s="60"/>
      <c r="HPZ888" s="60"/>
      <c r="HQA888" s="60"/>
      <c r="HQB888" s="60"/>
      <c r="HQC888" s="60"/>
      <c r="HQD888" s="60"/>
      <c r="HQE888" s="60"/>
      <c r="HQF888" s="60"/>
      <c r="HQG888" s="60"/>
      <c r="HQH888" s="60"/>
      <c r="HQI888" s="60"/>
      <c r="HQJ888" s="60"/>
      <c r="HQK888" s="60"/>
      <c r="HQL888" s="60"/>
      <c r="HQM888" s="60"/>
      <c r="HQN888" s="60"/>
      <c r="HQO888" s="60"/>
      <c r="HQP888" s="60"/>
      <c r="HQQ888" s="60"/>
      <c r="HQR888" s="60"/>
      <c r="HQS888" s="60"/>
      <c r="HQT888" s="60"/>
      <c r="HQU888" s="60"/>
      <c r="HQV888" s="60"/>
      <c r="HQW888" s="60"/>
      <c r="HQX888" s="60"/>
      <c r="HQY888" s="60"/>
      <c r="HQZ888" s="60"/>
      <c r="HRA888" s="60"/>
      <c r="HRB888" s="60"/>
      <c r="HRC888" s="60"/>
      <c r="HRD888" s="60"/>
      <c r="HRE888" s="60"/>
      <c r="HRF888" s="60"/>
      <c r="HRG888" s="60"/>
      <c r="HRH888" s="60"/>
      <c r="HRI888" s="60"/>
      <c r="HRJ888" s="60"/>
      <c r="HRK888" s="60"/>
      <c r="HRL888" s="60"/>
      <c r="HRM888" s="60"/>
      <c r="HRN888" s="60"/>
      <c r="HRO888" s="60"/>
      <c r="HRP888" s="60"/>
      <c r="HRQ888" s="60"/>
      <c r="HRR888" s="60"/>
      <c r="HRS888" s="60"/>
      <c r="HRT888" s="60"/>
      <c r="HRU888" s="60"/>
      <c r="HRV888" s="60"/>
      <c r="HRW888" s="60"/>
      <c r="HRX888" s="60"/>
      <c r="HRY888" s="60"/>
      <c r="HRZ888" s="60"/>
      <c r="HSA888" s="60"/>
      <c r="HSB888" s="60"/>
      <c r="HSC888" s="60"/>
      <c r="HSD888" s="60"/>
      <c r="HSE888" s="60"/>
      <c r="HSF888" s="60"/>
      <c r="HSG888" s="60"/>
      <c r="HSH888" s="60"/>
      <c r="HSI888" s="60"/>
      <c r="HSJ888" s="60"/>
      <c r="HSK888" s="60"/>
      <c r="HSL888" s="60"/>
      <c r="HSM888" s="60"/>
      <c r="HSN888" s="60"/>
      <c r="HSO888" s="60"/>
      <c r="HSP888" s="60"/>
      <c r="HSQ888" s="60"/>
      <c r="HSR888" s="60"/>
      <c r="HSS888" s="60"/>
      <c r="HST888" s="60"/>
      <c r="HSU888" s="60"/>
      <c r="HSV888" s="60"/>
      <c r="HSW888" s="60"/>
      <c r="HSX888" s="60"/>
      <c r="HSY888" s="60"/>
      <c r="HSZ888" s="60"/>
      <c r="HTA888" s="60"/>
      <c r="HTB888" s="60"/>
      <c r="HTC888" s="60"/>
      <c r="HTD888" s="60"/>
      <c r="HTE888" s="60"/>
      <c r="HTF888" s="60"/>
      <c r="HTG888" s="60"/>
      <c r="HTH888" s="60"/>
      <c r="HTI888" s="60"/>
      <c r="HTJ888" s="60"/>
      <c r="HTK888" s="60"/>
      <c r="HTL888" s="60"/>
      <c r="HTM888" s="60"/>
      <c r="HTN888" s="60"/>
      <c r="HTO888" s="60"/>
      <c r="HTP888" s="60"/>
      <c r="HTQ888" s="60"/>
      <c r="HTR888" s="60"/>
      <c r="HTS888" s="60"/>
      <c r="HTT888" s="60"/>
      <c r="HTU888" s="60"/>
      <c r="HTV888" s="60"/>
      <c r="HTW888" s="60"/>
      <c r="HTX888" s="60"/>
      <c r="HTY888" s="60"/>
      <c r="HTZ888" s="60"/>
      <c r="HUA888" s="60"/>
      <c r="HUB888" s="60"/>
      <c r="HUC888" s="60"/>
      <c r="HUD888" s="60"/>
      <c r="HUE888" s="60"/>
      <c r="HUF888" s="60"/>
      <c r="HUG888" s="60"/>
      <c r="HUH888" s="60"/>
      <c r="HUI888" s="60"/>
      <c r="HUJ888" s="60"/>
      <c r="HUK888" s="60"/>
      <c r="HUL888" s="60"/>
      <c r="HUM888" s="60"/>
      <c r="HUN888" s="60"/>
      <c r="HUO888" s="60"/>
      <c r="HUP888" s="60"/>
      <c r="HUQ888" s="60"/>
      <c r="HUR888" s="60"/>
      <c r="HUS888" s="60"/>
      <c r="HUT888" s="60"/>
      <c r="HUU888" s="60"/>
      <c r="HUV888" s="60"/>
      <c r="HUW888" s="60"/>
      <c r="HUX888" s="60"/>
      <c r="HUY888" s="60"/>
      <c r="HUZ888" s="60"/>
      <c r="HVA888" s="60"/>
      <c r="HVB888" s="60"/>
      <c r="HVC888" s="60"/>
      <c r="HVD888" s="60"/>
      <c r="HVE888" s="60"/>
      <c r="HVF888" s="60"/>
      <c r="HVG888" s="60"/>
      <c r="HVH888" s="60"/>
      <c r="HVI888" s="60"/>
      <c r="HVJ888" s="60"/>
      <c r="HVK888" s="60"/>
      <c r="HVL888" s="60"/>
      <c r="HVM888" s="60"/>
      <c r="HVN888" s="60"/>
      <c r="HVO888" s="60"/>
      <c r="HVP888" s="60"/>
      <c r="HVQ888" s="60"/>
      <c r="HVR888" s="60"/>
      <c r="HVS888" s="60"/>
      <c r="HVT888" s="60"/>
      <c r="HVU888" s="60"/>
      <c r="HVV888" s="60"/>
      <c r="HVW888" s="60"/>
      <c r="HVX888" s="60"/>
      <c r="HVY888" s="60"/>
      <c r="HVZ888" s="60"/>
      <c r="HWA888" s="60"/>
      <c r="HWB888" s="60"/>
      <c r="HWC888" s="60"/>
      <c r="HWD888" s="60"/>
      <c r="HWE888" s="60"/>
      <c r="HWF888" s="60"/>
      <c r="HWG888" s="60"/>
      <c r="HWH888" s="60"/>
      <c r="HWI888" s="60"/>
      <c r="HWJ888" s="60"/>
      <c r="HWK888" s="60"/>
      <c r="HWL888" s="60"/>
      <c r="HWM888" s="60"/>
      <c r="HWN888" s="60"/>
      <c r="HWO888" s="60"/>
      <c r="HWP888" s="60"/>
      <c r="HWQ888" s="60"/>
      <c r="HWR888" s="60"/>
      <c r="HWS888" s="60"/>
      <c r="HWT888" s="60"/>
      <c r="HWU888" s="60"/>
      <c r="HWV888" s="60"/>
      <c r="HWW888" s="60"/>
      <c r="HWX888" s="60"/>
      <c r="HWY888" s="60"/>
      <c r="HWZ888" s="60"/>
      <c r="HXA888" s="60"/>
      <c r="HXB888" s="60"/>
      <c r="HXC888" s="60"/>
      <c r="HXD888" s="60"/>
      <c r="HXE888" s="60"/>
      <c r="HXF888" s="60"/>
      <c r="HXG888" s="60"/>
      <c r="HXH888" s="60"/>
      <c r="HXI888" s="60"/>
      <c r="HXJ888" s="60"/>
      <c r="HXK888" s="60"/>
      <c r="HXL888" s="60"/>
      <c r="HXM888" s="60"/>
      <c r="HXN888" s="60"/>
      <c r="HXO888" s="60"/>
      <c r="HXP888" s="60"/>
      <c r="HXQ888" s="60"/>
      <c r="HXR888" s="60"/>
      <c r="HXS888" s="60"/>
      <c r="HXT888" s="60"/>
      <c r="HXU888" s="60"/>
      <c r="HXV888" s="60"/>
      <c r="HXW888" s="60"/>
      <c r="HXX888" s="60"/>
      <c r="HXY888" s="60"/>
      <c r="HXZ888" s="60"/>
      <c r="HYA888" s="60"/>
      <c r="HYB888" s="60"/>
      <c r="HYC888" s="60"/>
      <c r="HYD888" s="60"/>
      <c r="HYE888" s="60"/>
      <c r="HYF888" s="60"/>
      <c r="HYG888" s="60"/>
      <c r="HYH888" s="60"/>
      <c r="HYI888" s="60"/>
      <c r="HYJ888" s="60"/>
      <c r="HYK888" s="60"/>
      <c r="HYL888" s="60"/>
      <c r="HYM888" s="60"/>
      <c r="HYN888" s="60"/>
      <c r="HYO888" s="60"/>
      <c r="HYP888" s="60"/>
      <c r="HYQ888" s="60"/>
      <c r="HYR888" s="60"/>
      <c r="HYS888" s="60"/>
      <c r="HYT888" s="60"/>
      <c r="HYU888" s="60"/>
      <c r="HYV888" s="60"/>
      <c r="HYW888" s="60"/>
      <c r="HYX888" s="60"/>
      <c r="HYY888" s="60"/>
      <c r="HYZ888" s="60"/>
      <c r="HZA888" s="60"/>
      <c r="HZB888" s="60"/>
      <c r="HZC888" s="60"/>
      <c r="HZD888" s="60"/>
      <c r="HZE888" s="60"/>
      <c r="HZF888" s="60"/>
      <c r="HZG888" s="60"/>
      <c r="HZH888" s="60"/>
      <c r="HZI888" s="60"/>
      <c r="HZJ888" s="60"/>
      <c r="HZK888" s="60"/>
      <c r="HZL888" s="60"/>
      <c r="HZM888" s="60"/>
      <c r="HZN888" s="60"/>
      <c r="HZO888" s="60"/>
      <c r="HZP888" s="60"/>
      <c r="HZQ888" s="60"/>
      <c r="HZR888" s="60"/>
      <c r="HZS888" s="60"/>
      <c r="HZT888" s="60"/>
      <c r="HZU888" s="60"/>
      <c r="HZV888" s="60"/>
      <c r="HZW888" s="60"/>
      <c r="HZX888" s="60"/>
      <c r="HZY888" s="60"/>
      <c r="HZZ888" s="60"/>
      <c r="IAA888" s="60"/>
      <c r="IAB888" s="60"/>
      <c r="IAC888" s="60"/>
      <c r="IAD888" s="60"/>
      <c r="IAE888" s="60"/>
      <c r="IAF888" s="60"/>
      <c r="IAG888" s="60"/>
      <c r="IAH888" s="60"/>
      <c r="IAI888" s="60"/>
      <c r="IAJ888" s="60"/>
      <c r="IAK888" s="60"/>
      <c r="IAL888" s="60"/>
      <c r="IAM888" s="60"/>
      <c r="IAN888" s="60"/>
      <c r="IAO888" s="60"/>
      <c r="IAP888" s="60"/>
      <c r="IAQ888" s="60"/>
      <c r="IAR888" s="60"/>
      <c r="IAS888" s="60"/>
      <c r="IAT888" s="60"/>
      <c r="IAU888" s="60"/>
      <c r="IAV888" s="60"/>
      <c r="IAW888" s="60"/>
      <c r="IAX888" s="60"/>
      <c r="IAY888" s="60"/>
      <c r="IAZ888" s="60"/>
      <c r="IBA888" s="60"/>
      <c r="IBB888" s="60"/>
      <c r="IBC888" s="60"/>
      <c r="IBD888" s="60"/>
      <c r="IBE888" s="60"/>
      <c r="IBF888" s="60"/>
      <c r="IBG888" s="60"/>
      <c r="IBH888" s="60"/>
      <c r="IBI888" s="60"/>
      <c r="IBJ888" s="60"/>
      <c r="IBK888" s="60"/>
      <c r="IBL888" s="60"/>
      <c r="IBM888" s="60"/>
      <c r="IBN888" s="60"/>
      <c r="IBO888" s="60"/>
      <c r="IBP888" s="60"/>
      <c r="IBQ888" s="60"/>
      <c r="IBR888" s="60"/>
      <c r="IBS888" s="60"/>
      <c r="IBT888" s="60"/>
      <c r="IBU888" s="60"/>
      <c r="IBV888" s="60"/>
      <c r="IBW888" s="60"/>
      <c r="IBX888" s="60"/>
      <c r="IBY888" s="60"/>
      <c r="IBZ888" s="60"/>
      <c r="ICA888" s="60"/>
      <c r="ICB888" s="60"/>
      <c r="ICC888" s="60"/>
      <c r="ICD888" s="60"/>
      <c r="ICE888" s="60"/>
      <c r="ICF888" s="60"/>
      <c r="ICG888" s="60"/>
      <c r="ICH888" s="60"/>
      <c r="ICI888" s="60"/>
      <c r="ICJ888" s="60"/>
      <c r="ICK888" s="60"/>
      <c r="ICL888" s="60"/>
      <c r="ICM888" s="60"/>
      <c r="ICN888" s="60"/>
      <c r="ICO888" s="60"/>
      <c r="ICP888" s="60"/>
      <c r="ICQ888" s="60"/>
      <c r="ICR888" s="60"/>
      <c r="ICS888" s="60"/>
      <c r="ICT888" s="60"/>
      <c r="ICU888" s="60"/>
      <c r="ICV888" s="60"/>
      <c r="ICW888" s="60"/>
      <c r="ICX888" s="60"/>
      <c r="ICY888" s="60"/>
      <c r="ICZ888" s="60"/>
      <c r="IDA888" s="60"/>
      <c r="IDB888" s="60"/>
      <c r="IDC888" s="60"/>
      <c r="IDD888" s="60"/>
      <c r="IDE888" s="60"/>
      <c r="IDF888" s="60"/>
      <c r="IDG888" s="60"/>
      <c r="IDH888" s="60"/>
      <c r="IDI888" s="60"/>
      <c r="IDJ888" s="60"/>
      <c r="IDK888" s="60"/>
      <c r="IDL888" s="60"/>
      <c r="IDM888" s="60"/>
      <c r="IDN888" s="60"/>
      <c r="IDO888" s="60"/>
      <c r="IDP888" s="60"/>
      <c r="IDQ888" s="60"/>
      <c r="IDR888" s="60"/>
      <c r="IDS888" s="60"/>
      <c r="IDT888" s="60"/>
      <c r="IDU888" s="60"/>
      <c r="IDV888" s="60"/>
      <c r="IDW888" s="60"/>
      <c r="IDX888" s="60"/>
      <c r="IDY888" s="60"/>
      <c r="IDZ888" s="60"/>
      <c r="IEA888" s="60"/>
      <c r="IEB888" s="60"/>
      <c r="IEC888" s="60"/>
      <c r="IED888" s="60"/>
      <c r="IEE888" s="60"/>
      <c r="IEF888" s="60"/>
      <c r="IEG888" s="60"/>
      <c r="IEH888" s="60"/>
      <c r="IEI888" s="60"/>
      <c r="IEJ888" s="60"/>
      <c r="IEK888" s="60"/>
      <c r="IEL888" s="60"/>
      <c r="IEM888" s="60"/>
      <c r="IEN888" s="60"/>
      <c r="IEO888" s="60"/>
      <c r="IEP888" s="60"/>
      <c r="IEQ888" s="60"/>
      <c r="IER888" s="60"/>
      <c r="IES888" s="60"/>
      <c r="IET888" s="60"/>
      <c r="IEU888" s="60"/>
      <c r="IEV888" s="60"/>
      <c r="IEW888" s="60"/>
      <c r="IEX888" s="60"/>
      <c r="IEY888" s="60"/>
      <c r="IEZ888" s="60"/>
      <c r="IFA888" s="60"/>
      <c r="IFB888" s="60"/>
      <c r="IFC888" s="60"/>
      <c r="IFD888" s="60"/>
      <c r="IFE888" s="60"/>
      <c r="IFF888" s="60"/>
      <c r="IFG888" s="60"/>
      <c r="IFH888" s="60"/>
      <c r="IFI888" s="60"/>
      <c r="IFJ888" s="60"/>
      <c r="IFK888" s="60"/>
      <c r="IFL888" s="60"/>
      <c r="IFM888" s="60"/>
      <c r="IFN888" s="60"/>
      <c r="IFO888" s="60"/>
      <c r="IFP888" s="60"/>
      <c r="IFQ888" s="60"/>
      <c r="IFR888" s="60"/>
      <c r="IFS888" s="60"/>
      <c r="IFT888" s="60"/>
      <c r="IFU888" s="60"/>
      <c r="IFV888" s="60"/>
      <c r="IFW888" s="60"/>
      <c r="IFX888" s="60"/>
      <c r="IFY888" s="60"/>
      <c r="IFZ888" s="60"/>
      <c r="IGA888" s="60"/>
      <c r="IGB888" s="60"/>
      <c r="IGC888" s="60"/>
      <c r="IGD888" s="60"/>
      <c r="IGE888" s="60"/>
      <c r="IGF888" s="60"/>
      <c r="IGG888" s="60"/>
      <c r="IGH888" s="60"/>
      <c r="IGI888" s="60"/>
      <c r="IGJ888" s="60"/>
      <c r="IGK888" s="60"/>
      <c r="IGL888" s="60"/>
      <c r="IGM888" s="60"/>
      <c r="IGN888" s="60"/>
      <c r="IGO888" s="60"/>
      <c r="IGP888" s="60"/>
      <c r="IGQ888" s="60"/>
      <c r="IGR888" s="60"/>
      <c r="IGS888" s="60"/>
      <c r="IGT888" s="60"/>
      <c r="IGU888" s="60"/>
      <c r="IGV888" s="60"/>
      <c r="IGW888" s="60"/>
      <c r="IGX888" s="60"/>
      <c r="IGY888" s="60"/>
      <c r="IGZ888" s="60"/>
      <c r="IHA888" s="60"/>
      <c r="IHB888" s="60"/>
      <c r="IHC888" s="60"/>
      <c r="IHD888" s="60"/>
      <c r="IHE888" s="60"/>
      <c r="IHF888" s="60"/>
      <c r="IHG888" s="60"/>
      <c r="IHH888" s="60"/>
      <c r="IHI888" s="60"/>
      <c r="IHJ888" s="60"/>
      <c r="IHK888" s="60"/>
      <c r="IHL888" s="60"/>
      <c r="IHM888" s="60"/>
      <c r="IHN888" s="60"/>
      <c r="IHO888" s="60"/>
      <c r="IHP888" s="60"/>
      <c r="IHQ888" s="60"/>
      <c r="IHR888" s="60"/>
      <c r="IHS888" s="60"/>
      <c r="IHT888" s="60"/>
      <c r="IHU888" s="60"/>
      <c r="IHV888" s="60"/>
      <c r="IHW888" s="60"/>
      <c r="IHX888" s="60"/>
      <c r="IHY888" s="60"/>
      <c r="IHZ888" s="60"/>
      <c r="IIA888" s="60"/>
      <c r="IIB888" s="60"/>
      <c r="IIC888" s="60"/>
      <c r="IID888" s="60"/>
      <c r="IIE888" s="60"/>
      <c r="IIF888" s="60"/>
      <c r="IIG888" s="60"/>
      <c r="IIH888" s="60"/>
      <c r="III888" s="60"/>
      <c r="IIJ888" s="60"/>
      <c r="IIK888" s="60"/>
      <c r="IIL888" s="60"/>
      <c r="IIM888" s="60"/>
      <c r="IIN888" s="60"/>
      <c r="IIO888" s="60"/>
      <c r="IIP888" s="60"/>
      <c r="IIQ888" s="60"/>
      <c r="IIR888" s="60"/>
      <c r="IIS888" s="60"/>
      <c r="IIT888" s="60"/>
      <c r="IIU888" s="60"/>
      <c r="IIV888" s="60"/>
      <c r="IIW888" s="60"/>
      <c r="IIX888" s="60"/>
      <c r="IIY888" s="60"/>
      <c r="IIZ888" s="60"/>
      <c r="IJA888" s="60"/>
      <c r="IJB888" s="60"/>
      <c r="IJC888" s="60"/>
      <c r="IJD888" s="60"/>
      <c r="IJE888" s="60"/>
      <c r="IJF888" s="60"/>
      <c r="IJG888" s="60"/>
      <c r="IJH888" s="60"/>
      <c r="IJI888" s="60"/>
      <c r="IJJ888" s="60"/>
      <c r="IJK888" s="60"/>
      <c r="IJL888" s="60"/>
      <c r="IJM888" s="60"/>
      <c r="IJN888" s="60"/>
      <c r="IJO888" s="60"/>
      <c r="IJP888" s="60"/>
      <c r="IJQ888" s="60"/>
      <c r="IJR888" s="60"/>
      <c r="IJS888" s="60"/>
      <c r="IJT888" s="60"/>
      <c r="IJU888" s="60"/>
      <c r="IJV888" s="60"/>
      <c r="IJW888" s="60"/>
      <c r="IJX888" s="60"/>
      <c r="IJY888" s="60"/>
      <c r="IJZ888" s="60"/>
      <c r="IKA888" s="60"/>
      <c r="IKB888" s="60"/>
      <c r="IKC888" s="60"/>
      <c r="IKD888" s="60"/>
      <c r="IKE888" s="60"/>
      <c r="IKF888" s="60"/>
      <c r="IKG888" s="60"/>
      <c r="IKH888" s="60"/>
      <c r="IKI888" s="60"/>
      <c r="IKJ888" s="60"/>
      <c r="IKK888" s="60"/>
      <c r="IKL888" s="60"/>
      <c r="IKM888" s="60"/>
      <c r="IKN888" s="60"/>
      <c r="IKO888" s="60"/>
      <c r="IKP888" s="60"/>
      <c r="IKQ888" s="60"/>
      <c r="IKR888" s="60"/>
      <c r="IKS888" s="60"/>
      <c r="IKT888" s="60"/>
      <c r="IKU888" s="60"/>
      <c r="IKV888" s="60"/>
      <c r="IKW888" s="60"/>
      <c r="IKX888" s="60"/>
      <c r="IKY888" s="60"/>
      <c r="IKZ888" s="60"/>
      <c r="ILA888" s="60"/>
      <c r="ILB888" s="60"/>
      <c r="ILC888" s="60"/>
      <c r="ILD888" s="60"/>
      <c r="ILE888" s="60"/>
      <c r="ILF888" s="60"/>
      <c r="ILG888" s="60"/>
      <c r="ILH888" s="60"/>
      <c r="ILI888" s="60"/>
      <c r="ILJ888" s="60"/>
      <c r="ILK888" s="60"/>
      <c r="ILL888" s="60"/>
      <c r="ILM888" s="60"/>
      <c r="ILN888" s="60"/>
      <c r="ILO888" s="60"/>
      <c r="ILP888" s="60"/>
      <c r="ILQ888" s="60"/>
      <c r="ILR888" s="60"/>
      <c r="ILS888" s="60"/>
      <c r="ILT888" s="60"/>
      <c r="ILU888" s="60"/>
      <c r="ILV888" s="60"/>
      <c r="ILW888" s="60"/>
      <c r="ILX888" s="60"/>
      <c r="ILY888" s="60"/>
      <c r="ILZ888" s="60"/>
      <c r="IMA888" s="60"/>
      <c r="IMB888" s="60"/>
      <c r="IMC888" s="60"/>
      <c r="IMD888" s="60"/>
      <c r="IME888" s="60"/>
      <c r="IMF888" s="60"/>
      <c r="IMG888" s="60"/>
      <c r="IMH888" s="60"/>
      <c r="IMI888" s="60"/>
      <c r="IMJ888" s="60"/>
      <c r="IMK888" s="60"/>
      <c r="IML888" s="60"/>
      <c r="IMM888" s="60"/>
      <c r="IMN888" s="60"/>
      <c r="IMO888" s="60"/>
      <c r="IMP888" s="60"/>
      <c r="IMQ888" s="60"/>
      <c r="IMR888" s="60"/>
      <c r="IMS888" s="60"/>
      <c r="IMT888" s="60"/>
      <c r="IMU888" s="60"/>
      <c r="IMV888" s="60"/>
      <c r="IMW888" s="60"/>
      <c r="IMX888" s="60"/>
      <c r="IMY888" s="60"/>
      <c r="IMZ888" s="60"/>
      <c r="INA888" s="60"/>
      <c r="INB888" s="60"/>
      <c r="INC888" s="60"/>
      <c r="IND888" s="60"/>
      <c r="INE888" s="60"/>
      <c r="INF888" s="60"/>
      <c r="ING888" s="60"/>
      <c r="INH888" s="60"/>
      <c r="INI888" s="60"/>
      <c r="INJ888" s="60"/>
      <c r="INK888" s="60"/>
      <c r="INL888" s="60"/>
      <c r="INM888" s="60"/>
      <c r="INN888" s="60"/>
      <c r="INO888" s="60"/>
      <c r="INP888" s="60"/>
      <c r="INQ888" s="60"/>
      <c r="INR888" s="60"/>
      <c r="INS888" s="60"/>
      <c r="INT888" s="60"/>
      <c r="INU888" s="60"/>
      <c r="INV888" s="60"/>
      <c r="INW888" s="60"/>
      <c r="INX888" s="60"/>
      <c r="INY888" s="60"/>
      <c r="INZ888" s="60"/>
      <c r="IOA888" s="60"/>
      <c r="IOB888" s="60"/>
      <c r="IOC888" s="60"/>
      <c r="IOD888" s="60"/>
      <c r="IOE888" s="60"/>
      <c r="IOF888" s="60"/>
      <c r="IOG888" s="60"/>
      <c r="IOH888" s="60"/>
      <c r="IOI888" s="60"/>
      <c r="IOJ888" s="60"/>
      <c r="IOK888" s="60"/>
      <c r="IOL888" s="60"/>
      <c r="IOM888" s="60"/>
      <c r="ION888" s="60"/>
      <c r="IOO888" s="60"/>
      <c r="IOP888" s="60"/>
      <c r="IOQ888" s="60"/>
      <c r="IOR888" s="60"/>
      <c r="IOS888" s="60"/>
      <c r="IOT888" s="60"/>
      <c r="IOU888" s="60"/>
      <c r="IOV888" s="60"/>
      <c r="IOW888" s="60"/>
      <c r="IOX888" s="60"/>
      <c r="IOY888" s="60"/>
      <c r="IOZ888" s="60"/>
      <c r="IPA888" s="60"/>
      <c r="IPB888" s="60"/>
      <c r="IPC888" s="60"/>
      <c r="IPD888" s="60"/>
      <c r="IPE888" s="60"/>
      <c r="IPF888" s="60"/>
      <c r="IPG888" s="60"/>
      <c r="IPH888" s="60"/>
      <c r="IPI888" s="60"/>
      <c r="IPJ888" s="60"/>
      <c r="IPK888" s="60"/>
      <c r="IPL888" s="60"/>
      <c r="IPM888" s="60"/>
      <c r="IPN888" s="60"/>
      <c r="IPO888" s="60"/>
      <c r="IPP888" s="60"/>
      <c r="IPQ888" s="60"/>
      <c r="IPR888" s="60"/>
      <c r="IPS888" s="60"/>
      <c r="IPT888" s="60"/>
      <c r="IPU888" s="60"/>
      <c r="IPV888" s="60"/>
      <c r="IPW888" s="60"/>
      <c r="IPX888" s="60"/>
      <c r="IPY888" s="60"/>
      <c r="IPZ888" s="60"/>
      <c r="IQA888" s="60"/>
      <c r="IQB888" s="60"/>
      <c r="IQC888" s="60"/>
      <c r="IQD888" s="60"/>
      <c r="IQE888" s="60"/>
      <c r="IQF888" s="60"/>
      <c r="IQG888" s="60"/>
      <c r="IQH888" s="60"/>
      <c r="IQI888" s="60"/>
      <c r="IQJ888" s="60"/>
      <c r="IQK888" s="60"/>
      <c r="IQL888" s="60"/>
      <c r="IQM888" s="60"/>
      <c r="IQN888" s="60"/>
      <c r="IQO888" s="60"/>
      <c r="IQP888" s="60"/>
      <c r="IQQ888" s="60"/>
      <c r="IQR888" s="60"/>
      <c r="IQS888" s="60"/>
      <c r="IQT888" s="60"/>
      <c r="IQU888" s="60"/>
      <c r="IQV888" s="60"/>
      <c r="IQW888" s="60"/>
      <c r="IQX888" s="60"/>
      <c r="IQY888" s="60"/>
      <c r="IQZ888" s="60"/>
      <c r="IRA888" s="60"/>
      <c r="IRB888" s="60"/>
      <c r="IRC888" s="60"/>
      <c r="IRD888" s="60"/>
      <c r="IRE888" s="60"/>
      <c r="IRF888" s="60"/>
      <c r="IRG888" s="60"/>
      <c r="IRH888" s="60"/>
      <c r="IRI888" s="60"/>
      <c r="IRJ888" s="60"/>
      <c r="IRK888" s="60"/>
      <c r="IRL888" s="60"/>
      <c r="IRM888" s="60"/>
      <c r="IRN888" s="60"/>
      <c r="IRO888" s="60"/>
      <c r="IRP888" s="60"/>
      <c r="IRQ888" s="60"/>
      <c r="IRR888" s="60"/>
      <c r="IRS888" s="60"/>
      <c r="IRT888" s="60"/>
      <c r="IRU888" s="60"/>
      <c r="IRV888" s="60"/>
      <c r="IRW888" s="60"/>
      <c r="IRX888" s="60"/>
      <c r="IRY888" s="60"/>
      <c r="IRZ888" s="60"/>
      <c r="ISA888" s="60"/>
      <c r="ISB888" s="60"/>
      <c r="ISC888" s="60"/>
      <c r="ISD888" s="60"/>
      <c r="ISE888" s="60"/>
      <c r="ISF888" s="60"/>
      <c r="ISG888" s="60"/>
      <c r="ISH888" s="60"/>
      <c r="ISI888" s="60"/>
      <c r="ISJ888" s="60"/>
      <c r="ISK888" s="60"/>
      <c r="ISL888" s="60"/>
      <c r="ISM888" s="60"/>
      <c r="ISN888" s="60"/>
      <c r="ISO888" s="60"/>
      <c r="ISP888" s="60"/>
      <c r="ISQ888" s="60"/>
      <c r="ISR888" s="60"/>
      <c r="ISS888" s="60"/>
      <c r="IST888" s="60"/>
      <c r="ISU888" s="60"/>
      <c r="ISV888" s="60"/>
      <c r="ISW888" s="60"/>
      <c r="ISX888" s="60"/>
      <c r="ISY888" s="60"/>
      <c r="ISZ888" s="60"/>
      <c r="ITA888" s="60"/>
      <c r="ITB888" s="60"/>
      <c r="ITC888" s="60"/>
      <c r="ITD888" s="60"/>
      <c r="ITE888" s="60"/>
      <c r="ITF888" s="60"/>
      <c r="ITG888" s="60"/>
      <c r="ITH888" s="60"/>
      <c r="ITI888" s="60"/>
      <c r="ITJ888" s="60"/>
      <c r="ITK888" s="60"/>
      <c r="ITL888" s="60"/>
      <c r="ITM888" s="60"/>
      <c r="ITN888" s="60"/>
      <c r="ITO888" s="60"/>
      <c r="ITP888" s="60"/>
      <c r="ITQ888" s="60"/>
      <c r="ITR888" s="60"/>
      <c r="ITS888" s="60"/>
      <c r="ITT888" s="60"/>
      <c r="ITU888" s="60"/>
      <c r="ITV888" s="60"/>
      <c r="ITW888" s="60"/>
      <c r="ITX888" s="60"/>
      <c r="ITY888" s="60"/>
      <c r="ITZ888" s="60"/>
      <c r="IUA888" s="60"/>
      <c r="IUB888" s="60"/>
      <c r="IUC888" s="60"/>
      <c r="IUD888" s="60"/>
      <c r="IUE888" s="60"/>
      <c r="IUF888" s="60"/>
      <c r="IUG888" s="60"/>
      <c r="IUH888" s="60"/>
      <c r="IUI888" s="60"/>
      <c r="IUJ888" s="60"/>
      <c r="IUK888" s="60"/>
      <c r="IUL888" s="60"/>
      <c r="IUM888" s="60"/>
      <c r="IUN888" s="60"/>
      <c r="IUO888" s="60"/>
      <c r="IUP888" s="60"/>
      <c r="IUQ888" s="60"/>
      <c r="IUR888" s="60"/>
      <c r="IUS888" s="60"/>
      <c r="IUT888" s="60"/>
      <c r="IUU888" s="60"/>
      <c r="IUV888" s="60"/>
      <c r="IUW888" s="60"/>
      <c r="IUX888" s="60"/>
      <c r="IUY888" s="60"/>
      <c r="IUZ888" s="60"/>
      <c r="IVA888" s="60"/>
      <c r="IVB888" s="60"/>
      <c r="IVC888" s="60"/>
      <c r="IVD888" s="60"/>
      <c r="IVE888" s="60"/>
      <c r="IVF888" s="60"/>
      <c r="IVG888" s="60"/>
      <c r="IVH888" s="60"/>
      <c r="IVI888" s="60"/>
      <c r="IVJ888" s="60"/>
      <c r="IVK888" s="60"/>
      <c r="IVL888" s="60"/>
      <c r="IVM888" s="60"/>
      <c r="IVN888" s="60"/>
      <c r="IVO888" s="60"/>
      <c r="IVP888" s="60"/>
      <c r="IVQ888" s="60"/>
      <c r="IVR888" s="60"/>
      <c r="IVS888" s="60"/>
      <c r="IVT888" s="60"/>
      <c r="IVU888" s="60"/>
      <c r="IVV888" s="60"/>
      <c r="IVW888" s="60"/>
      <c r="IVX888" s="60"/>
      <c r="IVY888" s="60"/>
      <c r="IVZ888" s="60"/>
      <c r="IWA888" s="60"/>
      <c r="IWB888" s="60"/>
      <c r="IWC888" s="60"/>
      <c r="IWD888" s="60"/>
      <c r="IWE888" s="60"/>
      <c r="IWF888" s="60"/>
      <c r="IWG888" s="60"/>
      <c r="IWH888" s="60"/>
      <c r="IWI888" s="60"/>
      <c r="IWJ888" s="60"/>
      <c r="IWK888" s="60"/>
      <c r="IWL888" s="60"/>
      <c r="IWM888" s="60"/>
      <c r="IWN888" s="60"/>
      <c r="IWO888" s="60"/>
      <c r="IWP888" s="60"/>
      <c r="IWQ888" s="60"/>
      <c r="IWR888" s="60"/>
      <c r="IWS888" s="60"/>
      <c r="IWT888" s="60"/>
      <c r="IWU888" s="60"/>
      <c r="IWV888" s="60"/>
      <c r="IWW888" s="60"/>
      <c r="IWX888" s="60"/>
      <c r="IWY888" s="60"/>
      <c r="IWZ888" s="60"/>
      <c r="IXA888" s="60"/>
      <c r="IXB888" s="60"/>
      <c r="IXC888" s="60"/>
      <c r="IXD888" s="60"/>
      <c r="IXE888" s="60"/>
      <c r="IXF888" s="60"/>
      <c r="IXG888" s="60"/>
      <c r="IXH888" s="60"/>
      <c r="IXI888" s="60"/>
      <c r="IXJ888" s="60"/>
      <c r="IXK888" s="60"/>
      <c r="IXL888" s="60"/>
      <c r="IXM888" s="60"/>
      <c r="IXN888" s="60"/>
      <c r="IXO888" s="60"/>
      <c r="IXP888" s="60"/>
      <c r="IXQ888" s="60"/>
      <c r="IXR888" s="60"/>
      <c r="IXS888" s="60"/>
      <c r="IXT888" s="60"/>
      <c r="IXU888" s="60"/>
      <c r="IXV888" s="60"/>
      <c r="IXW888" s="60"/>
      <c r="IXX888" s="60"/>
      <c r="IXY888" s="60"/>
      <c r="IXZ888" s="60"/>
      <c r="IYA888" s="60"/>
      <c r="IYB888" s="60"/>
      <c r="IYC888" s="60"/>
      <c r="IYD888" s="60"/>
      <c r="IYE888" s="60"/>
      <c r="IYF888" s="60"/>
      <c r="IYG888" s="60"/>
      <c r="IYH888" s="60"/>
      <c r="IYI888" s="60"/>
      <c r="IYJ888" s="60"/>
      <c r="IYK888" s="60"/>
      <c r="IYL888" s="60"/>
      <c r="IYM888" s="60"/>
      <c r="IYN888" s="60"/>
      <c r="IYO888" s="60"/>
      <c r="IYP888" s="60"/>
      <c r="IYQ888" s="60"/>
      <c r="IYR888" s="60"/>
      <c r="IYS888" s="60"/>
      <c r="IYT888" s="60"/>
      <c r="IYU888" s="60"/>
      <c r="IYV888" s="60"/>
      <c r="IYW888" s="60"/>
      <c r="IYX888" s="60"/>
      <c r="IYY888" s="60"/>
      <c r="IYZ888" s="60"/>
      <c r="IZA888" s="60"/>
      <c r="IZB888" s="60"/>
      <c r="IZC888" s="60"/>
      <c r="IZD888" s="60"/>
      <c r="IZE888" s="60"/>
      <c r="IZF888" s="60"/>
      <c r="IZG888" s="60"/>
      <c r="IZH888" s="60"/>
      <c r="IZI888" s="60"/>
      <c r="IZJ888" s="60"/>
      <c r="IZK888" s="60"/>
      <c r="IZL888" s="60"/>
      <c r="IZM888" s="60"/>
      <c r="IZN888" s="60"/>
      <c r="IZO888" s="60"/>
      <c r="IZP888" s="60"/>
      <c r="IZQ888" s="60"/>
      <c r="IZR888" s="60"/>
      <c r="IZS888" s="60"/>
      <c r="IZT888" s="60"/>
      <c r="IZU888" s="60"/>
      <c r="IZV888" s="60"/>
      <c r="IZW888" s="60"/>
      <c r="IZX888" s="60"/>
      <c r="IZY888" s="60"/>
      <c r="IZZ888" s="60"/>
      <c r="JAA888" s="60"/>
      <c r="JAB888" s="60"/>
      <c r="JAC888" s="60"/>
      <c r="JAD888" s="60"/>
      <c r="JAE888" s="60"/>
      <c r="JAF888" s="60"/>
      <c r="JAG888" s="60"/>
      <c r="JAH888" s="60"/>
      <c r="JAI888" s="60"/>
      <c r="JAJ888" s="60"/>
      <c r="JAK888" s="60"/>
      <c r="JAL888" s="60"/>
      <c r="JAM888" s="60"/>
      <c r="JAN888" s="60"/>
      <c r="JAO888" s="60"/>
      <c r="JAP888" s="60"/>
      <c r="JAQ888" s="60"/>
      <c r="JAR888" s="60"/>
      <c r="JAS888" s="60"/>
      <c r="JAT888" s="60"/>
      <c r="JAU888" s="60"/>
      <c r="JAV888" s="60"/>
      <c r="JAW888" s="60"/>
      <c r="JAX888" s="60"/>
      <c r="JAY888" s="60"/>
      <c r="JAZ888" s="60"/>
      <c r="JBA888" s="60"/>
      <c r="JBB888" s="60"/>
      <c r="JBC888" s="60"/>
      <c r="JBD888" s="60"/>
      <c r="JBE888" s="60"/>
      <c r="JBF888" s="60"/>
      <c r="JBG888" s="60"/>
      <c r="JBH888" s="60"/>
      <c r="JBI888" s="60"/>
      <c r="JBJ888" s="60"/>
      <c r="JBK888" s="60"/>
      <c r="JBL888" s="60"/>
      <c r="JBM888" s="60"/>
      <c r="JBN888" s="60"/>
      <c r="JBO888" s="60"/>
      <c r="JBP888" s="60"/>
      <c r="JBQ888" s="60"/>
      <c r="JBR888" s="60"/>
      <c r="JBS888" s="60"/>
      <c r="JBT888" s="60"/>
      <c r="JBU888" s="60"/>
      <c r="JBV888" s="60"/>
      <c r="JBW888" s="60"/>
      <c r="JBX888" s="60"/>
      <c r="JBY888" s="60"/>
      <c r="JBZ888" s="60"/>
      <c r="JCA888" s="60"/>
      <c r="JCB888" s="60"/>
      <c r="JCC888" s="60"/>
      <c r="JCD888" s="60"/>
      <c r="JCE888" s="60"/>
      <c r="JCF888" s="60"/>
      <c r="JCG888" s="60"/>
      <c r="JCH888" s="60"/>
      <c r="JCI888" s="60"/>
      <c r="JCJ888" s="60"/>
      <c r="JCK888" s="60"/>
      <c r="JCL888" s="60"/>
      <c r="JCM888" s="60"/>
      <c r="JCN888" s="60"/>
      <c r="JCO888" s="60"/>
      <c r="JCP888" s="60"/>
      <c r="JCQ888" s="60"/>
      <c r="JCR888" s="60"/>
      <c r="JCS888" s="60"/>
      <c r="JCT888" s="60"/>
      <c r="JCU888" s="60"/>
      <c r="JCV888" s="60"/>
      <c r="JCW888" s="60"/>
      <c r="JCX888" s="60"/>
      <c r="JCY888" s="60"/>
      <c r="JCZ888" s="60"/>
      <c r="JDA888" s="60"/>
      <c r="JDB888" s="60"/>
      <c r="JDC888" s="60"/>
      <c r="JDD888" s="60"/>
      <c r="JDE888" s="60"/>
      <c r="JDF888" s="60"/>
      <c r="JDG888" s="60"/>
      <c r="JDH888" s="60"/>
      <c r="JDI888" s="60"/>
      <c r="JDJ888" s="60"/>
      <c r="JDK888" s="60"/>
      <c r="JDL888" s="60"/>
      <c r="JDM888" s="60"/>
      <c r="JDN888" s="60"/>
      <c r="JDO888" s="60"/>
      <c r="JDP888" s="60"/>
      <c r="JDQ888" s="60"/>
      <c r="JDR888" s="60"/>
      <c r="JDS888" s="60"/>
      <c r="JDT888" s="60"/>
      <c r="JDU888" s="60"/>
      <c r="JDV888" s="60"/>
      <c r="JDW888" s="60"/>
      <c r="JDX888" s="60"/>
      <c r="JDY888" s="60"/>
      <c r="JDZ888" s="60"/>
      <c r="JEA888" s="60"/>
      <c r="JEB888" s="60"/>
      <c r="JEC888" s="60"/>
      <c r="JED888" s="60"/>
      <c r="JEE888" s="60"/>
      <c r="JEF888" s="60"/>
      <c r="JEG888" s="60"/>
      <c r="JEH888" s="60"/>
      <c r="JEI888" s="60"/>
      <c r="JEJ888" s="60"/>
      <c r="JEK888" s="60"/>
      <c r="JEL888" s="60"/>
      <c r="JEM888" s="60"/>
      <c r="JEN888" s="60"/>
      <c r="JEO888" s="60"/>
      <c r="JEP888" s="60"/>
      <c r="JEQ888" s="60"/>
      <c r="JER888" s="60"/>
      <c r="JES888" s="60"/>
      <c r="JET888" s="60"/>
      <c r="JEU888" s="60"/>
      <c r="JEV888" s="60"/>
      <c r="JEW888" s="60"/>
      <c r="JEX888" s="60"/>
      <c r="JEY888" s="60"/>
      <c r="JEZ888" s="60"/>
      <c r="JFA888" s="60"/>
      <c r="JFB888" s="60"/>
      <c r="JFC888" s="60"/>
      <c r="JFD888" s="60"/>
      <c r="JFE888" s="60"/>
      <c r="JFF888" s="60"/>
      <c r="JFG888" s="60"/>
      <c r="JFH888" s="60"/>
      <c r="JFI888" s="60"/>
      <c r="JFJ888" s="60"/>
      <c r="JFK888" s="60"/>
      <c r="JFL888" s="60"/>
      <c r="JFM888" s="60"/>
      <c r="JFN888" s="60"/>
      <c r="JFO888" s="60"/>
      <c r="JFP888" s="60"/>
      <c r="JFQ888" s="60"/>
      <c r="JFR888" s="60"/>
      <c r="JFS888" s="60"/>
      <c r="JFT888" s="60"/>
      <c r="JFU888" s="60"/>
      <c r="JFV888" s="60"/>
      <c r="JFW888" s="60"/>
      <c r="JFX888" s="60"/>
      <c r="JFY888" s="60"/>
      <c r="JFZ888" s="60"/>
      <c r="JGA888" s="60"/>
      <c r="JGB888" s="60"/>
      <c r="JGC888" s="60"/>
      <c r="JGD888" s="60"/>
      <c r="JGE888" s="60"/>
      <c r="JGF888" s="60"/>
      <c r="JGG888" s="60"/>
      <c r="JGH888" s="60"/>
      <c r="JGI888" s="60"/>
      <c r="JGJ888" s="60"/>
      <c r="JGK888" s="60"/>
      <c r="JGL888" s="60"/>
      <c r="JGM888" s="60"/>
      <c r="JGN888" s="60"/>
      <c r="JGO888" s="60"/>
      <c r="JGP888" s="60"/>
      <c r="JGQ888" s="60"/>
      <c r="JGR888" s="60"/>
      <c r="JGS888" s="60"/>
      <c r="JGT888" s="60"/>
      <c r="JGU888" s="60"/>
      <c r="JGV888" s="60"/>
      <c r="JGW888" s="60"/>
      <c r="JGX888" s="60"/>
      <c r="JGY888" s="60"/>
      <c r="JGZ888" s="60"/>
      <c r="JHA888" s="60"/>
      <c r="JHB888" s="60"/>
      <c r="JHC888" s="60"/>
      <c r="JHD888" s="60"/>
      <c r="JHE888" s="60"/>
      <c r="JHF888" s="60"/>
      <c r="JHG888" s="60"/>
      <c r="JHH888" s="60"/>
      <c r="JHI888" s="60"/>
      <c r="JHJ888" s="60"/>
      <c r="JHK888" s="60"/>
      <c r="JHL888" s="60"/>
      <c r="JHM888" s="60"/>
      <c r="JHN888" s="60"/>
      <c r="JHO888" s="60"/>
      <c r="JHP888" s="60"/>
      <c r="JHQ888" s="60"/>
      <c r="JHR888" s="60"/>
      <c r="JHS888" s="60"/>
      <c r="JHT888" s="60"/>
      <c r="JHU888" s="60"/>
      <c r="JHV888" s="60"/>
      <c r="JHW888" s="60"/>
      <c r="JHX888" s="60"/>
      <c r="JHY888" s="60"/>
      <c r="JHZ888" s="60"/>
      <c r="JIA888" s="60"/>
      <c r="JIB888" s="60"/>
      <c r="JIC888" s="60"/>
      <c r="JID888" s="60"/>
      <c r="JIE888" s="60"/>
      <c r="JIF888" s="60"/>
      <c r="JIG888" s="60"/>
      <c r="JIH888" s="60"/>
      <c r="JII888" s="60"/>
      <c r="JIJ888" s="60"/>
      <c r="JIK888" s="60"/>
      <c r="JIL888" s="60"/>
      <c r="JIM888" s="60"/>
      <c r="JIN888" s="60"/>
      <c r="JIO888" s="60"/>
      <c r="JIP888" s="60"/>
      <c r="JIQ888" s="60"/>
      <c r="JIR888" s="60"/>
      <c r="JIS888" s="60"/>
      <c r="JIT888" s="60"/>
      <c r="JIU888" s="60"/>
      <c r="JIV888" s="60"/>
      <c r="JIW888" s="60"/>
      <c r="JIX888" s="60"/>
      <c r="JIY888" s="60"/>
      <c r="JIZ888" s="60"/>
      <c r="JJA888" s="60"/>
      <c r="JJB888" s="60"/>
      <c r="JJC888" s="60"/>
      <c r="JJD888" s="60"/>
      <c r="JJE888" s="60"/>
      <c r="JJF888" s="60"/>
      <c r="JJG888" s="60"/>
      <c r="JJH888" s="60"/>
      <c r="JJI888" s="60"/>
      <c r="JJJ888" s="60"/>
      <c r="JJK888" s="60"/>
      <c r="JJL888" s="60"/>
      <c r="JJM888" s="60"/>
      <c r="JJN888" s="60"/>
      <c r="JJO888" s="60"/>
      <c r="JJP888" s="60"/>
      <c r="JJQ888" s="60"/>
      <c r="JJR888" s="60"/>
      <c r="JJS888" s="60"/>
      <c r="JJT888" s="60"/>
      <c r="JJU888" s="60"/>
      <c r="JJV888" s="60"/>
      <c r="JJW888" s="60"/>
      <c r="JJX888" s="60"/>
      <c r="JJY888" s="60"/>
      <c r="JJZ888" s="60"/>
      <c r="JKA888" s="60"/>
      <c r="JKB888" s="60"/>
      <c r="JKC888" s="60"/>
      <c r="JKD888" s="60"/>
      <c r="JKE888" s="60"/>
      <c r="JKF888" s="60"/>
      <c r="JKG888" s="60"/>
      <c r="JKH888" s="60"/>
      <c r="JKI888" s="60"/>
      <c r="JKJ888" s="60"/>
      <c r="JKK888" s="60"/>
      <c r="JKL888" s="60"/>
      <c r="JKM888" s="60"/>
      <c r="JKN888" s="60"/>
      <c r="JKO888" s="60"/>
      <c r="JKP888" s="60"/>
      <c r="JKQ888" s="60"/>
      <c r="JKR888" s="60"/>
      <c r="JKS888" s="60"/>
      <c r="JKT888" s="60"/>
      <c r="JKU888" s="60"/>
      <c r="JKV888" s="60"/>
      <c r="JKW888" s="60"/>
      <c r="JKX888" s="60"/>
      <c r="JKY888" s="60"/>
      <c r="JKZ888" s="60"/>
      <c r="JLA888" s="60"/>
      <c r="JLB888" s="60"/>
      <c r="JLC888" s="60"/>
      <c r="JLD888" s="60"/>
      <c r="JLE888" s="60"/>
      <c r="JLF888" s="60"/>
      <c r="JLG888" s="60"/>
      <c r="JLH888" s="60"/>
      <c r="JLI888" s="60"/>
      <c r="JLJ888" s="60"/>
      <c r="JLK888" s="60"/>
      <c r="JLL888" s="60"/>
      <c r="JLM888" s="60"/>
      <c r="JLN888" s="60"/>
      <c r="JLO888" s="60"/>
      <c r="JLP888" s="60"/>
      <c r="JLQ888" s="60"/>
      <c r="JLR888" s="60"/>
      <c r="JLS888" s="60"/>
      <c r="JLT888" s="60"/>
      <c r="JLU888" s="60"/>
      <c r="JLV888" s="60"/>
      <c r="JLW888" s="60"/>
      <c r="JLX888" s="60"/>
      <c r="JLY888" s="60"/>
      <c r="JLZ888" s="60"/>
      <c r="JMA888" s="60"/>
      <c r="JMB888" s="60"/>
      <c r="JMC888" s="60"/>
      <c r="JMD888" s="60"/>
      <c r="JME888" s="60"/>
      <c r="JMF888" s="60"/>
      <c r="JMG888" s="60"/>
      <c r="JMH888" s="60"/>
      <c r="JMI888" s="60"/>
      <c r="JMJ888" s="60"/>
      <c r="JMK888" s="60"/>
      <c r="JML888" s="60"/>
      <c r="JMM888" s="60"/>
      <c r="JMN888" s="60"/>
      <c r="JMO888" s="60"/>
      <c r="JMP888" s="60"/>
      <c r="JMQ888" s="60"/>
      <c r="JMR888" s="60"/>
      <c r="JMS888" s="60"/>
      <c r="JMT888" s="60"/>
      <c r="JMU888" s="60"/>
      <c r="JMV888" s="60"/>
      <c r="JMW888" s="60"/>
      <c r="JMX888" s="60"/>
      <c r="JMY888" s="60"/>
      <c r="JMZ888" s="60"/>
      <c r="JNA888" s="60"/>
      <c r="JNB888" s="60"/>
      <c r="JNC888" s="60"/>
      <c r="JND888" s="60"/>
      <c r="JNE888" s="60"/>
      <c r="JNF888" s="60"/>
      <c r="JNG888" s="60"/>
      <c r="JNH888" s="60"/>
      <c r="JNI888" s="60"/>
      <c r="JNJ888" s="60"/>
      <c r="JNK888" s="60"/>
      <c r="JNL888" s="60"/>
      <c r="JNM888" s="60"/>
      <c r="JNN888" s="60"/>
      <c r="JNO888" s="60"/>
      <c r="JNP888" s="60"/>
      <c r="JNQ888" s="60"/>
      <c r="JNR888" s="60"/>
      <c r="JNS888" s="60"/>
      <c r="JNT888" s="60"/>
      <c r="JNU888" s="60"/>
      <c r="JNV888" s="60"/>
      <c r="JNW888" s="60"/>
      <c r="JNX888" s="60"/>
      <c r="JNY888" s="60"/>
      <c r="JNZ888" s="60"/>
      <c r="JOA888" s="60"/>
      <c r="JOB888" s="60"/>
      <c r="JOC888" s="60"/>
      <c r="JOD888" s="60"/>
      <c r="JOE888" s="60"/>
      <c r="JOF888" s="60"/>
      <c r="JOG888" s="60"/>
      <c r="JOH888" s="60"/>
      <c r="JOI888" s="60"/>
      <c r="JOJ888" s="60"/>
      <c r="JOK888" s="60"/>
      <c r="JOL888" s="60"/>
      <c r="JOM888" s="60"/>
      <c r="JON888" s="60"/>
      <c r="JOO888" s="60"/>
      <c r="JOP888" s="60"/>
      <c r="JOQ888" s="60"/>
      <c r="JOR888" s="60"/>
      <c r="JOS888" s="60"/>
      <c r="JOT888" s="60"/>
      <c r="JOU888" s="60"/>
      <c r="JOV888" s="60"/>
      <c r="JOW888" s="60"/>
      <c r="JOX888" s="60"/>
      <c r="JOY888" s="60"/>
      <c r="JOZ888" s="60"/>
      <c r="JPA888" s="60"/>
      <c r="JPB888" s="60"/>
      <c r="JPC888" s="60"/>
      <c r="JPD888" s="60"/>
      <c r="JPE888" s="60"/>
      <c r="JPF888" s="60"/>
      <c r="JPG888" s="60"/>
      <c r="JPH888" s="60"/>
      <c r="JPI888" s="60"/>
      <c r="JPJ888" s="60"/>
      <c r="JPK888" s="60"/>
      <c r="JPL888" s="60"/>
      <c r="JPM888" s="60"/>
      <c r="JPN888" s="60"/>
      <c r="JPO888" s="60"/>
      <c r="JPP888" s="60"/>
      <c r="JPQ888" s="60"/>
      <c r="JPR888" s="60"/>
      <c r="JPS888" s="60"/>
      <c r="JPT888" s="60"/>
      <c r="JPU888" s="60"/>
      <c r="JPV888" s="60"/>
      <c r="JPW888" s="60"/>
      <c r="JPX888" s="60"/>
      <c r="JPY888" s="60"/>
      <c r="JPZ888" s="60"/>
      <c r="JQA888" s="60"/>
      <c r="JQB888" s="60"/>
      <c r="JQC888" s="60"/>
      <c r="JQD888" s="60"/>
      <c r="JQE888" s="60"/>
      <c r="JQF888" s="60"/>
      <c r="JQG888" s="60"/>
      <c r="JQH888" s="60"/>
      <c r="JQI888" s="60"/>
      <c r="JQJ888" s="60"/>
      <c r="JQK888" s="60"/>
      <c r="JQL888" s="60"/>
      <c r="JQM888" s="60"/>
      <c r="JQN888" s="60"/>
      <c r="JQO888" s="60"/>
      <c r="JQP888" s="60"/>
      <c r="JQQ888" s="60"/>
      <c r="JQR888" s="60"/>
      <c r="JQS888" s="60"/>
      <c r="JQT888" s="60"/>
      <c r="JQU888" s="60"/>
      <c r="JQV888" s="60"/>
      <c r="JQW888" s="60"/>
      <c r="JQX888" s="60"/>
      <c r="JQY888" s="60"/>
      <c r="JQZ888" s="60"/>
      <c r="JRA888" s="60"/>
      <c r="JRB888" s="60"/>
      <c r="JRC888" s="60"/>
      <c r="JRD888" s="60"/>
      <c r="JRE888" s="60"/>
      <c r="JRF888" s="60"/>
      <c r="JRG888" s="60"/>
      <c r="JRH888" s="60"/>
      <c r="JRI888" s="60"/>
      <c r="JRJ888" s="60"/>
      <c r="JRK888" s="60"/>
      <c r="JRL888" s="60"/>
      <c r="JRM888" s="60"/>
      <c r="JRN888" s="60"/>
      <c r="JRO888" s="60"/>
      <c r="JRP888" s="60"/>
      <c r="JRQ888" s="60"/>
      <c r="JRR888" s="60"/>
      <c r="JRS888" s="60"/>
      <c r="JRT888" s="60"/>
      <c r="JRU888" s="60"/>
      <c r="JRV888" s="60"/>
      <c r="JRW888" s="60"/>
      <c r="JRX888" s="60"/>
      <c r="JRY888" s="60"/>
      <c r="JRZ888" s="60"/>
      <c r="JSA888" s="60"/>
      <c r="JSB888" s="60"/>
      <c r="JSC888" s="60"/>
      <c r="JSD888" s="60"/>
      <c r="JSE888" s="60"/>
      <c r="JSF888" s="60"/>
      <c r="JSG888" s="60"/>
      <c r="JSH888" s="60"/>
      <c r="JSI888" s="60"/>
      <c r="JSJ888" s="60"/>
      <c r="JSK888" s="60"/>
      <c r="JSL888" s="60"/>
      <c r="JSM888" s="60"/>
      <c r="JSN888" s="60"/>
      <c r="JSO888" s="60"/>
      <c r="JSP888" s="60"/>
      <c r="JSQ888" s="60"/>
      <c r="JSR888" s="60"/>
      <c r="JSS888" s="60"/>
      <c r="JST888" s="60"/>
      <c r="JSU888" s="60"/>
      <c r="JSV888" s="60"/>
      <c r="JSW888" s="60"/>
      <c r="JSX888" s="60"/>
      <c r="JSY888" s="60"/>
      <c r="JSZ888" s="60"/>
      <c r="JTA888" s="60"/>
      <c r="JTB888" s="60"/>
      <c r="JTC888" s="60"/>
      <c r="JTD888" s="60"/>
      <c r="JTE888" s="60"/>
      <c r="JTF888" s="60"/>
      <c r="JTG888" s="60"/>
      <c r="JTH888" s="60"/>
      <c r="JTI888" s="60"/>
      <c r="JTJ888" s="60"/>
      <c r="JTK888" s="60"/>
      <c r="JTL888" s="60"/>
      <c r="JTM888" s="60"/>
      <c r="JTN888" s="60"/>
      <c r="JTO888" s="60"/>
      <c r="JTP888" s="60"/>
      <c r="JTQ888" s="60"/>
      <c r="JTR888" s="60"/>
      <c r="JTS888" s="60"/>
      <c r="JTT888" s="60"/>
      <c r="JTU888" s="60"/>
      <c r="JTV888" s="60"/>
      <c r="JTW888" s="60"/>
      <c r="JTX888" s="60"/>
      <c r="JTY888" s="60"/>
      <c r="JTZ888" s="60"/>
      <c r="JUA888" s="60"/>
      <c r="JUB888" s="60"/>
      <c r="JUC888" s="60"/>
      <c r="JUD888" s="60"/>
      <c r="JUE888" s="60"/>
      <c r="JUF888" s="60"/>
      <c r="JUG888" s="60"/>
      <c r="JUH888" s="60"/>
      <c r="JUI888" s="60"/>
      <c r="JUJ888" s="60"/>
      <c r="JUK888" s="60"/>
      <c r="JUL888" s="60"/>
      <c r="JUM888" s="60"/>
      <c r="JUN888" s="60"/>
      <c r="JUO888" s="60"/>
      <c r="JUP888" s="60"/>
      <c r="JUQ888" s="60"/>
      <c r="JUR888" s="60"/>
      <c r="JUS888" s="60"/>
      <c r="JUT888" s="60"/>
      <c r="JUU888" s="60"/>
      <c r="JUV888" s="60"/>
      <c r="JUW888" s="60"/>
      <c r="JUX888" s="60"/>
      <c r="JUY888" s="60"/>
      <c r="JUZ888" s="60"/>
      <c r="JVA888" s="60"/>
      <c r="JVB888" s="60"/>
      <c r="JVC888" s="60"/>
      <c r="JVD888" s="60"/>
      <c r="JVE888" s="60"/>
      <c r="JVF888" s="60"/>
      <c r="JVG888" s="60"/>
      <c r="JVH888" s="60"/>
      <c r="JVI888" s="60"/>
      <c r="JVJ888" s="60"/>
      <c r="JVK888" s="60"/>
      <c r="JVL888" s="60"/>
      <c r="JVM888" s="60"/>
      <c r="JVN888" s="60"/>
      <c r="JVO888" s="60"/>
      <c r="JVP888" s="60"/>
      <c r="JVQ888" s="60"/>
      <c r="JVR888" s="60"/>
      <c r="JVS888" s="60"/>
      <c r="JVT888" s="60"/>
      <c r="JVU888" s="60"/>
      <c r="JVV888" s="60"/>
      <c r="JVW888" s="60"/>
      <c r="JVX888" s="60"/>
      <c r="JVY888" s="60"/>
      <c r="JVZ888" s="60"/>
      <c r="JWA888" s="60"/>
      <c r="JWB888" s="60"/>
      <c r="JWC888" s="60"/>
      <c r="JWD888" s="60"/>
      <c r="JWE888" s="60"/>
      <c r="JWF888" s="60"/>
      <c r="JWG888" s="60"/>
      <c r="JWH888" s="60"/>
      <c r="JWI888" s="60"/>
      <c r="JWJ888" s="60"/>
      <c r="JWK888" s="60"/>
      <c r="JWL888" s="60"/>
      <c r="JWM888" s="60"/>
      <c r="JWN888" s="60"/>
      <c r="JWO888" s="60"/>
      <c r="JWP888" s="60"/>
      <c r="JWQ888" s="60"/>
      <c r="JWR888" s="60"/>
      <c r="JWS888" s="60"/>
      <c r="JWT888" s="60"/>
      <c r="JWU888" s="60"/>
      <c r="JWV888" s="60"/>
      <c r="JWW888" s="60"/>
      <c r="JWX888" s="60"/>
      <c r="JWY888" s="60"/>
      <c r="JWZ888" s="60"/>
      <c r="JXA888" s="60"/>
      <c r="JXB888" s="60"/>
      <c r="JXC888" s="60"/>
      <c r="JXD888" s="60"/>
      <c r="JXE888" s="60"/>
      <c r="JXF888" s="60"/>
      <c r="JXG888" s="60"/>
      <c r="JXH888" s="60"/>
      <c r="JXI888" s="60"/>
      <c r="JXJ888" s="60"/>
      <c r="JXK888" s="60"/>
      <c r="JXL888" s="60"/>
      <c r="JXM888" s="60"/>
      <c r="JXN888" s="60"/>
      <c r="JXO888" s="60"/>
      <c r="JXP888" s="60"/>
      <c r="JXQ888" s="60"/>
      <c r="JXR888" s="60"/>
      <c r="JXS888" s="60"/>
      <c r="JXT888" s="60"/>
      <c r="JXU888" s="60"/>
      <c r="JXV888" s="60"/>
      <c r="JXW888" s="60"/>
      <c r="JXX888" s="60"/>
      <c r="JXY888" s="60"/>
      <c r="JXZ888" s="60"/>
      <c r="JYA888" s="60"/>
      <c r="JYB888" s="60"/>
      <c r="JYC888" s="60"/>
      <c r="JYD888" s="60"/>
      <c r="JYE888" s="60"/>
      <c r="JYF888" s="60"/>
      <c r="JYG888" s="60"/>
      <c r="JYH888" s="60"/>
      <c r="JYI888" s="60"/>
      <c r="JYJ888" s="60"/>
      <c r="JYK888" s="60"/>
      <c r="JYL888" s="60"/>
      <c r="JYM888" s="60"/>
      <c r="JYN888" s="60"/>
      <c r="JYO888" s="60"/>
      <c r="JYP888" s="60"/>
      <c r="JYQ888" s="60"/>
      <c r="JYR888" s="60"/>
      <c r="JYS888" s="60"/>
      <c r="JYT888" s="60"/>
      <c r="JYU888" s="60"/>
      <c r="JYV888" s="60"/>
      <c r="JYW888" s="60"/>
      <c r="JYX888" s="60"/>
      <c r="JYY888" s="60"/>
      <c r="JYZ888" s="60"/>
      <c r="JZA888" s="60"/>
      <c r="JZB888" s="60"/>
      <c r="JZC888" s="60"/>
      <c r="JZD888" s="60"/>
      <c r="JZE888" s="60"/>
      <c r="JZF888" s="60"/>
      <c r="JZG888" s="60"/>
      <c r="JZH888" s="60"/>
      <c r="JZI888" s="60"/>
      <c r="JZJ888" s="60"/>
      <c r="JZK888" s="60"/>
      <c r="JZL888" s="60"/>
      <c r="JZM888" s="60"/>
      <c r="JZN888" s="60"/>
      <c r="JZO888" s="60"/>
      <c r="JZP888" s="60"/>
      <c r="JZQ888" s="60"/>
      <c r="JZR888" s="60"/>
      <c r="JZS888" s="60"/>
      <c r="JZT888" s="60"/>
      <c r="JZU888" s="60"/>
      <c r="JZV888" s="60"/>
      <c r="JZW888" s="60"/>
      <c r="JZX888" s="60"/>
      <c r="JZY888" s="60"/>
      <c r="JZZ888" s="60"/>
      <c r="KAA888" s="60"/>
      <c r="KAB888" s="60"/>
      <c r="KAC888" s="60"/>
      <c r="KAD888" s="60"/>
      <c r="KAE888" s="60"/>
      <c r="KAF888" s="60"/>
      <c r="KAG888" s="60"/>
      <c r="KAH888" s="60"/>
      <c r="KAI888" s="60"/>
      <c r="KAJ888" s="60"/>
      <c r="KAK888" s="60"/>
      <c r="KAL888" s="60"/>
      <c r="KAM888" s="60"/>
      <c r="KAN888" s="60"/>
      <c r="KAO888" s="60"/>
      <c r="KAP888" s="60"/>
      <c r="KAQ888" s="60"/>
      <c r="KAR888" s="60"/>
      <c r="KAS888" s="60"/>
      <c r="KAT888" s="60"/>
      <c r="KAU888" s="60"/>
      <c r="KAV888" s="60"/>
      <c r="KAW888" s="60"/>
      <c r="KAX888" s="60"/>
      <c r="KAY888" s="60"/>
      <c r="KAZ888" s="60"/>
      <c r="KBA888" s="60"/>
      <c r="KBB888" s="60"/>
      <c r="KBC888" s="60"/>
      <c r="KBD888" s="60"/>
      <c r="KBE888" s="60"/>
      <c r="KBF888" s="60"/>
      <c r="KBG888" s="60"/>
      <c r="KBH888" s="60"/>
      <c r="KBI888" s="60"/>
      <c r="KBJ888" s="60"/>
      <c r="KBK888" s="60"/>
      <c r="KBL888" s="60"/>
      <c r="KBM888" s="60"/>
      <c r="KBN888" s="60"/>
      <c r="KBO888" s="60"/>
      <c r="KBP888" s="60"/>
      <c r="KBQ888" s="60"/>
      <c r="KBR888" s="60"/>
      <c r="KBS888" s="60"/>
      <c r="KBT888" s="60"/>
      <c r="KBU888" s="60"/>
      <c r="KBV888" s="60"/>
      <c r="KBW888" s="60"/>
      <c r="KBX888" s="60"/>
      <c r="KBY888" s="60"/>
      <c r="KBZ888" s="60"/>
      <c r="KCA888" s="60"/>
      <c r="KCB888" s="60"/>
      <c r="KCC888" s="60"/>
      <c r="KCD888" s="60"/>
      <c r="KCE888" s="60"/>
      <c r="KCF888" s="60"/>
      <c r="KCG888" s="60"/>
      <c r="KCH888" s="60"/>
      <c r="KCI888" s="60"/>
      <c r="KCJ888" s="60"/>
      <c r="KCK888" s="60"/>
      <c r="KCL888" s="60"/>
      <c r="KCM888" s="60"/>
      <c r="KCN888" s="60"/>
      <c r="KCO888" s="60"/>
      <c r="KCP888" s="60"/>
      <c r="KCQ888" s="60"/>
      <c r="KCR888" s="60"/>
      <c r="KCS888" s="60"/>
      <c r="KCT888" s="60"/>
      <c r="KCU888" s="60"/>
      <c r="KCV888" s="60"/>
      <c r="KCW888" s="60"/>
      <c r="KCX888" s="60"/>
      <c r="KCY888" s="60"/>
      <c r="KCZ888" s="60"/>
      <c r="KDA888" s="60"/>
      <c r="KDB888" s="60"/>
      <c r="KDC888" s="60"/>
      <c r="KDD888" s="60"/>
      <c r="KDE888" s="60"/>
      <c r="KDF888" s="60"/>
      <c r="KDG888" s="60"/>
      <c r="KDH888" s="60"/>
      <c r="KDI888" s="60"/>
      <c r="KDJ888" s="60"/>
      <c r="KDK888" s="60"/>
      <c r="KDL888" s="60"/>
      <c r="KDM888" s="60"/>
      <c r="KDN888" s="60"/>
      <c r="KDO888" s="60"/>
      <c r="KDP888" s="60"/>
      <c r="KDQ888" s="60"/>
      <c r="KDR888" s="60"/>
      <c r="KDS888" s="60"/>
      <c r="KDT888" s="60"/>
      <c r="KDU888" s="60"/>
      <c r="KDV888" s="60"/>
      <c r="KDW888" s="60"/>
      <c r="KDX888" s="60"/>
      <c r="KDY888" s="60"/>
      <c r="KDZ888" s="60"/>
      <c r="KEA888" s="60"/>
      <c r="KEB888" s="60"/>
      <c r="KEC888" s="60"/>
      <c r="KED888" s="60"/>
      <c r="KEE888" s="60"/>
      <c r="KEF888" s="60"/>
      <c r="KEG888" s="60"/>
      <c r="KEH888" s="60"/>
      <c r="KEI888" s="60"/>
      <c r="KEJ888" s="60"/>
      <c r="KEK888" s="60"/>
      <c r="KEL888" s="60"/>
      <c r="KEM888" s="60"/>
      <c r="KEN888" s="60"/>
      <c r="KEO888" s="60"/>
      <c r="KEP888" s="60"/>
      <c r="KEQ888" s="60"/>
      <c r="KER888" s="60"/>
      <c r="KES888" s="60"/>
      <c r="KET888" s="60"/>
      <c r="KEU888" s="60"/>
      <c r="KEV888" s="60"/>
      <c r="KEW888" s="60"/>
      <c r="KEX888" s="60"/>
      <c r="KEY888" s="60"/>
      <c r="KEZ888" s="60"/>
      <c r="KFA888" s="60"/>
      <c r="KFB888" s="60"/>
      <c r="KFC888" s="60"/>
      <c r="KFD888" s="60"/>
      <c r="KFE888" s="60"/>
      <c r="KFF888" s="60"/>
      <c r="KFG888" s="60"/>
      <c r="KFH888" s="60"/>
      <c r="KFI888" s="60"/>
      <c r="KFJ888" s="60"/>
      <c r="KFK888" s="60"/>
      <c r="KFL888" s="60"/>
      <c r="KFM888" s="60"/>
      <c r="KFN888" s="60"/>
      <c r="KFO888" s="60"/>
      <c r="KFP888" s="60"/>
      <c r="KFQ888" s="60"/>
      <c r="KFR888" s="60"/>
      <c r="KFS888" s="60"/>
      <c r="KFT888" s="60"/>
      <c r="KFU888" s="60"/>
      <c r="KFV888" s="60"/>
      <c r="KFW888" s="60"/>
      <c r="KFX888" s="60"/>
      <c r="KFY888" s="60"/>
      <c r="KFZ888" s="60"/>
      <c r="KGA888" s="60"/>
      <c r="KGB888" s="60"/>
      <c r="KGC888" s="60"/>
      <c r="KGD888" s="60"/>
      <c r="KGE888" s="60"/>
      <c r="KGF888" s="60"/>
      <c r="KGG888" s="60"/>
      <c r="KGH888" s="60"/>
      <c r="KGI888" s="60"/>
      <c r="KGJ888" s="60"/>
      <c r="KGK888" s="60"/>
      <c r="KGL888" s="60"/>
      <c r="KGM888" s="60"/>
      <c r="KGN888" s="60"/>
      <c r="KGO888" s="60"/>
      <c r="KGP888" s="60"/>
      <c r="KGQ888" s="60"/>
      <c r="KGR888" s="60"/>
      <c r="KGS888" s="60"/>
      <c r="KGT888" s="60"/>
      <c r="KGU888" s="60"/>
      <c r="KGV888" s="60"/>
      <c r="KGW888" s="60"/>
      <c r="KGX888" s="60"/>
      <c r="KGY888" s="60"/>
      <c r="KGZ888" s="60"/>
      <c r="KHA888" s="60"/>
      <c r="KHB888" s="60"/>
      <c r="KHC888" s="60"/>
      <c r="KHD888" s="60"/>
      <c r="KHE888" s="60"/>
      <c r="KHF888" s="60"/>
      <c r="KHG888" s="60"/>
      <c r="KHH888" s="60"/>
      <c r="KHI888" s="60"/>
      <c r="KHJ888" s="60"/>
      <c r="KHK888" s="60"/>
      <c r="KHL888" s="60"/>
      <c r="KHM888" s="60"/>
      <c r="KHN888" s="60"/>
      <c r="KHO888" s="60"/>
      <c r="KHP888" s="60"/>
      <c r="KHQ888" s="60"/>
      <c r="KHR888" s="60"/>
      <c r="KHS888" s="60"/>
      <c r="KHT888" s="60"/>
      <c r="KHU888" s="60"/>
      <c r="KHV888" s="60"/>
      <c r="KHW888" s="60"/>
      <c r="KHX888" s="60"/>
      <c r="KHY888" s="60"/>
      <c r="KHZ888" s="60"/>
      <c r="KIA888" s="60"/>
      <c r="KIB888" s="60"/>
      <c r="KIC888" s="60"/>
      <c r="KID888" s="60"/>
      <c r="KIE888" s="60"/>
      <c r="KIF888" s="60"/>
      <c r="KIG888" s="60"/>
      <c r="KIH888" s="60"/>
      <c r="KII888" s="60"/>
      <c r="KIJ888" s="60"/>
      <c r="KIK888" s="60"/>
      <c r="KIL888" s="60"/>
      <c r="KIM888" s="60"/>
      <c r="KIN888" s="60"/>
      <c r="KIO888" s="60"/>
      <c r="KIP888" s="60"/>
      <c r="KIQ888" s="60"/>
      <c r="KIR888" s="60"/>
      <c r="KIS888" s="60"/>
      <c r="KIT888" s="60"/>
      <c r="KIU888" s="60"/>
      <c r="KIV888" s="60"/>
      <c r="KIW888" s="60"/>
      <c r="KIX888" s="60"/>
      <c r="KIY888" s="60"/>
      <c r="KIZ888" s="60"/>
      <c r="KJA888" s="60"/>
      <c r="KJB888" s="60"/>
      <c r="KJC888" s="60"/>
      <c r="KJD888" s="60"/>
      <c r="KJE888" s="60"/>
      <c r="KJF888" s="60"/>
      <c r="KJG888" s="60"/>
      <c r="KJH888" s="60"/>
      <c r="KJI888" s="60"/>
      <c r="KJJ888" s="60"/>
      <c r="KJK888" s="60"/>
      <c r="KJL888" s="60"/>
      <c r="KJM888" s="60"/>
      <c r="KJN888" s="60"/>
      <c r="KJO888" s="60"/>
      <c r="KJP888" s="60"/>
      <c r="KJQ888" s="60"/>
      <c r="KJR888" s="60"/>
      <c r="KJS888" s="60"/>
      <c r="KJT888" s="60"/>
      <c r="KJU888" s="60"/>
      <c r="KJV888" s="60"/>
      <c r="KJW888" s="60"/>
      <c r="KJX888" s="60"/>
      <c r="KJY888" s="60"/>
      <c r="KJZ888" s="60"/>
      <c r="KKA888" s="60"/>
      <c r="KKB888" s="60"/>
      <c r="KKC888" s="60"/>
      <c r="KKD888" s="60"/>
      <c r="KKE888" s="60"/>
      <c r="KKF888" s="60"/>
      <c r="KKG888" s="60"/>
      <c r="KKH888" s="60"/>
      <c r="KKI888" s="60"/>
      <c r="KKJ888" s="60"/>
      <c r="KKK888" s="60"/>
      <c r="KKL888" s="60"/>
      <c r="KKM888" s="60"/>
      <c r="KKN888" s="60"/>
      <c r="KKO888" s="60"/>
      <c r="KKP888" s="60"/>
      <c r="KKQ888" s="60"/>
      <c r="KKR888" s="60"/>
      <c r="KKS888" s="60"/>
      <c r="KKT888" s="60"/>
      <c r="KKU888" s="60"/>
      <c r="KKV888" s="60"/>
      <c r="KKW888" s="60"/>
      <c r="KKX888" s="60"/>
      <c r="KKY888" s="60"/>
      <c r="KKZ888" s="60"/>
      <c r="KLA888" s="60"/>
      <c r="KLB888" s="60"/>
      <c r="KLC888" s="60"/>
      <c r="KLD888" s="60"/>
      <c r="KLE888" s="60"/>
      <c r="KLF888" s="60"/>
      <c r="KLG888" s="60"/>
      <c r="KLH888" s="60"/>
      <c r="KLI888" s="60"/>
      <c r="KLJ888" s="60"/>
      <c r="KLK888" s="60"/>
      <c r="KLL888" s="60"/>
      <c r="KLM888" s="60"/>
      <c r="KLN888" s="60"/>
      <c r="KLO888" s="60"/>
      <c r="KLP888" s="60"/>
      <c r="KLQ888" s="60"/>
      <c r="KLR888" s="60"/>
      <c r="KLS888" s="60"/>
      <c r="KLT888" s="60"/>
      <c r="KLU888" s="60"/>
      <c r="KLV888" s="60"/>
      <c r="KLW888" s="60"/>
      <c r="KLX888" s="60"/>
      <c r="KLY888" s="60"/>
      <c r="KLZ888" s="60"/>
      <c r="KMA888" s="60"/>
      <c r="KMB888" s="60"/>
      <c r="KMC888" s="60"/>
      <c r="KMD888" s="60"/>
      <c r="KME888" s="60"/>
      <c r="KMF888" s="60"/>
      <c r="KMG888" s="60"/>
      <c r="KMH888" s="60"/>
      <c r="KMI888" s="60"/>
      <c r="KMJ888" s="60"/>
      <c r="KMK888" s="60"/>
      <c r="KML888" s="60"/>
      <c r="KMM888" s="60"/>
      <c r="KMN888" s="60"/>
      <c r="KMO888" s="60"/>
      <c r="KMP888" s="60"/>
      <c r="KMQ888" s="60"/>
      <c r="KMR888" s="60"/>
      <c r="KMS888" s="60"/>
      <c r="KMT888" s="60"/>
      <c r="KMU888" s="60"/>
      <c r="KMV888" s="60"/>
      <c r="KMW888" s="60"/>
      <c r="KMX888" s="60"/>
      <c r="KMY888" s="60"/>
      <c r="KMZ888" s="60"/>
      <c r="KNA888" s="60"/>
      <c r="KNB888" s="60"/>
      <c r="KNC888" s="60"/>
      <c r="KND888" s="60"/>
      <c r="KNE888" s="60"/>
      <c r="KNF888" s="60"/>
      <c r="KNG888" s="60"/>
      <c r="KNH888" s="60"/>
      <c r="KNI888" s="60"/>
      <c r="KNJ888" s="60"/>
      <c r="KNK888" s="60"/>
      <c r="KNL888" s="60"/>
      <c r="KNM888" s="60"/>
      <c r="KNN888" s="60"/>
      <c r="KNO888" s="60"/>
      <c r="KNP888" s="60"/>
      <c r="KNQ888" s="60"/>
      <c r="KNR888" s="60"/>
      <c r="KNS888" s="60"/>
      <c r="KNT888" s="60"/>
      <c r="KNU888" s="60"/>
      <c r="KNV888" s="60"/>
      <c r="KNW888" s="60"/>
      <c r="KNX888" s="60"/>
      <c r="KNY888" s="60"/>
      <c r="KNZ888" s="60"/>
      <c r="KOA888" s="60"/>
      <c r="KOB888" s="60"/>
      <c r="KOC888" s="60"/>
      <c r="KOD888" s="60"/>
      <c r="KOE888" s="60"/>
      <c r="KOF888" s="60"/>
      <c r="KOG888" s="60"/>
      <c r="KOH888" s="60"/>
      <c r="KOI888" s="60"/>
      <c r="KOJ888" s="60"/>
      <c r="KOK888" s="60"/>
      <c r="KOL888" s="60"/>
      <c r="KOM888" s="60"/>
      <c r="KON888" s="60"/>
      <c r="KOO888" s="60"/>
      <c r="KOP888" s="60"/>
      <c r="KOQ888" s="60"/>
      <c r="KOR888" s="60"/>
      <c r="KOS888" s="60"/>
      <c r="KOT888" s="60"/>
      <c r="KOU888" s="60"/>
      <c r="KOV888" s="60"/>
      <c r="KOW888" s="60"/>
      <c r="KOX888" s="60"/>
      <c r="KOY888" s="60"/>
      <c r="KOZ888" s="60"/>
      <c r="KPA888" s="60"/>
      <c r="KPB888" s="60"/>
      <c r="KPC888" s="60"/>
      <c r="KPD888" s="60"/>
      <c r="KPE888" s="60"/>
      <c r="KPF888" s="60"/>
      <c r="KPG888" s="60"/>
      <c r="KPH888" s="60"/>
      <c r="KPI888" s="60"/>
      <c r="KPJ888" s="60"/>
      <c r="KPK888" s="60"/>
      <c r="KPL888" s="60"/>
      <c r="KPM888" s="60"/>
      <c r="KPN888" s="60"/>
      <c r="KPO888" s="60"/>
      <c r="KPP888" s="60"/>
      <c r="KPQ888" s="60"/>
      <c r="KPR888" s="60"/>
      <c r="KPS888" s="60"/>
      <c r="KPT888" s="60"/>
      <c r="KPU888" s="60"/>
      <c r="KPV888" s="60"/>
      <c r="KPW888" s="60"/>
      <c r="KPX888" s="60"/>
      <c r="KPY888" s="60"/>
      <c r="KPZ888" s="60"/>
      <c r="KQA888" s="60"/>
      <c r="KQB888" s="60"/>
      <c r="KQC888" s="60"/>
      <c r="KQD888" s="60"/>
      <c r="KQE888" s="60"/>
      <c r="KQF888" s="60"/>
      <c r="KQG888" s="60"/>
      <c r="KQH888" s="60"/>
      <c r="KQI888" s="60"/>
      <c r="KQJ888" s="60"/>
      <c r="KQK888" s="60"/>
      <c r="KQL888" s="60"/>
      <c r="KQM888" s="60"/>
      <c r="KQN888" s="60"/>
      <c r="KQO888" s="60"/>
      <c r="KQP888" s="60"/>
      <c r="KQQ888" s="60"/>
      <c r="KQR888" s="60"/>
      <c r="KQS888" s="60"/>
      <c r="KQT888" s="60"/>
      <c r="KQU888" s="60"/>
      <c r="KQV888" s="60"/>
      <c r="KQW888" s="60"/>
      <c r="KQX888" s="60"/>
      <c r="KQY888" s="60"/>
      <c r="KQZ888" s="60"/>
      <c r="KRA888" s="60"/>
      <c r="KRB888" s="60"/>
      <c r="KRC888" s="60"/>
      <c r="KRD888" s="60"/>
      <c r="KRE888" s="60"/>
      <c r="KRF888" s="60"/>
      <c r="KRG888" s="60"/>
      <c r="KRH888" s="60"/>
      <c r="KRI888" s="60"/>
      <c r="KRJ888" s="60"/>
      <c r="KRK888" s="60"/>
      <c r="KRL888" s="60"/>
      <c r="KRM888" s="60"/>
      <c r="KRN888" s="60"/>
      <c r="KRO888" s="60"/>
      <c r="KRP888" s="60"/>
      <c r="KRQ888" s="60"/>
      <c r="KRR888" s="60"/>
      <c r="KRS888" s="60"/>
      <c r="KRT888" s="60"/>
      <c r="KRU888" s="60"/>
      <c r="KRV888" s="60"/>
      <c r="KRW888" s="60"/>
      <c r="KRX888" s="60"/>
      <c r="KRY888" s="60"/>
      <c r="KRZ888" s="60"/>
      <c r="KSA888" s="60"/>
      <c r="KSB888" s="60"/>
      <c r="KSC888" s="60"/>
      <c r="KSD888" s="60"/>
      <c r="KSE888" s="60"/>
      <c r="KSF888" s="60"/>
      <c r="KSG888" s="60"/>
      <c r="KSH888" s="60"/>
      <c r="KSI888" s="60"/>
      <c r="KSJ888" s="60"/>
      <c r="KSK888" s="60"/>
      <c r="KSL888" s="60"/>
      <c r="KSM888" s="60"/>
      <c r="KSN888" s="60"/>
      <c r="KSO888" s="60"/>
      <c r="KSP888" s="60"/>
      <c r="KSQ888" s="60"/>
      <c r="KSR888" s="60"/>
      <c r="KSS888" s="60"/>
      <c r="KST888" s="60"/>
      <c r="KSU888" s="60"/>
      <c r="KSV888" s="60"/>
      <c r="KSW888" s="60"/>
      <c r="KSX888" s="60"/>
      <c r="KSY888" s="60"/>
      <c r="KSZ888" s="60"/>
      <c r="KTA888" s="60"/>
      <c r="KTB888" s="60"/>
      <c r="KTC888" s="60"/>
      <c r="KTD888" s="60"/>
      <c r="KTE888" s="60"/>
      <c r="KTF888" s="60"/>
      <c r="KTG888" s="60"/>
      <c r="KTH888" s="60"/>
      <c r="KTI888" s="60"/>
      <c r="KTJ888" s="60"/>
      <c r="KTK888" s="60"/>
      <c r="KTL888" s="60"/>
      <c r="KTM888" s="60"/>
      <c r="KTN888" s="60"/>
      <c r="KTO888" s="60"/>
      <c r="KTP888" s="60"/>
      <c r="KTQ888" s="60"/>
      <c r="KTR888" s="60"/>
      <c r="KTS888" s="60"/>
      <c r="KTT888" s="60"/>
      <c r="KTU888" s="60"/>
      <c r="KTV888" s="60"/>
      <c r="KTW888" s="60"/>
      <c r="KTX888" s="60"/>
      <c r="KTY888" s="60"/>
      <c r="KTZ888" s="60"/>
      <c r="KUA888" s="60"/>
      <c r="KUB888" s="60"/>
      <c r="KUC888" s="60"/>
      <c r="KUD888" s="60"/>
      <c r="KUE888" s="60"/>
      <c r="KUF888" s="60"/>
      <c r="KUG888" s="60"/>
      <c r="KUH888" s="60"/>
      <c r="KUI888" s="60"/>
      <c r="KUJ888" s="60"/>
      <c r="KUK888" s="60"/>
      <c r="KUL888" s="60"/>
      <c r="KUM888" s="60"/>
      <c r="KUN888" s="60"/>
      <c r="KUO888" s="60"/>
      <c r="KUP888" s="60"/>
      <c r="KUQ888" s="60"/>
      <c r="KUR888" s="60"/>
      <c r="KUS888" s="60"/>
      <c r="KUT888" s="60"/>
      <c r="KUU888" s="60"/>
      <c r="KUV888" s="60"/>
      <c r="KUW888" s="60"/>
      <c r="KUX888" s="60"/>
      <c r="KUY888" s="60"/>
      <c r="KUZ888" s="60"/>
      <c r="KVA888" s="60"/>
      <c r="KVB888" s="60"/>
      <c r="KVC888" s="60"/>
      <c r="KVD888" s="60"/>
      <c r="KVE888" s="60"/>
      <c r="KVF888" s="60"/>
      <c r="KVG888" s="60"/>
      <c r="KVH888" s="60"/>
      <c r="KVI888" s="60"/>
      <c r="KVJ888" s="60"/>
      <c r="KVK888" s="60"/>
      <c r="KVL888" s="60"/>
      <c r="KVM888" s="60"/>
      <c r="KVN888" s="60"/>
      <c r="KVO888" s="60"/>
      <c r="KVP888" s="60"/>
      <c r="KVQ888" s="60"/>
      <c r="KVR888" s="60"/>
      <c r="KVS888" s="60"/>
      <c r="KVT888" s="60"/>
      <c r="KVU888" s="60"/>
      <c r="KVV888" s="60"/>
      <c r="KVW888" s="60"/>
      <c r="KVX888" s="60"/>
      <c r="KVY888" s="60"/>
      <c r="KVZ888" s="60"/>
      <c r="KWA888" s="60"/>
      <c r="KWB888" s="60"/>
      <c r="KWC888" s="60"/>
      <c r="KWD888" s="60"/>
      <c r="KWE888" s="60"/>
      <c r="KWF888" s="60"/>
      <c r="KWG888" s="60"/>
      <c r="KWH888" s="60"/>
      <c r="KWI888" s="60"/>
      <c r="KWJ888" s="60"/>
      <c r="KWK888" s="60"/>
      <c r="KWL888" s="60"/>
      <c r="KWM888" s="60"/>
      <c r="KWN888" s="60"/>
      <c r="KWO888" s="60"/>
      <c r="KWP888" s="60"/>
      <c r="KWQ888" s="60"/>
      <c r="KWR888" s="60"/>
      <c r="KWS888" s="60"/>
      <c r="KWT888" s="60"/>
      <c r="KWU888" s="60"/>
      <c r="KWV888" s="60"/>
      <c r="KWW888" s="60"/>
      <c r="KWX888" s="60"/>
      <c r="KWY888" s="60"/>
      <c r="KWZ888" s="60"/>
      <c r="KXA888" s="60"/>
      <c r="KXB888" s="60"/>
      <c r="KXC888" s="60"/>
      <c r="KXD888" s="60"/>
      <c r="KXE888" s="60"/>
      <c r="KXF888" s="60"/>
      <c r="KXG888" s="60"/>
      <c r="KXH888" s="60"/>
      <c r="KXI888" s="60"/>
      <c r="KXJ888" s="60"/>
      <c r="KXK888" s="60"/>
      <c r="KXL888" s="60"/>
      <c r="KXM888" s="60"/>
      <c r="KXN888" s="60"/>
      <c r="KXO888" s="60"/>
      <c r="KXP888" s="60"/>
      <c r="KXQ888" s="60"/>
      <c r="KXR888" s="60"/>
      <c r="KXS888" s="60"/>
      <c r="KXT888" s="60"/>
      <c r="KXU888" s="60"/>
      <c r="KXV888" s="60"/>
      <c r="KXW888" s="60"/>
      <c r="KXX888" s="60"/>
      <c r="KXY888" s="60"/>
      <c r="KXZ888" s="60"/>
      <c r="KYA888" s="60"/>
      <c r="KYB888" s="60"/>
      <c r="KYC888" s="60"/>
      <c r="KYD888" s="60"/>
      <c r="KYE888" s="60"/>
      <c r="KYF888" s="60"/>
      <c r="KYG888" s="60"/>
      <c r="KYH888" s="60"/>
      <c r="KYI888" s="60"/>
      <c r="KYJ888" s="60"/>
      <c r="KYK888" s="60"/>
      <c r="KYL888" s="60"/>
      <c r="KYM888" s="60"/>
      <c r="KYN888" s="60"/>
      <c r="KYO888" s="60"/>
      <c r="KYP888" s="60"/>
      <c r="KYQ888" s="60"/>
      <c r="KYR888" s="60"/>
      <c r="KYS888" s="60"/>
      <c r="KYT888" s="60"/>
      <c r="KYU888" s="60"/>
      <c r="KYV888" s="60"/>
      <c r="KYW888" s="60"/>
      <c r="KYX888" s="60"/>
      <c r="KYY888" s="60"/>
      <c r="KYZ888" s="60"/>
      <c r="KZA888" s="60"/>
      <c r="KZB888" s="60"/>
      <c r="KZC888" s="60"/>
      <c r="KZD888" s="60"/>
      <c r="KZE888" s="60"/>
      <c r="KZF888" s="60"/>
      <c r="KZG888" s="60"/>
      <c r="KZH888" s="60"/>
      <c r="KZI888" s="60"/>
      <c r="KZJ888" s="60"/>
      <c r="KZK888" s="60"/>
      <c r="KZL888" s="60"/>
      <c r="KZM888" s="60"/>
      <c r="KZN888" s="60"/>
      <c r="KZO888" s="60"/>
      <c r="KZP888" s="60"/>
      <c r="KZQ888" s="60"/>
      <c r="KZR888" s="60"/>
      <c r="KZS888" s="60"/>
      <c r="KZT888" s="60"/>
      <c r="KZU888" s="60"/>
      <c r="KZV888" s="60"/>
      <c r="KZW888" s="60"/>
      <c r="KZX888" s="60"/>
      <c r="KZY888" s="60"/>
      <c r="KZZ888" s="60"/>
      <c r="LAA888" s="60"/>
      <c r="LAB888" s="60"/>
      <c r="LAC888" s="60"/>
      <c r="LAD888" s="60"/>
      <c r="LAE888" s="60"/>
      <c r="LAF888" s="60"/>
      <c r="LAG888" s="60"/>
      <c r="LAH888" s="60"/>
      <c r="LAI888" s="60"/>
      <c r="LAJ888" s="60"/>
      <c r="LAK888" s="60"/>
      <c r="LAL888" s="60"/>
      <c r="LAM888" s="60"/>
      <c r="LAN888" s="60"/>
      <c r="LAO888" s="60"/>
      <c r="LAP888" s="60"/>
      <c r="LAQ888" s="60"/>
      <c r="LAR888" s="60"/>
      <c r="LAS888" s="60"/>
      <c r="LAT888" s="60"/>
      <c r="LAU888" s="60"/>
      <c r="LAV888" s="60"/>
      <c r="LAW888" s="60"/>
      <c r="LAX888" s="60"/>
      <c r="LAY888" s="60"/>
      <c r="LAZ888" s="60"/>
      <c r="LBA888" s="60"/>
      <c r="LBB888" s="60"/>
      <c r="LBC888" s="60"/>
      <c r="LBD888" s="60"/>
      <c r="LBE888" s="60"/>
      <c r="LBF888" s="60"/>
      <c r="LBG888" s="60"/>
      <c r="LBH888" s="60"/>
      <c r="LBI888" s="60"/>
      <c r="LBJ888" s="60"/>
      <c r="LBK888" s="60"/>
      <c r="LBL888" s="60"/>
      <c r="LBM888" s="60"/>
      <c r="LBN888" s="60"/>
      <c r="LBO888" s="60"/>
      <c r="LBP888" s="60"/>
      <c r="LBQ888" s="60"/>
      <c r="LBR888" s="60"/>
      <c r="LBS888" s="60"/>
      <c r="LBT888" s="60"/>
      <c r="LBU888" s="60"/>
      <c r="LBV888" s="60"/>
      <c r="LBW888" s="60"/>
      <c r="LBX888" s="60"/>
      <c r="LBY888" s="60"/>
      <c r="LBZ888" s="60"/>
      <c r="LCA888" s="60"/>
      <c r="LCB888" s="60"/>
      <c r="LCC888" s="60"/>
      <c r="LCD888" s="60"/>
      <c r="LCE888" s="60"/>
      <c r="LCF888" s="60"/>
      <c r="LCG888" s="60"/>
      <c r="LCH888" s="60"/>
      <c r="LCI888" s="60"/>
      <c r="LCJ888" s="60"/>
      <c r="LCK888" s="60"/>
      <c r="LCL888" s="60"/>
      <c r="LCM888" s="60"/>
      <c r="LCN888" s="60"/>
      <c r="LCO888" s="60"/>
      <c r="LCP888" s="60"/>
      <c r="LCQ888" s="60"/>
      <c r="LCR888" s="60"/>
      <c r="LCS888" s="60"/>
      <c r="LCT888" s="60"/>
      <c r="LCU888" s="60"/>
      <c r="LCV888" s="60"/>
      <c r="LCW888" s="60"/>
      <c r="LCX888" s="60"/>
      <c r="LCY888" s="60"/>
      <c r="LCZ888" s="60"/>
      <c r="LDA888" s="60"/>
      <c r="LDB888" s="60"/>
      <c r="LDC888" s="60"/>
      <c r="LDD888" s="60"/>
      <c r="LDE888" s="60"/>
      <c r="LDF888" s="60"/>
      <c r="LDG888" s="60"/>
      <c r="LDH888" s="60"/>
      <c r="LDI888" s="60"/>
      <c r="LDJ888" s="60"/>
      <c r="LDK888" s="60"/>
      <c r="LDL888" s="60"/>
      <c r="LDM888" s="60"/>
      <c r="LDN888" s="60"/>
      <c r="LDO888" s="60"/>
      <c r="LDP888" s="60"/>
      <c r="LDQ888" s="60"/>
      <c r="LDR888" s="60"/>
      <c r="LDS888" s="60"/>
      <c r="LDT888" s="60"/>
      <c r="LDU888" s="60"/>
      <c r="LDV888" s="60"/>
      <c r="LDW888" s="60"/>
      <c r="LDX888" s="60"/>
      <c r="LDY888" s="60"/>
      <c r="LDZ888" s="60"/>
      <c r="LEA888" s="60"/>
      <c r="LEB888" s="60"/>
      <c r="LEC888" s="60"/>
      <c r="LED888" s="60"/>
      <c r="LEE888" s="60"/>
      <c r="LEF888" s="60"/>
      <c r="LEG888" s="60"/>
      <c r="LEH888" s="60"/>
      <c r="LEI888" s="60"/>
      <c r="LEJ888" s="60"/>
      <c r="LEK888" s="60"/>
      <c r="LEL888" s="60"/>
      <c r="LEM888" s="60"/>
      <c r="LEN888" s="60"/>
      <c r="LEO888" s="60"/>
      <c r="LEP888" s="60"/>
      <c r="LEQ888" s="60"/>
      <c r="LER888" s="60"/>
      <c r="LES888" s="60"/>
      <c r="LET888" s="60"/>
      <c r="LEU888" s="60"/>
      <c r="LEV888" s="60"/>
      <c r="LEW888" s="60"/>
      <c r="LEX888" s="60"/>
      <c r="LEY888" s="60"/>
      <c r="LEZ888" s="60"/>
      <c r="LFA888" s="60"/>
      <c r="LFB888" s="60"/>
      <c r="LFC888" s="60"/>
      <c r="LFD888" s="60"/>
      <c r="LFE888" s="60"/>
      <c r="LFF888" s="60"/>
      <c r="LFG888" s="60"/>
      <c r="LFH888" s="60"/>
      <c r="LFI888" s="60"/>
      <c r="LFJ888" s="60"/>
      <c r="LFK888" s="60"/>
      <c r="LFL888" s="60"/>
      <c r="LFM888" s="60"/>
      <c r="LFN888" s="60"/>
      <c r="LFO888" s="60"/>
      <c r="LFP888" s="60"/>
      <c r="LFQ888" s="60"/>
      <c r="LFR888" s="60"/>
      <c r="LFS888" s="60"/>
      <c r="LFT888" s="60"/>
      <c r="LFU888" s="60"/>
      <c r="LFV888" s="60"/>
      <c r="LFW888" s="60"/>
      <c r="LFX888" s="60"/>
      <c r="LFY888" s="60"/>
      <c r="LFZ888" s="60"/>
      <c r="LGA888" s="60"/>
      <c r="LGB888" s="60"/>
      <c r="LGC888" s="60"/>
      <c r="LGD888" s="60"/>
      <c r="LGE888" s="60"/>
      <c r="LGF888" s="60"/>
      <c r="LGG888" s="60"/>
      <c r="LGH888" s="60"/>
      <c r="LGI888" s="60"/>
      <c r="LGJ888" s="60"/>
      <c r="LGK888" s="60"/>
      <c r="LGL888" s="60"/>
      <c r="LGM888" s="60"/>
      <c r="LGN888" s="60"/>
      <c r="LGO888" s="60"/>
      <c r="LGP888" s="60"/>
      <c r="LGQ888" s="60"/>
      <c r="LGR888" s="60"/>
      <c r="LGS888" s="60"/>
      <c r="LGT888" s="60"/>
      <c r="LGU888" s="60"/>
      <c r="LGV888" s="60"/>
      <c r="LGW888" s="60"/>
      <c r="LGX888" s="60"/>
      <c r="LGY888" s="60"/>
      <c r="LGZ888" s="60"/>
      <c r="LHA888" s="60"/>
      <c r="LHB888" s="60"/>
      <c r="LHC888" s="60"/>
      <c r="LHD888" s="60"/>
      <c r="LHE888" s="60"/>
      <c r="LHF888" s="60"/>
      <c r="LHG888" s="60"/>
      <c r="LHH888" s="60"/>
      <c r="LHI888" s="60"/>
      <c r="LHJ888" s="60"/>
      <c r="LHK888" s="60"/>
      <c r="LHL888" s="60"/>
      <c r="LHM888" s="60"/>
      <c r="LHN888" s="60"/>
      <c r="LHO888" s="60"/>
      <c r="LHP888" s="60"/>
      <c r="LHQ888" s="60"/>
      <c r="LHR888" s="60"/>
      <c r="LHS888" s="60"/>
      <c r="LHT888" s="60"/>
      <c r="LHU888" s="60"/>
      <c r="LHV888" s="60"/>
      <c r="LHW888" s="60"/>
      <c r="LHX888" s="60"/>
      <c r="LHY888" s="60"/>
      <c r="LHZ888" s="60"/>
      <c r="LIA888" s="60"/>
      <c r="LIB888" s="60"/>
      <c r="LIC888" s="60"/>
      <c r="LID888" s="60"/>
      <c r="LIE888" s="60"/>
      <c r="LIF888" s="60"/>
      <c r="LIG888" s="60"/>
      <c r="LIH888" s="60"/>
      <c r="LII888" s="60"/>
      <c r="LIJ888" s="60"/>
      <c r="LIK888" s="60"/>
      <c r="LIL888" s="60"/>
      <c r="LIM888" s="60"/>
      <c r="LIN888" s="60"/>
      <c r="LIO888" s="60"/>
      <c r="LIP888" s="60"/>
      <c r="LIQ888" s="60"/>
      <c r="LIR888" s="60"/>
      <c r="LIS888" s="60"/>
      <c r="LIT888" s="60"/>
      <c r="LIU888" s="60"/>
      <c r="LIV888" s="60"/>
      <c r="LIW888" s="60"/>
      <c r="LIX888" s="60"/>
      <c r="LIY888" s="60"/>
      <c r="LIZ888" s="60"/>
      <c r="LJA888" s="60"/>
      <c r="LJB888" s="60"/>
      <c r="LJC888" s="60"/>
      <c r="LJD888" s="60"/>
      <c r="LJE888" s="60"/>
      <c r="LJF888" s="60"/>
      <c r="LJG888" s="60"/>
      <c r="LJH888" s="60"/>
      <c r="LJI888" s="60"/>
      <c r="LJJ888" s="60"/>
      <c r="LJK888" s="60"/>
      <c r="LJL888" s="60"/>
      <c r="LJM888" s="60"/>
      <c r="LJN888" s="60"/>
      <c r="LJO888" s="60"/>
      <c r="LJP888" s="60"/>
      <c r="LJQ888" s="60"/>
      <c r="LJR888" s="60"/>
      <c r="LJS888" s="60"/>
      <c r="LJT888" s="60"/>
      <c r="LJU888" s="60"/>
      <c r="LJV888" s="60"/>
      <c r="LJW888" s="60"/>
      <c r="LJX888" s="60"/>
      <c r="LJY888" s="60"/>
      <c r="LJZ888" s="60"/>
      <c r="LKA888" s="60"/>
      <c r="LKB888" s="60"/>
      <c r="LKC888" s="60"/>
      <c r="LKD888" s="60"/>
      <c r="LKE888" s="60"/>
      <c r="LKF888" s="60"/>
      <c r="LKG888" s="60"/>
      <c r="LKH888" s="60"/>
      <c r="LKI888" s="60"/>
      <c r="LKJ888" s="60"/>
      <c r="LKK888" s="60"/>
      <c r="LKL888" s="60"/>
      <c r="LKM888" s="60"/>
      <c r="LKN888" s="60"/>
      <c r="LKO888" s="60"/>
      <c r="LKP888" s="60"/>
      <c r="LKQ888" s="60"/>
      <c r="LKR888" s="60"/>
      <c r="LKS888" s="60"/>
      <c r="LKT888" s="60"/>
      <c r="LKU888" s="60"/>
      <c r="LKV888" s="60"/>
      <c r="LKW888" s="60"/>
      <c r="LKX888" s="60"/>
      <c r="LKY888" s="60"/>
      <c r="LKZ888" s="60"/>
      <c r="LLA888" s="60"/>
      <c r="LLB888" s="60"/>
      <c r="LLC888" s="60"/>
      <c r="LLD888" s="60"/>
      <c r="LLE888" s="60"/>
      <c r="LLF888" s="60"/>
      <c r="LLG888" s="60"/>
      <c r="LLH888" s="60"/>
      <c r="LLI888" s="60"/>
      <c r="LLJ888" s="60"/>
      <c r="LLK888" s="60"/>
      <c r="LLL888" s="60"/>
      <c r="LLM888" s="60"/>
      <c r="LLN888" s="60"/>
      <c r="LLO888" s="60"/>
      <c r="LLP888" s="60"/>
      <c r="LLQ888" s="60"/>
      <c r="LLR888" s="60"/>
      <c r="LLS888" s="60"/>
      <c r="LLT888" s="60"/>
      <c r="LLU888" s="60"/>
      <c r="LLV888" s="60"/>
      <c r="LLW888" s="60"/>
      <c r="LLX888" s="60"/>
      <c r="LLY888" s="60"/>
      <c r="LLZ888" s="60"/>
      <c r="LMA888" s="60"/>
      <c r="LMB888" s="60"/>
      <c r="LMC888" s="60"/>
      <c r="LMD888" s="60"/>
      <c r="LME888" s="60"/>
      <c r="LMF888" s="60"/>
      <c r="LMG888" s="60"/>
      <c r="LMH888" s="60"/>
      <c r="LMI888" s="60"/>
      <c r="LMJ888" s="60"/>
      <c r="LMK888" s="60"/>
      <c r="LML888" s="60"/>
      <c r="LMM888" s="60"/>
      <c r="LMN888" s="60"/>
      <c r="LMO888" s="60"/>
      <c r="LMP888" s="60"/>
      <c r="LMQ888" s="60"/>
      <c r="LMR888" s="60"/>
      <c r="LMS888" s="60"/>
      <c r="LMT888" s="60"/>
      <c r="LMU888" s="60"/>
      <c r="LMV888" s="60"/>
      <c r="LMW888" s="60"/>
      <c r="LMX888" s="60"/>
      <c r="LMY888" s="60"/>
      <c r="LMZ888" s="60"/>
      <c r="LNA888" s="60"/>
      <c r="LNB888" s="60"/>
      <c r="LNC888" s="60"/>
      <c r="LND888" s="60"/>
      <c r="LNE888" s="60"/>
      <c r="LNF888" s="60"/>
      <c r="LNG888" s="60"/>
      <c r="LNH888" s="60"/>
      <c r="LNI888" s="60"/>
      <c r="LNJ888" s="60"/>
      <c r="LNK888" s="60"/>
      <c r="LNL888" s="60"/>
      <c r="LNM888" s="60"/>
      <c r="LNN888" s="60"/>
      <c r="LNO888" s="60"/>
      <c r="LNP888" s="60"/>
      <c r="LNQ888" s="60"/>
      <c r="LNR888" s="60"/>
      <c r="LNS888" s="60"/>
      <c r="LNT888" s="60"/>
      <c r="LNU888" s="60"/>
      <c r="LNV888" s="60"/>
      <c r="LNW888" s="60"/>
      <c r="LNX888" s="60"/>
      <c r="LNY888" s="60"/>
      <c r="LNZ888" s="60"/>
      <c r="LOA888" s="60"/>
      <c r="LOB888" s="60"/>
      <c r="LOC888" s="60"/>
      <c r="LOD888" s="60"/>
      <c r="LOE888" s="60"/>
      <c r="LOF888" s="60"/>
      <c r="LOG888" s="60"/>
      <c r="LOH888" s="60"/>
      <c r="LOI888" s="60"/>
      <c r="LOJ888" s="60"/>
      <c r="LOK888" s="60"/>
      <c r="LOL888" s="60"/>
      <c r="LOM888" s="60"/>
      <c r="LON888" s="60"/>
      <c r="LOO888" s="60"/>
      <c r="LOP888" s="60"/>
      <c r="LOQ888" s="60"/>
      <c r="LOR888" s="60"/>
      <c r="LOS888" s="60"/>
      <c r="LOT888" s="60"/>
      <c r="LOU888" s="60"/>
      <c r="LOV888" s="60"/>
      <c r="LOW888" s="60"/>
      <c r="LOX888" s="60"/>
      <c r="LOY888" s="60"/>
      <c r="LOZ888" s="60"/>
      <c r="LPA888" s="60"/>
      <c r="LPB888" s="60"/>
      <c r="LPC888" s="60"/>
      <c r="LPD888" s="60"/>
      <c r="LPE888" s="60"/>
      <c r="LPF888" s="60"/>
      <c r="LPG888" s="60"/>
      <c r="LPH888" s="60"/>
      <c r="LPI888" s="60"/>
      <c r="LPJ888" s="60"/>
      <c r="LPK888" s="60"/>
      <c r="LPL888" s="60"/>
      <c r="LPM888" s="60"/>
      <c r="LPN888" s="60"/>
      <c r="LPO888" s="60"/>
      <c r="LPP888" s="60"/>
      <c r="LPQ888" s="60"/>
      <c r="LPR888" s="60"/>
      <c r="LPS888" s="60"/>
      <c r="LPT888" s="60"/>
      <c r="LPU888" s="60"/>
      <c r="LPV888" s="60"/>
      <c r="LPW888" s="60"/>
      <c r="LPX888" s="60"/>
      <c r="LPY888" s="60"/>
      <c r="LPZ888" s="60"/>
      <c r="LQA888" s="60"/>
      <c r="LQB888" s="60"/>
      <c r="LQC888" s="60"/>
      <c r="LQD888" s="60"/>
      <c r="LQE888" s="60"/>
      <c r="LQF888" s="60"/>
      <c r="LQG888" s="60"/>
      <c r="LQH888" s="60"/>
      <c r="LQI888" s="60"/>
      <c r="LQJ888" s="60"/>
      <c r="LQK888" s="60"/>
      <c r="LQL888" s="60"/>
      <c r="LQM888" s="60"/>
      <c r="LQN888" s="60"/>
      <c r="LQO888" s="60"/>
      <c r="LQP888" s="60"/>
      <c r="LQQ888" s="60"/>
      <c r="LQR888" s="60"/>
      <c r="LQS888" s="60"/>
      <c r="LQT888" s="60"/>
      <c r="LQU888" s="60"/>
      <c r="LQV888" s="60"/>
      <c r="LQW888" s="60"/>
      <c r="LQX888" s="60"/>
      <c r="LQY888" s="60"/>
      <c r="LQZ888" s="60"/>
      <c r="LRA888" s="60"/>
      <c r="LRB888" s="60"/>
      <c r="LRC888" s="60"/>
      <c r="LRD888" s="60"/>
      <c r="LRE888" s="60"/>
      <c r="LRF888" s="60"/>
      <c r="LRG888" s="60"/>
      <c r="LRH888" s="60"/>
      <c r="LRI888" s="60"/>
      <c r="LRJ888" s="60"/>
      <c r="LRK888" s="60"/>
      <c r="LRL888" s="60"/>
      <c r="LRM888" s="60"/>
      <c r="LRN888" s="60"/>
      <c r="LRO888" s="60"/>
      <c r="LRP888" s="60"/>
      <c r="LRQ888" s="60"/>
      <c r="LRR888" s="60"/>
      <c r="LRS888" s="60"/>
      <c r="LRT888" s="60"/>
      <c r="LRU888" s="60"/>
      <c r="LRV888" s="60"/>
      <c r="LRW888" s="60"/>
      <c r="LRX888" s="60"/>
      <c r="LRY888" s="60"/>
      <c r="LRZ888" s="60"/>
      <c r="LSA888" s="60"/>
      <c r="LSB888" s="60"/>
      <c r="LSC888" s="60"/>
      <c r="LSD888" s="60"/>
      <c r="LSE888" s="60"/>
      <c r="LSF888" s="60"/>
      <c r="LSG888" s="60"/>
      <c r="LSH888" s="60"/>
      <c r="LSI888" s="60"/>
      <c r="LSJ888" s="60"/>
      <c r="LSK888" s="60"/>
      <c r="LSL888" s="60"/>
      <c r="LSM888" s="60"/>
      <c r="LSN888" s="60"/>
      <c r="LSO888" s="60"/>
      <c r="LSP888" s="60"/>
      <c r="LSQ888" s="60"/>
      <c r="LSR888" s="60"/>
      <c r="LSS888" s="60"/>
      <c r="LST888" s="60"/>
      <c r="LSU888" s="60"/>
      <c r="LSV888" s="60"/>
      <c r="LSW888" s="60"/>
      <c r="LSX888" s="60"/>
      <c r="LSY888" s="60"/>
      <c r="LSZ888" s="60"/>
      <c r="LTA888" s="60"/>
      <c r="LTB888" s="60"/>
      <c r="LTC888" s="60"/>
      <c r="LTD888" s="60"/>
      <c r="LTE888" s="60"/>
      <c r="LTF888" s="60"/>
      <c r="LTG888" s="60"/>
      <c r="LTH888" s="60"/>
      <c r="LTI888" s="60"/>
      <c r="LTJ888" s="60"/>
      <c r="LTK888" s="60"/>
      <c r="LTL888" s="60"/>
      <c r="LTM888" s="60"/>
      <c r="LTN888" s="60"/>
      <c r="LTO888" s="60"/>
      <c r="LTP888" s="60"/>
      <c r="LTQ888" s="60"/>
      <c r="LTR888" s="60"/>
      <c r="LTS888" s="60"/>
      <c r="LTT888" s="60"/>
      <c r="LTU888" s="60"/>
      <c r="LTV888" s="60"/>
      <c r="LTW888" s="60"/>
      <c r="LTX888" s="60"/>
      <c r="LTY888" s="60"/>
      <c r="LTZ888" s="60"/>
      <c r="LUA888" s="60"/>
      <c r="LUB888" s="60"/>
      <c r="LUC888" s="60"/>
      <c r="LUD888" s="60"/>
      <c r="LUE888" s="60"/>
      <c r="LUF888" s="60"/>
      <c r="LUG888" s="60"/>
      <c r="LUH888" s="60"/>
      <c r="LUI888" s="60"/>
      <c r="LUJ888" s="60"/>
      <c r="LUK888" s="60"/>
      <c r="LUL888" s="60"/>
      <c r="LUM888" s="60"/>
      <c r="LUN888" s="60"/>
      <c r="LUO888" s="60"/>
      <c r="LUP888" s="60"/>
      <c r="LUQ888" s="60"/>
      <c r="LUR888" s="60"/>
      <c r="LUS888" s="60"/>
      <c r="LUT888" s="60"/>
      <c r="LUU888" s="60"/>
      <c r="LUV888" s="60"/>
      <c r="LUW888" s="60"/>
      <c r="LUX888" s="60"/>
      <c r="LUY888" s="60"/>
      <c r="LUZ888" s="60"/>
      <c r="LVA888" s="60"/>
      <c r="LVB888" s="60"/>
      <c r="LVC888" s="60"/>
      <c r="LVD888" s="60"/>
      <c r="LVE888" s="60"/>
      <c r="LVF888" s="60"/>
      <c r="LVG888" s="60"/>
      <c r="LVH888" s="60"/>
      <c r="LVI888" s="60"/>
      <c r="LVJ888" s="60"/>
      <c r="LVK888" s="60"/>
      <c r="LVL888" s="60"/>
      <c r="LVM888" s="60"/>
      <c r="LVN888" s="60"/>
      <c r="LVO888" s="60"/>
      <c r="LVP888" s="60"/>
      <c r="LVQ888" s="60"/>
      <c r="LVR888" s="60"/>
      <c r="LVS888" s="60"/>
      <c r="LVT888" s="60"/>
      <c r="LVU888" s="60"/>
      <c r="LVV888" s="60"/>
      <c r="LVW888" s="60"/>
      <c r="LVX888" s="60"/>
      <c r="LVY888" s="60"/>
      <c r="LVZ888" s="60"/>
      <c r="LWA888" s="60"/>
      <c r="LWB888" s="60"/>
      <c r="LWC888" s="60"/>
      <c r="LWD888" s="60"/>
      <c r="LWE888" s="60"/>
      <c r="LWF888" s="60"/>
      <c r="LWG888" s="60"/>
      <c r="LWH888" s="60"/>
      <c r="LWI888" s="60"/>
      <c r="LWJ888" s="60"/>
      <c r="LWK888" s="60"/>
      <c r="LWL888" s="60"/>
      <c r="LWM888" s="60"/>
      <c r="LWN888" s="60"/>
      <c r="LWO888" s="60"/>
      <c r="LWP888" s="60"/>
      <c r="LWQ888" s="60"/>
      <c r="LWR888" s="60"/>
      <c r="LWS888" s="60"/>
      <c r="LWT888" s="60"/>
      <c r="LWU888" s="60"/>
      <c r="LWV888" s="60"/>
      <c r="LWW888" s="60"/>
      <c r="LWX888" s="60"/>
      <c r="LWY888" s="60"/>
      <c r="LWZ888" s="60"/>
      <c r="LXA888" s="60"/>
      <c r="LXB888" s="60"/>
      <c r="LXC888" s="60"/>
      <c r="LXD888" s="60"/>
      <c r="LXE888" s="60"/>
      <c r="LXF888" s="60"/>
      <c r="LXG888" s="60"/>
      <c r="LXH888" s="60"/>
      <c r="LXI888" s="60"/>
      <c r="LXJ888" s="60"/>
      <c r="LXK888" s="60"/>
      <c r="LXL888" s="60"/>
      <c r="LXM888" s="60"/>
      <c r="LXN888" s="60"/>
      <c r="LXO888" s="60"/>
      <c r="LXP888" s="60"/>
      <c r="LXQ888" s="60"/>
      <c r="LXR888" s="60"/>
      <c r="LXS888" s="60"/>
      <c r="LXT888" s="60"/>
      <c r="LXU888" s="60"/>
      <c r="LXV888" s="60"/>
      <c r="LXW888" s="60"/>
      <c r="LXX888" s="60"/>
      <c r="LXY888" s="60"/>
      <c r="LXZ888" s="60"/>
      <c r="LYA888" s="60"/>
      <c r="LYB888" s="60"/>
      <c r="LYC888" s="60"/>
      <c r="LYD888" s="60"/>
      <c r="LYE888" s="60"/>
      <c r="LYF888" s="60"/>
      <c r="LYG888" s="60"/>
      <c r="LYH888" s="60"/>
      <c r="LYI888" s="60"/>
      <c r="LYJ888" s="60"/>
      <c r="LYK888" s="60"/>
      <c r="LYL888" s="60"/>
      <c r="LYM888" s="60"/>
      <c r="LYN888" s="60"/>
      <c r="LYO888" s="60"/>
      <c r="LYP888" s="60"/>
      <c r="LYQ888" s="60"/>
      <c r="LYR888" s="60"/>
      <c r="LYS888" s="60"/>
      <c r="LYT888" s="60"/>
      <c r="LYU888" s="60"/>
      <c r="LYV888" s="60"/>
      <c r="LYW888" s="60"/>
      <c r="LYX888" s="60"/>
      <c r="LYY888" s="60"/>
      <c r="LYZ888" s="60"/>
      <c r="LZA888" s="60"/>
      <c r="LZB888" s="60"/>
      <c r="LZC888" s="60"/>
      <c r="LZD888" s="60"/>
      <c r="LZE888" s="60"/>
      <c r="LZF888" s="60"/>
      <c r="LZG888" s="60"/>
      <c r="LZH888" s="60"/>
      <c r="LZI888" s="60"/>
      <c r="LZJ888" s="60"/>
      <c r="LZK888" s="60"/>
      <c r="LZL888" s="60"/>
      <c r="LZM888" s="60"/>
      <c r="LZN888" s="60"/>
      <c r="LZO888" s="60"/>
      <c r="LZP888" s="60"/>
      <c r="LZQ888" s="60"/>
      <c r="LZR888" s="60"/>
      <c r="LZS888" s="60"/>
      <c r="LZT888" s="60"/>
      <c r="LZU888" s="60"/>
      <c r="LZV888" s="60"/>
      <c r="LZW888" s="60"/>
      <c r="LZX888" s="60"/>
      <c r="LZY888" s="60"/>
      <c r="LZZ888" s="60"/>
      <c r="MAA888" s="60"/>
      <c r="MAB888" s="60"/>
      <c r="MAC888" s="60"/>
      <c r="MAD888" s="60"/>
      <c r="MAE888" s="60"/>
      <c r="MAF888" s="60"/>
      <c r="MAG888" s="60"/>
      <c r="MAH888" s="60"/>
      <c r="MAI888" s="60"/>
      <c r="MAJ888" s="60"/>
      <c r="MAK888" s="60"/>
      <c r="MAL888" s="60"/>
      <c r="MAM888" s="60"/>
      <c r="MAN888" s="60"/>
      <c r="MAO888" s="60"/>
      <c r="MAP888" s="60"/>
      <c r="MAQ888" s="60"/>
      <c r="MAR888" s="60"/>
      <c r="MAS888" s="60"/>
      <c r="MAT888" s="60"/>
      <c r="MAU888" s="60"/>
      <c r="MAV888" s="60"/>
      <c r="MAW888" s="60"/>
      <c r="MAX888" s="60"/>
      <c r="MAY888" s="60"/>
      <c r="MAZ888" s="60"/>
      <c r="MBA888" s="60"/>
      <c r="MBB888" s="60"/>
      <c r="MBC888" s="60"/>
      <c r="MBD888" s="60"/>
      <c r="MBE888" s="60"/>
      <c r="MBF888" s="60"/>
      <c r="MBG888" s="60"/>
      <c r="MBH888" s="60"/>
      <c r="MBI888" s="60"/>
      <c r="MBJ888" s="60"/>
      <c r="MBK888" s="60"/>
      <c r="MBL888" s="60"/>
      <c r="MBM888" s="60"/>
      <c r="MBN888" s="60"/>
      <c r="MBO888" s="60"/>
      <c r="MBP888" s="60"/>
      <c r="MBQ888" s="60"/>
      <c r="MBR888" s="60"/>
      <c r="MBS888" s="60"/>
      <c r="MBT888" s="60"/>
      <c r="MBU888" s="60"/>
      <c r="MBV888" s="60"/>
      <c r="MBW888" s="60"/>
      <c r="MBX888" s="60"/>
      <c r="MBY888" s="60"/>
      <c r="MBZ888" s="60"/>
      <c r="MCA888" s="60"/>
      <c r="MCB888" s="60"/>
      <c r="MCC888" s="60"/>
      <c r="MCD888" s="60"/>
      <c r="MCE888" s="60"/>
      <c r="MCF888" s="60"/>
      <c r="MCG888" s="60"/>
      <c r="MCH888" s="60"/>
      <c r="MCI888" s="60"/>
      <c r="MCJ888" s="60"/>
      <c r="MCK888" s="60"/>
      <c r="MCL888" s="60"/>
      <c r="MCM888" s="60"/>
      <c r="MCN888" s="60"/>
      <c r="MCO888" s="60"/>
      <c r="MCP888" s="60"/>
      <c r="MCQ888" s="60"/>
      <c r="MCR888" s="60"/>
      <c r="MCS888" s="60"/>
      <c r="MCT888" s="60"/>
      <c r="MCU888" s="60"/>
      <c r="MCV888" s="60"/>
      <c r="MCW888" s="60"/>
      <c r="MCX888" s="60"/>
      <c r="MCY888" s="60"/>
      <c r="MCZ888" s="60"/>
      <c r="MDA888" s="60"/>
      <c r="MDB888" s="60"/>
      <c r="MDC888" s="60"/>
      <c r="MDD888" s="60"/>
      <c r="MDE888" s="60"/>
      <c r="MDF888" s="60"/>
      <c r="MDG888" s="60"/>
      <c r="MDH888" s="60"/>
      <c r="MDI888" s="60"/>
      <c r="MDJ888" s="60"/>
      <c r="MDK888" s="60"/>
      <c r="MDL888" s="60"/>
      <c r="MDM888" s="60"/>
      <c r="MDN888" s="60"/>
      <c r="MDO888" s="60"/>
      <c r="MDP888" s="60"/>
      <c r="MDQ888" s="60"/>
      <c r="MDR888" s="60"/>
      <c r="MDS888" s="60"/>
      <c r="MDT888" s="60"/>
      <c r="MDU888" s="60"/>
      <c r="MDV888" s="60"/>
      <c r="MDW888" s="60"/>
      <c r="MDX888" s="60"/>
      <c r="MDY888" s="60"/>
      <c r="MDZ888" s="60"/>
      <c r="MEA888" s="60"/>
      <c r="MEB888" s="60"/>
      <c r="MEC888" s="60"/>
      <c r="MED888" s="60"/>
      <c r="MEE888" s="60"/>
      <c r="MEF888" s="60"/>
      <c r="MEG888" s="60"/>
      <c r="MEH888" s="60"/>
      <c r="MEI888" s="60"/>
      <c r="MEJ888" s="60"/>
      <c r="MEK888" s="60"/>
      <c r="MEL888" s="60"/>
      <c r="MEM888" s="60"/>
      <c r="MEN888" s="60"/>
      <c r="MEO888" s="60"/>
      <c r="MEP888" s="60"/>
      <c r="MEQ888" s="60"/>
      <c r="MER888" s="60"/>
      <c r="MES888" s="60"/>
      <c r="MET888" s="60"/>
      <c r="MEU888" s="60"/>
      <c r="MEV888" s="60"/>
      <c r="MEW888" s="60"/>
      <c r="MEX888" s="60"/>
      <c r="MEY888" s="60"/>
      <c r="MEZ888" s="60"/>
      <c r="MFA888" s="60"/>
      <c r="MFB888" s="60"/>
      <c r="MFC888" s="60"/>
      <c r="MFD888" s="60"/>
      <c r="MFE888" s="60"/>
      <c r="MFF888" s="60"/>
      <c r="MFG888" s="60"/>
      <c r="MFH888" s="60"/>
      <c r="MFI888" s="60"/>
      <c r="MFJ888" s="60"/>
      <c r="MFK888" s="60"/>
      <c r="MFL888" s="60"/>
      <c r="MFM888" s="60"/>
      <c r="MFN888" s="60"/>
      <c r="MFO888" s="60"/>
      <c r="MFP888" s="60"/>
      <c r="MFQ888" s="60"/>
      <c r="MFR888" s="60"/>
      <c r="MFS888" s="60"/>
      <c r="MFT888" s="60"/>
      <c r="MFU888" s="60"/>
      <c r="MFV888" s="60"/>
      <c r="MFW888" s="60"/>
      <c r="MFX888" s="60"/>
      <c r="MFY888" s="60"/>
      <c r="MFZ888" s="60"/>
      <c r="MGA888" s="60"/>
      <c r="MGB888" s="60"/>
      <c r="MGC888" s="60"/>
      <c r="MGD888" s="60"/>
      <c r="MGE888" s="60"/>
      <c r="MGF888" s="60"/>
      <c r="MGG888" s="60"/>
      <c r="MGH888" s="60"/>
      <c r="MGI888" s="60"/>
      <c r="MGJ888" s="60"/>
      <c r="MGK888" s="60"/>
      <c r="MGL888" s="60"/>
      <c r="MGM888" s="60"/>
      <c r="MGN888" s="60"/>
      <c r="MGO888" s="60"/>
      <c r="MGP888" s="60"/>
      <c r="MGQ888" s="60"/>
      <c r="MGR888" s="60"/>
      <c r="MGS888" s="60"/>
      <c r="MGT888" s="60"/>
      <c r="MGU888" s="60"/>
      <c r="MGV888" s="60"/>
      <c r="MGW888" s="60"/>
      <c r="MGX888" s="60"/>
      <c r="MGY888" s="60"/>
      <c r="MGZ888" s="60"/>
      <c r="MHA888" s="60"/>
      <c r="MHB888" s="60"/>
      <c r="MHC888" s="60"/>
      <c r="MHD888" s="60"/>
      <c r="MHE888" s="60"/>
      <c r="MHF888" s="60"/>
      <c r="MHG888" s="60"/>
      <c r="MHH888" s="60"/>
      <c r="MHI888" s="60"/>
      <c r="MHJ888" s="60"/>
      <c r="MHK888" s="60"/>
      <c r="MHL888" s="60"/>
      <c r="MHM888" s="60"/>
      <c r="MHN888" s="60"/>
      <c r="MHO888" s="60"/>
      <c r="MHP888" s="60"/>
      <c r="MHQ888" s="60"/>
      <c r="MHR888" s="60"/>
      <c r="MHS888" s="60"/>
      <c r="MHT888" s="60"/>
      <c r="MHU888" s="60"/>
      <c r="MHV888" s="60"/>
      <c r="MHW888" s="60"/>
      <c r="MHX888" s="60"/>
      <c r="MHY888" s="60"/>
      <c r="MHZ888" s="60"/>
      <c r="MIA888" s="60"/>
      <c r="MIB888" s="60"/>
      <c r="MIC888" s="60"/>
      <c r="MID888" s="60"/>
      <c r="MIE888" s="60"/>
      <c r="MIF888" s="60"/>
      <c r="MIG888" s="60"/>
      <c r="MIH888" s="60"/>
      <c r="MII888" s="60"/>
      <c r="MIJ888" s="60"/>
      <c r="MIK888" s="60"/>
      <c r="MIL888" s="60"/>
      <c r="MIM888" s="60"/>
      <c r="MIN888" s="60"/>
      <c r="MIO888" s="60"/>
      <c r="MIP888" s="60"/>
      <c r="MIQ888" s="60"/>
      <c r="MIR888" s="60"/>
      <c r="MIS888" s="60"/>
      <c r="MIT888" s="60"/>
      <c r="MIU888" s="60"/>
      <c r="MIV888" s="60"/>
      <c r="MIW888" s="60"/>
      <c r="MIX888" s="60"/>
      <c r="MIY888" s="60"/>
      <c r="MIZ888" s="60"/>
      <c r="MJA888" s="60"/>
      <c r="MJB888" s="60"/>
      <c r="MJC888" s="60"/>
      <c r="MJD888" s="60"/>
      <c r="MJE888" s="60"/>
      <c r="MJF888" s="60"/>
      <c r="MJG888" s="60"/>
      <c r="MJH888" s="60"/>
      <c r="MJI888" s="60"/>
      <c r="MJJ888" s="60"/>
      <c r="MJK888" s="60"/>
      <c r="MJL888" s="60"/>
      <c r="MJM888" s="60"/>
      <c r="MJN888" s="60"/>
      <c r="MJO888" s="60"/>
      <c r="MJP888" s="60"/>
      <c r="MJQ888" s="60"/>
      <c r="MJR888" s="60"/>
      <c r="MJS888" s="60"/>
      <c r="MJT888" s="60"/>
      <c r="MJU888" s="60"/>
      <c r="MJV888" s="60"/>
      <c r="MJW888" s="60"/>
      <c r="MJX888" s="60"/>
      <c r="MJY888" s="60"/>
      <c r="MJZ888" s="60"/>
      <c r="MKA888" s="60"/>
      <c r="MKB888" s="60"/>
      <c r="MKC888" s="60"/>
      <c r="MKD888" s="60"/>
      <c r="MKE888" s="60"/>
      <c r="MKF888" s="60"/>
      <c r="MKG888" s="60"/>
      <c r="MKH888" s="60"/>
      <c r="MKI888" s="60"/>
      <c r="MKJ888" s="60"/>
      <c r="MKK888" s="60"/>
      <c r="MKL888" s="60"/>
      <c r="MKM888" s="60"/>
      <c r="MKN888" s="60"/>
      <c r="MKO888" s="60"/>
      <c r="MKP888" s="60"/>
      <c r="MKQ888" s="60"/>
      <c r="MKR888" s="60"/>
      <c r="MKS888" s="60"/>
      <c r="MKT888" s="60"/>
      <c r="MKU888" s="60"/>
      <c r="MKV888" s="60"/>
      <c r="MKW888" s="60"/>
      <c r="MKX888" s="60"/>
      <c r="MKY888" s="60"/>
      <c r="MKZ888" s="60"/>
      <c r="MLA888" s="60"/>
      <c r="MLB888" s="60"/>
      <c r="MLC888" s="60"/>
      <c r="MLD888" s="60"/>
      <c r="MLE888" s="60"/>
      <c r="MLF888" s="60"/>
      <c r="MLG888" s="60"/>
      <c r="MLH888" s="60"/>
      <c r="MLI888" s="60"/>
      <c r="MLJ888" s="60"/>
      <c r="MLK888" s="60"/>
      <c r="MLL888" s="60"/>
      <c r="MLM888" s="60"/>
      <c r="MLN888" s="60"/>
      <c r="MLO888" s="60"/>
      <c r="MLP888" s="60"/>
      <c r="MLQ888" s="60"/>
      <c r="MLR888" s="60"/>
      <c r="MLS888" s="60"/>
      <c r="MLT888" s="60"/>
      <c r="MLU888" s="60"/>
      <c r="MLV888" s="60"/>
      <c r="MLW888" s="60"/>
      <c r="MLX888" s="60"/>
      <c r="MLY888" s="60"/>
      <c r="MLZ888" s="60"/>
      <c r="MMA888" s="60"/>
      <c r="MMB888" s="60"/>
      <c r="MMC888" s="60"/>
      <c r="MMD888" s="60"/>
      <c r="MME888" s="60"/>
      <c r="MMF888" s="60"/>
      <c r="MMG888" s="60"/>
      <c r="MMH888" s="60"/>
      <c r="MMI888" s="60"/>
      <c r="MMJ888" s="60"/>
      <c r="MMK888" s="60"/>
      <c r="MML888" s="60"/>
      <c r="MMM888" s="60"/>
      <c r="MMN888" s="60"/>
      <c r="MMO888" s="60"/>
      <c r="MMP888" s="60"/>
      <c r="MMQ888" s="60"/>
      <c r="MMR888" s="60"/>
      <c r="MMS888" s="60"/>
      <c r="MMT888" s="60"/>
      <c r="MMU888" s="60"/>
      <c r="MMV888" s="60"/>
      <c r="MMW888" s="60"/>
      <c r="MMX888" s="60"/>
      <c r="MMY888" s="60"/>
      <c r="MMZ888" s="60"/>
      <c r="MNA888" s="60"/>
      <c r="MNB888" s="60"/>
      <c r="MNC888" s="60"/>
      <c r="MND888" s="60"/>
      <c r="MNE888" s="60"/>
      <c r="MNF888" s="60"/>
      <c r="MNG888" s="60"/>
      <c r="MNH888" s="60"/>
      <c r="MNI888" s="60"/>
      <c r="MNJ888" s="60"/>
      <c r="MNK888" s="60"/>
      <c r="MNL888" s="60"/>
      <c r="MNM888" s="60"/>
      <c r="MNN888" s="60"/>
      <c r="MNO888" s="60"/>
      <c r="MNP888" s="60"/>
      <c r="MNQ888" s="60"/>
      <c r="MNR888" s="60"/>
      <c r="MNS888" s="60"/>
      <c r="MNT888" s="60"/>
      <c r="MNU888" s="60"/>
      <c r="MNV888" s="60"/>
      <c r="MNW888" s="60"/>
      <c r="MNX888" s="60"/>
      <c r="MNY888" s="60"/>
      <c r="MNZ888" s="60"/>
      <c r="MOA888" s="60"/>
      <c r="MOB888" s="60"/>
      <c r="MOC888" s="60"/>
      <c r="MOD888" s="60"/>
      <c r="MOE888" s="60"/>
      <c r="MOF888" s="60"/>
      <c r="MOG888" s="60"/>
      <c r="MOH888" s="60"/>
      <c r="MOI888" s="60"/>
      <c r="MOJ888" s="60"/>
      <c r="MOK888" s="60"/>
      <c r="MOL888" s="60"/>
      <c r="MOM888" s="60"/>
      <c r="MON888" s="60"/>
      <c r="MOO888" s="60"/>
      <c r="MOP888" s="60"/>
      <c r="MOQ888" s="60"/>
      <c r="MOR888" s="60"/>
      <c r="MOS888" s="60"/>
      <c r="MOT888" s="60"/>
      <c r="MOU888" s="60"/>
      <c r="MOV888" s="60"/>
      <c r="MOW888" s="60"/>
      <c r="MOX888" s="60"/>
      <c r="MOY888" s="60"/>
      <c r="MOZ888" s="60"/>
      <c r="MPA888" s="60"/>
      <c r="MPB888" s="60"/>
      <c r="MPC888" s="60"/>
      <c r="MPD888" s="60"/>
      <c r="MPE888" s="60"/>
      <c r="MPF888" s="60"/>
      <c r="MPG888" s="60"/>
      <c r="MPH888" s="60"/>
      <c r="MPI888" s="60"/>
      <c r="MPJ888" s="60"/>
      <c r="MPK888" s="60"/>
      <c r="MPL888" s="60"/>
      <c r="MPM888" s="60"/>
      <c r="MPN888" s="60"/>
      <c r="MPO888" s="60"/>
      <c r="MPP888" s="60"/>
      <c r="MPQ888" s="60"/>
      <c r="MPR888" s="60"/>
      <c r="MPS888" s="60"/>
      <c r="MPT888" s="60"/>
      <c r="MPU888" s="60"/>
      <c r="MPV888" s="60"/>
      <c r="MPW888" s="60"/>
      <c r="MPX888" s="60"/>
      <c r="MPY888" s="60"/>
      <c r="MPZ888" s="60"/>
      <c r="MQA888" s="60"/>
      <c r="MQB888" s="60"/>
      <c r="MQC888" s="60"/>
      <c r="MQD888" s="60"/>
      <c r="MQE888" s="60"/>
      <c r="MQF888" s="60"/>
      <c r="MQG888" s="60"/>
      <c r="MQH888" s="60"/>
      <c r="MQI888" s="60"/>
      <c r="MQJ888" s="60"/>
      <c r="MQK888" s="60"/>
      <c r="MQL888" s="60"/>
      <c r="MQM888" s="60"/>
      <c r="MQN888" s="60"/>
      <c r="MQO888" s="60"/>
      <c r="MQP888" s="60"/>
      <c r="MQQ888" s="60"/>
      <c r="MQR888" s="60"/>
      <c r="MQS888" s="60"/>
      <c r="MQT888" s="60"/>
      <c r="MQU888" s="60"/>
      <c r="MQV888" s="60"/>
      <c r="MQW888" s="60"/>
      <c r="MQX888" s="60"/>
      <c r="MQY888" s="60"/>
      <c r="MQZ888" s="60"/>
      <c r="MRA888" s="60"/>
      <c r="MRB888" s="60"/>
      <c r="MRC888" s="60"/>
      <c r="MRD888" s="60"/>
      <c r="MRE888" s="60"/>
      <c r="MRF888" s="60"/>
      <c r="MRG888" s="60"/>
      <c r="MRH888" s="60"/>
      <c r="MRI888" s="60"/>
      <c r="MRJ888" s="60"/>
      <c r="MRK888" s="60"/>
      <c r="MRL888" s="60"/>
      <c r="MRM888" s="60"/>
      <c r="MRN888" s="60"/>
      <c r="MRO888" s="60"/>
      <c r="MRP888" s="60"/>
      <c r="MRQ888" s="60"/>
      <c r="MRR888" s="60"/>
      <c r="MRS888" s="60"/>
      <c r="MRT888" s="60"/>
      <c r="MRU888" s="60"/>
      <c r="MRV888" s="60"/>
      <c r="MRW888" s="60"/>
      <c r="MRX888" s="60"/>
      <c r="MRY888" s="60"/>
      <c r="MRZ888" s="60"/>
      <c r="MSA888" s="60"/>
      <c r="MSB888" s="60"/>
      <c r="MSC888" s="60"/>
      <c r="MSD888" s="60"/>
      <c r="MSE888" s="60"/>
      <c r="MSF888" s="60"/>
      <c r="MSG888" s="60"/>
      <c r="MSH888" s="60"/>
      <c r="MSI888" s="60"/>
      <c r="MSJ888" s="60"/>
      <c r="MSK888" s="60"/>
      <c r="MSL888" s="60"/>
      <c r="MSM888" s="60"/>
      <c r="MSN888" s="60"/>
      <c r="MSO888" s="60"/>
      <c r="MSP888" s="60"/>
      <c r="MSQ888" s="60"/>
      <c r="MSR888" s="60"/>
      <c r="MSS888" s="60"/>
      <c r="MST888" s="60"/>
      <c r="MSU888" s="60"/>
      <c r="MSV888" s="60"/>
      <c r="MSW888" s="60"/>
      <c r="MSX888" s="60"/>
      <c r="MSY888" s="60"/>
      <c r="MSZ888" s="60"/>
      <c r="MTA888" s="60"/>
      <c r="MTB888" s="60"/>
      <c r="MTC888" s="60"/>
      <c r="MTD888" s="60"/>
      <c r="MTE888" s="60"/>
      <c r="MTF888" s="60"/>
      <c r="MTG888" s="60"/>
      <c r="MTH888" s="60"/>
      <c r="MTI888" s="60"/>
      <c r="MTJ888" s="60"/>
      <c r="MTK888" s="60"/>
      <c r="MTL888" s="60"/>
      <c r="MTM888" s="60"/>
      <c r="MTN888" s="60"/>
      <c r="MTO888" s="60"/>
      <c r="MTP888" s="60"/>
      <c r="MTQ888" s="60"/>
      <c r="MTR888" s="60"/>
      <c r="MTS888" s="60"/>
      <c r="MTT888" s="60"/>
      <c r="MTU888" s="60"/>
      <c r="MTV888" s="60"/>
      <c r="MTW888" s="60"/>
      <c r="MTX888" s="60"/>
      <c r="MTY888" s="60"/>
      <c r="MTZ888" s="60"/>
      <c r="MUA888" s="60"/>
      <c r="MUB888" s="60"/>
      <c r="MUC888" s="60"/>
      <c r="MUD888" s="60"/>
      <c r="MUE888" s="60"/>
      <c r="MUF888" s="60"/>
      <c r="MUG888" s="60"/>
      <c r="MUH888" s="60"/>
      <c r="MUI888" s="60"/>
      <c r="MUJ888" s="60"/>
      <c r="MUK888" s="60"/>
      <c r="MUL888" s="60"/>
      <c r="MUM888" s="60"/>
      <c r="MUN888" s="60"/>
      <c r="MUO888" s="60"/>
      <c r="MUP888" s="60"/>
      <c r="MUQ888" s="60"/>
      <c r="MUR888" s="60"/>
      <c r="MUS888" s="60"/>
      <c r="MUT888" s="60"/>
      <c r="MUU888" s="60"/>
      <c r="MUV888" s="60"/>
      <c r="MUW888" s="60"/>
      <c r="MUX888" s="60"/>
      <c r="MUY888" s="60"/>
      <c r="MUZ888" s="60"/>
      <c r="MVA888" s="60"/>
      <c r="MVB888" s="60"/>
      <c r="MVC888" s="60"/>
      <c r="MVD888" s="60"/>
      <c r="MVE888" s="60"/>
      <c r="MVF888" s="60"/>
      <c r="MVG888" s="60"/>
      <c r="MVH888" s="60"/>
      <c r="MVI888" s="60"/>
      <c r="MVJ888" s="60"/>
      <c r="MVK888" s="60"/>
      <c r="MVL888" s="60"/>
      <c r="MVM888" s="60"/>
      <c r="MVN888" s="60"/>
      <c r="MVO888" s="60"/>
      <c r="MVP888" s="60"/>
      <c r="MVQ888" s="60"/>
      <c r="MVR888" s="60"/>
      <c r="MVS888" s="60"/>
      <c r="MVT888" s="60"/>
      <c r="MVU888" s="60"/>
      <c r="MVV888" s="60"/>
      <c r="MVW888" s="60"/>
      <c r="MVX888" s="60"/>
      <c r="MVY888" s="60"/>
      <c r="MVZ888" s="60"/>
      <c r="MWA888" s="60"/>
      <c r="MWB888" s="60"/>
      <c r="MWC888" s="60"/>
      <c r="MWD888" s="60"/>
      <c r="MWE888" s="60"/>
      <c r="MWF888" s="60"/>
      <c r="MWG888" s="60"/>
      <c r="MWH888" s="60"/>
      <c r="MWI888" s="60"/>
      <c r="MWJ888" s="60"/>
      <c r="MWK888" s="60"/>
      <c r="MWL888" s="60"/>
      <c r="MWM888" s="60"/>
      <c r="MWN888" s="60"/>
      <c r="MWO888" s="60"/>
      <c r="MWP888" s="60"/>
      <c r="MWQ888" s="60"/>
      <c r="MWR888" s="60"/>
      <c r="MWS888" s="60"/>
      <c r="MWT888" s="60"/>
      <c r="MWU888" s="60"/>
      <c r="MWV888" s="60"/>
      <c r="MWW888" s="60"/>
      <c r="MWX888" s="60"/>
      <c r="MWY888" s="60"/>
      <c r="MWZ888" s="60"/>
      <c r="MXA888" s="60"/>
      <c r="MXB888" s="60"/>
      <c r="MXC888" s="60"/>
      <c r="MXD888" s="60"/>
      <c r="MXE888" s="60"/>
      <c r="MXF888" s="60"/>
      <c r="MXG888" s="60"/>
      <c r="MXH888" s="60"/>
      <c r="MXI888" s="60"/>
      <c r="MXJ888" s="60"/>
      <c r="MXK888" s="60"/>
      <c r="MXL888" s="60"/>
      <c r="MXM888" s="60"/>
      <c r="MXN888" s="60"/>
      <c r="MXO888" s="60"/>
      <c r="MXP888" s="60"/>
      <c r="MXQ888" s="60"/>
      <c r="MXR888" s="60"/>
      <c r="MXS888" s="60"/>
      <c r="MXT888" s="60"/>
      <c r="MXU888" s="60"/>
      <c r="MXV888" s="60"/>
      <c r="MXW888" s="60"/>
      <c r="MXX888" s="60"/>
      <c r="MXY888" s="60"/>
      <c r="MXZ888" s="60"/>
      <c r="MYA888" s="60"/>
      <c r="MYB888" s="60"/>
      <c r="MYC888" s="60"/>
      <c r="MYD888" s="60"/>
      <c r="MYE888" s="60"/>
      <c r="MYF888" s="60"/>
      <c r="MYG888" s="60"/>
      <c r="MYH888" s="60"/>
      <c r="MYI888" s="60"/>
      <c r="MYJ888" s="60"/>
      <c r="MYK888" s="60"/>
      <c r="MYL888" s="60"/>
      <c r="MYM888" s="60"/>
      <c r="MYN888" s="60"/>
      <c r="MYO888" s="60"/>
      <c r="MYP888" s="60"/>
      <c r="MYQ888" s="60"/>
      <c r="MYR888" s="60"/>
      <c r="MYS888" s="60"/>
      <c r="MYT888" s="60"/>
      <c r="MYU888" s="60"/>
      <c r="MYV888" s="60"/>
      <c r="MYW888" s="60"/>
      <c r="MYX888" s="60"/>
      <c r="MYY888" s="60"/>
      <c r="MYZ888" s="60"/>
      <c r="MZA888" s="60"/>
      <c r="MZB888" s="60"/>
      <c r="MZC888" s="60"/>
      <c r="MZD888" s="60"/>
      <c r="MZE888" s="60"/>
      <c r="MZF888" s="60"/>
      <c r="MZG888" s="60"/>
      <c r="MZH888" s="60"/>
      <c r="MZI888" s="60"/>
      <c r="MZJ888" s="60"/>
      <c r="MZK888" s="60"/>
      <c r="MZL888" s="60"/>
      <c r="MZM888" s="60"/>
      <c r="MZN888" s="60"/>
      <c r="MZO888" s="60"/>
      <c r="MZP888" s="60"/>
      <c r="MZQ888" s="60"/>
      <c r="MZR888" s="60"/>
      <c r="MZS888" s="60"/>
      <c r="MZT888" s="60"/>
      <c r="MZU888" s="60"/>
      <c r="MZV888" s="60"/>
      <c r="MZW888" s="60"/>
      <c r="MZX888" s="60"/>
      <c r="MZY888" s="60"/>
      <c r="MZZ888" s="60"/>
      <c r="NAA888" s="60"/>
      <c r="NAB888" s="60"/>
      <c r="NAC888" s="60"/>
      <c r="NAD888" s="60"/>
      <c r="NAE888" s="60"/>
      <c r="NAF888" s="60"/>
      <c r="NAG888" s="60"/>
      <c r="NAH888" s="60"/>
      <c r="NAI888" s="60"/>
      <c r="NAJ888" s="60"/>
      <c r="NAK888" s="60"/>
      <c r="NAL888" s="60"/>
      <c r="NAM888" s="60"/>
      <c r="NAN888" s="60"/>
      <c r="NAO888" s="60"/>
      <c r="NAP888" s="60"/>
      <c r="NAQ888" s="60"/>
      <c r="NAR888" s="60"/>
      <c r="NAS888" s="60"/>
      <c r="NAT888" s="60"/>
      <c r="NAU888" s="60"/>
      <c r="NAV888" s="60"/>
      <c r="NAW888" s="60"/>
      <c r="NAX888" s="60"/>
      <c r="NAY888" s="60"/>
      <c r="NAZ888" s="60"/>
      <c r="NBA888" s="60"/>
      <c r="NBB888" s="60"/>
      <c r="NBC888" s="60"/>
      <c r="NBD888" s="60"/>
      <c r="NBE888" s="60"/>
      <c r="NBF888" s="60"/>
      <c r="NBG888" s="60"/>
      <c r="NBH888" s="60"/>
      <c r="NBI888" s="60"/>
      <c r="NBJ888" s="60"/>
      <c r="NBK888" s="60"/>
      <c r="NBL888" s="60"/>
      <c r="NBM888" s="60"/>
      <c r="NBN888" s="60"/>
      <c r="NBO888" s="60"/>
      <c r="NBP888" s="60"/>
      <c r="NBQ888" s="60"/>
      <c r="NBR888" s="60"/>
      <c r="NBS888" s="60"/>
      <c r="NBT888" s="60"/>
      <c r="NBU888" s="60"/>
      <c r="NBV888" s="60"/>
      <c r="NBW888" s="60"/>
      <c r="NBX888" s="60"/>
      <c r="NBY888" s="60"/>
      <c r="NBZ888" s="60"/>
      <c r="NCA888" s="60"/>
      <c r="NCB888" s="60"/>
      <c r="NCC888" s="60"/>
      <c r="NCD888" s="60"/>
      <c r="NCE888" s="60"/>
      <c r="NCF888" s="60"/>
      <c r="NCG888" s="60"/>
      <c r="NCH888" s="60"/>
      <c r="NCI888" s="60"/>
      <c r="NCJ888" s="60"/>
      <c r="NCK888" s="60"/>
      <c r="NCL888" s="60"/>
      <c r="NCM888" s="60"/>
      <c r="NCN888" s="60"/>
      <c r="NCO888" s="60"/>
      <c r="NCP888" s="60"/>
      <c r="NCQ888" s="60"/>
      <c r="NCR888" s="60"/>
      <c r="NCS888" s="60"/>
      <c r="NCT888" s="60"/>
      <c r="NCU888" s="60"/>
      <c r="NCV888" s="60"/>
      <c r="NCW888" s="60"/>
      <c r="NCX888" s="60"/>
      <c r="NCY888" s="60"/>
      <c r="NCZ888" s="60"/>
      <c r="NDA888" s="60"/>
      <c r="NDB888" s="60"/>
      <c r="NDC888" s="60"/>
      <c r="NDD888" s="60"/>
      <c r="NDE888" s="60"/>
      <c r="NDF888" s="60"/>
      <c r="NDG888" s="60"/>
      <c r="NDH888" s="60"/>
      <c r="NDI888" s="60"/>
      <c r="NDJ888" s="60"/>
      <c r="NDK888" s="60"/>
      <c r="NDL888" s="60"/>
      <c r="NDM888" s="60"/>
      <c r="NDN888" s="60"/>
      <c r="NDO888" s="60"/>
      <c r="NDP888" s="60"/>
      <c r="NDQ888" s="60"/>
      <c r="NDR888" s="60"/>
      <c r="NDS888" s="60"/>
      <c r="NDT888" s="60"/>
      <c r="NDU888" s="60"/>
      <c r="NDV888" s="60"/>
      <c r="NDW888" s="60"/>
      <c r="NDX888" s="60"/>
      <c r="NDY888" s="60"/>
      <c r="NDZ888" s="60"/>
      <c r="NEA888" s="60"/>
      <c r="NEB888" s="60"/>
      <c r="NEC888" s="60"/>
      <c r="NED888" s="60"/>
      <c r="NEE888" s="60"/>
      <c r="NEF888" s="60"/>
      <c r="NEG888" s="60"/>
      <c r="NEH888" s="60"/>
      <c r="NEI888" s="60"/>
      <c r="NEJ888" s="60"/>
      <c r="NEK888" s="60"/>
      <c r="NEL888" s="60"/>
      <c r="NEM888" s="60"/>
      <c r="NEN888" s="60"/>
      <c r="NEO888" s="60"/>
      <c r="NEP888" s="60"/>
      <c r="NEQ888" s="60"/>
      <c r="NER888" s="60"/>
      <c r="NES888" s="60"/>
      <c r="NET888" s="60"/>
      <c r="NEU888" s="60"/>
      <c r="NEV888" s="60"/>
      <c r="NEW888" s="60"/>
      <c r="NEX888" s="60"/>
      <c r="NEY888" s="60"/>
      <c r="NEZ888" s="60"/>
      <c r="NFA888" s="60"/>
      <c r="NFB888" s="60"/>
      <c r="NFC888" s="60"/>
      <c r="NFD888" s="60"/>
      <c r="NFE888" s="60"/>
      <c r="NFF888" s="60"/>
      <c r="NFG888" s="60"/>
      <c r="NFH888" s="60"/>
      <c r="NFI888" s="60"/>
      <c r="NFJ888" s="60"/>
      <c r="NFK888" s="60"/>
      <c r="NFL888" s="60"/>
      <c r="NFM888" s="60"/>
      <c r="NFN888" s="60"/>
      <c r="NFO888" s="60"/>
      <c r="NFP888" s="60"/>
      <c r="NFQ888" s="60"/>
      <c r="NFR888" s="60"/>
      <c r="NFS888" s="60"/>
      <c r="NFT888" s="60"/>
      <c r="NFU888" s="60"/>
      <c r="NFV888" s="60"/>
      <c r="NFW888" s="60"/>
      <c r="NFX888" s="60"/>
      <c r="NFY888" s="60"/>
      <c r="NFZ888" s="60"/>
      <c r="NGA888" s="60"/>
      <c r="NGB888" s="60"/>
      <c r="NGC888" s="60"/>
      <c r="NGD888" s="60"/>
      <c r="NGE888" s="60"/>
      <c r="NGF888" s="60"/>
      <c r="NGG888" s="60"/>
      <c r="NGH888" s="60"/>
      <c r="NGI888" s="60"/>
      <c r="NGJ888" s="60"/>
      <c r="NGK888" s="60"/>
      <c r="NGL888" s="60"/>
      <c r="NGM888" s="60"/>
      <c r="NGN888" s="60"/>
      <c r="NGO888" s="60"/>
      <c r="NGP888" s="60"/>
      <c r="NGQ888" s="60"/>
      <c r="NGR888" s="60"/>
      <c r="NGS888" s="60"/>
      <c r="NGT888" s="60"/>
      <c r="NGU888" s="60"/>
      <c r="NGV888" s="60"/>
      <c r="NGW888" s="60"/>
      <c r="NGX888" s="60"/>
      <c r="NGY888" s="60"/>
      <c r="NGZ888" s="60"/>
      <c r="NHA888" s="60"/>
      <c r="NHB888" s="60"/>
      <c r="NHC888" s="60"/>
      <c r="NHD888" s="60"/>
      <c r="NHE888" s="60"/>
      <c r="NHF888" s="60"/>
      <c r="NHG888" s="60"/>
      <c r="NHH888" s="60"/>
      <c r="NHI888" s="60"/>
      <c r="NHJ888" s="60"/>
      <c r="NHK888" s="60"/>
      <c r="NHL888" s="60"/>
      <c r="NHM888" s="60"/>
      <c r="NHN888" s="60"/>
      <c r="NHO888" s="60"/>
      <c r="NHP888" s="60"/>
      <c r="NHQ888" s="60"/>
      <c r="NHR888" s="60"/>
      <c r="NHS888" s="60"/>
      <c r="NHT888" s="60"/>
      <c r="NHU888" s="60"/>
      <c r="NHV888" s="60"/>
      <c r="NHW888" s="60"/>
      <c r="NHX888" s="60"/>
      <c r="NHY888" s="60"/>
      <c r="NHZ888" s="60"/>
      <c r="NIA888" s="60"/>
      <c r="NIB888" s="60"/>
      <c r="NIC888" s="60"/>
      <c r="NID888" s="60"/>
      <c r="NIE888" s="60"/>
      <c r="NIF888" s="60"/>
      <c r="NIG888" s="60"/>
      <c r="NIH888" s="60"/>
      <c r="NII888" s="60"/>
      <c r="NIJ888" s="60"/>
      <c r="NIK888" s="60"/>
      <c r="NIL888" s="60"/>
      <c r="NIM888" s="60"/>
      <c r="NIN888" s="60"/>
      <c r="NIO888" s="60"/>
      <c r="NIP888" s="60"/>
      <c r="NIQ888" s="60"/>
      <c r="NIR888" s="60"/>
      <c r="NIS888" s="60"/>
      <c r="NIT888" s="60"/>
      <c r="NIU888" s="60"/>
      <c r="NIV888" s="60"/>
      <c r="NIW888" s="60"/>
      <c r="NIX888" s="60"/>
      <c r="NIY888" s="60"/>
      <c r="NIZ888" s="60"/>
      <c r="NJA888" s="60"/>
      <c r="NJB888" s="60"/>
      <c r="NJC888" s="60"/>
      <c r="NJD888" s="60"/>
      <c r="NJE888" s="60"/>
      <c r="NJF888" s="60"/>
      <c r="NJG888" s="60"/>
      <c r="NJH888" s="60"/>
      <c r="NJI888" s="60"/>
      <c r="NJJ888" s="60"/>
      <c r="NJK888" s="60"/>
      <c r="NJL888" s="60"/>
      <c r="NJM888" s="60"/>
      <c r="NJN888" s="60"/>
      <c r="NJO888" s="60"/>
      <c r="NJP888" s="60"/>
      <c r="NJQ888" s="60"/>
      <c r="NJR888" s="60"/>
      <c r="NJS888" s="60"/>
      <c r="NJT888" s="60"/>
      <c r="NJU888" s="60"/>
      <c r="NJV888" s="60"/>
      <c r="NJW888" s="60"/>
      <c r="NJX888" s="60"/>
      <c r="NJY888" s="60"/>
      <c r="NJZ888" s="60"/>
      <c r="NKA888" s="60"/>
      <c r="NKB888" s="60"/>
      <c r="NKC888" s="60"/>
      <c r="NKD888" s="60"/>
      <c r="NKE888" s="60"/>
      <c r="NKF888" s="60"/>
      <c r="NKG888" s="60"/>
      <c r="NKH888" s="60"/>
      <c r="NKI888" s="60"/>
      <c r="NKJ888" s="60"/>
      <c r="NKK888" s="60"/>
      <c r="NKL888" s="60"/>
      <c r="NKM888" s="60"/>
      <c r="NKN888" s="60"/>
      <c r="NKO888" s="60"/>
      <c r="NKP888" s="60"/>
      <c r="NKQ888" s="60"/>
      <c r="NKR888" s="60"/>
      <c r="NKS888" s="60"/>
      <c r="NKT888" s="60"/>
      <c r="NKU888" s="60"/>
      <c r="NKV888" s="60"/>
      <c r="NKW888" s="60"/>
      <c r="NKX888" s="60"/>
      <c r="NKY888" s="60"/>
      <c r="NKZ888" s="60"/>
      <c r="NLA888" s="60"/>
      <c r="NLB888" s="60"/>
      <c r="NLC888" s="60"/>
      <c r="NLD888" s="60"/>
      <c r="NLE888" s="60"/>
      <c r="NLF888" s="60"/>
      <c r="NLG888" s="60"/>
      <c r="NLH888" s="60"/>
      <c r="NLI888" s="60"/>
      <c r="NLJ888" s="60"/>
      <c r="NLK888" s="60"/>
      <c r="NLL888" s="60"/>
      <c r="NLM888" s="60"/>
      <c r="NLN888" s="60"/>
      <c r="NLO888" s="60"/>
      <c r="NLP888" s="60"/>
      <c r="NLQ888" s="60"/>
      <c r="NLR888" s="60"/>
      <c r="NLS888" s="60"/>
      <c r="NLT888" s="60"/>
      <c r="NLU888" s="60"/>
      <c r="NLV888" s="60"/>
      <c r="NLW888" s="60"/>
      <c r="NLX888" s="60"/>
      <c r="NLY888" s="60"/>
      <c r="NLZ888" s="60"/>
      <c r="NMA888" s="60"/>
      <c r="NMB888" s="60"/>
      <c r="NMC888" s="60"/>
      <c r="NMD888" s="60"/>
      <c r="NME888" s="60"/>
      <c r="NMF888" s="60"/>
      <c r="NMG888" s="60"/>
      <c r="NMH888" s="60"/>
      <c r="NMI888" s="60"/>
      <c r="NMJ888" s="60"/>
      <c r="NMK888" s="60"/>
      <c r="NML888" s="60"/>
      <c r="NMM888" s="60"/>
      <c r="NMN888" s="60"/>
      <c r="NMO888" s="60"/>
      <c r="NMP888" s="60"/>
      <c r="NMQ888" s="60"/>
      <c r="NMR888" s="60"/>
      <c r="NMS888" s="60"/>
      <c r="NMT888" s="60"/>
      <c r="NMU888" s="60"/>
      <c r="NMV888" s="60"/>
      <c r="NMW888" s="60"/>
      <c r="NMX888" s="60"/>
      <c r="NMY888" s="60"/>
      <c r="NMZ888" s="60"/>
      <c r="NNA888" s="60"/>
      <c r="NNB888" s="60"/>
      <c r="NNC888" s="60"/>
      <c r="NND888" s="60"/>
      <c r="NNE888" s="60"/>
      <c r="NNF888" s="60"/>
      <c r="NNG888" s="60"/>
      <c r="NNH888" s="60"/>
      <c r="NNI888" s="60"/>
      <c r="NNJ888" s="60"/>
      <c r="NNK888" s="60"/>
      <c r="NNL888" s="60"/>
      <c r="NNM888" s="60"/>
      <c r="NNN888" s="60"/>
      <c r="NNO888" s="60"/>
      <c r="NNP888" s="60"/>
      <c r="NNQ888" s="60"/>
      <c r="NNR888" s="60"/>
      <c r="NNS888" s="60"/>
      <c r="NNT888" s="60"/>
      <c r="NNU888" s="60"/>
      <c r="NNV888" s="60"/>
      <c r="NNW888" s="60"/>
      <c r="NNX888" s="60"/>
      <c r="NNY888" s="60"/>
      <c r="NNZ888" s="60"/>
      <c r="NOA888" s="60"/>
      <c r="NOB888" s="60"/>
      <c r="NOC888" s="60"/>
      <c r="NOD888" s="60"/>
      <c r="NOE888" s="60"/>
      <c r="NOF888" s="60"/>
      <c r="NOG888" s="60"/>
      <c r="NOH888" s="60"/>
      <c r="NOI888" s="60"/>
      <c r="NOJ888" s="60"/>
      <c r="NOK888" s="60"/>
      <c r="NOL888" s="60"/>
      <c r="NOM888" s="60"/>
      <c r="NON888" s="60"/>
      <c r="NOO888" s="60"/>
      <c r="NOP888" s="60"/>
      <c r="NOQ888" s="60"/>
      <c r="NOR888" s="60"/>
      <c r="NOS888" s="60"/>
      <c r="NOT888" s="60"/>
      <c r="NOU888" s="60"/>
      <c r="NOV888" s="60"/>
      <c r="NOW888" s="60"/>
      <c r="NOX888" s="60"/>
      <c r="NOY888" s="60"/>
      <c r="NOZ888" s="60"/>
      <c r="NPA888" s="60"/>
      <c r="NPB888" s="60"/>
      <c r="NPC888" s="60"/>
      <c r="NPD888" s="60"/>
      <c r="NPE888" s="60"/>
      <c r="NPF888" s="60"/>
      <c r="NPG888" s="60"/>
      <c r="NPH888" s="60"/>
      <c r="NPI888" s="60"/>
      <c r="NPJ888" s="60"/>
      <c r="NPK888" s="60"/>
      <c r="NPL888" s="60"/>
      <c r="NPM888" s="60"/>
      <c r="NPN888" s="60"/>
      <c r="NPO888" s="60"/>
      <c r="NPP888" s="60"/>
      <c r="NPQ888" s="60"/>
      <c r="NPR888" s="60"/>
      <c r="NPS888" s="60"/>
      <c r="NPT888" s="60"/>
      <c r="NPU888" s="60"/>
      <c r="NPV888" s="60"/>
      <c r="NPW888" s="60"/>
      <c r="NPX888" s="60"/>
      <c r="NPY888" s="60"/>
      <c r="NPZ888" s="60"/>
      <c r="NQA888" s="60"/>
      <c r="NQB888" s="60"/>
      <c r="NQC888" s="60"/>
      <c r="NQD888" s="60"/>
      <c r="NQE888" s="60"/>
      <c r="NQF888" s="60"/>
      <c r="NQG888" s="60"/>
      <c r="NQH888" s="60"/>
      <c r="NQI888" s="60"/>
      <c r="NQJ888" s="60"/>
      <c r="NQK888" s="60"/>
      <c r="NQL888" s="60"/>
      <c r="NQM888" s="60"/>
      <c r="NQN888" s="60"/>
      <c r="NQO888" s="60"/>
      <c r="NQP888" s="60"/>
      <c r="NQQ888" s="60"/>
      <c r="NQR888" s="60"/>
      <c r="NQS888" s="60"/>
      <c r="NQT888" s="60"/>
      <c r="NQU888" s="60"/>
      <c r="NQV888" s="60"/>
      <c r="NQW888" s="60"/>
      <c r="NQX888" s="60"/>
      <c r="NQY888" s="60"/>
      <c r="NQZ888" s="60"/>
      <c r="NRA888" s="60"/>
      <c r="NRB888" s="60"/>
      <c r="NRC888" s="60"/>
      <c r="NRD888" s="60"/>
      <c r="NRE888" s="60"/>
      <c r="NRF888" s="60"/>
      <c r="NRG888" s="60"/>
      <c r="NRH888" s="60"/>
      <c r="NRI888" s="60"/>
      <c r="NRJ888" s="60"/>
      <c r="NRK888" s="60"/>
      <c r="NRL888" s="60"/>
      <c r="NRM888" s="60"/>
      <c r="NRN888" s="60"/>
      <c r="NRO888" s="60"/>
      <c r="NRP888" s="60"/>
      <c r="NRQ888" s="60"/>
      <c r="NRR888" s="60"/>
      <c r="NRS888" s="60"/>
      <c r="NRT888" s="60"/>
      <c r="NRU888" s="60"/>
      <c r="NRV888" s="60"/>
      <c r="NRW888" s="60"/>
      <c r="NRX888" s="60"/>
      <c r="NRY888" s="60"/>
      <c r="NRZ888" s="60"/>
      <c r="NSA888" s="60"/>
      <c r="NSB888" s="60"/>
      <c r="NSC888" s="60"/>
      <c r="NSD888" s="60"/>
      <c r="NSE888" s="60"/>
      <c r="NSF888" s="60"/>
      <c r="NSG888" s="60"/>
      <c r="NSH888" s="60"/>
      <c r="NSI888" s="60"/>
      <c r="NSJ888" s="60"/>
      <c r="NSK888" s="60"/>
      <c r="NSL888" s="60"/>
      <c r="NSM888" s="60"/>
      <c r="NSN888" s="60"/>
      <c r="NSO888" s="60"/>
      <c r="NSP888" s="60"/>
      <c r="NSQ888" s="60"/>
      <c r="NSR888" s="60"/>
      <c r="NSS888" s="60"/>
      <c r="NST888" s="60"/>
      <c r="NSU888" s="60"/>
      <c r="NSV888" s="60"/>
      <c r="NSW888" s="60"/>
      <c r="NSX888" s="60"/>
      <c r="NSY888" s="60"/>
      <c r="NSZ888" s="60"/>
      <c r="NTA888" s="60"/>
      <c r="NTB888" s="60"/>
      <c r="NTC888" s="60"/>
      <c r="NTD888" s="60"/>
      <c r="NTE888" s="60"/>
      <c r="NTF888" s="60"/>
      <c r="NTG888" s="60"/>
      <c r="NTH888" s="60"/>
      <c r="NTI888" s="60"/>
      <c r="NTJ888" s="60"/>
      <c r="NTK888" s="60"/>
      <c r="NTL888" s="60"/>
      <c r="NTM888" s="60"/>
      <c r="NTN888" s="60"/>
      <c r="NTO888" s="60"/>
      <c r="NTP888" s="60"/>
      <c r="NTQ888" s="60"/>
      <c r="NTR888" s="60"/>
      <c r="NTS888" s="60"/>
      <c r="NTT888" s="60"/>
      <c r="NTU888" s="60"/>
      <c r="NTV888" s="60"/>
      <c r="NTW888" s="60"/>
      <c r="NTX888" s="60"/>
      <c r="NTY888" s="60"/>
      <c r="NTZ888" s="60"/>
      <c r="NUA888" s="60"/>
      <c r="NUB888" s="60"/>
      <c r="NUC888" s="60"/>
      <c r="NUD888" s="60"/>
      <c r="NUE888" s="60"/>
      <c r="NUF888" s="60"/>
      <c r="NUG888" s="60"/>
      <c r="NUH888" s="60"/>
      <c r="NUI888" s="60"/>
      <c r="NUJ888" s="60"/>
      <c r="NUK888" s="60"/>
      <c r="NUL888" s="60"/>
      <c r="NUM888" s="60"/>
      <c r="NUN888" s="60"/>
      <c r="NUO888" s="60"/>
      <c r="NUP888" s="60"/>
      <c r="NUQ888" s="60"/>
      <c r="NUR888" s="60"/>
      <c r="NUS888" s="60"/>
      <c r="NUT888" s="60"/>
      <c r="NUU888" s="60"/>
      <c r="NUV888" s="60"/>
      <c r="NUW888" s="60"/>
      <c r="NUX888" s="60"/>
      <c r="NUY888" s="60"/>
      <c r="NUZ888" s="60"/>
      <c r="NVA888" s="60"/>
      <c r="NVB888" s="60"/>
      <c r="NVC888" s="60"/>
      <c r="NVD888" s="60"/>
      <c r="NVE888" s="60"/>
      <c r="NVF888" s="60"/>
      <c r="NVG888" s="60"/>
      <c r="NVH888" s="60"/>
      <c r="NVI888" s="60"/>
      <c r="NVJ888" s="60"/>
      <c r="NVK888" s="60"/>
      <c r="NVL888" s="60"/>
      <c r="NVM888" s="60"/>
      <c r="NVN888" s="60"/>
      <c r="NVO888" s="60"/>
      <c r="NVP888" s="60"/>
      <c r="NVQ888" s="60"/>
      <c r="NVR888" s="60"/>
      <c r="NVS888" s="60"/>
      <c r="NVT888" s="60"/>
      <c r="NVU888" s="60"/>
      <c r="NVV888" s="60"/>
      <c r="NVW888" s="60"/>
      <c r="NVX888" s="60"/>
      <c r="NVY888" s="60"/>
      <c r="NVZ888" s="60"/>
      <c r="NWA888" s="60"/>
      <c r="NWB888" s="60"/>
      <c r="NWC888" s="60"/>
      <c r="NWD888" s="60"/>
      <c r="NWE888" s="60"/>
      <c r="NWF888" s="60"/>
      <c r="NWG888" s="60"/>
      <c r="NWH888" s="60"/>
      <c r="NWI888" s="60"/>
      <c r="NWJ888" s="60"/>
      <c r="NWK888" s="60"/>
      <c r="NWL888" s="60"/>
      <c r="NWM888" s="60"/>
      <c r="NWN888" s="60"/>
      <c r="NWO888" s="60"/>
      <c r="NWP888" s="60"/>
      <c r="NWQ888" s="60"/>
      <c r="NWR888" s="60"/>
      <c r="NWS888" s="60"/>
      <c r="NWT888" s="60"/>
      <c r="NWU888" s="60"/>
      <c r="NWV888" s="60"/>
      <c r="NWW888" s="60"/>
      <c r="NWX888" s="60"/>
      <c r="NWY888" s="60"/>
      <c r="NWZ888" s="60"/>
      <c r="NXA888" s="60"/>
      <c r="NXB888" s="60"/>
      <c r="NXC888" s="60"/>
      <c r="NXD888" s="60"/>
      <c r="NXE888" s="60"/>
      <c r="NXF888" s="60"/>
      <c r="NXG888" s="60"/>
      <c r="NXH888" s="60"/>
      <c r="NXI888" s="60"/>
      <c r="NXJ888" s="60"/>
      <c r="NXK888" s="60"/>
      <c r="NXL888" s="60"/>
      <c r="NXM888" s="60"/>
      <c r="NXN888" s="60"/>
      <c r="NXO888" s="60"/>
      <c r="NXP888" s="60"/>
      <c r="NXQ888" s="60"/>
      <c r="NXR888" s="60"/>
      <c r="NXS888" s="60"/>
      <c r="NXT888" s="60"/>
      <c r="NXU888" s="60"/>
      <c r="NXV888" s="60"/>
      <c r="NXW888" s="60"/>
      <c r="NXX888" s="60"/>
      <c r="NXY888" s="60"/>
      <c r="NXZ888" s="60"/>
      <c r="NYA888" s="60"/>
      <c r="NYB888" s="60"/>
      <c r="NYC888" s="60"/>
      <c r="NYD888" s="60"/>
      <c r="NYE888" s="60"/>
      <c r="NYF888" s="60"/>
      <c r="NYG888" s="60"/>
      <c r="NYH888" s="60"/>
      <c r="NYI888" s="60"/>
      <c r="NYJ888" s="60"/>
      <c r="NYK888" s="60"/>
      <c r="NYL888" s="60"/>
      <c r="NYM888" s="60"/>
      <c r="NYN888" s="60"/>
      <c r="NYO888" s="60"/>
      <c r="NYP888" s="60"/>
      <c r="NYQ888" s="60"/>
      <c r="NYR888" s="60"/>
      <c r="NYS888" s="60"/>
      <c r="NYT888" s="60"/>
      <c r="NYU888" s="60"/>
      <c r="NYV888" s="60"/>
      <c r="NYW888" s="60"/>
      <c r="NYX888" s="60"/>
      <c r="NYY888" s="60"/>
      <c r="NYZ888" s="60"/>
      <c r="NZA888" s="60"/>
      <c r="NZB888" s="60"/>
      <c r="NZC888" s="60"/>
      <c r="NZD888" s="60"/>
      <c r="NZE888" s="60"/>
      <c r="NZF888" s="60"/>
      <c r="NZG888" s="60"/>
      <c r="NZH888" s="60"/>
      <c r="NZI888" s="60"/>
      <c r="NZJ888" s="60"/>
      <c r="NZK888" s="60"/>
      <c r="NZL888" s="60"/>
      <c r="NZM888" s="60"/>
      <c r="NZN888" s="60"/>
      <c r="NZO888" s="60"/>
      <c r="NZP888" s="60"/>
      <c r="NZQ888" s="60"/>
      <c r="NZR888" s="60"/>
      <c r="NZS888" s="60"/>
      <c r="NZT888" s="60"/>
      <c r="NZU888" s="60"/>
      <c r="NZV888" s="60"/>
      <c r="NZW888" s="60"/>
      <c r="NZX888" s="60"/>
      <c r="NZY888" s="60"/>
      <c r="NZZ888" s="60"/>
      <c r="OAA888" s="60"/>
      <c r="OAB888" s="60"/>
      <c r="OAC888" s="60"/>
      <c r="OAD888" s="60"/>
      <c r="OAE888" s="60"/>
      <c r="OAF888" s="60"/>
      <c r="OAG888" s="60"/>
      <c r="OAH888" s="60"/>
      <c r="OAI888" s="60"/>
      <c r="OAJ888" s="60"/>
      <c r="OAK888" s="60"/>
      <c r="OAL888" s="60"/>
      <c r="OAM888" s="60"/>
      <c r="OAN888" s="60"/>
      <c r="OAO888" s="60"/>
      <c r="OAP888" s="60"/>
      <c r="OAQ888" s="60"/>
      <c r="OAR888" s="60"/>
      <c r="OAS888" s="60"/>
      <c r="OAT888" s="60"/>
      <c r="OAU888" s="60"/>
      <c r="OAV888" s="60"/>
      <c r="OAW888" s="60"/>
      <c r="OAX888" s="60"/>
      <c r="OAY888" s="60"/>
      <c r="OAZ888" s="60"/>
      <c r="OBA888" s="60"/>
      <c r="OBB888" s="60"/>
      <c r="OBC888" s="60"/>
      <c r="OBD888" s="60"/>
      <c r="OBE888" s="60"/>
      <c r="OBF888" s="60"/>
      <c r="OBG888" s="60"/>
      <c r="OBH888" s="60"/>
      <c r="OBI888" s="60"/>
      <c r="OBJ888" s="60"/>
      <c r="OBK888" s="60"/>
      <c r="OBL888" s="60"/>
      <c r="OBM888" s="60"/>
      <c r="OBN888" s="60"/>
      <c r="OBO888" s="60"/>
      <c r="OBP888" s="60"/>
      <c r="OBQ888" s="60"/>
      <c r="OBR888" s="60"/>
      <c r="OBS888" s="60"/>
      <c r="OBT888" s="60"/>
      <c r="OBU888" s="60"/>
      <c r="OBV888" s="60"/>
      <c r="OBW888" s="60"/>
      <c r="OBX888" s="60"/>
      <c r="OBY888" s="60"/>
      <c r="OBZ888" s="60"/>
      <c r="OCA888" s="60"/>
      <c r="OCB888" s="60"/>
      <c r="OCC888" s="60"/>
      <c r="OCD888" s="60"/>
      <c r="OCE888" s="60"/>
      <c r="OCF888" s="60"/>
      <c r="OCG888" s="60"/>
      <c r="OCH888" s="60"/>
      <c r="OCI888" s="60"/>
      <c r="OCJ888" s="60"/>
      <c r="OCK888" s="60"/>
      <c r="OCL888" s="60"/>
      <c r="OCM888" s="60"/>
      <c r="OCN888" s="60"/>
      <c r="OCO888" s="60"/>
      <c r="OCP888" s="60"/>
      <c r="OCQ888" s="60"/>
      <c r="OCR888" s="60"/>
      <c r="OCS888" s="60"/>
      <c r="OCT888" s="60"/>
      <c r="OCU888" s="60"/>
      <c r="OCV888" s="60"/>
      <c r="OCW888" s="60"/>
      <c r="OCX888" s="60"/>
      <c r="OCY888" s="60"/>
      <c r="OCZ888" s="60"/>
      <c r="ODA888" s="60"/>
      <c r="ODB888" s="60"/>
      <c r="ODC888" s="60"/>
      <c r="ODD888" s="60"/>
      <c r="ODE888" s="60"/>
      <c r="ODF888" s="60"/>
      <c r="ODG888" s="60"/>
      <c r="ODH888" s="60"/>
      <c r="ODI888" s="60"/>
      <c r="ODJ888" s="60"/>
      <c r="ODK888" s="60"/>
      <c r="ODL888" s="60"/>
      <c r="ODM888" s="60"/>
      <c r="ODN888" s="60"/>
      <c r="ODO888" s="60"/>
      <c r="ODP888" s="60"/>
      <c r="ODQ888" s="60"/>
      <c r="ODR888" s="60"/>
      <c r="ODS888" s="60"/>
      <c r="ODT888" s="60"/>
      <c r="ODU888" s="60"/>
      <c r="ODV888" s="60"/>
      <c r="ODW888" s="60"/>
      <c r="ODX888" s="60"/>
      <c r="ODY888" s="60"/>
      <c r="ODZ888" s="60"/>
      <c r="OEA888" s="60"/>
      <c r="OEB888" s="60"/>
      <c r="OEC888" s="60"/>
      <c r="OED888" s="60"/>
      <c r="OEE888" s="60"/>
      <c r="OEF888" s="60"/>
      <c r="OEG888" s="60"/>
      <c r="OEH888" s="60"/>
      <c r="OEI888" s="60"/>
      <c r="OEJ888" s="60"/>
      <c r="OEK888" s="60"/>
      <c r="OEL888" s="60"/>
      <c r="OEM888" s="60"/>
      <c r="OEN888" s="60"/>
      <c r="OEO888" s="60"/>
      <c r="OEP888" s="60"/>
      <c r="OEQ888" s="60"/>
      <c r="OER888" s="60"/>
      <c r="OES888" s="60"/>
      <c r="OET888" s="60"/>
      <c r="OEU888" s="60"/>
      <c r="OEV888" s="60"/>
      <c r="OEW888" s="60"/>
      <c r="OEX888" s="60"/>
      <c r="OEY888" s="60"/>
      <c r="OEZ888" s="60"/>
      <c r="OFA888" s="60"/>
      <c r="OFB888" s="60"/>
      <c r="OFC888" s="60"/>
      <c r="OFD888" s="60"/>
      <c r="OFE888" s="60"/>
      <c r="OFF888" s="60"/>
      <c r="OFG888" s="60"/>
      <c r="OFH888" s="60"/>
      <c r="OFI888" s="60"/>
      <c r="OFJ888" s="60"/>
      <c r="OFK888" s="60"/>
      <c r="OFL888" s="60"/>
      <c r="OFM888" s="60"/>
      <c r="OFN888" s="60"/>
      <c r="OFO888" s="60"/>
      <c r="OFP888" s="60"/>
      <c r="OFQ888" s="60"/>
      <c r="OFR888" s="60"/>
      <c r="OFS888" s="60"/>
      <c r="OFT888" s="60"/>
      <c r="OFU888" s="60"/>
      <c r="OFV888" s="60"/>
      <c r="OFW888" s="60"/>
      <c r="OFX888" s="60"/>
      <c r="OFY888" s="60"/>
      <c r="OFZ888" s="60"/>
      <c r="OGA888" s="60"/>
      <c r="OGB888" s="60"/>
      <c r="OGC888" s="60"/>
      <c r="OGD888" s="60"/>
      <c r="OGE888" s="60"/>
      <c r="OGF888" s="60"/>
      <c r="OGG888" s="60"/>
      <c r="OGH888" s="60"/>
      <c r="OGI888" s="60"/>
      <c r="OGJ888" s="60"/>
      <c r="OGK888" s="60"/>
      <c r="OGL888" s="60"/>
      <c r="OGM888" s="60"/>
      <c r="OGN888" s="60"/>
      <c r="OGO888" s="60"/>
      <c r="OGP888" s="60"/>
      <c r="OGQ888" s="60"/>
      <c r="OGR888" s="60"/>
      <c r="OGS888" s="60"/>
      <c r="OGT888" s="60"/>
      <c r="OGU888" s="60"/>
      <c r="OGV888" s="60"/>
      <c r="OGW888" s="60"/>
      <c r="OGX888" s="60"/>
      <c r="OGY888" s="60"/>
      <c r="OGZ888" s="60"/>
      <c r="OHA888" s="60"/>
      <c r="OHB888" s="60"/>
      <c r="OHC888" s="60"/>
      <c r="OHD888" s="60"/>
      <c r="OHE888" s="60"/>
      <c r="OHF888" s="60"/>
      <c r="OHG888" s="60"/>
      <c r="OHH888" s="60"/>
      <c r="OHI888" s="60"/>
      <c r="OHJ888" s="60"/>
      <c r="OHK888" s="60"/>
      <c r="OHL888" s="60"/>
      <c r="OHM888" s="60"/>
      <c r="OHN888" s="60"/>
      <c r="OHO888" s="60"/>
      <c r="OHP888" s="60"/>
      <c r="OHQ888" s="60"/>
      <c r="OHR888" s="60"/>
      <c r="OHS888" s="60"/>
      <c r="OHT888" s="60"/>
      <c r="OHU888" s="60"/>
      <c r="OHV888" s="60"/>
      <c r="OHW888" s="60"/>
      <c r="OHX888" s="60"/>
      <c r="OHY888" s="60"/>
      <c r="OHZ888" s="60"/>
      <c r="OIA888" s="60"/>
      <c r="OIB888" s="60"/>
      <c r="OIC888" s="60"/>
      <c r="OID888" s="60"/>
      <c r="OIE888" s="60"/>
      <c r="OIF888" s="60"/>
      <c r="OIG888" s="60"/>
      <c r="OIH888" s="60"/>
      <c r="OII888" s="60"/>
      <c r="OIJ888" s="60"/>
      <c r="OIK888" s="60"/>
      <c r="OIL888" s="60"/>
      <c r="OIM888" s="60"/>
      <c r="OIN888" s="60"/>
      <c r="OIO888" s="60"/>
      <c r="OIP888" s="60"/>
      <c r="OIQ888" s="60"/>
      <c r="OIR888" s="60"/>
      <c r="OIS888" s="60"/>
      <c r="OIT888" s="60"/>
      <c r="OIU888" s="60"/>
      <c r="OIV888" s="60"/>
      <c r="OIW888" s="60"/>
      <c r="OIX888" s="60"/>
      <c r="OIY888" s="60"/>
      <c r="OIZ888" s="60"/>
      <c r="OJA888" s="60"/>
      <c r="OJB888" s="60"/>
      <c r="OJC888" s="60"/>
      <c r="OJD888" s="60"/>
      <c r="OJE888" s="60"/>
      <c r="OJF888" s="60"/>
      <c r="OJG888" s="60"/>
      <c r="OJH888" s="60"/>
      <c r="OJI888" s="60"/>
      <c r="OJJ888" s="60"/>
      <c r="OJK888" s="60"/>
      <c r="OJL888" s="60"/>
      <c r="OJM888" s="60"/>
      <c r="OJN888" s="60"/>
      <c r="OJO888" s="60"/>
      <c r="OJP888" s="60"/>
      <c r="OJQ888" s="60"/>
      <c r="OJR888" s="60"/>
      <c r="OJS888" s="60"/>
      <c r="OJT888" s="60"/>
      <c r="OJU888" s="60"/>
      <c r="OJV888" s="60"/>
      <c r="OJW888" s="60"/>
      <c r="OJX888" s="60"/>
      <c r="OJY888" s="60"/>
      <c r="OJZ888" s="60"/>
      <c r="OKA888" s="60"/>
      <c r="OKB888" s="60"/>
      <c r="OKC888" s="60"/>
      <c r="OKD888" s="60"/>
      <c r="OKE888" s="60"/>
      <c r="OKF888" s="60"/>
      <c r="OKG888" s="60"/>
      <c r="OKH888" s="60"/>
      <c r="OKI888" s="60"/>
      <c r="OKJ888" s="60"/>
      <c r="OKK888" s="60"/>
      <c r="OKL888" s="60"/>
      <c r="OKM888" s="60"/>
      <c r="OKN888" s="60"/>
      <c r="OKO888" s="60"/>
      <c r="OKP888" s="60"/>
      <c r="OKQ888" s="60"/>
      <c r="OKR888" s="60"/>
      <c r="OKS888" s="60"/>
      <c r="OKT888" s="60"/>
      <c r="OKU888" s="60"/>
      <c r="OKV888" s="60"/>
      <c r="OKW888" s="60"/>
      <c r="OKX888" s="60"/>
      <c r="OKY888" s="60"/>
      <c r="OKZ888" s="60"/>
      <c r="OLA888" s="60"/>
      <c r="OLB888" s="60"/>
      <c r="OLC888" s="60"/>
      <c r="OLD888" s="60"/>
      <c r="OLE888" s="60"/>
      <c r="OLF888" s="60"/>
      <c r="OLG888" s="60"/>
      <c r="OLH888" s="60"/>
      <c r="OLI888" s="60"/>
      <c r="OLJ888" s="60"/>
      <c r="OLK888" s="60"/>
      <c r="OLL888" s="60"/>
      <c r="OLM888" s="60"/>
      <c r="OLN888" s="60"/>
      <c r="OLO888" s="60"/>
      <c r="OLP888" s="60"/>
      <c r="OLQ888" s="60"/>
      <c r="OLR888" s="60"/>
      <c r="OLS888" s="60"/>
      <c r="OLT888" s="60"/>
      <c r="OLU888" s="60"/>
      <c r="OLV888" s="60"/>
      <c r="OLW888" s="60"/>
      <c r="OLX888" s="60"/>
      <c r="OLY888" s="60"/>
      <c r="OLZ888" s="60"/>
      <c r="OMA888" s="60"/>
      <c r="OMB888" s="60"/>
      <c r="OMC888" s="60"/>
      <c r="OMD888" s="60"/>
      <c r="OME888" s="60"/>
      <c r="OMF888" s="60"/>
      <c r="OMG888" s="60"/>
      <c r="OMH888" s="60"/>
      <c r="OMI888" s="60"/>
      <c r="OMJ888" s="60"/>
      <c r="OMK888" s="60"/>
      <c r="OML888" s="60"/>
      <c r="OMM888" s="60"/>
      <c r="OMN888" s="60"/>
      <c r="OMO888" s="60"/>
      <c r="OMP888" s="60"/>
      <c r="OMQ888" s="60"/>
      <c r="OMR888" s="60"/>
      <c r="OMS888" s="60"/>
      <c r="OMT888" s="60"/>
      <c r="OMU888" s="60"/>
      <c r="OMV888" s="60"/>
      <c r="OMW888" s="60"/>
      <c r="OMX888" s="60"/>
      <c r="OMY888" s="60"/>
      <c r="OMZ888" s="60"/>
      <c r="ONA888" s="60"/>
      <c r="ONB888" s="60"/>
      <c r="ONC888" s="60"/>
      <c r="OND888" s="60"/>
      <c r="ONE888" s="60"/>
      <c r="ONF888" s="60"/>
      <c r="ONG888" s="60"/>
      <c r="ONH888" s="60"/>
      <c r="ONI888" s="60"/>
      <c r="ONJ888" s="60"/>
      <c r="ONK888" s="60"/>
      <c r="ONL888" s="60"/>
      <c r="ONM888" s="60"/>
      <c r="ONN888" s="60"/>
      <c r="ONO888" s="60"/>
      <c r="ONP888" s="60"/>
      <c r="ONQ888" s="60"/>
      <c r="ONR888" s="60"/>
      <c r="ONS888" s="60"/>
      <c r="ONT888" s="60"/>
      <c r="ONU888" s="60"/>
      <c r="ONV888" s="60"/>
      <c r="ONW888" s="60"/>
      <c r="ONX888" s="60"/>
      <c r="ONY888" s="60"/>
      <c r="ONZ888" s="60"/>
      <c r="OOA888" s="60"/>
      <c r="OOB888" s="60"/>
      <c r="OOC888" s="60"/>
      <c r="OOD888" s="60"/>
      <c r="OOE888" s="60"/>
      <c r="OOF888" s="60"/>
      <c r="OOG888" s="60"/>
      <c r="OOH888" s="60"/>
      <c r="OOI888" s="60"/>
      <c r="OOJ888" s="60"/>
      <c r="OOK888" s="60"/>
      <c r="OOL888" s="60"/>
      <c r="OOM888" s="60"/>
      <c r="OON888" s="60"/>
      <c r="OOO888" s="60"/>
      <c r="OOP888" s="60"/>
      <c r="OOQ888" s="60"/>
      <c r="OOR888" s="60"/>
      <c r="OOS888" s="60"/>
      <c r="OOT888" s="60"/>
      <c r="OOU888" s="60"/>
      <c r="OOV888" s="60"/>
      <c r="OOW888" s="60"/>
      <c r="OOX888" s="60"/>
      <c r="OOY888" s="60"/>
      <c r="OOZ888" s="60"/>
      <c r="OPA888" s="60"/>
      <c r="OPB888" s="60"/>
      <c r="OPC888" s="60"/>
      <c r="OPD888" s="60"/>
      <c r="OPE888" s="60"/>
      <c r="OPF888" s="60"/>
      <c r="OPG888" s="60"/>
      <c r="OPH888" s="60"/>
      <c r="OPI888" s="60"/>
      <c r="OPJ888" s="60"/>
      <c r="OPK888" s="60"/>
      <c r="OPL888" s="60"/>
      <c r="OPM888" s="60"/>
      <c r="OPN888" s="60"/>
      <c r="OPO888" s="60"/>
      <c r="OPP888" s="60"/>
      <c r="OPQ888" s="60"/>
      <c r="OPR888" s="60"/>
      <c r="OPS888" s="60"/>
      <c r="OPT888" s="60"/>
      <c r="OPU888" s="60"/>
      <c r="OPV888" s="60"/>
      <c r="OPW888" s="60"/>
      <c r="OPX888" s="60"/>
      <c r="OPY888" s="60"/>
      <c r="OPZ888" s="60"/>
      <c r="OQA888" s="60"/>
      <c r="OQB888" s="60"/>
      <c r="OQC888" s="60"/>
      <c r="OQD888" s="60"/>
      <c r="OQE888" s="60"/>
      <c r="OQF888" s="60"/>
      <c r="OQG888" s="60"/>
      <c r="OQH888" s="60"/>
      <c r="OQI888" s="60"/>
      <c r="OQJ888" s="60"/>
      <c r="OQK888" s="60"/>
      <c r="OQL888" s="60"/>
      <c r="OQM888" s="60"/>
      <c r="OQN888" s="60"/>
      <c r="OQO888" s="60"/>
      <c r="OQP888" s="60"/>
      <c r="OQQ888" s="60"/>
      <c r="OQR888" s="60"/>
      <c r="OQS888" s="60"/>
      <c r="OQT888" s="60"/>
      <c r="OQU888" s="60"/>
      <c r="OQV888" s="60"/>
      <c r="OQW888" s="60"/>
      <c r="OQX888" s="60"/>
      <c r="OQY888" s="60"/>
      <c r="OQZ888" s="60"/>
      <c r="ORA888" s="60"/>
      <c r="ORB888" s="60"/>
      <c r="ORC888" s="60"/>
      <c r="ORD888" s="60"/>
      <c r="ORE888" s="60"/>
      <c r="ORF888" s="60"/>
      <c r="ORG888" s="60"/>
      <c r="ORH888" s="60"/>
      <c r="ORI888" s="60"/>
      <c r="ORJ888" s="60"/>
      <c r="ORK888" s="60"/>
      <c r="ORL888" s="60"/>
      <c r="ORM888" s="60"/>
      <c r="ORN888" s="60"/>
      <c r="ORO888" s="60"/>
      <c r="ORP888" s="60"/>
      <c r="ORQ888" s="60"/>
      <c r="ORR888" s="60"/>
      <c r="ORS888" s="60"/>
      <c r="ORT888" s="60"/>
      <c r="ORU888" s="60"/>
      <c r="ORV888" s="60"/>
      <c r="ORW888" s="60"/>
      <c r="ORX888" s="60"/>
      <c r="ORY888" s="60"/>
      <c r="ORZ888" s="60"/>
      <c r="OSA888" s="60"/>
      <c r="OSB888" s="60"/>
      <c r="OSC888" s="60"/>
      <c r="OSD888" s="60"/>
      <c r="OSE888" s="60"/>
      <c r="OSF888" s="60"/>
      <c r="OSG888" s="60"/>
      <c r="OSH888" s="60"/>
      <c r="OSI888" s="60"/>
      <c r="OSJ888" s="60"/>
      <c r="OSK888" s="60"/>
      <c r="OSL888" s="60"/>
      <c r="OSM888" s="60"/>
      <c r="OSN888" s="60"/>
      <c r="OSO888" s="60"/>
      <c r="OSP888" s="60"/>
      <c r="OSQ888" s="60"/>
      <c r="OSR888" s="60"/>
      <c r="OSS888" s="60"/>
      <c r="OST888" s="60"/>
      <c r="OSU888" s="60"/>
      <c r="OSV888" s="60"/>
      <c r="OSW888" s="60"/>
      <c r="OSX888" s="60"/>
      <c r="OSY888" s="60"/>
      <c r="OSZ888" s="60"/>
      <c r="OTA888" s="60"/>
      <c r="OTB888" s="60"/>
      <c r="OTC888" s="60"/>
      <c r="OTD888" s="60"/>
      <c r="OTE888" s="60"/>
      <c r="OTF888" s="60"/>
      <c r="OTG888" s="60"/>
      <c r="OTH888" s="60"/>
      <c r="OTI888" s="60"/>
      <c r="OTJ888" s="60"/>
      <c r="OTK888" s="60"/>
      <c r="OTL888" s="60"/>
      <c r="OTM888" s="60"/>
      <c r="OTN888" s="60"/>
      <c r="OTO888" s="60"/>
      <c r="OTP888" s="60"/>
      <c r="OTQ888" s="60"/>
      <c r="OTR888" s="60"/>
      <c r="OTS888" s="60"/>
      <c r="OTT888" s="60"/>
      <c r="OTU888" s="60"/>
      <c r="OTV888" s="60"/>
      <c r="OTW888" s="60"/>
      <c r="OTX888" s="60"/>
      <c r="OTY888" s="60"/>
      <c r="OTZ888" s="60"/>
      <c r="OUA888" s="60"/>
      <c r="OUB888" s="60"/>
      <c r="OUC888" s="60"/>
      <c r="OUD888" s="60"/>
      <c r="OUE888" s="60"/>
      <c r="OUF888" s="60"/>
      <c r="OUG888" s="60"/>
      <c r="OUH888" s="60"/>
      <c r="OUI888" s="60"/>
      <c r="OUJ888" s="60"/>
      <c r="OUK888" s="60"/>
      <c r="OUL888" s="60"/>
      <c r="OUM888" s="60"/>
      <c r="OUN888" s="60"/>
      <c r="OUO888" s="60"/>
      <c r="OUP888" s="60"/>
      <c r="OUQ888" s="60"/>
      <c r="OUR888" s="60"/>
      <c r="OUS888" s="60"/>
      <c r="OUT888" s="60"/>
      <c r="OUU888" s="60"/>
      <c r="OUV888" s="60"/>
      <c r="OUW888" s="60"/>
      <c r="OUX888" s="60"/>
      <c r="OUY888" s="60"/>
      <c r="OUZ888" s="60"/>
      <c r="OVA888" s="60"/>
      <c r="OVB888" s="60"/>
      <c r="OVC888" s="60"/>
      <c r="OVD888" s="60"/>
      <c r="OVE888" s="60"/>
      <c r="OVF888" s="60"/>
      <c r="OVG888" s="60"/>
      <c r="OVH888" s="60"/>
      <c r="OVI888" s="60"/>
      <c r="OVJ888" s="60"/>
      <c r="OVK888" s="60"/>
      <c r="OVL888" s="60"/>
      <c r="OVM888" s="60"/>
      <c r="OVN888" s="60"/>
      <c r="OVO888" s="60"/>
      <c r="OVP888" s="60"/>
      <c r="OVQ888" s="60"/>
      <c r="OVR888" s="60"/>
      <c r="OVS888" s="60"/>
      <c r="OVT888" s="60"/>
      <c r="OVU888" s="60"/>
      <c r="OVV888" s="60"/>
      <c r="OVW888" s="60"/>
      <c r="OVX888" s="60"/>
      <c r="OVY888" s="60"/>
      <c r="OVZ888" s="60"/>
      <c r="OWA888" s="60"/>
      <c r="OWB888" s="60"/>
      <c r="OWC888" s="60"/>
      <c r="OWD888" s="60"/>
      <c r="OWE888" s="60"/>
      <c r="OWF888" s="60"/>
      <c r="OWG888" s="60"/>
      <c r="OWH888" s="60"/>
      <c r="OWI888" s="60"/>
      <c r="OWJ888" s="60"/>
      <c r="OWK888" s="60"/>
      <c r="OWL888" s="60"/>
      <c r="OWM888" s="60"/>
      <c r="OWN888" s="60"/>
      <c r="OWO888" s="60"/>
      <c r="OWP888" s="60"/>
      <c r="OWQ888" s="60"/>
      <c r="OWR888" s="60"/>
      <c r="OWS888" s="60"/>
      <c r="OWT888" s="60"/>
      <c r="OWU888" s="60"/>
      <c r="OWV888" s="60"/>
      <c r="OWW888" s="60"/>
      <c r="OWX888" s="60"/>
      <c r="OWY888" s="60"/>
      <c r="OWZ888" s="60"/>
      <c r="OXA888" s="60"/>
      <c r="OXB888" s="60"/>
      <c r="OXC888" s="60"/>
      <c r="OXD888" s="60"/>
      <c r="OXE888" s="60"/>
      <c r="OXF888" s="60"/>
      <c r="OXG888" s="60"/>
      <c r="OXH888" s="60"/>
      <c r="OXI888" s="60"/>
      <c r="OXJ888" s="60"/>
      <c r="OXK888" s="60"/>
      <c r="OXL888" s="60"/>
      <c r="OXM888" s="60"/>
      <c r="OXN888" s="60"/>
      <c r="OXO888" s="60"/>
      <c r="OXP888" s="60"/>
      <c r="OXQ888" s="60"/>
      <c r="OXR888" s="60"/>
      <c r="OXS888" s="60"/>
      <c r="OXT888" s="60"/>
      <c r="OXU888" s="60"/>
      <c r="OXV888" s="60"/>
      <c r="OXW888" s="60"/>
      <c r="OXX888" s="60"/>
      <c r="OXY888" s="60"/>
      <c r="OXZ888" s="60"/>
      <c r="OYA888" s="60"/>
      <c r="OYB888" s="60"/>
      <c r="OYC888" s="60"/>
      <c r="OYD888" s="60"/>
      <c r="OYE888" s="60"/>
      <c r="OYF888" s="60"/>
      <c r="OYG888" s="60"/>
      <c r="OYH888" s="60"/>
      <c r="OYI888" s="60"/>
      <c r="OYJ888" s="60"/>
      <c r="OYK888" s="60"/>
      <c r="OYL888" s="60"/>
      <c r="OYM888" s="60"/>
      <c r="OYN888" s="60"/>
      <c r="OYO888" s="60"/>
      <c r="OYP888" s="60"/>
      <c r="OYQ888" s="60"/>
      <c r="OYR888" s="60"/>
      <c r="OYS888" s="60"/>
      <c r="OYT888" s="60"/>
      <c r="OYU888" s="60"/>
      <c r="OYV888" s="60"/>
      <c r="OYW888" s="60"/>
      <c r="OYX888" s="60"/>
      <c r="OYY888" s="60"/>
      <c r="OYZ888" s="60"/>
      <c r="OZA888" s="60"/>
      <c r="OZB888" s="60"/>
      <c r="OZC888" s="60"/>
      <c r="OZD888" s="60"/>
      <c r="OZE888" s="60"/>
      <c r="OZF888" s="60"/>
      <c r="OZG888" s="60"/>
      <c r="OZH888" s="60"/>
      <c r="OZI888" s="60"/>
      <c r="OZJ888" s="60"/>
      <c r="OZK888" s="60"/>
      <c r="OZL888" s="60"/>
      <c r="OZM888" s="60"/>
      <c r="OZN888" s="60"/>
      <c r="OZO888" s="60"/>
      <c r="OZP888" s="60"/>
      <c r="OZQ888" s="60"/>
      <c r="OZR888" s="60"/>
      <c r="OZS888" s="60"/>
      <c r="OZT888" s="60"/>
      <c r="OZU888" s="60"/>
      <c r="OZV888" s="60"/>
      <c r="OZW888" s="60"/>
      <c r="OZX888" s="60"/>
      <c r="OZY888" s="60"/>
      <c r="OZZ888" s="60"/>
      <c r="PAA888" s="60"/>
      <c r="PAB888" s="60"/>
      <c r="PAC888" s="60"/>
      <c r="PAD888" s="60"/>
      <c r="PAE888" s="60"/>
      <c r="PAF888" s="60"/>
      <c r="PAG888" s="60"/>
      <c r="PAH888" s="60"/>
      <c r="PAI888" s="60"/>
      <c r="PAJ888" s="60"/>
      <c r="PAK888" s="60"/>
      <c r="PAL888" s="60"/>
      <c r="PAM888" s="60"/>
      <c r="PAN888" s="60"/>
      <c r="PAO888" s="60"/>
      <c r="PAP888" s="60"/>
      <c r="PAQ888" s="60"/>
      <c r="PAR888" s="60"/>
      <c r="PAS888" s="60"/>
      <c r="PAT888" s="60"/>
      <c r="PAU888" s="60"/>
      <c r="PAV888" s="60"/>
      <c r="PAW888" s="60"/>
      <c r="PAX888" s="60"/>
      <c r="PAY888" s="60"/>
      <c r="PAZ888" s="60"/>
      <c r="PBA888" s="60"/>
      <c r="PBB888" s="60"/>
      <c r="PBC888" s="60"/>
      <c r="PBD888" s="60"/>
      <c r="PBE888" s="60"/>
      <c r="PBF888" s="60"/>
      <c r="PBG888" s="60"/>
      <c r="PBH888" s="60"/>
      <c r="PBI888" s="60"/>
      <c r="PBJ888" s="60"/>
      <c r="PBK888" s="60"/>
      <c r="PBL888" s="60"/>
      <c r="PBM888" s="60"/>
      <c r="PBN888" s="60"/>
      <c r="PBO888" s="60"/>
      <c r="PBP888" s="60"/>
      <c r="PBQ888" s="60"/>
      <c r="PBR888" s="60"/>
      <c r="PBS888" s="60"/>
      <c r="PBT888" s="60"/>
      <c r="PBU888" s="60"/>
      <c r="PBV888" s="60"/>
      <c r="PBW888" s="60"/>
      <c r="PBX888" s="60"/>
      <c r="PBY888" s="60"/>
      <c r="PBZ888" s="60"/>
      <c r="PCA888" s="60"/>
      <c r="PCB888" s="60"/>
      <c r="PCC888" s="60"/>
      <c r="PCD888" s="60"/>
      <c r="PCE888" s="60"/>
      <c r="PCF888" s="60"/>
      <c r="PCG888" s="60"/>
      <c r="PCH888" s="60"/>
      <c r="PCI888" s="60"/>
      <c r="PCJ888" s="60"/>
      <c r="PCK888" s="60"/>
      <c r="PCL888" s="60"/>
      <c r="PCM888" s="60"/>
      <c r="PCN888" s="60"/>
      <c r="PCO888" s="60"/>
      <c r="PCP888" s="60"/>
      <c r="PCQ888" s="60"/>
      <c r="PCR888" s="60"/>
      <c r="PCS888" s="60"/>
      <c r="PCT888" s="60"/>
      <c r="PCU888" s="60"/>
      <c r="PCV888" s="60"/>
      <c r="PCW888" s="60"/>
      <c r="PCX888" s="60"/>
      <c r="PCY888" s="60"/>
      <c r="PCZ888" s="60"/>
      <c r="PDA888" s="60"/>
      <c r="PDB888" s="60"/>
      <c r="PDC888" s="60"/>
      <c r="PDD888" s="60"/>
      <c r="PDE888" s="60"/>
      <c r="PDF888" s="60"/>
      <c r="PDG888" s="60"/>
      <c r="PDH888" s="60"/>
      <c r="PDI888" s="60"/>
      <c r="PDJ888" s="60"/>
      <c r="PDK888" s="60"/>
      <c r="PDL888" s="60"/>
      <c r="PDM888" s="60"/>
      <c r="PDN888" s="60"/>
      <c r="PDO888" s="60"/>
      <c r="PDP888" s="60"/>
      <c r="PDQ888" s="60"/>
      <c r="PDR888" s="60"/>
      <c r="PDS888" s="60"/>
      <c r="PDT888" s="60"/>
      <c r="PDU888" s="60"/>
      <c r="PDV888" s="60"/>
      <c r="PDW888" s="60"/>
      <c r="PDX888" s="60"/>
      <c r="PDY888" s="60"/>
      <c r="PDZ888" s="60"/>
      <c r="PEA888" s="60"/>
      <c r="PEB888" s="60"/>
      <c r="PEC888" s="60"/>
      <c r="PED888" s="60"/>
      <c r="PEE888" s="60"/>
      <c r="PEF888" s="60"/>
      <c r="PEG888" s="60"/>
      <c r="PEH888" s="60"/>
      <c r="PEI888" s="60"/>
      <c r="PEJ888" s="60"/>
      <c r="PEK888" s="60"/>
      <c r="PEL888" s="60"/>
      <c r="PEM888" s="60"/>
      <c r="PEN888" s="60"/>
      <c r="PEO888" s="60"/>
      <c r="PEP888" s="60"/>
      <c r="PEQ888" s="60"/>
      <c r="PER888" s="60"/>
      <c r="PES888" s="60"/>
      <c r="PET888" s="60"/>
      <c r="PEU888" s="60"/>
      <c r="PEV888" s="60"/>
      <c r="PEW888" s="60"/>
      <c r="PEX888" s="60"/>
      <c r="PEY888" s="60"/>
      <c r="PEZ888" s="60"/>
      <c r="PFA888" s="60"/>
      <c r="PFB888" s="60"/>
      <c r="PFC888" s="60"/>
      <c r="PFD888" s="60"/>
      <c r="PFE888" s="60"/>
      <c r="PFF888" s="60"/>
      <c r="PFG888" s="60"/>
      <c r="PFH888" s="60"/>
      <c r="PFI888" s="60"/>
      <c r="PFJ888" s="60"/>
      <c r="PFK888" s="60"/>
      <c r="PFL888" s="60"/>
      <c r="PFM888" s="60"/>
      <c r="PFN888" s="60"/>
      <c r="PFO888" s="60"/>
      <c r="PFP888" s="60"/>
      <c r="PFQ888" s="60"/>
      <c r="PFR888" s="60"/>
      <c r="PFS888" s="60"/>
      <c r="PFT888" s="60"/>
      <c r="PFU888" s="60"/>
      <c r="PFV888" s="60"/>
      <c r="PFW888" s="60"/>
      <c r="PFX888" s="60"/>
      <c r="PFY888" s="60"/>
      <c r="PFZ888" s="60"/>
      <c r="PGA888" s="60"/>
      <c r="PGB888" s="60"/>
      <c r="PGC888" s="60"/>
      <c r="PGD888" s="60"/>
      <c r="PGE888" s="60"/>
      <c r="PGF888" s="60"/>
      <c r="PGG888" s="60"/>
      <c r="PGH888" s="60"/>
      <c r="PGI888" s="60"/>
      <c r="PGJ888" s="60"/>
      <c r="PGK888" s="60"/>
      <c r="PGL888" s="60"/>
      <c r="PGM888" s="60"/>
      <c r="PGN888" s="60"/>
      <c r="PGO888" s="60"/>
      <c r="PGP888" s="60"/>
      <c r="PGQ888" s="60"/>
      <c r="PGR888" s="60"/>
      <c r="PGS888" s="60"/>
      <c r="PGT888" s="60"/>
      <c r="PGU888" s="60"/>
      <c r="PGV888" s="60"/>
      <c r="PGW888" s="60"/>
      <c r="PGX888" s="60"/>
      <c r="PGY888" s="60"/>
      <c r="PGZ888" s="60"/>
      <c r="PHA888" s="60"/>
      <c r="PHB888" s="60"/>
      <c r="PHC888" s="60"/>
      <c r="PHD888" s="60"/>
      <c r="PHE888" s="60"/>
      <c r="PHF888" s="60"/>
      <c r="PHG888" s="60"/>
      <c r="PHH888" s="60"/>
      <c r="PHI888" s="60"/>
      <c r="PHJ888" s="60"/>
      <c r="PHK888" s="60"/>
      <c r="PHL888" s="60"/>
      <c r="PHM888" s="60"/>
      <c r="PHN888" s="60"/>
      <c r="PHO888" s="60"/>
      <c r="PHP888" s="60"/>
      <c r="PHQ888" s="60"/>
      <c r="PHR888" s="60"/>
      <c r="PHS888" s="60"/>
      <c r="PHT888" s="60"/>
      <c r="PHU888" s="60"/>
      <c r="PHV888" s="60"/>
      <c r="PHW888" s="60"/>
      <c r="PHX888" s="60"/>
      <c r="PHY888" s="60"/>
      <c r="PHZ888" s="60"/>
      <c r="PIA888" s="60"/>
      <c r="PIB888" s="60"/>
      <c r="PIC888" s="60"/>
      <c r="PID888" s="60"/>
      <c r="PIE888" s="60"/>
      <c r="PIF888" s="60"/>
      <c r="PIG888" s="60"/>
      <c r="PIH888" s="60"/>
      <c r="PII888" s="60"/>
      <c r="PIJ888" s="60"/>
      <c r="PIK888" s="60"/>
      <c r="PIL888" s="60"/>
      <c r="PIM888" s="60"/>
      <c r="PIN888" s="60"/>
      <c r="PIO888" s="60"/>
      <c r="PIP888" s="60"/>
      <c r="PIQ888" s="60"/>
      <c r="PIR888" s="60"/>
      <c r="PIS888" s="60"/>
      <c r="PIT888" s="60"/>
      <c r="PIU888" s="60"/>
      <c r="PIV888" s="60"/>
      <c r="PIW888" s="60"/>
      <c r="PIX888" s="60"/>
      <c r="PIY888" s="60"/>
      <c r="PIZ888" s="60"/>
      <c r="PJA888" s="60"/>
      <c r="PJB888" s="60"/>
      <c r="PJC888" s="60"/>
      <c r="PJD888" s="60"/>
      <c r="PJE888" s="60"/>
      <c r="PJF888" s="60"/>
      <c r="PJG888" s="60"/>
      <c r="PJH888" s="60"/>
      <c r="PJI888" s="60"/>
      <c r="PJJ888" s="60"/>
      <c r="PJK888" s="60"/>
      <c r="PJL888" s="60"/>
      <c r="PJM888" s="60"/>
      <c r="PJN888" s="60"/>
      <c r="PJO888" s="60"/>
      <c r="PJP888" s="60"/>
      <c r="PJQ888" s="60"/>
      <c r="PJR888" s="60"/>
      <c r="PJS888" s="60"/>
      <c r="PJT888" s="60"/>
      <c r="PJU888" s="60"/>
      <c r="PJV888" s="60"/>
      <c r="PJW888" s="60"/>
      <c r="PJX888" s="60"/>
      <c r="PJY888" s="60"/>
      <c r="PJZ888" s="60"/>
      <c r="PKA888" s="60"/>
      <c r="PKB888" s="60"/>
      <c r="PKC888" s="60"/>
      <c r="PKD888" s="60"/>
      <c r="PKE888" s="60"/>
      <c r="PKF888" s="60"/>
      <c r="PKG888" s="60"/>
      <c r="PKH888" s="60"/>
      <c r="PKI888" s="60"/>
      <c r="PKJ888" s="60"/>
      <c r="PKK888" s="60"/>
      <c r="PKL888" s="60"/>
      <c r="PKM888" s="60"/>
      <c r="PKN888" s="60"/>
      <c r="PKO888" s="60"/>
      <c r="PKP888" s="60"/>
      <c r="PKQ888" s="60"/>
      <c r="PKR888" s="60"/>
      <c r="PKS888" s="60"/>
      <c r="PKT888" s="60"/>
      <c r="PKU888" s="60"/>
      <c r="PKV888" s="60"/>
      <c r="PKW888" s="60"/>
      <c r="PKX888" s="60"/>
      <c r="PKY888" s="60"/>
      <c r="PKZ888" s="60"/>
      <c r="PLA888" s="60"/>
      <c r="PLB888" s="60"/>
      <c r="PLC888" s="60"/>
      <c r="PLD888" s="60"/>
      <c r="PLE888" s="60"/>
      <c r="PLF888" s="60"/>
      <c r="PLG888" s="60"/>
      <c r="PLH888" s="60"/>
      <c r="PLI888" s="60"/>
      <c r="PLJ888" s="60"/>
      <c r="PLK888" s="60"/>
      <c r="PLL888" s="60"/>
      <c r="PLM888" s="60"/>
      <c r="PLN888" s="60"/>
      <c r="PLO888" s="60"/>
      <c r="PLP888" s="60"/>
      <c r="PLQ888" s="60"/>
      <c r="PLR888" s="60"/>
      <c r="PLS888" s="60"/>
      <c r="PLT888" s="60"/>
      <c r="PLU888" s="60"/>
      <c r="PLV888" s="60"/>
      <c r="PLW888" s="60"/>
      <c r="PLX888" s="60"/>
      <c r="PLY888" s="60"/>
      <c r="PLZ888" s="60"/>
      <c r="PMA888" s="60"/>
      <c r="PMB888" s="60"/>
      <c r="PMC888" s="60"/>
      <c r="PMD888" s="60"/>
      <c r="PME888" s="60"/>
      <c r="PMF888" s="60"/>
      <c r="PMG888" s="60"/>
      <c r="PMH888" s="60"/>
      <c r="PMI888" s="60"/>
      <c r="PMJ888" s="60"/>
      <c r="PMK888" s="60"/>
      <c r="PML888" s="60"/>
      <c r="PMM888" s="60"/>
      <c r="PMN888" s="60"/>
      <c r="PMO888" s="60"/>
      <c r="PMP888" s="60"/>
      <c r="PMQ888" s="60"/>
      <c r="PMR888" s="60"/>
      <c r="PMS888" s="60"/>
      <c r="PMT888" s="60"/>
      <c r="PMU888" s="60"/>
      <c r="PMV888" s="60"/>
      <c r="PMW888" s="60"/>
      <c r="PMX888" s="60"/>
      <c r="PMY888" s="60"/>
      <c r="PMZ888" s="60"/>
      <c r="PNA888" s="60"/>
      <c r="PNB888" s="60"/>
      <c r="PNC888" s="60"/>
      <c r="PND888" s="60"/>
      <c r="PNE888" s="60"/>
      <c r="PNF888" s="60"/>
      <c r="PNG888" s="60"/>
      <c r="PNH888" s="60"/>
      <c r="PNI888" s="60"/>
      <c r="PNJ888" s="60"/>
      <c r="PNK888" s="60"/>
      <c r="PNL888" s="60"/>
      <c r="PNM888" s="60"/>
      <c r="PNN888" s="60"/>
      <c r="PNO888" s="60"/>
      <c r="PNP888" s="60"/>
      <c r="PNQ888" s="60"/>
      <c r="PNR888" s="60"/>
      <c r="PNS888" s="60"/>
      <c r="PNT888" s="60"/>
      <c r="PNU888" s="60"/>
      <c r="PNV888" s="60"/>
      <c r="PNW888" s="60"/>
      <c r="PNX888" s="60"/>
      <c r="PNY888" s="60"/>
      <c r="PNZ888" s="60"/>
      <c r="POA888" s="60"/>
      <c r="POB888" s="60"/>
      <c r="POC888" s="60"/>
      <c r="POD888" s="60"/>
      <c r="POE888" s="60"/>
      <c r="POF888" s="60"/>
      <c r="POG888" s="60"/>
      <c r="POH888" s="60"/>
      <c r="POI888" s="60"/>
      <c r="POJ888" s="60"/>
      <c r="POK888" s="60"/>
      <c r="POL888" s="60"/>
      <c r="POM888" s="60"/>
      <c r="PON888" s="60"/>
      <c r="POO888" s="60"/>
      <c r="POP888" s="60"/>
      <c r="POQ888" s="60"/>
      <c r="POR888" s="60"/>
      <c r="POS888" s="60"/>
      <c r="POT888" s="60"/>
      <c r="POU888" s="60"/>
      <c r="POV888" s="60"/>
      <c r="POW888" s="60"/>
      <c r="POX888" s="60"/>
      <c r="POY888" s="60"/>
      <c r="POZ888" s="60"/>
      <c r="PPA888" s="60"/>
      <c r="PPB888" s="60"/>
      <c r="PPC888" s="60"/>
      <c r="PPD888" s="60"/>
      <c r="PPE888" s="60"/>
      <c r="PPF888" s="60"/>
      <c r="PPG888" s="60"/>
      <c r="PPH888" s="60"/>
      <c r="PPI888" s="60"/>
      <c r="PPJ888" s="60"/>
      <c r="PPK888" s="60"/>
      <c r="PPL888" s="60"/>
      <c r="PPM888" s="60"/>
      <c r="PPN888" s="60"/>
      <c r="PPO888" s="60"/>
      <c r="PPP888" s="60"/>
      <c r="PPQ888" s="60"/>
      <c r="PPR888" s="60"/>
      <c r="PPS888" s="60"/>
      <c r="PPT888" s="60"/>
      <c r="PPU888" s="60"/>
      <c r="PPV888" s="60"/>
      <c r="PPW888" s="60"/>
      <c r="PPX888" s="60"/>
      <c r="PPY888" s="60"/>
      <c r="PPZ888" s="60"/>
      <c r="PQA888" s="60"/>
      <c r="PQB888" s="60"/>
      <c r="PQC888" s="60"/>
      <c r="PQD888" s="60"/>
      <c r="PQE888" s="60"/>
      <c r="PQF888" s="60"/>
      <c r="PQG888" s="60"/>
      <c r="PQH888" s="60"/>
      <c r="PQI888" s="60"/>
      <c r="PQJ888" s="60"/>
      <c r="PQK888" s="60"/>
      <c r="PQL888" s="60"/>
      <c r="PQM888" s="60"/>
      <c r="PQN888" s="60"/>
      <c r="PQO888" s="60"/>
      <c r="PQP888" s="60"/>
      <c r="PQQ888" s="60"/>
      <c r="PQR888" s="60"/>
      <c r="PQS888" s="60"/>
      <c r="PQT888" s="60"/>
      <c r="PQU888" s="60"/>
      <c r="PQV888" s="60"/>
      <c r="PQW888" s="60"/>
      <c r="PQX888" s="60"/>
      <c r="PQY888" s="60"/>
      <c r="PQZ888" s="60"/>
      <c r="PRA888" s="60"/>
      <c r="PRB888" s="60"/>
      <c r="PRC888" s="60"/>
      <c r="PRD888" s="60"/>
      <c r="PRE888" s="60"/>
      <c r="PRF888" s="60"/>
      <c r="PRG888" s="60"/>
      <c r="PRH888" s="60"/>
      <c r="PRI888" s="60"/>
      <c r="PRJ888" s="60"/>
      <c r="PRK888" s="60"/>
      <c r="PRL888" s="60"/>
      <c r="PRM888" s="60"/>
      <c r="PRN888" s="60"/>
      <c r="PRO888" s="60"/>
      <c r="PRP888" s="60"/>
      <c r="PRQ888" s="60"/>
      <c r="PRR888" s="60"/>
      <c r="PRS888" s="60"/>
      <c r="PRT888" s="60"/>
      <c r="PRU888" s="60"/>
      <c r="PRV888" s="60"/>
      <c r="PRW888" s="60"/>
      <c r="PRX888" s="60"/>
      <c r="PRY888" s="60"/>
      <c r="PRZ888" s="60"/>
      <c r="PSA888" s="60"/>
      <c r="PSB888" s="60"/>
      <c r="PSC888" s="60"/>
      <c r="PSD888" s="60"/>
      <c r="PSE888" s="60"/>
      <c r="PSF888" s="60"/>
      <c r="PSG888" s="60"/>
      <c r="PSH888" s="60"/>
      <c r="PSI888" s="60"/>
      <c r="PSJ888" s="60"/>
      <c r="PSK888" s="60"/>
      <c r="PSL888" s="60"/>
      <c r="PSM888" s="60"/>
      <c r="PSN888" s="60"/>
      <c r="PSO888" s="60"/>
      <c r="PSP888" s="60"/>
      <c r="PSQ888" s="60"/>
      <c r="PSR888" s="60"/>
      <c r="PSS888" s="60"/>
      <c r="PST888" s="60"/>
      <c r="PSU888" s="60"/>
      <c r="PSV888" s="60"/>
      <c r="PSW888" s="60"/>
      <c r="PSX888" s="60"/>
      <c r="PSY888" s="60"/>
      <c r="PSZ888" s="60"/>
      <c r="PTA888" s="60"/>
      <c r="PTB888" s="60"/>
      <c r="PTC888" s="60"/>
      <c r="PTD888" s="60"/>
      <c r="PTE888" s="60"/>
      <c r="PTF888" s="60"/>
      <c r="PTG888" s="60"/>
      <c r="PTH888" s="60"/>
      <c r="PTI888" s="60"/>
      <c r="PTJ888" s="60"/>
      <c r="PTK888" s="60"/>
      <c r="PTL888" s="60"/>
      <c r="PTM888" s="60"/>
      <c r="PTN888" s="60"/>
      <c r="PTO888" s="60"/>
      <c r="PTP888" s="60"/>
      <c r="PTQ888" s="60"/>
      <c r="PTR888" s="60"/>
      <c r="PTS888" s="60"/>
      <c r="PTT888" s="60"/>
      <c r="PTU888" s="60"/>
      <c r="PTV888" s="60"/>
      <c r="PTW888" s="60"/>
      <c r="PTX888" s="60"/>
      <c r="PTY888" s="60"/>
      <c r="PTZ888" s="60"/>
      <c r="PUA888" s="60"/>
      <c r="PUB888" s="60"/>
      <c r="PUC888" s="60"/>
      <c r="PUD888" s="60"/>
      <c r="PUE888" s="60"/>
      <c r="PUF888" s="60"/>
      <c r="PUG888" s="60"/>
      <c r="PUH888" s="60"/>
      <c r="PUI888" s="60"/>
      <c r="PUJ888" s="60"/>
      <c r="PUK888" s="60"/>
      <c r="PUL888" s="60"/>
      <c r="PUM888" s="60"/>
      <c r="PUN888" s="60"/>
      <c r="PUO888" s="60"/>
      <c r="PUP888" s="60"/>
      <c r="PUQ888" s="60"/>
      <c r="PUR888" s="60"/>
      <c r="PUS888" s="60"/>
      <c r="PUT888" s="60"/>
      <c r="PUU888" s="60"/>
      <c r="PUV888" s="60"/>
      <c r="PUW888" s="60"/>
      <c r="PUX888" s="60"/>
      <c r="PUY888" s="60"/>
      <c r="PUZ888" s="60"/>
      <c r="PVA888" s="60"/>
      <c r="PVB888" s="60"/>
      <c r="PVC888" s="60"/>
      <c r="PVD888" s="60"/>
      <c r="PVE888" s="60"/>
      <c r="PVF888" s="60"/>
      <c r="PVG888" s="60"/>
      <c r="PVH888" s="60"/>
      <c r="PVI888" s="60"/>
      <c r="PVJ888" s="60"/>
      <c r="PVK888" s="60"/>
      <c r="PVL888" s="60"/>
      <c r="PVM888" s="60"/>
      <c r="PVN888" s="60"/>
      <c r="PVO888" s="60"/>
      <c r="PVP888" s="60"/>
      <c r="PVQ888" s="60"/>
      <c r="PVR888" s="60"/>
      <c r="PVS888" s="60"/>
      <c r="PVT888" s="60"/>
      <c r="PVU888" s="60"/>
      <c r="PVV888" s="60"/>
      <c r="PVW888" s="60"/>
      <c r="PVX888" s="60"/>
      <c r="PVY888" s="60"/>
      <c r="PVZ888" s="60"/>
      <c r="PWA888" s="60"/>
      <c r="PWB888" s="60"/>
      <c r="PWC888" s="60"/>
      <c r="PWD888" s="60"/>
      <c r="PWE888" s="60"/>
      <c r="PWF888" s="60"/>
      <c r="PWG888" s="60"/>
      <c r="PWH888" s="60"/>
      <c r="PWI888" s="60"/>
      <c r="PWJ888" s="60"/>
      <c r="PWK888" s="60"/>
      <c r="PWL888" s="60"/>
      <c r="PWM888" s="60"/>
      <c r="PWN888" s="60"/>
      <c r="PWO888" s="60"/>
      <c r="PWP888" s="60"/>
      <c r="PWQ888" s="60"/>
      <c r="PWR888" s="60"/>
      <c r="PWS888" s="60"/>
      <c r="PWT888" s="60"/>
      <c r="PWU888" s="60"/>
      <c r="PWV888" s="60"/>
      <c r="PWW888" s="60"/>
      <c r="PWX888" s="60"/>
      <c r="PWY888" s="60"/>
      <c r="PWZ888" s="60"/>
      <c r="PXA888" s="60"/>
      <c r="PXB888" s="60"/>
      <c r="PXC888" s="60"/>
      <c r="PXD888" s="60"/>
      <c r="PXE888" s="60"/>
      <c r="PXF888" s="60"/>
      <c r="PXG888" s="60"/>
      <c r="PXH888" s="60"/>
      <c r="PXI888" s="60"/>
      <c r="PXJ888" s="60"/>
      <c r="PXK888" s="60"/>
      <c r="PXL888" s="60"/>
      <c r="PXM888" s="60"/>
      <c r="PXN888" s="60"/>
      <c r="PXO888" s="60"/>
      <c r="PXP888" s="60"/>
      <c r="PXQ888" s="60"/>
      <c r="PXR888" s="60"/>
      <c r="PXS888" s="60"/>
      <c r="PXT888" s="60"/>
      <c r="PXU888" s="60"/>
      <c r="PXV888" s="60"/>
      <c r="PXW888" s="60"/>
      <c r="PXX888" s="60"/>
      <c r="PXY888" s="60"/>
      <c r="PXZ888" s="60"/>
      <c r="PYA888" s="60"/>
      <c r="PYB888" s="60"/>
      <c r="PYC888" s="60"/>
      <c r="PYD888" s="60"/>
      <c r="PYE888" s="60"/>
      <c r="PYF888" s="60"/>
      <c r="PYG888" s="60"/>
      <c r="PYH888" s="60"/>
      <c r="PYI888" s="60"/>
      <c r="PYJ888" s="60"/>
      <c r="PYK888" s="60"/>
      <c r="PYL888" s="60"/>
      <c r="PYM888" s="60"/>
      <c r="PYN888" s="60"/>
      <c r="PYO888" s="60"/>
      <c r="PYP888" s="60"/>
      <c r="PYQ888" s="60"/>
      <c r="PYR888" s="60"/>
      <c r="PYS888" s="60"/>
      <c r="PYT888" s="60"/>
      <c r="PYU888" s="60"/>
      <c r="PYV888" s="60"/>
      <c r="PYW888" s="60"/>
      <c r="PYX888" s="60"/>
      <c r="PYY888" s="60"/>
      <c r="PYZ888" s="60"/>
      <c r="PZA888" s="60"/>
      <c r="PZB888" s="60"/>
      <c r="PZC888" s="60"/>
      <c r="PZD888" s="60"/>
      <c r="PZE888" s="60"/>
      <c r="PZF888" s="60"/>
      <c r="PZG888" s="60"/>
      <c r="PZH888" s="60"/>
      <c r="PZI888" s="60"/>
      <c r="PZJ888" s="60"/>
      <c r="PZK888" s="60"/>
      <c r="PZL888" s="60"/>
      <c r="PZM888" s="60"/>
      <c r="PZN888" s="60"/>
      <c r="PZO888" s="60"/>
      <c r="PZP888" s="60"/>
      <c r="PZQ888" s="60"/>
      <c r="PZR888" s="60"/>
      <c r="PZS888" s="60"/>
      <c r="PZT888" s="60"/>
      <c r="PZU888" s="60"/>
      <c r="PZV888" s="60"/>
      <c r="PZW888" s="60"/>
      <c r="PZX888" s="60"/>
      <c r="PZY888" s="60"/>
      <c r="PZZ888" s="60"/>
      <c r="QAA888" s="60"/>
      <c r="QAB888" s="60"/>
      <c r="QAC888" s="60"/>
      <c r="QAD888" s="60"/>
      <c r="QAE888" s="60"/>
      <c r="QAF888" s="60"/>
      <c r="QAG888" s="60"/>
      <c r="QAH888" s="60"/>
      <c r="QAI888" s="60"/>
      <c r="QAJ888" s="60"/>
      <c r="QAK888" s="60"/>
      <c r="QAL888" s="60"/>
      <c r="QAM888" s="60"/>
      <c r="QAN888" s="60"/>
      <c r="QAO888" s="60"/>
      <c r="QAP888" s="60"/>
      <c r="QAQ888" s="60"/>
      <c r="QAR888" s="60"/>
      <c r="QAS888" s="60"/>
      <c r="QAT888" s="60"/>
      <c r="QAU888" s="60"/>
      <c r="QAV888" s="60"/>
      <c r="QAW888" s="60"/>
      <c r="QAX888" s="60"/>
      <c r="QAY888" s="60"/>
      <c r="QAZ888" s="60"/>
      <c r="QBA888" s="60"/>
      <c r="QBB888" s="60"/>
      <c r="QBC888" s="60"/>
      <c r="QBD888" s="60"/>
      <c r="QBE888" s="60"/>
      <c r="QBF888" s="60"/>
      <c r="QBG888" s="60"/>
      <c r="QBH888" s="60"/>
      <c r="QBI888" s="60"/>
      <c r="QBJ888" s="60"/>
      <c r="QBK888" s="60"/>
      <c r="QBL888" s="60"/>
      <c r="QBM888" s="60"/>
      <c r="QBN888" s="60"/>
      <c r="QBO888" s="60"/>
      <c r="QBP888" s="60"/>
      <c r="QBQ888" s="60"/>
      <c r="QBR888" s="60"/>
      <c r="QBS888" s="60"/>
      <c r="QBT888" s="60"/>
      <c r="QBU888" s="60"/>
      <c r="QBV888" s="60"/>
      <c r="QBW888" s="60"/>
      <c r="QBX888" s="60"/>
      <c r="QBY888" s="60"/>
      <c r="QBZ888" s="60"/>
      <c r="QCA888" s="60"/>
      <c r="QCB888" s="60"/>
      <c r="QCC888" s="60"/>
      <c r="QCD888" s="60"/>
      <c r="QCE888" s="60"/>
      <c r="QCF888" s="60"/>
      <c r="QCG888" s="60"/>
      <c r="QCH888" s="60"/>
      <c r="QCI888" s="60"/>
      <c r="QCJ888" s="60"/>
      <c r="QCK888" s="60"/>
      <c r="QCL888" s="60"/>
      <c r="QCM888" s="60"/>
      <c r="QCN888" s="60"/>
      <c r="QCO888" s="60"/>
      <c r="QCP888" s="60"/>
      <c r="QCQ888" s="60"/>
      <c r="QCR888" s="60"/>
      <c r="QCS888" s="60"/>
      <c r="QCT888" s="60"/>
      <c r="QCU888" s="60"/>
      <c r="QCV888" s="60"/>
      <c r="QCW888" s="60"/>
      <c r="QCX888" s="60"/>
      <c r="QCY888" s="60"/>
      <c r="QCZ888" s="60"/>
      <c r="QDA888" s="60"/>
      <c r="QDB888" s="60"/>
      <c r="QDC888" s="60"/>
      <c r="QDD888" s="60"/>
      <c r="QDE888" s="60"/>
      <c r="QDF888" s="60"/>
      <c r="QDG888" s="60"/>
      <c r="QDH888" s="60"/>
      <c r="QDI888" s="60"/>
      <c r="QDJ888" s="60"/>
      <c r="QDK888" s="60"/>
      <c r="QDL888" s="60"/>
      <c r="QDM888" s="60"/>
      <c r="QDN888" s="60"/>
      <c r="QDO888" s="60"/>
      <c r="QDP888" s="60"/>
      <c r="QDQ888" s="60"/>
      <c r="QDR888" s="60"/>
      <c r="QDS888" s="60"/>
      <c r="QDT888" s="60"/>
      <c r="QDU888" s="60"/>
      <c r="QDV888" s="60"/>
      <c r="QDW888" s="60"/>
      <c r="QDX888" s="60"/>
      <c r="QDY888" s="60"/>
      <c r="QDZ888" s="60"/>
      <c r="QEA888" s="60"/>
      <c r="QEB888" s="60"/>
      <c r="QEC888" s="60"/>
      <c r="QED888" s="60"/>
      <c r="QEE888" s="60"/>
      <c r="QEF888" s="60"/>
      <c r="QEG888" s="60"/>
      <c r="QEH888" s="60"/>
      <c r="QEI888" s="60"/>
      <c r="QEJ888" s="60"/>
      <c r="QEK888" s="60"/>
      <c r="QEL888" s="60"/>
      <c r="QEM888" s="60"/>
      <c r="QEN888" s="60"/>
      <c r="QEO888" s="60"/>
      <c r="QEP888" s="60"/>
      <c r="QEQ888" s="60"/>
      <c r="QER888" s="60"/>
      <c r="QES888" s="60"/>
      <c r="QET888" s="60"/>
      <c r="QEU888" s="60"/>
      <c r="QEV888" s="60"/>
      <c r="QEW888" s="60"/>
      <c r="QEX888" s="60"/>
      <c r="QEY888" s="60"/>
      <c r="QEZ888" s="60"/>
      <c r="QFA888" s="60"/>
      <c r="QFB888" s="60"/>
      <c r="QFC888" s="60"/>
      <c r="QFD888" s="60"/>
      <c r="QFE888" s="60"/>
      <c r="QFF888" s="60"/>
      <c r="QFG888" s="60"/>
      <c r="QFH888" s="60"/>
      <c r="QFI888" s="60"/>
      <c r="QFJ888" s="60"/>
      <c r="QFK888" s="60"/>
      <c r="QFL888" s="60"/>
      <c r="QFM888" s="60"/>
      <c r="QFN888" s="60"/>
      <c r="QFO888" s="60"/>
      <c r="QFP888" s="60"/>
      <c r="QFQ888" s="60"/>
      <c r="QFR888" s="60"/>
      <c r="QFS888" s="60"/>
      <c r="QFT888" s="60"/>
      <c r="QFU888" s="60"/>
      <c r="QFV888" s="60"/>
      <c r="QFW888" s="60"/>
      <c r="QFX888" s="60"/>
      <c r="QFY888" s="60"/>
      <c r="QFZ888" s="60"/>
      <c r="QGA888" s="60"/>
      <c r="QGB888" s="60"/>
      <c r="QGC888" s="60"/>
      <c r="QGD888" s="60"/>
      <c r="QGE888" s="60"/>
      <c r="QGF888" s="60"/>
      <c r="QGG888" s="60"/>
      <c r="QGH888" s="60"/>
      <c r="QGI888" s="60"/>
      <c r="QGJ888" s="60"/>
      <c r="QGK888" s="60"/>
      <c r="QGL888" s="60"/>
      <c r="QGM888" s="60"/>
      <c r="QGN888" s="60"/>
      <c r="QGO888" s="60"/>
      <c r="QGP888" s="60"/>
      <c r="QGQ888" s="60"/>
      <c r="QGR888" s="60"/>
      <c r="QGS888" s="60"/>
      <c r="QGT888" s="60"/>
      <c r="QGU888" s="60"/>
      <c r="QGV888" s="60"/>
      <c r="QGW888" s="60"/>
      <c r="QGX888" s="60"/>
      <c r="QGY888" s="60"/>
      <c r="QGZ888" s="60"/>
      <c r="QHA888" s="60"/>
      <c r="QHB888" s="60"/>
      <c r="QHC888" s="60"/>
      <c r="QHD888" s="60"/>
      <c r="QHE888" s="60"/>
      <c r="QHF888" s="60"/>
      <c r="QHG888" s="60"/>
      <c r="QHH888" s="60"/>
      <c r="QHI888" s="60"/>
      <c r="QHJ888" s="60"/>
      <c r="QHK888" s="60"/>
      <c r="QHL888" s="60"/>
      <c r="QHM888" s="60"/>
      <c r="QHN888" s="60"/>
      <c r="QHO888" s="60"/>
      <c r="QHP888" s="60"/>
      <c r="QHQ888" s="60"/>
      <c r="QHR888" s="60"/>
      <c r="QHS888" s="60"/>
      <c r="QHT888" s="60"/>
      <c r="QHU888" s="60"/>
      <c r="QHV888" s="60"/>
      <c r="QHW888" s="60"/>
      <c r="QHX888" s="60"/>
      <c r="QHY888" s="60"/>
      <c r="QHZ888" s="60"/>
      <c r="QIA888" s="60"/>
      <c r="QIB888" s="60"/>
      <c r="QIC888" s="60"/>
      <c r="QID888" s="60"/>
      <c r="QIE888" s="60"/>
      <c r="QIF888" s="60"/>
      <c r="QIG888" s="60"/>
      <c r="QIH888" s="60"/>
      <c r="QII888" s="60"/>
      <c r="QIJ888" s="60"/>
      <c r="QIK888" s="60"/>
      <c r="QIL888" s="60"/>
      <c r="QIM888" s="60"/>
      <c r="QIN888" s="60"/>
      <c r="QIO888" s="60"/>
      <c r="QIP888" s="60"/>
      <c r="QIQ888" s="60"/>
      <c r="QIR888" s="60"/>
      <c r="QIS888" s="60"/>
      <c r="QIT888" s="60"/>
      <c r="QIU888" s="60"/>
      <c r="QIV888" s="60"/>
      <c r="QIW888" s="60"/>
      <c r="QIX888" s="60"/>
      <c r="QIY888" s="60"/>
      <c r="QIZ888" s="60"/>
      <c r="QJA888" s="60"/>
      <c r="QJB888" s="60"/>
      <c r="QJC888" s="60"/>
      <c r="QJD888" s="60"/>
      <c r="QJE888" s="60"/>
      <c r="QJF888" s="60"/>
      <c r="QJG888" s="60"/>
      <c r="QJH888" s="60"/>
      <c r="QJI888" s="60"/>
      <c r="QJJ888" s="60"/>
      <c r="QJK888" s="60"/>
      <c r="QJL888" s="60"/>
      <c r="QJM888" s="60"/>
      <c r="QJN888" s="60"/>
      <c r="QJO888" s="60"/>
      <c r="QJP888" s="60"/>
      <c r="QJQ888" s="60"/>
      <c r="QJR888" s="60"/>
      <c r="QJS888" s="60"/>
      <c r="QJT888" s="60"/>
      <c r="QJU888" s="60"/>
      <c r="QJV888" s="60"/>
      <c r="QJW888" s="60"/>
      <c r="QJX888" s="60"/>
      <c r="QJY888" s="60"/>
      <c r="QJZ888" s="60"/>
      <c r="QKA888" s="60"/>
      <c r="QKB888" s="60"/>
      <c r="QKC888" s="60"/>
      <c r="QKD888" s="60"/>
      <c r="QKE888" s="60"/>
      <c r="QKF888" s="60"/>
      <c r="QKG888" s="60"/>
      <c r="QKH888" s="60"/>
      <c r="QKI888" s="60"/>
      <c r="QKJ888" s="60"/>
      <c r="QKK888" s="60"/>
      <c r="QKL888" s="60"/>
      <c r="QKM888" s="60"/>
      <c r="QKN888" s="60"/>
      <c r="QKO888" s="60"/>
      <c r="QKP888" s="60"/>
      <c r="QKQ888" s="60"/>
      <c r="QKR888" s="60"/>
      <c r="QKS888" s="60"/>
      <c r="QKT888" s="60"/>
      <c r="QKU888" s="60"/>
      <c r="QKV888" s="60"/>
      <c r="QKW888" s="60"/>
      <c r="QKX888" s="60"/>
      <c r="QKY888" s="60"/>
      <c r="QKZ888" s="60"/>
      <c r="QLA888" s="60"/>
      <c r="QLB888" s="60"/>
      <c r="QLC888" s="60"/>
      <c r="QLD888" s="60"/>
      <c r="QLE888" s="60"/>
      <c r="QLF888" s="60"/>
      <c r="QLG888" s="60"/>
      <c r="QLH888" s="60"/>
      <c r="QLI888" s="60"/>
      <c r="QLJ888" s="60"/>
      <c r="QLK888" s="60"/>
      <c r="QLL888" s="60"/>
      <c r="QLM888" s="60"/>
      <c r="QLN888" s="60"/>
      <c r="QLO888" s="60"/>
      <c r="QLP888" s="60"/>
      <c r="QLQ888" s="60"/>
      <c r="QLR888" s="60"/>
      <c r="QLS888" s="60"/>
      <c r="QLT888" s="60"/>
      <c r="QLU888" s="60"/>
      <c r="QLV888" s="60"/>
      <c r="QLW888" s="60"/>
      <c r="QLX888" s="60"/>
      <c r="QLY888" s="60"/>
      <c r="QLZ888" s="60"/>
      <c r="QMA888" s="60"/>
      <c r="QMB888" s="60"/>
      <c r="QMC888" s="60"/>
      <c r="QMD888" s="60"/>
      <c r="QME888" s="60"/>
      <c r="QMF888" s="60"/>
      <c r="QMG888" s="60"/>
      <c r="QMH888" s="60"/>
      <c r="QMI888" s="60"/>
      <c r="QMJ888" s="60"/>
      <c r="QMK888" s="60"/>
      <c r="QML888" s="60"/>
      <c r="QMM888" s="60"/>
      <c r="QMN888" s="60"/>
      <c r="QMO888" s="60"/>
      <c r="QMP888" s="60"/>
      <c r="QMQ888" s="60"/>
      <c r="QMR888" s="60"/>
      <c r="QMS888" s="60"/>
      <c r="QMT888" s="60"/>
      <c r="QMU888" s="60"/>
      <c r="QMV888" s="60"/>
      <c r="QMW888" s="60"/>
      <c r="QMX888" s="60"/>
      <c r="QMY888" s="60"/>
      <c r="QMZ888" s="60"/>
      <c r="QNA888" s="60"/>
      <c r="QNB888" s="60"/>
      <c r="QNC888" s="60"/>
      <c r="QND888" s="60"/>
      <c r="QNE888" s="60"/>
      <c r="QNF888" s="60"/>
      <c r="QNG888" s="60"/>
      <c r="QNH888" s="60"/>
      <c r="QNI888" s="60"/>
      <c r="QNJ888" s="60"/>
      <c r="QNK888" s="60"/>
      <c r="QNL888" s="60"/>
      <c r="QNM888" s="60"/>
      <c r="QNN888" s="60"/>
      <c r="QNO888" s="60"/>
      <c r="QNP888" s="60"/>
      <c r="QNQ888" s="60"/>
      <c r="QNR888" s="60"/>
      <c r="QNS888" s="60"/>
      <c r="QNT888" s="60"/>
      <c r="QNU888" s="60"/>
      <c r="QNV888" s="60"/>
      <c r="QNW888" s="60"/>
      <c r="QNX888" s="60"/>
      <c r="QNY888" s="60"/>
      <c r="QNZ888" s="60"/>
      <c r="QOA888" s="60"/>
      <c r="QOB888" s="60"/>
      <c r="QOC888" s="60"/>
      <c r="QOD888" s="60"/>
      <c r="QOE888" s="60"/>
      <c r="QOF888" s="60"/>
      <c r="QOG888" s="60"/>
      <c r="QOH888" s="60"/>
      <c r="QOI888" s="60"/>
      <c r="QOJ888" s="60"/>
      <c r="QOK888" s="60"/>
      <c r="QOL888" s="60"/>
      <c r="QOM888" s="60"/>
      <c r="QON888" s="60"/>
      <c r="QOO888" s="60"/>
      <c r="QOP888" s="60"/>
      <c r="QOQ888" s="60"/>
      <c r="QOR888" s="60"/>
      <c r="QOS888" s="60"/>
      <c r="QOT888" s="60"/>
      <c r="QOU888" s="60"/>
      <c r="QOV888" s="60"/>
      <c r="QOW888" s="60"/>
      <c r="QOX888" s="60"/>
      <c r="QOY888" s="60"/>
      <c r="QOZ888" s="60"/>
      <c r="QPA888" s="60"/>
      <c r="QPB888" s="60"/>
      <c r="QPC888" s="60"/>
      <c r="QPD888" s="60"/>
      <c r="QPE888" s="60"/>
      <c r="QPF888" s="60"/>
      <c r="QPG888" s="60"/>
      <c r="QPH888" s="60"/>
      <c r="QPI888" s="60"/>
      <c r="QPJ888" s="60"/>
      <c r="QPK888" s="60"/>
      <c r="QPL888" s="60"/>
      <c r="QPM888" s="60"/>
      <c r="QPN888" s="60"/>
      <c r="QPO888" s="60"/>
      <c r="QPP888" s="60"/>
      <c r="QPQ888" s="60"/>
      <c r="QPR888" s="60"/>
      <c r="QPS888" s="60"/>
      <c r="QPT888" s="60"/>
      <c r="QPU888" s="60"/>
      <c r="QPV888" s="60"/>
      <c r="QPW888" s="60"/>
      <c r="QPX888" s="60"/>
      <c r="QPY888" s="60"/>
      <c r="QPZ888" s="60"/>
      <c r="QQA888" s="60"/>
      <c r="QQB888" s="60"/>
      <c r="QQC888" s="60"/>
      <c r="QQD888" s="60"/>
      <c r="QQE888" s="60"/>
      <c r="QQF888" s="60"/>
      <c r="QQG888" s="60"/>
      <c r="QQH888" s="60"/>
      <c r="QQI888" s="60"/>
      <c r="QQJ888" s="60"/>
      <c r="QQK888" s="60"/>
      <c r="QQL888" s="60"/>
      <c r="QQM888" s="60"/>
      <c r="QQN888" s="60"/>
      <c r="QQO888" s="60"/>
      <c r="QQP888" s="60"/>
      <c r="QQQ888" s="60"/>
      <c r="QQR888" s="60"/>
      <c r="QQS888" s="60"/>
      <c r="QQT888" s="60"/>
      <c r="QQU888" s="60"/>
      <c r="QQV888" s="60"/>
      <c r="QQW888" s="60"/>
      <c r="QQX888" s="60"/>
      <c r="QQY888" s="60"/>
      <c r="QQZ888" s="60"/>
      <c r="QRA888" s="60"/>
      <c r="QRB888" s="60"/>
      <c r="QRC888" s="60"/>
      <c r="QRD888" s="60"/>
      <c r="QRE888" s="60"/>
      <c r="QRF888" s="60"/>
      <c r="QRG888" s="60"/>
      <c r="QRH888" s="60"/>
      <c r="QRI888" s="60"/>
      <c r="QRJ888" s="60"/>
      <c r="QRK888" s="60"/>
      <c r="QRL888" s="60"/>
      <c r="QRM888" s="60"/>
      <c r="QRN888" s="60"/>
      <c r="QRO888" s="60"/>
      <c r="QRP888" s="60"/>
      <c r="QRQ888" s="60"/>
      <c r="QRR888" s="60"/>
      <c r="QRS888" s="60"/>
      <c r="QRT888" s="60"/>
      <c r="QRU888" s="60"/>
      <c r="QRV888" s="60"/>
      <c r="QRW888" s="60"/>
      <c r="QRX888" s="60"/>
      <c r="QRY888" s="60"/>
      <c r="QRZ888" s="60"/>
      <c r="QSA888" s="60"/>
      <c r="QSB888" s="60"/>
      <c r="QSC888" s="60"/>
      <c r="QSD888" s="60"/>
      <c r="QSE888" s="60"/>
      <c r="QSF888" s="60"/>
      <c r="QSG888" s="60"/>
      <c r="QSH888" s="60"/>
      <c r="QSI888" s="60"/>
      <c r="QSJ888" s="60"/>
      <c r="QSK888" s="60"/>
      <c r="QSL888" s="60"/>
      <c r="QSM888" s="60"/>
      <c r="QSN888" s="60"/>
      <c r="QSO888" s="60"/>
      <c r="QSP888" s="60"/>
      <c r="QSQ888" s="60"/>
      <c r="QSR888" s="60"/>
      <c r="QSS888" s="60"/>
      <c r="QST888" s="60"/>
      <c r="QSU888" s="60"/>
      <c r="QSV888" s="60"/>
      <c r="QSW888" s="60"/>
      <c r="QSX888" s="60"/>
      <c r="QSY888" s="60"/>
      <c r="QSZ888" s="60"/>
      <c r="QTA888" s="60"/>
      <c r="QTB888" s="60"/>
      <c r="QTC888" s="60"/>
      <c r="QTD888" s="60"/>
      <c r="QTE888" s="60"/>
      <c r="QTF888" s="60"/>
      <c r="QTG888" s="60"/>
      <c r="QTH888" s="60"/>
      <c r="QTI888" s="60"/>
      <c r="QTJ888" s="60"/>
      <c r="QTK888" s="60"/>
      <c r="QTL888" s="60"/>
      <c r="QTM888" s="60"/>
      <c r="QTN888" s="60"/>
      <c r="QTO888" s="60"/>
      <c r="QTP888" s="60"/>
      <c r="QTQ888" s="60"/>
      <c r="QTR888" s="60"/>
      <c r="QTS888" s="60"/>
      <c r="QTT888" s="60"/>
      <c r="QTU888" s="60"/>
      <c r="QTV888" s="60"/>
      <c r="QTW888" s="60"/>
      <c r="QTX888" s="60"/>
      <c r="QTY888" s="60"/>
      <c r="QTZ888" s="60"/>
      <c r="QUA888" s="60"/>
      <c r="QUB888" s="60"/>
      <c r="QUC888" s="60"/>
      <c r="QUD888" s="60"/>
      <c r="QUE888" s="60"/>
      <c r="QUF888" s="60"/>
      <c r="QUG888" s="60"/>
      <c r="QUH888" s="60"/>
      <c r="QUI888" s="60"/>
      <c r="QUJ888" s="60"/>
      <c r="QUK888" s="60"/>
      <c r="QUL888" s="60"/>
      <c r="QUM888" s="60"/>
      <c r="QUN888" s="60"/>
      <c r="QUO888" s="60"/>
      <c r="QUP888" s="60"/>
      <c r="QUQ888" s="60"/>
      <c r="QUR888" s="60"/>
      <c r="QUS888" s="60"/>
      <c r="QUT888" s="60"/>
      <c r="QUU888" s="60"/>
      <c r="QUV888" s="60"/>
      <c r="QUW888" s="60"/>
      <c r="QUX888" s="60"/>
      <c r="QUY888" s="60"/>
      <c r="QUZ888" s="60"/>
      <c r="QVA888" s="60"/>
      <c r="QVB888" s="60"/>
      <c r="QVC888" s="60"/>
      <c r="QVD888" s="60"/>
      <c r="QVE888" s="60"/>
      <c r="QVF888" s="60"/>
      <c r="QVG888" s="60"/>
      <c r="QVH888" s="60"/>
      <c r="QVI888" s="60"/>
      <c r="QVJ888" s="60"/>
      <c r="QVK888" s="60"/>
      <c r="QVL888" s="60"/>
      <c r="QVM888" s="60"/>
      <c r="QVN888" s="60"/>
      <c r="QVO888" s="60"/>
      <c r="QVP888" s="60"/>
      <c r="QVQ888" s="60"/>
      <c r="QVR888" s="60"/>
      <c r="QVS888" s="60"/>
      <c r="QVT888" s="60"/>
      <c r="QVU888" s="60"/>
      <c r="QVV888" s="60"/>
      <c r="QVW888" s="60"/>
      <c r="QVX888" s="60"/>
      <c r="QVY888" s="60"/>
      <c r="QVZ888" s="60"/>
      <c r="QWA888" s="60"/>
      <c r="QWB888" s="60"/>
      <c r="QWC888" s="60"/>
      <c r="QWD888" s="60"/>
      <c r="QWE888" s="60"/>
      <c r="QWF888" s="60"/>
      <c r="QWG888" s="60"/>
      <c r="QWH888" s="60"/>
      <c r="QWI888" s="60"/>
      <c r="QWJ888" s="60"/>
      <c r="QWK888" s="60"/>
      <c r="QWL888" s="60"/>
      <c r="QWM888" s="60"/>
      <c r="QWN888" s="60"/>
      <c r="QWO888" s="60"/>
      <c r="QWP888" s="60"/>
      <c r="QWQ888" s="60"/>
      <c r="QWR888" s="60"/>
      <c r="QWS888" s="60"/>
      <c r="QWT888" s="60"/>
      <c r="QWU888" s="60"/>
      <c r="QWV888" s="60"/>
      <c r="QWW888" s="60"/>
      <c r="QWX888" s="60"/>
      <c r="QWY888" s="60"/>
      <c r="QWZ888" s="60"/>
      <c r="QXA888" s="60"/>
      <c r="QXB888" s="60"/>
      <c r="QXC888" s="60"/>
      <c r="QXD888" s="60"/>
      <c r="QXE888" s="60"/>
      <c r="QXF888" s="60"/>
      <c r="QXG888" s="60"/>
      <c r="QXH888" s="60"/>
      <c r="QXI888" s="60"/>
      <c r="QXJ888" s="60"/>
      <c r="QXK888" s="60"/>
      <c r="QXL888" s="60"/>
      <c r="QXM888" s="60"/>
      <c r="QXN888" s="60"/>
      <c r="QXO888" s="60"/>
      <c r="QXP888" s="60"/>
      <c r="QXQ888" s="60"/>
      <c r="QXR888" s="60"/>
      <c r="QXS888" s="60"/>
      <c r="QXT888" s="60"/>
      <c r="QXU888" s="60"/>
      <c r="QXV888" s="60"/>
      <c r="QXW888" s="60"/>
      <c r="QXX888" s="60"/>
      <c r="QXY888" s="60"/>
      <c r="QXZ888" s="60"/>
      <c r="QYA888" s="60"/>
      <c r="QYB888" s="60"/>
      <c r="QYC888" s="60"/>
      <c r="QYD888" s="60"/>
      <c r="QYE888" s="60"/>
      <c r="QYF888" s="60"/>
      <c r="QYG888" s="60"/>
      <c r="QYH888" s="60"/>
      <c r="QYI888" s="60"/>
      <c r="QYJ888" s="60"/>
      <c r="QYK888" s="60"/>
      <c r="QYL888" s="60"/>
      <c r="QYM888" s="60"/>
      <c r="QYN888" s="60"/>
      <c r="QYO888" s="60"/>
      <c r="QYP888" s="60"/>
      <c r="QYQ888" s="60"/>
      <c r="QYR888" s="60"/>
      <c r="QYS888" s="60"/>
      <c r="QYT888" s="60"/>
      <c r="QYU888" s="60"/>
      <c r="QYV888" s="60"/>
      <c r="QYW888" s="60"/>
      <c r="QYX888" s="60"/>
      <c r="QYY888" s="60"/>
      <c r="QYZ888" s="60"/>
      <c r="QZA888" s="60"/>
      <c r="QZB888" s="60"/>
      <c r="QZC888" s="60"/>
      <c r="QZD888" s="60"/>
      <c r="QZE888" s="60"/>
      <c r="QZF888" s="60"/>
      <c r="QZG888" s="60"/>
      <c r="QZH888" s="60"/>
      <c r="QZI888" s="60"/>
      <c r="QZJ888" s="60"/>
      <c r="QZK888" s="60"/>
      <c r="QZL888" s="60"/>
      <c r="QZM888" s="60"/>
      <c r="QZN888" s="60"/>
      <c r="QZO888" s="60"/>
      <c r="QZP888" s="60"/>
      <c r="QZQ888" s="60"/>
      <c r="QZR888" s="60"/>
      <c r="QZS888" s="60"/>
      <c r="QZT888" s="60"/>
      <c r="QZU888" s="60"/>
      <c r="QZV888" s="60"/>
      <c r="QZW888" s="60"/>
      <c r="QZX888" s="60"/>
      <c r="QZY888" s="60"/>
      <c r="QZZ888" s="60"/>
      <c r="RAA888" s="60"/>
      <c r="RAB888" s="60"/>
      <c r="RAC888" s="60"/>
      <c r="RAD888" s="60"/>
      <c r="RAE888" s="60"/>
      <c r="RAF888" s="60"/>
      <c r="RAG888" s="60"/>
      <c r="RAH888" s="60"/>
      <c r="RAI888" s="60"/>
      <c r="RAJ888" s="60"/>
      <c r="RAK888" s="60"/>
      <c r="RAL888" s="60"/>
      <c r="RAM888" s="60"/>
      <c r="RAN888" s="60"/>
      <c r="RAO888" s="60"/>
      <c r="RAP888" s="60"/>
      <c r="RAQ888" s="60"/>
      <c r="RAR888" s="60"/>
      <c r="RAS888" s="60"/>
      <c r="RAT888" s="60"/>
      <c r="RAU888" s="60"/>
      <c r="RAV888" s="60"/>
      <c r="RAW888" s="60"/>
      <c r="RAX888" s="60"/>
      <c r="RAY888" s="60"/>
      <c r="RAZ888" s="60"/>
      <c r="RBA888" s="60"/>
      <c r="RBB888" s="60"/>
      <c r="RBC888" s="60"/>
      <c r="RBD888" s="60"/>
      <c r="RBE888" s="60"/>
      <c r="RBF888" s="60"/>
      <c r="RBG888" s="60"/>
      <c r="RBH888" s="60"/>
      <c r="RBI888" s="60"/>
      <c r="RBJ888" s="60"/>
      <c r="RBK888" s="60"/>
      <c r="RBL888" s="60"/>
      <c r="RBM888" s="60"/>
      <c r="RBN888" s="60"/>
      <c r="RBO888" s="60"/>
      <c r="RBP888" s="60"/>
      <c r="RBQ888" s="60"/>
      <c r="RBR888" s="60"/>
      <c r="RBS888" s="60"/>
      <c r="RBT888" s="60"/>
      <c r="RBU888" s="60"/>
      <c r="RBV888" s="60"/>
      <c r="RBW888" s="60"/>
      <c r="RBX888" s="60"/>
      <c r="RBY888" s="60"/>
      <c r="RBZ888" s="60"/>
      <c r="RCA888" s="60"/>
      <c r="RCB888" s="60"/>
      <c r="RCC888" s="60"/>
      <c r="RCD888" s="60"/>
      <c r="RCE888" s="60"/>
      <c r="RCF888" s="60"/>
      <c r="RCG888" s="60"/>
      <c r="RCH888" s="60"/>
      <c r="RCI888" s="60"/>
      <c r="RCJ888" s="60"/>
      <c r="RCK888" s="60"/>
      <c r="RCL888" s="60"/>
      <c r="RCM888" s="60"/>
      <c r="RCN888" s="60"/>
      <c r="RCO888" s="60"/>
      <c r="RCP888" s="60"/>
      <c r="RCQ888" s="60"/>
      <c r="RCR888" s="60"/>
      <c r="RCS888" s="60"/>
      <c r="RCT888" s="60"/>
      <c r="RCU888" s="60"/>
      <c r="RCV888" s="60"/>
      <c r="RCW888" s="60"/>
      <c r="RCX888" s="60"/>
      <c r="RCY888" s="60"/>
      <c r="RCZ888" s="60"/>
      <c r="RDA888" s="60"/>
      <c r="RDB888" s="60"/>
      <c r="RDC888" s="60"/>
      <c r="RDD888" s="60"/>
      <c r="RDE888" s="60"/>
      <c r="RDF888" s="60"/>
      <c r="RDG888" s="60"/>
      <c r="RDH888" s="60"/>
      <c r="RDI888" s="60"/>
      <c r="RDJ888" s="60"/>
      <c r="RDK888" s="60"/>
      <c r="RDL888" s="60"/>
      <c r="RDM888" s="60"/>
      <c r="RDN888" s="60"/>
      <c r="RDO888" s="60"/>
      <c r="RDP888" s="60"/>
      <c r="RDQ888" s="60"/>
      <c r="RDR888" s="60"/>
      <c r="RDS888" s="60"/>
      <c r="RDT888" s="60"/>
      <c r="RDU888" s="60"/>
      <c r="RDV888" s="60"/>
      <c r="RDW888" s="60"/>
      <c r="RDX888" s="60"/>
      <c r="RDY888" s="60"/>
      <c r="RDZ888" s="60"/>
      <c r="REA888" s="60"/>
      <c r="REB888" s="60"/>
      <c r="REC888" s="60"/>
      <c r="RED888" s="60"/>
      <c r="REE888" s="60"/>
      <c r="REF888" s="60"/>
      <c r="REG888" s="60"/>
      <c r="REH888" s="60"/>
      <c r="REI888" s="60"/>
      <c r="REJ888" s="60"/>
      <c r="REK888" s="60"/>
      <c r="REL888" s="60"/>
      <c r="REM888" s="60"/>
      <c r="REN888" s="60"/>
      <c r="REO888" s="60"/>
      <c r="REP888" s="60"/>
      <c r="REQ888" s="60"/>
      <c r="RER888" s="60"/>
      <c r="RES888" s="60"/>
      <c r="RET888" s="60"/>
      <c r="REU888" s="60"/>
      <c r="REV888" s="60"/>
      <c r="REW888" s="60"/>
      <c r="REX888" s="60"/>
      <c r="REY888" s="60"/>
      <c r="REZ888" s="60"/>
      <c r="RFA888" s="60"/>
      <c r="RFB888" s="60"/>
      <c r="RFC888" s="60"/>
      <c r="RFD888" s="60"/>
      <c r="RFE888" s="60"/>
      <c r="RFF888" s="60"/>
      <c r="RFG888" s="60"/>
      <c r="RFH888" s="60"/>
      <c r="RFI888" s="60"/>
      <c r="RFJ888" s="60"/>
      <c r="RFK888" s="60"/>
      <c r="RFL888" s="60"/>
      <c r="RFM888" s="60"/>
      <c r="RFN888" s="60"/>
      <c r="RFO888" s="60"/>
      <c r="RFP888" s="60"/>
      <c r="RFQ888" s="60"/>
      <c r="RFR888" s="60"/>
      <c r="RFS888" s="60"/>
      <c r="RFT888" s="60"/>
      <c r="RFU888" s="60"/>
      <c r="RFV888" s="60"/>
      <c r="RFW888" s="60"/>
      <c r="RFX888" s="60"/>
      <c r="RFY888" s="60"/>
      <c r="RFZ888" s="60"/>
      <c r="RGA888" s="60"/>
      <c r="RGB888" s="60"/>
      <c r="RGC888" s="60"/>
      <c r="RGD888" s="60"/>
      <c r="RGE888" s="60"/>
      <c r="RGF888" s="60"/>
      <c r="RGG888" s="60"/>
      <c r="RGH888" s="60"/>
      <c r="RGI888" s="60"/>
      <c r="RGJ888" s="60"/>
      <c r="RGK888" s="60"/>
      <c r="RGL888" s="60"/>
      <c r="RGM888" s="60"/>
      <c r="RGN888" s="60"/>
      <c r="RGO888" s="60"/>
      <c r="RGP888" s="60"/>
      <c r="RGQ888" s="60"/>
      <c r="RGR888" s="60"/>
      <c r="RGS888" s="60"/>
      <c r="RGT888" s="60"/>
      <c r="RGU888" s="60"/>
      <c r="RGV888" s="60"/>
      <c r="RGW888" s="60"/>
      <c r="RGX888" s="60"/>
      <c r="RGY888" s="60"/>
      <c r="RGZ888" s="60"/>
      <c r="RHA888" s="60"/>
      <c r="RHB888" s="60"/>
      <c r="RHC888" s="60"/>
      <c r="RHD888" s="60"/>
      <c r="RHE888" s="60"/>
      <c r="RHF888" s="60"/>
      <c r="RHG888" s="60"/>
      <c r="RHH888" s="60"/>
      <c r="RHI888" s="60"/>
      <c r="RHJ888" s="60"/>
      <c r="RHK888" s="60"/>
      <c r="RHL888" s="60"/>
      <c r="RHM888" s="60"/>
      <c r="RHN888" s="60"/>
      <c r="RHO888" s="60"/>
      <c r="RHP888" s="60"/>
      <c r="RHQ888" s="60"/>
      <c r="RHR888" s="60"/>
      <c r="RHS888" s="60"/>
      <c r="RHT888" s="60"/>
      <c r="RHU888" s="60"/>
      <c r="RHV888" s="60"/>
      <c r="RHW888" s="60"/>
      <c r="RHX888" s="60"/>
      <c r="RHY888" s="60"/>
      <c r="RHZ888" s="60"/>
      <c r="RIA888" s="60"/>
      <c r="RIB888" s="60"/>
      <c r="RIC888" s="60"/>
      <c r="RID888" s="60"/>
      <c r="RIE888" s="60"/>
      <c r="RIF888" s="60"/>
      <c r="RIG888" s="60"/>
      <c r="RIH888" s="60"/>
      <c r="RII888" s="60"/>
      <c r="RIJ888" s="60"/>
      <c r="RIK888" s="60"/>
      <c r="RIL888" s="60"/>
      <c r="RIM888" s="60"/>
      <c r="RIN888" s="60"/>
      <c r="RIO888" s="60"/>
      <c r="RIP888" s="60"/>
      <c r="RIQ888" s="60"/>
      <c r="RIR888" s="60"/>
      <c r="RIS888" s="60"/>
      <c r="RIT888" s="60"/>
      <c r="RIU888" s="60"/>
      <c r="RIV888" s="60"/>
      <c r="RIW888" s="60"/>
      <c r="RIX888" s="60"/>
      <c r="RIY888" s="60"/>
      <c r="RIZ888" s="60"/>
      <c r="RJA888" s="60"/>
      <c r="RJB888" s="60"/>
      <c r="RJC888" s="60"/>
      <c r="RJD888" s="60"/>
      <c r="RJE888" s="60"/>
      <c r="RJF888" s="60"/>
      <c r="RJG888" s="60"/>
      <c r="RJH888" s="60"/>
      <c r="RJI888" s="60"/>
      <c r="RJJ888" s="60"/>
      <c r="RJK888" s="60"/>
      <c r="RJL888" s="60"/>
      <c r="RJM888" s="60"/>
      <c r="RJN888" s="60"/>
      <c r="RJO888" s="60"/>
      <c r="RJP888" s="60"/>
      <c r="RJQ888" s="60"/>
      <c r="RJR888" s="60"/>
      <c r="RJS888" s="60"/>
      <c r="RJT888" s="60"/>
      <c r="RJU888" s="60"/>
      <c r="RJV888" s="60"/>
      <c r="RJW888" s="60"/>
      <c r="RJX888" s="60"/>
      <c r="RJY888" s="60"/>
      <c r="RJZ888" s="60"/>
      <c r="RKA888" s="60"/>
      <c r="RKB888" s="60"/>
      <c r="RKC888" s="60"/>
      <c r="RKD888" s="60"/>
      <c r="RKE888" s="60"/>
      <c r="RKF888" s="60"/>
      <c r="RKG888" s="60"/>
      <c r="RKH888" s="60"/>
      <c r="RKI888" s="60"/>
      <c r="RKJ888" s="60"/>
      <c r="RKK888" s="60"/>
      <c r="RKL888" s="60"/>
      <c r="RKM888" s="60"/>
      <c r="RKN888" s="60"/>
      <c r="RKO888" s="60"/>
      <c r="RKP888" s="60"/>
      <c r="RKQ888" s="60"/>
      <c r="RKR888" s="60"/>
      <c r="RKS888" s="60"/>
      <c r="RKT888" s="60"/>
      <c r="RKU888" s="60"/>
      <c r="RKV888" s="60"/>
      <c r="RKW888" s="60"/>
      <c r="RKX888" s="60"/>
      <c r="RKY888" s="60"/>
      <c r="RKZ888" s="60"/>
      <c r="RLA888" s="60"/>
      <c r="RLB888" s="60"/>
      <c r="RLC888" s="60"/>
      <c r="RLD888" s="60"/>
      <c r="RLE888" s="60"/>
      <c r="RLF888" s="60"/>
      <c r="RLG888" s="60"/>
      <c r="RLH888" s="60"/>
      <c r="RLI888" s="60"/>
      <c r="RLJ888" s="60"/>
      <c r="RLK888" s="60"/>
      <c r="RLL888" s="60"/>
      <c r="RLM888" s="60"/>
      <c r="RLN888" s="60"/>
      <c r="RLO888" s="60"/>
      <c r="RLP888" s="60"/>
      <c r="RLQ888" s="60"/>
      <c r="RLR888" s="60"/>
      <c r="RLS888" s="60"/>
      <c r="RLT888" s="60"/>
      <c r="RLU888" s="60"/>
      <c r="RLV888" s="60"/>
      <c r="RLW888" s="60"/>
      <c r="RLX888" s="60"/>
      <c r="RLY888" s="60"/>
      <c r="RLZ888" s="60"/>
      <c r="RMA888" s="60"/>
      <c r="RMB888" s="60"/>
      <c r="RMC888" s="60"/>
      <c r="RMD888" s="60"/>
      <c r="RME888" s="60"/>
      <c r="RMF888" s="60"/>
      <c r="RMG888" s="60"/>
      <c r="RMH888" s="60"/>
      <c r="RMI888" s="60"/>
      <c r="RMJ888" s="60"/>
      <c r="RMK888" s="60"/>
      <c r="RML888" s="60"/>
      <c r="RMM888" s="60"/>
      <c r="RMN888" s="60"/>
      <c r="RMO888" s="60"/>
      <c r="RMP888" s="60"/>
      <c r="RMQ888" s="60"/>
      <c r="RMR888" s="60"/>
      <c r="RMS888" s="60"/>
      <c r="RMT888" s="60"/>
      <c r="RMU888" s="60"/>
      <c r="RMV888" s="60"/>
      <c r="RMW888" s="60"/>
      <c r="RMX888" s="60"/>
      <c r="RMY888" s="60"/>
      <c r="RMZ888" s="60"/>
      <c r="RNA888" s="60"/>
      <c r="RNB888" s="60"/>
      <c r="RNC888" s="60"/>
      <c r="RND888" s="60"/>
      <c r="RNE888" s="60"/>
      <c r="RNF888" s="60"/>
      <c r="RNG888" s="60"/>
      <c r="RNH888" s="60"/>
      <c r="RNI888" s="60"/>
      <c r="RNJ888" s="60"/>
      <c r="RNK888" s="60"/>
      <c r="RNL888" s="60"/>
      <c r="RNM888" s="60"/>
      <c r="RNN888" s="60"/>
      <c r="RNO888" s="60"/>
      <c r="RNP888" s="60"/>
      <c r="RNQ888" s="60"/>
      <c r="RNR888" s="60"/>
      <c r="RNS888" s="60"/>
      <c r="RNT888" s="60"/>
      <c r="RNU888" s="60"/>
      <c r="RNV888" s="60"/>
      <c r="RNW888" s="60"/>
      <c r="RNX888" s="60"/>
      <c r="RNY888" s="60"/>
      <c r="RNZ888" s="60"/>
      <c r="ROA888" s="60"/>
      <c r="ROB888" s="60"/>
      <c r="ROC888" s="60"/>
      <c r="ROD888" s="60"/>
      <c r="ROE888" s="60"/>
      <c r="ROF888" s="60"/>
      <c r="ROG888" s="60"/>
      <c r="ROH888" s="60"/>
      <c r="ROI888" s="60"/>
      <c r="ROJ888" s="60"/>
      <c r="ROK888" s="60"/>
      <c r="ROL888" s="60"/>
      <c r="ROM888" s="60"/>
      <c r="RON888" s="60"/>
      <c r="ROO888" s="60"/>
      <c r="ROP888" s="60"/>
      <c r="ROQ888" s="60"/>
      <c r="ROR888" s="60"/>
      <c r="ROS888" s="60"/>
      <c r="ROT888" s="60"/>
      <c r="ROU888" s="60"/>
      <c r="ROV888" s="60"/>
      <c r="ROW888" s="60"/>
      <c r="ROX888" s="60"/>
      <c r="ROY888" s="60"/>
      <c r="ROZ888" s="60"/>
      <c r="RPA888" s="60"/>
      <c r="RPB888" s="60"/>
      <c r="RPC888" s="60"/>
      <c r="RPD888" s="60"/>
      <c r="RPE888" s="60"/>
      <c r="RPF888" s="60"/>
      <c r="RPG888" s="60"/>
      <c r="RPH888" s="60"/>
      <c r="RPI888" s="60"/>
      <c r="RPJ888" s="60"/>
      <c r="RPK888" s="60"/>
      <c r="RPL888" s="60"/>
      <c r="RPM888" s="60"/>
      <c r="RPN888" s="60"/>
      <c r="RPO888" s="60"/>
      <c r="RPP888" s="60"/>
      <c r="RPQ888" s="60"/>
      <c r="RPR888" s="60"/>
      <c r="RPS888" s="60"/>
      <c r="RPT888" s="60"/>
      <c r="RPU888" s="60"/>
      <c r="RPV888" s="60"/>
      <c r="RPW888" s="60"/>
      <c r="RPX888" s="60"/>
      <c r="RPY888" s="60"/>
      <c r="RPZ888" s="60"/>
      <c r="RQA888" s="60"/>
      <c r="RQB888" s="60"/>
      <c r="RQC888" s="60"/>
      <c r="RQD888" s="60"/>
      <c r="RQE888" s="60"/>
      <c r="RQF888" s="60"/>
      <c r="RQG888" s="60"/>
      <c r="RQH888" s="60"/>
      <c r="RQI888" s="60"/>
      <c r="RQJ888" s="60"/>
      <c r="RQK888" s="60"/>
      <c r="RQL888" s="60"/>
      <c r="RQM888" s="60"/>
      <c r="RQN888" s="60"/>
      <c r="RQO888" s="60"/>
      <c r="RQP888" s="60"/>
      <c r="RQQ888" s="60"/>
      <c r="RQR888" s="60"/>
      <c r="RQS888" s="60"/>
      <c r="RQT888" s="60"/>
      <c r="RQU888" s="60"/>
      <c r="RQV888" s="60"/>
      <c r="RQW888" s="60"/>
      <c r="RQX888" s="60"/>
      <c r="RQY888" s="60"/>
      <c r="RQZ888" s="60"/>
      <c r="RRA888" s="60"/>
      <c r="RRB888" s="60"/>
      <c r="RRC888" s="60"/>
      <c r="RRD888" s="60"/>
      <c r="RRE888" s="60"/>
      <c r="RRF888" s="60"/>
      <c r="RRG888" s="60"/>
      <c r="RRH888" s="60"/>
      <c r="RRI888" s="60"/>
      <c r="RRJ888" s="60"/>
      <c r="RRK888" s="60"/>
      <c r="RRL888" s="60"/>
      <c r="RRM888" s="60"/>
      <c r="RRN888" s="60"/>
      <c r="RRO888" s="60"/>
      <c r="RRP888" s="60"/>
      <c r="RRQ888" s="60"/>
      <c r="RRR888" s="60"/>
      <c r="RRS888" s="60"/>
      <c r="RRT888" s="60"/>
      <c r="RRU888" s="60"/>
      <c r="RRV888" s="60"/>
      <c r="RRW888" s="60"/>
      <c r="RRX888" s="60"/>
      <c r="RRY888" s="60"/>
      <c r="RRZ888" s="60"/>
      <c r="RSA888" s="60"/>
      <c r="RSB888" s="60"/>
      <c r="RSC888" s="60"/>
      <c r="RSD888" s="60"/>
      <c r="RSE888" s="60"/>
      <c r="RSF888" s="60"/>
      <c r="RSG888" s="60"/>
      <c r="RSH888" s="60"/>
      <c r="RSI888" s="60"/>
      <c r="RSJ888" s="60"/>
      <c r="RSK888" s="60"/>
      <c r="RSL888" s="60"/>
      <c r="RSM888" s="60"/>
      <c r="RSN888" s="60"/>
      <c r="RSO888" s="60"/>
      <c r="RSP888" s="60"/>
      <c r="RSQ888" s="60"/>
      <c r="RSR888" s="60"/>
      <c r="RSS888" s="60"/>
      <c r="RST888" s="60"/>
      <c r="RSU888" s="60"/>
      <c r="RSV888" s="60"/>
      <c r="RSW888" s="60"/>
      <c r="RSX888" s="60"/>
      <c r="RSY888" s="60"/>
      <c r="RSZ888" s="60"/>
      <c r="RTA888" s="60"/>
      <c r="RTB888" s="60"/>
      <c r="RTC888" s="60"/>
      <c r="RTD888" s="60"/>
      <c r="RTE888" s="60"/>
      <c r="RTF888" s="60"/>
      <c r="RTG888" s="60"/>
      <c r="RTH888" s="60"/>
      <c r="RTI888" s="60"/>
      <c r="RTJ888" s="60"/>
      <c r="RTK888" s="60"/>
      <c r="RTL888" s="60"/>
      <c r="RTM888" s="60"/>
      <c r="RTN888" s="60"/>
      <c r="RTO888" s="60"/>
      <c r="RTP888" s="60"/>
      <c r="RTQ888" s="60"/>
      <c r="RTR888" s="60"/>
      <c r="RTS888" s="60"/>
      <c r="RTT888" s="60"/>
      <c r="RTU888" s="60"/>
      <c r="RTV888" s="60"/>
      <c r="RTW888" s="60"/>
      <c r="RTX888" s="60"/>
      <c r="RTY888" s="60"/>
      <c r="RTZ888" s="60"/>
      <c r="RUA888" s="60"/>
      <c r="RUB888" s="60"/>
      <c r="RUC888" s="60"/>
      <c r="RUD888" s="60"/>
      <c r="RUE888" s="60"/>
      <c r="RUF888" s="60"/>
      <c r="RUG888" s="60"/>
      <c r="RUH888" s="60"/>
      <c r="RUI888" s="60"/>
      <c r="RUJ888" s="60"/>
      <c r="RUK888" s="60"/>
      <c r="RUL888" s="60"/>
      <c r="RUM888" s="60"/>
      <c r="RUN888" s="60"/>
      <c r="RUO888" s="60"/>
      <c r="RUP888" s="60"/>
      <c r="RUQ888" s="60"/>
      <c r="RUR888" s="60"/>
      <c r="RUS888" s="60"/>
      <c r="RUT888" s="60"/>
      <c r="RUU888" s="60"/>
      <c r="RUV888" s="60"/>
      <c r="RUW888" s="60"/>
      <c r="RUX888" s="60"/>
      <c r="RUY888" s="60"/>
      <c r="RUZ888" s="60"/>
      <c r="RVA888" s="60"/>
      <c r="RVB888" s="60"/>
      <c r="RVC888" s="60"/>
      <c r="RVD888" s="60"/>
      <c r="RVE888" s="60"/>
      <c r="RVF888" s="60"/>
      <c r="RVG888" s="60"/>
      <c r="RVH888" s="60"/>
      <c r="RVI888" s="60"/>
      <c r="RVJ888" s="60"/>
      <c r="RVK888" s="60"/>
      <c r="RVL888" s="60"/>
      <c r="RVM888" s="60"/>
      <c r="RVN888" s="60"/>
      <c r="RVO888" s="60"/>
      <c r="RVP888" s="60"/>
      <c r="RVQ888" s="60"/>
      <c r="RVR888" s="60"/>
      <c r="RVS888" s="60"/>
      <c r="RVT888" s="60"/>
      <c r="RVU888" s="60"/>
      <c r="RVV888" s="60"/>
      <c r="RVW888" s="60"/>
      <c r="RVX888" s="60"/>
      <c r="RVY888" s="60"/>
      <c r="RVZ888" s="60"/>
      <c r="RWA888" s="60"/>
      <c r="RWB888" s="60"/>
      <c r="RWC888" s="60"/>
      <c r="RWD888" s="60"/>
      <c r="RWE888" s="60"/>
      <c r="RWF888" s="60"/>
      <c r="RWG888" s="60"/>
      <c r="RWH888" s="60"/>
      <c r="RWI888" s="60"/>
      <c r="RWJ888" s="60"/>
      <c r="RWK888" s="60"/>
      <c r="RWL888" s="60"/>
      <c r="RWM888" s="60"/>
      <c r="RWN888" s="60"/>
      <c r="RWO888" s="60"/>
      <c r="RWP888" s="60"/>
      <c r="RWQ888" s="60"/>
      <c r="RWR888" s="60"/>
      <c r="RWS888" s="60"/>
      <c r="RWT888" s="60"/>
      <c r="RWU888" s="60"/>
      <c r="RWV888" s="60"/>
      <c r="RWW888" s="60"/>
      <c r="RWX888" s="60"/>
      <c r="RWY888" s="60"/>
      <c r="RWZ888" s="60"/>
      <c r="RXA888" s="60"/>
      <c r="RXB888" s="60"/>
      <c r="RXC888" s="60"/>
      <c r="RXD888" s="60"/>
      <c r="RXE888" s="60"/>
      <c r="RXF888" s="60"/>
      <c r="RXG888" s="60"/>
      <c r="RXH888" s="60"/>
      <c r="RXI888" s="60"/>
      <c r="RXJ888" s="60"/>
      <c r="RXK888" s="60"/>
      <c r="RXL888" s="60"/>
      <c r="RXM888" s="60"/>
      <c r="RXN888" s="60"/>
      <c r="RXO888" s="60"/>
      <c r="RXP888" s="60"/>
      <c r="RXQ888" s="60"/>
      <c r="RXR888" s="60"/>
      <c r="RXS888" s="60"/>
      <c r="RXT888" s="60"/>
      <c r="RXU888" s="60"/>
      <c r="RXV888" s="60"/>
      <c r="RXW888" s="60"/>
      <c r="RXX888" s="60"/>
      <c r="RXY888" s="60"/>
      <c r="RXZ888" s="60"/>
      <c r="RYA888" s="60"/>
      <c r="RYB888" s="60"/>
      <c r="RYC888" s="60"/>
      <c r="RYD888" s="60"/>
      <c r="RYE888" s="60"/>
      <c r="RYF888" s="60"/>
      <c r="RYG888" s="60"/>
      <c r="RYH888" s="60"/>
      <c r="RYI888" s="60"/>
      <c r="RYJ888" s="60"/>
      <c r="RYK888" s="60"/>
      <c r="RYL888" s="60"/>
      <c r="RYM888" s="60"/>
      <c r="RYN888" s="60"/>
      <c r="RYO888" s="60"/>
      <c r="RYP888" s="60"/>
      <c r="RYQ888" s="60"/>
      <c r="RYR888" s="60"/>
      <c r="RYS888" s="60"/>
      <c r="RYT888" s="60"/>
      <c r="RYU888" s="60"/>
      <c r="RYV888" s="60"/>
      <c r="RYW888" s="60"/>
      <c r="RYX888" s="60"/>
      <c r="RYY888" s="60"/>
      <c r="RYZ888" s="60"/>
      <c r="RZA888" s="60"/>
      <c r="RZB888" s="60"/>
      <c r="RZC888" s="60"/>
      <c r="RZD888" s="60"/>
      <c r="RZE888" s="60"/>
      <c r="RZF888" s="60"/>
      <c r="RZG888" s="60"/>
      <c r="RZH888" s="60"/>
      <c r="RZI888" s="60"/>
      <c r="RZJ888" s="60"/>
      <c r="RZK888" s="60"/>
      <c r="RZL888" s="60"/>
      <c r="RZM888" s="60"/>
      <c r="RZN888" s="60"/>
      <c r="RZO888" s="60"/>
      <c r="RZP888" s="60"/>
      <c r="RZQ888" s="60"/>
      <c r="RZR888" s="60"/>
      <c r="RZS888" s="60"/>
      <c r="RZT888" s="60"/>
      <c r="RZU888" s="60"/>
      <c r="RZV888" s="60"/>
      <c r="RZW888" s="60"/>
      <c r="RZX888" s="60"/>
      <c r="RZY888" s="60"/>
      <c r="RZZ888" s="60"/>
      <c r="SAA888" s="60"/>
      <c r="SAB888" s="60"/>
      <c r="SAC888" s="60"/>
      <c r="SAD888" s="60"/>
      <c r="SAE888" s="60"/>
      <c r="SAF888" s="60"/>
      <c r="SAG888" s="60"/>
      <c r="SAH888" s="60"/>
      <c r="SAI888" s="60"/>
      <c r="SAJ888" s="60"/>
      <c r="SAK888" s="60"/>
      <c r="SAL888" s="60"/>
      <c r="SAM888" s="60"/>
      <c r="SAN888" s="60"/>
      <c r="SAO888" s="60"/>
      <c r="SAP888" s="60"/>
      <c r="SAQ888" s="60"/>
      <c r="SAR888" s="60"/>
      <c r="SAS888" s="60"/>
      <c r="SAT888" s="60"/>
      <c r="SAU888" s="60"/>
      <c r="SAV888" s="60"/>
      <c r="SAW888" s="60"/>
      <c r="SAX888" s="60"/>
      <c r="SAY888" s="60"/>
      <c r="SAZ888" s="60"/>
      <c r="SBA888" s="60"/>
      <c r="SBB888" s="60"/>
      <c r="SBC888" s="60"/>
      <c r="SBD888" s="60"/>
      <c r="SBE888" s="60"/>
      <c r="SBF888" s="60"/>
      <c r="SBG888" s="60"/>
      <c r="SBH888" s="60"/>
      <c r="SBI888" s="60"/>
      <c r="SBJ888" s="60"/>
      <c r="SBK888" s="60"/>
      <c r="SBL888" s="60"/>
      <c r="SBM888" s="60"/>
      <c r="SBN888" s="60"/>
      <c r="SBO888" s="60"/>
      <c r="SBP888" s="60"/>
      <c r="SBQ888" s="60"/>
      <c r="SBR888" s="60"/>
      <c r="SBS888" s="60"/>
      <c r="SBT888" s="60"/>
      <c r="SBU888" s="60"/>
      <c r="SBV888" s="60"/>
      <c r="SBW888" s="60"/>
      <c r="SBX888" s="60"/>
      <c r="SBY888" s="60"/>
      <c r="SBZ888" s="60"/>
      <c r="SCA888" s="60"/>
      <c r="SCB888" s="60"/>
      <c r="SCC888" s="60"/>
      <c r="SCD888" s="60"/>
      <c r="SCE888" s="60"/>
      <c r="SCF888" s="60"/>
      <c r="SCG888" s="60"/>
      <c r="SCH888" s="60"/>
      <c r="SCI888" s="60"/>
      <c r="SCJ888" s="60"/>
      <c r="SCK888" s="60"/>
      <c r="SCL888" s="60"/>
      <c r="SCM888" s="60"/>
      <c r="SCN888" s="60"/>
      <c r="SCO888" s="60"/>
      <c r="SCP888" s="60"/>
      <c r="SCQ888" s="60"/>
      <c r="SCR888" s="60"/>
      <c r="SCS888" s="60"/>
      <c r="SCT888" s="60"/>
      <c r="SCU888" s="60"/>
      <c r="SCV888" s="60"/>
      <c r="SCW888" s="60"/>
      <c r="SCX888" s="60"/>
      <c r="SCY888" s="60"/>
      <c r="SCZ888" s="60"/>
      <c r="SDA888" s="60"/>
      <c r="SDB888" s="60"/>
      <c r="SDC888" s="60"/>
      <c r="SDD888" s="60"/>
      <c r="SDE888" s="60"/>
      <c r="SDF888" s="60"/>
      <c r="SDG888" s="60"/>
      <c r="SDH888" s="60"/>
      <c r="SDI888" s="60"/>
      <c r="SDJ888" s="60"/>
      <c r="SDK888" s="60"/>
      <c r="SDL888" s="60"/>
      <c r="SDM888" s="60"/>
      <c r="SDN888" s="60"/>
      <c r="SDO888" s="60"/>
      <c r="SDP888" s="60"/>
      <c r="SDQ888" s="60"/>
      <c r="SDR888" s="60"/>
      <c r="SDS888" s="60"/>
      <c r="SDT888" s="60"/>
      <c r="SDU888" s="60"/>
      <c r="SDV888" s="60"/>
      <c r="SDW888" s="60"/>
      <c r="SDX888" s="60"/>
      <c r="SDY888" s="60"/>
      <c r="SDZ888" s="60"/>
      <c r="SEA888" s="60"/>
      <c r="SEB888" s="60"/>
      <c r="SEC888" s="60"/>
      <c r="SED888" s="60"/>
      <c r="SEE888" s="60"/>
      <c r="SEF888" s="60"/>
      <c r="SEG888" s="60"/>
      <c r="SEH888" s="60"/>
      <c r="SEI888" s="60"/>
      <c r="SEJ888" s="60"/>
      <c r="SEK888" s="60"/>
      <c r="SEL888" s="60"/>
      <c r="SEM888" s="60"/>
      <c r="SEN888" s="60"/>
      <c r="SEO888" s="60"/>
      <c r="SEP888" s="60"/>
      <c r="SEQ888" s="60"/>
      <c r="SER888" s="60"/>
      <c r="SES888" s="60"/>
      <c r="SET888" s="60"/>
      <c r="SEU888" s="60"/>
      <c r="SEV888" s="60"/>
      <c r="SEW888" s="60"/>
      <c r="SEX888" s="60"/>
      <c r="SEY888" s="60"/>
      <c r="SEZ888" s="60"/>
      <c r="SFA888" s="60"/>
      <c r="SFB888" s="60"/>
      <c r="SFC888" s="60"/>
      <c r="SFD888" s="60"/>
      <c r="SFE888" s="60"/>
      <c r="SFF888" s="60"/>
      <c r="SFG888" s="60"/>
      <c r="SFH888" s="60"/>
      <c r="SFI888" s="60"/>
      <c r="SFJ888" s="60"/>
      <c r="SFK888" s="60"/>
      <c r="SFL888" s="60"/>
      <c r="SFM888" s="60"/>
      <c r="SFN888" s="60"/>
      <c r="SFO888" s="60"/>
      <c r="SFP888" s="60"/>
      <c r="SFQ888" s="60"/>
      <c r="SFR888" s="60"/>
      <c r="SFS888" s="60"/>
      <c r="SFT888" s="60"/>
      <c r="SFU888" s="60"/>
      <c r="SFV888" s="60"/>
      <c r="SFW888" s="60"/>
      <c r="SFX888" s="60"/>
      <c r="SFY888" s="60"/>
      <c r="SFZ888" s="60"/>
      <c r="SGA888" s="60"/>
      <c r="SGB888" s="60"/>
      <c r="SGC888" s="60"/>
      <c r="SGD888" s="60"/>
      <c r="SGE888" s="60"/>
      <c r="SGF888" s="60"/>
      <c r="SGG888" s="60"/>
      <c r="SGH888" s="60"/>
      <c r="SGI888" s="60"/>
      <c r="SGJ888" s="60"/>
      <c r="SGK888" s="60"/>
      <c r="SGL888" s="60"/>
      <c r="SGM888" s="60"/>
      <c r="SGN888" s="60"/>
      <c r="SGO888" s="60"/>
      <c r="SGP888" s="60"/>
      <c r="SGQ888" s="60"/>
      <c r="SGR888" s="60"/>
      <c r="SGS888" s="60"/>
      <c r="SGT888" s="60"/>
      <c r="SGU888" s="60"/>
      <c r="SGV888" s="60"/>
      <c r="SGW888" s="60"/>
      <c r="SGX888" s="60"/>
      <c r="SGY888" s="60"/>
      <c r="SGZ888" s="60"/>
      <c r="SHA888" s="60"/>
      <c r="SHB888" s="60"/>
      <c r="SHC888" s="60"/>
      <c r="SHD888" s="60"/>
      <c r="SHE888" s="60"/>
      <c r="SHF888" s="60"/>
      <c r="SHG888" s="60"/>
      <c r="SHH888" s="60"/>
      <c r="SHI888" s="60"/>
      <c r="SHJ888" s="60"/>
      <c r="SHK888" s="60"/>
      <c r="SHL888" s="60"/>
      <c r="SHM888" s="60"/>
      <c r="SHN888" s="60"/>
      <c r="SHO888" s="60"/>
      <c r="SHP888" s="60"/>
      <c r="SHQ888" s="60"/>
      <c r="SHR888" s="60"/>
      <c r="SHS888" s="60"/>
      <c r="SHT888" s="60"/>
      <c r="SHU888" s="60"/>
      <c r="SHV888" s="60"/>
      <c r="SHW888" s="60"/>
      <c r="SHX888" s="60"/>
      <c r="SHY888" s="60"/>
      <c r="SHZ888" s="60"/>
      <c r="SIA888" s="60"/>
      <c r="SIB888" s="60"/>
      <c r="SIC888" s="60"/>
      <c r="SID888" s="60"/>
      <c r="SIE888" s="60"/>
      <c r="SIF888" s="60"/>
      <c r="SIG888" s="60"/>
      <c r="SIH888" s="60"/>
      <c r="SII888" s="60"/>
      <c r="SIJ888" s="60"/>
      <c r="SIK888" s="60"/>
      <c r="SIL888" s="60"/>
      <c r="SIM888" s="60"/>
      <c r="SIN888" s="60"/>
      <c r="SIO888" s="60"/>
      <c r="SIP888" s="60"/>
      <c r="SIQ888" s="60"/>
      <c r="SIR888" s="60"/>
      <c r="SIS888" s="60"/>
      <c r="SIT888" s="60"/>
      <c r="SIU888" s="60"/>
      <c r="SIV888" s="60"/>
      <c r="SIW888" s="60"/>
      <c r="SIX888" s="60"/>
      <c r="SIY888" s="60"/>
      <c r="SIZ888" s="60"/>
      <c r="SJA888" s="60"/>
      <c r="SJB888" s="60"/>
      <c r="SJC888" s="60"/>
      <c r="SJD888" s="60"/>
      <c r="SJE888" s="60"/>
      <c r="SJF888" s="60"/>
      <c r="SJG888" s="60"/>
      <c r="SJH888" s="60"/>
      <c r="SJI888" s="60"/>
      <c r="SJJ888" s="60"/>
      <c r="SJK888" s="60"/>
      <c r="SJL888" s="60"/>
      <c r="SJM888" s="60"/>
      <c r="SJN888" s="60"/>
      <c r="SJO888" s="60"/>
      <c r="SJP888" s="60"/>
      <c r="SJQ888" s="60"/>
      <c r="SJR888" s="60"/>
      <c r="SJS888" s="60"/>
      <c r="SJT888" s="60"/>
      <c r="SJU888" s="60"/>
      <c r="SJV888" s="60"/>
      <c r="SJW888" s="60"/>
      <c r="SJX888" s="60"/>
      <c r="SJY888" s="60"/>
      <c r="SJZ888" s="60"/>
      <c r="SKA888" s="60"/>
      <c r="SKB888" s="60"/>
      <c r="SKC888" s="60"/>
      <c r="SKD888" s="60"/>
      <c r="SKE888" s="60"/>
      <c r="SKF888" s="60"/>
      <c r="SKG888" s="60"/>
      <c r="SKH888" s="60"/>
      <c r="SKI888" s="60"/>
      <c r="SKJ888" s="60"/>
      <c r="SKK888" s="60"/>
      <c r="SKL888" s="60"/>
      <c r="SKM888" s="60"/>
      <c r="SKN888" s="60"/>
      <c r="SKO888" s="60"/>
      <c r="SKP888" s="60"/>
      <c r="SKQ888" s="60"/>
      <c r="SKR888" s="60"/>
      <c r="SKS888" s="60"/>
      <c r="SKT888" s="60"/>
      <c r="SKU888" s="60"/>
      <c r="SKV888" s="60"/>
      <c r="SKW888" s="60"/>
      <c r="SKX888" s="60"/>
      <c r="SKY888" s="60"/>
      <c r="SKZ888" s="60"/>
      <c r="SLA888" s="60"/>
      <c r="SLB888" s="60"/>
      <c r="SLC888" s="60"/>
      <c r="SLD888" s="60"/>
      <c r="SLE888" s="60"/>
      <c r="SLF888" s="60"/>
      <c r="SLG888" s="60"/>
      <c r="SLH888" s="60"/>
      <c r="SLI888" s="60"/>
      <c r="SLJ888" s="60"/>
      <c r="SLK888" s="60"/>
      <c r="SLL888" s="60"/>
      <c r="SLM888" s="60"/>
      <c r="SLN888" s="60"/>
      <c r="SLO888" s="60"/>
      <c r="SLP888" s="60"/>
      <c r="SLQ888" s="60"/>
      <c r="SLR888" s="60"/>
      <c r="SLS888" s="60"/>
      <c r="SLT888" s="60"/>
      <c r="SLU888" s="60"/>
      <c r="SLV888" s="60"/>
      <c r="SLW888" s="60"/>
      <c r="SLX888" s="60"/>
      <c r="SLY888" s="60"/>
      <c r="SLZ888" s="60"/>
      <c r="SMA888" s="60"/>
      <c r="SMB888" s="60"/>
      <c r="SMC888" s="60"/>
      <c r="SMD888" s="60"/>
      <c r="SME888" s="60"/>
      <c r="SMF888" s="60"/>
      <c r="SMG888" s="60"/>
      <c r="SMH888" s="60"/>
      <c r="SMI888" s="60"/>
      <c r="SMJ888" s="60"/>
      <c r="SMK888" s="60"/>
      <c r="SML888" s="60"/>
      <c r="SMM888" s="60"/>
      <c r="SMN888" s="60"/>
      <c r="SMO888" s="60"/>
      <c r="SMP888" s="60"/>
      <c r="SMQ888" s="60"/>
      <c r="SMR888" s="60"/>
      <c r="SMS888" s="60"/>
      <c r="SMT888" s="60"/>
      <c r="SMU888" s="60"/>
      <c r="SMV888" s="60"/>
      <c r="SMW888" s="60"/>
      <c r="SMX888" s="60"/>
      <c r="SMY888" s="60"/>
      <c r="SMZ888" s="60"/>
      <c r="SNA888" s="60"/>
      <c r="SNB888" s="60"/>
      <c r="SNC888" s="60"/>
      <c r="SND888" s="60"/>
      <c r="SNE888" s="60"/>
      <c r="SNF888" s="60"/>
      <c r="SNG888" s="60"/>
      <c r="SNH888" s="60"/>
      <c r="SNI888" s="60"/>
      <c r="SNJ888" s="60"/>
      <c r="SNK888" s="60"/>
      <c r="SNL888" s="60"/>
      <c r="SNM888" s="60"/>
      <c r="SNN888" s="60"/>
      <c r="SNO888" s="60"/>
      <c r="SNP888" s="60"/>
      <c r="SNQ888" s="60"/>
      <c r="SNR888" s="60"/>
      <c r="SNS888" s="60"/>
      <c r="SNT888" s="60"/>
      <c r="SNU888" s="60"/>
      <c r="SNV888" s="60"/>
      <c r="SNW888" s="60"/>
      <c r="SNX888" s="60"/>
      <c r="SNY888" s="60"/>
      <c r="SNZ888" s="60"/>
      <c r="SOA888" s="60"/>
      <c r="SOB888" s="60"/>
      <c r="SOC888" s="60"/>
      <c r="SOD888" s="60"/>
      <c r="SOE888" s="60"/>
      <c r="SOF888" s="60"/>
      <c r="SOG888" s="60"/>
      <c r="SOH888" s="60"/>
      <c r="SOI888" s="60"/>
      <c r="SOJ888" s="60"/>
      <c r="SOK888" s="60"/>
      <c r="SOL888" s="60"/>
      <c r="SOM888" s="60"/>
      <c r="SON888" s="60"/>
      <c r="SOO888" s="60"/>
      <c r="SOP888" s="60"/>
      <c r="SOQ888" s="60"/>
      <c r="SOR888" s="60"/>
      <c r="SOS888" s="60"/>
      <c r="SOT888" s="60"/>
      <c r="SOU888" s="60"/>
      <c r="SOV888" s="60"/>
      <c r="SOW888" s="60"/>
      <c r="SOX888" s="60"/>
      <c r="SOY888" s="60"/>
      <c r="SOZ888" s="60"/>
      <c r="SPA888" s="60"/>
      <c r="SPB888" s="60"/>
      <c r="SPC888" s="60"/>
      <c r="SPD888" s="60"/>
      <c r="SPE888" s="60"/>
      <c r="SPF888" s="60"/>
      <c r="SPG888" s="60"/>
      <c r="SPH888" s="60"/>
      <c r="SPI888" s="60"/>
      <c r="SPJ888" s="60"/>
      <c r="SPK888" s="60"/>
      <c r="SPL888" s="60"/>
      <c r="SPM888" s="60"/>
      <c r="SPN888" s="60"/>
      <c r="SPO888" s="60"/>
      <c r="SPP888" s="60"/>
      <c r="SPQ888" s="60"/>
      <c r="SPR888" s="60"/>
      <c r="SPS888" s="60"/>
      <c r="SPT888" s="60"/>
      <c r="SPU888" s="60"/>
      <c r="SPV888" s="60"/>
      <c r="SPW888" s="60"/>
      <c r="SPX888" s="60"/>
      <c r="SPY888" s="60"/>
      <c r="SPZ888" s="60"/>
      <c r="SQA888" s="60"/>
      <c r="SQB888" s="60"/>
      <c r="SQC888" s="60"/>
      <c r="SQD888" s="60"/>
      <c r="SQE888" s="60"/>
      <c r="SQF888" s="60"/>
      <c r="SQG888" s="60"/>
      <c r="SQH888" s="60"/>
      <c r="SQI888" s="60"/>
      <c r="SQJ888" s="60"/>
      <c r="SQK888" s="60"/>
      <c r="SQL888" s="60"/>
      <c r="SQM888" s="60"/>
      <c r="SQN888" s="60"/>
      <c r="SQO888" s="60"/>
      <c r="SQP888" s="60"/>
      <c r="SQQ888" s="60"/>
      <c r="SQR888" s="60"/>
      <c r="SQS888" s="60"/>
      <c r="SQT888" s="60"/>
      <c r="SQU888" s="60"/>
      <c r="SQV888" s="60"/>
      <c r="SQW888" s="60"/>
      <c r="SQX888" s="60"/>
      <c r="SQY888" s="60"/>
      <c r="SQZ888" s="60"/>
      <c r="SRA888" s="60"/>
      <c r="SRB888" s="60"/>
      <c r="SRC888" s="60"/>
      <c r="SRD888" s="60"/>
      <c r="SRE888" s="60"/>
      <c r="SRF888" s="60"/>
      <c r="SRG888" s="60"/>
      <c r="SRH888" s="60"/>
      <c r="SRI888" s="60"/>
      <c r="SRJ888" s="60"/>
      <c r="SRK888" s="60"/>
      <c r="SRL888" s="60"/>
      <c r="SRM888" s="60"/>
      <c r="SRN888" s="60"/>
      <c r="SRO888" s="60"/>
      <c r="SRP888" s="60"/>
      <c r="SRQ888" s="60"/>
      <c r="SRR888" s="60"/>
      <c r="SRS888" s="60"/>
      <c r="SRT888" s="60"/>
      <c r="SRU888" s="60"/>
      <c r="SRV888" s="60"/>
      <c r="SRW888" s="60"/>
      <c r="SRX888" s="60"/>
      <c r="SRY888" s="60"/>
      <c r="SRZ888" s="60"/>
      <c r="SSA888" s="60"/>
      <c r="SSB888" s="60"/>
      <c r="SSC888" s="60"/>
      <c r="SSD888" s="60"/>
      <c r="SSE888" s="60"/>
      <c r="SSF888" s="60"/>
      <c r="SSG888" s="60"/>
      <c r="SSH888" s="60"/>
      <c r="SSI888" s="60"/>
      <c r="SSJ888" s="60"/>
      <c r="SSK888" s="60"/>
      <c r="SSL888" s="60"/>
      <c r="SSM888" s="60"/>
      <c r="SSN888" s="60"/>
      <c r="SSO888" s="60"/>
      <c r="SSP888" s="60"/>
      <c r="SSQ888" s="60"/>
      <c r="SSR888" s="60"/>
      <c r="SSS888" s="60"/>
      <c r="SST888" s="60"/>
      <c r="SSU888" s="60"/>
      <c r="SSV888" s="60"/>
      <c r="SSW888" s="60"/>
      <c r="SSX888" s="60"/>
      <c r="SSY888" s="60"/>
      <c r="SSZ888" s="60"/>
      <c r="STA888" s="60"/>
      <c r="STB888" s="60"/>
      <c r="STC888" s="60"/>
      <c r="STD888" s="60"/>
      <c r="STE888" s="60"/>
      <c r="STF888" s="60"/>
      <c r="STG888" s="60"/>
      <c r="STH888" s="60"/>
      <c r="STI888" s="60"/>
      <c r="STJ888" s="60"/>
      <c r="STK888" s="60"/>
      <c r="STL888" s="60"/>
      <c r="STM888" s="60"/>
      <c r="STN888" s="60"/>
      <c r="STO888" s="60"/>
      <c r="STP888" s="60"/>
      <c r="STQ888" s="60"/>
      <c r="STR888" s="60"/>
      <c r="STS888" s="60"/>
      <c r="STT888" s="60"/>
      <c r="STU888" s="60"/>
      <c r="STV888" s="60"/>
      <c r="STW888" s="60"/>
      <c r="STX888" s="60"/>
      <c r="STY888" s="60"/>
      <c r="STZ888" s="60"/>
      <c r="SUA888" s="60"/>
      <c r="SUB888" s="60"/>
      <c r="SUC888" s="60"/>
      <c r="SUD888" s="60"/>
      <c r="SUE888" s="60"/>
      <c r="SUF888" s="60"/>
      <c r="SUG888" s="60"/>
      <c r="SUH888" s="60"/>
      <c r="SUI888" s="60"/>
      <c r="SUJ888" s="60"/>
      <c r="SUK888" s="60"/>
      <c r="SUL888" s="60"/>
      <c r="SUM888" s="60"/>
      <c r="SUN888" s="60"/>
      <c r="SUO888" s="60"/>
      <c r="SUP888" s="60"/>
      <c r="SUQ888" s="60"/>
      <c r="SUR888" s="60"/>
      <c r="SUS888" s="60"/>
      <c r="SUT888" s="60"/>
      <c r="SUU888" s="60"/>
      <c r="SUV888" s="60"/>
      <c r="SUW888" s="60"/>
      <c r="SUX888" s="60"/>
      <c r="SUY888" s="60"/>
      <c r="SUZ888" s="60"/>
      <c r="SVA888" s="60"/>
      <c r="SVB888" s="60"/>
      <c r="SVC888" s="60"/>
      <c r="SVD888" s="60"/>
      <c r="SVE888" s="60"/>
      <c r="SVF888" s="60"/>
      <c r="SVG888" s="60"/>
      <c r="SVH888" s="60"/>
      <c r="SVI888" s="60"/>
      <c r="SVJ888" s="60"/>
      <c r="SVK888" s="60"/>
      <c r="SVL888" s="60"/>
      <c r="SVM888" s="60"/>
      <c r="SVN888" s="60"/>
      <c r="SVO888" s="60"/>
      <c r="SVP888" s="60"/>
      <c r="SVQ888" s="60"/>
      <c r="SVR888" s="60"/>
      <c r="SVS888" s="60"/>
      <c r="SVT888" s="60"/>
      <c r="SVU888" s="60"/>
      <c r="SVV888" s="60"/>
      <c r="SVW888" s="60"/>
      <c r="SVX888" s="60"/>
      <c r="SVY888" s="60"/>
      <c r="SVZ888" s="60"/>
      <c r="SWA888" s="60"/>
      <c r="SWB888" s="60"/>
      <c r="SWC888" s="60"/>
      <c r="SWD888" s="60"/>
      <c r="SWE888" s="60"/>
      <c r="SWF888" s="60"/>
      <c r="SWG888" s="60"/>
      <c r="SWH888" s="60"/>
      <c r="SWI888" s="60"/>
      <c r="SWJ888" s="60"/>
      <c r="SWK888" s="60"/>
      <c r="SWL888" s="60"/>
      <c r="SWM888" s="60"/>
      <c r="SWN888" s="60"/>
      <c r="SWO888" s="60"/>
      <c r="SWP888" s="60"/>
      <c r="SWQ888" s="60"/>
      <c r="SWR888" s="60"/>
      <c r="SWS888" s="60"/>
      <c r="SWT888" s="60"/>
      <c r="SWU888" s="60"/>
      <c r="SWV888" s="60"/>
      <c r="SWW888" s="60"/>
      <c r="SWX888" s="60"/>
      <c r="SWY888" s="60"/>
      <c r="SWZ888" s="60"/>
      <c r="SXA888" s="60"/>
      <c r="SXB888" s="60"/>
      <c r="SXC888" s="60"/>
      <c r="SXD888" s="60"/>
      <c r="SXE888" s="60"/>
      <c r="SXF888" s="60"/>
      <c r="SXG888" s="60"/>
      <c r="SXH888" s="60"/>
      <c r="SXI888" s="60"/>
      <c r="SXJ888" s="60"/>
      <c r="SXK888" s="60"/>
      <c r="SXL888" s="60"/>
      <c r="SXM888" s="60"/>
      <c r="SXN888" s="60"/>
      <c r="SXO888" s="60"/>
      <c r="SXP888" s="60"/>
      <c r="SXQ888" s="60"/>
      <c r="SXR888" s="60"/>
      <c r="SXS888" s="60"/>
      <c r="SXT888" s="60"/>
      <c r="SXU888" s="60"/>
      <c r="SXV888" s="60"/>
      <c r="SXW888" s="60"/>
      <c r="SXX888" s="60"/>
      <c r="SXY888" s="60"/>
      <c r="SXZ888" s="60"/>
      <c r="SYA888" s="60"/>
      <c r="SYB888" s="60"/>
      <c r="SYC888" s="60"/>
      <c r="SYD888" s="60"/>
      <c r="SYE888" s="60"/>
      <c r="SYF888" s="60"/>
      <c r="SYG888" s="60"/>
      <c r="SYH888" s="60"/>
      <c r="SYI888" s="60"/>
      <c r="SYJ888" s="60"/>
      <c r="SYK888" s="60"/>
      <c r="SYL888" s="60"/>
      <c r="SYM888" s="60"/>
      <c r="SYN888" s="60"/>
      <c r="SYO888" s="60"/>
      <c r="SYP888" s="60"/>
      <c r="SYQ888" s="60"/>
      <c r="SYR888" s="60"/>
      <c r="SYS888" s="60"/>
      <c r="SYT888" s="60"/>
      <c r="SYU888" s="60"/>
      <c r="SYV888" s="60"/>
      <c r="SYW888" s="60"/>
      <c r="SYX888" s="60"/>
      <c r="SYY888" s="60"/>
      <c r="SYZ888" s="60"/>
      <c r="SZA888" s="60"/>
      <c r="SZB888" s="60"/>
      <c r="SZC888" s="60"/>
      <c r="SZD888" s="60"/>
      <c r="SZE888" s="60"/>
      <c r="SZF888" s="60"/>
      <c r="SZG888" s="60"/>
      <c r="SZH888" s="60"/>
      <c r="SZI888" s="60"/>
      <c r="SZJ888" s="60"/>
      <c r="SZK888" s="60"/>
      <c r="SZL888" s="60"/>
      <c r="SZM888" s="60"/>
      <c r="SZN888" s="60"/>
      <c r="SZO888" s="60"/>
      <c r="SZP888" s="60"/>
      <c r="SZQ888" s="60"/>
      <c r="SZR888" s="60"/>
      <c r="SZS888" s="60"/>
      <c r="SZT888" s="60"/>
      <c r="SZU888" s="60"/>
      <c r="SZV888" s="60"/>
      <c r="SZW888" s="60"/>
      <c r="SZX888" s="60"/>
      <c r="SZY888" s="60"/>
      <c r="SZZ888" s="60"/>
      <c r="TAA888" s="60"/>
      <c r="TAB888" s="60"/>
      <c r="TAC888" s="60"/>
      <c r="TAD888" s="60"/>
      <c r="TAE888" s="60"/>
      <c r="TAF888" s="60"/>
      <c r="TAG888" s="60"/>
      <c r="TAH888" s="60"/>
      <c r="TAI888" s="60"/>
      <c r="TAJ888" s="60"/>
      <c r="TAK888" s="60"/>
      <c r="TAL888" s="60"/>
      <c r="TAM888" s="60"/>
      <c r="TAN888" s="60"/>
      <c r="TAO888" s="60"/>
      <c r="TAP888" s="60"/>
      <c r="TAQ888" s="60"/>
      <c r="TAR888" s="60"/>
      <c r="TAS888" s="60"/>
      <c r="TAT888" s="60"/>
      <c r="TAU888" s="60"/>
      <c r="TAV888" s="60"/>
      <c r="TAW888" s="60"/>
      <c r="TAX888" s="60"/>
      <c r="TAY888" s="60"/>
      <c r="TAZ888" s="60"/>
      <c r="TBA888" s="60"/>
      <c r="TBB888" s="60"/>
      <c r="TBC888" s="60"/>
      <c r="TBD888" s="60"/>
      <c r="TBE888" s="60"/>
      <c r="TBF888" s="60"/>
      <c r="TBG888" s="60"/>
      <c r="TBH888" s="60"/>
      <c r="TBI888" s="60"/>
      <c r="TBJ888" s="60"/>
      <c r="TBK888" s="60"/>
      <c r="TBL888" s="60"/>
      <c r="TBM888" s="60"/>
      <c r="TBN888" s="60"/>
      <c r="TBO888" s="60"/>
      <c r="TBP888" s="60"/>
      <c r="TBQ888" s="60"/>
      <c r="TBR888" s="60"/>
      <c r="TBS888" s="60"/>
      <c r="TBT888" s="60"/>
      <c r="TBU888" s="60"/>
      <c r="TBV888" s="60"/>
      <c r="TBW888" s="60"/>
      <c r="TBX888" s="60"/>
      <c r="TBY888" s="60"/>
      <c r="TBZ888" s="60"/>
      <c r="TCA888" s="60"/>
      <c r="TCB888" s="60"/>
      <c r="TCC888" s="60"/>
      <c r="TCD888" s="60"/>
      <c r="TCE888" s="60"/>
      <c r="TCF888" s="60"/>
      <c r="TCG888" s="60"/>
      <c r="TCH888" s="60"/>
      <c r="TCI888" s="60"/>
      <c r="TCJ888" s="60"/>
      <c r="TCK888" s="60"/>
      <c r="TCL888" s="60"/>
      <c r="TCM888" s="60"/>
      <c r="TCN888" s="60"/>
      <c r="TCO888" s="60"/>
      <c r="TCP888" s="60"/>
      <c r="TCQ888" s="60"/>
      <c r="TCR888" s="60"/>
      <c r="TCS888" s="60"/>
      <c r="TCT888" s="60"/>
      <c r="TCU888" s="60"/>
      <c r="TCV888" s="60"/>
      <c r="TCW888" s="60"/>
      <c r="TCX888" s="60"/>
      <c r="TCY888" s="60"/>
      <c r="TCZ888" s="60"/>
      <c r="TDA888" s="60"/>
      <c r="TDB888" s="60"/>
      <c r="TDC888" s="60"/>
      <c r="TDD888" s="60"/>
      <c r="TDE888" s="60"/>
      <c r="TDF888" s="60"/>
      <c r="TDG888" s="60"/>
      <c r="TDH888" s="60"/>
      <c r="TDI888" s="60"/>
      <c r="TDJ888" s="60"/>
      <c r="TDK888" s="60"/>
      <c r="TDL888" s="60"/>
      <c r="TDM888" s="60"/>
      <c r="TDN888" s="60"/>
      <c r="TDO888" s="60"/>
      <c r="TDP888" s="60"/>
      <c r="TDQ888" s="60"/>
      <c r="TDR888" s="60"/>
      <c r="TDS888" s="60"/>
      <c r="TDT888" s="60"/>
      <c r="TDU888" s="60"/>
      <c r="TDV888" s="60"/>
      <c r="TDW888" s="60"/>
      <c r="TDX888" s="60"/>
      <c r="TDY888" s="60"/>
      <c r="TDZ888" s="60"/>
      <c r="TEA888" s="60"/>
      <c r="TEB888" s="60"/>
      <c r="TEC888" s="60"/>
      <c r="TED888" s="60"/>
      <c r="TEE888" s="60"/>
      <c r="TEF888" s="60"/>
      <c r="TEG888" s="60"/>
      <c r="TEH888" s="60"/>
      <c r="TEI888" s="60"/>
      <c r="TEJ888" s="60"/>
      <c r="TEK888" s="60"/>
      <c r="TEL888" s="60"/>
      <c r="TEM888" s="60"/>
      <c r="TEN888" s="60"/>
      <c r="TEO888" s="60"/>
      <c r="TEP888" s="60"/>
      <c r="TEQ888" s="60"/>
      <c r="TER888" s="60"/>
      <c r="TES888" s="60"/>
      <c r="TET888" s="60"/>
      <c r="TEU888" s="60"/>
      <c r="TEV888" s="60"/>
      <c r="TEW888" s="60"/>
      <c r="TEX888" s="60"/>
      <c r="TEY888" s="60"/>
      <c r="TEZ888" s="60"/>
      <c r="TFA888" s="60"/>
      <c r="TFB888" s="60"/>
      <c r="TFC888" s="60"/>
      <c r="TFD888" s="60"/>
      <c r="TFE888" s="60"/>
      <c r="TFF888" s="60"/>
      <c r="TFG888" s="60"/>
      <c r="TFH888" s="60"/>
      <c r="TFI888" s="60"/>
      <c r="TFJ888" s="60"/>
      <c r="TFK888" s="60"/>
      <c r="TFL888" s="60"/>
      <c r="TFM888" s="60"/>
      <c r="TFN888" s="60"/>
      <c r="TFO888" s="60"/>
      <c r="TFP888" s="60"/>
      <c r="TFQ888" s="60"/>
      <c r="TFR888" s="60"/>
      <c r="TFS888" s="60"/>
      <c r="TFT888" s="60"/>
      <c r="TFU888" s="60"/>
      <c r="TFV888" s="60"/>
      <c r="TFW888" s="60"/>
      <c r="TFX888" s="60"/>
      <c r="TFY888" s="60"/>
      <c r="TFZ888" s="60"/>
      <c r="TGA888" s="60"/>
      <c r="TGB888" s="60"/>
      <c r="TGC888" s="60"/>
      <c r="TGD888" s="60"/>
      <c r="TGE888" s="60"/>
      <c r="TGF888" s="60"/>
      <c r="TGG888" s="60"/>
      <c r="TGH888" s="60"/>
      <c r="TGI888" s="60"/>
      <c r="TGJ888" s="60"/>
      <c r="TGK888" s="60"/>
      <c r="TGL888" s="60"/>
      <c r="TGM888" s="60"/>
      <c r="TGN888" s="60"/>
      <c r="TGO888" s="60"/>
      <c r="TGP888" s="60"/>
      <c r="TGQ888" s="60"/>
      <c r="TGR888" s="60"/>
      <c r="TGS888" s="60"/>
      <c r="TGT888" s="60"/>
      <c r="TGU888" s="60"/>
      <c r="TGV888" s="60"/>
      <c r="TGW888" s="60"/>
      <c r="TGX888" s="60"/>
      <c r="TGY888" s="60"/>
      <c r="TGZ888" s="60"/>
      <c r="THA888" s="60"/>
      <c r="THB888" s="60"/>
      <c r="THC888" s="60"/>
      <c r="THD888" s="60"/>
      <c r="THE888" s="60"/>
      <c r="THF888" s="60"/>
      <c r="THG888" s="60"/>
      <c r="THH888" s="60"/>
      <c r="THI888" s="60"/>
      <c r="THJ888" s="60"/>
      <c r="THK888" s="60"/>
      <c r="THL888" s="60"/>
      <c r="THM888" s="60"/>
      <c r="THN888" s="60"/>
      <c r="THO888" s="60"/>
      <c r="THP888" s="60"/>
      <c r="THQ888" s="60"/>
      <c r="THR888" s="60"/>
      <c r="THS888" s="60"/>
      <c r="THT888" s="60"/>
      <c r="THU888" s="60"/>
      <c r="THV888" s="60"/>
      <c r="THW888" s="60"/>
      <c r="THX888" s="60"/>
      <c r="THY888" s="60"/>
      <c r="THZ888" s="60"/>
      <c r="TIA888" s="60"/>
      <c r="TIB888" s="60"/>
      <c r="TIC888" s="60"/>
      <c r="TID888" s="60"/>
      <c r="TIE888" s="60"/>
      <c r="TIF888" s="60"/>
      <c r="TIG888" s="60"/>
      <c r="TIH888" s="60"/>
      <c r="TII888" s="60"/>
      <c r="TIJ888" s="60"/>
      <c r="TIK888" s="60"/>
      <c r="TIL888" s="60"/>
      <c r="TIM888" s="60"/>
      <c r="TIN888" s="60"/>
      <c r="TIO888" s="60"/>
      <c r="TIP888" s="60"/>
      <c r="TIQ888" s="60"/>
      <c r="TIR888" s="60"/>
      <c r="TIS888" s="60"/>
      <c r="TIT888" s="60"/>
      <c r="TIU888" s="60"/>
      <c r="TIV888" s="60"/>
      <c r="TIW888" s="60"/>
      <c r="TIX888" s="60"/>
      <c r="TIY888" s="60"/>
      <c r="TIZ888" s="60"/>
      <c r="TJA888" s="60"/>
      <c r="TJB888" s="60"/>
      <c r="TJC888" s="60"/>
      <c r="TJD888" s="60"/>
      <c r="TJE888" s="60"/>
      <c r="TJF888" s="60"/>
      <c r="TJG888" s="60"/>
      <c r="TJH888" s="60"/>
      <c r="TJI888" s="60"/>
      <c r="TJJ888" s="60"/>
      <c r="TJK888" s="60"/>
      <c r="TJL888" s="60"/>
      <c r="TJM888" s="60"/>
      <c r="TJN888" s="60"/>
      <c r="TJO888" s="60"/>
      <c r="TJP888" s="60"/>
      <c r="TJQ888" s="60"/>
      <c r="TJR888" s="60"/>
      <c r="TJS888" s="60"/>
      <c r="TJT888" s="60"/>
      <c r="TJU888" s="60"/>
      <c r="TJV888" s="60"/>
      <c r="TJW888" s="60"/>
      <c r="TJX888" s="60"/>
      <c r="TJY888" s="60"/>
      <c r="TJZ888" s="60"/>
      <c r="TKA888" s="60"/>
      <c r="TKB888" s="60"/>
      <c r="TKC888" s="60"/>
      <c r="TKD888" s="60"/>
      <c r="TKE888" s="60"/>
      <c r="TKF888" s="60"/>
      <c r="TKG888" s="60"/>
      <c r="TKH888" s="60"/>
      <c r="TKI888" s="60"/>
      <c r="TKJ888" s="60"/>
      <c r="TKK888" s="60"/>
      <c r="TKL888" s="60"/>
      <c r="TKM888" s="60"/>
      <c r="TKN888" s="60"/>
      <c r="TKO888" s="60"/>
      <c r="TKP888" s="60"/>
      <c r="TKQ888" s="60"/>
      <c r="TKR888" s="60"/>
      <c r="TKS888" s="60"/>
      <c r="TKT888" s="60"/>
      <c r="TKU888" s="60"/>
      <c r="TKV888" s="60"/>
      <c r="TKW888" s="60"/>
      <c r="TKX888" s="60"/>
      <c r="TKY888" s="60"/>
      <c r="TKZ888" s="60"/>
      <c r="TLA888" s="60"/>
      <c r="TLB888" s="60"/>
      <c r="TLC888" s="60"/>
      <c r="TLD888" s="60"/>
      <c r="TLE888" s="60"/>
      <c r="TLF888" s="60"/>
      <c r="TLG888" s="60"/>
      <c r="TLH888" s="60"/>
      <c r="TLI888" s="60"/>
      <c r="TLJ888" s="60"/>
      <c r="TLK888" s="60"/>
      <c r="TLL888" s="60"/>
      <c r="TLM888" s="60"/>
      <c r="TLN888" s="60"/>
      <c r="TLO888" s="60"/>
      <c r="TLP888" s="60"/>
      <c r="TLQ888" s="60"/>
      <c r="TLR888" s="60"/>
      <c r="TLS888" s="60"/>
      <c r="TLT888" s="60"/>
      <c r="TLU888" s="60"/>
      <c r="TLV888" s="60"/>
      <c r="TLW888" s="60"/>
      <c r="TLX888" s="60"/>
      <c r="TLY888" s="60"/>
      <c r="TLZ888" s="60"/>
      <c r="TMA888" s="60"/>
      <c r="TMB888" s="60"/>
      <c r="TMC888" s="60"/>
      <c r="TMD888" s="60"/>
      <c r="TME888" s="60"/>
      <c r="TMF888" s="60"/>
      <c r="TMG888" s="60"/>
      <c r="TMH888" s="60"/>
      <c r="TMI888" s="60"/>
      <c r="TMJ888" s="60"/>
      <c r="TMK888" s="60"/>
      <c r="TML888" s="60"/>
      <c r="TMM888" s="60"/>
      <c r="TMN888" s="60"/>
      <c r="TMO888" s="60"/>
      <c r="TMP888" s="60"/>
      <c r="TMQ888" s="60"/>
      <c r="TMR888" s="60"/>
      <c r="TMS888" s="60"/>
      <c r="TMT888" s="60"/>
      <c r="TMU888" s="60"/>
      <c r="TMV888" s="60"/>
      <c r="TMW888" s="60"/>
      <c r="TMX888" s="60"/>
      <c r="TMY888" s="60"/>
      <c r="TMZ888" s="60"/>
      <c r="TNA888" s="60"/>
      <c r="TNB888" s="60"/>
      <c r="TNC888" s="60"/>
      <c r="TND888" s="60"/>
      <c r="TNE888" s="60"/>
      <c r="TNF888" s="60"/>
      <c r="TNG888" s="60"/>
      <c r="TNH888" s="60"/>
      <c r="TNI888" s="60"/>
      <c r="TNJ888" s="60"/>
      <c r="TNK888" s="60"/>
      <c r="TNL888" s="60"/>
      <c r="TNM888" s="60"/>
      <c r="TNN888" s="60"/>
      <c r="TNO888" s="60"/>
      <c r="TNP888" s="60"/>
      <c r="TNQ888" s="60"/>
      <c r="TNR888" s="60"/>
      <c r="TNS888" s="60"/>
      <c r="TNT888" s="60"/>
      <c r="TNU888" s="60"/>
      <c r="TNV888" s="60"/>
      <c r="TNW888" s="60"/>
      <c r="TNX888" s="60"/>
      <c r="TNY888" s="60"/>
      <c r="TNZ888" s="60"/>
      <c r="TOA888" s="60"/>
      <c r="TOB888" s="60"/>
      <c r="TOC888" s="60"/>
      <c r="TOD888" s="60"/>
      <c r="TOE888" s="60"/>
      <c r="TOF888" s="60"/>
      <c r="TOG888" s="60"/>
      <c r="TOH888" s="60"/>
      <c r="TOI888" s="60"/>
      <c r="TOJ888" s="60"/>
      <c r="TOK888" s="60"/>
      <c r="TOL888" s="60"/>
      <c r="TOM888" s="60"/>
      <c r="TON888" s="60"/>
      <c r="TOO888" s="60"/>
      <c r="TOP888" s="60"/>
      <c r="TOQ888" s="60"/>
      <c r="TOR888" s="60"/>
      <c r="TOS888" s="60"/>
      <c r="TOT888" s="60"/>
      <c r="TOU888" s="60"/>
      <c r="TOV888" s="60"/>
      <c r="TOW888" s="60"/>
      <c r="TOX888" s="60"/>
      <c r="TOY888" s="60"/>
      <c r="TOZ888" s="60"/>
      <c r="TPA888" s="60"/>
      <c r="TPB888" s="60"/>
      <c r="TPC888" s="60"/>
      <c r="TPD888" s="60"/>
      <c r="TPE888" s="60"/>
      <c r="TPF888" s="60"/>
      <c r="TPG888" s="60"/>
      <c r="TPH888" s="60"/>
      <c r="TPI888" s="60"/>
      <c r="TPJ888" s="60"/>
      <c r="TPK888" s="60"/>
      <c r="TPL888" s="60"/>
      <c r="TPM888" s="60"/>
      <c r="TPN888" s="60"/>
      <c r="TPO888" s="60"/>
      <c r="TPP888" s="60"/>
      <c r="TPQ888" s="60"/>
      <c r="TPR888" s="60"/>
      <c r="TPS888" s="60"/>
      <c r="TPT888" s="60"/>
      <c r="TPU888" s="60"/>
      <c r="TPV888" s="60"/>
      <c r="TPW888" s="60"/>
      <c r="TPX888" s="60"/>
      <c r="TPY888" s="60"/>
      <c r="TPZ888" s="60"/>
      <c r="TQA888" s="60"/>
      <c r="TQB888" s="60"/>
      <c r="TQC888" s="60"/>
      <c r="TQD888" s="60"/>
      <c r="TQE888" s="60"/>
      <c r="TQF888" s="60"/>
      <c r="TQG888" s="60"/>
      <c r="TQH888" s="60"/>
      <c r="TQI888" s="60"/>
      <c r="TQJ888" s="60"/>
      <c r="TQK888" s="60"/>
      <c r="TQL888" s="60"/>
      <c r="TQM888" s="60"/>
      <c r="TQN888" s="60"/>
      <c r="TQO888" s="60"/>
      <c r="TQP888" s="60"/>
      <c r="TQQ888" s="60"/>
      <c r="TQR888" s="60"/>
      <c r="TQS888" s="60"/>
      <c r="TQT888" s="60"/>
      <c r="TQU888" s="60"/>
      <c r="TQV888" s="60"/>
      <c r="TQW888" s="60"/>
      <c r="TQX888" s="60"/>
      <c r="TQY888" s="60"/>
      <c r="TQZ888" s="60"/>
      <c r="TRA888" s="60"/>
      <c r="TRB888" s="60"/>
      <c r="TRC888" s="60"/>
      <c r="TRD888" s="60"/>
      <c r="TRE888" s="60"/>
      <c r="TRF888" s="60"/>
      <c r="TRG888" s="60"/>
      <c r="TRH888" s="60"/>
      <c r="TRI888" s="60"/>
      <c r="TRJ888" s="60"/>
      <c r="TRK888" s="60"/>
      <c r="TRL888" s="60"/>
      <c r="TRM888" s="60"/>
      <c r="TRN888" s="60"/>
      <c r="TRO888" s="60"/>
      <c r="TRP888" s="60"/>
      <c r="TRQ888" s="60"/>
      <c r="TRR888" s="60"/>
      <c r="TRS888" s="60"/>
      <c r="TRT888" s="60"/>
      <c r="TRU888" s="60"/>
      <c r="TRV888" s="60"/>
      <c r="TRW888" s="60"/>
      <c r="TRX888" s="60"/>
      <c r="TRY888" s="60"/>
      <c r="TRZ888" s="60"/>
      <c r="TSA888" s="60"/>
      <c r="TSB888" s="60"/>
      <c r="TSC888" s="60"/>
      <c r="TSD888" s="60"/>
      <c r="TSE888" s="60"/>
      <c r="TSF888" s="60"/>
      <c r="TSG888" s="60"/>
      <c r="TSH888" s="60"/>
      <c r="TSI888" s="60"/>
      <c r="TSJ888" s="60"/>
      <c r="TSK888" s="60"/>
      <c r="TSL888" s="60"/>
      <c r="TSM888" s="60"/>
      <c r="TSN888" s="60"/>
      <c r="TSO888" s="60"/>
      <c r="TSP888" s="60"/>
      <c r="TSQ888" s="60"/>
      <c r="TSR888" s="60"/>
      <c r="TSS888" s="60"/>
      <c r="TST888" s="60"/>
      <c r="TSU888" s="60"/>
      <c r="TSV888" s="60"/>
      <c r="TSW888" s="60"/>
      <c r="TSX888" s="60"/>
      <c r="TSY888" s="60"/>
      <c r="TSZ888" s="60"/>
      <c r="TTA888" s="60"/>
      <c r="TTB888" s="60"/>
      <c r="TTC888" s="60"/>
      <c r="TTD888" s="60"/>
      <c r="TTE888" s="60"/>
      <c r="TTF888" s="60"/>
      <c r="TTG888" s="60"/>
      <c r="TTH888" s="60"/>
      <c r="TTI888" s="60"/>
      <c r="TTJ888" s="60"/>
      <c r="TTK888" s="60"/>
      <c r="TTL888" s="60"/>
      <c r="TTM888" s="60"/>
      <c r="TTN888" s="60"/>
      <c r="TTO888" s="60"/>
      <c r="TTP888" s="60"/>
      <c r="TTQ888" s="60"/>
      <c r="TTR888" s="60"/>
      <c r="TTS888" s="60"/>
      <c r="TTT888" s="60"/>
      <c r="TTU888" s="60"/>
      <c r="TTV888" s="60"/>
      <c r="TTW888" s="60"/>
      <c r="TTX888" s="60"/>
      <c r="TTY888" s="60"/>
      <c r="TTZ888" s="60"/>
      <c r="TUA888" s="60"/>
      <c r="TUB888" s="60"/>
      <c r="TUC888" s="60"/>
      <c r="TUD888" s="60"/>
      <c r="TUE888" s="60"/>
      <c r="TUF888" s="60"/>
      <c r="TUG888" s="60"/>
      <c r="TUH888" s="60"/>
      <c r="TUI888" s="60"/>
      <c r="TUJ888" s="60"/>
      <c r="TUK888" s="60"/>
      <c r="TUL888" s="60"/>
      <c r="TUM888" s="60"/>
      <c r="TUN888" s="60"/>
      <c r="TUO888" s="60"/>
      <c r="TUP888" s="60"/>
      <c r="TUQ888" s="60"/>
      <c r="TUR888" s="60"/>
      <c r="TUS888" s="60"/>
      <c r="TUT888" s="60"/>
      <c r="TUU888" s="60"/>
      <c r="TUV888" s="60"/>
      <c r="TUW888" s="60"/>
      <c r="TUX888" s="60"/>
      <c r="TUY888" s="60"/>
      <c r="TUZ888" s="60"/>
      <c r="TVA888" s="60"/>
      <c r="TVB888" s="60"/>
      <c r="TVC888" s="60"/>
      <c r="TVD888" s="60"/>
      <c r="TVE888" s="60"/>
      <c r="TVF888" s="60"/>
      <c r="TVG888" s="60"/>
      <c r="TVH888" s="60"/>
      <c r="TVI888" s="60"/>
      <c r="TVJ888" s="60"/>
      <c r="TVK888" s="60"/>
      <c r="TVL888" s="60"/>
      <c r="TVM888" s="60"/>
      <c r="TVN888" s="60"/>
      <c r="TVO888" s="60"/>
      <c r="TVP888" s="60"/>
      <c r="TVQ888" s="60"/>
      <c r="TVR888" s="60"/>
      <c r="TVS888" s="60"/>
      <c r="TVT888" s="60"/>
      <c r="TVU888" s="60"/>
      <c r="TVV888" s="60"/>
      <c r="TVW888" s="60"/>
      <c r="TVX888" s="60"/>
      <c r="TVY888" s="60"/>
      <c r="TVZ888" s="60"/>
      <c r="TWA888" s="60"/>
      <c r="TWB888" s="60"/>
      <c r="TWC888" s="60"/>
      <c r="TWD888" s="60"/>
      <c r="TWE888" s="60"/>
      <c r="TWF888" s="60"/>
      <c r="TWG888" s="60"/>
      <c r="TWH888" s="60"/>
      <c r="TWI888" s="60"/>
      <c r="TWJ888" s="60"/>
      <c r="TWK888" s="60"/>
      <c r="TWL888" s="60"/>
      <c r="TWM888" s="60"/>
      <c r="TWN888" s="60"/>
      <c r="TWO888" s="60"/>
      <c r="TWP888" s="60"/>
      <c r="TWQ888" s="60"/>
      <c r="TWR888" s="60"/>
      <c r="TWS888" s="60"/>
      <c r="TWT888" s="60"/>
      <c r="TWU888" s="60"/>
      <c r="TWV888" s="60"/>
      <c r="TWW888" s="60"/>
      <c r="TWX888" s="60"/>
      <c r="TWY888" s="60"/>
      <c r="TWZ888" s="60"/>
      <c r="TXA888" s="60"/>
      <c r="TXB888" s="60"/>
      <c r="TXC888" s="60"/>
      <c r="TXD888" s="60"/>
      <c r="TXE888" s="60"/>
      <c r="TXF888" s="60"/>
      <c r="TXG888" s="60"/>
      <c r="TXH888" s="60"/>
      <c r="TXI888" s="60"/>
      <c r="TXJ888" s="60"/>
      <c r="TXK888" s="60"/>
      <c r="TXL888" s="60"/>
      <c r="TXM888" s="60"/>
      <c r="TXN888" s="60"/>
      <c r="TXO888" s="60"/>
      <c r="TXP888" s="60"/>
      <c r="TXQ888" s="60"/>
      <c r="TXR888" s="60"/>
      <c r="TXS888" s="60"/>
      <c r="TXT888" s="60"/>
      <c r="TXU888" s="60"/>
      <c r="TXV888" s="60"/>
      <c r="TXW888" s="60"/>
      <c r="TXX888" s="60"/>
      <c r="TXY888" s="60"/>
      <c r="TXZ888" s="60"/>
      <c r="TYA888" s="60"/>
      <c r="TYB888" s="60"/>
      <c r="TYC888" s="60"/>
      <c r="TYD888" s="60"/>
      <c r="TYE888" s="60"/>
      <c r="TYF888" s="60"/>
      <c r="TYG888" s="60"/>
      <c r="TYH888" s="60"/>
      <c r="TYI888" s="60"/>
      <c r="TYJ888" s="60"/>
      <c r="TYK888" s="60"/>
      <c r="TYL888" s="60"/>
      <c r="TYM888" s="60"/>
      <c r="TYN888" s="60"/>
      <c r="TYO888" s="60"/>
      <c r="TYP888" s="60"/>
      <c r="TYQ888" s="60"/>
      <c r="TYR888" s="60"/>
      <c r="TYS888" s="60"/>
      <c r="TYT888" s="60"/>
      <c r="TYU888" s="60"/>
      <c r="TYV888" s="60"/>
      <c r="TYW888" s="60"/>
      <c r="TYX888" s="60"/>
      <c r="TYY888" s="60"/>
      <c r="TYZ888" s="60"/>
      <c r="TZA888" s="60"/>
      <c r="TZB888" s="60"/>
      <c r="TZC888" s="60"/>
      <c r="TZD888" s="60"/>
      <c r="TZE888" s="60"/>
      <c r="TZF888" s="60"/>
      <c r="TZG888" s="60"/>
      <c r="TZH888" s="60"/>
      <c r="TZI888" s="60"/>
      <c r="TZJ888" s="60"/>
      <c r="TZK888" s="60"/>
      <c r="TZL888" s="60"/>
      <c r="TZM888" s="60"/>
      <c r="TZN888" s="60"/>
      <c r="TZO888" s="60"/>
      <c r="TZP888" s="60"/>
      <c r="TZQ888" s="60"/>
      <c r="TZR888" s="60"/>
      <c r="TZS888" s="60"/>
      <c r="TZT888" s="60"/>
      <c r="TZU888" s="60"/>
      <c r="TZV888" s="60"/>
      <c r="TZW888" s="60"/>
      <c r="TZX888" s="60"/>
      <c r="TZY888" s="60"/>
      <c r="TZZ888" s="60"/>
      <c r="UAA888" s="60"/>
      <c r="UAB888" s="60"/>
      <c r="UAC888" s="60"/>
      <c r="UAD888" s="60"/>
      <c r="UAE888" s="60"/>
      <c r="UAF888" s="60"/>
      <c r="UAG888" s="60"/>
      <c r="UAH888" s="60"/>
      <c r="UAI888" s="60"/>
      <c r="UAJ888" s="60"/>
      <c r="UAK888" s="60"/>
      <c r="UAL888" s="60"/>
      <c r="UAM888" s="60"/>
      <c r="UAN888" s="60"/>
      <c r="UAO888" s="60"/>
      <c r="UAP888" s="60"/>
      <c r="UAQ888" s="60"/>
      <c r="UAR888" s="60"/>
      <c r="UAS888" s="60"/>
      <c r="UAT888" s="60"/>
      <c r="UAU888" s="60"/>
      <c r="UAV888" s="60"/>
      <c r="UAW888" s="60"/>
      <c r="UAX888" s="60"/>
      <c r="UAY888" s="60"/>
      <c r="UAZ888" s="60"/>
      <c r="UBA888" s="60"/>
      <c r="UBB888" s="60"/>
      <c r="UBC888" s="60"/>
      <c r="UBD888" s="60"/>
      <c r="UBE888" s="60"/>
      <c r="UBF888" s="60"/>
      <c r="UBG888" s="60"/>
      <c r="UBH888" s="60"/>
      <c r="UBI888" s="60"/>
      <c r="UBJ888" s="60"/>
      <c r="UBK888" s="60"/>
      <c r="UBL888" s="60"/>
      <c r="UBM888" s="60"/>
      <c r="UBN888" s="60"/>
      <c r="UBO888" s="60"/>
      <c r="UBP888" s="60"/>
      <c r="UBQ888" s="60"/>
      <c r="UBR888" s="60"/>
      <c r="UBS888" s="60"/>
      <c r="UBT888" s="60"/>
      <c r="UBU888" s="60"/>
      <c r="UBV888" s="60"/>
      <c r="UBW888" s="60"/>
      <c r="UBX888" s="60"/>
      <c r="UBY888" s="60"/>
      <c r="UBZ888" s="60"/>
      <c r="UCA888" s="60"/>
      <c r="UCB888" s="60"/>
      <c r="UCC888" s="60"/>
      <c r="UCD888" s="60"/>
      <c r="UCE888" s="60"/>
      <c r="UCF888" s="60"/>
      <c r="UCG888" s="60"/>
      <c r="UCH888" s="60"/>
      <c r="UCI888" s="60"/>
      <c r="UCJ888" s="60"/>
      <c r="UCK888" s="60"/>
      <c r="UCL888" s="60"/>
      <c r="UCM888" s="60"/>
      <c r="UCN888" s="60"/>
      <c r="UCO888" s="60"/>
      <c r="UCP888" s="60"/>
      <c r="UCQ888" s="60"/>
      <c r="UCR888" s="60"/>
      <c r="UCS888" s="60"/>
      <c r="UCT888" s="60"/>
      <c r="UCU888" s="60"/>
      <c r="UCV888" s="60"/>
      <c r="UCW888" s="60"/>
      <c r="UCX888" s="60"/>
      <c r="UCY888" s="60"/>
      <c r="UCZ888" s="60"/>
      <c r="UDA888" s="60"/>
      <c r="UDB888" s="60"/>
      <c r="UDC888" s="60"/>
      <c r="UDD888" s="60"/>
      <c r="UDE888" s="60"/>
      <c r="UDF888" s="60"/>
      <c r="UDG888" s="60"/>
      <c r="UDH888" s="60"/>
      <c r="UDI888" s="60"/>
      <c r="UDJ888" s="60"/>
      <c r="UDK888" s="60"/>
      <c r="UDL888" s="60"/>
      <c r="UDM888" s="60"/>
      <c r="UDN888" s="60"/>
      <c r="UDO888" s="60"/>
      <c r="UDP888" s="60"/>
      <c r="UDQ888" s="60"/>
      <c r="UDR888" s="60"/>
      <c r="UDS888" s="60"/>
      <c r="UDT888" s="60"/>
      <c r="UDU888" s="60"/>
      <c r="UDV888" s="60"/>
      <c r="UDW888" s="60"/>
      <c r="UDX888" s="60"/>
      <c r="UDY888" s="60"/>
      <c r="UDZ888" s="60"/>
      <c r="UEA888" s="60"/>
      <c r="UEB888" s="60"/>
      <c r="UEC888" s="60"/>
      <c r="UED888" s="60"/>
      <c r="UEE888" s="60"/>
      <c r="UEF888" s="60"/>
      <c r="UEG888" s="60"/>
      <c r="UEH888" s="60"/>
      <c r="UEI888" s="60"/>
      <c r="UEJ888" s="60"/>
      <c r="UEK888" s="60"/>
      <c r="UEL888" s="60"/>
      <c r="UEM888" s="60"/>
      <c r="UEN888" s="60"/>
      <c r="UEO888" s="60"/>
      <c r="UEP888" s="60"/>
      <c r="UEQ888" s="60"/>
      <c r="UER888" s="60"/>
      <c r="UES888" s="60"/>
      <c r="UET888" s="60"/>
      <c r="UEU888" s="60"/>
      <c r="UEV888" s="60"/>
      <c r="UEW888" s="60"/>
      <c r="UEX888" s="60"/>
      <c r="UEY888" s="60"/>
      <c r="UEZ888" s="60"/>
      <c r="UFA888" s="60"/>
      <c r="UFB888" s="60"/>
      <c r="UFC888" s="60"/>
      <c r="UFD888" s="60"/>
      <c r="UFE888" s="60"/>
      <c r="UFF888" s="60"/>
      <c r="UFG888" s="60"/>
      <c r="UFH888" s="60"/>
      <c r="UFI888" s="60"/>
      <c r="UFJ888" s="60"/>
      <c r="UFK888" s="60"/>
      <c r="UFL888" s="60"/>
      <c r="UFM888" s="60"/>
      <c r="UFN888" s="60"/>
      <c r="UFO888" s="60"/>
      <c r="UFP888" s="60"/>
      <c r="UFQ888" s="60"/>
      <c r="UFR888" s="60"/>
      <c r="UFS888" s="60"/>
      <c r="UFT888" s="60"/>
      <c r="UFU888" s="60"/>
      <c r="UFV888" s="60"/>
      <c r="UFW888" s="60"/>
      <c r="UFX888" s="60"/>
      <c r="UFY888" s="60"/>
      <c r="UFZ888" s="60"/>
      <c r="UGA888" s="60"/>
      <c r="UGB888" s="60"/>
      <c r="UGC888" s="60"/>
      <c r="UGD888" s="60"/>
      <c r="UGE888" s="60"/>
      <c r="UGF888" s="60"/>
      <c r="UGG888" s="60"/>
      <c r="UGH888" s="60"/>
      <c r="UGI888" s="60"/>
      <c r="UGJ888" s="60"/>
      <c r="UGK888" s="60"/>
      <c r="UGL888" s="60"/>
      <c r="UGM888" s="60"/>
      <c r="UGN888" s="60"/>
      <c r="UGO888" s="60"/>
      <c r="UGP888" s="60"/>
      <c r="UGQ888" s="60"/>
      <c r="UGR888" s="60"/>
      <c r="UGS888" s="60"/>
      <c r="UGT888" s="60"/>
      <c r="UGU888" s="60"/>
      <c r="UGV888" s="60"/>
      <c r="UGW888" s="60"/>
      <c r="UGX888" s="60"/>
      <c r="UGY888" s="60"/>
      <c r="UGZ888" s="60"/>
      <c r="UHA888" s="60"/>
      <c r="UHB888" s="60"/>
      <c r="UHC888" s="60"/>
      <c r="UHD888" s="60"/>
      <c r="UHE888" s="60"/>
      <c r="UHF888" s="60"/>
      <c r="UHG888" s="60"/>
      <c r="UHH888" s="60"/>
      <c r="UHI888" s="60"/>
      <c r="UHJ888" s="60"/>
      <c r="UHK888" s="60"/>
      <c r="UHL888" s="60"/>
      <c r="UHM888" s="60"/>
      <c r="UHN888" s="60"/>
      <c r="UHO888" s="60"/>
      <c r="UHP888" s="60"/>
      <c r="UHQ888" s="60"/>
      <c r="UHR888" s="60"/>
      <c r="UHS888" s="60"/>
      <c r="UHT888" s="60"/>
      <c r="UHU888" s="60"/>
      <c r="UHV888" s="60"/>
      <c r="UHW888" s="60"/>
      <c r="UHX888" s="60"/>
      <c r="UHY888" s="60"/>
      <c r="UHZ888" s="60"/>
      <c r="UIA888" s="60"/>
      <c r="UIB888" s="60"/>
      <c r="UIC888" s="60"/>
      <c r="UID888" s="60"/>
      <c r="UIE888" s="60"/>
      <c r="UIF888" s="60"/>
      <c r="UIG888" s="60"/>
      <c r="UIH888" s="60"/>
      <c r="UII888" s="60"/>
      <c r="UIJ888" s="60"/>
      <c r="UIK888" s="60"/>
      <c r="UIL888" s="60"/>
      <c r="UIM888" s="60"/>
      <c r="UIN888" s="60"/>
      <c r="UIO888" s="60"/>
      <c r="UIP888" s="60"/>
      <c r="UIQ888" s="60"/>
      <c r="UIR888" s="60"/>
      <c r="UIS888" s="60"/>
      <c r="UIT888" s="60"/>
      <c r="UIU888" s="60"/>
      <c r="UIV888" s="60"/>
      <c r="UIW888" s="60"/>
      <c r="UIX888" s="60"/>
      <c r="UIY888" s="60"/>
      <c r="UIZ888" s="60"/>
      <c r="UJA888" s="60"/>
      <c r="UJB888" s="60"/>
      <c r="UJC888" s="60"/>
      <c r="UJD888" s="60"/>
      <c r="UJE888" s="60"/>
      <c r="UJF888" s="60"/>
      <c r="UJG888" s="60"/>
      <c r="UJH888" s="60"/>
      <c r="UJI888" s="60"/>
      <c r="UJJ888" s="60"/>
      <c r="UJK888" s="60"/>
      <c r="UJL888" s="60"/>
      <c r="UJM888" s="60"/>
      <c r="UJN888" s="60"/>
      <c r="UJO888" s="60"/>
      <c r="UJP888" s="60"/>
      <c r="UJQ888" s="60"/>
      <c r="UJR888" s="60"/>
      <c r="UJS888" s="60"/>
      <c r="UJT888" s="60"/>
      <c r="UJU888" s="60"/>
      <c r="UJV888" s="60"/>
      <c r="UJW888" s="60"/>
      <c r="UJX888" s="60"/>
      <c r="UJY888" s="60"/>
      <c r="UJZ888" s="60"/>
      <c r="UKA888" s="60"/>
      <c r="UKB888" s="60"/>
      <c r="UKC888" s="60"/>
      <c r="UKD888" s="60"/>
      <c r="UKE888" s="60"/>
      <c r="UKF888" s="60"/>
      <c r="UKG888" s="60"/>
      <c r="UKH888" s="60"/>
      <c r="UKI888" s="60"/>
      <c r="UKJ888" s="60"/>
      <c r="UKK888" s="60"/>
      <c r="UKL888" s="60"/>
      <c r="UKM888" s="60"/>
      <c r="UKN888" s="60"/>
      <c r="UKO888" s="60"/>
      <c r="UKP888" s="60"/>
      <c r="UKQ888" s="60"/>
      <c r="UKR888" s="60"/>
      <c r="UKS888" s="60"/>
      <c r="UKT888" s="60"/>
      <c r="UKU888" s="60"/>
      <c r="UKV888" s="60"/>
      <c r="UKW888" s="60"/>
      <c r="UKX888" s="60"/>
      <c r="UKY888" s="60"/>
      <c r="UKZ888" s="60"/>
      <c r="ULA888" s="60"/>
      <c r="ULB888" s="60"/>
      <c r="ULC888" s="60"/>
      <c r="ULD888" s="60"/>
      <c r="ULE888" s="60"/>
      <c r="ULF888" s="60"/>
      <c r="ULG888" s="60"/>
      <c r="ULH888" s="60"/>
      <c r="ULI888" s="60"/>
      <c r="ULJ888" s="60"/>
      <c r="ULK888" s="60"/>
      <c r="ULL888" s="60"/>
      <c r="ULM888" s="60"/>
      <c r="ULN888" s="60"/>
      <c r="ULO888" s="60"/>
      <c r="ULP888" s="60"/>
      <c r="ULQ888" s="60"/>
      <c r="ULR888" s="60"/>
      <c r="ULS888" s="60"/>
      <c r="ULT888" s="60"/>
      <c r="ULU888" s="60"/>
      <c r="ULV888" s="60"/>
      <c r="ULW888" s="60"/>
      <c r="ULX888" s="60"/>
      <c r="ULY888" s="60"/>
      <c r="ULZ888" s="60"/>
      <c r="UMA888" s="60"/>
      <c r="UMB888" s="60"/>
      <c r="UMC888" s="60"/>
      <c r="UMD888" s="60"/>
      <c r="UME888" s="60"/>
      <c r="UMF888" s="60"/>
      <c r="UMG888" s="60"/>
      <c r="UMH888" s="60"/>
      <c r="UMI888" s="60"/>
      <c r="UMJ888" s="60"/>
      <c r="UMK888" s="60"/>
      <c r="UML888" s="60"/>
      <c r="UMM888" s="60"/>
      <c r="UMN888" s="60"/>
      <c r="UMO888" s="60"/>
      <c r="UMP888" s="60"/>
      <c r="UMQ888" s="60"/>
      <c r="UMR888" s="60"/>
      <c r="UMS888" s="60"/>
      <c r="UMT888" s="60"/>
      <c r="UMU888" s="60"/>
      <c r="UMV888" s="60"/>
      <c r="UMW888" s="60"/>
      <c r="UMX888" s="60"/>
      <c r="UMY888" s="60"/>
      <c r="UMZ888" s="60"/>
      <c r="UNA888" s="60"/>
      <c r="UNB888" s="60"/>
      <c r="UNC888" s="60"/>
      <c r="UND888" s="60"/>
      <c r="UNE888" s="60"/>
      <c r="UNF888" s="60"/>
      <c r="UNG888" s="60"/>
      <c r="UNH888" s="60"/>
      <c r="UNI888" s="60"/>
      <c r="UNJ888" s="60"/>
      <c r="UNK888" s="60"/>
      <c r="UNL888" s="60"/>
      <c r="UNM888" s="60"/>
      <c r="UNN888" s="60"/>
      <c r="UNO888" s="60"/>
      <c r="UNP888" s="60"/>
      <c r="UNQ888" s="60"/>
      <c r="UNR888" s="60"/>
      <c r="UNS888" s="60"/>
      <c r="UNT888" s="60"/>
      <c r="UNU888" s="60"/>
      <c r="UNV888" s="60"/>
      <c r="UNW888" s="60"/>
      <c r="UNX888" s="60"/>
      <c r="UNY888" s="60"/>
      <c r="UNZ888" s="60"/>
      <c r="UOA888" s="60"/>
      <c r="UOB888" s="60"/>
      <c r="UOC888" s="60"/>
      <c r="UOD888" s="60"/>
      <c r="UOE888" s="60"/>
      <c r="UOF888" s="60"/>
      <c r="UOG888" s="60"/>
      <c r="UOH888" s="60"/>
      <c r="UOI888" s="60"/>
      <c r="UOJ888" s="60"/>
      <c r="UOK888" s="60"/>
      <c r="UOL888" s="60"/>
      <c r="UOM888" s="60"/>
      <c r="UON888" s="60"/>
      <c r="UOO888" s="60"/>
      <c r="UOP888" s="60"/>
      <c r="UOQ888" s="60"/>
      <c r="UOR888" s="60"/>
      <c r="UOS888" s="60"/>
      <c r="UOT888" s="60"/>
      <c r="UOU888" s="60"/>
      <c r="UOV888" s="60"/>
      <c r="UOW888" s="60"/>
      <c r="UOX888" s="60"/>
      <c r="UOY888" s="60"/>
      <c r="UOZ888" s="60"/>
      <c r="UPA888" s="60"/>
      <c r="UPB888" s="60"/>
      <c r="UPC888" s="60"/>
      <c r="UPD888" s="60"/>
      <c r="UPE888" s="60"/>
      <c r="UPF888" s="60"/>
      <c r="UPG888" s="60"/>
      <c r="UPH888" s="60"/>
      <c r="UPI888" s="60"/>
      <c r="UPJ888" s="60"/>
      <c r="UPK888" s="60"/>
      <c r="UPL888" s="60"/>
      <c r="UPM888" s="60"/>
      <c r="UPN888" s="60"/>
      <c r="UPO888" s="60"/>
      <c r="UPP888" s="60"/>
      <c r="UPQ888" s="60"/>
      <c r="UPR888" s="60"/>
      <c r="UPS888" s="60"/>
      <c r="UPT888" s="60"/>
      <c r="UPU888" s="60"/>
      <c r="UPV888" s="60"/>
      <c r="UPW888" s="60"/>
      <c r="UPX888" s="60"/>
      <c r="UPY888" s="60"/>
      <c r="UPZ888" s="60"/>
      <c r="UQA888" s="60"/>
      <c r="UQB888" s="60"/>
      <c r="UQC888" s="60"/>
      <c r="UQD888" s="60"/>
      <c r="UQE888" s="60"/>
      <c r="UQF888" s="60"/>
      <c r="UQG888" s="60"/>
      <c r="UQH888" s="60"/>
      <c r="UQI888" s="60"/>
      <c r="UQJ888" s="60"/>
      <c r="UQK888" s="60"/>
      <c r="UQL888" s="60"/>
      <c r="UQM888" s="60"/>
      <c r="UQN888" s="60"/>
      <c r="UQO888" s="60"/>
      <c r="UQP888" s="60"/>
      <c r="UQQ888" s="60"/>
      <c r="UQR888" s="60"/>
      <c r="UQS888" s="60"/>
      <c r="UQT888" s="60"/>
      <c r="UQU888" s="60"/>
      <c r="UQV888" s="60"/>
      <c r="UQW888" s="60"/>
      <c r="UQX888" s="60"/>
      <c r="UQY888" s="60"/>
      <c r="UQZ888" s="60"/>
      <c r="URA888" s="60"/>
      <c r="URB888" s="60"/>
      <c r="URC888" s="60"/>
      <c r="URD888" s="60"/>
      <c r="URE888" s="60"/>
      <c r="URF888" s="60"/>
      <c r="URG888" s="60"/>
      <c r="URH888" s="60"/>
      <c r="URI888" s="60"/>
      <c r="URJ888" s="60"/>
      <c r="URK888" s="60"/>
      <c r="URL888" s="60"/>
      <c r="URM888" s="60"/>
      <c r="URN888" s="60"/>
      <c r="URO888" s="60"/>
      <c r="URP888" s="60"/>
      <c r="URQ888" s="60"/>
      <c r="URR888" s="60"/>
      <c r="URS888" s="60"/>
      <c r="URT888" s="60"/>
      <c r="URU888" s="60"/>
      <c r="URV888" s="60"/>
      <c r="URW888" s="60"/>
      <c r="URX888" s="60"/>
      <c r="URY888" s="60"/>
      <c r="URZ888" s="60"/>
      <c r="USA888" s="60"/>
      <c r="USB888" s="60"/>
      <c r="USC888" s="60"/>
      <c r="USD888" s="60"/>
      <c r="USE888" s="60"/>
      <c r="USF888" s="60"/>
      <c r="USG888" s="60"/>
      <c r="USH888" s="60"/>
      <c r="USI888" s="60"/>
      <c r="USJ888" s="60"/>
      <c r="USK888" s="60"/>
      <c r="USL888" s="60"/>
      <c r="USM888" s="60"/>
      <c r="USN888" s="60"/>
      <c r="USO888" s="60"/>
      <c r="USP888" s="60"/>
      <c r="USQ888" s="60"/>
      <c r="USR888" s="60"/>
      <c r="USS888" s="60"/>
      <c r="UST888" s="60"/>
      <c r="USU888" s="60"/>
      <c r="USV888" s="60"/>
      <c r="USW888" s="60"/>
      <c r="USX888" s="60"/>
      <c r="USY888" s="60"/>
      <c r="USZ888" s="60"/>
      <c r="UTA888" s="60"/>
      <c r="UTB888" s="60"/>
      <c r="UTC888" s="60"/>
      <c r="UTD888" s="60"/>
      <c r="UTE888" s="60"/>
      <c r="UTF888" s="60"/>
      <c r="UTG888" s="60"/>
      <c r="UTH888" s="60"/>
      <c r="UTI888" s="60"/>
      <c r="UTJ888" s="60"/>
      <c r="UTK888" s="60"/>
      <c r="UTL888" s="60"/>
      <c r="UTM888" s="60"/>
      <c r="UTN888" s="60"/>
      <c r="UTO888" s="60"/>
      <c r="UTP888" s="60"/>
      <c r="UTQ888" s="60"/>
      <c r="UTR888" s="60"/>
      <c r="UTS888" s="60"/>
      <c r="UTT888" s="60"/>
      <c r="UTU888" s="60"/>
      <c r="UTV888" s="60"/>
      <c r="UTW888" s="60"/>
      <c r="UTX888" s="60"/>
      <c r="UTY888" s="60"/>
      <c r="UTZ888" s="60"/>
      <c r="UUA888" s="60"/>
      <c r="UUB888" s="60"/>
      <c r="UUC888" s="60"/>
      <c r="UUD888" s="60"/>
      <c r="UUE888" s="60"/>
      <c r="UUF888" s="60"/>
      <c r="UUG888" s="60"/>
      <c r="UUH888" s="60"/>
      <c r="UUI888" s="60"/>
      <c r="UUJ888" s="60"/>
      <c r="UUK888" s="60"/>
      <c r="UUL888" s="60"/>
      <c r="UUM888" s="60"/>
      <c r="UUN888" s="60"/>
      <c r="UUO888" s="60"/>
      <c r="UUP888" s="60"/>
      <c r="UUQ888" s="60"/>
      <c r="UUR888" s="60"/>
      <c r="UUS888" s="60"/>
      <c r="UUT888" s="60"/>
      <c r="UUU888" s="60"/>
      <c r="UUV888" s="60"/>
      <c r="UUW888" s="60"/>
      <c r="UUX888" s="60"/>
      <c r="UUY888" s="60"/>
      <c r="UUZ888" s="60"/>
      <c r="UVA888" s="60"/>
      <c r="UVB888" s="60"/>
      <c r="UVC888" s="60"/>
      <c r="UVD888" s="60"/>
      <c r="UVE888" s="60"/>
      <c r="UVF888" s="60"/>
      <c r="UVG888" s="60"/>
      <c r="UVH888" s="60"/>
      <c r="UVI888" s="60"/>
      <c r="UVJ888" s="60"/>
      <c r="UVK888" s="60"/>
      <c r="UVL888" s="60"/>
      <c r="UVM888" s="60"/>
      <c r="UVN888" s="60"/>
      <c r="UVO888" s="60"/>
      <c r="UVP888" s="60"/>
      <c r="UVQ888" s="60"/>
      <c r="UVR888" s="60"/>
      <c r="UVS888" s="60"/>
      <c r="UVT888" s="60"/>
      <c r="UVU888" s="60"/>
      <c r="UVV888" s="60"/>
      <c r="UVW888" s="60"/>
      <c r="UVX888" s="60"/>
      <c r="UVY888" s="60"/>
      <c r="UVZ888" s="60"/>
      <c r="UWA888" s="60"/>
      <c r="UWB888" s="60"/>
      <c r="UWC888" s="60"/>
      <c r="UWD888" s="60"/>
      <c r="UWE888" s="60"/>
      <c r="UWF888" s="60"/>
      <c r="UWG888" s="60"/>
      <c r="UWH888" s="60"/>
      <c r="UWI888" s="60"/>
      <c r="UWJ888" s="60"/>
      <c r="UWK888" s="60"/>
      <c r="UWL888" s="60"/>
      <c r="UWM888" s="60"/>
      <c r="UWN888" s="60"/>
      <c r="UWO888" s="60"/>
      <c r="UWP888" s="60"/>
      <c r="UWQ888" s="60"/>
      <c r="UWR888" s="60"/>
      <c r="UWS888" s="60"/>
      <c r="UWT888" s="60"/>
      <c r="UWU888" s="60"/>
      <c r="UWV888" s="60"/>
      <c r="UWW888" s="60"/>
      <c r="UWX888" s="60"/>
      <c r="UWY888" s="60"/>
      <c r="UWZ888" s="60"/>
      <c r="UXA888" s="60"/>
      <c r="UXB888" s="60"/>
      <c r="UXC888" s="60"/>
      <c r="UXD888" s="60"/>
      <c r="UXE888" s="60"/>
      <c r="UXF888" s="60"/>
      <c r="UXG888" s="60"/>
      <c r="UXH888" s="60"/>
      <c r="UXI888" s="60"/>
      <c r="UXJ888" s="60"/>
      <c r="UXK888" s="60"/>
      <c r="UXL888" s="60"/>
      <c r="UXM888" s="60"/>
      <c r="UXN888" s="60"/>
      <c r="UXO888" s="60"/>
      <c r="UXP888" s="60"/>
      <c r="UXQ888" s="60"/>
      <c r="UXR888" s="60"/>
      <c r="UXS888" s="60"/>
      <c r="UXT888" s="60"/>
      <c r="UXU888" s="60"/>
      <c r="UXV888" s="60"/>
      <c r="UXW888" s="60"/>
      <c r="UXX888" s="60"/>
      <c r="UXY888" s="60"/>
      <c r="UXZ888" s="60"/>
      <c r="UYA888" s="60"/>
      <c r="UYB888" s="60"/>
      <c r="UYC888" s="60"/>
      <c r="UYD888" s="60"/>
      <c r="UYE888" s="60"/>
      <c r="UYF888" s="60"/>
      <c r="UYG888" s="60"/>
      <c r="UYH888" s="60"/>
      <c r="UYI888" s="60"/>
      <c r="UYJ888" s="60"/>
      <c r="UYK888" s="60"/>
      <c r="UYL888" s="60"/>
      <c r="UYM888" s="60"/>
      <c r="UYN888" s="60"/>
      <c r="UYO888" s="60"/>
      <c r="UYP888" s="60"/>
      <c r="UYQ888" s="60"/>
      <c r="UYR888" s="60"/>
      <c r="UYS888" s="60"/>
      <c r="UYT888" s="60"/>
      <c r="UYU888" s="60"/>
      <c r="UYV888" s="60"/>
      <c r="UYW888" s="60"/>
      <c r="UYX888" s="60"/>
      <c r="UYY888" s="60"/>
      <c r="UYZ888" s="60"/>
      <c r="UZA888" s="60"/>
      <c r="UZB888" s="60"/>
      <c r="UZC888" s="60"/>
      <c r="UZD888" s="60"/>
      <c r="UZE888" s="60"/>
      <c r="UZF888" s="60"/>
      <c r="UZG888" s="60"/>
      <c r="UZH888" s="60"/>
      <c r="UZI888" s="60"/>
      <c r="UZJ888" s="60"/>
      <c r="UZK888" s="60"/>
      <c r="UZL888" s="60"/>
      <c r="UZM888" s="60"/>
      <c r="UZN888" s="60"/>
      <c r="UZO888" s="60"/>
      <c r="UZP888" s="60"/>
      <c r="UZQ888" s="60"/>
      <c r="UZR888" s="60"/>
      <c r="UZS888" s="60"/>
      <c r="UZT888" s="60"/>
      <c r="UZU888" s="60"/>
      <c r="UZV888" s="60"/>
      <c r="UZW888" s="60"/>
      <c r="UZX888" s="60"/>
      <c r="UZY888" s="60"/>
      <c r="UZZ888" s="60"/>
      <c r="VAA888" s="60"/>
      <c r="VAB888" s="60"/>
      <c r="VAC888" s="60"/>
      <c r="VAD888" s="60"/>
      <c r="VAE888" s="60"/>
      <c r="VAF888" s="60"/>
      <c r="VAG888" s="60"/>
      <c r="VAH888" s="60"/>
      <c r="VAI888" s="60"/>
      <c r="VAJ888" s="60"/>
      <c r="VAK888" s="60"/>
      <c r="VAL888" s="60"/>
      <c r="VAM888" s="60"/>
      <c r="VAN888" s="60"/>
      <c r="VAO888" s="60"/>
      <c r="VAP888" s="60"/>
      <c r="VAQ888" s="60"/>
      <c r="VAR888" s="60"/>
      <c r="VAS888" s="60"/>
      <c r="VAT888" s="60"/>
      <c r="VAU888" s="60"/>
      <c r="VAV888" s="60"/>
      <c r="VAW888" s="60"/>
      <c r="VAX888" s="60"/>
      <c r="VAY888" s="60"/>
      <c r="VAZ888" s="60"/>
      <c r="VBA888" s="60"/>
      <c r="VBB888" s="60"/>
      <c r="VBC888" s="60"/>
      <c r="VBD888" s="60"/>
      <c r="VBE888" s="60"/>
      <c r="VBF888" s="60"/>
      <c r="VBG888" s="60"/>
      <c r="VBH888" s="60"/>
      <c r="VBI888" s="60"/>
      <c r="VBJ888" s="60"/>
      <c r="VBK888" s="60"/>
      <c r="VBL888" s="60"/>
      <c r="VBM888" s="60"/>
      <c r="VBN888" s="60"/>
      <c r="VBO888" s="60"/>
      <c r="VBP888" s="60"/>
      <c r="VBQ888" s="60"/>
      <c r="VBR888" s="60"/>
      <c r="VBS888" s="60"/>
      <c r="VBT888" s="60"/>
      <c r="VBU888" s="60"/>
      <c r="VBV888" s="60"/>
      <c r="VBW888" s="60"/>
      <c r="VBX888" s="60"/>
      <c r="VBY888" s="60"/>
      <c r="VBZ888" s="60"/>
      <c r="VCA888" s="60"/>
      <c r="VCB888" s="60"/>
      <c r="VCC888" s="60"/>
      <c r="VCD888" s="60"/>
      <c r="VCE888" s="60"/>
      <c r="VCF888" s="60"/>
      <c r="VCG888" s="60"/>
      <c r="VCH888" s="60"/>
      <c r="VCI888" s="60"/>
      <c r="VCJ888" s="60"/>
      <c r="VCK888" s="60"/>
      <c r="VCL888" s="60"/>
      <c r="VCM888" s="60"/>
      <c r="VCN888" s="60"/>
      <c r="VCO888" s="60"/>
      <c r="VCP888" s="60"/>
      <c r="VCQ888" s="60"/>
      <c r="VCR888" s="60"/>
      <c r="VCS888" s="60"/>
      <c r="VCT888" s="60"/>
      <c r="VCU888" s="60"/>
      <c r="VCV888" s="60"/>
      <c r="VCW888" s="60"/>
      <c r="VCX888" s="60"/>
      <c r="VCY888" s="60"/>
      <c r="VCZ888" s="60"/>
      <c r="VDA888" s="60"/>
      <c r="VDB888" s="60"/>
      <c r="VDC888" s="60"/>
      <c r="VDD888" s="60"/>
      <c r="VDE888" s="60"/>
      <c r="VDF888" s="60"/>
      <c r="VDG888" s="60"/>
      <c r="VDH888" s="60"/>
      <c r="VDI888" s="60"/>
      <c r="VDJ888" s="60"/>
      <c r="VDK888" s="60"/>
      <c r="VDL888" s="60"/>
      <c r="VDM888" s="60"/>
      <c r="VDN888" s="60"/>
      <c r="VDO888" s="60"/>
      <c r="VDP888" s="60"/>
      <c r="VDQ888" s="60"/>
      <c r="VDR888" s="60"/>
      <c r="VDS888" s="60"/>
      <c r="VDT888" s="60"/>
      <c r="VDU888" s="60"/>
      <c r="VDV888" s="60"/>
      <c r="VDW888" s="60"/>
      <c r="VDX888" s="60"/>
      <c r="VDY888" s="60"/>
      <c r="VDZ888" s="60"/>
      <c r="VEA888" s="60"/>
      <c r="VEB888" s="60"/>
      <c r="VEC888" s="60"/>
      <c r="VED888" s="60"/>
      <c r="VEE888" s="60"/>
      <c r="VEF888" s="60"/>
      <c r="VEG888" s="60"/>
      <c r="VEH888" s="60"/>
      <c r="VEI888" s="60"/>
      <c r="VEJ888" s="60"/>
      <c r="VEK888" s="60"/>
      <c r="VEL888" s="60"/>
      <c r="VEM888" s="60"/>
      <c r="VEN888" s="60"/>
      <c r="VEO888" s="60"/>
      <c r="VEP888" s="60"/>
      <c r="VEQ888" s="60"/>
      <c r="VER888" s="60"/>
      <c r="VES888" s="60"/>
      <c r="VET888" s="60"/>
      <c r="VEU888" s="60"/>
      <c r="VEV888" s="60"/>
      <c r="VEW888" s="60"/>
      <c r="VEX888" s="60"/>
      <c r="VEY888" s="60"/>
      <c r="VEZ888" s="60"/>
      <c r="VFA888" s="60"/>
      <c r="VFB888" s="60"/>
      <c r="VFC888" s="60"/>
      <c r="VFD888" s="60"/>
      <c r="VFE888" s="60"/>
      <c r="VFF888" s="60"/>
      <c r="VFG888" s="60"/>
      <c r="VFH888" s="60"/>
      <c r="VFI888" s="60"/>
      <c r="VFJ888" s="60"/>
      <c r="VFK888" s="60"/>
      <c r="VFL888" s="60"/>
      <c r="VFM888" s="60"/>
      <c r="VFN888" s="60"/>
      <c r="VFO888" s="60"/>
      <c r="VFP888" s="60"/>
      <c r="VFQ888" s="60"/>
      <c r="VFR888" s="60"/>
      <c r="VFS888" s="60"/>
      <c r="VFT888" s="60"/>
      <c r="VFU888" s="60"/>
      <c r="VFV888" s="60"/>
      <c r="VFW888" s="60"/>
      <c r="VFX888" s="60"/>
      <c r="VFY888" s="60"/>
      <c r="VFZ888" s="60"/>
      <c r="VGA888" s="60"/>
      <c r="VGB888" s="60"/>
      <c r="VGC888" s="60"/>
      <c r="VGD888" s="60"/>
      <c r="VGE888" s="60"/>
      <c r="VGF888" s="60"/>
      <c r="VGG888" s="60"/>
      <c r="VGH888" s="60"/>
      <c r="VGI888" s="60"/>
      <c r="VGJ888" s="60"/>
      <c r="VGK888" s="60"/>
      <c r="VGL888" s="60"/>
      <c r="VGM888" s="60"/>
      <c r="VGN888" s="60"/>
      <c r="VGO888" s="60"/>
      <c r="VGP888" s="60"/>
      <c r="VGQ888" s="60"/>
      <c r="VGR888" s="60"/>
      <c r="VGS888" s="60"/>
      <c r="VGT888" s="60"/>
      <c r="VGU888" s="60"/>
      <c r="VGV888" s="60"/>
      <c r="VGW888" s="60"/>
      <c r="VGX888" s="60"/>
      <c r="VGY888" s="60"/>
      <c r="VGZ888" s="60"/>
      <c r="VHA888" s="60"/>
      <c r="VHB888" s="60"/>
      <c r="VHC888" s="60"/>
      <c r="VHD888" s="60"/>
      <c r="VHE888" s="60"/>
      <c r="VHF888" s="60"/>
      <c r="VHG888" s="60"/>
      <c r="VHH888" s="60"/>
      <c r="VHI888" s="60"/>
      <c r="VHJ888" s="60"/>
      <c r="VHK888" s="60"/>
      <c r="VHL888" s="60"/>
      <c r="VHM888" s="60"/>
      <c r="VHN888" s="60"/>
      <c r="VHO888" s="60"/>
      <c r="VHP888" s="60"/>
      <c r="VHQ888" s="60"/>
      <c r="VHR888" s="60"/>
      <c r="VHS888" s="60"/>
      <c r="VHT888" s="60"/>
      <c r="VHU888" s="60"/>
      <c r="VHV888" s="60"/>
      <c r="VHW888" s="60"/>
      <c r="VHX888" s="60"/>
      <c r="VHY888" s="60"/>
      <c r="VHZ888" s="60"/>
      <c r="VIA888" s="60"/>
      <c r="VIB888" s="60"/>
      <c r="VIC888" s="60"/>
      <c r="VID888" s="60"/>
      <c r="VIE888" s="60"/>
      <c r="VIF888" s="60"/>
      <c r="VIG888" s="60"/>
      <c r="VIH888" s="60"/>
      <c r="VII888" s="60"/>
      <c r="VIJ888" s="60"/>
      <c r="VIK888" s="60"/>
      <c r="VIL888" s="60"/>
      <c r="VIM888" s="60"/>
      <c r="VIN888" s="60"/>
      <c r="VIO888" s="60"/>
      <c r="VIP888" s="60"/>
      <c r="VIQ888" s="60"/>
      <c r="VIR888" s="60"/>
      <c r="VIS888" s="60"/>
      <c r="VIT888" s="60"/>
      <c r="VIU888" s="60"/>
      <c r="VIV888" s="60"/>
      <c r="VIW888" s="60"/>
      <c r="VIX888" s="60"/>
      <c r="VIY888" s="60"/>
      <c r="VIZ888" s="60"/>
      <c r="VJA888" s="60"/>
      <c r="VJB888" s="60"/>
      <c r="VJC888" s="60"/>
      <c r="VJD888" s="60"/>
      <c r="VJE888" s="60"/>
      <c r="VJF888" s="60"/>
      <c r="VJG888" s="60"/>
      <c r="VJH888" s="60"/>
      <c r="VJI888" s="60"/>
      <c r="VJJ888" s="60"/>
      <c r="VJK888" s="60"/>
      <c r="VJL888" s="60"/>
      <c r="VJM888" s="60"/>
      <c r="VJN888" s="60"/>
      <c r="VJO888" s="60"/>
      <c r="VJP888" s="60"/>
      <c r="VJQ888" s="60"/>
      <c r="VJR888" s="60"/>
      <c r="VJS888" s="60"/>
      <c r="VJT888" s="60"/>
      <c r="VJU888" s="60"/>
      <c r="VJV888" s="60"/>
      <c r="VJW888" s="60"/>
      <c r="VJX888" s="60"/>
      <c r="VJY888" s="60"/>
      <c r="VJZ888" s="60"/>
      <c r="VKA888" s="60"/>
      <c r="VKB888" s="60"/>
      <c r="VKC888" s="60"/>
      <c r="VKD888" s="60"/>
      <c r="VKE888" s="60"/>
      <c r="VKF888" s="60"/>
      <c r="VKG888" s="60"/>
      <c r="VKH888" s="60"/>
      <c r="VKI888" s="60"/>
      <c r="VKJ888" s="60"/>
      <c r="VKK888" s="60"/>
      <c r="VKL888" s="60"/>
      <c r="VKM888" s="60"/>
      <c r="VKN888" s="60"/>
      <c r="VKO888" s="60"/>
      <c r="VKP888" s="60"/>
      <c r="VKQ888" s="60"/>
      <c r="VKR888" s="60"/>
      <c r="VKS888" s="60"/>
      <c r="VKT888" s="60"/>
      <c r="VKU888" s="60"/>
      <c r="VKV888" s="60"/>
      <c r="VKW888" s="60"/>
      <c r="VKX888" s="60"/>
      <c r="VKY888" s="60"/>
      <c r="VKZ888" s="60"/>
      <c r="VLA888" s="60"/>
      <c r="VLB888" s="60"/>
      <c r="VLC888" s="60"/>
      <c r="VLD888" s="60"/>
      <c r="VLE888" s="60"/>
      <c r="VLF888" s="60"/>
      <c r="VLG888" s="60"/>
      <c r="VLH888" s="60"/>
      <c r="VLI888" s="60"/>
      <c r="VLJ888" s="60"/>
      <c r="VLK888" s="60"/>
      <c r="VLL888" s="60"/>
      <c r="VLM888" s="60"/>
      <c r="VLN888" s="60"/>
      <c r="VLO888" s="60"/>
      <c r="VLP888" s="60"/>
      <c r="VLQ888" s="60"/>
      <c r="VLR888" s="60"/>
      <c r="VLS888" s="60"/>
      <c r="VLT888" s="60"/>
      <c r="VLU888" s="60"/>
      <c r="VLV888" s="60"/>
      <c r="VLW888" s="60"/>
      <c r="VLX888" s="60"/>
      <c r="VLY888" s="60"/>
      <c r="VLZ888" s="60"/>
      <c r="VMA888" s="60"/>
      <c r="VMB888" s="60"/>
      <c r="VMC888" s="60"/>
      <c r="VMD888" s="60"/>
      <c r="VME888" s="60"/>
      <c r="VMF888" s="60"/>
      <c r="VMG888" s="60"/>
      <c r="VMH888" s="60"/>
      <c r="VMI888" s="60"/>
      <c r="VMJ888" s="60"/>
      <c r="VMK888" s="60"/>
      <c r="VML888" s="60"/>
      <c r="VMM888" s="60"/>
      <c r="VMN888" s="60"/>
      <c r="VMO888" s="60"/>
      <c r="VMP888" s="60"/>
      <c r="VMQ888" s="60"/>
      <c r="VMR888" s="60"/>
      <c r="VMS888" s="60"/>
      <c r="VMT888" s="60"/>
      <c r="VMU888" s="60"/>
      <c r="VMV888" s="60"/>
      <c r="VMW888" s="60"/>
      <c r="VMX888" s="60"/>
      <c r="VMY888" s="60"/>
      <c r="VMZ888" s="60"/>
      <c r="VNA888" s="60"/>
      <c r="VNB888" s="60"/>
      <c r="VNC888" s="60"/>
      <c r="VND888" s="60"/>
      <c r="VNE888" s="60"/>
      <c r="VNF888" s="60"/>
      <c r="VNG888" s="60"/>
      <c r="VNH888" s="60"/>
      <c r="VNI888" s="60"/>
      <c r="VNJ888" s="60"/>
      <c r="VNK888" s="60"/>
      <c r="VNL888" s="60"/>
      <c r="VNM888" s="60"/>
      <c r="VNN888" s="60"/>
      <c r="VNO888" s="60"/>
      <c r="VNP888" s="60"/>
      <c r="VNQ888" s="60"/>
      <c r="VNR888" s="60"/>
      <c r="VNS888" s="60"/>
      <c r="VNT888" s="60"/>
      <c r="VNU888" s="60"/>
      <c r="VNV888" s="60"/>
      <c r="VNW888" s="60"/>
      <c r="VNX888" s="60"/>
      <c r="VNY888" s="60"/>
      <c r="VNZ888" s="60"/>
      <c r="VOA888" s="60"/>
      <c r="VOB888" s="60"/>
      <c r="VOC888" s="60"/>
      <c r="VOD888" s="60"/>
      <c r="VOE888" s="60"/>
      <c r="VOF888" s="60"/>
      <c r="VOG888" s="60"/>
      <c r="VOH888" s="60"/>
      <c r="VOI888" s="60"/>
      <c r="VOJ888" s="60"/>
      <c r="VOK888" s="60"/>
      <c r="VOL888" s="60"/>
      <c r="VOM888" s="60"/>
      <c r="VON888" s="60"/>
      <c r="VOO888" s="60"/>
      <c r="VOP888" s="60"/>
      <c r="VOQ888" s="60"/>
      <c r="VOR888" s="60"/>
      <c r="VOS888" s="60"/>
      <c r="VOT888" s="60"/>
      <c r="VOU888" s="60"/>
      <c r="VOV888" s="60"/>
      <c r="VOW888" s="60"/>
      <c r="VOX888" s="60"/>
      <c r="VOY888" s="60"/>
      <c r="VOZ888" s="60"/>
      <c r="VPA888" s="60"/>
      <c r="VPB888" s="60"/>
      <c r="VPC888" s="60"/>
      <c r="VPD888" s="60"/>
      <c r="VPE888" s="60"/>
      <c r="VPF888" s="60"/>
      <c r="VPG888" s="60"/>
      <c r="VPH888" s="60"/>
      <c r="VPI888" s="60"/>
      <c r="VPJ888" s="60"/>
      <c r="VPK888" s="60"/>
      <c r="VPL888" s="60"/>
      <c r="VPM888" s="60"/>
      <c r="VPN888" s="60"/>
      <c r="VPO888" s="60"/>
      <c r="VPP888" s="60"/>
      <c r="VPQ888" s="60"/>
      <c r="VPR888" s="60"/>
      <c r="VPS888" s="60"/>
      <c r="VPT888" s="60"/>
      <c r="VPU888" s="60"/>
      <c r="VPV888" s="60"/>
      <c r="VPW888" s="60"/>
      <c r="VPX888" s="60"/>
      <c r="VPY888" s="60"/>
      <c r="VPZ888" s="60"/>
      <c r="VQA888" s="60"/>
      <c r="VQB888" s="60"/>
      <c r="VQC888" s="60"/>
      <c r="VQD888" s="60"/>
      <c r="VQE888" s="60"/>
      <c r="VQF888" s="60"/>
      <c r="VQG888" s="60"/>
      <c r="VQH888" s="60"/>
      <c r="VQI888" s="60"/>
      <c r="VQJ888" s="60"/>
      <c r="VQK888" s="60"/>
      <c r="VQL888" s="60"/>
      <c r="VQM888" s="60"/>
      <c r="VQN888" s="60"/>
      <c r="VQO888" s="60"/>
      <c r="VQP888" s="60"/>
      <c r="VQQ888" s="60"/>
      <c r="VQR888" s="60"/>
      <c r="VQS888" s="60"/>
      <c r="VQT888" s="60"/>
      <c r="VQU888" s="60"/>
      <c r="VQV888" s="60"/>
      <c r="VQW888" s="60"/>
      <c r="VQX888" s="60"/>
      <c r="VQY888" s="60"/>
      <c r="VQZ888" s="60"/>
      <c r="VRA888" s="60"/>
      <c r="VRB888" s="60"/>
      <c r="VRC888" s="60"/>
      <c r="VRD888" s="60"/>
      <c r="VRE888" s="60"/>
      <c r="VRF888" s="60"/>
      <c r="VRG888" s="60"/>
      <c r="VRH888" s="60"/>
      <c r="VRI888" s="60"/>
      <c r="VRJ888" s="60"/>
      <c r="VRK888" s="60"/>
      <c r="VRL888" s="60"/>
      <c r="VRM888" s="60"/>
      <c r="VRN888" s="60"/>
      <c r="VRO888" s="60"/>
      <c r="VRP888" s="60"/>
      <c r="VRQ888" s="60"/>
      <c r="VRR888" s="60"/>
      <c r="VRS888" s="60"/>
      <c r="VRT888" s="60"/>
      <c r="VRU888" s="60"/>
      <c r="VRV888" s="60"/>
      <c r="VRW888" s="60"/>
      <c r="VRX888" s="60"/>
      <c r="VRY888" s="60"/>
      <c r="VRZ888" s="60"/>
      <c r="VSA888" s="60"/>
      <c r="VSB888" s="60"/>
      <c r="VSC888" s="60"/>
      <c r="VSD888" s="60"/>
      <c r="VSE888" s="60"/>
      <c r="VSF888" s="60"/>
      <c r="VSG888" s="60"/>
      <c r="VSH888" s="60"/>
      <c r="VSI888" s="60"/>
      <c r="VSJ888" s="60"/>
      <c r="VSK888" s="60"/>
      <c r="VSL888" s="60"/>
      <c r="VSM888" s="60"/>
      <c r="VSN888" s="60"/>
      <c r="VSO888" s="60"/>
      <c r="VSP888" s="60"/>
      <c r="VSQ888" s="60"/>
      <c r="VSR888" s="60"/>
      <c r="VSS888" s="60"/>
      <c r="VST888" s="60"/>
      <c r="VSU888" s="60"/>
      <c r="VSV888" s="60"/>
      <c r="VSW888" s="60"/>
      <c r="VSX888" s="60"/>
      <c r="VSY888" s="60"/>
      <c r="VSZ888" s="60"/>
      <c r="VTA888" s="60"/>
      <c r="VTB888" s="60"/>
      <c r="VTC888" s="60"/>
      <c r="VTD888" s="60"/>
      <c r="VTE888" s="60"/>
      <c r="VTF888" s="60"/>
      <c r="VTG888" s="60"/>
      <c r="VTH888" s="60"/>
      <c r="VTI888" s="60"/>
      <c r="VTJ888" s="60"/>
      <c r="VTK888" s="60"/>
      <c r="VTL888" s="60"/>
      <c r="VTM888" s="60"/>
      <c r="VTN888" s="60"/>
      <c r="VTO888" s="60"/>
      <c r="VTP888" s="60"/>
      <c r="VTQ888" s="60"/>
      <c r="VTR888" s="60"/>
      <c r="VTS888" s="60"/>
      <c r="VTT888" s="60"/>
      <c r="VTU888" s="60"/>
      <c r="VTV888" s="60"/>
      <c r="VTW888" s="60"/>
      <c r="VTX888" s="60"/>
      <c r="VTY888" s="60"/>
      <c r="VTZ888" s="60"/>
      <c r="VUA888" s="60"/>
      <c r="VUB888" s="60"/>
      <c r="VUC888" s="60"/>
      <c r="VUD888" s="60"/>
      <c r="VUE888" s="60"/>
      <c r="VUF888" s="60"/>
      <c r="VUG888" s="60"/>
      <c r="VUH888" s="60"/>
      <c r="VUI888" s="60"/>
      <c r="VUJ888" s="60"/>
      <c r="VUK888" s="60"/>
      <c r="VUL888" s="60"/>
      <c r="VUM888" s="60"/>
      <c r="VUN888" s="60"/>
      <c r="VUO888" s="60"/>
      <c r="VUP888" s="60"/>
      <c r="VUQ888" s="60"/>
      <c r="VUR888" s="60"/>
      <c r="VUS888" s="60"/>
      <c r="VUT888" s="60"/>
      <c r="VUU888" s="60"/>
      <c r="VUV888" s="60"/>
      <c r="VUW888" s="60"/>
      <c r="VUX888" s="60"/>
      <c r="VUY888" s="60"/>
      <c r="VUZ888" s="60"/>
      <c r="VVA888" s="60"/>
      <c r="VVB888" s="60"/>
      <c r="VVC888" s="60"/>
      <c r="VVD888" s="60"/>
      <c r="VVE888" s="60"/>
      <c r="VVF888" s="60"/>
      <c r="VVG888" s="60"/>
      <c r="VVH888" s="60"/>
      <c r="VVI888" s="60"/>
      <c r="VVJ888" s="60"/>
      <c r="VVK888" s="60"/>
      <c r="VVL888" s="60"/>
      <c r="VVM888" s="60"/>
      <c r="VVN888" s="60"/>
      <c r="VVO888" s="60"/>
      <c r="VVP888" s="60"/>
      <c r="VVQ888" s="60"/>
      <c r="VVR888" s="60"/>
      <c r="VVS888" s="60"/>
      <c r="VVT888" s="60"/>
      <c r="VVU888" s="60"/>
      <c r="VVV888" s="60"/>
      <c r="VVW888" s="60"/>
      <c r="VVX888" s="60"/>
      <c r="VVY888" s="60"/>
      <c r="VVZ888" s="60"/>
      <c r="VWA888" s="60"/>
      <c r="VWB888" s="60"/>
      <c r="VWC888" s="60"/>
      <c r="VWD888" s="60"/>
      <c r="VWE888" s="60"/>
      <c r="VWF888" s="60"/>
      <c r="VWG888" s="60"/>
      <c r="VWH888" s="60"/>
      <c r="VWI888" s="60"/>
      <c r="VWJ888" s="60"/>
      <c r="VWK888" s="60"/>
      <c r="VWL888" s="60"/>
      <c r="VWM888" s="60"/>
      <c r="VWN888" s="60"/>
      <c r="VWO888" s="60"/>
      <c r="VWP888" s="60"/>
      <c r="VWQ888" s="60"/>
      <c r="VWR888" s="60"/>
      <c r="VWS888" s="60"/>
      <c r="VWT888" s="60"/>
      <c r="VWU888" s="60"/>
      <c r="VWV888" s="60"/>
      <c r="VWW888" s="60"/>
      <c r="VWX888" s="60"/>
      <c r="VWY888" s="60"/>
      <c r="VWZ888" s="60"/>
      <c r="VXA888" s="60"/>
      <c r="VXB888" s="60"/>
      <c r="VXC888" s="60"/>
      <c r="VXD888" s="60"/>
      <c r="VXE888" s="60"/>
      <c r="VXF888" s="60"/>
      <c r="VXG888" s="60"/>
      <c r="VXH888" s="60"/>
      <c r="VXI888" s="60"/>
      <c r="VXJ888" s="60"/>
      <c r="VXK888" s="60"/>
      <c r="VXL888" s="60"/>
      <c r="VXM888" s="60"/>
      <c r="VXN888" s="60"/>
      <c r="VXO888" s="60"/>
      <c r="VXP888" s="60"/>
      <c r="VXQ888" s="60"/>
      <c r="VXR888" s="60"/>
      <c r="VXS888" s="60"/>
      <c r="VXT888" s="60"/>
      <c r="VXU888" s="60"/>
      <c r="VXV888" s="60"/>
      <c r="VXW888" s="60"/>
      <c r="VXX888" s="60"/>
      <c r="VXY888" s="60"/>
      <c r="VXZ888" s="60"/>
      <c r="VYA888" s="60"/>
      <c r="VYB888" s="60"/>
      <c r="VYC888" s="60"/>
      <c r="VYD888" s="60"/>
      <c r="VYE888" s="60"/>
      <c r="VYF888" s="60"/>
      <c r="VYG888" s="60"/>
      <c r="VYH888" s="60"/>
      <c r="VYI888" s="60"/>
      <c r="VYJ888" s="60"/>
      <c r="VYK888" s="60"/>
      <c r="VYL888" s="60"/>
      <c r="VYM888" s="60"/>
      <c r="VYN888" s="60"/>
      <c r="VYO888" s="60"/>
      <c r="VYP888" s="60"/>
      <c r="VYQ888" s="60"/>
      <c r="VYR888" s="60"/>
      <c r="VYS888" s="60"/>
      <c r="VYT888" s="60"/>
      <c r="VYU888" s="60"/>
      <c r="VYV888" s="60"/>
      <c r="VYW888" s="60"/>
      <c r="VYX888" s="60"/>
      <c r="VYY888" s="60"/>
      <c r="VYZ888" s="60"/>
      <c r="VZA888" s="60"/>
      <c r="VZB888" s="60"/>
      <c r="VZC888" s="60"/>
      <c r="VZD888" s="60"/>
      <c r="VZE888" s="60"/>
      <c r="VZF888" s="60"/>
      <c r="VZG888" s="60"/>
      <c r="VZH888" s="60"/>
      <c r="VZI888" s="60"/>
      <c r="VZJ888" s="60"/>
      <c r="VZK888" s="60"/>
      <c r="VZL888" s="60"/>
      <c r="VZM888" s="60"/>
      <c r="VZN888" s="60"/>
      <c r="VZO888" s="60"/>
      <c r="VZP888" s="60"/>
      <c r="VZQ888" s="60"/>
      <c r="VZR888" s="60"/>
      <c r="VZS888" s="60"/>
      <c r="VZT888" s="60"/>
      <c r="VZU888" s="60"/>
      <c r="VZV888" s="60"/>
      <c r="VZW888" s="60"/>
      <c r="VZX888" s="60"/>
      <c r="VZY888" s="60"/>
      <c r="VZZ888" s="60"/>
      <c r="WAA888" s="60"/>
      <c r="WAB888" s="60"/>
      <c r="WAC888" s="60"/>
      <c r="WAD888" s="60"/>
      <c r="WAE888" s="60"/>
      <c r="WAF888" s="60"/>
      <c r="WAG888" s="60"/>
      <c r="WAH888" s="60"/>
      <c r="WAI888" s="60"/>
      <c r="WAJ888" s="60"/>
      <c r="WAK888" s="60"/>
      <c r="WAL888" s="60"/>
      <c r="WAM888" s="60"/>
      <c r="WAN888" s="60"/>
      <c r="WAO888" s="60"/>
      <c r="WAP888" s="60"/>
      <c r="WAQ888" s="60"/>
      <c r="WAR888" s="60"/>
      <c r="WAS888" s="60"/>
      <c r="WAT888" s="60"/>
      <c r="WAU888" s="60"/>
      <c r="WAV888" s="60"/>
      <c r="WAW888" s="60"/>
      <c r="WAX888" s="60"/>
      <c r="WAY888" s="60"/>
      <c r="WAZ888" s="60"/>
      <c r="WBA888" s="60"/>
      <c r="WBB888" s="60"/>
      <c r="WBC888" s="60"/>
      <c r="WBD888" s="60"/>
      <c r="WBE888" s="60"/>
      <c r="WBF888" s="60"/>
      <c r="WBG888" s="60"/>
      <c r="WBH888" s="60"/>
      <c r="WBI888" s="60"/>
      <c r="WBJ888" s="60"/>
      <c r="WBK888" s="60"/>
      <c r="WBL888" s="60"/>
      <c r="WBM888" s="60"/>
      <c r="WBN888" s="60"/>
      <c r="WBO888" s="60"/>
      <c r="WBP888" s="60"/>
      <c r="WBQ888" s="60"/>
      <c r="WBR888" s="60"/>
      <c r="WBS888" s="60"/>
      <c r="WBT888" s="60"/>
      <c r="WBU888" s="60"/>
      <c r="WBV888" s="60"/>
      <c r="WBW888" s="60"/>
      <c r="WBX888" s="60"/>
      <c r="WBY888" s="60"/>
      <c r="WBZ888" s="60"/>
      <c r="WCA888" s="60"/>
      <c r="WCB888" s="60"/>
      <c r="WCC888" s="60"/>
      <c r="WCD888" s="60"/>
      <c r="WCE888" s="60"/>
      <c r="WCF888" s="60"/>
      <c r="WCG888" s="60"/>
      <c r="WCH888" s="60"/>
      <c r="WCI888" s="60"/>
      <c r="WCJ888" s="60"/>
      <c r="WCK888" s="60"/>
      <c r="WCL888" s="60"/>
      <c r="WCM888" s="60"/>
      <c r="WCN888" s="60"/>
      <c r="WCO888" s="60"/>
      <c r="WCP888" s="60"/>
      <c r="WCQ888" s="60"/>
      <c r="WCR888" s="60"/>
      <c r="WCS888" s="60"/>
      <c r="WCT888" s="60"/>
      <c r="WCU888" s="60"/>
      <c r="WCV888" s="60"/>
      <c r="WCW888" s="60"/>
      <c r="WCX888" s="60"/>
      <c r="WCY888" s="60"/>
      <c r="WCZ888" s="60"/>
      <c r="WDA888" s="60"/>
      <c r="WDB888" s="60"/>
      <c r="WDC888" s="60"/>
      <c r="WDD888" s="60"/>
      <c r="WDE888" s="60"/>
      <c r="WDF888" s="60"/>
      <c r="WDG888" s="60"/>
      <c r="WDH888" s="60"/>
      <c r="WDI888" s="60"/>
      <c r="WDJ888" s="60"/>
      <c r="WDK888" s="60"/>
      <c r="WDL888" s="60"/>
      <c r="WDM888" s="60"/>
      <c r="WDN888" s="60"/>
      <c r="WDO888" s="60"/>
      <c r="WDP888" s="60"/>
      <c r="WDQ888" s="60"/>
      <c r="WDR888" s="60"/>
      <c r="WDS888" s="60"/>
      <c r="WDT888" s="60"/>
      <c r="WDU888" s="60"/>
      <c r="WDV888" s="60"/>
      <c r="WDW888" s="60"/>
      <c r="WDX888" s="60"/>
      <c r="WDY888" s="60"/>
      <c r="WDZ888" s="60"/>
      <c r="WEA888" s="60"/>
      <c r="WEB888" s="60"/>
      <c r="WEC888" s="60"/>
      <c r="WED888" s="60"/>
      <c r="WEE888" s="60"/>
      <c r="WEF888" s="60"/>
      <c r="WEG888" s="60"/>
      <c r="WEH888" s="60"/>
      <c r="WEI888" s="60"/>
      <c r="WEJ888" s="60"/>
      <c r="WEK888" s="60"/>
      <c r="WEL888" s="60"/>
      <c r="WEM888" s="60"/>
      <c r="WEN888" s="60"/>
      <c r="WEO888" s="60"/>
      <c r="WEP888" s="60"/>
      <c r="WEQ888" s="60"/>
      <c r="WER888" s="60"/>
      <c r="WES888" s="60"/>
      <c r="WET888" s="60"/>
      <c r="WEU888" s="60"/>
      <c r="WEV888" s="60"/>
      <c r="WEW888" s="60"/>
      <c r="WEX888" s="60"/>
      <c r="WEY888" s="60"/>
      <c r="WEZ888" s="60"/>
      <c r="WFA888" s="60"/>
      <c r="WFB888" s="60"/>
      <c r="WFC888" s="60"/>
      <c r="WFD888" s="60"/>
      <c r="WFE888" s="60"/>
      <c r="WFF888" s="60"/>
      <c r="WFG888" s="60"/>
      <c r="WFH888" s="60"/>
      <c r="WFI888" s="60"/>
      <c r="WFJ888" s="60"/>
      <c r="WFK888" s="60"/>
      <c r="WFL888" s="60"/>
      <c r="WFM888" s="60"/>
      <c r="WFN888" s="60"/>
      <c r="WFO888" s="60"/>
      <c r="WFP888" s="60"/>
      <c r="WFQ888" s="60"/>
      <c r="WFR888" s="60"/>
      <c r="WFS888" s="60"/>
      <c r="WFT888" s="60"/>
      <c r="WFU888" s="60"/>
      <c r="WFV888" s="60"/>
      <c r="WFW888" s="60"/>
      <c r="WFX888" s="60"/>
      <c r="WFY888" s="60"/>
      <c r="WFZ888" s="60"/>
      <c r="WGA888" s="60"/>
      <c r="WGB888" s="60"/>
      <c r="WGC888" s="60"/>
      <c r="WGD888" s="60"/>
      <c r="WGE888" s="60"/>
      <c r="WGF888" s="60"/>
      <c r="WGG888" s="60"/>
      <c r="WGH888" s="60"/>
      <c r="WGI888" s="60"/>
      <c r="WGJ888" s="60"/>
      <c r="WGK888" s="60"/>
      <c r="WGL888" s="60"/>
      <c r="WGM888" s="60"/>
      <c r="WGN888" s="60"/>
      <c r="WGO888" s="60"/>
      <c r="WGP888" s="60"/>
      <c r="WGQ888" s="60"/>
      <c r="WGR888" s="60"/>
      <c r="WGS888" s="60"/>
      <c r="WGT888" s="60"/>
      <c r="WGU888" s="60"/>
      <c r="WGV888" s="60"/>
      <c r="WGW888" s="60"/>
      <c r="WGX888" s="60"/>
      <c r="WGY888" s="60"/>
      <c r="WGZ888" s="60"/>
      <c r="WHA888" s="60"/>
      <c r="WHB888" s="60"/>
      <c r="WHC888" s="60"/>
      <c r="WHD888" s="60"/>
      <c r="WHE888" s="60"/>
      <c r="WHF888" s="60"/>
      <c r="WHG888" s="60"/>
      <c r="WHH888" s="60"/>
      <c r="WHI888" s="60"/>
      <c r="WHJ888" s="60"/>
      <c r="WHK888" s="60"/>
      <c r="WHL888" s="60"/>
      <c r="WHM888" s="60"/>
      <c r="WHN888" s="60"/>
      <c r="WHO888" s="60"/>
      <c r="WHP888" s="60"/>
      <c r="WHQ888" s="60"/>
      <c r="WHR888" s="60"/>
      <c r="WHS888" s="60"/>
      <c r="WHT888" s="60"/>
      <c r="WHU888" s="60"/>
      <c r="WHV888" s="60"/>
      <c r="WHW888" s="60"/>
      <c r="WHX888" s="60"/>
      <c r="WHY888" s="60"/>
      <c r="WHZ888" s="60"/>
      <c r="WIA888" s="60"/>
      <c r="WIB888" s="60"/>
      <c r="WIC888" s="60"/>
      <c r="WID888" s="60"/>
      <c r="WIE888" s="60"/>
      <c r="WIF888" s="60"/>
      <c r="WIG888" s="60"/>
      <c r="WIH888" s="60"/>
      <c r="WII888" s="60"/>
      <c r="WIJ888" s="60"/>
      <c r="WIK888" s="60"/>
      <c r="WIL888" s="60"/>
      <c r="WIM888" s="60"/>
      <c r="WIN888" s="60"/>
      <c r="WIO888" s="60"/>
      <c r="WIP888" s="60"/>
      <c r="WIQ888" s="60"/>
      <c r="WIR888" s="60"/>
      <c r="WIS888" s="60"/>
      <c r="WIT888" s="60"/>
      <c r="WIU888" s="60"/>
      <c r="WIV888" s="60"/>
      <c r="WIW888" s="60"/>
      <c r="WIX888" s="60"/>
      <c r="WIY888" s="60"/>
      <c r="WIZ888" s="60"/>
      <c r="WJA888" s="60"/>
      <c r="WJB888" s="60"/>
      <c r="WJC888" s="60"/>
      <c r="WJD888" s="60"/>
      <c r="WJE888" s="60"/>
      <c r="WJF888" s="60"/>
      <c r="WJG888" s="60"/>
      <c r="WJH888" s="60"/>
      <c r="WJI888" s="60"/>
      <c r="WJJ888" s="60"/>
      <c r="WJK888" s="60"/>
      <c r="WJL888" s="60"/>
      <c r="WJM888" s="60"/>
      <c r="WJN888" s="60"/>
      <c r="WJO888" s="60"/>
      <c r="WJP888" s="60"/>
      <c r="WJQ888" s="60"/>
      <c r="WJR888" s="60"/>
      <c r="WJS888" s="60"/>
      <c r="WJT888" s="60"/>
      <c r="WJU888" s="60"/>
      <c r="WJV888" s="60"/>
      <c r="WJW888" s="60"/>
      <c r="WJX888" s="60"/>
      <c r="WJY888" s="60"/>
      <c r="WJZ888" s="60"/>
      <c r="WKA888" s="60"/>
      <c r="WKB888" s="60"/>
      <c r="WKC888" s="60"/>
      <c r="WKD888" s="60"/>
      <c r="WKE888" s="60"/>
      <c r="WKF888" s="60"/>
      <c r="WKG888" s="60"/>
      <c r="WKH888" s="60"/>
      <c r="WKI888" s="60"/>
      <c r="WKJ888" s="60"/>
      <c r="WKK888" s="60"/>
      <c r="WKL888" s="60"/>
      <c r="WKM888" s="60"/>
      <c r="WKN888" s="60"/>
      <c r="WKO888" s="60"/>
      <c r="WKP888" s="60"/>
      <c r="WKQ888" s="60"/>
      <c r="WKR888" s="60"/>
      <c r="WKS888" s="60"/>
      <c r="WKT888" s="60"/>
      <c r="WKU888" s="60"/>
      <c r="WKV888" s="60"/>
      <c r="WKW888" s="60"/>
      <c r="WKX888" s="60"/>
      <c r="WKY888" s="60"/>
      <c r="WKZ888" s="60"/>
      <c r="WLA888" s="60"/>
      <c r="WLB888" s="60"/>
      <c r="WLC888" s="60"/>
      <c r="WLD888" s="60"/>
      <c r="WLE888" s="60"/>
      <c r="WLF888" s="60"/>
      <c r="WLG888" s="60"/>
      <c r="WLH888" s="60"/>
      <c r="WLI888" s="60"/>
      <c r="WLJ888" s="60"/>
      <c r="WLK888" s="60"/>
      <c r="WLL888" s="60"/>
      <c r="WLM888" s="60"/>
      <c r="WLN888" s="60"/>
      <c r="WLO888" s="60"/>
      <c r="WLP888" s="60"/>
      <c r="WLQ888" s="60"/>
      <c r="WLR888" s="60"/>
      <c r="WLS888" s="60"/>
      <c r="WLT888" s="60"/>
      <c r="WLU888" s="60"/>
      <c r="WLV888" s="60"/>
      <c r="WLW888" s="60"/>
      <c r="WLX888" s="60"/>
      <c r="WLY888" s="60"/>
      <c r="WLZ888" s="60"/>
      <c r="WMA888" s="60"/>
      <c r="WMB888" s="60"/>
      <c r="WMC888" s="60"/>
      <c r="WMD888" s="60"/>
      <c r="WME888" s="60"/>
      <c r="WMF888" s="60"/>
      <c r="WMG888" s="60"/>
      <c r="WMH888" s="60"/>
      <c r="WMI888" s="60"/>
      <c r="WMJ888" s="60"/>
      <c r="WMK888" s="60"/>
      <c r="WML888" s="60"/>
      <c r="WMM888" s="60"/>
      <c r="WMN888" s="60"/>
      <c r="WMO888" s="60"/>
      <c r="WMP888" s="60"/>
      <c r="WMQ888" s="60"/>
      <c r="WMR888" s="60"/>
      <c r="WMS888" s="60"/>
      <c r="WMT888" s="60"/>
      <c r="WMU888" s="60"/>
      <c r="WMV888" s="60"/>
      <c r="WMW888" s="60"/>
      <c r="WMX888" s="60"/>
      <c r="WMY888" s="60"/>
      <c r="WMZ888" s="60"/>
      <c r="WNA888" s="60"/>
      <c r="WNB888" s="60"/>
      <c r="WNC888" s="60"/>
      <c r="WND888" s="60"/>
      <c r="WNE888" s="60"/>
      <c r="WNF888" s="60"/>
      <c r="WNG888" s="60"/>
      <c r="WNH888" s="60"/>
      <c r="WNI888" s="60"/>
      <c r="WNJ888" s="60"/>
      <c r="WNK888" s="60"/>
      <c r="WNL888" s="60"/>
      <c r="WNM888" s="60"/>
      <c r="WNN888" s="60"/>
      <c r="WNO888" s="60"/>
      <c r="WNP888" s="60"/>
      <c r="WNQ888" s="60"/>
      <c r="WNR888" s="60"/>
      <c r="WNS888" s="60"/>
      <c r="WNT888" s="60"/>
      <c r="WNU888" s="60"/>
      <c r="WNV888" s="60"/>
      <c r="WNW888" s="60"/>
      <c r="WNX888" s="60"/>
      <c r="WNY888" s="60"/>
      <c r="WNZ888" s="60"/>
      <c r="WOA888" s="60"/>
      <c r="WOB888" s="60"/>
      <c r="WOC888" s="60"/>
      <c r="WOD888" s="60"/>
      <c r="WOE888" s="60"/>
      <c r="WOF888" s="60"/>
      <c r="WOG888" s="60"/>
      <c r="WOH888" s="60"/>
      <c r="WOI888" s="60"/>
      <c r="WOJ888" s="60"/>
      <c r="WOK888" s="60"/>
      <c r="WOL888" s="60"/>
      <c r="WOM888" s="60"/>
      <c r="WON888" s="60"/>
      <c r="WOO888" s="60"/>
      <c r="WOP888" s="60"/>
      <c r="WOQ888" s="60"/>
      <c r="WOR888" s="60"/>
      <c r="WOS888" s="60"/>
      <c r="WOT888" s="60"/>
      <c r="WOU888" s="60"/>
      <c r="WOV888" s="60"/>
      <c r="WOW888" s="60"/>
      <c r="WOX888" s="60"/>
      <c r="WOY888" s="60"/>
      <c r="WOZ888" s="60"/>
      <c r="WPA888" s="60"/>
      <c r="WPB888" s="60"/>
      <c r="WPC888" s="60"/>
      <c r="WPD888" s="60"/>
      <c r="WPE888" s="60"/>
      <c r="WPF888" s="60"/>
      <c r="WPG888" s="60"/>
      <c r="WPH888" s="60"/>
      <c r="WPI888" s="60"/>
      <c r="WPJ888" s="60"/>
      <c r="WPK888" s="60"/>
      <c r="WPL888" s="60"/>
      <c r="WPM888" s="60"/>
      <c r="WPN888" s="60"/>
      <c r="WPO888" s="60"/>
      <c r="WPP888" s="60"/>
      <c r="WPQ888" s="60"/>
      <c r="WPR888" s="60"/>
      <c r="WPS888" s="60"/>
      <c r="WPT888" s="60"/>
      <c r="WPU888" s="60"/>
      <c r="WPV888" s="60"/>
      <c r="WPW888" s="60"/>
      <c r="WPX888" s="60"/>
      <c r="WPY888" s="60"/>
      <c r="WPZ888" s="60"/>
      <c r="WQA888" s="60"/>
      <c r="WQB888" s="60"/>
      <c r="WQC888" s="60"/>
      <c r="WQD888" s="60"/>
      <c r="WQE888" s="60"/>
      <c r="WQF888" s="60"/>
      <c r="WQG888" s="60"/>
      <c r="WQH888" s="60"/>
      <c r="WQI888" s="60"/>
      <c r="WQJ888" s="60"/>
      <c r="WQK888" s="60"/>
      <c r="WQL888" s="60"/>
      <c r="WQM888" s="60"/>
      <c r="WQN888" s="60"/>
      <c r="WQO888" s="60"/>
      <c r="WQP888" s="60"/>
      <c r="WQQ888" s="60"/>
      <c r="WQR888" s="60"/>
      <c r="WQS888" s="60"/>
      <c r="WQT888" s="60"/>
      <c r="WQU888" s="60"/>
      <c r="WQV888" s="60"/>
      <c r="WQW888" s="60"/>
      <c r="WQX888" s="60"/>
      <c r="WQY888" s="60"/>
      <c r="WQZ888" s="60"/>
      <c r="WRA888" s="60"/>
      <c r="WRB888" s="60"/>
      <c r="WRC888" s="60"/>
      <c r="WRD888" s="60"/>
      <c r="WRE888" s="60"/>
      <c r="WRF888" s="60"/>
      <c r="WRG888" s="60"/>
      <c r="WRH888" s="60"/>
      <c r="WRI888" s="60"/>
      <c r="WRJ888" s="60"/>
      <c r="WRK888" s="60"/>
      <c r="WRL888" s="60"/>
      <c r="WRM888" s="60"/>
      <c r="WRN888" s="60"/>
      <c r="WRO888" s="60"/>
      <c r="WRP888" s="60"/>
      <c r="WRQ888" s="60"/>
      <c r="WRR888" s="60"/>
      <c r="WRS888" s="60"/>
      <c r="WRT888" s="60"/>
      <c r="WRU888" s="60"/>
      <c r="WRV888" s="60"/>
      <c r="WRW888" s="60"/>
      <c r="WRX888" s="60"/>
      <c r="WRY888" s="60"/>
      <c r="WRZ888" s="60"/>
      <c r="WSA888" s="60"/>
      <c r="WSB888" s="60"/>
      <c r="WSC888" s="60"/>
      <c r="WSD888" s="60"/>
      <c r="WSE888" s="60"/>
      <c r="WSF888" s="60"/>
      <c r="WSG888" s="60"/>
      <c r="WSH888" s="60"/>
      <c r="WSI888" s="60"/>
      <c r="WSJ888" s="60"/>
      <c r="WSK888" s="60"/>
      <c r="WSL888" s="60"/>
      <c r="WSM888" s="60"/>
      <c r="WSN888" s="60"/>
      <c r="WSO888" s="60"/>
      <c r="WSP888" s="60"/>
      <c r="WSQ888" s="60"/>
      <c r="WSR888" s="60"/>
      <c r="WSS888" s="60"/>
      <c r="WST888" s="60"/>
      <c r="WSU888" s="60"/>
      <c r="WSV888" s="60"/>
      <c r="WSW888" s="60"/>
      <c r="WSX888" s="60"/>
      <c r="WSY888" s="60"/>
      <c r="WSZ888" s="60"/>
      <c r="WTA888" s="60"/>
      <c r="WTB888" s="60"/>
      <c r="WTC888" s="60"/>
      <c r="WTD888" s="60"/>
      <c r="WTE888" s="60"/>
      <c r="WTF888" s="60"/>
      <c r="WTG888" s="60"/>
      <c r="WTH888" s="60"/>
      <c r="WTI888" s="60"/>
      <c r="WTJ888" s="60"/>
      <c r="WTK888" s="60"/>
      <c r="WTL888" s="60"/>
      <c r="WTM888" s="60"/>
      <c r="WTN888" s="60"/>
      <c r="WTO888" s="60"/>
      <c r="WTP888" s="60"/>
      <c r="WTQ888" s="60"/>
      <c r="WTR888" s="60"/>
      <c r="WTS888" s="60"/>
      <c r="WTT888" s="60"/>
      <c r="WTU888" s="60"/>
      <c r="WTV888" s="60"/>
      <c r="WTW888" s="60"/>
      <c r="WTX888" s="60"/>
      <c r="WTY888" s="60"/>
      <c r="WTZ888" s="60"/>
      <c r="WUA888" s="60"/>
      <c r="WUB888" s="60"/>
      <c r="WUC888" s="60"/>
      <c r="WUD888" s="60"/>
      <c r="WUE888" s="60"/>
      <c r="WUF888" s="60"/>
      <c r="WUG888" s="60"/>
      <c r="WUH888" s="60"/>
      <c r="WUI888" s="60"/>
      <c r="WUJ888" s="60"/>
      <c r="WUK888" s="60"/>
      <c r="WUL888" s="60"/>
      <c r="WUM888" s="60"/>
      <c r="WUN888" s="60"/>
      <c r="WUO888" s="60"/>
      <c r="WUP888" s="60"/>
      <c r="WUQ888" s="60"/>
      <c r="WUR888" s="60"/>
      <c r="WUS888" s="60"/>
      <c r="WUT888" s="60"/>
      <c r="WUU888" s="60"/>
      <c r="WUV888" s="60"/>
      <c r="WUW888" s="60"/>
      <c r="WUX888" s="60"/>
      <c r="WUY888" s="60"/>
      <c r="WUZ888" s="60"/>
      <c r="WVA888" s="60"/>
      <c r="WVB888" s="60"/>
      <c r="WVC888" s="60"/>
      <c r="WVD888" s="60"/>
      <c r="WVE888" s="60"/>
      <c r="WVF888" s="60"/>
      <c r="WVG888" s="60"/>
      <c r="WVH888" s="60"/>
      <c r="WVI888" s="60"/>
      <c r="WVJ888" s="60"/>
      <c r="WVK888" s="60"/>
      <c r="WVL888" s="60"/>
      <c r="WVM888" s="60"/>
      <c r="WVN888" s="60"/>
      <c r="WVO888" s="60"/>
      <c r="WVP888" s="60"/>
      <c r="WVQ888" s="60"/>
      <c r="WVR888" s="60"/>
      <c r="WVS888" s="60"/>
      <c r="WVT888" s="60"/>
      <c r="WVU888" s="60"/>
      <c r="WVV888" s="60"/>
      <c r="WVW888" s="60"/>
      <c r="WVX888" s="60"/>
      <c r="WVY888" s="60"/>
      <c r="WVZ888" s="60"/>
      <c r="WWA888" s="60"/>
      <c r="WWB888" s="60"/>
      <c r="WWC888" s="60"/>
      <c r="WWD888" s="60"/>
      <c r="WWE888" s="60"/>
      <c r="WWF888" s="60"/>
      <c r="WWG888" s="60"/>
      <c r="WWH888" s="60"/>
      <c r="WWI888" s="60"/>
      <c r="WWJ888" s="60"/>
      <c r="WWK888" s="60"/>
      <c r="WWL888" s="60"/>
      <c r="WWM888" s="60"/>
      <c r="WWN888" s="60"/>
      <c r="WWO888" s="60"/>
      <c r="WWP888" s="60"/>
      <c r="WWQ888" s="60"/>
      <c r="WWR888" s="60"/>
      <c r="WWS888" s="60"/>
      <c r="WWT888" s="60"/>
      <c r="WWU888" s="60"/>
      <c r="WWV888" s="60"/>
      <c r="WWW888" s="60"/>
      <c r="WWX888" s="60"/>
      <c r="WWY888" s="60"/>
      <c r="WWZ888" s="60"/>
      <c r="WXA888" s="60"/>
      <c r="WXB888" s="60"/>
      <c r="WXC888" s="60"/>
      <c r="WXD888" s="60"/>
      <c r="WXE888" s="60"/>
      <c r="WXF888" s="60"/>
      <c r="WXG888" s="60"/>
      <c r="WXH888" s="60"/>
      <c r="WXI888" s="60"/>
      <c r="WXJ888" s="60"/>
      <c r="WXK888" s="60"/>
      <c r="WXL888" s="60"/>
      <c r="WXM888" s="60"/>
      <c r="WXN888" s="60"/>
      <c r="WXO888" s="60"/>
      <c r="WXP888" s="60"/>
      <c r="WXQ888" s="60"/>
      <c r="WXR888" s="60"/>
      <c r="WXS888" s="60"/>
      <c r="WXT888" s="60"/>
      <c r="WXU888" s="60"/>
      <c r="WXV888" s="60"/>
      <c r="WXW888" s="60"/>
      <c r="WXX888" s="60"/>
      <c r="WXY888" s="60"/>
      <c r="WXZ888" s="60"/>
      <c r="WYA888" s="60"/>
      <c r="WYB888" s="60"/>
      <c r="WYC888" s="60"/>
      <c r="WYD888" s="60"/>
      <c r="WYE888" s="60"/>
      <c r="WYF888" s="60"/>
      <c r="WYG888" s="60"/>
      <c r="WYH888" s="60"/>
      <c r="WYI888" s="60"/>
      <c r="WYJ888" s="60"/>
      <c r="WYK888" s="60"/>
      <c r="WYL888" s="60"/>
      <c r="WYM888" s="60"/>
      <c r="WYN888" s="60"/>
      <c r="WYO888" s="60"/>
      <c r="WYP888" s="60"/>
      <c r="WYQ888" s="60"/>
      <c r="WYR888" s="60"/>
      <c r="WYS888" s="60"/>
      <c r="WYT888" s="60"/>
      <c r="WYU888" s="60"/>
      <c r="WYV888" s="60"/>
      <c r="WYW888" s="60"/>
      <c r="WYX888" s="60"/>
      <c r="WYY888" s="60"/>
      <c r="WYZ888" s="60"/>
      <c r="WZA888" s="60"/>
      <c r="WZB888" s="60"/>
      <c r="WZC888" s="60"/>
      <c r="WZD888" s="60"/>
      <c r="WZE888" s="60"/>
      <c r="WZF888" s="60"/>
      <c r="WZG888" s="60"/>
      <c r="WZH888" s="60"/>
      <c r="WZI888" s="60"/>
      <c r="WZJ888" s="60"/>
      <c r="WZK888" s="60"/>
      <c r="WZL888" s="60"/>
      <c r="WZM888" s="60"/>
      <c r="WZN888" s="60"/>
      <c r="WZO888" s="60"/>
      <c r="WZP888" s="60"/>
      <c r="WZQ888" s="60"/>
      <c r="WZR888" s="60"/>
      <c r="WZS888" s="60"/>
      <c r="WZT888" s="60"/>
      <c r="WZU888" s="60"/>
      <c r="WZV888" s="60"/>
      <c r="WZW888" s="60"/>
      <c r="WZX888" s="60"/>
      <c r="WZY888" s="60"/>
      <c r="WZZ888" s="60"/>
      <c r="XAA888" s="60"/>
      <c r="XAB888" s="60"/>
      <c r="XAC888" s="60"/>
      <c r="XAD888" s="60"/>
      <c r="XAE888" s="60"/>
      <c r="XAF888" s="60"/>
      <c r="XAG888" s="60"/>
      <c r="XAH888" s="60"/>
      <c r="XAI888" s="60"/>
      <c r="XAJ888" s="60"/>
      <c r="XAK888" s="60"/>
      <c r="XAL888" s="60"/>
      <c r="XAM888" s="60"/>
      <c r="XAN888" s="60"/>
      <c r="XAO888" s="60"/>
      <c r="XAP888" s="60"/>
      <c r="XAQ888" s="60"/>
      <c r="XAR888" s="60"/>
      <c r="XAS888" s="60"/>
      <c r="XAT888" s="60"/>
      <c r="XAU888" s="60"/>
      <c r="XAV888" s="60"/>
      <c r="XAW888" s="60"/>
      <c r="XAX888" s="60"/>
      <c r="XAY888" s="60"/>
      <c r="XAZ888" s="60"/>
      <c r="XBA888" s="60"/>
      <c r="XBB888" s="60"/>
      <c r="XBC888" s="60"/>
      <c r="XBD888" s="60"/>
      <c r="XBE888" s="60"/>
      <c r="XBF888" s="60"/>
      <c r="XBG888" s="60"/>
      <c r="XBH888" s="60"/>
      <c r="XBI888" s="60"/>
      <c r="XBJ888" s="60"/>
      <c r="XBK888" s="60"/>
      <c r="XBL888" s="60"/>
      <c r="XBM888" s="60"/>
      <c r="XBN888" s="60"/>
      <c r="XBO888" s="60"/>
      <c r="XBP888" s="60"/>
      <c r="XBQ888" s="60"/>
      <c r="XBR888" s="60"/>
      <c r="XBS888" s="60"/>
      <c r="XBT888" s="60"/>
      <c r="XBU888" s="60"/>
      <c r="XBV888" s="60"/>
      <c r="XBW888" s="60"/>
      <c r="XBX888" s="60"/>
      <c r="XBY888" s="60"/>
      <c r="XBZ888" s="60"/>
      <c r="XCA888" s="60"/>
      <c r="XCB888" s="60"/>
      <c r="XCC888" s="60"/>
      <c r="XCD888" s="60"/>
      <c r="XCE888" s="60"/>
      <c r="XCF888" s="60"/>
      <c r="XCG888" s="60"/>
      <c r="XCH888" s="60"/>
      <c r="XCI888" s="60"/>
      <c r="XCJ888" s="60"/>
      <c r="XCK888" s="60"/>
      <c r="XCL888" s="60"/>
      <c r="XCM888" s="60"/>
      <c r="XCN888" s="60"/>
      <c r="XCO888" s="60"/>
      <c r="XCP888" s="60"/>
      <c r="XCQ888" s="60"/>
      <c r="XCR888" s="60"/>
      <c r="XCS888" s="60"/>
      <c r="XCT888" s="60"/>
      <c r="XCU888" s="60"/>
      <c r="XCV888" s="60"/>
      <c r="XCW888" s="60"/>
      <c r="XCX888" s="60"/>
      <c r="XCY888" s="60"/>
      <c r="XCZ888" s="60"/>
      <c r="XDA888" s="60"/>
      <c r="XDB888" s="60"/>
      <c r="XDC888" s="60"/>
      <c r="XDD888" s="60"/>
      <c r="XDE888" s="60"/>
      <c r="XDF888" s="60"/>
      <c r="XDG888" s="60"/>
      <c r="XDH888" s="60"/>
      <c r="XDI888" s="60"/>
      <c r="XDJ888" s="60"/>
      <c r="XDK888" s="60"/>
      <c r="XDL888" s="60"/>
    </row>
  </sheetData>
  <dataValidations count="9">
    <dataValidation type="list" allowBlank="1" showInputMessage="1" showErrorMessage="1" sqref="H4:H766 H768:H882">
      <formula1>INDIRECT("InteriorLightingTable[Secondary Space Type]")</formula1>
    </dataValidation>
    <dataValidation type="list" allowBlank="1" showInputMessage="1" showErrorMessage="1" sqref="T4:T8 T10:T14 T16:T20 T22:T26 T28:T74 T76:T80 T82:T86 T88:T92 T94:T98 T100:T110 T112:T122 T124:T128 T130:T134 T136:T140 T142:T146 T148:T152 T154:T158 T160:T164 T166:T170 T172:T176 T178:T182 T184:T188 T190:T194 T202:T206 T208:T212 T196:T200 T214:T218 T220:T224 T226:T230 T514:T518 T520:T524 T526:T530 T532:T536 T232:T236 T238:T242 T244:T248 T250:T254 T256:T260 T262:T266 T268:T272 T274:T278 T280:T284 T286:T320 T322:T332 T334:T338 T340:T356 T358:T362 T364:T374 T376:T386 T388:T392 T394:T410 T412:T416 T418:T434 T436:T458 T460:T464 T466:T476 T484:T488 T490:T494 T496:T500 T502:T506 T478:T482 T508:T512 T538:T542 T544:T548 T550:T554 T556:T560 T562:T566 T568:T572 T574:T578 T580:T584 T586:T590 T592:T596 T598:T602 T604:T608 T610:T614 T616:T620 T622:T626 T628:T632 T634:T638 T640:T644 T646:T650 T652:T656 T658:T662 T664:T668 T670:T674 T676:T680 T682:T686 T688:T692 T694:T698 T700:T704 T706:T715 T717:T721 T723:T727 T729:T733 T735:T739 T741:T745 T747:T751 T875:T882 T753 T755:T766 T768:T772 T774:T776 T778:T782 T787:T815 T822:T827 T829:T843 T845:T847 T849:T853 T855:T859 T785 T867:T870 T872:T873 T861:T863 T817 T820">
      <formula1>INDIRECT("VentilationStandardsTable[Primary Space Type]")</formula1>
    </dataValidation>
    <dataValidation type="list" allowBlank="1" showInputMessage="1" showErrorMessage="1" sqref="U4:U8 U10:U14 U16:U20 U22:U26 U28:U74 U76:U80 U82:U86 U88:U92 U94:U98 U100:U110 U112:U122 U124:U128 U130:U134 U136:U140 U142:U146 U148:U152 U154:U158 U160:U164 U166:U170 U172:U176 U178:U182 U184:U188 U190:U194 U202:U206 U208:U212 U196:U200 U214:U218 U220:U224 U226:U230 U514:U518 U520:U524 U526:U530 U532:U536 U232:U236 U238:U242 U244:U248 U250:U254 U256:U260 U262:U266 U268:U272 U274:U278 U280:U284 U286:U320 U322:U332 U334:U338 U340:U356 U358:U362 U364:U374 U376:U386 U388:U392 U394:U410 U412:U416 U418:U434 U436:U458 U460:U464 U466:U476 U484:U488 U490:U494 U496:U500 U502:U506 U478:U482 U508:U512 U538:U542 U544:U548 U550:U554 U556:U560 U562:U566 U568:U572 U574:U578 U580:U584 U586:U590 U592:U596 U598:U602 U604:U608 U610:U614 U616:U620 U622:U626 U628:U632 U634:U638 U640:U644 U646:U650 U652:U656 U658:U662 U664:U668 U670:U674 U676:U680 U682:U686 U688:U692 U694:U698 U700:U704 U706:U715 U717:U721 U723:U727 U729:U733 U735:U739 U741:U745 U747:U751 U875:U882 U753 U755:U766 U768:U772 U774:U776 U778:U782 U787:U815 U822:U827 U829:U843 U845:U847 U849:U853 U855:U859 U785 U867:U870 U872:U873 U861:U863 U817 U820">
      <formula1>INDIRECT("VentilationStandardsTable[Secondary Space Type]")</formula1>
    </dataValidation>
    <dataValidation type="list" allowBlank="1" showInputMessage="1" showErrorMessage="1" sqref="G883:G888 S4:S882">
      <formula1>INDIRECT("VentilationStandardsLookup[Name]")</formula1>
    </dataValidation>
    <dataValidation type="list" allowBlank="1" showInputMessage="1" showErrorMessage="1" sqref="F4:F888">
      <formula1>INDIRECT("LightingStandardsLookup[Name]")</formula1>
    </dataValidation>
    <dataValidation type="list" allowBlank="1" showInputMessage="1" showErrorMessage="1" sqref="G4:G882">
      <formula1>INDIRECT("InteriorLightingTable[Primary Space Type]")</formula1>
    </dataValidation>
    <dataValidation type="list" allowBlank="1" showInputMessage="1" showErrorMessage="1" sqref="C4:C888">
      <formula1>INDIRECT("BuildingTypeLookup[Name]")</formula1>
    </dataValidation>
    <dataValidation type="list" allowBlank="1" showInputMessage="1" showErrorMessage="1" sqref="D4:D888">
      <formula1>INDIRECT("SpaceTypeLookup[Name]")</formula1>
    </dataValidation>
    <dataValidation type="list" allowBlank="1" showInputMessage="1" showErrorMessage="1" sqref="AW4:AW888 BD4:BD888 AI4:AI888 AN4:AP888 AA4:AB888 AD4:AD888 R4:R888">
      <formula1>INDIRECT("SchedulesTable[Name]")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1332</v>
      </c>
    </row>
    <row r="2" spans="1:8">
      <c r="E2" s="2" t="s">
        <v>219</v>
      </c>
      <c r="F2" s="2" t="s">
        <v>219</v>
      </c>
      <c r="G2" s="2" t="s">
        <v>219</v>
      </c>
    </row>
    <row r="3" spans="1:8">
      <c r="A3" t="s">
        <v>360</v>
      </c>
      <c r="B3" s="2" t="s">
        <v>3</v>
      </c>
      <c r="C3" t="s">
        <v>10</v>
      </c>
      <c r="D3" t="s">
        <v>11</v>
      </c>
      <c r="E3" t="s">
        <v>112</v>
      </c>
      <c r="F3" t="s">
        <v>359</v>
      </c>
      <c r="G3" t="s">
        <v>8</v>
      </c>
      <c r="H3" t="s">
        <v>113</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415</v>
      </c>
      <c r="C4" s="29" t="s">
        <v>432</v>
      </c>
      <c r="D4" s="1" t="s">
        <v>433</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108</v>
      </c>
      <c r="C5" t="s">
        <v>105</v>
      </c>
      <c r="D5" t="s">
        <v>1290</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108</v>
      </c>
      <c r="C6" t="s">
        <v>105</v>
      </c>
      <c r="D6" t="s">
        <v>106</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108</v>
      </c>
      <c r="C7" t="s">
        <v>105</v>
      </c>
      <c r="D7" t="s">
        <v>107</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109</v>
      </c>
      <c r="C8" t="s">
        <v>105</v>
      </c>
      <c r="D8" t="s">
        <v>1291</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109</v>
      </c>
      <c r="C9" t="s">
        <v>105</v>
      </c>
      <c r="D9" t="s">
        <v>107</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109</v>
      </c>
      <c r="C10" t="s">
        <v>105</v>
      </c>
      <c r="D10" t="s">
        <v>1292</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110</v>
      </c>
      <c r="C11" t="s">
        <v>105</v>
      </c>
      <c r="D11" t="s">
        <v>1291</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110</v>
      </c>
      <c r="C12" t="s">
        <v>105</v>
      </c>
      <c r="D12" t="s">
        <v>107</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110</v>
      </c>
      <c r="C13" t="s">
        <v>105</v>
      </c>
      <c r="D13" t="s">
        <v>1292</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109</v>
      </c>
      <c r="C14" t="s">
        <v>105</v>
      </c>
      <c r="D14" t="s">
        <v>1290</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110</v>
      </c>
      <c r="C15" t="s">
        <v>105</v>
      </c>
      <c r="D15" t="s">
        <v>1290</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108</v>
      </c>
      <c r="C16" t="s">
        <v>12</v>
      </c>
      <c r="D16" t="s">
        <v>13</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108</v>
      </c>
      <c r="C17" t="s">
        <v>12</v>
      </c>
      <c r="D17" t="s">
        <v>14</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108</v>
      </c>
      <c r="C18" t="s">
        <v>12</v>
      </c>
      <c r="D18" t="s">
        <v>15</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108</v>
      </c>
      <c r="C19" t="s">
        <v>12</v>
      </c>
      <c r="D19" t="s">
        <v>16</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108</v>
      </c>
      <c r="C20" t="s">
        <v>12</v>
      </c>
      <c r="D20" t="s">
        <v>17</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108</v>
      </c>
      <c r="C21" t="s">
        <v>89</v>
      </c>
      <c r="D21" t="s">
        <v>90</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108</v>
      </c>
      <c r="C22" t="s">
        <v>89</v>
      </c>
      <c r="D22" t="s">
        <v>91</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108</v>
      </c>
      <c r="C23" t="s">
        <v>89</v>
      </c>
      <c r="D23" t="s">
        <v>92</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108</v>
      </c>
      <c r="C24" t="s">
        <v>89</v>
      </c>
      <c r="D24" t="s">
        <v>93</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108</v>
      </c>
      <c r="C25" t="s">
        <v>89</v>
      </c>
      <c r="D25" t="s">
        <v>94</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108</v>
      </c>
      <c r="C26" t="s">
        <v>89</v>
      </c>
      <c r="D26" t="s">
        <v>76</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108</v>
      </c>
      <c r="C27" t="s">
        <v>89</v>
      </c>
      <c r="D27" t="s">
        <v>97</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108</v>
      </c>
      <c r="C28" t="s">
        <v>89</v>
      </c>
      <c r="D28" t="s">
        <v>96</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108</v>
      </c>
      <c r="C29" t="s">
        <v>89</v>
      </c>
      <c r="D29" t="s">
        <v>95</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109</v>
      </c>
      <c r="C30" t="s">
        <v>1288</v>
      </c>
      <c r="D30" t="s">
        <v>1293</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109</v>
      </c>
      <c r="C31" t="s">
        <v>1288</v>
      </c>
      <c r="D31" t="s">
        <v>1294</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109</v>
      </c>
      <c r="C32" t="s">
        <v>1288</v>
      </c>
      <c r="D32" t="s">
        <v>1295</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109</v>
      </c>
      <c r="C33" t="s">
        <v>1288</v>
      </c>
      <c r="D33" t="s">
        <v>1296</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110</v>
      </c>
      <c r="C34" t="s">
        <v>1288</v>
      </c>
      <c r="D34" t="s">
        <v>1293</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110</v>
      </c>
      <c r="C35" t="s">
        <v>1288</v>
      </c>
      <c r="D35" t="s">
        <v>1294</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110</v>
      </c>
      <c r="C36" t="s">
        <v>1288</v>
      </c>
      <c r="D36" t="s">
        <v>1295</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110</v>
      </c>
      <c r="C37" t="s">
        <v>1288</v>
      </c>
      <c r="D37" t="s">
        <v>1296</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109</v>
      </c>
      <c r="C38" t="s">
        <v>1288</v>
      </c>
      <c r="D38" t="s">
        <v>1568</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109</v>
      </c>
      <c r="C39" t="s">
        <v>1288</v>
      </c>
      <c r="D39" t="s">
        <v>1569</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109</v>
      </c>
      <c r="C40" t="s">
        <v>1288</v>
      </c>
      <c r="D40" t="s">
        <v>1570</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109</v>
      </c>
      <c r="C41" t="s">
        <v>1288</v>
      </c>
      <c r="D41" t="s">
        <v>1571</v>
      </c>
      <c r="E41">
        <v>10</v>
      </c>
      <c r="F41">
        <v>0.12</v>
      </c>
      <c r="G41"/>
      <c r="H41" t="s">
        <v>131</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110</v>
      </c>
      <c r="C42" t="s">
        <v>1288</v>
      </c>
      <c r="D42" t="s">
        <v>1568</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110</v>
      </c>
      <c r="C43" t="s">
        <v>1288</v>
      </c>
      <c r="D43" t="s">
        <v>1569</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110</v>
      </c>
      <c r="C44" t="s">
        <v>1288</v>
      </c>
      <c r="D44" t="s">
        <v>1570</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110</v>
      </c>
      <c r="C45" t="s">
        <v>1288</v>
      </c>
      <c r="D45" t="s">
        <v>1571</v>
      </c>
      <c r="E45">
        <v>10</v>
      </c>
      <c r="F45">
        <v>0.12</v>
      </c>
      <c r="G45"/>
      <c r="H45" t="s">
        <v>131</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109</v>
      </c>
      <c r="C46" t="s">
        <v>1288</v>
      </c>
      <c r="D46" t="s">
        <v>1572</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109</v>
      </c>
      <c r="C47" t="s">
        <v>1288</v>
      </c>
      <c r="D47" t="s">
        <v>1573</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109</v>
      </c>
      <c r="C48" t="s">
        <v>1288</v>
      </c>
      <c r="D48" t="s">
        <v>1574</v>
      </c>
      <c r="E48">
        <v>10</v>
      </c>
      <c r="F48">
        <v>0.18</v>
      </c>
      <c r="G48"/>
      <c r="H48" t="s">
        <v>127</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109</v>
      </c>
      <c r="C49" t="s">
        <v>1288</v>
      </c>
      <c r="D49" t="s">
        <v>1575</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110</v>
      </c>
      <c r="C50" t="s">
        <v>1288</v>
      </c>
      <c r="D50" t="s">
        <v>1572</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110</v>
      </c>
      <c r="C51" t="s">
        <v>1288</v>
      </c>
      <c r="D51" t="s">
        <v>1573</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110</v>
      </c>
      <c r="C52" t="s">
        <v>1288</v>
      </c>
      <c r="D52" t="s">
        <v>1574</v>
      </c>
      <c r="E52">
        <v>10</v>
      </c>
      <c r="F52">
        <v>0.18</v>
      </c>
      <c r="G52"/>
      <c r="H52" t="s">
        <v>127</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110</v>
      </c>
      <c r="C53" t="s">
        <v>1288</v>
      </c>
      <c r="D53" t="s">
        <v>1575</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108</v>
      </c>
      <c r="C54" t="s">
        <v>18</v>
      </c>
      <c r="D54" t="s">
        <v>19</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108</v>
      </c>
      <c r="C55" t="s">
        <v>18</v>
      </c>
      <c r="D55" t="s">
        <v>20</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108</v>
      </c>
      <c r="C56" t="s">
        <v>18</v>
      </c>
      <c r="D56" t="s">
        <v>21</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108</v>
      </c>
      <c r="C57" t="s">
        <v>18</v>
      </c>
      <c r="D57" t="s">
        <v>22</v>
      </c>
      <c r="E57">
        <v>15</v>
      </c>
      <c r="F57">
        <v>0</v>
      </c>
      <c r="G57"/>
      <c r="H57" t="s">
        <v>23</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109</v>
      </c>
      <c r="C58" t="s">
        <v>18</v>
      </c>
      <c r="D58" t="s">
        <v>1576</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109</v>
      </c>
      <c r="C59" t="s">
        <v>18</v>
      </c>
      <c r="D59" t="s">
        <v>1577</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109</v>
      </c>
      <c r="C60" t="s">
        <v>18</v>
      </c>
      <c r="D60" t="s">
        <v>21</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110</v>
      </c>
      <c r="C61" t="s">
        <v>18</v>
      </c>
      <c r="D61" t="s">
        <v>1576</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110</v>
      </c>
      <c r="C62" t="s">
        <v>18</v>
      </c>
      <c r="D62" t="s">
        <v>1577</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110</v>
      </c>
      <c r="C63" t="s">
        <v>18</v>
      </c>
      <c r="D63" t="s">
        <v>21</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108</v>
      </c>
      <c r="C64" t="s">
        <v>24</v>
      </c>
      <c r="D64" t="s">
        <v>25</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108</v>
      </c>
      <c r="C65" t="s">
        <v>24</v>
      </c>
      <c r="D65" t="s">
        <v>26</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109</v>
      </c>
      <c r="C66" t="s">
        <v>223</v>
      </c>
      <c r="D66" t="s">
        <v>1297</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109</v>
      </c>
      <c r="C67" t="s">
        <v>223</v>
      </c>
      <c r="D67" t="s">
        <v>96</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110</v>
      </c>
      <c r="C68" t="s">
        <v>223</v>
      </c>
      <c r="D68" t="s">
        <v>1297</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110</v>
      </c>
      <c r="C69" t="s">
        <v>223</v>
      </c>
      <c r="D69" t="s">
        <v>96</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109</v>
      </c>
      <c r="C70" t="s">
        <v>223</v>
      </c>
      <c r="D70" t="s">
        <v>51</v>
      </c>
      <c r="E70"/>
      <c r="F70">
        <v>0.12</v>
      </c>
      <c r="G70"/>
      <c r="H70" t="s">
        <v>143</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110</v>
      </c>
      <c r="C71" t="s">
        <v>223</v>
      </c>
      <c r="D71" t="s">
        <v>51</v>
      </c>
      <c r="E71"/>
      <c r="F71">
        <v>0.12</v>
      </c>
      <c r="G71"/>
      <c r="H71" t="s">
        <v>143</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411</v>
      </c>
      <c r="C72" s="20" t="s">
        <v>240</v>
      </c>
      <c r="D72" t="s">
        <v>365</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411</v>
      </c>
      <c r="C73" s="20" t="s">
        <v>240</v>
      </c>
      <c r="D73" t="s">
        <v>366</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411</v>
      </c>
      <c r="C74" s="20" t="s">
        <v>240</v>
      </c>
      <c r="D74" t="s">
        <v>246</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411</v>
      </c>
      <c r="C75" s="20" t="s">
        <v>240</v>
      </c>
      <c r="D75" t="s">
        <v>386</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411</v>
      </c>
      <c r="C76" s="20" t="s">
        <v>240</v>
      </c>
      <c r="D76" t="s">
        <v>388</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411</v>
      </c>
      <c r="C77" s="20" t="s">
        <v>240</v>
      </c>
      <c r="D77" t="s">
        <v>389</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411</v>
      </c>
      <c r="C78" s="20" t="s">
        <v>240</v>
      </c>
      <c r="D78" t="s">
        <v>393</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411</v>
      </c>
      <c r="C79" s="20" t="s">
        <v>240</v>
      </c>
      <c r="D79" t="s">
        <v>401</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411</v>
      </c>
      <c r="C80" s="20" t="s">
        <v>240</v>
      </c>
      <c r="D80" t="s">
        <v>409</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411</v>
      </c>
      <c r="C81" s="20" t="s">
        <v>240</v>
      </c>
      <c r="D81" t="s">
        <v>362</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411</v>
      </c>
      <c r="C82" s="20" t="s">
        <v>240</v>
      </c>
      <c r="D82" t="s">
        <v>364</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411</v>
      </c>
      <c r="C83" s="20" t="s">
        <v>240</v>
      </c>
      <c r="D83" t="s">
        <v>367</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411</v>
      </c>
      <c r="C84" s="20" t="s">
        <v>240</v>
      </c>
      <c r="D84" t="s">
        <v>368</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411</v>
      </c>
      <c r="C85" s="20" t="s">
        <v>240</v>
      </c>
      <c r="D85" t="s">
        <v>369</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411</v>
      </c>
      <c r="C86" s="20" t="s">
        <v>240</v>
      </c>
      <c r="D86" t="s">
        <v>96</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411</v>
      </c>
      <c r="C87" s="20" t="s">
        <v>240</v>
      </c>
      <c r="D87" t="s">
        <v>372</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411</v>
      </c>
      <c r="C88" s="20" t="s">
        <v>240</v>
      </c>
      <c r="D88" t="s">
        <v>373</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411</v>
      </c>
      <c r="C89" s="20" t="s">
        <v>240</v>
      </c>
      <c r="D89" t="s">
        <v>375</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411</v>
      </c>
      <c r="C90" s="20" t="s">
        <v>240</v>
      </c>
      <c r="D90" t="s">
        <v>377</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411</v>
      </c>
      <c r="C91" s="20" t="s">
        <v>240</v>
      </c>
      <c r="D91" t="s">
        <v>378</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411</v>
      </c>
      <c r="C92" s="20" t="s">
        <v>240</v>
      </c>
      <c r="D92" t="s">
        <v>379</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411</v>
      </c>
      <c r="C93" s="20" t="s">
        <v>240</v>
      </c>
      <c r="D93" t="s">
        <v>380</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411</v>
      </c>
      <c r="C94" s="20" t="s">
        <v>240</v>
      </c>
      <c r="D94" t="s">
        <v>382</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411</v>
      </c>
      <c r="C95" s="20" t="s">
        <v>240</v>
      </c>
      <c r="D95" t="s">
        <v>383</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411</v>
      </c>
      <c r="C96" s="20" t="s">
        <v>240</v>
      </c>
      <c r="D96" t="s">
        <v>384</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411</v>
      </c>
      <c r="C97" s="20" t="s">
        <v>240</v>
      </c>
      <c r="D97" t="s">
        <v>245</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411</v>
      </c>
      <c r="C98" s="20" t="s">
        <v>240</v>
      </c>
      <c r="D98" t="s">
        <v>385</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411</v>
      </c>
      <c r="C99" s="20" t="s">
        <v>240</v>
      </c>
      <c r="D99" t="s">
        <v>387</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411</v>
      </c>
      <c r="C100" s="20" t="s">
        <v>240</v>
      </c>
      <c r="D100" t="s">
        <v>390</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411</v>
      </c>
      <c r="C101" s="20" t="s">
        <v>240</v>
      </c>
      <c r="D101" t="s">
        <v>394</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411</v>
      </c>
      <c r="C102" s="20" t="s">
        <v>240</v>
      </c>
      <c r="D102" t="s">
        <v>249</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411</v>
      </c>
      <c r="C103" s="20" t="s">
        <v>240</v>
      </c>
      <c r="D103" t="s">
        <v>395</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411</v>
      </c>
      <c r="C104" s="20" t="s">
        <v>240</v>
      </c>
      <c r="D104" t="s">
        <v>396</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411</v>
      </c>
      <c r="C105" s="20" t="s">
        <v>240</v>
      </c>
      <c r="D105" t="s">
        <v>349</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411</v>
      </c>
      <c r="C106" s="20" t="s">
        <v>240</v>
      </c>
      <c r="D106" t="s">
        <v>397</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411</v>
      </c>
      <c r="C107" s="20" t="s">
        <v>240</v>
      </c>
      <c r="D107" t="s">
        <v>399</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411</v>
      </c>
      <c r="C108" s="20" t="s">
        <v>240</v>
      </c>
      <c r="D108" t="s">
        <v>403</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411</v>
      </c>
      <c r="C109" s="20" t="s">
        <v>240</v>
      </c>
      <c r="D109" t="s">
        <v>404</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411</v>
      </c>
      <c r="C110" s="20" t="s">
        <v>240</v>
      </c>
      <c r="D110" t="s">
        <v>407</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411</v>
      </c>
      <c r="C111" s="20" t="s">
        <v>240</v>
      </c>
      <c r="D111" t="s">
        <v>408</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411</v>
      </c>
      <c r="C112" s="20" t="s">
        <v>240</v>
      </c>
      <c r="D112" s="16" t="s">
        <v>410</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411</v>
      </c>
      <c r="C113" s="20" t="s">
        <v>240</v>
      </c>
      <c r="D113" t="s">
        <v>391</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411</v>
      </c>
      <c r="C114" s="20" t="s">
        <v>240</v>
      </c>
      <c r="D114" t="s">
        <v>392</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411</v>
      </c>
      <c r="C115" s="20" t="s">
        <v>240</v>
      </c>
      <c r="D115" t="s">
        <v>370</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411</v>
      </c>
      <c r="C116" s="20" t="s">
        <v>240</v>
      </c>
      <c r="D116" t="s">
        <v>363</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411</v>
      </c>
      <c r="C117" s="20" t="s">
        <v>240</v>
      </c>
      <c r="D117" t="s">
        <v>371</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411</v>
      </c>
      <c r="C118" s="20" t="s">
        <v>240</v>
      </c>
      <c r="D118" t="s">
        <v>374</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411</v>
      </c>
      <c r="C119" s="20" t="s">
        <v>240</v>
      </c>
      <c r="D119" t="s">
        <v>248</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411</v>
      </c>
      <c r="C120" s="20" t="s">
        <v>240</v>
      </c>
      <c r="D120" t="s">
        <v>400</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411</v>
      </c>
      <c r="C121" s="20" t="s">
        <v>240</v>
      </c>
      <c r="D121" t="s">
        <v>406</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411</v>
      </c>
      <c r="C122" s="20" t="s">
        <v>240</v>
      </c>
      <c r="D122" t="s">
        <v>361</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411</v>
      </c>
      <c r="C123" s="20" t="s">
        <v>240</v>
      </c>
      <c r="D123" t="s">
        <v>376</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411</v>
      </c>
      <c r="C124" s="20" t="s">
        <v>240</v>
      </c>
      <c r="D124" t="s">
        <v>381</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411</v>
      </c>
      <c r="C125" s="20" t="s">
        <v>240</v>
      </c>
      <c r="D125" t="s">
        <v>398</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411</v>
      </c>
      <c r="C126" s="20" t="s">
        <v>240</v>
      </c>
      <c r="D126" t="s">
        <v>402</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411</v>
      </c>
      <c r="C127" s="20" t="s">
        <v>240</v>
      </c>
      <c r="D127" t="s">
        <v>405</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108</v>
      </c>
      <c r="C128" t="s">
        <v>98</v>
      </c>
      <c r="D128" t="s">
        <v>99</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108</v>
      </c>
      <c r="C129" t="s">
        <v>98</v>
      </c>
      <c r="D129" t="s">
        <v>100</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108</v>
      </c>
      <c r="C130" t="s">
        <v>98</v>
      </c>
      <c r="D130" t="s">
        <v>101</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108</v>
      </c>
      <c r="C131" t="s">
        <v>98</v>
      </c>
      <c r="D131" t="s">
        <v>102</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108</v>
      </c>
      <c r="C132" t="s">
        <v>98</v>
      </c>
      <c r="D132" t="s">
        <v>104</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108</v>
      </c>
      <c r="C133" t="s">
        <v>98</v>
      </c>
      <c r="D133" t="s">
        <v>103</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109</v>
      </c>
      <c r="C134" t="s">
        <v>98</v>
      </c>
      <c r="D134" t="s">
        <v>99</v>
      </c>
      <c r="E134">
        <v>25</v>
      </c>
      <c r="F134"/>
      <c r="G134"/>
      <c r="H134" t="s">
        <v>198</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109</v>
      </c>
      <c r="C135" t="s">
        <v>98</v>
      </c>
      <c r="D135" t="s">
        <v>100</v>
      </c>
      <c r="E135">
        <v>15</v>
      </c>
      <c r="F135"/>
      <c r="G135"/>
      <c r="H135" t="s">
        <v>198</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109</v>
      </c>
      <c r="C136" t="s">
        <v>98</v>
      </c>
      <c r="D136" t="s">
        <v>101</v>
      </c>
      <c r="E136">
        <v>30</v>
      </c>
      <c r="F136"/>
      <c r="G136"/>
      <c r="H136" t="s">
        <v>198</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109</v>
      </c>
      <c r="C137" t="s">
        <v>98</v>
      </c>
      <c r="D137" t="s">
        <v>102</v>
      </c>
      <c r="E137">
        <v>15</v>
      </c>
      <c r="F137"/>
      <c r="G137"/>
      <c r="H137" t="s">
        <v>198</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109</v>
      </c>
      <c r="C138" t="s">
        <v>98</v>
      </c>
      <c r="D138" t="s">
        <v>103</v>
      </c>
      <c r="E138"/>
      <c r="F138">
        <v>0.5</v>
      </c>
      <c r="G138"/>
      <c r="H138" t="s">
        <v>199</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109</v>
      </c>
      <c r="C139" t="s">
        <v>98</v>
      </c>
      <c r="D139" t="s">
        <v>104</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110</v>
      </c>
      <c r="C140" t="s">
        <v>98</v>
      </c>
      <c r="D140" t="s">
        <v>99</v>
      </c>
      <c r="E140">
        <v>25</v>
      </c>
      <c r="F140"/>
      <c r="G140"/>
      <c r="H140" t="s">
        <v>198</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110</v>
      </c>
      <c r="C141" t="s">
        <v>98</v>
      </c>
      <c r="D141" t="s">
        <v>100</v>
      </c>
      <c r="E141">
        <v>15</v>
      </c>
      <c r="F141"/>
      <c r="G141"/>
      <c r="H141" t="s">
        <v>198</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110</v>
      </c>
      <c r="C142" t="s">
        <v>98</v>
      </c>
      <c r="D142" t="s">
        <v>101</v>
      </c>
      <c r="E142">
        <v>30</v>
      </c>
      <c r="F142"/>
      <c r="G142"/>
      <c r="H142" t="s">
        <v>198</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110</v>
      </c>
      <c r="C143" t="s">
        <v>98</v>
      </c>
      <c r="D143" t="s">
        <v>102</v>
      </c>
      <c r="E143">
        <v>15</v>
      </c>
      <c r="F143"/>
      <c r="G143"/>
      <c r="H143" t="s">
        <v>198</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110</v>
      </c>
      <c r="C144" t="s">
        <v>98</v>
      </c>
      <c r="D144" t="s">
        <v>103</v>
      </c>
      <c r="E144"/>
      <c r="F144">
        <v>0.5</v>
      </c>
      <c r="G144"/>
      <c r="H144" t="s">
        <v>199</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110</v>
      </c>
      <c r="C145" t="s">
        <v>98</v>
      </c>
      <c r="D145" t="s">
        <v>104</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108</v>
      </c>
      <c r="C146" t="s">
        <v>412</v>
      </c>
      <c r="D146" t="s">
        <v>27</v>
      </c>
      <c r="E146">
        <v>0</v>
      </c>
      <c r="F146" s="40">
        <v>-9999</v>
      </c>
      <c r="G146"/>
      <c r="H146" t="s">
        <v>28</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108</v>
      </c>
      <c r="C147" t="s">
        <v>412</v>
      </c>
      <c r="D147" t="s">
        <v>29</v>
      </c>
      <c r="E147">
        <v>0</v>
      </c>
      <c r="F147" s="40">
        <v>-9999</v>
      </c>
      <c r="G147"/>
      <c r="H147" t="s">
        <v>28</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108</v>
      </c>
      <c r="C148" t="s">
        <v>412</v>
      </c>
      <c r="D148" t="s">
        <v>30</v>
      </c>
      <c r="E148">
        <v>0</v>
      </c>
      <c r="F148" s="40">
        <v>-9999</v>
      </c>
      <c r="G148"/>
      <c r="H148" t="s">
        <v>31</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108</v>
      </c>
      <c r="C149" t="s">
        <v>412</v>
      </c>
      <c r="D149" t="s">
        <v>32</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108</v>
      </c>
      <c r="C150" t="s">
        <v>412</v>
      </c>
      <c r="D150" t="s">
        <v>33</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108</v>
      </c>
      <c r="C151" t="s">
        <v>412</v>
      </c>
      <c r="D151" t="s">
        <v>34</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108</v>
      </c>
      <c r="C152" t="s">
        <v>412</v>
      </c>
      <c r="D152" t="s">
        <v>35</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108</v>
      </c>
      <c r="C153" t="s">
        <v>412</v>
      </c>
      <c r="D153" t="s">
        <v>36</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109</v>
      </c>
      <c r="C154" t="s">
        <v>412</v>
      </c>
      <c r="D154" t="s">
        <v>1298</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109</v>
      </c>
      <c r="C155" t="s">
        <v>412</v>
      </c>
      <c r="D155" t="s">
        <v>1299</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109</v>
      </c>
      <c r="C156" t="s">
        <v>412</v>
      </c>
      <c r="D156" t="s">
        <v>1300</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109</v>
      </c>
      <c r="C157" t="s">
        <v>412</v>
      </c>
      <c r="D157" t="s">
        <v>1301</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110</v>
      </c>
      <c r="C158" t="s">
        <v>412</v>
      </c>
      <c r="D158" t="s">
        <v>1298</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110</v>
      </c>
      <c r="C159" t="s">
        <v>412</v>
      </c>
      <c r="D159" t="s">
        <v>1299</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110</v>
      </c>
      <c r="C160" t="s">
        <v>412</v>
      </c>
      <c r="D160" t="s">
        <v>1300</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110</v>
      </c>
      <c r="C161" t="s">
        <v>412</v>
      </c>
      <c r="D161" t="s">
        <v>1301</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109</v>
      </c>
      <c r="C162" t="s">
        <v>1565</v>
      </c>
      <c r="D162" t="s">
        <v>1578</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109</v>
      </c>
      <c r="C163" t="s">
        <v>1565</v>
      </c>
      <c r="D163" t="s">
        <v>1579</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109</v>
      </c>
      <c r="C164" t="s">
        <v>1565</v>
      </c>
      <c r="D164" t="s">
        <v>1580</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109</v>
      </c>
      <c r="C165" t="s">
        <v>1565</v>
      </c>
      <c r="D165" t="s">
        <v>55</v>
      </c>
      <c r="E165"/>
      <c r="F165">
        <v>0.06</v>
      </c>
      <c r="G165"/>
      <c r="H165" t="s">
        <v>143</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110</v>
      </c>
      <c r="C166" t="s">
        <v>1565</v>
      </c>
      <c r="D166" t="s">
        <v>1578</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110</v>
      </c>
      <c r="C167" t="s">
        <v>1565</v>
      </c>
      <c r="D167" t="s">
        <v>1579</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110</v>
      </c>
      <c r="C168" t="s">
        <v>1565</v>
      </c>
      <c r="D168" t="s">
        <v>1580</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110</v>
      </c>
      <c r="C169" t="s">
        <v>1565</v>
      </c>
      <c r="D169" t="s">
        <v>55</v>
      </c>
      <c r="E169"/>
      <c r="F169">
        <v>0.06</v>
      </c>
      <c r="G169"/>
      <c r="H169" t="s">
        <v>143</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109</v>
      </c>
      <c r="C170" t="s">
        <v>1565</v>
      </c>
      <c r="D170" t="s">
        <v>84</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109</v>
      </c>
      <c r="C171" t="s">
        <v>1565</v>
      </c>
      <c r="D171" t="s">
        <v>1581</v>
      </c>
      <c r="E171"/>
      <c r="F171">
        <v>0.12</v>
      </c>
      <c r="G171"/>
      <c r="H171" t="s">
        <v>143</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110</v>
      </c>
      <c r="C172" t="s">
        <v>1565</v>
      </c>
      <c r="D172" t="s">
        <v>84</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110</v>
      </c>
      <c r="C173" t="s">
        <v>1565</v>
      </c>
      <c r="D173" t="s">
        <v>1581</v>
      </c>
      <c r="E173"/>
      <c r="F173">
        <v>0.12</v>
      </c>
      <c r="G173"/>
      <c r="H173" t="s">
        <v>143</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109</v>
      </c>
      <c r="C174" t="s">
        <v>1565</v>
      </c>
      <c r="D174" t="s">
        <v>1582</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110</v>
      </c>
      <c r="C175" t="s">
        <v>1565</v>
      </c>
      <c r="D175" t="s">
        <v>1582</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415</v>
      </c>
      <c r="C176" s="29" t="s">
        <v>426</v>
      </c>
      <c r="D176" s="1" t="s">
        <v>249</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415</v>
      </c>
      <c r="C177" s="29" t="s">
        <v>426</v>
      </c>
      <c r="D177" s="1" t="s">
        <v>427</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415</v>
      </c>
      <c r="C178" s="29" t="s">
        <v>426</v>
      </c>
      <c r="D178" s="1" t="s">
        <v>428</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415</v>
      </c>
      <c r="C179" s="29" t="s">
        <v>426</v>
      </c>
      <c r="D179" s="1" t="s">
        <v>429</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415</v>
      </c>
      <c r="C180" s="29" t="s">
        <v>426</v>
      </c>
      <c r="D180" s="1" t="s">
        <v>430</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415</v>
      </c>
      <c r="C181" s="29" t="s">
        <v>426</v>
      </c>
      <c r="D181" s="1" t="s">
        <v>431</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109</v>
      </c>
      <c r="C182" t="s">
        <v>1289</v>
      </c>
      <c r="D182" t="s">
        <v>38</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109</v>
      </c>
      <c r="C183" t="s">
        <v>1289</v>
      </c>
      <c r="D183" t="s">
        <v>39</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109</v>
      </c>
      <c r="C184" t="s">
        <v>1289</v>
      </c>
      <c r="D184" t="s">
        <v>1302</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109</v>
      </c>
      <c r="C185" t="s">
        <v>1289</v>
      </c>
      <c r="D185" t="s">
        <v>1303</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110</v>
      </c>
      <c r="C186" t="s">
        <v>1289</v>
      </c>
      <c r="D186" t="s">
        <v>38</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110</v>
      </c>
      <c r="C187" t="s">
        <v>1289</v>
      </c>
      <c r="D187" t="s">
        <v>39</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110</v>
      </c>
      <c r="C188" t="s">
        <v>1289</v>
      </c>
      <c r="D188" t="s">
        <v>1302</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110</v>
      </c>
      <c r="C189" t="s">
        <v>1289</v>
      </c>
      <c r="D189" t="s">
        <v>1303</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108</v>
      </c>
      <c r="C190" t="s">
        <v>37</v>
      </c>
      <c r="D190" t="s">
        <v>38</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108</v>
      </c>
      <c r="C191" t="s">
        <v>37</v>
      </c>
      <c r="D191" t="s">
        <v>39</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108</v>
      </c>
      <c r="C192" t="s">
        <v>37</v>
      </c>
      <c r="D192" t="s">
        <v>40</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108</v>
      </c>
      <c r="C193" t="s">
        <v>37</v>
      </c>
      <c r="D193" t="s">
        <v>33</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109</v>
      </c>
      <c r="C194" t="s">
        <v>1566</v>
      </c>
      <c r="D194" t="s">
        <v>1583</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109</v>
      </c>
      <c r="C195" t="s">
        <v>1566</v>
      </c>
      <c r="D195" t="s">
        <v>164</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109</v>
      </c>
      <c r="C196" t="s">
        <v>1566</v>
      </c>
      <c r="D196" t="s">
        <v>1584</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109</v>
      </c>
      <c r="C197" t="s">
        <v>1566</v>
      </c>
      <c r="D197" t="s">
        <v>1585</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109</v>
      </c>
      <c r="C198" t="s">
        <v>1566</v>
      </c>
      <c r="D198" t="s">
        <v>32</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109</v>
      </c>
      <c r="C199" t="s">
        <v>1566</v>
      </c>
      <c r="D199" t="s">
        <v>1586</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110</v>
      </c>
      <c r="C200" t="s">
        <v>1566</v>
      </c>
      <c r="D200" t="s">
        <v>1583</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110</v>
      </c>
      <c r="C201" t="s">
        <v>1566</v>
      </c>
      <c r="D201" t="s">
        <v>164</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110</v>
      </c>
      <c r="C202" t="s">
        <v>1566</v>
      </c>
      <c r="D202" t="s">
        <v>1584</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110</v>
      </c>
      <c r="C203" t="s">
        <v>1566</v>
      </c>
      <c r="D203" t="s">
        <v>1585</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110</v>
      </c>
      <c r="C204" t="s">
        <v>1566</v>
      </c>
      <c r="D204" t="s">
        <v>32</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110</v>
      </c>
      <c r="C205" t="s">
        <v>1566</v>
      </c>
      <c r="D205" t="s">
        <v>1586</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109</v>
      </c>
      <c r="C206" t="s">
        <v>1566</v>
      </c>
      <c r="D206" t="s">
        <v>94</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109</v>
      </c>
      <c r="C207" t="s">
        <v>1566</v>
      </c>
      <c r="D207" t="s">
        <v>1587</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110</v>
      </c>
      <c r="C208" t="s">
        <v>1566</v>
      </c>
      <c r="D208" t="s">
        <v>94</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110</v>
      </c>
      <c r="C209" t="s">
        <v>1566</v>
      </c>
      <c r="D209" t="s">
        <v>1587</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108</v>
      </c>
      <c r="C210" t="s">
        <v>41</v>
      </c>
      <c r="D210" t="s">
        <v>46</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108</v>
      </c>
      <c r="C211" t="s">
        <v>41</v>
      </c>
      <c r="D211" t="s">
        <v>42</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108</v>
      </c>
      <c r="C212" t="s">
        <v>41</v>
      </c>
      <c r="D212" t="s">
        <v>45</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108</v>
      </c>
      <c r="C213" t="s">
        <v>41</v>
      </c>
      <c r="D213" t="s">
        <v>43</v>
      </c>
      <c r="E213">
        <v>0</v>
      </c>
      <c r="F213">
        <v>0.96</v>
      </c>
      <c r="G213"/>
      <c r="H213" t="s">
        <v>44</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108</v>
      </c>
      <c r="C214" t="s">
        <v>41</v>
      </c>
      <c r="D214" t="s">
        <v>47</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109</v>
      </c>
      <c r="C215" t="s">
        <v>238</v>
      </c>
      <c r="D215" t="s">
        <v>1588</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109</v>
      </c>
      <c r="C216" t="s">
        <v>238</v>
      </c>
      <c r="D216" t="s">
        <v>1589</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109</v>
      </c>
      <c r="C217" t="s">
        <v>238</v>
      </c>
      <c r="D217" t="s">
        <v>413</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109</v>
      </c>
      <c r="C218" t="s">
        <v>238</v>
      </c>
      <c r="D218" t="s">
        <v>413</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109</v>
      </c>
      <c r="C219" t="s">
        <v>238</v>
      </c>
      <c r="D219" t="s">
        <v>1590</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110</v>
      </c>
      <c r="C220" t="s">
        <v>238</v>
      </c>
      <c r="D220" t="s">
        <v>1588</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110</v>
      </c>
      <c r="C221" t="s">
        <v>238</v>
      </c>
      <c r="D221" t="s">
        <v>1589</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110</v>
      </c>
      <c r="C222" t="s">
        <v>238</v>
      </c>
      <c r="D222" t="s">
        <v>413</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110</v>
      </c>
      <c r="C223" t="s">
        <v>238</v>
      </c>
      <c r="D223" t="s">
        <v>1590</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109</v>
      </c>
      <c r="C224" t="s">
        <v>238</v>
      </c>
      <c r="D224" t="s">
        <v>237</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109</v>
      </c>
      <c r="C225" t="s">
        <v>238</v>
      </c>
      <c r="D225" t="s">
        <v>1591</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110</v>
      </c>
      <c r="C226" t="s">
        <v>238</v>
      </c>
      <c r="D226" t="s">
        <v>237</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110</v>
      </c>
      <c r="C227" t="s">
        <v>238</v>
      </c>
      <c r="D227" t="s">
        <v>1591</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109</v>
      </c>
      <c r="C228" t="s">
        <v>238</v>
      </c>
      <c r="D228" t="s">
        <v>1592</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110</v>
      </c>
      <c r="C229" t="s">
        <v>238</v>
      </c>
      <c r="D229" t="s">
        <v>1592</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108</v>
      </c>
      <c r="C230" t="s">
        <v>48</v>
      </c>
      <c r="D230" t="s">
        <v>46</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108</v>
      </c>
      <c r="C231" t="s">
        <v>48</v>
      </c>
      <c r="D231" t="s">
        <v>55</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108</v>
      </c>
      <c r="C232" t="s">
        <v>48</v>
      </c>
      <c r="D232" t="s">
        <v>51</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108</v>
      </c>
      <c r="C233" t="s">
        <v>48</v>
      </c>
      <c r="D233" t="s">
        <v>54</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108</v>
      </c>
      <c r="C234" t="s">
        <v>48</v>
      </c>
      <c r="D234" t="s">
        <v>50</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108</v>
      </c>
      <c r="C235" t="s">
        <v>48</v>
      </c>
      <c r="D235" t="s">
        <v>52</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108</v>
      </c>
      <c r="C236" t="s">
        <v>48</v>
      </c>
      <c r="D236" t="s">
        <v>53</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108</v>
      </c>
      <c r="C237" t="s">
        <v>48</v>
      </c>
      <c r="D237" t="s">
        <v>49</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108</v>
      </c>
      <c r="C238" t="s">
        <v>56</v>
      </c>
      <c r="D238" t="s">
        <v>57</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108</v>
      </c>
      <c r="C239" t="s">
        <v>56</v>
      </c>
      <c r="D239" t="s">
        <v>58</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108</v>
      </c>
      <c r="C240" t="s">
        <v>56</v>
      </c>
      <c r="D240" t="s">
        <v>59</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108</v>
      </c>
      <c r="C241" t="s">
        <v>56</v>
      </c>
      <c r="D241" t="s">
        <v>60</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108</v>
      </c>
      <c r="C242" t="s">
        <v>56</v>
      </c>
      <c r="D242" t="s">
        <v>62</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108</v>
      </c>
      <c r="C243" t="s">
        <v>56</v>
      </c>
      <c r="D243" t="s">
        <v>413</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108</v>
      </c>
      <c r="C244" t="s">
        <v>56</v>
      </c>
      <c r="D244" t="s">
        <v>61</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108</v>
      </c>
      <c r="C245" t="s">
        <v>56</v>
      </c>
      <c r="D245" t="s">
        <v>63</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108</v>
      </c>
      <c r="C246" t="s">
        <v>64</v>
      </c>
      <c r="D246" t="s">
        <v>65</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108</v>
      </c>
      <c r="C247" t="s">
        <v>64</v>
      </c>
      <c r="D247" t="s">
        <v>66</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108</v>
      </c>
      <c r="C248" t="s">
        <v>64</v>
      </c>
      <c r="D248" t="s">
        <v>71</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108</v>
      </c>
      <c r="C249" t="s">
        <v>64</v>
      </c>
      <c r="D249" t="s">
        <v>72</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108</v>
      </c>
      <c r="C250" t="s">
        <v>64</v>
      </c>
      <c r="D250" t="s">
        <v>73</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108</v>
      </c>
      <c r="C251" t="s">
        <v>64</v>
      </c>
      <c r="D251" t="s">
        <v>67</v>
      </c>
      <c r="E251">
        <v>0</v>
      </c>
      <c r="F251">
        <v>0.5</v>
      </c>
      <c r="G251"/>
      <c r="H251" t="s">
        <v>68</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108</v>
      </c>
      <c r="C252" t="s">
        <v>64</v>
      </c>
      <c r="D252" t="s">
        <v>69</v>
      </c>
      <c r="E252">
        <v>0</v>
      </c>
      <c r="F252">
        <v>0.5</v>
      </c>
      <c r="G252"/>
      <c r="H252" t="s">
        <v>70</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109</v>
      </c>
      <c r="C253" t="s">
        <v>1567</v>
      </c>
      <c r="D253" t="s">
        <v>65</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109</v>
      </c>
      <c r="C254" t="s">
        <v>1567</v>
      </c>
      <c r="D254" t="s">
        <v>1593</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109</v>
      </c>
      <c r="C255" t="s">
        <v>1567</v>
      </c>
      <c r="D255" t="s">
        <v>1594</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109</v>
      </c>
      <c r="C256" t="s">
        <v>1567</v>
      </c>
      <c r="D256" t="s">
        <v>1595</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109</v>
      </c>
      <c r="C257" t="s">
        <v>1567</v>
      </c>
      <c r="D257" t="s">
        <v>77</v>
      </c>
      <c r="E257">
        <v>10</v>
      </c>
      <c r="F257">
        <v>0.06</v>
      </c>
      <c r="G257"/>
      <c r="H257" t="s">
        <v>191</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110</v>
      </c>
      <c r="C258" t="s">
        <v>1567</v>
      </c>
      <c r="D258" t="s">
        <v>65</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110</v>
      </c>
      <c r="C259" t="s">
        <v>1567</v>
      </c>
      <c r="D259" t="s">
        <v>1593</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110</v>
      </c>
      <c r="C260" t="s">
        <v>1567</v>
      </c>
      <c r="D260" t="s">
        <v>1594</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110</v>
      </c>
      <c r="C261" t="s">
        <v>1567</v>
      </c>
      <c r="D261" t="s">
        <v>1595</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110</v>
      </c>
      <c r="C262" t="s">
        <v>1567</v>
      </c>
      <c r="D262" t="s">
        <v>77</v>
      </c>
      <c r="E262">
        <v>10</v>
      </c>
      <c r="F262">
        <v>0.06</v>
      </c>
      <c r="G262"/>
      <c r="H262" t="s">
        <v>191</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109</v>
      </c>
      <c r="C263" t="s">
        <v>1567</v>
      </c>
      <c r="D263" t="s">
        <v>1596</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110</v>
      </c>
      <c r="C264" t="s">
        <v>1567</v>
      </c>
      <c r="D264" t="s">
        <v>1596</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109</v>
      </c>
      <c r="C265" t="s">
        <v>1567</v>
      </c>
      <c r="D265" t="s">
        <v>36</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109</v>
      </c>
      <c r="C266" t="s">
        <v>1567</v>
      </c>
      <c r="D266" t="s">
        <v>1597</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110</v>
      </c>
      <c r="C267" t="s">
        <v>1567</v>
      </c>
      <c r="D267" t="s">
        <v>36</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110</v>
      </c>
      <c r="C268" t="s">
        <v>1567</v>
      </c>
      <c r="D268" t="s">
        <v>1597</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109</v>
      </c>
      <c r="C269" t="s">
        <v>1567</v>
      </c>
      <c r="D269" t="s">
        <v>1598</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109</v>
      </c>
      <c r="C270" t="s">
        <v>1567</v>
      </c>
      <c r="D270" t="s">
        <v>1599</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110</v>
      </c>
      <c r="C271" t="s">
        <v>1567</v>
      </c>
      <c r="D271" t="s">
        <v>1598</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110</v>
      </c>
      <c r="C272" t="s">
        <v>1567</v>
      </c>
      <c r="D272" t="s">
        <v>1599</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109</v>
      </c>
      <c r="C273" t="s">
        <v>1567</v>
      </c>
      <c r="D273" t="s">
        <v>1600</v>
      </c>
      <c r="E273"/>
      <c r="F273">
        <v>0.48</v>
      </c>
      <c r="G273"/>
      <c r="H273" t="s">
        <v>183</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110</v>
      </c>
      <c r="C274" t="s">
        <v>1567</v>
      </c>
      <c r="D274" t="s">
        <v>1600</v>
      </c>
      <c r="E274"/>
      <c r="F274">
        <v>0.48</v>
      </c>
      <c r="G274"/>
      <c r="H274" t="s">
        <v>183</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415</v>
      </c>
      <c r="C275" s="29" t="s">
        <v>416</v>
      </c>
      <c r="D275" s="1" t="s">
        <v>417</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415</v>
      </c>
      <c r="C276" s="29" t="s">
        <v>416</v>
      </c>
      <c r="D276" s="1" t="s">
        <v>374</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415</v>
      </c>
      <c r="C277" s="29" t="s">
        <v>416</v>
      </c>
      <c r="D277" s="1" t="s">
        <v>255</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415</v>
      </c>
      <c r="C278" s="29" t="s">
        <v>416</v>
      </c>
      <c r="D278" s="1" t="s">
        <v>418</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415</v>
      </c>
      <c r="C279" s="29" t="s">
        <v>416</v>
      </c>
      <c r="D279" s="1" t="s">
        <v>419</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415</v>
      </c>
      <c r="C280" s="29" t="s">
        <v>416</v>
      </c>
      <c r="D280" s="1" t="s">
        <v>420</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415</v>
      </c>
      <c r="C281" s="29" t="s">
        <v>416</v>
      </c>
      <c r="D281" s="1" t="s">
        <v>378</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415</v>
      </c>
      <c r="C282" s="29" t="s">
        <v>416</v>
      </c>
      <c r="D282" s="1" t="s">
        <v>421</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415</v>
      </c>
      <c r="C283" s="29" t="s">
        <v>416</v>
      </c>
      <c r="D283" s="1" t="s">
        <v>422</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415</v>
      </c>
      <c r="C284" s="29" t="s">
        <v>416</v>
      </c>
      <c r="D284" s="1" t="s">
        <v>423</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415</v>
      </c>
      <c r="C285" s="29" t="s">
        <v>416</v>
      </c>
      <c r="D285" s="1" t="s">
        <v>424</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415</v>
      </c>
      <c r="C286" s="29" t="s">
        <v>416</v>
      </c>
      <c r="D286" s="1" t="s">
        <v>425</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108</v>
      </c>
      <c r="C287" t="s">
        <v>74</v>
      </c>
      <c r="D287" t="s">
        <v>75</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108</v>
      </c>
      <c r="C288" t="s">
        <v>74</v>
      </c>
      <c r="D288" t="s">
        <v>32</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108</v>
      </c>
      <c r="C289" t="s">
        <v>74</v>
      </c>
      <c r="D289" t="s">
        <v>76</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108</v>
      </c>
      <c r="C290" t="s">
        <v>74</v>
      </c>
      <c r="D290" t="s">
        <v>77</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108</v>
      </c>
      <c r="C291" t="s">
        <v>78</v>
      </c>
      <c r="D291" t="s">
        <v>79</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108</v>
      </c>
      <c r="C292" t="s">
        <v>78</v>
      </c>
      <c r="D292" t="s">
        <v>80</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108</v>
      </c>
      <c r="C293" t="s">
        <v>78</v>
      </c>
      <c r="D293" t="s">
        <v>81</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108</v>
      </c>
      <c r="C294" t="s">
        <v>82</v>
      </c>
      <c r="D294" t="s">
        <v>83</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108</v>
      </c>
      <c r="C295" t="s">
        <v>82</v>
      </c>
      <c r="D295" t="s">
        <v>84</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108</v>
      </c>
      <c r="C296" t="s">
        <v>82</v>
      </c>
      <c r="D296" t="s">
        <v>86</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108</v>
      </c>
      <c r="C297" t="s">
        <v>82</v>
      </c>
      <c r="D297" t="s">
        <v>87</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108</v>
      </c>
      <c r="C298" t="s">
        <v>82</v>
      </c>
      <c r="D298" t="s">
        <v>85</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108</v>
      </c>
      <c r="C299" t="s">
        <v>82</v>
      </c>
      <c r="D299" t="s">
        <v>88</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1333</v>
      </c>
    </row>
    <row r="2" spans="1:6">
      <c r="E2" s="2" t="s">
        <v>220</v>
      </c>
    </row>
    <row r="3" spans="1:6">
      <c r="A3" t="s">
        <v>360</v>
      </c>
      <c r="B3" s="2" t="s">
        <v>3</v>
      </c>
      <c r="C3" t="s">
        <v>10</v>
      </c>
      <c r="D3" t="s">
        <v>11</v>
      </c>
      <c r="E3" t="s">
        <v>111</v>
      </c>
      <c r="F3" t="s">
        <v>113</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108</v>
      </c>
      <c r="C4" t="s">
        <v>12</v>
      </c>
      <c r="D4" t="s">
        <v>13</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108</v>
      </c>
      <c r="C5" t="s">
        <v>12</v>
      </c>
      <c r="D5" t="s">
        <v>14</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108</v>
      </c>
      <c r="C6" t="s">
        <v>12</v>
      </c>
      <c r="D6" t="s">
        <v>15</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108</v>
      </c>
      <c r="C7" t="s">
        <v>12</v>
      </c>
      <c r="D7" t="s">
        <v>16</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108</v>
      </c>
      <c r="C8" t="s">
        <v>12</v>
      </c>
      <c r="D8" t="s">
        <v>17</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108</v>
      </c>
      <c r="C9" t="s">
        <v>18</v>
      </c>
      <c r="D9" t="s">
        <v>19</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108</v>
      </c>
      <c r="C10" t="s">
        <v>18</v>
      </c>
      <c r="D10" t="s">
        <v>20</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108</v>
      </c>
      <c r="C11" t="s">
        <v>18</v>
      </c>
      <c r="D11" t="s">
        <v>21</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108</v>
      </c>
      <c r="C12" t="s">
        <v>18</v>
      </c>
      <c r="D12" t="s">
        <v>22</v>
      </c>
      <c r="E12">
        <v>20</v>
      </c>
      <c r="F12" t="s">
        <v>23</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108</v>
      </c>
      <c r="C13" t="s">
        <v>24</v>
      </c>
      <c r="D13" t="s">
        <v>25</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108</v>
      </c>
      <c r="C14" t="s">
        <v>24</v>
      </c>
      <c r="D14" t="s">
        <v>26</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108</v>
      </c>
      <c r="C15" t="s">
        <v>412</v>
      </c>
      <c r="D15" t="s">
        <v>27</v>
      </c>
      <c r="E15">
        <v>0</v>
      </c>
      <c r="F15" t="s">
        <v>28</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108</v>
      </c>
      <c r="C16" t="s">
        <v>412</v>
      </c>
      <c r="D16" t="s">
        <v>29</v>
      </c>
      <c r="E16">
        <v>0</v>
      </c>
      <c r="F16" t="s">
        <v>28</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108</v>
      </c>
      <c r="C17" t="s">
        <v>412</v>
      </c>
      <c r="D17" t="s">
        <v>30</v>
      </c>
      <c r="E17">
        <v>0</v>
      </c>
      <c r="F17" t="s">
        <v>31</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108</v>
      </c>
      <c r="C18" t="s">
        <v>412</v>
      </c>
      <c r="D18" t="s">
        <v>32</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108</v>
      </c>
      <c r="C19" t="s">
        <v>412</v>
      </c>
      <c r="D19" t="s">
        <v>33</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108</v>
      </c>
      <c r="C20" t="s">
        <v>412</v>
      </c>
      <c r="D20" t="s">
        <v>34</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108</v>
      </c>
      <c r="C21" t="s">
        <v>412</v>
      </c>
      <c r="D21" t="s">
        <v>35</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108</v>
      </c>
      <c r="C22" t="s">
        <v>412</v>
      </c>
      <c r="D22" t="s">
        <v>36</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108</v>
      </c>
      <c r="C23" t="s">
        <v>37</v>
      </c>
      <c r="D23" t="s">
        <v>38</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108</v>
      </c>
      <c r="C24" t="s">
        <v>37</v>
      </c>
      <c r="D24" t="s">
        <v>39</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108</v>
      </c>
      <c r="C25" t="s">
        <v>37</v>
      </c>
      <c r="D25" t="s">
        <v>40</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108</v>
      </c>
      <c r="C26" t="s">
        <v>37</v>
      </c>
      <c r="D26" t="s">
        <v>33</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108</v>
      </c>
      <c r="C27" t="s">
        <v>41</v>
      </c>
      <c r="D27" t="s">
        <v>42</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108</v>
      </c>
      <c r="C28" t="s">
        <v>41</v>
      </c>
      <c r="D28" t="s">
        <v>471</v>
      </c>
      <c r="E28">
        <v>0</v>
      </c>
      <c r="F28" t="s">
        <v>472</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108</v>
      </c>
      <c r="C29" t="s">
        <v>41</v>
      </c>
      <c r="D29" t="s">
        <v>45</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108</v>
      </c>
      <c r="C30" t="s">
        <v>41</v>
      </c>
      <c r="D30" t="s">
        <v>46</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108</v>
      </c>
      <c r="C31" t="s">
        <v>41</v>
      </c>
      <c r="D31" t="s">
        <v>47</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108</v>
      </c>
      <c r="C32" t="s">
        <v>48</v>
      </c>
      <c r="D32" t="s">
        <v>49</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108</v>
      </c>
      <c r="C33" t="s">
        <v>48</v>
      </c>
      <c r="D33" t="s">
        <v>50</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108</v>
      </c>
      <c r="C34" t="s">
        <v>48</v>
      </c>
      <c r="D34" t="s">
        <v>51</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108</v>
      </c>
      <c r="C35" t="s">
        <v>48</v>
      </c>
      <c r="D35" t="s">
        <v>52</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108</v>
      </c>
      <c r="C36" t="s">
        <v>48</v>
      </c>
      <c r="D36" t="s">
        <v>53</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108</v>
      </c>
      <c r="C37" t="s">
        <v>48</v>
      </c>
      <c r="D37" t="s">
        <v>54</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108</v>
      </c>
      <c r="C38" t="s">
        <v>48</v>
      </c>
      <c r="D38" t="s">
        <v>55</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108</v>
      </c>
      <c r="C39" t="s">
        <v>48</v>
      </c>
      <c r="D39" t="s">
        <v>46</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108</v>
      </c>
      <c r="C40" t="s">
        <v>56</v>
      </c>
      <c r="D40" t="s">
        <v>57</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108</v>
      </c>
      <c r="C41" t="s">
        <v>56</v>
      </c>
      <c r="D41" t="s">
        <v>58</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108</v>
      </c>
      <c r="C42" t="s">
        <v>56</v>
      </c>
      <c r="D42" t="s">
        <v>59</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108</v>
      </c>
      <c r="C43" t="s">
        <v>56</v>
      </c>
      <c r="D43" t="s">
        <v>60</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108</v>
      </c>
      <c r="C44" t="s">
        <v>56</v>
      </c>
      <c r="D44" t="s">
        <v>61</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108</v>
      </c>
      <c r="C45" t="s">
        <v>56</v>
      </c>
      <c r="D45" t="s">
        <v>62</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108</v>
      </c>
      <c r="C46" t="s">
        <v>56</v>
      </c>
      <c r="D46" t="s">
        <v>413</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108</v>
      </c>
      <c r="C47" t="s">
        <v>56</v>
      </c>
      <c r="D47" t="s">
        <v>63</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108</v>
      </c>
      <c r="C48" t="s">
        <v>64</v>
      </c>
      <c r="D48" t="s">
        <v>65</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108</v>
      </c>
      <c r="C49" t="s">
        <v>64</v>
      </c>
      <c r="D49" t="s">
        <v>66</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108</v>
      </c>
      <c r="C50" t="s">
        <v>64</v>
      </c>
      <c r="D50" t="s">
        <v>67</v>
      </c>
      <c r="E50">
        <v>0</v>
      </c>
      <c r="F50" t="s">
        <v>68</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108</v>
      </c>
      <c r="C51" t="s">
        <v>64</v>
      </c>
      <c r="D51" t="s">
        <v>69</v>
      </c>
      <c r="E51">
        <v>0</v>
      </c>
      <c r="F51" t="s">
        <v>70</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108</v>
      </c>
      <c r="C52" t="s">
        <v>64</v>
      </c>
      <c r="D52" t="s">
        <v>71</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108</v>
      </c>
      <c r="C53" t="s">
        <v>64</v>
      </c>
      <c r="D53" t="s">
        <v>72</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108</v>
      </c>
      <c r="C54" t="s">
        <v>64</v>
      </c>
      <c r="D54" t="s">
        <v>73</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108</v>
      </c>
      <c r="C55" t="s">
        <v>74</v>
      </c>
      <c r="D55" t="s">
        <v>75</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108</v>
      </c>
      <c r="C56" t="s">
        <v>74</v>
      </c>
      <c r="D56" t="s">
        <v>32</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108</v>
      </c>
      <c r="C57" t="s">
        <v>74</v>
      </c>
      <c r="D57" t="s">
        <v>76</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108</v>
      </c>
      <c r="C58" t="s">
        <v>74</v>
      </c>
      <c r="D58" t="s">
        <v>77</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108</v>
      </c>
      <c r="C59" t="s">
        <v>78</v>
      </c>
      <c r="D59" t="s">
        <v>79</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108</v>
      </c>
      <c r="C60" t="s">
        <v>78</v>
      </c>
      <c r="D60" t="s">
        <v>80</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108</v>
      </c>
      <c r="C61" t="s">
        <v>78</v>
      </c>
      <c r="D61" t="s">
        <v>81</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108</v>
      </c>
      <c r="C62" t="s">
        <v>82</v>
      </c>
      <c r="D62" t="s">
        <v>83</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108</v>
      </c>
      <c r="C63" t="s">
        <v>82</v>
      </c>
      <c r="D63" t="s">
        <v>84</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108</v>
      </c>
      <c r="C64" t="s">
        <v>82</v>
      </c>
      <c r="D64" t="s">
        <v>85</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108</v>
      </c>
      <c r="C65" t="s">
        <v>82</v>
      </c>
      <c r="D65" t="s">
        <v>86</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108</v>
      </c>
      <c r="C66" t="s">
        <v>82</v>
      </c>
      <c r="D66" t="s">
        <v>87</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108</v>
      </c>
      <c r="C67" t="s">
        <v>82</v>
      </c>
      <c r="D67" t="s">
        <v>88</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108</v>
      </c>
      <c r="C68" t="s">
        <v>89</v>
      </c>
      <c r="D68" t="s">
        <v>90</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108</v>
      </c>
      <c r="C69" t="s">
        <v>89</v>
      </c>
      <c r="D69" t="s">
        <v>91</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108</v>
      </c>
      <c r="C70" t="s">
        <v>89</v>
      </c>
      <c r="D70" t="s">
        <v>92</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108</v>
      </c>
      <c r="C71" t="s">
        <v>89</v>
      </c>
      <c r="D71" t="s">
        <v>93</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108</v>
      </c>
      <c r="C72" t="s">
        <v>89</v>
      </c>
      <c r="D72" t="s">
        <v>94</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108</v>
      </c>
      <c r="C73" t="s">
        <v>89</v>
      </c>
      <c r="D73" t="s">
        <v>95</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108</v>
      </c>
      <c r="C74" t="s">
        <v>89</v>
      </c>
      <c r="D74" t="s">
        <v>96</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108</v>
      </c>
      <c r="C75" t="s">
        <v>89</v>
      </c>
      <c r="D75" t="s">
        <v>76</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108</v>
      </c>
      <c r="C76" t="s">
        <v>89</v>
      </c>
      <c r="D76" t="s">
        <v>97</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108</v>
      </c>
      <c r="C77" t="s">
        <v>98</v>
      </c>
      <c r="D77" t="s">
        <v>99</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108</v>
      </c>
      <c r="C78" t="s">
        <v>98</v>
      </c>
      <c r="D78" t="s">
        <v>100</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108</v>
      </c>
      <c r="C79" t="s">
        <v>98</v>
      </c>
      <c r="D79" t="s">
        <v>101</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108</v>
      </c>
      <c r="C80" t="s">
        <v>98</v>
      </c>
      <c r="D80" t="s">
        <v>102</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108</v>
      </c>
      <c r="C81" t="s">
        <v>98</v>
      </c>
      <c r="D81" t="s">
        <v>103</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108</v>
      </c>
      <c r="C82" t="s">
        <v>98</v>
      </c>
      <c r="D82" t="s">
        <v>104</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108</v>
      </c>
      <c r="C83" t="s">
        <v>105</v>
      </c>
      <c r="D83" t="s">
        <v>115</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108</v>
      </c>
      <c r="C84" t="s">
        <v>105</v>
      </c>
      <c r="D84" t="s">
        <v>106</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108</v>
      </c>
      <c r="C85" t="s">
        <v>105</v>
      </c>
      <c r="D85" t="s">
        <v>107</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109</v>
      </c>
      <c r="C86" t="s">
        <v>114</v>
      </c>
      <c r="D86" t="s">
        <v>115</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109</v>
      </c>
      <c r="C87" t="s">
        <v>114</v>
      </c>
      <c r="D87" t="s">
        <v>116</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109</v>
      </c>
      <c r="C88" t="s">
        <v>114</v>
      </c>
      <c r="D88" t="s">
        <v>117</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109</v>
      </c>
      <c r="C89" t="s">
        <v>114</v>
      </c>
      <c r="D89" t="s">
        <v>118</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109</v>
      </c>
      <c r="C90" t="s">
        <v>119</v>
      </c>
      <c r="D90" t="s">
        <v>120</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109</v>
      </c>
      <c r="C91" t="s">
        <v>119</v>
      </c>
      <c r="D91" t="s">
        <v>121</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109</v>
      </c>
      <c r="C92" t="s">
        <v>119</v>
      </c>
      <c r="D92" t="s">
        <v>122</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109</v>
      </c>
      <c r="C93" t="s">
        <v>119</v>
      </c>
      <c r="D93" t="s">
        <v>123</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109</v>
      </c>
      <c r="C94" t="s">
        <v>119</v>
      </c>
      <c r="D94" t="s">
        <v>124</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109</v>
      </c>
      <c r="C95" t="s">
        <v>119</v>
      </c>
      <c r="D95" t="s">
        <v>125</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109</v>
      </c>
      <c r="C96" t="s">
        <v>119</v>
      </c>
      <c r="D96" t="s">
        <v>126</v>
      </c>
      <c r="E96">
        <v>25</v>
      </c>
      <c r="F96" t="s">
        <v>127</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109</v>
      </c>
      <c r="C97" t="s">
        <v>119</v>
      </c>
      <c r="D97" t="s">
        <v>128</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109</v>
      </c>
      <c r="C98" t="s">
        <v>119</v>
      </c>
      <c r="D98" t="s">
        <v>129</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109</v>
      </c>
      <c r="C99" t="s">
        <v>119</v>
      </c>
      <c r="D99" t="s">
        <v>130</v>
      </c>
      <c r="E99">
        <v>25</v>
      </c>
      <c r="F99" t="s">
        <v>131</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109</v>
      </c>
      <c r="C100" t="s">
        <v>119</v>
      </c>
      <c r="D100" t="s">
        <v>132</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109</v>
      </c>
      <c r="C101" t="s">
        <v>119</v>
      </c>
      <c r="D101" t="s">
        <v>133</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109</v>
      </c>
      <c r="C102" t="s">
        <v>134</v>
      </c>
      <c r="D102" t="s">
        <v>135</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109</v>
      </c>
      <c r="C103" t="s">
        <v>134</v>
      </c>
      <c r="D103" t="s">
        <v>136</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109</v>
      </c>
      <c r="C104" t="s">
        <v>134</v>
      </c>
      <c r="D104" t="s">
        <v>137</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109</v>
      </c>
      <c r="C105" t="s">
        <v>139</v>
      </c>
      <c r="D105" t="s">
        <v>140</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109</v>
      </c>
      <c r="C106" t="s">
        <v>139</v>
      </c>
      <c r="D106" t="s">
        <v>141</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109</v>
      </c>
      <c r="C107" t="s">
        <v>139</v>
      </c>
      <c r="D107" t="s">
        <v>142</v>
      </c>
      <c r="E107">
        <v>0</v>
      </c>
      <c r="F107" t="s">
        <v>143</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109</v>
      </c>
      <c r="C108" t="s">
        <v>144</v>
      </c>
      <c r="D108" t="s">
        <v>145</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109</v>
      </c>
      <c r="C109" t="s">
        <v>144</v>
      </c>
      <c r="D109" t="s">
        <v>146</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109</v>
      </c>
      <c r="C110" t="s">
        <v>144</v>
      </c>
      <c r="D110" t="s">
        <v>147</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109</v>
      </c>
      <c r="C111" t="s">
        <v>144</v>
      </c>
      <c r="D111" t="s">
        <v>148</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109</v>
      </c>
      <c r="C112" t="s">
        <v>149</v>
      </c>
      <c r="D112" t="s">
        <v>150</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109</v>
      </c>
      <c r="C113" t="s">
        <v>149</v>
      </c>
      <c r="D113" t="s">
        <v>151</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109</v>
      </c>
      <c r="C114" t="s">
        <v>149</v>
      </c>
      <c r="D114" t="s">
        <v>152</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109</v>
      </c>
      <c r="C115" t="s">
        <v>149</v>
      </c>
      <c r="D115" t="s">
        <v>153</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109</v>
      </c>
      <c r="C116" t="s">
        <v>154</v>
      </c>
      <c r="D116" t="s">
        <v>155</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109</v>
      </c>
      <c r="C117" t="s">
        <v>154</v>
      </c>
      <c r="D117" t="s">
        <v>156</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109</v>
      </c>
      <c r="C118" t="s">
        <v>154</v>
      </c>
      <c r="D118" t="s">
        <v>157</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109</v>
      </c>
      <c r="C119" t="s">
        <v>154</v>
      </c>
      <c r="D119" t="s">
        <v>158</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109</v>
      </c>
      <c r="C120" t="s">
        <v>154</v>
      </c>
      <c r="D120" t="s">
        <v>159</v>
      </c>
      <c r="E120">
        <v>0</v>
      </c>
      <c r="F120" t="s">
        <v>143</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109</v>
      </c>
      <c r="C121" t="s">
        <v>154</v>
      </c>
      <c r="D121" t="s">
        <v>160</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109</v>
      </c>
      <c r="C122" t="s">
        <v>154</v>
      </c>
      <c r="D122" t="s">
        <v>161</v>
      </c>
      <c r="E122">
        <v>0</v>
      </c>
      <c r="F122" t="s">
        <v>143</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109</v>
      </c>
      <c r="C123" t="s">
        <v>162</v>
      </c>
      <c r="D123" t="s">
        <v>163</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109</v>
      </c>
      <c r="C124" t="s">
        <v>162</v>
      </c>
      <c r="D124" t="s">
        <v>164</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109</v>
      </c>
      <c r="C125" t="s">
        <v>162</v>
      </c>
      <c r="D125" t="s">
        <v>165</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109</v>
      </c>
      <c r="C126" t="s">
        <v>162</v>
      </c>
      <c r="D126" t="s">
        <v>166</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109</v>
      </c>
      <c r="C127" t="s">
        <v>162</v>
      </c>
      <c r="D127" t="s">
        <v>167</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109</v>
      </c>
      <c r="C128" t="s">
        <v>162</v>
      </c>
      <c r="D128" t="s">
        <v>168</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109</v>
      </c>
      <c r="C129" t="s">
        <v>162</v>
      </c>
      <c r="D129" t="s">
        <v>169</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109</v>
      </c>
      <c r="C130" t="s">
        <v>162</v>
      </c>
      <c r="D130" t="s">
        <v>170</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109</v>
      </c>
      <c r="C131" t="s">
        <v>171</v>
      </c>
      <c r="D131" t="s">
        <v>237</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109</v>
      </c>
      <c r="C132" t="s">
        <v>171</v>
      </c>
      <c r="D132" t="s">
        <v>172</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109</v>
      </c>
      <c r="C133" t="s">
        <v>171</v>
      </c>
      <c r="D133" t="s">
        <v>173</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109</v>
      </c>
      <c r="C134" t="s">
        <v>171</v>
      </c>
      <c r="D134" t="s">
        <v>174</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109</v>
      </c>
      <c r="C135" t="s">
        <v>171</v>
      </c>
      <c r="D135" t="s">
        <v>175</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109</v>
      </c>
      <c r="C136" t="s">
        <v>171</v>
      </c>
      <c r="D136" t="s">
        <v>176</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109</v>
      </c>
      <c r="C137" t="s">
        <v>171</v>
      </c>
      <c r="D137" t="s">
        <v>176</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109</v>
      </c>
      <c r="C138" t="s">
        <v>171</v>
      </c>
      <c r="D138" t="s">
        <v>177</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109</v>
      </c>
      <c r="C139" t="s">
        <v>178</v>
      </c>
      <c r="D139" t="s">
        <v>179</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109</v>
      </c>
      <c r="C140" t="s">
        <v>178</v>
      </c>
      <c r="D140" t="s">
        <v>180</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109</v>
      </c>
      <c r="C141" t="s">
        <v>178</v>
      </c>
      <c r="D141" t="s">
        <v>181</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109</v>
      </c>
      <c r="C142" t="s">
        <v>178</v>
      </c>
      <c r="D142" t="s">
        <v>182</v>
      </c>
      <c r="E142">
        <v>0</v>
      </c>
      <c r="F142" t="s">
        <v>183</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109</v>
      </c>
      <c r="C143" t="s">
        <v>178</v>
      </c>
      <c r="D143" t="s">
        <v>184</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109</v>
      </c>
      <c r="C144" t="s">
        <v>178</v>
      </c>
      <c r="D144" t="s">
        <v>185</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109</v>
      </c>
      <c r="C145" t="s">
        <v>178</v>
      </c>
      <c r="D145" t="s">
        <v>186</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109</v>
      </c>
      <c r="C146" t="s">
        <v>178</v>
      </c>
      <c r="D146" t="s">
        <v>187</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109</v>
      </c>
      <c r="C147" t="s">
        <v>178</v>
      </c>
      <c r="D147" t="s">
        <v>188</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109</v>
      </c>
      <c r="C148" t="s">
        <v>178</v>
      </c>
      <c r="D148" t="s">
        <v>189</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109</v>
      </c>
      <c r="C149" t="s">
        <v>178</v>
      </c>
      <c r="D149" t="s">
        <v>190</v>
      </c>
      <c r="E149">
        <v>70</v>
      </c>
      <c r="F149" t="s">
        <v>191</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109</v>
      </c>
      <c r="C150" t="s">
        <v>98</v>
      </c>
      <c r="D150" t="s">
        <v>192</v>
      </c>
      <c r="E150">
        <v>10</v>
      </c>
      <c r="F150" t="s">
        <v>198</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109</v>
      </c>
      <c r="C151" t="s">
        <v>98</v>
      </c>
      <c r="D151" t="s">
        <v>193</v>
      </c>
      <c r="E151">
        <v>20</v>
      </c>
      <c r="F151" t="s">
        <v>198</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109</v>
      </c>
      <c r="C152" t="s">
        <v>98</v>
      </c>
      <c r="D152" t="s">
        <v>194</v>
      </c>
      <c r="E152">
        <v>20</v>
      </c>
      <c r="F152" t="s">
        <v>198</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109</v>
      </c>
      <c r="C153" t="s">
        <v>98</v>
      </c>
      <c r="D153" t="s">
        <v>195</v>
      </c>
      <c r="E153">
        <v>20</v>
      </c>
      <c r="F153" t="s">
        <v>198</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109</v>
      </c>
      <c r="C154" t="s">
        <v>98</v>
      </c>
      <c r="D154" t="s">
        <v>196</v>
      </c>
      <c r="E154">
        <v>20</v>
      </c>
      <c r="F154" t="s">
        <v>199</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109</v>
      </c>
      <c r="C155" t="s">
        <v>98</v>
      </c>
      <c r="D155" t="s">
        <v>197</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110</v>
      </c>
      <c r="C156" t="s">
        <v>114</v>
      </c>
      <c r="D156" t="s">
        <v>115</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110</v>
      </c>
      <c r="C157" t="s">
        <v>114</v>
      </c>
      <c r="D157" t="s">
        <v>116</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110</v>
      </c>
      <c r="C158" t="s">
        <v>114</v>
      </c>
      <c r="D158" t="s">
        <v>117</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110</v>
      </c>
      <c r="C159" t="s">
        <v>114</v>
      </c>
      <c r="D159" t="s">
        <v>118</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110</v>
      </c>
      <c r="C160" t="s">
        <v>119</v>
      </c>
      <c r="D160" t="s">
        <v>120</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110</v>
      </c>
      <c r="C161" t="s">
        <v>119</v>
      </c>
      <c r="D161" t="s">
        <v>121</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110</v>
      </c>
      <c r="C162" t="s">
        <v>119</v>
      </c>
      <c r="D162" t="s">
        <v>122</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110</v>
      </c>
      <c r="C163" t="s">
        <v>119</v>
      </c>
      <c r="D163" t="s">
        <v>123</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110</v>
      </c>
      <c r="C164" t="s">
        <v>119</v>
      </c>
      <c r="D164" t="s">
        <v>124</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110</v>
      </c>
      <c r="C165" t="s">
        <v>119</v>
      </c>
      <c r="D165" t="s">
        <v>125</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110</v>
      </c>
      <c r="C166" t="s">
        <v>119</v>
      </c>
      <c r="D166" t="s">
        <v>126</v>
      </c>
      <c r="E166">
        <v>25</v>
      </c>
      <c r="F166" t="s">
        <v>127</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110</v>
      </c>
      <c r="C167" t="s">
        <v>119</v>
      </c>
      <c r="D167" t="s">
        <v>128</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110</v>
      </c>
      <c r="C168" t="s">
        <v>119</v>
      </c>
      <c r="D168" t="s">
        <v>129</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110</v>
      </c>
      <c r="C169" t="s">
        <v>119</v>
      </c>
      <c r="D169" t="s">
        <v>130</v>
      </c>
      <c r="E169">
        <v>25</v>
      </c>
      <c r="F169" t="s">
        <v>131</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110</v>
      </c>
      <c r="C170" t="s">
        <v>119</v>
      </c>
      <c r="D170" t="s">
        <v>132</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110</v>
      </c>
      <c r="C171" t="s">
        <v>119</v>
      </c>
      <c r="D171" t="s">
        <v>133</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110</v>
      </c>
      <c r="C172" t="s">
        <v>134</v>
      </c>
      <c r="D172" t="s">
        <v>135</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110</v>
      </c>
      <c r="C173" t="s">
        <v>134</v>
      </c>
      <c r="D173" t="s">
        <v>136</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110</v>
      </c>
      <c r="C174" t="s">
        <v>134</v>
      </c>
      <c r="D174" t="s">
        <v>137</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110</v>
      </c>
      <c r="C175" t="s">
        <v>139</v>
      </c>
      <c r="D175" t="s">
        <v>140</v>
      </c>
      <c r="E175">
        <v>50</v>
      </c>
    </row>
    <row r="176" spans="1:6">
      <c r="A176" s="15" t="str">
        <f>TRIM(OccupancyStandardsTable[[#This Row],[Ventilation Standard]])&amp;TRIM(OccupancyStandardsTable[[#This Row],[Primary Space Type]])&amp;TRIM(OccupancyStandardsTable[[#This Row],[Secondary Space Type]])</f>
        <v>ASHRAE 62.1-2007GeneralCorridors</v>
      </c>
      <c r="B176" s="2" t="s">
        <v>110</v>
      </c>
      <c r="C176" t="s">
        <v>139</v>
      </c>
      <c r="D176" t="s">
        <v>141</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110</v>
      </c>
      <c r="C177" t="s">
        <v>139</v>
      </c>
      <c r="D177" t="s">
        <v>142</v>
      </c>
      <c r="E177">
        <v>0</v>
      </c>
      <c r="F177" t="s">
        <v>143</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110</v>
      </c>
      <c r="C178" t="s">
        <v>144</v>
      </c>
      <c r="D178" t="s">
        <v>145</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110</v>
      </c>
      <c r="C179" t="s">
        <v>144</v>
      </c>
      <c r="D179" t="s">
        <v>146</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110</v>
      </c>
      <c r="C180" t="s">
        <v>144</v>
      </c>
      <c r="D180" t="s">
        <v>147</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110</v>
      </c>
      <c r="C181" t="s">
        <v>144</v>
      </c>
      <c r="D181" t="s">
        <v>148</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110</v>
      </c>
      <c r="C182" t="s">
        <v>149</v>
      </c>
      <c r="D182" t="s">
        <v>150</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110</v>
      </c>
      <c r="C183" t="s">
        <v>149</v>
      </c>
      <c r="D183" t="s">
        <v>151</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110</v>
      </c>
      <c r="C184" t="s">
        <v>149</v>
      </c>
      <c r="D184" t="s">
        <v>152</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110</v>
      </c>
      <c r="C185" t="s">
        <v>149</v>
      </c>
      <c r="D185" t="s">
        <v>153</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110</v>
      </c>
      <c r="C186" t="s">
        <v>154</v>
      </c>
      <c r="D186" t="s">
        <v>155</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110</v>
      </c>
      <c r="C187" t="s">
        <v>154</v>
      </c>
      <c r="D187" t="s">
        <v>156</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110</v>
      </c>
      <c r="C188" t="s">
        <v>154</v>
      </c>
      <c r="D188" t="s">
        <v>157</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110</v>
      </c>
      <c r="C189" t="s">
        <v>154</v>
      </c>
      <c r="D189" t="s">
        <v>158</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110</v>
      </c>
      <c r="C190" t="s">
        <v>154</v>
      </c>
      <c r="D190" t="s">
        <v>159</v>
      </c>
      <c r="E190">
        <v>0</v>
      </c>
      <c r="F190" t="s">
        <v>143</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110</v>
      </c>
      <c r="C191" t="s">
        <v>154</v>
      </c>
      <c r="D191" t="s">
        <v>160</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110</v>
      </c>
      <c r="C192" t="s">
        <v>154</v>
      </c>
      <c r="D192" t="s">
        <v>161</v>
      </c>
      <c r="E192">
        <v>0</v>
      </c>
      <c r="F192" t="s">
        <v>143</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110</v>
      </c>
      <c r="C193" t="s">
        <v>162</v>
      </c>
      <c r="D193" t="s">
        <v>163</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110</v>
      </c>
      <c r="C194" t="s">
        <v>162</v>
      </c>
      <c r="D194" t="s">
        <v>164</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110</v>
      </c>
      <c r="C195" t="s">
        <v>162</v>
      </c>
      <c r="D195" t="s">
        <v>165</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110</v>
      </c>
      <c r="C196" t="s">
        <v>162</v>
      </c>
      <c r="D196" t="s">
        <v>166</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110</v>
      </c>
      <c r="C197" t="s">
        <v>162</v>
      </c>
      <c r="D197" t="s">
        <v>167</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110</v>
      </c>
      <c r="C198" t="s">
        <v>162</v>
      </c>
      <c r="D198" t="s">
        <v>168</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110</v>
      </c>
      <c r="C199" t="s">
        <v>162</v>
      </c>
      <c r="D199" t="s">
        <v>169</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110</v>
      </c>
      <c r="C200" t="s">
        <v>162</v>
      </c>
      <c r="D200" t="s">
        <v>170</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110</v>
      </c>
      <c r="C201" t="s">
        <v>171</v>
      </c>
      <c r="D201" t="s">
        <v>237</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110</v>
      </c>
      <c r="C202" t="s">
        <v>171</v>
      </c>
      <c r="D202" t="s">
        <v>172</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110</v>
      </c>
      <c r="C203" t="s">
        <v>171</v>
      </c>
      <c r="D203" t="s">
        <v>173</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110</v>
      </c>
      <c r="C204" t="s">
        <v>171</v>
      </c>
      <c r="D204" t="s">
        <v>174</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110</v>
      </c>
      <c r="C205" t="s">
        <v>171</v>
      </c>
      <c r="D205" t="s">
        <v>175</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110</v>
      </c>
      <c r="C206" t="s">
        <v>171</v>
      </c>
      <c r="D206" t="s">
        <v>176</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110</v>
      </c>
      <c r="C207" t="s">
        <v>171</v>
      </c>
      <c r="D207" t="s">
        <v>177</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110</v>
      </c>
      <c r="C208" t="s">
        <v>178</v>
      </c>
      <c r="D208" t="s">
        <v>179</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110</v>
      </c>
      <c r="C209" t="s">
        <v>178</v>
      </c>
      <c r="D209" t="s">
        <v>180</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110</v>
      </c>
      <c r="C210" t="s">
        <v>178</v>
      </c>
      <c r="D210" t="s">
        <v>181</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110</v>
      </c>
      <c r="C211" t="s">
        <v>178</v>
      </c>
      <c r="D211" t="s">
        <v>182</v>
      </c>
      <c r="E211">
        <v>0</v>
      </c>
      <c r="F211" t="s">
        <v>183</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110</v>
      </c>
      <c r="C212" t="s">
        <v>178</v>
      </c>
      <c r="D212" t="s">
        <v>184</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110</v>
      </c>
      <c r="C213" t="s">
        <v>178</v>
      </c>
      <c r="D213" t="s">
        <v>185</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110</v>
      </c>
      <c r="C214" t="s">
        <v>178</v>
      </c>
      <c r="D214" t="s">
        <v>186</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110</v>
      </c>
      <c r="C215" t="s">
        <v>178</v>
      </c>
      <c r="D215" t="s">
        <v>187</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110</v>
      </c>
      <c r="C216" t="s">
        <v>178</v>
      </c>
      <c r="D216" t="s">
        <v>188</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110</v>
      </c>
      <c r="C217" t="s">
        <v>178</v>
      </c>
      <c r="D217" t="s">
        <v>189</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110</v>
      </c>
      <c r="C218" t="s">
        <v>178</v>
      </c>
      <c r="D218" t="s">
        <v>190</v>
      </c>
      <c r="E218">
        <v>70</v>
      </c>
      <c r="F218" t="s">
        <v>191</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110</v>
      </c>
      <c r="C219" t="s">
        <v>98</v>
      </c>
      <c r="D219" t="s">
        <v>192</v>
      </c>
      <c r="E219">
        <v>10</v>
      </c>
      <c r="F219" t="s">
        <v>198</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110</v>
      </c>
      <c r="C220" t="s">
        <v>98</v>
      </c>
      <c r="D220" t="s">
        <v>193</v>
      </c>
      <c r="E220">
        <v>20</v>
      </c>
      <c r="F220" t="s">
        <v>198</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110</v>
      </c>
      <c r="C221" t="s">
        <v>98</v>
      </c>
      <c r="D221" t="s">
        <v>194</v>
      </c>
      <c r="E221">
        <v>20</v>
      </c>
      <c r="F221" t="s">
        <v>198</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110</v>
      </c>
      <c r="C222" t="s">
        <v>98</v>
      </c>
      <c r="D222" t="s">
        <v>195</v>
      </c>
      <c r="E222">
        <v>20</v>
      </c>
      <c r="F222" t="s">
        <v>198</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110</v>
      </c>
      <c r="C223" t="s">
        <v>98</v>
      </c>
      <c r="D223" t="s">
        <v>196</v>
      </c>
      <c r="E223">
        <v>20</v>
      </c>
      <c r="F223" t="s">
        <v>199</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110</v>
      </c>
      <c r="C224" t="s">
        <v>98</v>
      </c>
      <c r="D224" t="s">
        <v>197</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411</v>
      </c>
      <c r="C225" s="20" t="s">
        <v>240</v>
      </c>
      <c r="D225" t="s">
        <v>361</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411</v>
      </c>
      <c r="C226" s="20" t="s">
        <v>240</v>
      </c>
      <c r="D226" t="s">
        <v>362</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411</v>
      </c>
      <c r="C227" s="20" t="s">
        <v>240</v>
      </c>
      <c r="D227" t="s">
        <v>363</v>
      </c>
      <c r="E227">
        <v>5</v>
      </c>
    </row>
    <row r="228" spans="1:5">
      <c r="A228" s="15" t="str">
        <f>TRIM(OccupancyStandardsTable[[#This Row],[Ventilation Standard]])&amp;TRIM(OccupancyStandardsTable[[#This Row],[Primary Space Type]])&amp;TRIM(OccupancyStandardsTable[[#This Row],[Secondary Space Type]])</f>
        <v>GGHC v2.2Health CareAutopsy</v>
      </c>
      <c r="B228" s="2" t="s">
        <v>411</v>
      </c>
      <c r="C228" s="20" t="s">
        <v>240</v>
      </c>
      <c r="D228" t="s">
        <v>364</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411</v>
      </c>
      <c r="C229" s="20" t="s">
        <v>240</v>
      </c>
      <c r="D229" t="s">
        <v>365</v>
      </c>
      <c r="E229">
        <v>3.3</v>
      </c>
    </row>
    <row r="230" spans="1:5">
      <c r="A230" s="15" t="str">
        <f>TRIM(OccupancyStandardsTable[[#This Row],[Ventilation Standard]])&amp;TRIM(OccupancyStandardsTable[[#This Row],[Primary Space Type]])&amp;TRIM(OccupancyStandardsTable[[#This Row],[Secondary Space Type]])</f>
        <v>GGHC v2.2Health CareBedpan Room</v>
      </c>
      <c r="B230" s="2" t="s">
        <v>411</v>
      </c>
      <c r="C230" s="20" t="s">
        <v>240</v>
      </c>
      <c r="D230" t="s">
        <v>366</v>
      </c>
      <c r="E230">
        <v>5</v>
      </c>
    </row>
    <row r="231" spans="1:5">
      <c r="A231" s="15" t="str">
        <f>TRIM(OccupancyStandardsTable[[#This Row],[Ventilation Standard]])&amp;TRIM(OccupancyStandardsTable[[#This Row],[Primary Space Type]])&amp;TRIM(OccupancyStandardsTable[[#This Row],[Secondary Space Type]])</f>
        <v>GGHC v2.2Health CareCast Room</v>
      </c>
      <c r="B231" s="2" t="s">
        <v>411</v>
      </c>
      <c r="C231" s="20" t="s">
        <v>240</v>
      </c>
      <c r="D231" t="s">
        <v>367</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411</v>
      </c>
      <c r="C232" s="20" t="s">
        <v>240</v>
      </c>
      <c r="D232" t="s">
        <v>368</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411</v>
      </c>
      <c r="C233" s="20" t="s">
        <v>240</v>
      </c>
      <c r="D233" t="s">
        <v>369</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411</v>
      </c>
      <c r="C234" s="20" t="s">
        <v>240</v>
      </c>
      <c r="D234" t="s">
        <v>370</v>
      </c>
      <c r="E234">
        <v>20</v>
      </c>
    </row>
    <row r="235" spans="1:5">
      <c r="A235" s="15" t="str">
        <f>TRIM(OccupancyStandardsTable[[#This Row],[Ventilation Standard]])&amp;TRIM(OccupancyStandardsTable[[#This Row],[Primary Space Type]])&amp;TRIM(OccupancyStandardsTable[[#This Row],[Secondary Space Type]])</f>
        <v>GGHC v2.2Health CareCorridors</v>
      </c>
      <c r="B235" s="2" t="s">
        <v>411</v>
      </c>
      <c r="C235" s="20" t="s">
        <v>240</v>
      </c>
      <c r="D235" t="s">
        <v>96</v>
      </c>
      <c r="E235">
        <v>10</v>
      </c>
    </row>
    <row r="236" spans="1:5">
      <c r="A236" s="15" t="str">
        <f>TRIM(OccupancyStandardsTable[[#This Row],[Ventilation Standard]])&amp;TRIM(OccupancyStandardsTable[[#This Row],[Primary Space Type]])&amp;TRIM(OccupancyStandardsTable[[#This Row],[Secondary Space Type]])</f>
        <v>GGHC v2.2Health CareCystoscopy</v>
      </c>
      <c r="B236" s="2" t="s">
        <v>411</v>
      </c>
      <c r="C236" s="20" t="s">
        <v>240</v>
      </c>
      <c r="D236" t="s">
        <v>371</v>
      </c>
      <c r="E236">
        <v>5</v>
      </c>
    </row>
    <row r="237" spans="1:5">
      <c r="A237" s="15" t="str">
        <f>TRIM(OccupancyStandardsTable[[#This Row],[Ventilation Standard]])&amp;TRIM(OccupancyStandardsTable[[#This Row],[Primary Space Type]])&amp;TRIM(OccupancyStandardsTable[[#This Row],[Secondary Space Type]])</f>
        <v>GGHC v2.2Health CareDarkroom</v>
      </c>
      <c r="B237" s="2" t="s">
        <v>411</v>
      </c>
      <c r="C237" s="20" t="s">
        <v>240</v>
      </c>
      <c r="D237" t="s">
        <v>372</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411</v>
      </c>
      <c r="C238" s="20" t="s">
        <v>240</v>
      </c>
      <c r="D238" t="s">
        <v>373</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411</v>
      </c>
      <c r="C239" s="20" t="s">
        <v>240</v>
      </c>
      <c r="D239" t="s">
        <v>374</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411</v>
      </c>
      <c r="C240" s="20" t="s">
        <v>240</v>
      </c>
      <c r="D240" t="s">
        <v>375</v>
      </c>
      <c r="E240">
        <v>2</v>
      </c>
    </row>
    <row r="241" spans="1:5">
      <c r="A241" s="15" t="str">
        <f>TRIM(OccupancyStandardsTable[[#This Row],[Ventilation Standard]])&amp;TRIM(OccupancyStandardsTable[[#This Row],[Primary Space Type]])&amp;TRIM(OccupancyStandardsTable[[#This Row],[Secondary Space Type]])</f>
        <v>GGHC v2.2Health CareDining Room</v>
      </c>
      <c r="B241" s="2" t="s">
        <v>411</v>
      </c>
      <c r="C241" s="20" t="s">
        <v>240</v>
      </c>
      <c r="D241" t="s">
        <v>376</v>
      </c>
      <c r="E241">
        <v>10</v>
      </c>
    </row>
    <row r="242" spans="1:5">
      <c r="A242" s="15" t="str">
        <f>TRIM(OccupancyStandardsTable[[#This Row],[Ventilation Standard]])&amp;TRIM(OccupancyStandardsTable[[#This Row],[Primary Space Type]])&amp;TRIM(OccupancyStandardsTable[[#This Row],[Secondary Space Type]])</f>
        <v>GGHC v2.2Health CareDishwashing</v>
      </c>
      <c r="B242" s="2" t="s">
        <v>411</v>
      </c>
      <c r="C242" s="20" t="s">
        <v>240</v>
      </c>
      <c r="D242" t="s">
        <v>377</v>
      </c>
      <c r="E242">
        <v>5</v>
      </c>
    </row>
    <row r="243" spans="1:5">
      <c r="A243" s="15" t="str">
        <f>TRIM(OccupancyStandardsTable[[#This Row],[Ventilation Standard]])&amp;TRIM(OccupancyStandardsTable[[#This Row],[Primary Space Type]])&amp;TRIM(OccupancyStandardsTable[[#This Row],[Secondary Space Type]])</f>
        <v>GGHC v2.2Health CareEndoscopy</v>
      </c>
      <c r="B243" s="2" t="s">
        <v>411</v>
      </c>
      <c r="C243" s="20" t="s">
        <v>240</v>
      </c>
      <c r="D243" t="s">
        <v>378</v>
      </c>
      <c r="E243">
        <v>5</v>
      </c>
    </row>
    <row r="244" spans="1:5">
      <c r="A244" s="15" t="str">
        <f>TRIM(OccupancyStandardsTable[[#This Row],[Ventilation Standard]])&amp;TRIM(OccupancyStandardsTable[[#This Row],[Primary Space Type]])&amp;TRIM(OccupancyStandardsTable[[#This Row],[Secondary Space Type]])</f>
        <v>GGHC v2.2Health CareHistology</v>
      </c>
      <c r="B244" s="2" t="s">
        <v>411</v>
      </c>
      <c r="C244" s="20" t="s">
        <v>240</v>
      </c>
      <c r="D244" t="s">
        <v>379</v>
      </c>
      <c r="E244">
        <v>5</v>
      </c>
    </row>
    <row r="245" spans="1:5">
      <c r="A245" s="15" t="str">
        <f>TRIM(OccupancyStandardsTable[[#This Row],[Ventilation Standard]])&amp;TRIM(OccupancyStandardsTable[[#This Row],[Primary Space Type]])&amp;TRIM(OccupancyStandardsTable[[#This Row],[Secondary Space Type]])</f>
        <v>GGHC v2.2Health CareIsolation</v>
      </c>
      <c r="B245" s="2" t="s">
        <v>411</v>
      </c>
      <c r="C245" s="20" t="s">
        <v>240</v>
      </c>
      <c r="D245" t="s">
        <v>380</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411</v>
      </c>
      <c r="C246" s="20" t="s">
        <v>240</v>
      </c>
      <c r="D246" t="s">
        <v>381</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411</v>
      </c>
      <c r="C247" s="20" t="s">
        <v>240</v>
      </c>
      <c r="D247" t="s">
        <v>382</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411</v>
      </c>
      <c r="C248" s="20" t="s">
        <v>240</v>
      </c>
      <c r="D248" t="s">
        <v>383</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411</v>
      </c>
      <c r="C249" s="20" t="s">
        <v>240</v>
      </c>
      <c r="D249" t="s">
        <v>384</v>
      </c>
      <c r="E249">
        <v>5</v>
      </c>
    </row>
    <row r="250" spans="1:5">
      <c r="A250" s="15" t="str">
        <f>TRIM(OccupancyStandardsTable[[#This Row],[Ventilation Standard]])&amp;TRIM(OccupancyStandardsTable[[#This Row],[Primary Space Type]])&amp;TRIM(OccupancyStandardsTable[[#This Row],[Secondary Space Type]])</f>
        <v>GGHC v2.2Health CareLaboratory</v>
      </c>
      <c r="B250" s="2" t="s">
        <v>411</v>
      </c>
      <c r="C250" s="20" t="s">
        <v>240</v>
      </c>
      <c r="D250" t="s">
        <v>245</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411</v>
      </c>
      <c r="C251" s="20" t="s">
        <v>240</v>
      </c>
      <c r="D251" t="s">
        <v>385</v>
      </c>
      <c r="E251">
        <v>2</v>
      </c>
    </row>
    <row r="252" spans="1:5">
      <c r="A252" s="15" t="str">
        <f>TRIM(OccupancyStandardsTable[[#This Row],[Ventilation Standard]])&amp;TRIM(OccupancyStandardsTable[[#This Row],[Primary Space Type]])&amp;TRIM(OccupancyStandardsTable[[#This Row],[Secondary Space Type]])</f>
        <v>GGHC v2.2Health CareLobby</v>
      </c>
      <c r="B252" s="2" t="s">
        <v>411</v>
      </c>
      <c r="C252" s="20" t="s">
        <v>240</v>
      </c>
      <c r="D252" t="s">
        <v>246</v>
      </c>
      <c r="E252">
        <v>10</v>
      </c>
    </row>
    <row r="253" spans="1:5">
      <c r="A253" s="15" t="str">
        <f>TRIM(OccupancyStandardsTable[[#This Row],[Ventilation Standard]])&amp;TRIM(OccupancyStandardsTable[[#This Row],[Primary Space Type]])&amp;TRIM(OccupancyStandardsTable[[#This Row],[Secondary Space Type]])</f>
        <v>GGHC v2.2Health CareLockers</v>
      </c>
      <c r="B253" s="2" t="s">
        <v>411</v>
      </c>
      <c r="C253" s="20" t="s">
        <v>240</v>
      </c>
      <c r="D253" t="s">
        <v>386</v>
      </c>
      <c r="E253">
        <v>10</v>
      </c>
    </row>
    <row r="254" spans="1:5">
      <c r="A254" s="15" t="str">
        <f>TRIM(OccupancyStandardsTable[[#This Row],[Ventilation Standard]])&amp;TRIM(OccupancyStandardsTable[[#This Row],[Primary Space Type]])&amp;TRIM(OccupancyStandardsTable[[#This Row],[Secondary Space Type]])</f>
        <v>GGHC v2.2Health CareMammography</v>
      </c>
      <c r="B254" s="2" t="s">
        <v>411</v>
      </c>
      <c r="C254" s="20" t="s">
        <v>240</v>
      </c>
      <c r="D254" t="s">
        <v>387</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411</v>
      </c>
      <c r="C255" s="20" t="s">
        <v>240</v>
      </c>
      <c r="D255" t="s">
        <v>388</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411</v>
      </c>
      <c r="C256" s="20" t="s">
        <v>240</v>
      </c>
      <c r="D256" t="s">
        <v>389</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411</v>
      </c>
      <c r="C257" s="20" t="s">
        <v>240</v>
      </c>
      <c r="D257" t="s">
        <v>390</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411</v>
      </c>
      <c r="C258" s="20" t="s">
        <v>240</v>
      </c>
      <c r="D258" t="s">
        <v>391</v>
      </c>
      <c r="E258">
        <v>5</v>
      </c>
    </row>
    <row r="259" spans="1:5">
      <c r="A259" s="15" t="str">
        <f>TRIM(OccupancyStandardsTable[[#This Row],[Ventilation Standard]])&amp;TRIM(OccupancyStandardsTable[[#This Row],[Primary Space Type]])&amp;TRIM(OccupancyStandardsTable[[#This Row],[Secondary Space Type]])</f>
        <v>GGHC v2.2Health CareNursery, Exam</v>
      </c>
      <c r="B259" s="2" t="s">
        <v>411</v>
      </c>
      <c r="C259" s="20" t="s">
        <v>240</v>
      </c>
      <c r="D259" t="s">
        <v>392</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411</v>
      </c>
      <c r="C260" s="20" t="s">
        <v>240</v>
      </c>
      <c r="D260" t="s">
        <v>393</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411</v>
      </c>
      <c r="C261" s="20" t="s">
        <v>240</v>
      </c>
      <c r="D261" t="s">
        <v>248</v>
      </c>
      <c r="E261">
        <v>5</v>
      </c>
    </row>
    <row r="262" spans="1:5">
      <c r="A262" s="15" t="str">
        <f>TRIM(OccupancyStandardsTable[[#This Row],[Ventilation Standard]])&amp;TRIM(OccupancyStandardsTable[[#This Row],[Primary Space Type]])&amp;TRIM(OccupancyStandardsTable[[#This Row],[Secondary Space Type]])</f>
        <v>GGHC v2.2Health CarePathology</v>
      </c>
      <c r="B262" s="2" t="s">
        <v>411</v>
      </c>
      <c r="C262" s="20" t="s">
        <v>240</v>
      </c>
      <c r="D262" t="s">
        <v>394</v>
      </c>
      <c r="E262">
        <v>5</v>
      </c>
    </row>
    <row r="263" spans="1:5">
      <c r="A263" s="15" t="str">
        <f>TRIM(OccupancyStandardsTable[[#This Row],[Ventilation Standard]])&amp;TRIM(OccupancyStandardsTable[[#This Row],[Primary Space Type]])&amp;TRIM(OccupancyStandardsTable[[#This Row],[Secondary Space Type]])</f>
        <v>GGHC v2.2Health CarePatient Room</v>
      </c>
      <c r="B263" s="2" t="s">
        <v>411</v>
      </c>
      <c r="C263" s="20" t="s">
        <v>240</v>
      </c>
      <c r="D263" t="s">
        <v>249</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411</v>
      </c>
      <c r="C264" s="20" t="s">
        <v>240</v>
      </c>
      <c r="D264" t="s">
        <v>395</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411</v>
      </c>
      <c r="C265" s="20" t="s">
        <v>240</v>
      </c>
      <c r="D265" t="s">
        <v>396</v>
      </c>
      <c r="E265">
        <v>5</v>
      </c>
    </row>
    <row r="266" spans="1:5">
      <c r="A266" s="15" t="str">
        <f>TRIM(OccupancyStandardsTable[[#This Row],[Ventilation Standard]])&amp;TRIM(OccupancyStandardsTable[[#This Row],[Primary Space Type]])&amp;TRIM(OccupancyStandardsTable[[#This Row],[Secondary Space Type]])</f>
        <v>GGHC v2.2Health CareRecovery</v>
      </c>
      <c r="B266" s="2" t="s">
        <v>411</v>
      </c>
      <c r="C266" s="20" t="s">
        <v>240</v>
      </c>
      <c r="D266" t="s">
        <v>349</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411</v>
      </c>
      <c r="C267" s="20" t="s">
        <v>240</v>
      </c>
      <c r="D267" t="s">
        <v>397</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411</v>
      </c>
      <c r="C268" s="20" t="s">
        <v>240</v>
      </c>
      <c r="D268" t="s">
        <v>398</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411</v>
      </c>
      <c r="C269" s="20" t="s">
        <v>240</v>
      </c>
      <c r="D269" t="s">
        <v>399</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411</v>
      </c>
      <c r="C270" s="20" t="s">
        <v>240</v>
      </c>
      <c r="D270" t="s">
        <v>400</v>
      </c>
      <c r="E270">
        <v>5</v>
      </c>
    </row>
    <row r="271" spans="1:5">
      <c r="A271" s="15" t="str">
        <f>TRIM(OccupancyStandardsTable[[#This Row],[Ventilation Standard]])&amp;TRIM(OccupancyStandardsTable[[#This Row],[Primary Space Type]])&amp;TRIM(OccupancyStandardsTable[[#This Row],[Secondary Space Type]])</f>
        <v>GGHC v2.2Health CareStairways</v>
      </c>
      <c r="B271" s="2" t="s">
        <v>411</v>
      </c>
      <c r="C271" s="20" t="s">
        <v>240</v>
      </c>
      <c r="D271" t="s">
        <v>401</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411</v>
      </c>
      <c r="C272" s="20" t="s">
        <v>240</v>
      </c>
      <c r="D272" t="s">
        <v>402</v>
      </c>
      <c r="E272">
        <v>5</v>
      </c>
    </row>
    <row r="273" spans="1:5">
      <c r="A273" s="15" t="str">
        <f>TRIM(OccupancyStandardsTable[[#This Row],[Ventilation Standard]])&amp;TRIM(OccupancyStandardsTable[[#This Row],[Primary Space Type]])&amp;TRIM(OccupancyStandardsTable[[#This Row],[Secondary Space Type]])</f>
        <v>GGHC v2.2Health CareSub-Sterile</v>
      </c>
      <c r="B273" s="2" t="s">
        <v>411</v>
      </c>
      <c r="C273" s="20" t="s">
        <v>240</v>
      </c>
      <c r="D273" t="s">
        <v>403</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411</v>
      </c>
      <c r="C274" s="20" t="s">
        <v>240</v>
      </c>
      <c r="D274" t="s">
        <v>404</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411</v>
      </c>
      <c r="C275" s="20" t="s">
        <v>240</v>
      </c>
      <c r="D275" t="s">
        <v>405</v>
      </c>
      <c r="E275">
        <v>0.5</v>
      </c>
    </row>
    <row r="276" spans="1:5">
      <c r="A276" s="15" t="str">
        <f>TRIM(OccupancyStandardsTable[[#This Row],[Ventilation Standard]])&amp;TRIM(OccupancyStandardsTable[[#This Row],[Primary Space Type]])&amp;TRIM(OccupancyStandardsTable[[#This Row],[Secondary Space Type]])</f>
        <v>GGHC v2.2Health CareTrauma</v>
      </c>
      <c r="B276" s="2" t="s">
        <v>411</v>
      </c>
      <c r="C276" s="20" t="s">
        <v>240</v>
      </c>
      <c r="D276" t="s">
        <v>406</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411</v>
      </c>
      <c r="C277" s="20" t="s">
        <v>240</v>
      </c>
      <c r="D277" t="s">
        <v>407</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411</v>
      </c>
      <c r="C278" s="20" t="s">
        <v>240</v>
      </c>
      <c r="D278" t="s">
        <v>408</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411</v>
      </c>
      <c r="C279" s="20" t="s">
        <v>240</v>
      </c>
      <c r="D279" t="s">
        <v>409</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411</v>
      </c>
      <c r="C280" s="20" t="s">
        <v>240</v>
      </c>
      <c r="D280" s="16" t="s">
        <v>410</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selection activeCell="F29" sqref="F29"/>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1334</v>
      </c>
    </row>
    <row r="3" spans="1:7">
      <c r="A3" s="12" t="s">
        <v>256</v>
      </c>
      <c r="B3" s="14" t="s">
        <v>214</v>
      </c>
      <c r="C3" s="11" t="s">
        <v>10</v>
      </c>
      <c r="D3" s="11" t="s">
        <v>11</v>
      </c>
      <c r="E3" s="8" t="s">
        <v>7</v>
      </c>
      <c r="F3" s="8" t="s">
        <v>5</v>
      </c>
      <c r="G3" s="8" t="s">
        <v>333</v>
      </c>
    </row>
    <row r="4" spans="1:7">
      <c r="A4" s="13" t="s">
        <v>1855</v>
      </c>
      <c r="B4" s="4" t="s">
        <v>215</v>
      </c>
      <c r="C4" s="3" t="s">
        <v>221</v>
      </c>
      <c r="D4" s="5" t="s">
        <v>200</v>
      </c>
      <c r="E4" s="6">
        <v>1.5</v>
      </c>
      <c r="F4" s="38"/>
      <c r="G4" s="6">
        <v>1</v>
      </c>
    </row>
    <row r="5" spans="1:7">
      <c r="A5" s="13" t="s">
        <v>1856</v>
      </c>
      <c r="B5" s="4" t="s">
        <v>215</v>
      </c>
      <c r="C5" s="3" t="s">
        <v>221</v>
      </c>
      <c r="D5" s="5" t="s">
        <v>201</v>
      </c>
      <c r="E5" s="6">
        <v>1.4</v>
      </c>
      <c r="F5" s="38"/>
      <c r="G5" s="6">
        <v>2</v>
      </c>
    </row>
    <row r="6" spans="1:7">
      <c r="A6" s="13" t="s">
        <v>1857</v>
      </c>
      <c r="B6" s="4" t="s">
        <v>215</v>
      </c>
      <c r="C6" s="3" t="s">
        <v>221</v>
      </c>
      <c r="D6" s="5" t="s">
        <v>202</v>
      </c>
      <c r="E6" s="6">
        <v>1.4</v>
      </c>
      <c r="F6" s="38"/>
      <c r="G6" s="6">
        <v>3</v>
      </c>
    </row>
    <row r="7" spans="1:7">
      <c r="A7" s="13" t="s">
        <v>1858</v>
      </c>
      <c r="B7" s="4" t="s">
        <v>215</v>
      </c>
      <c r="C7" s="3" t="s">
        <v>221</v>
      </c>
      <c r="D7" s="5" t="s">
        <v>1256</v>
      </c>
      <c r="E7" s="6">
        <v>1.5</v>
      </c>
      <c r="F7" s="38"/>
      <c r="G7" s="6">
        <v>4</v>
      </c>
    </row>
    <row r="8" spans="1:7">
      <c r="A8" s="13" t="s">
        <v>1859</v>
      </c>
      <c r="B8" s="4" t="s">
        <v>215</v>
      </c>
      <c r="C8" s="3" t="s">
        <v>221</v>
      </c>
      <c r="D8" s="5" t="s">
        <v>1257</v>
      </c>
      <c r="E8" s="6">
        <v>1.8</v>
      </c>
      <c r="F8" s="38"/>
      <c r="G8" s="6">
        <v>5</v>
      </c>
    </row>
    <row r="9" spans="1:7">
      <c r="A9" s="13" t="s">
        <v>1860</v>
      </c>
      <c r="B9" s="4" t="s">
        <v>215</v>
      </c>
      <c r="C9" s="3" t="s">
        <v>221</v>
      </c>
      <c r="D9" s="5" t="s">
        <v>1258</v>
      </c>
      <c r="E9" s="6">
        <v>1.9</v>
      </c>
      <c r="F9" s="38"/>
      <c r="G9" s="6">
        <v>6</v>
      </c>
    </row>
    <row r="10" spans="1:7">
      <c r="A10" s="13" t="s">
        <v>1861</v>
      </c>
      <c r="B10" s="4" t="s">
        <v>215</v>
      </c>
      <c r="C10" s="3" t="s">
        <v>221</v>
      </c>
      <c r="D10" s="5" t="s">
        <v>203</v>
      </c>
      <c r="E10" s="6">
        <v>1.5</v>
      </c>
      <c r="F10" s="38"/>
      <c r="G10" s="6">
        <v>7</v>
      </c>
    </row>
    <row r="11" spans="1:7">
      <c r="A11" s="13" t="s">
        <v>1862</v>
      </c>
      <c r="B11" s="4" t="s">
        <v>215</v>
      </c>
      <c r="C11" s="3" t="s">
        <v>221</v>
      </c>
      <c r="D11" s="5" t="s">
        <v>1259</v>
      </c>
      <c r="E11" s="6">
        <v>1.4</v>
      </c>
      <c r="F11" s="38"/>
      <c r="G11" s="6">
        <v>8</v>
      </c>
    </row>
    <row r="12" spans="1:7">
      <c r="A12" s="13" t="s">
        <v>1863</v>
      </c>
      <c r="B12" s="4" t="s">
        <v>215</v>
      </c>
      <c r="C12" s="3" t="s">
        <v>221</v>
      </c>
      <c r="D12" s="5" t="s">
        <v>1260</v>
      </c>
      <c r="E12" s="6">
        <v>1.7</v>
      </c>
      <c r="F12" s="38"/>
      <c r="G12" s="6">
        <v>9</v>
      </c>
    </row>
    <row r="13" spans="1:7">
      <c r="A13" s="13" t="s">
        <v>1864</v>
      </c>
      <c r="B13" s="4" t="s">
        <v>215</v>
      </c>
      <c r="C13" s="3" t="s">
        <v>221</v>
      </c>
      <c r="D13" s="5" t="s">
        <v>1261</v>
      </c>
      <c r="E13" s="6">
        <v>1.6</v>
      </c>
      <c r="F13" s="38"/>
      <c r="G13" s="6">
        <v>10</v>
      </c>
    </row>
    <row r="14" spans="1:7">
      <c r="A14" s="13" t="s">
        <v>1865</v>
      </c>
      <c r="B14" s="4" t="s">
        <v>215</v>
      </c>
      <c r="C14" s="3" t="s">
        <v>221</v>
      </c>
      <c r="D14" s="5" t="s">
        <v>239</v>
      </c>
      <c r="E14" s="6">
        <v>1.6</v>
      </c>
      <c r="F14" s="38"/>
      <c r="G14" s="6">
        <v>11</v>
      </c>
    </row>
    <row r="15" spans="1:7">
      <c r="A15" s="13" t="s">
        <v>1866</v>
      </c>
      <c r="B15" s="4" t="s">
        <v>215</v>
      </c>
      <c r="C15" s="3" t="s">
        <v>221</v>
      </c>
      <c r="D15" s="5" t="s">
        <v>1262</v>
      </c>
      <c r="E15" s="6">
        <v>1.7</v>
      </c>
      <c r="F15" s="38"/>
      <c r="G15" s="6">
        <v>12</v>
      </c>
    </row>
    <row r="16" spans="1:7">
      <c r="A16" s="13" t="s">
        <v>1867</v>
      </c>
      <c r="B16" s="4" t="s">
        <v>215</v>
      </c>
      <c r="C16" s="3" t="s">
        <v>221</v>
      </c>
      <c r="D16" s="5" t="s">
        <v>204</v>
      </c>
      <c r="E16" s="6">
        <v>1.5</v>
      </c>
      <c r="F16" s="38"/>
      <c r="G16" s="6">
        <v>13</v>
      </c>
    </row>
    <row r="17" spans="1:7">
      <c r="A17" s="13" t="s">
        <v>1868</v>
      </c>
      <c r="B17" s="4" t="s">
        <v>215</v>
      </c>
      <c r="C17" s="3" t="s">
        <v>221</v>
      </c>
      <c r="D17" s="5" t="s">
        <v>205</v>
      </c>
      <c r="E17" s="6">
        <v>2.2000000000000002</v>
      </c>
      <c r="F17" s="38"/>
      <c r="G17" s="6">
        <v>14</v>
      </c>
    </row>
    <row r="18" spans="1:7">
      <c r="A18" s="13" t="s">
        <v>1869</v>
      </c>
      <c r="B18" s="4" t="s">
        <v>215</v>
      </c>
      <c r="C18" s="3" t="s">
        <v>221</v>
      </c>
      <c r="D18" s="5" t="s">
        <v>1263</v>
      </c>
      <c r="E18" s="6">
        <v>2</v>
      </c>
      <c r="F18" s="38"/>
      <c r="G18" s="6">
        <v>15</v>
      </c>
    </row>
    <row r="19" spans="1:7">
      <c r="A19" s="13" t="s">
        <v>1870</v>
      </c>
      <c r="B19" s="4" t="s">
        <v>215</v>
      </c>
      <c r="C19" s="3" t="s">
        <v>221</v>
      </c>
      <c r="D19" s="5" t="s">
        <v>1264</v>
      </c>
      <c r="E19" s="6">
        <v>1.6</v>
      </c>
      <c r="F19" s="38"/>
      <c r="G19" s="6">
        <v>16</v>
      </c>
    </row>
    <row r="20" spans="1:7">
      <c r="A20" s="13" t="s">
        <v>1871</v>
      </c>
      <c r="B20" s="4" t="s">
        <v>215</v>
      </c>
      <c r="C20" s="3" t="s">
        <v>221</v>
      </c>
      <c r="D20" s="5" t="s">
        <v>206</v>
      </c>
      <c r="E20" s="6">
        <v>1</v>
      </c>
      <c r="F20" s="38"/>
      <c r="G20" s="6">
        <v>17</v>
      </c>
    </row>
    <row r="21" spans="1:7">
      <c r="A21" s="13" t="s">
        <v>1872</v>
      </c>
      <c r="B21" s="4" t="s">
        <v>215</v>
      </c>
      <c r="C21" s="3" t="s">
        <v>221</v>
      </c>
      <c r="D21" s="5" t="s">
        <v>1265</v>
      </c>
      <c r="E21" s="6">
        <v>1.6</v>
      </c>
      <c r="F21" s="38"/>
      <c r="G21" s="6">
        <v>18</v>
      </c>
    </row>
    <row r="22" spans="1:7">
      <c r="A22" s="13" t="s">
        <v>1873</v>
      </c>
      <c r="B22" s="4" t="s">
        <v>215</v>
      </c>
      <c r="C22" s="3" t="s">
        <v>221</v>
      </c>
      <c r="D22" s="5" t="s">
        <v>222</v>
      </c>
      <c r="E22" s="6">
        <v>1.3</v>
      </c>
      <c r="F22" s="38"/>
      <c r="G22" s="6">
        <v>19</v>
      </c>
    </row>
    <row r="23" spans="1:7">
      <c r="A23" s="13" t="s">
        <v>1874</v>
      </c>
      <c r="B23" s="4" t="s">
        <v>215</v>
      </c>
      <c r="C23" s="3" t="s">
        <v>221</v>
      </c>
      <c r="D23" s="5" t="s">
        <v>207</v>
      </c>
      <c r="E23" s="6">
        <v>0.3</v>
      </c>
      <c r="F23" s="38"/>
      <c r="G23" s="6">
        <v>20</v>
      </c>
    </row>
    <row r="24" spans="1:7">
      <c r="A24" s="13" t="s">
        <v>1875</v>
      </c>
      <c r="B24" s="4" t="s">
        <v>215</v>
      </c>
      <c r="C24" s="3" t="s">
        <v>221</v>
      </c>
      <c r="D24" s="5" t="s">
        <v>208</v>
      </c>
      <c r="E24" s="6">
        <v>1.2</v>
      </c>
      <c r="F24" s="38"/>
      <c r="G24" s="6">
        <v>21</v>
      </c>
    </row>
    <row r="25" spans="1:7">
      <c r="A25" s="13" t="s">
        <v>1876</v>
      </c>
      <c r="B25" s="4" t="s">
        <v>215</v>
      </c>
      <c r="C25" s="3" t="s">
        <v>221</v>
      </c>
      <c r="D25" s="5" t="s">
        <v>1266</v>
      </c>
      <c r="E25" s="6">
        <v>1.5</v>
      </c>
      <c r="F25" s="38"/>
      <c r="G25" s="6">
        <v>22</v>
      </c>
    </row>
    <row r="26" spans="1:7">
      <c r="A26" s="13" t="s">
        <v>1877</v>
      </c>
      <c r="B26" s="4" t="s">
        <v>215</v>
      </c>
      <c r="C26" s="3" t="s">
        <v>221</v>
      </c>
      <c r="D26" s="5" t="s">
        <v>209</v>
      </c>
      <c r="E26" s="6">
        <v>1.3</v>
      </c>
      <c r="F26" s="38"/>
      <c r="G26" s="6">
        <v>23</v>
      </c>
    </row>
    <row r="27" spans="1:7">
      <c r="A27" s="13" t="s">
        <v>1878</v>
      </c>
      <c r="B27" s="4" t="s">
        <v>215</v>
      </c>
      <c r="C27" s="3" t="s">
        <v>221</v>
      </c>
      <c r="D27" s="5" t="s">
        <v>210</v>
      </c>
      <c r="E27" s="6">
        <v>1.6</v>
      </c>
      <c r="F27" s="38"/>
      <c r="G27" s="6">
        <v>24</v>
      </c>
    </row>
    <row r="28" spans="1:7">
      <c r="A28" s="13" t="s">
        <v>1879</v>
      </c>
      <c r="B28" s="4" t="s">
        <v>215</v>
      </c>
      <c r="C28" s="3" t="s">
        <v>221</v>
      </c>
      <c r="D28" s="5" t="s">
        <v>1267</v>
      </c>
      <c r="E28" s="6">
        <v>2.2000000000000002</v>
      </c>
      <c r="F28" s="38"/>
      <c r="G28" s="6">
        <v>25</v>
      </c>
    </row>
    <row r="29" spans="1:7">
      <c r="A29" s="13" t="s">
        <v>1880</v>
      </c>
      <c r="B29" s="4" t="s">
        <v>215</v>
      </c>
      <c r="C29" s="3" t="s">
        <v>221</v>
      </c>
      <c r="D29" s="5" t="s">
        <v>238</v>
      </c>
      <c r="E29" s="6">
        <v>1.9</v>
      </c>
      <c r="F29" s="38"/>
      <c r="G29" s="6">
        <v>26</v>
      </c>
    </row>
    <row r="30" spans="1:7">
      <c r="A30" s="13" t="s">
        <v>1881</v>
      </c>
      <c r="B30" s="4" t="s">
        <v>215</v>
      </c>
      <c r="C30" s="3" t="s">
        <v>221</v>
      </c>
      <c r="D30" s="5" t="s">
        <v>1268</v>
      </c>
      <c r="E30" s="6">
        <v>1.5</v>
      </c>
      <c r="F30" s="38"/>
      <c r="G30" s="6">
        <v>27</v>
      </c>
    </row>
    <row r="31" spans="1:7">
      <c r="A31" s="13" t="s">
        <v>1882</v>
      </c>
      <c r="B31" s="4" t="s">
        <v>215</v>
      </c>
      <c r="C31" s="3" t="s">
        <v>221</v>
      </c>
      <c r="D31" s="5" t="s">
        <v>1269</v>
      </c>
      <c r="E31" s="6">
        <v>1.5</v>
      </c>
      <c r="F31" s="38"/>
      <c r="G31" s="6">
        <v>28</v>
      </c>
    </row>
    <row r="32" spans="1:7">
      <c r="A32" s="13" t="s">
        <v>1883</v>
      </c>
      <c r="B32" s="4" t="s">
        <v>215</v>
      </c>
      <c r="C32" s="3" t="s">
        <v>221</v>
      </c>
      <c r="D32" s="5" t="s">
        <v>1270</v>
      </c>
      <c r="E32" s="6">
        <v>1.4</v>
      </c>
      <c r="F32" s="38"/>
      <c r="G32" s="6">
        <v>29</v>
      </c>
    </row>
    <row r="33" spans="1:7">
      <c r="A33" s="13" t="s">
        <v>1884</v>
      </c>
      <c r="B33" s="4" t="s">
        <v>215</v>
      </c>
      <c r="C33" s="3" t="s">
        <v>221</v>
      </c>
      <c r="D33" s="5" t="s">
        <v>78</v>
      </c>
      <c r="E33" s="6">
        <v>1.2</v>
      </c>
      <c r="F33" s="38"/>
      <c r="G33" s="6">
        <v>30</v>
      </c>
    </row>
    <row r="34" spans="1:7">
      <c r="A34" s="13" t="s">
        <v>1885</v>
      </c>
      <c r="B34" s="4" t="s">
        <v>215</v>
      </c>
      <c r="C34" s="3" t="s">
        <v>221</v>
      </c>
      <c r="D34" s="5" t="s">
        <v>241</v>
      </c>
      <c r="E34" s="6">
        <v>1.2</v>
      </c>
      <c r="F34" s="38"/>
      <c r="G34" s="6">
        <v>31</v>
      </c>
    </row>
    <row r="35" spans="1:7">
      <c r="A35" s="13" t="s">
        <v>1886</v>
      </c>
      <c r="B35" s="4" t="s">
        <v>215</v>
      </c>
      <c r="C35" s="3" t="s">
        <v>221</v>
      </c>
      <c r="D35" s="5" t="s">
        <v>212</v>
      </c>
      <c r="E35" s="6">
        <v>1.7</v>
      </c>
      <c r="F35" s="38"/>
      <c r="G35" s="6">
        <v>32</v>
      </c>
    </row>
    <row r="36" spans="1:7">
      <c r="A36" s="13" t="s">
        <v>1887</v>
      </c>
      <c r="B36" s="4" t="s">
        <v>215</v>
      </c>
      <c r="C36" s="7" t="s">
        <v>350</v>
      </c>
      <c r="D36" s="7" t="s">
        <v>223</v>
      </c>
      <c r="E36" s="8">
        <v>1.5</v>
      </c>
      <c r="F36" s="37"/>
      <c r="G36" s="6">
        <v>33</v>
      </c>
    </row>
    <row r="37" spans="1:7">
      <c r="A37" s="13" t="s">
        <v>1888</v>
      </c>
      <c r="B37" s="4" t="s">
        <v>215</v>
      </c>
      <c r="C37" s="7" t="s">
        <v>445</v>
      </c>
      <c r="D37" s="7" t="s">
        <v>223</v>
      </c>
      <c r="E37" s="8">
        <v>1.3</v>
      </c>
      <c r="F37" s="37"/>
      <c r="G37" s="6">
        <v>34</v>
      </c>
    </row>
    <row r="38" spans="1:7">
      <c r="A38" s="13" t="s">
        <v>1889</v>
      </c>
      <c r="B38" s="4" t="s">
        <v>215</v>
      </c>
      <c r="C38" s="7" t="s">
        <v>335</v>
      </c>
      <c r="D38" s="7" t="s">
        <v>223</v>
      </c>
      <c r="E38" s="8">
        <v>1.5</v>
      </c>
      <c r="F38" s="37"/>
      <c r="G38" s="6">
        <v>35</v>
      </c>
    </row>
    <row r="39" spans="1:7">
      <c r="A39" s="13" t="s">
        <v>1890</v>
      </c>
      <c r="B39" s="4" t="s">
        <v>215</v>
      </c>
      <c r="C39" s="7" t="s">
        <v>339</v>
      </c>
      <c r="D39" s="7" t="s">
        <v>223</v>
      </c>
      <c r="E39" s="8">
        <v>1.6</v>
      </c>
      <c r="F39" s="37"/>
      <c r="G39" s="6">
        <v>36</v>
      </c>
    </row>
    <row r="40" spans="1:7">
      <c r="A40" s="13" t="s">
        <v>1891</v>
      </c>
      <c r="B40" s="4" t="s">
        <v>215</v>
      </c>
      <c r="C40" s="7" t="s">
        <v>339</v>
      </c>
      <c r="D40" s="7" t="s">
        <v>1271</v>
      </c>
      <c r="E40" s="8">
        <v>1.4</v>
      </c>
      <c r="F40" s="37"/>
      <c r="G40" s="6">
        <v>37</v>
      </c>
    </row>
    <row r="41" spans="1:7">
      <c r="A41" s="13" t="s">
        <v>1892</v>
      </c>
      <c r="B41" s="4" t="s">
        <v>215</v>
      </c>
      <c r="C41" s="7" t="s">
        <v>246</v>
      </c>
      <c r="D41" s="7" t="s">
        <v>223</v>
      </c>
      <c r="E41" s="8">
        <v>1.8</v>
      </c>
      <c r="F41" s="37"/>
      <c r="G41" s="6">
        <v>38</v>
      </c>
    </row>
    <row r="42" spans="1:7">
      <c r="A42" s="13" t="s">
        <v>1893</v>
      </c>
      <c r="B42" s="4" t="s">
        <v>215</v>
      </c>
      <c r="C42" s="9" t="s">
        <v>246</v>
      </c>
      <c r="D42" s="7" t="s">
        <v>338</v>
      </c>
      <c r="E42" s="8">
        <v>1.8</v>
      </c>
      <c r="F42" s="37"/>
      <c r="G42" s="6">
        <v>39</v>
      </c>
    </row>
    <row r="43" spans="1:7">
      <c r="A43" s="13" t="s">
        <v>1894</v>
      </c>
      <c r="B43" s="4" t="s">
        <v>215</v>
      </c>
      <c r="C43" s="9" t="s">
        <v>246</v>
      </c>
      <c r="D43" s="7" t="s">
        <v>1272</v>
      </c>
      <c r="E43" s="8">
        <v>1.2</v>
      </c>
      <c r="F43" s="37"/>
      <c r="G43" s="6">
        <v>40</v>
      </c>
    </row>
    <row r="44" spans="1:7">
      <c r="A44" s="13" t="s">
        <v>1895</v>
      </c>
      <c r="B44" s="4" t="s">
        <v>215</v>
      </c>
      <c r="C44" s="9" t="s">
        <v>246</v>
      </c>
      <c r="D44" s="7" t="s">
        <v>1273</v>
      </c>
      <c r="E44" s="8">
        <v>0.8</v>
      </c>
      <c r="F44" s="37"/>
      <c r="G44" s="6">
        <v>41</v>
      </c>
    </row>
    <row r="45" spans="1:7">
      <c r="A45" s="13" t="s">
        <v>1896</v>
      </c>
      <c r="B45" s="4" t="s">
        <v>215</v>
      </c>
      <c r="C45" s="7" t="s">
        <v>334</v>
      </c>
      <c r="D45" s="7" t="s">
        <v>223</v>
      </c>
      <c r="E45" s="8">
        <v>0.5</v>
      </c>
      <c r="F45" s="37"/>
      <c r="G45" s="6">
        <v>42</v>
      </c>
    </row>
    <row r="46" spans="1:7">
      <c r="A46" s="13" t="s">
        <v>1897</v>
      </c>
      <c r="B46" s="4" t="s">
        <v>215</v>
      </c>
      <c r="C46" s="7" t="s">
        <v>334</v>
      </c>
      <c r="D46" s="7" t="s">
        <v>1274</v>
      </c>
      <c r="E46" s="8">
        <v>0.5</v>
      </c>
      <c r="F46" s="37"/>
      <c r="G46" s="6">
        <v>43</v>
      </c>
    </row>
    <row r="47" spans="1:7">
      <c r="A47" s="13" t="s">
        <v>1898</v>
      </c>
      <c r="B47" s="4" t="s">
        <v>215</v>
      </c>
      <c r="C47" s="7" t="s">
        <v>334</v>
      </c>
      <c r="D47" s="7" t="s">
        <v>1275</v>
      </c>
      <c r="E47" s="8">
        <v>0.5</v>
      </c>
      <c r="F47" s="37"/>
      <c r="G47" s="6">
        <v>44</v>
      </c>
    </row>
    <row r="48" spans="1:7">
      <c r="A48" s="13" t="s">
        <v>1899</v>
      </c>
      <c r="B48" s="4" t="s">
        <v>215</v>
      </c>
      <c r="C48" s="7" t="s">
        <v>334</v>
      </c>
      <c r="D48" s="7" t="s">
        <v>1276</v>
      </c>
      <c r="E48" s="8">
        <v>0.5</v>
      </c>
      <c r="F48" s="37"/>
      <c r="G48" s="6">
        <v>45</v>
      </c>
    </row>
    <row r="49" spans="1:7">
      <c r="A49" s="13" t="s">
        <v>1900</v>
      </c>
      <c r="B49" s="4" t="s">
        <v>215</v>
      </c>
      <c r="C49" s="7" t="s">
        <v>334</v>
      </c>
      <c r="D49" s="7" t="s">
        <v>1271</v>
      </c>
      <c r="E49" s="8">
        <v>1.9</v>
      </c>
      <c r="F49" s="37"/>
      <c r="G49" s="6">
        <v>46</v>
      </c>
    </row>
    <row r="50" spans="1:7">
      <c r="A50" s="13" t="s">
        <v>1901</v>
      </c>
      <c r="B50" s="4" t="s">
        <v>215</v>
      </c>
      <c r="C50" s="7" t="s">
        <v>334</v>
      </c>
      <c r="D50" s="7" t="s">
        <v>1277</v>
      </c>
      <c r="E50" s="8">
        <v>3.2</v>
      </c>
      <c r="F50" s="37"/>
      <c r="G50" s="6">
        <v>47</v>
      </c>
    </row>
    <row r="51" spans="1:7">
      <c r="A51" s="13" t="s">
        <v>1902</v>
      </c>
      <c r="B51" s="4" t="s">
        <v>215</v>
      </c>
      <c r="C51" s="7" t="s">
        <v>334</v>
      </c>
      <c r="D51" s="7" t="s">
        <v>1278</v>
      </c>
      <c r="E51" s="8">
        <v>0.5</v>
      </c>
      <c r="F51" s="37"/>
      <c r="G51" s="6">
        <v>48</v>
      </c>
    </row>
    <row r="52" spans="1:7">
      <c r="A52" s="13" t="s">
        <v>1903</v>
      </c>
      <c r="B52" s="4" t="s">
        <v>215</v>
      </c>
      <c r="C52" s="7" t="s">
        <v>334</v>
      </c>
      <c r="D52" s="7" t="s">
        <v>1272</v>
      </c>
      <c r="E52" s="8">
        <v>1.8</v>
      </c>
      <c r="F52" s="37"/>
      <c r="G52" s="6">
        <v>49</v>
      </c>
    </row>
    <row r="53" spans="1:7">
      <c r="A53" s="13" t="s">
        <v>1904</v>
      </c>
      <c r="B53" s="4" t="s">
        <v>215</v>
      </c>
      <c r="C53" s="7" t="s">
        <v>334</v>
      </c>
      <c r="D53" s="7" t="s">
        <v>1273</v>
      </c>
      <c r="E53" s="8">
        <v>1.3</v>
      </c>
      <c r="F53" s="37"/>
      <c r="G53" s="6">
        <v>50</v>
      </c>
    </row>
    <row r="54" spans="1:7">
      <c r="A54" s="13" t="s">
        <v>1905</v>
      </c>
      <c r="B54" s="4" t="s">
        <v>215</v>
      </c>
      <c r="C54" s="7" t="s">
        <v>334</v>
      </c>
      <c r="D54" s="7" t="s">
        <v>1279</v>
      </c>
      <c r="E54" s="8">
        <v>1</v>
      </c>
      <c r="F54" s="37"/>
      <c r="G54" s="6">
        <v>51</v>
      </c>
    </row>
    <row r="55" spans="1:7">
      <c r="A55" s="13" t="s">
        <v>1906</v>
      </c>
      <c r="B55" s="4" t="s">
        <v>215</v>
      </c>
      <c r="C55" s="7" t="s">
        <v>234</v>
      </c>
      <c r="D55" s="7" t="s">
        <v>235</v>
      </c>
      <c r="E55" s="8">
        <v>1.3</v>
      </c>
      <c r="F55" s="37"/>
      <c r="G55" s="6">
        <v>52</v>
      </c>
    </row>
    <row r="56" spans="1:7">
      <c r="A56" s="13" t="s">
        <v>1907</v>
      </c>
      <c r="B56" s="4" t="s">
        <v>215</v>
      </c>
      <c r="C56" s="7" t="s">
        <v>234</v>
      </c>
      <c r="D56" s="7" t="s">
        <v>236</v>
      </c>
      <c r="E56" s="8">
        <v>0.2</v>
      </c>
      <c r="F56" s="37"/>
      <c r="G56" s="6">
        <v>53</v>
      </c>
    </row>
    <row r="57" spans="1:7">
      <c r="A57" s="13" t="s">
        <v>1908</v>
      </c>
      <c r="B57" s="4" t="s">
        <v>215</v>
      </c>
      <c r="C57" s="7" t="s">
        <v>347</v>
      </c>
      <c r="D57" s="7" t="s">
        <v>223</v>
      </c>
      <c r="E57" s="8">
        <v>1.4</v>
      </c>
      <c r="F57" s="37"/>
      <c r="G57" s="6">
        <v>54</v>
      </c>
    </row>
    <row r="58" spans="1:7">
      <c r="A58" s="13" t="s">
        <v>1909</v>
      </c>
      <c r="B58" s="4" t="s">
        <v>215</v>
      </c>
      <c r="C58" s="7" t="s">
        <v>347</v>
      </c>
      <c r="D58" s="7" t="s">
        <v>336</v>
      </c>
      <c r="E58" s="8">
        <v>1.4</v>
      </c>
      <c r="F58" s="37"/>
      <c r="G58" s="6">
        <v>55</v>
      </c>
    </row>
    <row r="59" spans="1:7">
      <c r="A59" s="13" t="s">
        <v>1910</v>
      </c>
      <c r="B59" s="4" t="s">
        <v>215</v>
      </c>
      <c r="C59" s="7" t="s">
        <v>243</v>
      </c>
      <c r="D59" s="7" t="s">
        <v>223</v>
      </c>
      <c r="E59" s="8">
        <v>1.4</v>
      </c>
      <c r="F59" s="37"/>
      <c r="G59" s="6">
        <v>56</v>
      </c>
    </row>
    <row r="60" spans="1:7">
      <c r="A60" s="13" t="s">
        <v>1911</v>
      </c>
      <c r="B60" s="4" t="s">
        <v>215</v>
      </c>
      <c r="C60" s="7" t="s">
        <v>243</v>
      </c>
      <c r="D60" s="7" t="s">
        <v>1271</v>
      </c>
      <c r="E60" s="8">
        <v>1.4</v>
      </c>
      <c r="F60" s="37"/>
      <c r="G60" s="6">
        <v>57</v>
      </c>
    </row>
    <row r="61" spans="1:7">
      <c r="A61" s="13" t="s">
        <v>1912</v>
      </c>
      <c r="B61" s="4" t="s">
        <v>215</v>
      </c>
      <c r="C61" s="7" t="s">
        <v>243</v>
      </c>
      <c r="D61" s="7" t="s">
        <v>338</v>
      </c>
      <c r="E61" s="8">
        <v>1</v>
      </c>
      <c r="F61" s="37"/>
      <c r="G61" s="6">
        <v>58</v>
      </c>
    </row>
    <row r="62" spans="1:7">
      <c r="A62" s="13" t="s">
        <v>1913</v>
      </c>
      <c r="B62" s="4" t="s">
        <v>215</v>
      </c>
      <c r="C62" s="7" t="s">
        <v>243</v>
      </c>
      <c r="D62" s="7" t="s">
        <v>1280</v>
      </c>
      <c r="E62" s="8">
        <v>1.2</v>
      </c>
      <c r="F62" s="37"/>
      <c r="G62" s="6">
        <v>59</v>
      </c>
    </row>
    <row r="63" spans="1:7">
      <c r="A63" s="13" t="s">
        <v>1914</v>
      </c>
      <c r="B63" s="4" t="s">
        <v>215</v>
      </c>
      <c r="C63" s="7" t="s">
        <v>243</v>
      </c>
      <c r="D63" s="7" t="s">
        <v>1281</v>
      </c>
      <c r="E63" s="8">
        <v>1.2</v>
      </c>
      <c r="F63" s="37"/>
      <c r="G63" s="6">
        <v>60</v>
      </c>
    </row>
    <row r="64" spans="1:7">
      <c r="A64" s="13" t="s">
        <v>1915</v>
      </c>
      <c r="B64" s="4" t="s">
        <v>215</v>
      </c>
      <c r="C64" s="7" t="s">
        <v>243</v>
      </c>
      <c r="D64" s="7" t="s">
        <v>341</v>
      </c>
      <c r="E64" s="8">
        <v>2.2000000000000002</v>
      </c>
      <c r="F64" s="37"/>
      <c r="G64" s="6">
        <v>61</v>
      </c>
    </row>
    <row r="65" spans="1:7">
      <c r="A65" s="13" t="s">
        <v>1916</v>
      </c>
      <c r="B65" s="4" t="s">
        <v>215</v>
      </c>
      <c r="C65" s="7" t="s">
        <v>138</v>
      </c>
      <c r="D65" s="7" t="s">
        <v>223</v>
      </c>
      <c r="E65" s="8">
        <v>2.2000000000000002</v>
      </c>
      <c r="F65" s="37"/>
      <c r="G65" s="6">
        <v>62</v>
      </c>
    </row>
    <row r="66" spans="1:7">
      <c r="A66" s="13" t="s">
        <v>1917</v>
      </c>
      <c r="B66" s="4" t="s">
        <v>215</v>
      </c>
      <c r="C66" s="7" t="s">
        <v>245</v>
      </c>
      <c r="D66" s="7" t="s">
        <v>223</v>
      </c>
      <c r="E66" s="8">
        <v>1.8</v>
      </c>
      <c r="F66" s="37"/>
      <c r="G66" s="6">
        <v>63</v>
      </c>
    </row>
    <row r="67" spans="1:7">
      <c r="A67" s="13" t="s">
        <v>1918</v>
      </c>
      <c r="B67" s="4" t="s">
        <v>215</v>
      </c>
      <c r="C67" s="7" t="s">
        <v>354</v>
      </c>
      <c r="D67" s="7" t="s">
        <v>223</v>
      </c>
      <c r="E67" s="8">
        <v>1</v>
      </c>
      <c r="F67" s="37"/>
      <c r="G67" s="6">
        <v>64</v>
      </c>
    </row>
    <row r="68" spans="1:7">
      <c r="A68" s="13" t="s">
        <v>1919</v>
      </c>
      <c r="B68" s="4" t="s">
        <v>215</v>
      </c>
      <c r="C68" s="7" t="s">
        <v>351</v>
      </c>
      <c r="D68" s="7" t="s">
        <v>223</v>
      </c>
      <c r="E68" s="8">
        <v>0.8</v>
      </c>
      <c r="F68" s="37"/>
      <c r="G68" s="6">
        <v>65</v>
      </c>
    </row>
    <row r="69" spans="1:7">
      <c r="A69" s="13" t="s">
        <v>1920</v>
      </c>
      <c r="B69" s="4" t="s">
        <v>215</v>
      </c>
      <c r="C69" s="7" t="s">
        <v>340</v>
      </c>
      <c r="D69" s="7" t="s">
        <v>223</v>
      </c>
      <c r="E69" s="8">
        <v>0.7</v>
      </c>
      <c r="F69" s="37"/>
      <c r="G69" s="6">
        <v>66</v>
      </c>
    </row>
    <row r="70" spans="1:7">
      <c r="A70" s="13" t="s">
        <v>1921</v>
      </c>
      <c r="B70" s="4" t="s">
        <v>215</v>
      </c>
      <c r="C70" s="7" t="s">
        <v>340</v>
      </c>
      <c r="D70" s="7" t="s">
        <v>336</v>
      </c>
      <c r="E70" s="8">
        <v>1.6</v>
      </c>
      <c r="F70" s="37"/>
      <c r="G70" s="6">
        <v>67</v>
      </c>
    </row>
    <row r="71" spans="1:7">
      <c r="A71" s="13" t="s">
        <v>1922</v>
      </c>
      <c r="B71" s="4" t="s">
        <v>215</v>
      </c>
      <c r="C71" s="7" t="s">
        <v>340</v>
      </c>
      <c r="D71" s="7" t="s">
        <v>1282</v>
      </c>
      <c r="E71" s="8">
        <v>0.5</v>
      </c>
      <c r="F71" s="37"/>
      <c r="G71" s="6">
        <v>68</v>
      </c>
    </row>
    <row r="72" spans="1:7">
      <c r="A72" s="13" t="s">
        <v>1923</v>
      </c>
      <c r="B72" s="4" t="s">
        <v>215</v>
      </c>
      <c r="C72" s="7" t="s">
        <v>1252</v>
      </c>
      <c r="D72" s="7" t="s">
        <v>223</v>
      </c>
      <c r="E72" s="8">
        <v>0.9</v>
      </c>
      <c r="F72" s="37"/>
      <c r="G72" s="6">
        <v>69</v>
      </c>
    </row>
    <row r="73" spans="1:7">
      <c r="A73" s="13" t="s">
        <v>1924</v>
      </c>
      <c r="B73" s="4" t="s">
        <v>215</v>
      </c>
      <c r="C73" s="7" t="s">
        <v>242</v>
      </c>
      <c r="D73" s="7" t="s">
        <v>223</v>
      </c>
      <c r="E73" s="8">
        <v>1.1000000000000001</v>
      </c>
      <c r="F73" s="37"/>
      <c r="G73" s="6">
        <v>70</v>
      </c>
    </row>
    <row r="74" spans="1:7">
      <c r="A74" s="13" t="s">
        <v>1925</v>
      </c>
      <c r="B74" s="4" t="s">
        <v>215</v>
      </c>
      <c r="C74" s="7" t="s">
        <v>242</v>
      </c>
      <c r="D74" s="7" t="s">
        <v>336</v>
      </c>
      <c r="E74" s="8">
        <v>2.9</v>
      </c>
      <c r="F74" s="37"/>
      <c r="G74" s="6">
        <v>71</v>
      </c>
    </row>
    <row r="75" spans="1:7">
      <c r="A75" s="13" t="s">
        <v>1926</v>
      </c>
      <c r="B75" s="4" t="s">
        <v>215</v>
      </c>
      <c r="C75" s="7" t="s">
        <v>1253</v>
      </c>
      <c r="D75" s="7" t="s">
        <v>223</v>
      </c>
      <c r="E75" s="8">
        <v>0.3</v>
      </c>
      <c r="F75" s="37"/>
      <c r="G75" s="6">
        <v>72</v>
      </c>
    </row>
    <row r="76" spans="1:7">
      <c r="A76" s="13" t="s">
        <v>1927</v>
      </c>
      <c r="B76" s="4" t="s">
        <v>215</v>
      </c>
      <c r="C76" s="7" t="s">
        <v>1253</v>
      </c>
      <c r="D76" s="7" t="s">
        <v>1283</v>
      </c>
      <c r="E76" s="8">
        <v>1.4</v>
      </c>
      <c r="F76" s="37"/>
      <c r="G76" s="6">
        <v>73</v>
      </c>
    </row>
    <row r="77" spans="1:7">
      <c r="A77" s="13" t="s">
        <v>1928</v>
      </c>
      <c r="B77" s="4" t="s">
        <v>215</v>
      </c>
      <c r="C77" s="7" t="s">
        <v>345</v>
      </c>
      <c r="D77" s="7" t="s">
        <v>348</v>
      </c>
      <c r="E77" s="8">
        <v>1.9</v>
      </c>
      <c r="F77" s="38"/>
      <c r="G77" s="6">
        <v>74</v>
      </c>
    </row>
    <row r="78" spans="1:7">
      <c r="A78" s="13" t="s">
        <v>1929</v>
      </c>
      <c r="B78" s="4" t="s">
        <v>215</v>
      </c>
      <c r="C78" s="7" t="s">
        <v>345</v>
      </c>
      <c r="D78" s="7" t="s">
        <v>244</v>
      </c>
      <c r="E78" s="8">
        <v>1.1000000000000001</v>
      </c>
      <c r="F78" s="37"/>
      <c r="G78" s="6">
        <v>75</v>
      </c>
    </row>
    <row r="79" spans="1:7">
      <c r="A79" s="13" t="s">
        <v>1930</v>
      </c>
      <c r="B79" s="4" t="s">
        <v>215</v>
      </c>
      <c r="C79" s="7" t="s">
        <v>1254</v>
      </c>
      <c r="D79" s="7" t="s">
        <v>1284</v>
      </c>
      <c r="E79" s="8">
        <v>2.1</v>
      </c>
      <c r="F79" s="37"/>
      <c r="G79" s="6">
        <v>76</v>
      </c>
    </row>
    <row r="80" spans="1:7">
      <c r="A80" s="13" t="s">
        <v>1931</v>
      </c>
      <c r="B80" s="4" t="s">
        <v>215</v>
      </c>
      <c r="C80" s="7" t="s">
        <v>1254</v>
      </c>
      <c r="D80" s="7" t="s">
        <v>1285</v>
      </c>
      <c r="E80" s="8">
        <v>1.1000000000000001</v>
      </c>
      <c r="F80" s="37"/>
      <c r="G80" s="6">
        <v>77</v>
      </c>
    </row>
    <row r="81" spans="1:7">
      <c r="A81" s="13" t="s">
        <v>1932</v>
      </c>
      <c r="B81" s="4" t="s">
        <v>215</v>
      </c>
      <c r="C81" s="7" t="s">
        <v>1254</v>
      </c>
      <c r="D81" s="7" t="s">
        <v>1286</v>
      </c>
      <c r="E81" s="8">
        <v>1.1000000000000001</v>
      </c>
      <c r="F81" s="37"/>
      <c r="G81" s="6">
        <v>78</v>
      </c>
    </row>
    <row r="82" spans="1:7">
      <c r="A82" s="13" t="s">
        <v>1933</v>
      </c>
      <c r="B82" s="4" t="s">
        <v>215</v>
      </c>
      <c r="C82" s="7" t="s">
        <v>1255</v>
      </c>
      <c r="D82" s="7" t="s">
        <v>1287</v>
      </c>
      <c r="E82" s="8">
        <v>0.9</v>
      </c>
      <c r="F82" s="37"/>
      <c r="G82" s="6">
        <v>79</v>
      </c>
    </row>
    <row r="83" spans="1:7">
      <c r="A83" s="13" t="s">
        <v>1934</v>
      </c>
      <c r="B83" s="4" t="s">
        <v>215</v>
      </c>
      <c r="C83" s="7" t="s">
        <v>1255</v>
      </c>
      <c r="D83" s="7" t="s">
        <v>1306</v>
      </c>
      <c r="E83" s="8">
        <v>1.1000000000000001</v>
      </c>
      <c r="F83" s="37"/>
      <c r="G83" s="6">
        <v>80</v>
      </c>
    </row>
    <row r="84" spans="1:7">
      <c r="A84" s="13" t="s">
        <v>1935</v>
      </c>
      <c r="B84" s="4" t="s">
        <v>215</v>
      </c>
      <c r="C84" s="7" t="s">
        <v>210</v>
      </c>
      <c r="D84" s="7" t="s">
        <v>1307</v>
      </c>
      <c r="E84" s="8">
        <v>1.7</v>
      </c>
      <c r="F84" s="37"/>
      <c r="G84" s="6">
        <v>81</v>
      </c>
    </row>
    <row r="85" spans="1:7">
      <c r="A85" s="13" t="s">
        <v>1936</v>
      </c>
      <c r="B85" s="4" t="s">
        <v>215</v>
      </c>
      <c r="C85" s="7" t="s">
        <v>201</v>
      </c>
      <c r="D85" s="7" t="s">
        <v>1308</v>
      </c>
      <c r="E85" s="8">
        <v>3.3</v>
      </c>
      <c r="F85" s="37"/>
      <c r="G85" s="6">
        <v>82</v>
      </c>
    </row>
    <row r="86" spans="1:7">
      <c r="A86" s="13" t="s">
        <v>1937</v>
      </c>
      <c r="B86" s="4" t="s">
        <v>215</v>
      </c>
      <c r="C86" s="7" t="s">
        <v>204</v>
      </c>
      <c r="D86" s="7" t="s">
        <v>1309</v>
      </c>
      <c r="E86" s="8">
        <v>1.4</v>
      </c>
      <c r="F86" s="37"/>
      <c r="G86" s="6">
        <v>83</v>
      </c>
    </row>
    <row r="87" spans="1:7">
      <c r="A87" s="13" t="s">
        <v>1938</v>
      </c>
      <c r="B87" s="4" t="s">
        <v>215</v>
      </c>
      <c r="C87" s="7" t="s">
        <v>204</v>
      </c>
      <c r="D87" s="7" t="s">
        <v>1310</v>
      </c>
      <c r="E87" s="8">
        <v>1.9</v>
      </c>
      <c r="F87" s="37"/>
      <c r="G87" s="6">
        <v>84</v>
      </c>
    </row>
    <row r="88" spans="1:7">
      <c r="A88" s="13" t="s">
        <v>1939</v>
      </c>
      <c r="B88" s="4" t="s">
        <v>215</v>
      </c>
      <c r="C88" s="7" t="s">
        <v>204</v>
      </c>
      <c r="D88" s="7" t="s">
        <v>353</v>
      </c>
      <c r="E88" s="8">
        <v>1.8</v>
      </c>
      <c r="F88" s="37"/>
      <c r="G88" s="6">
        <v>85</v>
      </c>
    </row>
    <row r="89" spans="1:7">
      <c r="A89" s="13" t="s">
        <v>1940</v>
      </c>
      <c r="B89" s="4" t="s">
        <v>215</v>
      </c>
      <c r="C89" s="7" t="s">
        <v>239</v>
      </c>
      <c r="D89" s="7" t="s">
        <v>343</v>
      </c>
      <c r="E89" s="8">
        <v>2.8</v>
      </c>
      <c r="F89" s="37"/>
      <c r="G89" s="6">
        <v>86</v>
      </c>
    </row>
    <row r="90" spans="1:7">
      <c r="A90" s="13" t="s">
        <v>1941</v>
      </c>
      <c r="B90" s="4" t="s">
        <v>215</v>
      </c>
      <c r="C90" s="7" t="s">
        <v>239</v>
      </c>
      <c r="D90" s="7" t="s">
        <v>349</v>
      </c>
      <c r="E90" s="8">
        <v>2.6</v>
      </c>
      <c r="F90" s="37"/>
      <c r="G90" s="6">
        <v>87</v>
      </c>
    </row>
    <row r="91" spans="1:7">
      <c r="A91" s="13" t="s">
        <v>1942</v>
      </c>
      <c r="B91" s="4" t="s">
        <v>215</v>
      </c>
      <c r="C91" s="7" t="s">
        <v>239</v>
      </c>
      <c r="D91" s="7" t="s">
        <v>247</v>
      </c>
      <c r="E91" s="8">
        <v>1.8</v>
      </c>
      <c r="F91" s="37"/>
      <c r="G91" s="6">
        <v>88</v>
      </c>
    </row>
    <row r="92" spans="1:7">
      <c r="A92" s="13" t="s">
        <v>1943</v>
      </c>
      <c r="B92" s="4" t="s">
        <v>215</v>
      </c>
      <c r="C92" s="7" t="s">
        <v>239</v>
      </c>
      <c r="D92" s="7" t="s">
        <v>344</v>
      </c>
      <c r="E92" s="8">
        <v>1.6</v>
      </c>
      <c r="F92" s="37"/>
      <c r="G92" s="6">
        <v>89</v>
      </c>
    </row>
    <row r="93" spans="1:7">
      <c r="A93" s="13" t="s">
        <v>1944</v>
      </c>
      <c r="B93" s="4" t="s">
        <v>215</v>
      </c>
      <c r="C93" s="7" t="s">
        <v>239</v>
      </c>
      <c r="D93" s="7" t="s">
        <v>86</v>
      </c>
      <c r="E93" s="8">
        <v>2.2999999999999998</v>
      </c>
      <c r="F93" s="37"/>
      <c r="G93" s="6">
        <v>90</v>
      </c>
    </row>
    <row r="94" spans="1:7">
      <c r="A94" s="13" t="s">
        <v>1945</v>
      </c>
      <c r="B94" s="4" t="s">
        <v>215</v>
      </c>
      <c r="C94" s="7" t="s">
        <v>239</v>
      </c>
      <c r="D94" s="7" t="s">
        <v>249</v>
      </c>
      <c r="E94" s="8">
        <v>1.2</v>
      </c>
      <c r="F94" s="37"/>
      <c r="G94" s="6">
        <v>91</v>
      </c>
    </row>
    <row r="95" spans="1:7">
      <c r="A95" s="13" t="s">
        <v>1946</v>
      </c>
      <c r="B95" s="4" t="s">
        <v>215</v>
      </c>
      <c r="C95" s="7" t="s">
        <v>239</v>
      </c>
      <c r="D95" s="7" t="s">
        <v>248</v>
      </c>
      <c r="E95" s="8">
        <v>7.6</v>
      </c>
      <c r="F95" s="37"/>
      <c r="G95" s="6">
        <v>92</v>
      </c>
    </row>
    <row r="96" spans="1:7">
      <c r="A96" s="13" t="s">
        <v>1947</v>
      </c>
      <c r="B96" s="4" t="s">
        <v>215</v>
      </c>
      <c r="C96" s="7" t="s">
        <v>239</v>
      </c>
      <c r="D96" s="7" t="s">
        <v>1311</v>
      </c>
      <c r="E96" s="8">
        <v>1</v>
      </c>
      <c r="F96" s="37"/>
      <c r="G96" s="6">
        <v>93</v>
      </c>
    </row>
    <row r="97" spans="1:7">
      <c r="A97" s="13" t="s">
        <v>1948</v>
      </c>
      <c r="B97" s="4" t="s">
        <v>215</v>
      </c>
      <c r="C97" s="7" t="s">
        <v>239</v>
      </c>
      <c r="D97" s="7" t="s">
        <v>254</v>
      </c>
      <c r="E97" s="8">
        <v>3</v>
      </c>
      <c r="F97" s="37"/>
      <c r="G97" s="6">
        <v>94</v>
      </c>
    </row>
    <row r="98" spans="1:7">
      <c r="A98" s="13" t="s">
        <v>1949</v>
      </c>
      <c r="B98" s="4" t="s">
        <v>215</v>
      </c>
      <c r="C98" s="7" t="s">
        <v>239</v>
      </c>
      <c r="D98" s="7" t="s">
        <v>250</v>
      </c>
      <c r="E98" s="8">
        <v>1.9</v>
      </c>
      <c r="F98" s="37"/>
      <c r="G98" s="6">
        <v>95</v>
      </c>
    </row>
    <row r="99" spans="1:7">
      <c r="A99" s="13" t="s">
        <v>1950</v>
      </c>
      <c r="B99" s="4" t="s">
        <v>215</v>
      </c>
      <c r="C99" s="7" t="s">
        <v>239</v>
      </c>
      <c r="D99" s="7" t="s">
        <v>251</v>
      </c>
      <c r="E99" s="8">
        <v>0.4</v>
      </c>
      <c r="F99" s="37"/>
      <c r="G99" s="6">
        <v>96</v>
      </c>
    </row>
    <row r="100" spans="1:7">
      <c r="A100" s="13" t="s">
        <v>1951</v>
      </c>
      <c r="B100" s="4" t="s">
        <v>215</v>
      </c>
      <c r="C100" s="7" t="s">
        <v>239</v>
      </c>
      <c r="D100" s="7" t="s">
        <v>1312</v>
      </c>
      <c r="E100" s="8">
        <v>0.7</v>
      </c>
      <c r="F100" s="37"/>
      <c r="G100" s="6">
        <v>97</v>
      </c>
    </row>
    <row r="101" spans="1:7">
      <c r="A101" s="13" t="s">
        <v>1952</v>
      </c>
      <c r="B101" s="4" t="s">
        <v>215</v>
      </c>
      <c r="C101" s="7" t="s">
        <v>229</v>
      </c>
      <c r="D101" s="7" t="s">
        <v>230</v>
      </c>
      <c r="E101" s="8">
        <v>1.4</v>
      </c>
      <c r="F101" s="37"/>
      <c r="G101" s="6">
        <v>98</v>
      </c>
    </row>
    <row r="102" spans="1:7">
      <c r="A102" s="13" t="s">
        <v>1953</v>
      </c>
      <c r="B102" s="4" t="s">
        <v>215</v>
      </c>
      <c r="C102" s="7" t="s">
        <v>1304</v>
      </c>
      <c r="D102" s="7" t="s">
        <v>1313</v>
      </c>
      <c r="E102" s="8">
        <v>2.1</v>
      </c>
      <c r="F102" s="37"/>
      <c r="G102" s="6">
        <v>99</v>
      </c>
    </row>
    <row r="103" spans="1:7">
      <c r="A103" s="13" t="s">
        <v>1954</v>
      </c>
      <c r="B103" s="4" t="s">
        <v>215</v>
      </c>
      <c r="C103" s="7" t="s">
        <v>1304</v>
      </c>
      <c r="D103" s="7" t="s">
        <v>1314</v>
      </c>
      <c r="E103" s="8">
        <v>3</v>
      </c>
      <c r="F103" s="37"/>
      <c r="G103" s="6">
        <v>100</v>
      </c>
    </row>
    <row r="104" spans="1:7">
      <c r="A104" s="13" t="s">
        <v>1955</v>
      </c>
      <c r="B104" s="4" t="s">
        <v>215</v>
      </c>
      <c r="C104" s="7" t="s">
        <v>1304</v>
      </c>
      <c r="D104" s="7" t="s">
        <v>1315</v>
      </c>
      <c r="E104" s="8">
        <v>6.2</v>
      </c>
      <c r="F104" s="37"/>
      <c r="G104" s="6">
        <v>101</v>
      </c>
    </row>
    <row r="105" spans="1:7">
      <c r="A105" s="13" t="s">
        <v>1956</v>
      </c>
      <c r="B105" s="4" t="s">
        <v>215</v>
      </c>
      <c r="C105" s="7" t="s">
        <v>1304</v>
      </c>
      <c r="D105" s="7" t="s">
        <v>1316</v>
      </c>
      <c r="E105" s="8">
        <v>0.8</v>
      </c>
      <c r="F105" s="37"/>
      <c r="G105" s="6">
        <v>102</v>
      </c>
    </row>
    <row r="106" spans="1:7">
      <c r="A106" s="13" t="s">
        <v>1957</v>
      </c>
      <c r="B106" s="4" t="s">
        <v>215</v>
      </c>
      <c r="C106" s="7" t="s">
        <v>1304</v>
      </c>
      <c r="D106" s="7" t="s">
        <v>1317</v>
      </c>
      <c r="E106" s="8">
        <v>0.5</v>
      </c>
      <c r="F106" s="37"/>
      <c r="G106" s="6">
        <v>103</v>
      </c>
    </row>
    <row r="107" spans="1:7">
      <c r="A107" s="13" t="s">
        <v>1958</v>
      </c>
      <c r="B107" s="4" t="s">
        <v>215</v>
      </c>
      <c r="C107" s="9" t="s">
        <v>224</v>
      </c>
      <c r="D107" s="7" t="s">
        <v>225</v>
      </c>
      <c r="E107" s="8">
        <v>2.5</v>
      </c>
      <c r="F107" s="37"/>
      <c r="G107" s="6">
        <v>104</v>
      </c>
    </row>
    <row r="108" spans="1:7">
      <c r="A108" s="13" t="s">
        <v>1959</v>
      </c>
      <c r="B108" s="4" t="s">
        <v>215</v>
      </c>
      <c r="C108" s="7" t="s">
        <v>203</v>
      </c>
      <c r="D108" s="7" t="s">
        <v>226</v>
      </c>
      <c r="E108" s="8">
        <v>1.9</v>
      </c>
      <c r="F108" s="37"/>
      <c r="G108" s="6">
        <v>105</v>
      </c>
    </row>
    <row r="109" spans="1:7">
      <c r="A109" s="13" t="s">
        <v>1960</v>
      </c>
      <c r="B109" s="4" t="s">
        <v>215</v>
      </c>
      <c r="C109" s="7" t="s">
        <v>1265</v>
      </c>
      <c r="D109" s="7" t="s">
        <v>1318</v>
      </c>
      <c r="E109" s="8">
        <v>1.6</v>
      </c>
      <c r="F109" s="37"/>
      <c r="G109" s="6">
        <v>106</v>
      </c>
    </row>
    <row r="110" spans="1:7">
      <c r="A110" s="13" t="s">
        <v>1961</v>
      </c>
      <c r="B110" s="4" t="s">
        <v>215</v>
      </c>
      <c r="C110" s="7" t="s">
        <v>1265</v>
      </c>
      <c r="D110" s="7" t="s">
        <v>1319</v>
      </c>
      <c r="E110" s="8">
        <v>2.5</v>
      </c>
      <c r="F110" s="37"/>
      <c r="G110" s="6">
        <v>107</v>
      </c>
    </row>
    <row r="111" spans="1:7">
      <c r="A111" s="13" t="s">
        <v>1962</v>
      </c>
      <c r="B111" s="4" t="s">
        <v>215</v>
      </c>
      <c r="C111" s="7" t="s">
        <v>211</v>
      </c>
      <c r="D111" s="7" t="s">
        <v>223</v>
      </c>
      <c r="E111" s="8">
        <v>1.3</v>
      </c>
      <c r="F111" s="37"/>
      <c r="G111" s="6">
        <v>108</v>
      </c>
    </row>
    <row r="112" spans="1:7">
      <c r="A112" s="13" t="s">
        <v>1963</v>
      </c>
      <c r="B112" s="4" t="s">
        <v>215</v>
      </c>
      <c r="C112" s="7" t="s">
        <v>212</v>
      </c>
      <c r="D112" s="7" t="s">
        <v>223</v>
      </c>
      <c r="E112" s="8">
        <v>2.5</v>
      </c>
      <c r="F112" s="37"/>
      <c r="G112" s="6">
        <v>109</v>
      </c>
    </row>
    <row r="113" spans="1:7">
      <c r="A113" s="13" t="s">
        <v>1964</v>
      </c>
      <c r="B113" s="4" t="s">
        <v>215</v>
      </c>
      <c r="C113" s="7" t="s">
        <v>232</v>
      </c>
      <c r="D113" s="7" t="s">
        <v>233</v>
      </c>
      <c r="E113" s="8">
        <v>2.4</v>
      </c>
      <c r="F113" s="37"/>
      <c r="G113" s="6">
        <v>110</v>
      </c>
    </row>
    <row r="114" spans="1:7">
      <c r="A114" s="13" t="s">
        <v>1965</v>
      </c>
      <c r="B114" s="4" t="s">
        <v>215</v>
      </c>
      <c r="C114" s="7" t="s">
        <v>1305</v>
      </c>
      <c r="D114" s="7" t="s">
        <v>1320</v>
      </c>
      <c r="E114" s="8">
        <v>5.2</v>
      </c>
      <c r="F114" s="37"/>
      <c r="G114" s="6">
        <v>111</v>
      </c>
    </row>
    <row r="115" spans="1:7">
      <c r="A115" s="13" t="s">
        <v>1966</v>
      </c>
      <c r="B115" s="4" t="s">
        <v>215</v>
      </c>
      <c r="C115" s="7" t="s">
        <v>1305</v>
      </c>
      <c r="D115" s="7" t="s">
        <v>1321</v>
      </c>
      <c r="E115" s="8">
        <v>2.2999999999999998</v>
      </c>
      <c r="F115" s="37"/>
      <c r="G115" s="6">
        <v>112</v>
      </c>
    </row>
    <row r="116" spans="1:7">
      <c r="A116" s="13" t="s">
        <v>1967</v>
      </c>
      <c r="B116" s="4" t="s">
        <v>215</v>
      </c>
      <c r="C116" s="7" t="s">
        <v>227</v>
      </c>
      <c r="D116" s="7" t="s">
        <v>253</v>
      </c>
      <c r="E116" s="8">
        <v>2.1</v>
      </c>
      <c r="F116" s="37"/>
      <c r="G116" s="6">
        <v>113</v>
      </c>
    </row>
    <row r="117" spans="1:7">
      <c r="A117" s="13" t="s">
        <v>1968</v>
      </c>
      <c r="B117" s="4" t="s">
        <v>215</v>
      </c>
      <c r="C117" s="7" t="s">
        <v>227</v>
      </c>
      <c r="D117" s="7" t="s">
        <v>342</v>
      </c>
      <c r="E117" s="8">
        <v>1.8</v>
      </c>
      <c r="F117" s="37"/>
      <c r="G117" s="6">
        <v>114</v>
      </c>
    </row>
    <row r="118" spans="1:7">
      <c r="A118" s="13" t="s">
        <v>1969</v>
      </c>
      <c r="B118" s="4" t="s">
        <v>215</v>
      </c>
      <c r="C118" s="7" t="s">
        <v>1269</v>
      </c>
      <c r="D118" s="7" t="s">
        <v>1322</v>
      </c>
      <c r="E118" s="8">
        <v>3.8</v>
      </c>
      <c r="F118" s="37"/>
      <c r="G118" s="6">
        <v>115</v>
      </c>
    </row>
    <row r="119" spans="1:7">
      <c r="A119" s="13" t="s">
        <v>1970</v>
      </c>
      <c r="B119" s="4" t="s">
        <v>215</v>
      </c>
      <c r="C119" s="7" t="s">
        <v>1269</v>
      </c>
      <c r="D119" s="7" t="s">
        <v>1323</v>
      </c>
      <c r="E119" s="8">
        <v>4.3</v>
      </c>
      <c r="F119" s="37"/>
      <c r="G119" s="6">
        <v>116</v>
      </c>
    </row>
    <row r="120" spans="1:7">
      <c r="A120" s="13" t="s">
        <v>1971</v>
      </c>
      <c r="B120" s="4" t="s">
        <v>215</v>
      </c>
      <c r="C120" s="7" t="s">
        <v>1269</v>
      </c>
      <c r="D120" s="7" t="s">
        <v>1324</v>
      </c>
      <c r="E120" s="8">
        <v>1.9</v>
      </c>
      <c r="F120" s="37"/>
      <c r="G120" s="6">
        <v>117</v>
      </c>
    </row>
    <row r="121" spans="1:7">
      <c r="A121" s="13" t="s">
        <v>1972</v>
      </c>
      <c r="B121" s="4" t="s">
        <v>215</v>
      </c>
      <c r="C121" s="7" t="s">
        <v>241</v>
      </c>
      <c r="D121" s="7" t="s">
        <v>346</v>
      </c>
      <c r="E121" s="8">
        <v>1.6</v>
      </c>
      <c r="F121" s="37"/>
      <c r="G121" s="6">
        <v>118</v>
      </c>
    </row>
    <row r="122" spans="1:7">
      <c r="A122" s="13" t="s">
        <v>1973</v>
      </c>
      <c r="B122" s="4" t="s">
        <v>215</v>
      </c>
      <c r="C122" s="7" t="s">
        <v>241</v>
      </c>
      <c r="D122" s="7" t="s">
        <v>337</v>
      </c>
      <c r="E122" s="8">
        <v>1.1000000000000001</v>
      </c>
      <c r="F122" s="37"/>
      <c r="G122" s="6">
        <v>119</v>
      </c>
    </row>
    <row r="123" spans="1:7">
      <c r="A123" s="13" t="s">
        <v>1974</v>
      </c>
      <c r="B123" s="4" t="s">
        <v>215</v>
      </c>
      <c r="C123" s="7" t="s">
        <v>207</v>
      </c>
      <c r="D123" s="7" t="s">
        <v>231</v>
      </c>
      <c r="E123" s="8">
        <v>0.2</v>
      </c>
      <c r="F123" s="37"/>
      <c r="G123" s="6">
        <v>120</v>
      </c>
    </row>
    <row r="124" spans="1:7">
      <c r="A124" s="13" t="s">
        <v>1975</v>
      </c>
      <c r="B124" s="4" t="s">
        <v>215</v>
      </c>
      <c r="C124" s="7" t="s">
        <v>78</v>
      </c>
      <c r="D124" s="7" t="s">
        <v>1325</v>
      </c>
      <c r="E124" s="8">
        <v>0.7</v>
      </c>
      <c r="F124" s="37"/>
      <c r="G124" s="6">
        <v>121</v>
      </c>
    </row>
    <row r="125" spans="1:7">
      <c r="A125" s="13" t="s">
        <v>1976</v>
      </c>
      <c r="B125" s="4" t="s">
        <v>215</v>
      </c>
      <c r="C125" s="7" t="s">
        <v>78</v>
      </c>
      <c r="D125" s="7" t="s">
        <v>1326</v>
      </c>
      <c r="E125" s="8">
        <v>1.3</v>
      </c>
      <c r="F125" s="37"/>
      <c r="G125" s="6">
        <v>122</v>
      </c>
    </row>
    <row r="126" spans="1:7">
      <c r="A126" s="13" t="s">
        <v>1977</v>
      </c>
      <c r="B126" s="4" t="s">
        <v>215</v>
      </c>
      <c r="C126" s="7" t="s">
        <v>78</v>
      </c>
      <c r="D126" s="7" t="s">
        <v>1327</v>
      </c>
      <c r="E126" s="8">
        <v>1.8</v>
      </c>
      <c r="F126" s="37"/>
      <c r="G126" s="6">
        <v>123</v>
      </c>
    </row>
    <row r="127" spans="1:7">
      <c r="A127" s="13" t="s">
        <v>1978</v>
      </c>
      <c r="B127" s="4" t="s">
        <v>215</v>
      </c>
      <c r="C127" s="3" t="s">
        <v>213</v>
      </c>
      <c r="D127" s="3" t="s">
        <v>223</v>
      </c>
      <c r="E127" s="8">
        <v>0</v>
      </c>
      <c r="F127" s="37"/>
      <c r="G127" s="6">
        <v>124</v>
      </c>
    </row>
    <row r="128" spans="1:7">
      <c r="A128" s="13" t="s">
        <v>1979</v>
      </c>
      <c r="B128" s="4" t="s">
        <v>215</v>
      </c>
      <c r="C128" s="5" t="s">
        <v>228</v>
      </c>
      <c r="D128" s="5" t="s">
        <v>223</v>
      </c>
      <c r="E128" s="8">
        <v>0</v>
      </c>
      <c r="F128" s="38"/>
      <c r="G128" s="6">
        <v>125</v>
      </c>
    </row>
    <row r="129" spans="1:7">
      <c r="A129" s="13" t="s">
        <v>1980</v>
      </c>
      <c r="B129" s="4" t="s">
        <v>216</v>
      </c>
      <c r="C129" s="10" t="s">
        <v>221</v>
      </c>
      <c r="D129" s="7" t="s">
        <v>200</v>
      </c>
      <c r="E129" s="8">
        <v>0.9</v>
      </c>
      <c r="F129" s="37"/>
      <c r="G129" s="6">
        <v>126</v>
      </c>
    </row>
    <row r="130" spans="1:7">
      <c r="A130" s="13" t="s">
        <v>1981</v>
      </c>
      <c r="B130" s="4" t="s">
        <v>216</v>
      </c>
      <c r="C130" s="10" t="s">
        <v>221</v>
      </c>
      <c r="D130" s="7" t="s">
        <v>201</v>
      </c>
      <c r="E130" s="8">
        <v>1.2</v>
      </c>
      <c r="F130" s="37"/>
      <c r="G130" s="6">
        <v>127</v>
      </c>
    </row>
    <row r="131" spans="1:7">
      <c r="A131" s="13" t="s">
        <v>1982</v>
      </c>
      <c r="B131" s="4" t="s">
        <v>216</v>
      </c>
      <c r="C131" s="10" t="s">
        <v>221</v>
      </c>
      <c r="D131" s="7" t="s">
        <v>202</v>
      </c>
      <c r="E131" s="8">
        <v>1.2</v>
      </c>
      <c r="F131" s="37"/>
      <c r="G131" s="6">
        <v>128</v>
      </c>
    </row>
    <row r="132" spans="1:7">
      <c r="A132" s="13" t="s">
        <v>1983</v>
      </c>
      <c r="B132" s="4" t="s">
        <v>216</v>
      </c>
      <c r="C132" s="10" t="s">
        <v>221</v>
      </c>
      <c r="D132" s="7" t="s">
        <v>1256</v>
      </c>
      <c r="E132" s="8">
        <v>1.3</v>
      </c>
      <c r="F132" s="37"/>
      <c r="G132" s="6">
        <v>129</v>
      </c>
    </row>
    <row r="133" spans="1:7">
      <c r="A133" s="13" t="s">
        <v>1984</v>
      </c>
      <c r="B133" s="4" t="s">
        <v>216</v>
      </c>
      <c r="C133" s="10" t="s">
        <v>221</v>
      </c>
      <c r="D133" s="7" t="s">
        <v>1257</v>
      </c>
      <c r="E133" s="8">
        <v>1.4</v>
      </c>
      <c r="F133" s="37"/>
      <c r="G133" s="6">
        <v>130</v>
      </c>
    </row>
    <row r="134" spans="1:7">
      <c r="A134" s="13" t="s">
        <v>1985</v>
      </c>
      <c r="B134" s="4" t="s">
        <v>216</v>
      </c>
      <c r="C134" s="10" t="s">
        <v>221</v>
      </c>
      <c r="D134" s="7" t="s">
        <v>1258</v>
      </c>
      <c r="E134" s="8">
        <v>1.6</v>
      </c>
      <c r="F134" s="37"/>
      <c r="G134" s="6">
        <v>131</v>
      </c>
    </row>
    <row r="135" spans="1:7">
      <c r="A135" s="13" t="s">
        <v>1986</v>
      </c>
      <c r="B135" s="4" t="s">
        <v>216</v>
      </c>
      <c r="C135" s="10" t="s">
        <v>221</v>
      </c>
      <c r="D135" s="7" t="s">
        <v>203</v>
      </c>
      <c r="E135" s="8">
        <v>1</v>
      </c>
      <c r="F135" s="37"/>
      <c r="G135" s="6">
        <v>132</v>
      </c>
    </row>
    <row r="136" spans="1:7">
      <c r="A136" s="13" t="s">
        <v>1987</v>
      </c>
      <c r="B136" s="4" t="s">
        <v>216</v>
      </c>
      <c r="C136" s="10" t="s">
        <v>221</v>
      </c>
      <c r="D136" s="7" t="s">
        <v>1259</v>
      </c>
      <c r="E136" s="8">
        <v>1</v>
      </c>
      <c r="F136" s="37"/>
      <c r="G136" s="6">
        <v>133</v>
      </c>
    </row>
    <row r="137" spans="1:7">
      <c r="A137" s="13" t="s">
        <v>1988</v>
      </c>
      <c r="B137" s="4" t="s">
        <v>216</v>
      </c>
      <c r="C137" s="10" t="s">
        <v>221</v>
      </c>
      <c r="D137" s="7" t="s">
        <v>1260</v>
      </c>
      <c r="E137" s="8">
        <v>1.1000000000000001</v>
      </c>
      <c r="F137" s="37"/>
      <c r="G137" s="6">
        <v>134</v>
      </c>
    </row>
    <row r="138" spans="1:7">
      <c r="A138" s="13" t="s">
        <v>1989</v>
      </c>
      <c r="B138" s="4" t="s">
        <v>216</v>
      </c>
      <c r="C138" s="10" t="s">
        <v>221</v>
      </c>
      <c r="D138" s="7" t="s">
        <v>1261</v>
      </c>
      <c r="E138" s="8">
        <v>1</v>
      </c>
      <c r="F138" s="37"/>
      <c r="G138" s="6">
        <v>135</v>
      </c>
    </row>
    <row r="139" spans="1:7">
      <c r="A139" s="13" t="s">
        <v>1990</v>
      </c>
      <c r="B139" s="4" t="s">
        <v>216</v>
      </c>
      <c r="C139" s="10" t="s">
        <v>221</v>
      </c>
      <c r="D139" s="7" t="s">
        <v>239</v>
      </c>
      <c r="E139" s="8">
        <v>1.2</v>
      </c>
      <c r="F139" s="37"/>
      <c r="G139" s="6">
        <v>136</v>
      </c>
    </row>
    <row r="140" spans="1:7">
      <c r="A140" s="13" t="s">
        <v>1991</v>
      </c>
      <c r="B140" s="4" t="s">
        <v>216</v>
      </c>
      <c r="C140" s="10" t="s">
        <v>221</v>
      </c>
      <c r="D140" s="7" t="s">
        <v>1262</v>
      </c>
      <c r="E140" s="8">
        <v>1</v>
      </c>
      <c r="F140" s="37"/>
      <c r="G140" s="6">
        <v>137</v>
      </c>
    </row>
    <row r="141" spans="1:7">
      <c r="A141" s="13" t="s">
        <v>1992</v>
      </c>
      <c r="B141" s="4" t="s">
        <v>216</v>
      </c>
      <c r="C141" s="10" t="s">
        <v>221</v>
      </c>
      <c r="D141" s="7" t="s">
        <v>204</v>
      </c>
      <c r="E141" s="8">
        <v>1.3</v>
      </c>
      <c r="F141" s="37"/>
      <c r="G141" s="6">
        <v>138</v>
      </c>
    </row>
    <row r="142" spans="1:7">
      <c r="A142" s="13" t="s">
        <v>1993</v>
      </c>
      <c r="B142" s="4" t="s">
        <v>216</v>
      </c>
      <c r="C142" s="10" t="s">
        <v>221</v>
      </c>
      <c r="D142" s="7" t="s">
        <v>205</v>
      </c>
      <c r="E142" s="8">
        <v>1.3</v>
      </c>
      <c r="F142" s="37"/>
      <c r="G142" s="6">
        <v>139</v>
      </c>
    </row>
    <row r="143" spans="1:7">
      <c r="A143" s="13" t="s">
        <v>1994</v>
      </c>
      <c r="B143" s="4" t="s">
        <v>216</v>
      </c>
      <c r="C143" s="10" t="s">
        <v>221</v>
      </c>
      <c r="D143" s="7" t="s">
        <v>1263</v>
      </c>
      <c r="E143" s="8">
        <v>1</v>
      </c>
      <c r="F143" s="37"/>
      <c r="G143" s="6">
        <v>140</v>
      </c>
    </row>
    <row r="144" spans="1:7">
      <c r="A144" s="13" t="s">
        <v>1995</v>
      </c>
      <c r="B144" s="4" t="s">
        <v>216</v>
      </c>
      <c r="C144" s="10" t="s">
        <v>221</v>
      </c>
      <c r="D144" s="7" t="s">
        <v>1264</v>
      </c>
      <c r="E144" s="8">
        <v>1.2</v>
      </c>
      <c r="F144" s="37"/>
      <c r="G144" s="6">
        <v>141</v>
      </c>
    </row>
    <row r="145" spans="1:7">
      <c r="A145" s="13" t="s">
        <v>1996</v>
      </c>
      <c r="B145" s="4" t="s">
        <v>216</v>
      </c>
      <c r="C145" s="10" t="s">
        <v>221</v>
      </c>
      <c r="D145" s="7" t="s">
        <v>206</v>
      </c>
      <c r="E145" s="8">
        <v>0.7</v>
      </c>
      <c r="F145" s="37"/>
      <c r="G145" s="6">
        <v>142</v>
      </c>
    </row>
    <row r="146" spans="1:7">
      <c r="A146" s="13" t="s">
        <v>1997</v>
      </c>
      <c r="B146" s="4" t="s">
        <v>216</v>
      </c>
      <c r="C146" s="10" t="s">
        <v>221</v>
      </c>
      <c r="D146" s="7" t="s">
        <v>1265</v>
      </c>
      <c r="E146" s="8">
        <v>1.1000000000000001</v>
      </c>
      <c r="F146" s="37"/>
      <c r="G146" s="6">
        <v>143</v>
      </c>
    </row>
    <row r="147" spans="1:7">
      <c r="A147" s="13" t="s">
        <v>1998</v>
      </c>
      <c r="B147" s="4" t="s">
        <v>216</v>
      </c>
      <c r="C147" s="10" t="s">
        <v>221</v>
      </c>
      <c r="D147" s="7" t="s">
        <v>222</v>
      </c>
      <c r="E147" s="8">
        <v>1</v>
      </c>
      <c r="F147" s="37"/>
      <c r="G147" s="6">
        <v>144</v>
      </c>
    </row>
    <row r="148" spans="1:7">
      <c r="A148" s="13" t="s">
        <v>1999</v>
      </c>
      <c r="B148" s="4" t="s">
        <v>216</v>
      </c>
      <c r="C148" s="10" t="s">
        <v>221</v>
      </c>
      <c r="D148" s="7" t="s">
        <v>207</v>
      </c>
      <c r="E148" s="8">
        <v>0.3</v>
      </c>
      <c r="F148" s="37"/>
      <c r="G148" s="6">
        <v>145</v>
      </c>
    </row>
    <row r="149" spans="1:7">
      <c r="A149" s="13" t="s">
        <v>2000</v>
      </c>
      <c r="B149" s="4" t="s">
        <v>216</v>
      </c>
      <c r="C149" s="10" t="s">
        <v>221</v>
      </c>
      <c r="D149" s="7" t="s">
        <v>208</v>
      </c>
      <c r="E149" s="8">
        <v>1</v>
      </c>
      <c r="F149" s="37"/>
      <c r="G149" s="6">
        <v>146</v>
      </c>
    </row>
    <row r="150" spans="1:7">
      <c r="A150" s="13" t="s">
        <v>2001</v>
      </c>
      <c r="B150" s="4" t="s">
        <v>216</v>
      </c>
      <c r="C150" s="10" t="s">
        <v>221</v>
      </c>
      <c r="D150" s="7" t="s">
        <v>1266</v>
      </c>
      <c r="E150" s="8">
        <v>1.6</v>
      </c>
      <c r="F150" s="37"/>
      <c r="G150" s="6">
        <v>147</v>
      </c>
    </row>
    <row r="151" spans="1:7">
      <c r="A151" s="13" t="s">
        <v>2002</v>
      </c>
      <c r="B151" s="4" t="s">
        <v>216</v>
      </c>
      <c r="C151" s="10" t="s">
        <v>221</v>
      </c>
      <c r="D151" s="7" t="s">
        <v>209</v>
      </c>
      <c r="E151" s="8">
        <v>1</v>
      </c>
      <c r="F151" s="37"/>
      <c r="G151" s="6">
        <v>148</v>
      </c>
    </row>
    <row r="152" spans="1:7">
      <c r="A152" s="13" t="s">
        <v>2003</v>
      </c>
      <c r="B152" s="4" t="s">
        <v>216</v>
      </c>
      <c r="C152" s="10" t="s">
        <v>221</v>
      </c>
      <c r="D152" s="7" t="s">
        <v>210</v>
      </c>
      <c r="E152" s="8">
        <v>1.1000000000000001</v>
      </c>
      <c r="F152" s="37"/>
      <c r="G152" s="6">
        <v>149</v>
      </c>
    </row>
    <row r="153" spans="1:7">
      <c r="A153" s="13" t="s">
        <v>2004</v>
      </c>
      <c r="B153" s="4" t="s">
        <v>216</v>
      </c>
      <c r="C153" s="10" t="s">
        <v>221</v>
      </c>
      <c r="D153" s="7" t="s">
        <v>1267</v>
      </c>
      <c r="E153" s="8">
        <v>1.3</v>
      </c>
      <c r="F153" s="37"/>
      <c r="G153" s="6">
        <v>150</v>
      </c>
    </row>
    <row r="154" spans="1:7">
      <c r="A154" s="13" t="s">
        <v>2005</v>
      </c>
      <c r="B154" s="4" t="s">
        <v>216</v>
      </c>
      <c r="C154" s="10" t="s">
        <v>221</v>
      </c>
      <c r="D154" s="7" t="s">
        <v>238</v>
      </c>
      <c r="E154" s="8">
        <v>1.5</v>
      </c>
      <c r="F154" s="37"/>
      <c r="G154" s="6">
        <v>151</v>
      </c>
    </row>
    <row r="155" spans="1:7">
      <c r="A155" s="13" t="s">
        <v>2006</v>
      </c>
      <c r="B155" s="4" t="s">
        <v>216</v>
      </c>
      <c r="C155" s="10" t="s">
        <v>221</v>
      </c>
      <c r="D155" s="7" t="s">
        <v>1268</v>
      </c>
      <c r="E155" s="8">
        <v>1.2</v>
      </c>
      <c r="F155" s="37"/>
      <c r="G155" s="6">
        <v>152</v>
      </c>
    </row>
    <row r="156" spans="1:7">
      <c r="A156" s="13" t="s">
        <v>2007</v>
      </c>
      <c r="B156" s="4" t="s">
        <v>216</v>
      </c>
      <c r="C156" s="10" t="s">
        <v>221</v>
      </c>
      <c r="D156" s="7" t="s">
        <v>1269</v>
      </c>
      <c r="E156" s="8">
        <v>1.1000000000000001</v>
      </c>
      <c r="F156" s="37"/>
      <c r="G156" s="6">
        <v>153</v>
      </c>
    </row>
    <row r="157" spans="1:7">
      <c r="A157" s="13" t="s">
        <v>2008</v>
      </c>
      <c r="B157" s="4" t="s">
        <v>216</v>
      </c>
      <c r="C157" s="10" t="s">
        <v>221</v>
      </c>
      <c r="D157" s="7" t="s">
        <v>1270</v>
      </c>
      <c r="E157" s="8">
        <v>1.1000000000000001</v>
      </c>
      <c r="F157" s="37"/>
      <c r="G157" s="6">
        <v>154</v>
      </c>
    </row>
    <row r="158" spans="1:7">
      <c r="A158" s="13" t="s">
        <v>2009</v>
      </c>
      <c r="B158" s="4" t="s">
        <v>216</v>
      </c>
      <c r="C158" s="10" t="s">
        <v>221</v>
      </c>
      <c r="D158" s="7" t="s">
        <v>78</v>
      </c>
      <c r="E158" s="8">
        <v>1</v>
      </c>
      <c r="F158" s="37"/>
      <c r="G158" s="6">
        <v>155</v>
      </c>
    </row>
    <row r="159" spans="1:7">
      <c r="A159" s="13" t="s">
        <v>2010</v>
      </c>
      <c r="B159" s="4" t="s">
        <v>216</v>
      </c>
      <c r="C159" s="10" t="s">
        <v>221</v>
      </c>
      <c r="D159" s="7" t="s">
        <v>241</v>
      </c>
      <c r="E159" s="8">
        <v>0.8</v>
      </c>
      <c r="F159" s="37"/>
      <c r="G159" s="6">
        <v>156</v>
      </c>
    </row>
    <row r="160" spans="1:7">
      <c r="A160" s="13" t="s">
        <v>2011</v>
      </c>
      <c r="B160" s="4" t="s">
        <v>216</v>
      </c>
      <c r="C160" s="10" t="s">
        <v>221</v>
      </c>
      <c r="D160" s="7" t="s">
        <v>212</v>
      </c>
      <c r="E160" s="8">
        <v>1.4</v>
      </c>
      <c r="F160" s="37"/>
      <c r="G160" s="6">
        <v>157</v>
      </c>
    </row>
    <row r="161" spans="1:7">
      <c r="A161" s="13" t="s">
        <v>2012</v>
      </c>
      <c r="B161" s="4" t="s">
        <v>216</v>
      </c>
      <c r="C161" s="7" t="s">
        <v>350</v>
      </c>
      <c r="D161" s="7" t="s">
        <v>223</v>
      </c>
      <c r="E161" s="8">
        <v>1.1000000000000001</v>
      </c>
      <c r="F161" s="37"/>
      <c r="G161" s="6">
        <v>158</v>
      </c>
    </row>
    <row r="162" spans="1:7">
      <c r="A162" s="13" t="s">
        <v>2013</v>
      </c>
      <c r="B162" s="4" t="s">
        <v>216</v>
      </c>
      <c r="C162" s="7" t="s">
        <v>445</v>
      </c>
      <c r="D162" s="7" t="s">
        <v>223</v>
      </c>
      <c r="E162" s="8">
        <v>1.1000000000000001</v>
      </c>
      <c r="F162" s="37"/>
      <c r="G162" s="6">
        <v>159</v>
      </c>
    </row>
    <row r="163" spans="1:7">
      <c r="A163" s="13" t="s">
        <v>2014</v>
      </c>
      <c r="B163" s="4" t="s">
        <v>216</v>
      </c>
      <c r="C163" s="7" t="s">
        <v>335</v>
      </c>
      <c r="D163" s="7" t="s">
        <v>223</v>
      </c>
      <c r="E163" s="8">
        <v>1.3</v>
      </c>
      <c r="F163" s="37"/>
      <c r="G163" s="6">
        <v>160</v>
      </c>
    </row>
    <row r="164" spans="1:7">
      <c r="A164" s="13" t="s">
        <v>2015</v>
      </c>
      <c r="B164" s="4" t="s">
        <v>216</v>
      </c>
      <c r="C164" s="7" t="s">
        <v>339</v>
      </c>
      <c r="D164" s="7" t="s">
        <v>223</v>
      </c>
      <c r="E164" s="8">
        <v>1.4</v>
      </c>
      <c r="F164" s="37"/>
      <c r="G164" s="6">
        <v>161</v>
      </c>
    </row>
    <row r="165" spans="1:7">
      <c r="A165" s="13" t="s">
        <v>2016</v>
      </c>
      <c r="B165" s="4" t="s">
        <v>216</v>
      </c>
      <c r="C165" s="7" t="s">
        <v>339</v>
      </c>
      <c r="D165" s="7" t="s">
        <v>1271</v>
      </c>
      <c r="E165" s="8">
        <v>1.3</v>
      </c>
      <c r="F165" s="37"/>
      <c r="G165" s="6">
        <v>162</v>
      </c>
    </row>
    <row r="166" spans="1:7">
      <c r="A166" s="13" t="s">
        <v>2017</v>
      </c>
      <c r="B166" s="4" t="s">
        <v>216</v>
      </c>
      <c r="C166" s="7" t="s">
        <v>246</v>
      </c>
      <c r="D166" s="7" t="s">
        <v>223</v>
      </c>
      <c r="E166" s="8">
        <v>1.3</v>
      </c>
      <c r="F166" s="37"/>
      <c r="G166" s="6">
        <v>163</v>
      </c>
    </row>
    <row r="167" spans="1:7">
      <c r="A167" s="13" t="s">
        <v>2018</v>
      </c>
      <c r="B167" s="4" t="s">
        <v>216</v>
      </c>
      <c r="C167" s="7" t="s">
        <v>246</v>
      </c>
      <c r="D167" s="7" t="s">
        <v>338</v>
      </c>
      <c r="E167" s="8">
        <v>1.1000000000000001</v>
      </c>
      <c r="F167" s="37"/>
      <c r="G167" s="6">
        <v>164</v>
      </c>
    </row>
    <row r="168" spans="1:7">
      <c r="A168" s="13" t="s">
        <v>2019</v>
      </c>
      <c r="B168" s="4" t="s">
        <v>216</v>
      </c>
      <c r="C168" s="7" t="s">
        <v>246</v>
      </c>
      <c r="D168" s="7" t="s">
        <v>1272</v>
      </c>
      <c r="E168" s="8">
        <v>3.3</v>
      </c>
      <c r="F168" s="37"/>
      <c r="G168" s="6">
        <v>165</v>
      </c>
    </row>
    <row r="169" spans="1:7">
      <c r="A169" s="13" t="s">
        <v>2020</v>
      </c>
      <c r="B169" s="4" t="s">
        <v>216</v>
      </c>
      <c r="C169" s="7" t="s">
        <v>246</v>
      </c>
      <c r="D169" s="7" t="s">
        <v>1273</v>
      </c>
      <c r="E169" s="8">
        <v>1.1000000000000001</v>
      </c>
      <c r="F169" s="37"/>
      <c r="G169" s="6">
        <v>166</v>
      </c>
    </row>
    <row r="170" spans="1:7">
      <c r="A170" s="13" t="s">
        <v>2021</v>
      </c>
      <c r="B170" s="4" t="s">
        <v>216</v>
      </c>
      <c r="C170" s="7" t="s">
        <v>334</v>
      </c>
      <c r="D170" s="7" t="s">
        <v>223</v>
      </c>
      <c r="E170" s="8">
        <v>0.9</v>
      </c>
      <c r="F170" s="37"/>
      <c r="G170" s="6">
        <v>167</v>
      </c>
    </row>
    <row r="171" spans="1:7">
      <c r="A171" s="13" t="s">
        <v>2022</v>
      </c>
      <c r="B171" s="4" t="s">
        <v>216</v>
      </c>
      <c r="C171" s="7" t="s">
        <v>334</v>
      </c>
      <c r="D171" s="7" t="s">
        <v>1274</v>
      </c>
      <c r="E171" s="8">
        <v>0.4</v>
      </c>
      <c r="F171" s="37"/>
      <c r="G171" s="6">
        <v>168</v>
      </c>
    </row>
    <row r="172" spans="1:7">
      <c r="A172" s="13" t="s">
        <v>2023</v>
      </c>
      <c r="B172" s="4" t="s">
        <v>216</v>
      </c>
      <c r="C172" s="7" t="s">
        <v>334</v>
      </c>
      <c r="D172" s="7" t="s">
        <v>1275</v>
      </c>
      <c r="E172" s="8">
        <v>0.3</v>
      </c>
      <c r="F172" s="37"/>
      <c r="G172" s="6">
        <v>169</v>
      </c>
    </row>
    <row r="173" spans="1:7">
      <c r="A173" s="13" t="s">
        <v>2024</v>
      </c>
      <c r="B173" s="4" t="s">
        <v>216</v>
      </c>
      <c r="C173" s="7" t="s">
        <v>334</v>
      </c>
      <c r="D173" s="7" t="s">
        <v>1276</v>
      </c>
      <c r="E173" s="8">
        <v>0.7</v>
      </c>
      <c r="F173" s="37"/>
      <c r="G173" s="6">
        <v>170</v>
      </c>
    </row>
    <row r="174" spans="1:7">
      <c r="A174" s="13" t="s">
        <v>2025</v>
      </c>
      <c r="B174" s="4" t="s">
        <v>216</v>
      </c>
      <c r="C174" s="7" t="s">
        <v>334</v>
      </c>
      <c r="D174" s="7" t="s">
        <v>1271</v>
      </c>
      <c r="E174" s="8">
        <v>0.7</v>
      </c>
      <c r="F174" s="37"/>
      <c r="G174" s="6">
        <v>171</v>
      </c>
    </row>
    <row r="175" spans="1:7">
      <c r="A175" s="13" t="s">
        <v>2026</v>
      </c>
      <c r="B175" s="4" t="s">
        <v>216</v>
      </c>
      <c r="C175" s="7" t="s">
        <v>334</v>
      </c>
      <c r="D175" s="7" t="s">
        <v>1277</v>
      </c>
      <c r="E175" s="8">
        <v>1.7</v>
      </c>
      <c r="F175" s="37"/>
      <c r="G175" s="6">
        <v>172</v>
      </c>
    </row>
    <row r="176" spans="1:7">
      <c r="A176" s="13" t="s">
        <v>2027</v>
      </c>
      <c r="B176" s="4" t="s">
        <v>216</v>
      </c>
      <c r="C176" s="7" t="s">
        <v>334</v>
      </c>
      <c r="D176" s="7" t="s">
        <v>1278</v>
      </c>
      <c r="E176" s="8">
        <v>0.4</v>
      </c>
      <c r="F176" s="37"/>
      <c r="G176" s="6">
        <v>173</v>
      </c>
    </row>
    <row r="177" spans="1:7">
      <c r="A177" s="13" t="s">
        <v>2028</v>
      </c>
      <c r="B177" s="4" t="s">
        <v>216</v>
      </c>
      <c r="C177" s="7" t="s">
        <v>334</v>
      </c>
      <c r="D177" s="7" t="s">
        <v>1272</v>
      </c>
      <c r="E177" s="8">
        <v>2.6</v>
      </c>
      <c r="F177" s="37"/>
      <c r="G177" s="6">
        <v>174</v>
      </c>
    </row>
    <row r="178" spans="1:7">
      <c r="A178" s="13" t="s">
        <v>2029</v>
      </c>
      <c r="B178" s="4" t="s">
        <v>216</v>
      </c>
      <c r="C178" s="7" t="s">
        <v>334</v>
      </c>
      <c r="D178" s="7" t="s">
        <v>1273</v>
      </c>
      <c r="E178" s="8">
        <v>1.2</v>
      </c>
      <c r="F178" s="37"/>
      <c r="G178" s="6">
        <v>175</v>
      </c>
    </row>
    <row r="179" spans="1:7">
      <c r="A179" s="13" t="s">
        <v>2030</v>
      </c>
      <c r="B179" s="4" t="s">
        <v>216</v>
      </c>
      <c r="C179" s="7" t="s">
        <v>334</v>
      </c>
      <c r="D179" s="7" t="s">
        <v>1279</v>
      </c>
      <c r="E179" s="8">
        <v>0.5</v>
      </c>
      <c r="F179" s="37"/>
      <c r="G179" s="6">
        <v>176</v>
      </c>
    </row>
    <row r="180" spans="1:7">
      <c r="A180" s="13" t="s">
        <v>2031</v>
      </c>
      <c r="B180" s="4" t="s">
        <v>216</v>
      </c>
      <c r="C180" s="7" t="s">
        <v>234</v>
      </c>
      <c r="D180" s="7" t="s">
        <v>235</v>
      </c>
      <c r="E180" s="8">
        <v>0.6</v>
      </c>
      <c r="F180" s="37"/>
      <c r="G180" s="6">
        <v>177</v>
      </c>
    </row>
    <row r="181" spans="1:7">
      <c r="A181" s="13" t="s">
        <v>2032</v>
      </c>
      <c r="B181" s="4" t="s">
        <v>216</v>
      </c>
      <c r="C181" s="7" t="s">
        <v>234</v>
      </c>
      <c r="D181" s="7" t="s">
        <v>236</v>
      </c>
      <c r="E181" s="8">
        <v>0.2</v>
      </c>
      <c r="F181" s="37"/>
      <c r="G181" s="6">
        <v>178</v>
      </c>
    </row>
    <row r="182" spans="1:7">
      <c r="A182" s="13" t="s">
        <v>2033</v>
      </c>
      <c r="B182" s="4" t="s">
        <v>216</v>
      </c>
      <c r="C182" s="7" t="s">
        <v>347</v>
      </c>
      <c r="D182" s="7" t="s">
        <v>223</v>
      </c>
      <c r="E182" s="8">
        <v>1.2</v>
      </c>
      <c r="F182" s="37"/>
      <c r="G182" s="6">
        <v>179</v>
      </c>
    </row>
    <row r="183" spans="1:7">
      <c r="A183" s="13" t="s">
        <v>2034</v>
      </c>
      <c r="B183" s="4" t="s">
        <v>216</v>
      </c>
      <c r="C183" s="7" t="s">
        <v>347</v>
      </c>
      <c r="D183" s="7" t="s">
        <v>336</v>
      </c>
      <c r="E183" s="8">
        <v>0.8</v>
      </c>
      <c r="F183" s="37"/>
      <c r="G183" s="6">
        <v>180</v>
      </c>
    </row>
    <row r="184" spans="1:7">
      <c r="A184" s="13" t="s">
        <v>2035</v>
      </c>
      <c r="B184" s="4" t="s">
        <v>216</v>
      </c>
      <c r="C184" s="7" t="s">
        <v>243</v>
      </c>
      <c r="D184" s="7" t="s">
        <v>223</v>
      </c>
      <c r="E184" s="8">
        <v>0.9</v>
      </c>
      <c r="F184" s="37"/>
      <c r="G184" s="6">
        <v>181</v>
      </c>
    </row>
    <row r="185" spans="1:7">
      <c r="A185" s="13" t="s">
        <v>2036</v>
      </c>
      <c r="B185" s="4" t="s">
        <v>216</v>
      </c>
      <c r="C185" s="7" t="s">
        <v>243</v>
      </c>
      <c r="D185" s="7" t="s">
        <v>1271</v>
      </c>
      <c r="E185" s="8">
        <v>1.3</v>
      </c>
      <c r="F185" s="37"/>
      <c r="G185" s="6">
        <v>182</v>
      </c>
    </row>
    <row r="186" spans="1:7">
      <c r="A186" s="13" t="s">
        <v>2037</v>
      </c>
      <c r="B186" s="4" t="s">
        <v>216</v>
      </c>
      <c r="C186" s="7" t="s">
        <v>243</v>
      </c>
      <c r="D186" s="7" t="s">
        <v>338</v>
      </c>
      <c r="E186" s="8">
        <v>1.3</v>
      </c>
      <c r="F186" s="37"/>
      <c r="G186" s="6">
        <v>183</v>
      </c>
    </row>
    <row r="187" spans="1:7">
      <c r="A187" s="13" t="s">
        <v>2038</v>
      </c>
      <c r="B187" s="4" t="s">
        <v>216</v>
      </c>
      <c r="C187" s="7" t="s">
        <v>243</v>
      </c>
      <c r="D187" s="7" t="s">
        <v>1280</v>
      </c>
      <c r="E187" s="8">
        <v>1.2</v>
      </c>
      <c r="F187" s="37"/>
      <c r="G187" s="6">
        <v>184</v>
      </c>
    </row>
    <row r="188" spans="1:7">
      <c r="A188" s="13" t="s">
        <v>2039</v>
      </c>
      <c r="B188" s="4" t="s">
        <v>216</v>
      </c>
      <c r="C188" s="7" t="s">
        <v>243</v>
      </c>
      <c r="D188" s="7" t="s">
        <v>1281</v>
      </c>
      <c r="E188" s="8">
        <v>1.4</v>
      </c>
      <c r="F188" s="37"/>
      <c r="G188" s="6">
        <v>185</v>
      </c>
    </row>
    <row r="189" spans="1:7">
      <c r="A189" s="13" t="s">
        <v>2040</v>
      </c>
      <c r="B189" s="4" t="s">
        <v>216</v>
      </c>
      <c r="C189" s="7" t="s">
        <v>243</v>
      </c>
      <c r="D189" s="7" t="s">
        <v>341</v>
      </c>
      <c r="E189" s="8">
        <v>2.1</v>
      </c>
      <c r="F189" s="37"/>
      <c r="G189" s="6">
        <v>186</v>
      </c>
    </row>
    <row r="190" spans="1:7">
      <c r="A190" s="13" t="s">
        <v>2041</v>
      </c>
      <c r="B190" s="4" t="s">
        <v>216</v>
      </c>
      <c r="C190" s="7" t="s">
        <v>138</v>
      </c>
      <c r="D190" s="7" t="s">
        <v>223</v>
      </c>
      <c r="E190" s="8">
        <v>1.2</v>
      </c>
      <c r="F190" s="37"/>
      <c r="G190" s="6">
        <v>187</v>
      </c>
    </row>
    <row r="191" spans="1:7">
      <c r="A191" s="13" t="s">
        <v>2042</v>
      </c>
      <c r="B191" s="4" t="s">
        <v>216</v>
      </c>
      <c r="C191" s="7" t="s">
        <v>245</v>
      </c>
      <c r="D191" s="7" t="s">
        <v>223</v>
      </c>
      <c r="E191" s="8">
        <v>1.4</v>
      </c>
      <c r="F191" s="37"/>
      <c r="G191" s="6">
        <v>188</v>
      </c>
    </row>
    <row r="192" spans="1:7">
      <c r="A192" s="13" t="s">
        <v>2043</v>
      </c>
      <c r="B192" s="4" t="s">
        <v>216</v>
      </c>
      <c r="C192" s="7" t="s">
        <v>354</v>
      </c>
      <c r="D192" s="7" t="s">
        <v>223</v>
      </c>
      <c r="E192" s="8">
        <v>0.9</v>
      </c>
      <c r="F192" s="37"/>
      <c r="G192" s="6">
        <v>189</v>
      </c>
    </row>
    <row r="193" spans="1:7">
      <c r="A193" s="13" t="s">
        <v>2044</v>
      </c>
      <c r="B193" s="4" t="s">
        <v>216</v>
      </c>
      <c r="C193" s="7" t="s">
        <v>351</v>
      </c>
      <c r="D193" s="7" t="s">
        <v>223</v>
      </c>
      <c r="E193" s="8">
        <v>0.6</v>
      </c>
      <c r="F193" s="37"/>
      <c r="G193" s="6">
        <v>190</v>
      </c>
    </row>
    <row r="194" spans="1:7">
      <c r="A194" s="13" t="s">
        <v>2045</v>
      </c>
      <c r="B194" s="4" t="s">
        <v>216</v>
      </c>
      <c r="C194" s="7" t="s">
        <v>340</v>
      </c>
      <c r="D194" s="7" t="s">
        <v>223</v>
      </c>
      <c r="E194" s="8">
        <v>0.5</v>
      </c>
      <c r="F194" s="37"/>
      <c r="G194" s="6">
        <v>191</v>
      </c>
    </row>
    <row r="195" spans="1:7">
      <c r="A195" s="13" t="s">
        <v>2046</v>
      </c>
      <c r="B195" s="4" t="s">
        <v>216</v>
      </c>
      <c r="C195" s="7" t="s">
        <v>340</v>
      </c>
      <c r="D195" s="7" t="s">
        <v>336</v>
      </c>
      <c r="E195" s="8">
        <v>1</v>
      </c>
      <c r="F195" s="37"/>
      <c r="G195" s="6">
        <v>192</v>
      </c>
    </row>
    <row r="196" spans="1:7">
      <c r="A196" s="13" t="s">
        <v>2047</v>
      </c>
      <c r="B196" s="4" t="s">
        <v>216</v>
      </c>
      <c r="C196" s="7" t="s">
        <v>340</v>
      </c>
      <c r="D196" s="7" t="s">
        <v>1282</v>
      </c>
      <c r="E196" s="8">
        <v>0.5</v>
      </c>
      <c r="F196" s="37"/>
      <c r="G196" s="6">
        <v>193</v>
      </c>
    </row>
    <row r="197" spans="1:7">
      <c r="A197" s="13" t="s">
        <v>2048</v>
      </c>
      <c r="B197" s="4" t="s">
        <v>216</v>
      </c>
      <c r="C197" s="7" t="s">
        <v>1252</v>
      </c>
      <c r="D197" s="7" t="s">
        <v>223</v>
      </c>
      <c r="E197" s="8">
        <v>0.6</v>
      </c>
      <c r="F197" s="37"/>
      <c r="G197" s="6">
        <v>194</v>
      </c>
    </row>
    <row r="198" spans="1:7">
      <c r="A198" s="13" t="s">
        <v>2049</v>
      </c>
      <c r="B198" s="4" t="s">
        <v>216</v>
      </c>
      <c r="C198" s="10" t="s">
        <v>242</v>
      </c>
      <c r="D198" s="7" t="s">
        <v>223</v>
      </c>
      <c r="E198" s="8">
        <v>0.8</v>
      </c>
      <c r="F198" s="37"/>
      <c r="G198" s="6">
        <v>195</v>
      </c>
    </row>
    <row r="199" spans="1:7">
      <c r="A199" s="13" t="s">
        <v>2050</v>
      </c>
      <c r="B199" s="4" t="s">
        <v>216</v>
      </c>
      <c r="C199" s="10" t="s">
        <v>242</v>
      </c>
      <c r="D199" s="7" t="s">
        <v>336</v>
      </c>
      <c r="E199" s="8">
        <v>0.9</v>
      </c>
      <c r="F199" s="37"/>
      <c r="G199" s="6">
        <v>196</v>
      </c>
    </row>
    <row r="200" spans="1:7">
      <c r="A200" s="13" t="s">
        <v>2051</v>
      </c>
      <c r="B200" s="4" t="s">
        <v>216</v>
      </c>
      <c r="C200" s="7" t="s">
        <v>1253</v>
      </c>
      <c r="D200" s="7" t="s">
        <v>223</v>
      </c>
      <c r="E200" s="8">
        <v>0.3</v>
      </c>
      <c r="F200" s="37"/>
      <c r="G200" s="6">
        <v>197</v>
      </c>
    </row>
    <row r="201" spans="1:7">
      <c r="A201" s="13" t="s">
        <v>2052</v>
      </c>
      <c r="B201" s="4" t="s">
        <v>216</v>
      </c>
      <c r="C201" s="7" t="s">
        <v>1253</v>
      </c>
      <c r="D201" s="7" t="s">
        <v>1283</v>
      </c>
      <c r="E201" s="8">
        <v>0.8</v>
      </c>
      <c r="F201" s="37"/>
      <c r="G201" s="6">
        <v>198</v>
      </c>
    </row>
    <row r="202" spans="1:7">
      <c r="A202" s="13" t="s">
        <v>2053</v>
      </c>
      <c r="B202" s="4" t="s">
        <v>216</v>
      </c>
      <c r="C202" s="7" t="s">
        <v>345</v>
      </c>
      <c r="D202" s="7" t="s">
        <v>348</v>
      </c>
      <c r="E202" s="8">
        <v>1.4</v>
      </c>
      <c r="F202" s="37"/>
      <c r="G202" s="6">
        <v>199</v>
      </c>
    </row>
    <row r="203" spans="1:7">
      <c r="A203" s="13" t="s">
        <v>2054</v>
      </c>
      <c r="B203" s="4" t="s">
        <v>216</v>
      </c>
      <c r="C203" s="7" t="s">
        <v>345</v>
      </c>
      <c r="D203" s="7" t="s">
        <v>244</v>
      </c>
      <c r="E203" s="8">
        <v>0.9</v>
      </c>
      <c r="F203" s="37"/>
      <c r="G203" s="6">
        <v>200</v>
      </c>
    </row>
    <row r="204" spans="1:7">
      <c r="A204" s="13" t="s">
        <v>2055</v>
      </c>
      <c r="B204" s="4" t="s">
        <v>216</v>
      </c>
      <c r="C204" s="7" t="s">
        <v>1254</v>
      </c>
      <c r="D204" s="7" t="s">
        <v>1284</v>
      </c>
      <c r="E204" s="8">
        <v>1.9</v>
      </c>
      <c r="F204" s="37"/>
      <c r="G204" s="6">
        <v>201</v>
      </c>
    </row>
    <row r="205" spans="1:7">
      <c r="A205" s="13" t="s">
        <v>2056</v>
      </c>
      <c r="B205" s="4" t="s">
        <v>216</v>
      </c>
      <c r="C205" s="7" t="s">
        <v>1254</v>
      </c>
      <c r="D205" s="7" t="s">
        <v>1285</v>
      </c>
      <c r="E205" s="8">
        <v>0.9</v>
      </c>
      <c r="F205" s="37"/>
      <c r="G205" s="6">
        <v>202</v>
      </c>
    </row>
    <row r="206" spans="1:7">
      <c r="A206" s="13" t="s">
        <v>2057</v>
      </c>
      <c r="B206" s="4" t="s">
        <v>216</v>
      </c>
      <c r="C206" s="7" t="s">
        <v>1254</v>
      </c>
      <c r="D206" s="7" t="s">
        <v>1286</v>
      </c>
      <c r="E206" s="8">
        <v>1.3</v>
      </c>
      <c r="F206" s="37"/>
      <c r="G206" s="6">
        <v>203</v>
      </c>
    </row>
    <row r="207" spans="1:7">
      <c r="A207" s="13" t="s">
        <v>2058</v>
      </c>
      <c r="B207" s="4" t="s">
        <v>216</v>
      </c>
      <c r="C207" s="7" t="s">
        <v>1255</v>
      </c>
      <c r="D207" s="7" t="s">
        <v>1287</v>
      </c>
      <c r="E207" s="8">
        <v>0.8</v>
      </c>
      <c r="F207" s="37"/>
      <c r="G207" s="6">
        <v>204</v>
      </c>
    </row>
    <row r="208" spans="1:7">
      <c r="A208" s="13" t="s">
        <v>2059</v>
      </c>
      <c r="B208" s="4" t="s">
        <v>216</v>
      </c>
      <c r="C208" s="7" t="s">
        <v>1255</v>
      </c>
      <c r="D208" s="7" t="s">
        <v>1306</v>
      </c>
      <c r="E208" s="8">
        <v>0.3</v>
      </c>
      <c r="F208" s="37"/>
      <c r="G208" s="6">
        <v>205</v>
      </c>
    </row>
    <row r="209" spans="1:7">
      <c r="A209" s="13" t="s">
        <v>2060</v>
      </c>
      <c r="B209" s="4" t="s">
        <v>216</v>
      </c>
      <c r="C209" s="7" t="s">
        <v>210</v>
      </c>
      <c r="D209" s="7" t="s">
        <v>1307</v>
      </c>
      <c r="E209" s="8">
        <v>1.2</v>
      </c>
      <c r="F209" s="37"/>
      <c r="G209" s="6">
        <v>206</v>
      </c>
    </row>
    <row r="210" spans="1:7">
      <c r="A210" s="13" t="s">
        <v>2061</v>
      </c>
      <c r="B210" s="4" t="s">
        <v>216</v>
      </c>
      <c r="C210" s="7" t="s">
        <v>201</v>
      </c>
      <c r="D210" s="7" t="s">
        <v>1308</v>
      </c>
      <c r="E210" s="8">
        <v>1.3</v>
      </c>
      <c r="F210" s="37"/>
      <c r="G210" s="6">
        <v>207</v>
      </c>
    </row>
    <row r="211" spans="1:7">
      <c r="A211" s="13" t="s">
        <v>2062</v>
      </c>
      <c r="B211" s="4" t="s">
        <v>216</v>
      </c>
      <c r="C211" s="7" t="s">
        <v>204</v>
      </c>
      <c r="D211" s="7" t="s">
        <v>1309</v>
      </c>
      <c r="E211" s="8">
        <v>1.1000000000000001</v>
      </c>
      <c r="F211" s="37"/>
      <c r="G211" s="6">
        <v>208</v>
      </c>
    </row>
    <row r="212" spans="1:7">
      <c r="A212" s="13" t="s">
        <v>2063</v>
      </c>
      <c r="B212" s="4" t="s">
        <v>216</v>
      </c>
      <c r="C212" s="7" t="s">
        <v>204</v>
      </c>
      <c r="D212" s="7" t="s">
        <v>1310</v>
      </c>
      <c r="E212" s="8">
        <v>1.7</v>
      </c>
      <c r="F212" s="37"/>
      <c r="G212" s="6">
        <v>209</v>
      </c>
    </row>
    <row r="213" spans="1:7">
      <c r="A213" s="13" t="s">
        <v>2064</v>
      </c>
      <c r="B213" s="4" t="s">
        <v>216</v>
      </c>
      <c r="C213" s="7" t="s">
        <v>204</v>
      </c>
      <c r="D213" s="7" t="s">
        <v>353</v>
      </c>
      <c r="E213" s="8">
        <v>1.2</v>
      </c>
      <c r="F213" s="37"/>
      <c r="G213" s="6">
        <v>210</v>
      </c>
    </row>
    <row r="214" spans="1:7">
      <c r="A214" s="13" t="s">
        <v>2065</v>
      </c>
      <c r="B214" s="4" t="s">
        <v>216</v>
      </c>
      <c r="C214" s="7" t="s">
        <v>239</v>
      </c>
      <c r="D214" s="7" t="s">
        <v>343</v>
      </c>
      <c r="E214" s="8">
        <v>2.7</v>
      </c>
      <c r="F214" s="37"/>
      <c r="G214" s="6">
        <v>211</v>
      </c>
    </row>
    <row r="215" spans="1:7">
      <c r="A215" s="13" t="s">
        <v>2066</v>
      </c>
      <c r="B215" s="4" t="s">
        <v>216</v>
      </c>
      <c r="C215" s="7" t="s">
        <v>239</v>
      </c>
      <c r="D215" s="7" t="s">
        <v>349</v>
      </c>
      <c r="E215" s="8">
        <v>0.8</v>
      </c>
      <c r="F215" s="37"/>
      <c r="G215" s="6">
        <v>212</v>
      </c>
    </row>
    <row r="216" spans="1:7">
      <c r="A216" s="13" t="s">
        <v>2067</v>
      </c>
      <c r="B216" s="4" t="s">
        <v>216</v>
      </c>
      <c r="C216" s="7" t="s">
        <v>239</v>
      </c>
      <c r="D216" s="7" t="s">
        <v>247</v>
      </c>
      <c r="E216" s="8">
        <v>1</v>
      </c>
      <c r="F216" s="37"/>
      <c r="G216" s="6">
        <v>213</v>
      </c>
    </row>
    <row r="217" spans="1:7">
      <c r="A217" s="13" t="s">
        <v>2068</v>
      </c>
      <c r="B217" s="4" t="s">
        <v>216</v>
      </c>
      <c r="C217" s="7" t="s">
        <v>239</v>
      </c>
      <c r="D217" s="7" t="s">
        <v>344</v>
      </c>
      <c r="E217" s="8">
        <v>1.5</v>
      </c>
      <c r="F217" s="37"/>
      <c r="G217" s="6">
        <v>214</v>
      </c>
    </row>
    <row r="218" spans="1:7">
      <c r="A218" s="13" t="s">
        <v>2069</v>
      </c>
      <c r="B218" s="4" t="s">
        <v>216</v>
      </c>
      <c r="C218" s="7" t="s">
        <v>239</v>
      </c>
      <c r="D218" s="7" t="s">
        <v>86</v>
      </c>
      <c r="E218" s="8">
        <v>1.2</v>
      </c>
      <c r="F218" s="37"/>
      <c r="G218" s="6">
        <v>215</v>
      </c>
    </row>
    <row r="219" spans="1:7">
      <c r="A219" s="13" t="s">
        <v>2070</v>
      </c>
      <c r="B219" s="4" t="s">
        <v>216</v>
      </c>
      <c r="C219" s="7" t="s">
        <v>239</v>
      </c>
      <c r="D219" s="7" t="s">
        <v>249</v>
      </c>
      <c r="E219" s="8">
        <v>0.7</v>
      </c>
      <c r="F219" s="37"/>
      <c r="G219" s="6">
        <v>216</v>
      </c>
    </row>
    <row r="220" spans="1:7">
      <c r="A220" s="13" t="s">
        <v>2071</v>
      </c>
      <c r="B220" s="4" t="s">
        <v>216</v>
      </c>
      <c r="C220" s="7" t="s">
        <v>239</v>
      </c>
      <c r="D220" s="7" t="s">
        <v>248</v>
      </c>
      <c r="E220" s="8">
        <v>2.2000000000000002</v>
      </c>
      <c r="F220" s="37"/>
      <c r="G220" s="6">
        <v>217</v>
      </c>
    </row>
    <row r="221" spans="1:7">
      <c r="A221" s="13" t="s">
        <v>2072</v>
      </c>
      <c r="B221" s="4" t="s">
        <v>216</v>
      </c>
      <c r="C221" s="7" t="s">
        <v>239</v>
      </c>
      <c r="D221" s="7" t="s">
        <v>1311</v>
      </c>
      <c r="E221" s="8">
        <v>0.6</v>
      </c>
      <c r="F221" s="37"/>
      <c r="G221" s="6">
        <v>218</v>
      </c>
    </row>
    <row r="222" spans="1:7">
      <c r="A222" s="13" t="s">
        <v>2073</v>
      </c>
      <c r="B222" s="4" t="s">
        <v>216</v>
      </c>
      <c r="C222" s="7" t="s">
        <v>239</v>
      </c>
      <c r="D222" s="7" t="s">
        <v>254</v>
      </c>
      <c r="E222" s="8">
        <v>1.4</v>
      </c>
      <c r="F222" s="37"/>
      <c r="G222" s="6">
        <v>219</v>
      </c>
    </row>
    <row r="223" spans="1:7">
      <c r="A223" s="13" t="s">
        <v>2074</v>
      </c>
      <c r="B223" s="4" t="s">
        <v>216</v>
      </c>
      <c r="C223" s="7" t="s">
        <v>239</v>
      </c>
      <c r="D223" s="7" t="s">
        <v>250</v>
      </c>
      <c r="E223" s="8">
        <v>0.9</v>
      </c>
      <c r="F223" s="37"/>
      <c r="G223" s="6">
        <v>220</v>
      </c>
    </row>
    <row r="224" spans="1:7">
      <c r="A224" s="13" t="s">
        <v>2075</v>
      </c>
      <c r="B224" s="4" t="s">
        <v>216</v>
      </c>
      <c r="C224" s="7" t="s">
        <v>239</v>
      </c>
      <c r="D224" s="7" t="s">
        <v>251</v>
      </c>
      <c r="E224" s="8">
        <v>0.4</v>
      </c>
      <c r="F224" s="37"/>
      <c r="G224" s="6">
        <v>221</v>
      </c>
    </row>
    <row r="225" spans="1:7">
      <c r="A225" s="13" t="s">
        <v>2076</v>
      </c>
      <c r="B225" s="4" t="s">
        <v>216</v>
      </c>
      <c r="C225" s="7" t="s">
        <v>239</v>
      </c>
      <c r="D225" s="7" t="s">
        <v>1312</v>
      </c>
      <c r="E225" s="8">
        <v>0.6</v>
      </c>
      <c r="F225" s="37"/>
      <c r="G225" s="6">
        <v>222</v>
      </c>
    </row>
    <row r="226" spans="1:7">
      <c r="A226" s="13" t="s">
        <v>2077</v>
      </c>
      <c r="B226" s="4" t="s">
        <v>216</v>
      </c>
      <c r="C226" s="7" t="s">
        <v>229</v>
      </c>
      <c r="D226" s="7" t="s">
        <v>230</v>
      </c>
      <c r="E226" s="8">
        <v>0.7</v>
      </c>
      <c r="F226" s="37"/>
      <c r="G226" s="6">
        <v>223</v>
      </c>
    </row>
    <row r="227" spans="1:7">
      <c r="A227" s="13" t="s">
        <v>2078</v>
      </c>
      <c r="B227" s="4" t="s">
        <v>216</v>
      </c>
      <c r="C227" s="7" t="s">
        <v>1304</v>
      </c>
      <c r="D227" s="7" t="s">
        <v>1313</v>
      </c>
      <c r="E227" s="8">
        <v>1.2</v>
      </c>
      <c r="F227" s="37"/>
      <c r="G227" s="6">
        <v>224</v>
      </c>
    </row>
    <row r="228" spans="1:7">
      <c r="A228" s="13" t="s">
        <v>2079</v>
      </c>
      <c r="B228" s="4" t="s">
        <v>216</v>
      </c>
      <c r="C228" s="7" t="s">
        <v>1304</v>
      </c>
      <c r="D228" s="7" t="s">
        <v>1314</v>
      </c>
      <c r="E228" s="8">
        <v>1.7</v>
      </c>
      <c r="F228" s="37"/>
      <c r="G228" s="6">
        <v>225</v>
      </c>
    </row>
    <row r="229" spans="1:7">
      <c r="A229" s="13" t="s">
        <v>2080</v>
      </c>
      <c r="B229" s="4" t="s">
        <v>216</v>
      </c>
      <c r="C229" s="7" t="s">
        <v>1304</v>
      </c>
      <c r="D229" s="7" t="s">
        <v>1315</v>
      </c>
      <c r="E229" s="8">
        <v>2.1</v>
      </c>
      <c r="F229" s="37"/>
      <c r="G229" s="6">
        <v>226</v>
      </c>
    </row>
    <row r="230" spans="1:7">
      <c r="A230" s="13" t="s">
        <v>2081</v>
      </c>
      <c r="B230" s="4" t="s">
        <v>216</v>
      </c>
      <c r="C230" s="7" t="s">
        <v>1304</v>
      </c>
      <c r="D230" s="7" t="s">
        <v>1316</v>
      </c>
      <c r="E230" s="8">
        <v>1.2</v>
      </c>
      <c r="F230" s="37"/>
      <c r="G230" s="6">
        <v>227</v>
      </c>
    </row>
    <row r="231" spans="1:7">
      <c r="A231" s="13" t="s">
        <v>2082</v>
      </c>
      <c r="B231" s="4" t="s">
        <v>216</v>
      </c>
      <c r="C231" s="7" t="s">
        <v>1304</v>
      </c>
      <c r="D231" s="7" t="s">
        <v>1317</v>
      </c>
      <c r="E231" s="8">
        <v>0.5</v>
      </c>
      <c r="F231" s="37"/>
      <c r="G231" s="6">
        <v>228</v>
      </c>
    </row>
    <row r="232" spans="1:7">
      <c r="A232" s="13" t="s">
        <v>2083</v>
      </c>
      <c r="B232" s="4" t="s">
        <v>216</v>
      </c>
      <c r="C232" s="10" t="s">
        <v>224</v>
      </c>
      <c r="D232" s="7" t="s">
        <v>225</v>
      </c>
      <c r="E232" s="8">
        <v>1.1000000000000001</v>
      </c>
      <c r="F232" s="37"/>
      <c r="G232" s="6">
        <v>229</v>
      </c>
    </row>
    <row r="233" spans="1:7">
      <c r="A233" s="13" t="s">
        <v>2084</v>
      </c>
      <c r="B233" s="4" t="s">
        <v>216</v>
      </c>
      <c r="C233" s="7" t="s">
        <v>203</v>
      </c>
      <c r="D233" s="7" t="s">
        <v>226</v>
      </c>
      <c r="E233" s="8">
        <v>1.1000000000000001</v>
      </c>
      <c r="F233" s="37"/>
      <c r="G233" s="6">
        <v>230</v>
      </c>
    </row>
    <row r="234" spans="1:7">
      <c r="A234" s="13" t="s">
        <v>2085</v>
      </c>
      <c r="B234" s="4" t="s">
        <v>216</v>
      </c>
      <c r="C234" s="7" t="s">
        <v>1265</v>
      </c>
      <c r="D234" s="7" t="s">
        <v>1318</v>
      </c>
      <c r="E234" s="8">
        <v>1</v>
      </c>
      <c r="F234" s="37"/>
      <c r="G234" s="6">
        <v>231</v>
      </c>
    </row>
    <row r="235" spans="1:7">
      <c r="A235" s="13" t="s">
        <v>2086</v>
      </c>
      <c r="B235" s="4" t="s">
        <v>216</v>
      </c>
      <c r="C235" s="7" t="s">
        <v>1265</v>
      </c>
      <c r="D235" s="7" t="s">
        <v>1319</v>
      </c>
      <c r="E235" s="8">
        <v>1.7</v>
      </c>
      <c r="F235" s="37"/>
      <c r="G235" s="6">
        <v>232</v>
      </c>
    </row>
    <row r="236" spans="1:7">
      <c r="A236" s="13" t="s">
        <v>2087</v>
      </c>
      <c r="B236" s="4" t="s">
        <v>216</v>
      </c>
      <c r="C236" s="7" t="s">
        <v>211</v>
      </c>
      <c r="D236" s="7" t="s">
        <v>223</v>
      </c>
      <c r="E236" s="8">
        <v>1.5</v>
      </c>
      <c r="F236" s="37"/>
      <c r="G236" s="6">
        <v>233</v>
      </c>
    </row>
    <row r="237" spans="1:7">
      <c r="A237" s="13" t="s">
        <v>2088</v>
      </c>
      <c r="B237" s="4" t="s">
        <v>216</v>
      </c>
      <c r="C237" s="7" t="s">
        <v>212</v>
      </c>
      <c r="D237" s="7" t="s">
        <v>223</v>
      </c>
      <c r="E237" s="8">
        <v>1.9</v>
      </c>
      <c r="F237" s="37"/>
      <c r="G237" s="6">
        <v>234</v>
      </c>
    </row>
    <row r="238" spans="1:7">
      <c r="A238" s="13" t="s">
        <v>2089</v>
      </c>
      <c r="B238" s="4" t="s">
        <v>216</v>
      </c>
      <c r="C238" s="7" t="s">
        <v>232</v>
      </c>
      <c r="D238" s="7" t="s">
        <v>233</v>
      </c>
      <c r="E238" s="8">
        <v>1.5</v>
      </c>
      <c r="F238" s="37"/>
      <c r="G238" s="6">
        <v>235</v>
      </c>
    </row>
    <row r="239" spans="1:7">
      <c r="A239" s="13" t="s">
        <v>2090</v>
      </c>
      <c r="B239" s="4" t="s">
        <v>216</v>
      </c>
      <c r="C239" s="7" t="s">
        <v>1305</v>
      </c>
      <c r="D239" s="7" t="s">
        <v>1320</v>
      </c>
      <c r="E239" s="8">
        <v>2.4</v>
      </c>
      <c r="F239" s="37"/>
      <c r="G239" s="6">
        <v>236</v>
      </c>
    </row>
    <row r="240" spans="1:7">
      <c r="A240" s="13" t="s">
        <v>2091</v>
      </c>
      <c r="B240" s="4" t="s">
        <v>216</v>
      </c>
      <c r="C240" s="7" t="s">
        <v>1305</v>
      </c>
      <c r="D240" s="7" t="s">
        <v>1321</v>
      </c>
      <c r="E240" s="8">
        <v>0.9</v>
      </c>
      <c r="F240" s="37"/>
      <c r="G240" s="6">
        <v>237</v>
      </c>
    </row>
    <row r="241" spans="1:7">
      <c r="A241" s="13" t="s">
        <v>2092</v>
      </c>
      <c r="B241" s="4" t="s">
        <v>216</v>
      </c>
      <c r="C241" s="10" t="s">
        <v>227</v>
      </c>
      <c r="D241" s="7" t="s">
        <v>253</v>
      </c>
      <c r="E241" s="8">
        <v>2.1</v>
      </c>
      <c r="F241" s="37"/>
      <c r="G241" s="6">
        <v>238</v>
      </c>
    </row>
    <row r="242" spans="1:7">
      <c r="A242" s="13" t="s">
        <v>2093</v>
      </c>
      <c r="B242" s="4" t="s">
        <v>216</v>
      </c>
      <c r="C242" s="10" t="s">
        <v>227</v>
      </c>
      <c r="D242" s="7" t="s">
        <v>342</v>
      </c>
      <c r="E242" s="8">
        <v>1.7</v>
      </c>
      <c r="F242" s="37"/>
      <c r="G242" s="6">
        <v>239</v>
      </c>
    </row>
    <row r="243" spans="1:7">
      <c r="A243" s="13" t="s">
        <v>2094</v>
      </c>
      <c r="B243" s="4" t="s">
        <v>216</v>
      </c>
      <c r="C243" s="7" t="s">
        <v>1269</v>
      </c>
      <c r="D243" s="7" t="s">
        <v>1322</v>
      </c>
      <c r="E243" s="8">
        <v>2.7</v>
      </c>
      <c r="F243" s="37"/>
      <c r="G243" s="6">
        <v>240</v>
      </c>
    </row>
    <row r="244" spans="1:7">
      <c r="A244" s="13" t="s">
        <v>2095</v>
      </c>
      <c r="B244" s="4" t="s">
        <v>216</v>
      </c>
      <c r="C244" s="7" t="s">
        <v>1269</v>
      </c>
      <c r="D244" s="7" t="s">
        <v>1323</v>
      </c>
      <c r="E244" s="8">
        <v>2.2999999999999998</v>
      </c>
      <c r="F244" s="37"/>
      <c r="G244" s="6">
        <v>241</v>
      </c>
    </row>
    <row r="245" spans="1:7">
      <c r="A245" s="13" t="s">
        <v>2096</v>
      </c>
      <c r="B245" s="4" t="s">
        <v>216</v>
      </c>
      <c r="C245" s="7" t="s">
        <v>1269</v>
      </c>
      <c r="D245" s="7" t="s">
        <v>1324</v>
      </c>
      <c r="E245" s="8">
        <v>1.4</v>
      </c>
      <c r="F245" s="37"/>
      <c r="G245" s="6">
        <v>242</v>
      </c>
    </row>
    <row r="246" spans="1:7">
      <c r="A246" s="13" t="s">
        <v>2097</v>
      </c>
      <c r="B246" s="4" t="s">
        <v>216</v>
      </c>
      <c r="C246" s="7" t="s">
        <v>241</v>
      </c>
      <c r="D246" s="7" t="s">
        <v>346</v>
      </c>
      <c r="E246" s="8">
        <v>1.4</v>
      </c>
      <c r="F246" s="37"/>
      <c r="G246" s="6">
        <v>243</v>
      </c>
    </row>
    <row r="247" spans="1:7">
      <c r="A247" s="13" t="s">
        <v>2098</v>
      </c>
      <c r="B247" s="4" t="s">
        <v>216</v>
      </c>
      <c r="C247" s="7" t="s">
        <v>241</v>
      </c>
      <c r="D247" s="7" t="s">
        <v>337</v>
      </c>
      <c r="E247" s="8">
        <v>0.9</v>
      </c>
      <c r="F247" s="37"/>
      <c r="G247" s="6">
        <v>244</v>
      </c>
    </row>
    <row r="248" spans="1:7">
      <c r="A248" s="13" t="s">
        <v>2099</v>
      </c>
      <c r="B248" s="4" t="s">
        <v>216</v>
      </c>
      <c r="C248" s="7" t="s">
        <v>207</v>
      </c>
      <c r="D248" s="7" t="s">
        <v>231</v>
      </c>
      <c r="E248" s="8">
        <v>0.2</v>
      </c>
      <c r="F248" s="37"/>
      <c r="G248" s="6">
        <v>245</v>
      </c>
    </row>
    <row r="249" spans="1:7">
      <c r="A249" s="13" t="s">
        <v>2100</v>
      </c>
      <c r="B249" s="4" t="s">
        <v>216</v>
      </c>
      <c r="C249" s="7" t="s">
        <v>78</v>
      </c>
      <c r="D249" s="7" t="s">
        <v>1325</v>
      </c>
      <c r="E249" s="8">
        <v>0.6</v>
      </c>
      <c r="F249" s="37"/>
      <c r="G249" s="6">
        <v>246</v>
      </c>
    </row>
    <row r="250" spans="1:7">
      <c r="A250" s="13" t="s">
        <v>2101</v>
      </c>
      <c r="B250" s="4" t="s">
        <v>216</v>
      </c>
      <c r="C250" s="7" t="s">
        <v>78</v>
      </c>
      <c r="D250" s="7" t="s">
        <v>1326</v>
      </c>
      <c r="E250" s="8">
        <v>1</v>
      </c>
      <c r="F250" s="37"/>
      <c r="G250" s="6">
        <v>247</v>
      </c>
    </row>
    <row r="251" spans="1:7">
      <c r="A251" s="13" t="s">
        <v>2102</v>
      </c>
      <c r="B251" s="4" t="s">
        <v>216</v>
      </c>
      <c r="C251" s="7" t="s">
        <v>78</v>
      </c>
      <c r="D251" s="7" t="s">
        <v>1327</v>
      </c>
      <c r="E251" s="8">
        <v>1.5</v>
      </c>
      <c r="F251" s="37"/>
      <c r="G251" s="6">
        <v>248</v>
      </c>
    </row>
    <row r="252" spans="1:7">
      <c r="A252" s="13" t="s">
        <v>2103</v>
      </c>
      <c r="B252" s="4" t="s">
        <v>216</v>
      </c>
      <c r="C252" s="10" t="s">
        <v>213</v>
      </c>
      <c r="D252" s="10" t="s">
        <v>223</v>
      </c>
      <c r="E252" s="8">
        <v>0</v>
      </c>
      <c r="F252" s="37"/>
      <c r="G252" s="6">
        <v>249</v>
      </c>
    </row>
    <row r="253" spans="1:7">
      <c r="A253" s="13" t="s">
        <v>2104</v>
      </c>
      <c r="B253" s="4" t="s">
        <v>216</v>
      </c>
      <c r="C253" s="7" t="s">
        <v>228</v>
      </c>
      <c r="D253" s="7" t="s">
        <v>223</v>
      </c>
      <c r="E253" s="8">
        <v>0</v>
      </c>
      <c r="F253" s="37"/>
      <c r="G253" s="6">
        <v>250</v>
      </c>
    </row>
    <row r="254" spans="1:7">
      <c r="A254" s="13" t="s">
        <v>2105</v>
      </c>
      <c r="B254" s="4" t="s">
        <v>217</v>
      </c>
      <c r="C254" s="7" t="s">
        <v>242</v>
      </c>
      <c r="D254" s="7" t="s">
        <v>336</v>
      </c>
      <c r="E254" s="8">
        <v>0.9</v>
      </c>
      <c r="F254" s="37"/>
      <c r="G254" s="6">
        <v>321</v>
      </c>
    </row>
    <row r="255" spans="1:7">
      <c r="A255" s="13" t="s">
        <v>2106</v>
      </c>
      <c r="B255" s="4" t="s">
        <v>217</v>
      </c>
      <c r="C255" s="7" t="s">
        <v>242</v>
      </c>
      <c r="D255" s="7" t="s">
        <v>223</v>
      </c>
      <c r="E255" s="8">
        <v>0.8</v>
      </c>
      <c r="F255" s="37"/>
      <c r="G255" s="6">
        <v>320</v>
      </c>
    </row>
    <row r="256" spans="1:7">
      <c r="A256" s="13" t="s">
        <v>2107</v>
      </c>
      <c r="B256" s="4" t="s">
        <v>217</v>
      </c>
      <c r="C256" s="7" t="s">
        <v>234</v>
      </c>
      <c r="D256" s="7" t="s">
        <v>236</v>
      </c>
      <c r="E256" s="8">
        <v>0.2</v>
      </c>
      <c r="F256" s="37"/>
      <c r="G256" s="6">
        <v>303</v>
      </c>
    </row>
    <row r="257" spans="1:7">
      <c r="A257" s="13" t="s">
        <v>2108</v>
      </c>
      <c r="B257" s="4" t="s">
        <v>217</v>
      </c>
      <c r="C257" s="7" t="s">
        <v>234</v>
      </c>
      <c r="D257" s="7" t="s">
        <v>235</v>
      </c>
      <c r="E257" s="8">
        <v>0.6</v>
      </c>
      <c r="F257" s="37"/>
      <c r="G257" s="6">
        <v>302</v>
      </c>
    </row>
    <row r="258" spans="1:7">
      <c r="A258" s="13" t="s">
        <v>2109</v>
      </c>
      <c r="B258" s="4" t="s">
        <v>217</v>
      </c>
      <c r="C258" s="7" t="s">
        <v>228</v>
      </c>
      <c r="D258" s="7" t="s">
        <v>223</v>
      </c>
      <c r="E258" s="8">
        <v>0</v>
      </c>
      <c r="F258" s="37"/>
      <c r="G258" s="6">
        <v>375</v>
      </c>
    </row>
    <row r="259" spans="1:7">
      <c r="A259" s="13" t="s">
        <v>2110</v>
      </c>
      <c r="B259" s="4" t="s">
        <v>217</v>
      </c>
      <c r="C259" s="7" t="s">
        <v>334</v>
      </c>
      <c r="D259" s="7" t="s">
        <v>1276</v>
      </c>
      <c r="E259" s="8">
        <v>0.7</v>
      </c>
      <c r="F259" s="37"/>
      <c r="G259" s="6">
        <v>295</v>
      </c>
    </row>
    <row r="260" spans="1:7">
      <c r="A260" s="13" t="s">
        <v>2111</v>
      </c>
      <c r="B260" s="4" t="s">
        <v>217</v>
      </c>
      <c r="C260" s="7" t="s">
        <v>334</v>
      </c>
      <c r="D260" s="7" t="s">
        <v>1275</v>
      </c>
      <c r="E260" s="8">
        <v>0.3</v>
      </c>
      <c r="F260" s="37"/>
      <c r="G260" s="6">
        <v>294</v>
      </c>
    </row>
    <row r="261" spans="1:7">
      <c r="A261" s="13" t="s">
        <v>2112</v>
      </c>
      <c r="B261" s="4" t="s">
        <v>217</v>
      </c>
      <c r="C261" s="7" t="s">
        <v>334</v>
      </c>
      <c r="D261" s="7" t="s">
        <v>1274</v>
      </c>
      <c r="E261" s="8">
        <v>0.4</v>
      </c>
      <c r="F261" s="37"/>
      <c r="G261" s="6">
        <v>293</v>
      </c>
    </row>
    <row r="262" spans="1:7">
      <c r="A262" s="13" t="s">
        <v>2113</v>
      </c>
      <c r="B262" s="4" t="s">
        <v>217</v>
      </c>
      <c r="C262" s="7" t="s">
        <v>334</v>
      </c>
      <c r="D262" s="7" t="s">
        <v>1273</v>
      </c>
      <c r="E262" s="8">
        <v>1.2</v>
      </c>
      <c r="F262" s="37"/>
      <c r="G262" s="6">
        <v>300</v>
      </c>
    </row>
    <row r="263" spans="1:7">
      <c r="A263" s="13" t="s">
        <v>2114</v>
      </c>
      <c r="B263" s="4" t="s">
        <v>217</v>
      </c>
      <c r="C263" s="7" t="s">
        <v>334</v>
      </c>
      <c r="D263" s="7" t="s">
        <v>1271</v>
      </c>
      <c r="E263" s="8">
        <v>0.7</v>
      </c>
      <c r="F263" s="37"/>
      <c r="G263" s="6">
        <v>296</v>
      </c>
    </row>
    <row r="264" spans="1:7">
      <c r="A264" s="13" t="s">
        <v>2115</v>
      </c>
      <c r="B264" s="4" t="s">
        <v>217</v>
      </c>
      <c r="C264" s="7" t="s">
        <v>334</v>
      </c>
      <c r="D264" s="7" t="s">
        <v>1272</v>
      </c>
      <c r="E264" s="8">
        <v>2.6</v>
      </c>
      <c r="F264" s="37"/>
      <c r="G264" s="6">
        <v>299</v>
      </c>
    </row>
    <row r="265" spans="1:7">
      <c r="A265" s="13" t="s">
        <v>2116</v>
      </c>
      <c r="B265" s="4" t="s">
        <v>217</v>
      </c>
      <c r="C265" s="7" t="s">
        <v>334</v>
      </c>
      <c r="D265" s="7" t="s">
        <v>1277</v>
      </c>
      <c r="E265" s="8">
        <v>1.7</v>
      </c>
      <c r="F265" s="37"/>
      <c r="G265" s="6">
        <v>297</v>
      </c>
    </row>
    <row r="266" spans="1:7">
      <c r="A266" s="13" t="s">
        <v>2117</v>
      </c>
      <c r="B266" s="4" t="s">
        <v>217</v>
      </c>
      <c r="C266" s="7" t="s">
        <v>334</v>
      </c>
      <c r="D266" s="7" t="s">
        <v>1278</v>
      </c>
      <c r="E266" s="8">
        <v>0.4</v>
      </c>
      <c r="F266" s="37"/>
      <c r="G266" s="6">
        <v>298</v>
      </c>
    </row>
    <row r="267" spans="1:7">
      <c r="A267" s="13" t="s">
        <v>2118</v>
      </c>
      <c r="B267" s="4" t="s">
        <v>217</v>
      </c>
      <c r="C267" s="7" t="s">
        <v>334</v>
      </c>
      <c r="D267" s="7" t="s">
        <v>1279</v>
      </c>
      <c r="E267" s="8">
        <v>0.5</v>
      </c>
      <c r="F267" s="37"/>
      <c r="G267" s="6">
        <v>301</v>
      </c>
    </row>
    <row r="268" spans="1:7">
      <c r="A268" s="13" t="s">
        <v>2119</v>
      </c>
      <c r="B268" s="4" t="s">
        <v>217</v>
      </c>
      <c r="C268" s="7" t="s">
        <v>334</v>
      </c>
      <c r="D268" s="7" t="s">
        <v>223</v>
      </c>
      <c r="E268" s="8">
        <v>0.9</v>
      </c>
      <c r="F268" s="37"/>
      <c r="G268" s="6">
        <v>292</v>
      </c>
    </row>
    <row r="269" spans="1:7">
      <c r="A269" s="13" t="s">
        <v>2120</v>
      </c>
      <c r="B269" s="4" t="s">
        <v>217</v>
      </c>
      <c r="C269" s="7" t="s">
        <v>229</v>
      </c>
      <c r="D269" s="7" t="s">
        <v>230</v>
      </c>
      <c r="E269" s="8">
        <v>0.7</v>
      </c>
      <c r="F269" s="37"/>
      <c r="G269" s="6">
        <v>348</v>
      </c>
    </row>
    <row r="270" spans="1:7">
      <c r="A270" s="13" t="s">
        <v>2121</v>
      </c>
      <c r="B270" s="4" t="s">
        <v>217</v>
      </c>
      <c r="C270" s="10" t="s">
        <v>232</v>
      </c>
      <c r="D270" s="7" t="s">
        <v>233</v>
      </c>
      <c r="E270" s="8">
        <v>1.5</v>
      </c>
      <c r="F270" s="37"/>
      <c r="G270" s="6">
        <v>360</v>
      </c>
    </row>
    <row r="271" spans="1:7">
      <c r="A271" s="13" t="s">
        <v>2122</v>
      </c>
      <c r="B271" s="4" t="s">
        <v>217</v>
      </c>
      <c r="C271" s="7" t="s">
        <v>339</v>
      </c>
      <c r="D271" s="7" t="s">
        <v>1271</v>
      </c>
      <c r="E271" s="8">
        <v>1.3</v>
      </c>
      <c r="F271" s="37"/>
      <c r="G271" s="6">
        <v>287</v>
      </c>
    </row>
    <row r="272" spans="1:7">
      <c r="A272" s="13" t="s">
        <v>2123</v>
      </c>
      <c r="B272" s="4" t="s">
        <v>217</v>
      </c>
      <c r="C272" s="7" t="s">
        <v>339</v>
      </c>
      <c r="D272" s="7" t="s">
        <v>223</v>
      </c>
      <c r="E272" s="8">
        <v>1.4</v>
      </c>
      <c r="F272" s="37"/>
      <c r="G272" s="6">
        <v>286</v>
      </c>
    </row>
    <row r="273" spans="1:7">
      <c r="A273" s="13" t="s">
        <v>2124</v>
      </c>
      <c r="B273" s="4" t="s">
        <v>217</v>
      </c>
      <c r="C273" s="7" t="s">
        <v>335</v>
      </c>
      <c r="D273" s="7" t="s">
        <v>223</v>
      </c>
      <c r="E273" s="8">
        <v>1.3</v>
      </c>
      <c r="F273" s="37"/>
      <c r="G273" s="6">
        <v>285</v>
      </c>
    </row>
    <row r="274" spans="1:7">
      <c r="A274" s="13" t="s">
        <v>2125</v>
      </c>
      <c r="B274" s="4" t="s">
        <v>217</v>
      </c>
      <c r="C274" s="10" t="s">
        <v>201</v>
      </c>
      <c r="D274" s="7" t="s">
        <v>1308</v>
      </c>
      <c r="E274" s="8">
        <v>1.3</v>
      </c>
      <c r="F274" s="37"/>
      <c r="G274" s="6">
        <v>332</v>
      </c>
    </row>
    <row r="275" spans="1:7">
      <c r="A275" s="13" t="s">
        <v>2126</v>
      </c>
      <c r="B275" s="4" t="s">
        <v>217</v>
      </c>
      <c r="C275" s="10" t="s">
        <v>340</v>
      </c>
      <c r="D275" s="7" t="s">
        <v>336</v>
      </c>
      <c r="E275" s="8">
        <v>1</v>
      </c>
      <c r="F275" s="37"/>
      <c r="G275" s="6">
        <v>317</v>
      </c>
    </row>
    <row r="276" spans="1:7">
      <c r="A276" s="13" t="s">
        <v>2127</v>
      </c>
      <c r="B276" s="4" t="s">
        <v>217</v>
      </c>
      <c r="C276" s="10" t="s">
        <v>340</v>
      </c>
      <c r="D276" s="7" t="s">
        <v>1282</v>
      </c>
      <c r="E276" s="8">
        <v>0.5</v>
      </c>
      <c r="F276" s="37"/>
      <c r="G276" s="6">
        <v>318</v>
      </c>
    </row>
    <row r="277" spans="1:7">
      <c r="A277" s="13" t="s">
        <v>2128</v>
      </c>
      <c r="B277" s="4" t="s">
        <v>217</v>
      </c>
      <c r="C277" s="7" t="s">
        <v>340</v>
      </c>
      <c r="D277" s="7" t="s">
        <v>223</v>
      </c>
      <c r="E277" s="8">
        <v>0.5</v>
      </c>
      <c r="F277" s="37"/>
      <c r="G277" s="6">
        <v>316</v>
      </c>
    </row>
    <row r="278" spans="1:7">
      <c r="A278" s="13" t="s">
        <v>2129</v>
      </c>
      <c r="B278" s="4" t="s">
        <v>217</v>
      </c>
      <c r="C278" s="7" t="s">
        <v>1254</v>
      </c>
      <c r="D278" s="7" t="s">
        <v>1285</v>
      </c>
      <c r="E278" s="8">
        <v>0.9</v>
      </c>
      <c r="F278" s="37"/>
      <c r="G278" s="6">
        <v>327</v>
      </c>
    </row>
    <row r="279" spans="1:7">
      <c r="A279" s="13" t="s">
        <v>2130</v>
      </c>
      <c r="B279" s="4" t="s">
        <v>217</v>
      </c>
      <c r="C279" s="7" t="s">
        <v>1254</v>
      </c>
      <c r="D279" s="7" t="s">
        <v>1284</v>
      </c>
      <c r="E279" s="8">
        <v>1.9</v>
      </c>
      <c r="F279" s="37"/>
      <c r="G279" s="6">
        <v>326</v>
      </c>
    </row>
    <row r="280" spans="1:7">
      <c r="A280" s="13" t="s">
        <v>2131</v>
      </c>
      <c r="B280" s="4" t="s">
        <v>217</v>
      </c>
      <c r="C280" s="7" t="s">
        <v>1254</v>
      </c>
      <c r="D280" s="7" t="s">
        <v>1286</v>
      </c>
      <c r="E280" s="8">
        <v>1.3</v>
      </c>
      <c r="F280" s="37"/>
      <c r="G280" s="6">
        <v>328</v>
      </c>
    </row>
    <row r="281" spans="1:7">
      <c r="A281" s="13" t="s">
        <v>2132</v>
      </c>
      <c r="B281" s="4" t="s">
        <v>217</v>
      </c>
      <c r="C281" s="7" t="s">
        <v>243</v>
      </c>
      <c r="D281" s="7" t="s">
        <v>1281</v>
      </c>
      <c r="E281" s="8">
        <v>1.4</v>
      </c>
      <c r="F281" s="37"/>
      <c r="G281" s="6">
        <v>310</v>
      </c>
    </row>
    <row r="282" spans="1:7">
      <c r="A282" s="13" t="s">
        <v>2133</v>
      </c>
      <c r="B282" s="4" t="s">
        <v>217</v>
      </c>
      <c r="C282" s="7" t="s">
        <v>243</v>
      </c>
      <c r="D282" s="7" t="s">
        <v>341</v>
      </c>
      <c r="E282" s="8">
        <v>2.1</v>
      </c>
      <c r="F282" s="37"/>
      <c r="G282" s="6">
        <v>311</v>
      </c>
    </row>
    <row r="283" spans="1:7">
      <c r="A283" s="13" t="s">
        <v>2134</v>
      </c>
      <c r="B283" s="4" t="s">
        <v>217</v>
      </c>
      <c r="C283" s="7" t="s">
        <v>243</v>
      </c>
      <c r="D283" s="7" t="s">
        <v>338</v>
      </c>
      <c r="E283" s="8">
        <v>1.3</v>
      </c>
      <c r="F283" s="37"/>
      <c r="G283" s="6">
        <v>308</v>
      </c>
    </row>
    <row r="284" spans="1:7">
      <c r="A284" s="13" t="s">
        <v>2135</v>
      </c>
      <c r="B284" s="4" t="s">
        <v>217</v>
      </c>
      <c r="C284" s="7" t="s">
        <v>243</v>
      </c>
      <c r="D284" s="7" t="s">
        <v>1280</v>
      </c>
      <c r="E284" s="8">
        <v>1.2</v>
      </c>
      <c r="F284" s="37"/>
      <c r="G284" s="6">
        <v>309</v>
      </c>
    </row>
    <row r="285" spans="1:7">
      <c r="A285" s="13" t="s">
        <v>2136</v>
      </c>
      <c r="B285" s="4" t="s">
        <v>217</v>
      </c>
      <c r="C285" s="7" t="s">
        <v>243</v>
      </c>
      <c r="D285" s="7" t="s">
        <v>1271</v>
      </c>
      <c r="E285" s="8">
        <v>1.3</v>
      </c>
      <c r="F285" s="37"/>
      <c r="G285" s="6">
        <v>307</v>
      </c>
    </row>
    <row r="286" spans="1:7">
      <c r="A286" s="13" t="s">
        <v>2137</v>
      </c>
      <c r="B286" s="4" t="s">
        <v>217</v>
      </c>
      <c r="C286" s="7" t="s">
        <v>243</v>
      </c>
      <c r="D286" s="7" t="s">
        <v>223</v>
      </c>
      <c r="E286" s="8">
        <v>0.9</v>
      </c>
      <c r="F286" s="37"/>
      <c r="G286" s="6">
        <v>306</v>
      </c>
    </row>
    <row r="287" spans="1:7">
      <c r="A287" s="13" t="s">
        <v>2138</v>
      </c>
      <c r="B287" s="4" t="s">
        <v>217</v>
      </c>
      <c r="C287" s="7" t="s">
        <v>203</v>
      </c>
      <c r="D287" s="7" t="s">
        <v>226</v>
      </c>
      <c r="E287" s="8">
        <v>1.1000000000000001</v>
      </c>
      <c r="F287" s="37"/>
      <c r="G287" s="6">
        <v>355</v>
      </c>
    </row>
    <row r="288" spans="1:7">
      <c r="A288" s="13" t="s">
        <v>2139</v>
      </c>
      <c r="B288" s="4" t="s">
        <v>217</v>
      </c>
      <c r="C288" s="7" t="s">
        <v>351</v>
      </c>
      <c r="D288" s="7" t="s">
        <v>223</v>
      </c>
      <c r="E288" s="8">
        <v>0.6</v>
      </c>
      <c r="F288" s="37"/>
      <c r="G288" s="6">
        <v>315</v>
      </c>
    </row>
    <row r="289" spans="1:7">
      <c r="A289" s="13" t="s">
        <v>2140</v>
      </c>
      <c r="B289" s="4" t="s">
        <v>217</v>
      </c>
      <c r="C289" s="7" t="s">
        <v>211</v>
      </c>
      <c r="D289" s="7" t="s">
        <v>223</v>
      </c>
      <c r="E289" s="8">
        <v>1.5</v>
      </c>
      <c r="F289" s="37"/>
      <c r="G289" s="6">
        <v>358</v>
      </c>
    </row>
    <row r="290" spans="1:7">
      <c r="A290" s="13" t="s">
        <v>2141</v>
      </c>
      <c r="B290" s="4" t="s">
        <v>217</v>
      </c>
      <c r="C290" s="7" t="s">
        <v>213</v>
      </c>
      <c r="D290" s="10" t="s">
        <v>223</v>
      </c>
      <c r="E290" s="8">
        <v>0</v>
      </c>
      <c r="F290" s="37"/>
      <c r="G290" s="6">
        <v>374</v>
      </c>
    </row>
    <row r="291" spans="1:7">
      <c r="A291" s="13" t="s">
        <v>2142</v>
      </c>
      <c r="B291" s="4" t="s">
        <v>217</v>
      </c>
      <c r="C291" s="7" t="s">
        <v>1255</v>
      </c>
      <c r="D291" s="7" t="s">
        <v>1287</v>
      </c>
      <c r="E291" s="8">
        <v>0.8</v>
      </c>
      <c r="F291" s="37"/>
      <c r="G291" s="6">
        <v>329</v>
      </c>
    </row>
    <row r="292" spans="1:7">
      <c r="A292" s="13" t="s">
        <v>2143</v>
      </c>
      <c r="B292" s="4" t="s">
        <v>217</v>
      </c>
      <c r="C292" s="7" t="s">
        <v>1255</v>
      </c>
      <c r="D292" s="7" t="s">
        <v>1306</v>
      </c>
      <c r="E292" s="8">
        <v>0.3</v>
      </c>
      <c r="F292" s="37"/>
      <c r="G292" s="6">
        <v>330</v>
      </c>
    </row>
    <row r="293" spans="1:7">
      <c r="A293" s="13" t="s">
        <v>2144</v>
      </c>
      <c r="B293" s="4" t="s">
        <v>217</v>
      </c>
      <c r="C293" s="7" t="s">
        <v>138</v>
      </c>
      <c r="D293" s="7" t="s">
        <v>223</v>
      </c>
      <c r="E293" s="8">
        <v>1.2</v>
      </c>
      <c r="F293" s="37"/>
      <c r="G293" s="6">
        <v>312</v>
      </c>
    </row>
    <row r="294" spans="1:7">
      <c r="A294" s="13" t="s">
        <v>2145</v>
      </c>
      <c r="B294" s="4" t="s">
        <v>217</v>
      </c>
      <c r="C294" s="7" t="s">
        <v>345</v>
      </c>
      <c r="D294" s="7" t="s">
        <v>244</v>
      </c>
      <c r="E294" s="8">
        <v>0.9</v>
      </c>
      <c r="F294" s="37"/>
      <c r="G294" s="6">
        <v>325</v>
      </c>
    </row>
    <row r="295" spans="1:7">
      <c r="A295" s="13" t="s">
        <v>2146</v>
      </c>
      <c r="B295" s="4" t="s">
        <v>217</v>
      </c>
      <c r="C295" s="7" t="s">
        <v>345</v>
      </c>
      <c r="D295" s="7" t="s">
        <v>348</v>
      </c>
      <c r="E295" s="8">
        <v>1.4</v>
      </c>
      <c r="F295" s="37"/>
      <c r="G295" s="6">
        <v>324</v>
      </c>
    </row>
    <row r="296" spans="1:7">
      <c r="A296" s="13" t="s">
        <v>2147</v>
      </c>
      <c r="B296" s="4" t="s">
        <v>217</v>
      </c>
      <c r="C296" s="7" t="s">
        <v>239</v>
      </c>
      <c r="D296" s="7" t="s">
        <v>343</v>
      </c>
      <c r="E296" s="8">
        <v>2.7</v>
      </c>
      <c r="F296" s="37"/>
      <c r="G296" s="6">
        <v>336</v>
      </c>
    </row>
    <row r="297" spans="1:7">
      <c r="A297" s="13" t="s">
        <v>2148</v>
      </c>
      <c r="B297" s="4" t="s">
        <v>217</v>
      </c>
      <c r="C297" s="7" t="s">
        <v>239</v>
      </c>
      <c r="D297" s="7" t="s">
        <v>344</v>
      </c>
      <c r="E297" s="8">
        <v>1.5</v>
      </c>
      <c r="F297" s="37"/>
      <c r="G297" s="6">
        <v>339</v>
      </c>
    </row>
    <row r="298" spans="1:7">
      <c r="A298" s="13" t="s">
        <v>2149</v>
      </c>
      <c r="B298" s="4" t="s">
        <v>217</v>
      </c>
      <c r="C298" s="7" t="s">
        <v>239</v>
      </c>
      <c r="D298" s="7" t="s">
        <v>352</v>
      </c>
      <c r="E298" s="8">
        <v>0.6</v>
      </c>
      <c r="F298" s="37"/>
      <c r="G298" s="6">
        <v>347</v>
      </c>
    </row>
    <row r="299" spans="1:7">
      <c r="A299" s="13" t="s">
        <v>2150</v>
      </c>
      <c r="B299" s="4" t="s">
        <v>217</v>
      </c>
      <c r="C299" s="7" t="s">
        <v>239</v>
      </c>
      <c r="D299" s="7" t="s">
        <v>254</v>
      </c>
      <c r="E299" s="8">
        <v>1.4</v>
      </c>
      <c r="F299" s="37"/>
      <c r="G299" s="6">
        <v>344</v>
      </c>
    </row>
    <row r="300" spans="1:7">
      <c r="A300" s="13" t="s">
        <v>2151</v>
      </c>
      <c r="B300" s="4" t="s">
        <v>217</v>
      </c>
      <c r="C300" s="7" t="s">
        <v>239</v>
      </c>
      <c r="D300" s="7" t="s">
        <v>247</v>
      </c>
      <c r="E300" s="8">
        <v>1</v>
      </c>
      <c r="F300" s="37"/>
      <c r="G300" s="6">
        <v>338</v>
      </c>
    </row>
    <row r="301" spans="1:7">
      <c r="A301" s="13" t="s">
        <v>2152</v>
      </c>
      <c r="B301" s="4" t="s">
        <v>217</v>
      </c>
      <c r="C301" s="7" t="s">
        <v>239</v>
      </c>
      <c r="D301" s="7" t="s">
        <v>1311</v>
      </c>
      <c r="E301" s="8">
        <v>0.6</v>
      </c>
      <c r="F301" s="37"/>
      <c r="G301" s="6">
        <v>343</v>
      </c>
    </row>
    <row r="302" spans="1:7">
      <c r="A302" s="13" t="s">
        <v>2153</v>
      </c>
      <c r="B302" s="4" t="s">
        <v>217</v>
      </c>
      <c r="C302" s="7" t="s">
        <v>239</v>
      </c>
      <c r="D302" s="7" t="s">
        <v>248</v>
      </c>
      <c r="E302" s="8">
        <v>2.2000000000000002</v>
      </c>
      <c r="F302" s="37"/>
      <c r="G302" s="6">
        <v>342</v>
      </c>
    </row>
    <row r="303" spans="1:7">
      <c r="A303" s="13" t="s">
        <v>2154</v>
      </c>
      <c r="B303" s="4" t="s">
        <v>217</v>
      </c>
      <c r="C303" s="7" t="s">
        <v>239</v>
      </c>
      <c r="D303" s="7" t="s">
        <v>249</v>
      </c>
      <c r="E303" s="8">
        <v>0.7</v>
      </c>
      <c r="F303" s="37"/>
      <c r="G303" s="6">
        <v>341</v>
      </c>
    </row>
    <row r="304" spans="1:7">
      <c r="A304" s="13" t="s">
        <v>2155</v>
      </c>
      <c r="B304" s="4" t="s">
        <v>217</v>
      </c>
      <c r="C304" s="7" t="s">
        <v>239</v>
      </c>
      <c r="D304" s="7" t="s">
        <v>86</v>
      </c>
      <c r="E304" s="8">
        <v>1.2</v>
      </c>
      <c r="F304" s="37"/>
      <c r="G304" s="6">
        <v>340</v>
      </c>
    </row>
    <row r="305" spans="1:7">
      <c r="A305" s="13" t="s">
        <v>2156</v>
      </c>
      <c r="B305" s="4" t="s">
        <v>217</v>
      </c>
      <c r="C305" s="7" t="s">
        <v>239</v>
      </c>
      <c r="D305" s="7" t="s">
        <v>250</v>
      </c>
      <c r="E305" s="8">
        <v>0.9</v>
      </c>
      <c r="F305" s="37"/>
      <c r="G305" s="6">
        <v>345</v>
      </c>
    </row>
    <row r="306" spans="1:7">
      <c r="A306" s="13" t="s">
        <v>2157</v>
      </c>
      <c r="B306" s="4" t="s">
        <v>217</v>
      </c>
      <c r="C306" s="7" t="s">
        <v>239</v>
      </c>
      <c r="D306" s="7" t="s">
        <v>251</v>
      </c>
      <c r="E306" s="8">
        <v>0.4</v>
      </c>
      <c r="F306" s="37"/>
      <c r="G306" s="6">
        <v>346</v>
      </c>
    </row>
    <row r="307" spans="1:7">
      <c r="A307" s="13" t="s">
        <v>2158</v>
      </c>
      <c r="B307" s="4" t="s">
        <v>217</v>
      </c>
      <c r="C307" s="7" t="s">
        <v>239</v>
      </c>
      <c r="D307" s="7" t="s">
        <v>349</v>
      </c>
      <c r="E307" s="8">
        <v>0.8</v>
      </c>
      <c r="F307" s="37"/>
      <c r="G307" s="6">
        <v>337</v>
      </c>
    </row>
    <row r="308" spans="1:7">
      <c r="A308" s="13" t="s">
        <v>2159</v>
      </c>
      <c r="B308" s="4" t="s">
        <v>217</v>
      </c>
      <c r="C308" s="10" t="s">
        <v>224</v>
      </c>
      <c r="D308" s="7" t="s">
        <v>225</v>
      </c>
      <c r="E308" s="8">
        <v>1.1000000000000001</v>
      </c>
      <c r="F308" s="37"/>
      <c r="G308" s="6">
        <v>354</v>
      </c>
    </row>
    <row r="309" spans="1:7">
      <c r="A309" s="13" t="s">
        <v>2160</v>
      </c>
      <c r="B309" s="4" t="s">
        <v>217</v>
      </c>
      <c r="C309" s="7" t="s">
        <v>1253</v>
      </c>
      <c r="D309" s="7" t="s">
        <v>1283</v>
      </c>
      <c r="E309" s="8">
        <v>0.8</v>
      </c>
      <c r="F309" s="37"/>
      <c r="G309" s="6">
        <v>323</v>
      </c>
    </row>
    <row r="310" spans="1:7">
      <c r="A310" s="13" t="s">
        <v>2161</v>
      </c>
      <c r="B310" s="4" t="s">
        <v>217</v>
      </c>
      <c r="C310" s="7" t="s">
        <v>1253</v>
      </c>
      <c r="D310" s="7" t="s">
        <v>223</v>
      </c>
      <c r="E310" s="8">
        <v>0.3</v>
      </c>
      <c r="F310" s="37"/>
      <c r="G310" s="6">
        <v>322</v>
      </c>
    </row>
    <row r="311" spans="1:7">
      <c r="A311" s="13" t="s">
        <v>2162</v>
      </c>
      <c r="B311" s="4" t="s">
        <v>217</v>
      </c>
      <c r="C311" s="7" t="s">
        <v>245</v>
      </c>
      <c r="D311" s="7" t="s">
        <v>223</v>
      </c>
      <c r="E311" s="8">
        <v>1.4</v>
      </c>
      <c r="F311" s="37"/>
      <c r="G311" s="6">
        <v>313</v>
      </c>
    </row>
    <row r="312" spans="1:7">
      <c r="A312" s="13" t="s">
        <v>2163</v>
      </c>
      <c r="B312" s="4" t="s">
        <v>217</v>
      </c>
      <c r="C312" s="7" t="s">
        <v>204</v>
      </c>
      <c r="D312" s="7" t="s">
        <v>1309</v>
      </c>
      <c r="E312" s="8">
        <v>1.1000000000000001</v>
      </c>
      <c r="F312" s="37"/>
      <c r="G312" s="6">
        <v>333</v>
      </c>
    </row>
    <row r="313" spans="1:7">
      <c r="A313" s="13" t="s">
        <v>2164</v>
      </c>
      <c r="B313" s="4" t="s">
        <v>217</v>
      </c>
      <c r="C313" s="7" t="s">
        <v>204</v>
      </c>
      <c r="D313" s="7" t="s">
        <v>353</v>
      </c>
      <c r="E313" s="8">
        <v>1.2</v>
      </c>
      <c r="F313" s="37"/>
      <c r="G313" s="6">
        <v>335</v>
      </c>
    </row>
    <row r="314" spans="1:7">
      <c r="A314" s="13" t="s">
        <v>2165</v>
      </c>
      <c r="B314" s="4" t="s">
        <v>217</v>
      </c>
      <c r="C314" s="7" t="s">
        <v>204</v>
      </c>
      <c r="D314" s="7" t="s">
        <v>1310</v>
      </c>
      <c r="E314" s="8">
        <v>1.7</v>
      </c>
      <c r="F314" s="37"/>
      <c r="G314" s="6">
        <v>334</v>
      </c>
    </row>
    <row r="315" spans="1:7">
      <c r="A315" s="13" t="s">
        <v>2166</v>
      </c>
      <c r="B315" s="4" t="s">
        <v>217</v>
      </c>
      <c r="C315" s="10" t="s">
        <v>246</v>
      </c>
      <c r="D315" s="7" t="s">
        <v>338</v>
      </c>
      <c r="E315" s="8">
        <v>1.1000000000000001</v>
      </c>
      <c r="F315" s="37"/>
      <c r="G315" s="6">
        <v>289</v>
      </c>
    </row>
    <row r="316" spans="1:7">
      <c r="A316" s="13" t="s">
        <v>2167</v>
      </c>
      <c r="B316" s="4" t="s">
        <v>217</v>
      </c>
      <c r="C316" s="10" t="s">
        <v>246</v>
      </c>
      <c r="D316" s="7" t="s">
        <v>1273</v>
      </c>
      <c r="E316" s="8">
        <v>1.1000000000000001</v>
      </c>
      <c r="F316" s="37"/>
      <c r="G316" s="6">
        <v>291</v>
      </c>
    </row>
    <row r="317" spans="1:7">
      <c r="A317" s="13" t="s">
        <v>2168</v>
      </c>
      <c r="B317" s="4" t="s">
        <v>217</v>
      </c>
      <c r="C317" s="10" t="s">
        <v>246</v>
      </c>
      <c r="D317" s="7" t="s">
        <v>1272</v>
      </c>
      <c r="E317" s="8">
        <v>3.3</v>
      </c>
      <c r="F317" s="37"/>
      <c r="G317" s="6">
        <v>290</v>
      </c>
    </row>
    <row r="318" spans="1:7">
      <c r="A318" s="13" t="s">
        <v>2169</v>
      </c>
      <c r="B318" s="4" t="s">
        <v>217</v>
      </c>
      <c r="C318" s="7" t="s">
        <v>246</v>
      </c>
      <c r="D318" s="7" t="s">
        <v>223</v>
      </c>
      <c r="E318" s="8">
        <v>1.3</v>
      </c>
      <c r="F318" s="37"/>
      <c r="G318" s="6">
        <v>288</v>
      </c>
    </row>
    <row r="319" spans="1:7">
      <c r="A319" s="13" t="s">
        <v>2170</v>
      </c>
      <c r="B319" s="4" t="s">
        <v>217</v>
      </c>
      <c r="C319" s="7" t="s">
        <v>347</v>
      </c>
      <c r="D319" s="7" t="s">
        <v>336</v>
      </c>
      <c r="E319" s="8">
        <v>0.8</v>
      </c>
      <c r="F319" s="37"/>
      <c r="G319" s="6">
        <v>305</v>
      </c>
    </row>
    <row r="320" spans="1:7">
      <c r="A320" s="13" t="s">
        <v>2171</v>
      </c>
      <c r="B320" s="4" t="s">
        <v>217</v>
      </c>
      <c r="C320" s="7" t="s">
        <v>347</v>
      </c>
      <c r="D320" s="7" t="s">
        <v>223</v>
      </c>
      <c r="E320" s="8">
        <v>1.2</v>
      </c>
      <c r="F320" s="37"/>
      <c r="G320" s="6">
        <v>304</v>
      </c>
    </row>
    <row r="321" spans="1:7">
      <c r="A321" s="13" t="s">
        <v>2172</v>
      </c>
      <c r="B321" s="4" t="s">
        <v>217</v>
      </c>
      <c r="C321" s="7" t="s">
        <v>1304</v>
      </c>
      <c r="D321" s="7" t="s">
        <v>1315</v>
      </c>
      <c r="E321" s="8">
        <v>2.1</v>
      </c>
      <c r="F321" s="37"/>
      <c r="G321" s="6">
        <v>351</v>
      </c>
    </row>
    <row r="322" spans="1:7">
      <c r="A322" s="13" t="s">
        <v>2173</v>
      </c>
      <c r="B322" s="4" t="s">
        <v>217</v>
      </c>
      <c r="C322" s="7" t="s">
        <v>1304</v>
      </c>
      <c r="D322" s="7" t="s">
        <v>223</v>
      </c>
      <c r="E322" s="8">
        <v>0.5</v>
      </c>
      <c r="F322" s="37"/>
      <c r="G322" s="6">
        <v>353</v>
      </c>
    </row>
    <row r="323" spans="1:7">
      <c r="A323" s="13" t="s">
        <v>2173</v>
      </c>
      <c r="B323" s="4" t="s">
        <v>217</v>
      </c>
      <c r="C323" s="7" t="s">
        <v>1304</v>
      </c>
      <c r="D323" s="7" t="s">
        <v>223</v>
      </c>
      <c r="E323" s="8">
        <v>1.2</v>
      </c>
      <c r="F323" s="37"/>
      <c r="G323" s="6">
        <v>352</v>
      </c>
    </row>
    <row r="324" spans="1:7">
      <c r="A324" s="13" t="s">
        <v>2174</v>
      </c>
      <c r="B324" s="4" t="s">
        <v>217</v>
      </c>
      <c r="C324" s="7" t="s">
        <v>1304</v>
      </c>
      <c r="D324" s="7" t="s">
        <v>1314</v>
      </c>
      <c r="E324" s="8">
        <v>1.7</v>
      </c>
      <c r="F324" s="37"/>
      <c r="G324" s="6">
        <v>350</v>
      </c>
    </row>
    <row r="325" spans="1:7">
      <c r="A325" s="13" t="s">
        <v>2175</v>
      </c>
      <c r="B325" s="4" t="s">
        <v>217</v>
      </c>
      <c r="C325" s="7" t="s">
        <v>1304</v>
      </c>
      <c r="D325" s="7" t="s">
        <v>1313</v>
      </c>
      <c r="E325" s="8">
        <v>1.2</v>
      </c>
      <c r="F325" s="37"/>
      <c r="G325" s="6">
        <v>349</v>
      </c>
    </row>
    <row r="326" spans="1:7">
      <c r="A326" s="13" t="s">
        <v>2176</v>
      </c>
      <c r="B326" s="4" t="s">
        <v>217</v>
      </c>
      <c r="C326" s="7" t="s">
        <v>1265</v>
      </c>
      <c r="D326" s="7" t="s">
        <v>1318</v>
      </c>
      <c r="E326" s="8">
        <v>1</v>
      </c>
      <c r="F326" s="37"/>
      <c r="G326" s="6">
        <v>356</v>
      </c>
    </row>
    <row r="327" spans="1:7">
      <c r="A327" s="13" t="s">
        <v>2177</v>
      </c>
      <c r="B327" s="4" t="s">
        <v>217</v>
      </c>
      <c r="C327" s="7" t="s">
        <v>1265</v>
      </c>
      <c r="D327" s="7" t="s">
        <v>1319</v>
      </c>
      <c r="E327" s="8">
        <v>1.7</v>
      </c>
      <c r="F327" s="37"/>
      <c r="G327" s="6">
        <v>357</v>
      </c>
    </row>
    <row r="328" spans="1:7">
      <c r="A328" s="13" t="s">
        <v>2178</v>
      </c>
      <c r="B328" s="4" t="s">
        <v>217</v>
      </c>
      <c r="C328" s="7" t="s">
        <v>350</v>
      </c>
      <c r="D328" s="7" t="s">
        <v>223</v>
      </c>
      <c r="E328" s="8">
        <v>1.1000000000000001</v>
      </c>
      <c r="F328" s="37"/>
      <c r="G328" s="6">
        <v>283</v>
      </c>
    </row>
    <row r="329" spans="1:7">
      <c r="A329" s="13" t="s">
        <v>2179</v>
      </c>
      <c r="B329" s="4" t="s">
        <v>217</v>
      </c>
      <c r="C329" s="7" t="s">
        <v>445</v>
      </c>
      <c r="D329" s="7" t="s">
        <v>223</v>
      </c>
      <c r="E329" s="8">
        <v>1.1000000000000001</v>
      </c>
      <c r="F329" s="37"/>
      <c r="G329" s="6">
        <v>284</v>
      </c>
    </row>
    <row r="330" spans="1:7">
      <c r="A330" s="13" t="s">
        <v>2180</v>
      </c>
      <c r="B330" s="4" t="s">
        <v>217</v>
      </c>
      <c r="C330" s="10" t="s">
        <v>207</v>
      </c>
      <c r="D330" s="7" t="s">
        <v>231</v>
      </c>
      <c r="E330" s="8">
        <v>0.2</v>
      </c>
      <c r="F330" s="37"/>
      <c r="G330" s="6">
        <v>370</v>
      </c>
    </row>
    <row r="331" spans="1:7">
      <c r="A331" s="13" t="s">
        <v>2181</v>
      </c>
      <c r="B331" s="4" t="s">
        <v>217</v>
      </c>
      <c r="C331" s="10" t="s">
        <v>210</v>
      </c>
      <c r="D331" s="7" t="s">
        <v>1307</v>
      </c>
      <c r="E331" s="8">
        <v>1.2</v>
      </c>
      <c r="F331" s="37"/>
      <c r="G331" s="6">
        <v>331</v>
      </c>
    </row>
    <row r="332" spans="1:7">
      <c r="A332" s="13" t="s">
        <v>2182</v>
      </c>
      <c r="B332" s="4" t="s">
        <v>217</v>
      </c>
      <c r="C332" s="7" t="s">
        <v>1305</v>
      </c>
      <c r="D332" s="7" t="s">
        <v>1321</v>
      </c>
      <c r="E332" s="8">
        <v>0.9</v>
      </c>
      <c r="F332" s="37"/>
      <c r="G332" s="6">
        <v>362</v>
      </c>
    </row>
    <row r="333" spans="1:7">
      <c r="A333" s="13" t="s">
        <v>2183</v>
      </c>
      <c r="B333" s="4" t="s">
        <v>217</v>
      </c>
      <c r="C333" s="7" t="s">
        <v>1305</v>
      </c>
      <c r="D333" s="7" t="s">
        <v>1320</v>
      </c>
      <c r="E333" s="8">
        <v>2.4</v>
      </c>
      <c r="F333" s="37"/>
      <c r="G333" s="6">
        <v>361</v>
      </c>
    </row>
    <row r="334" spans="1:7">
      <c r="A334" s="13" t="s">
        <v>2184</v>
      </c>
      <c r="B334" s="4" t="s">
        <v>217</v>
      </c>
      <c r="C334" s="7" t="s">
        <v>354</v>
      </c>
      <c r="D334" s="7" t="s">
        <v>223</v>
      </c>
      <c r="E334" s="8">
        <v>0.9</v>
      </c>
      <c r="F334" s="37"/>
      <c r="G334" s="6">
        <v>314</v>
      </c>
    </row>
    <row r="335" spans="1:7">
      <c r="A335" s="13" t="s">
        <v>2185</v>
      </c>
      <c r="B335" s="4" t="s">
        <v>217</v>
      </c>
      <c r="C335" s="7" t="s">
        <v>227</v>
      </c>
      <c r="D335" s="7" t="s">
        <v>342</v>
      </c>
      <c r="E335" s="8">
        <v>1.7</v>
      </c>
      <c r="F335" s="37"/>
      <c r="G335" s="6">
        <v>364</v>
      </c>
    </row>
    <row r="336" spans="1:7">
      <c r="A336" s="13" t="s">
        <v>2186</v>
      </c>
      <c r="B336" s="4" t="s">
        <v>217</v>
      </c>
      <c r="C336" s="7" t="s">
        <v>227</v>
      </c>
      <c r="D336" s="7" t="s">
        <v>253</v>
      </c>
      <c r="E336" s="8">
        <v>1.7</v>
      </c>
      <c r="F336" s="37"/>
      <c r="G336" s="6">
        <v>363</v>
      </c>
    </row>
    <row r="337" spans="1:7">
      <c r="A337" s="13" t="s">
        <v>2187</v>
      </c>
      <c r="B337" s="4" t="s">
        <v>217</v>
      </c>
      <c r="C337" s="7" t="s">
        <v>1269</v>
      </c>
      <c r="D337" s="7" t="s">
        <v>1323</v>
      </c>
      <c r="E337" s="8">
        <v>2.2999999999999998</v>
      </c>
      <c r="F337" s="37"/>
      <c r="G337" s="6">
        <v>366</v>
      </c>
    </row>
    <row r="338" spans="1:7">
      <c r="A338" s="13" t="s">
        <v>2188</v>
      </c>
      <c r="B338" s="4" t="s">
        <v>217</v>
      </c>
      <c r="C338" s="7" t="s">
        <v>1269</v>
      </c>
      <c r="D338" s="7" t="s">
        <v>1324</v>
      </c>
      <c r="E338" s="8">
        <v>1.4</v>
      </c>
      <c r="F338" s="37"/>
      <c r="G338" s="6">
        <v>367</v>
      </c>
    </row>
    <row r="339" spans="1:7">
      <c r="A339" s="13" t="s">
        <v>2189</v>
      </c>
      <c r="B339" s="4" t="s">
        <v>217</v>
      </c>
      <c r="C339" s="7" t="s">
        <v>1269</v>
      </c>
      <c r="D339" s="7" t="s">
        <v>1322</v>
      </c>
      <c r="E339" s="8">
        <v>2.7</v>
      </c>
      <c r="F339" s="37"/>
      <c r="G339" s="6">
        <v>365</v>
      </c>
    </row>
    <row r="340" spans="1:7">
      <c r="A340" s="13" t="s">
        <v>2190</v>
      </c>
      <c r="B340" s="4" t="s">
        <v>217</v>
      </c>
      <c r="C340" s="7" t="s">
        <v>355</v>
      </c>
      <c r="D340" s="7" t="s">
        <v>223</v>
      </c>
      <c r="E340" s="8">
        <v>0.6</v>
      </c>
      <c r="F340" s="37"/>
      <c r="G340" s="6">
        <v>319</v>
      </c>
    </row>
    <row r="341" spans="1:7">
      <c r="A341" s="13" t="s">
        <v>2191</v>
      </c>
      <c r="B341" s="4" t="s">
        <v>217</v>
      </c>
      <c r="C341" s="7" t="s">
        <v>78</v>
      </c>
      <c r="D341" s="7" t="s">
        <v>1326</v>
      </c>
      <c r="E341" s="8">
        <v>1</v>
      </c>
      <c r="F341" s="37"/>
      <c r="G341" s="6">
        <v>372</v>
      </c>
    </row>
    <row r="342" spans="1:7">
      <c r="A342" s="13" t="s">
        <v>2192</v>
      </c>
      <c r="B342" s="4" t="s">
        <v>217</v>
      </c>
      <c r="C342" s="7" t="s">
        <v>78</v>
      </c>
      <c r="D342" s="7" t="s">
        <v>1325</v>
      </c>
      <c r="E342" s="8">
        <v>0.6</v>
      </c>
      <c r="F342" s="37"/>
      <c r="G342" s="6">
        <v>371</v>
      </c>
    </row>
    <row r="343" spans="1:7">
      <c r="A343" s="13" t="s">
        <v>2193</v>
      </c>
      <c r="B343" s="4" t="s">
        <v>217</v>
      </c>
      <c r="C343" s="7" t="s">
        <v>78</v>
      </c>
      <c r="D343" s="7" t="s">
        <v>1327</v>
      </c>
      <c r="E343" s="8">
        <v>1.5</v>
      </c>
      <c r="F343" s="37"/>
      <c r="G343" s="6">
        <v>373</v>
      </c>
    </row>
    <row r="344" spans="1:7">
      <c r="A344" s="13" t="s">
        <v>2194</v>
      </c>
      <c r="B344" s="4" t="s">
        <v>217</v>
      </c>
      <c r="C344" s="7" t="s">
        <v>241</v>
      </c>
      <c r="D344" s="7" t="s">
        <v>346</v>
      </c>
      <c r="E344" s="8">
        <v>1.4</v>
      </c>
      <c r="F344" s="37"/>
      <c r="G344" s="6">
        <v>368</v>
      </c>
    </row>
    <row r="345" spans="1:7">
      <c r="A345" s="13" t="s">
        <v>2195</v>
      </c>
      <c r="B345" s="4" t="s">
        <v>217</v>
      </c>
      <c r="C345" s="7" t="s">
        <v>241</v>
      </c>
      <c r="D345" s="7" t="s">
        <v>337</v>
      </c>
      <c r="E345" s="8">
        <v>0.9</v>
      </c>
      <c r="F345" s="37"/>
      <c r="G345" s="6">
        <v>369</v>
      </c>
    </row>
    <row r="346" spans="1:7">
      <c r="A346" s="13" t="s">
        <v>2196</v>
      </c>
      <c r="B346" s="4" t="s">
        <v>217</v>
      </c>
      <c r="C346" s="10" t="s">
        <v>221</v>
      </c>
      <c r="D346" s="7" t="s">
        <v>200</v>
      </c>
      <c r="E346" s="8">
        <v>0.9</v>
      </c>
      <c r="F346" s="37"/>
      <c r="G346" s="6">
        <v>251</v>
      </c>
    </row>
    <row r="347" spans="1:7">
      <c r="A347" s="13" t="s">
        <v>2197</v>
      </c>
      <c r="B347" s="4" t="s">
        <v>217</v>
      </c>
      <c r="C347" s="10" t="s">
        <v>221</v>
      </c>
      <c r="D347" s="7" t="s">
        <v>201</v>
      </c>
      <c r="E347" s="8">
        <v>1.2</v>
      </c>
      <c r="F347" s="37"/>
      <c r="G347" s="6">
        <v>252</v>
      </c>
    </row>
    <row r="348" spans="1:7">
      <c r="A348" s="13" t="s">
        <v>2198</v>
      </c>
      <c r="B348" s="4" t="s">
        <v>217</v>
      </c>
      <c r="C348" s="10" t="s">
        <v>221</v>
      </c>
      <c r="D348" s="7" t="s">
        <v>202</v>
      </c>
      <c r="E348" s="8">
        <v>1.2</v>
      </c>
      <c r="F348" s="37"/>
      <c r="G348" s="6">
        <v>253</v>
      </c>
    </row>
    <row r="349" spans="1:7">
      <c r="A349" s="13" t="s">
        <v>2199</v>
      </c>
      <c r="B349" s="4" t="s">
        <v>217</v>
      </c>
      <c r="C349" s="10" t="s">
        <v>221</v>
      </c>
      <c r="D349" s="7" t="s">
        <v>1256</v>
      </c>
      <c r="E349" s="8">
        <v>1.3</v>
      </c>
      <c r="F349" s="37"/>
      <c r="G349" s="6">
        <v>254</v>
      </c>
    </row>
    <row r="350" spans="1:7">
      <c r="A350" s="13" t="s">
        <v>2200</v>
      </c>
      <c r="B350" s="4" t="s">
        <v>217</v>
      </c>
      <c r="C350" s="10" t="s">
        <v>221</v>
      </c>
      <c r="D350" s="7" t="s">
        <v>1257</v>
      </c>
      <c r="E350" s="8">
        <v>1.4</v>
      </c>
      <c r="F350" s="37"/>
      <c r="G350" s="6">
        <v>255</v>
      </c>
    </row>
    <row r="351" spans="1:7">
      <c r="A351" s="13" t="s">
        <v>2201</v>
      </c>
      <c r="B351" s="4" t="s">
        <v>217</v>
      </c>
      <c r="C351" s="10" t="s">
        <v>221</v>
      </c>
      <c r="D351" s="7" t="s">
        <v>1258</v>
      </c>
      <c r="E351" s="8">
        <v>1.6</v>
      </c>
      <c r="F351" s="37"/>
      <c r="G351" s="6">
        <v>256</v>
      </c>
    </row>
    <row r="352" spans="1:7">
      <c r="A352" s="13" t="s">
        <v>2202</v>
      </c>
      <c r="B352" s="4" t="s">
        <v>217</v>
      </c>
      <c r="C352" s="10" t="s">
        <v>221</v>
      </c>
      <c r="D352" s="7" t="s">
        <v>203</v>
      </c>
      <c r="E352" s="8">
        <v>1</v>
      </c>
      <c r="F352" s="37"/>
      <c r="G352" s="6">
        <v>257</v>
      </c>
    </row>
    <row r="353" spans="1:7">
      <c r="A353" s="13" t="s">
        <v>2203</v>
      </c>
      <c r="B353" s="4" t="s">
        <v>217</v>
      </c>
      <c r="C353" s="10" t="s">
        <v>221</v>
      </c>
      <c r="D353" s="7" t="s">
        <v>1259</v>
      </c>
      <c r="E353" s="8">
        <v>1</v>
      </c>
      <c r="F353" s="37"/>
      <c r="G353" s="6">
        <v>258</v>
      </c>
    </row>
    <row r="354" spans="1:7">
      <c r="A354" s="13" t="s">
        <v>2204</v>
      </c>
      <c r="B354" s="4" t="s">
        <v>217</v>
      </c>
      <c r="C354" s="10" t="s">
        <v>221</v>
      </c>
      <c r="D354" s="7" t="s">
        <v>1260</v>
      </c>
      <c r="E354" s="8">
        <v>1.1000000000000001</v>
      </c>
      <c r="F354" s="37"/>
      <c r="G354" s="6">
        <v>259</v>
      </c>
    </row>
    <row r="355" spans="1:7">
      <c r="A355" s="13" t="s">
        <v>2205</v>
      </c>
      <c r="B355" s="4" t="s">
        <v>217</v>
      </c>
      <c r="C355" s="10" t="s">
        <v>221</v>
      </c>
      <c r="D355" s="7" t="s">
        <v>1261</v>
      </c>
      <c r="E355" s="8">
        <v>1</v>
      </c>
      <c r="F355" s="37"/>
      <c r="G355" s="6">
        <v>260</v>
      </c>
    </row>
    <row r="356" spans="1:7">
      <c r="A356" s="13" t="s">
        <v>2206</v>
      </c>
      <c r="B356" s="4" t="s">
        <v>217</v>
      </c>
      <c r="C356" s="10" t="s">
        <v>221</v>
      </c>
      <c r="D356" s="7" t="s">
        <v>239</v>
      </c>
      <c r="E356" s="8">
        <v>1.2</v>
      </c>
      <c r="F356" s="37"/>
      <c r="G356" s="6">
        <v>261</v>
      </c>
    </row>
    <row r="357" spans="1:7">
      <c r="A357" s="13" t="s">
        <v>2207</v>
      </c>
      <c r="B357" s="4" t="s">
        <v>217</v>
      </c>
      <c r="C357" s="10" t="s">
        <v>221</v>
      </c>
      <c r="D357" s="7" t="s">
        <v>1262</v>
      </c>
      <c r="E357" s="8">
        <v>1</v>
      </c>
      <c r="F357" s="37"/>
      <c r="G357" s="6">
        <v>262</v>
      </c>
    </row>
    <row r="358" spans="1:7">
      <c r="A358" s="13" t="s">
        <v>2208</v>
      </c>
      <c r="B358" s="4" t="s">
        <v>217</v>
      </c>
      <c r="C358" s="10" t="s">
        <v>221</v>
      </c>
      <c r="D358" s="7" t="s">
        <v>204</v>
      </c>
      <c r="E358" s="8">
        <v>1.3</v>
      </c>
      <c r="F358" s="37"/>
      <c r="G358" s="6">
        <v>263</v>
      </c>
    </row>
    <row r="359" spans="1:7">
      <c r="A359" s="13" t="s">
        <v>2209</v>
      </c>
      <c r="B359" s="4" t="s">
        <v>217</v>
      </c>
      <c r="C359" s="10" t="s">
        <v>221</v>
      </c>
      <c r="D359" s="7" t="s">
        <v>205</v>
      </c>
      <c r="E359" s="8">
        <v>1.3</v>
      </c>
      <c r="F359" s="37"/>
      <c r="G359" s="6">
        <v>264</v>
      </c>
    </row>
    <row r="360" spans="1:7">
      <c r="A360" s="13" t="s">
        <v>2210</v>
      </c>
      <c r="B360" s="4" t="s">
        <v>217</v>
      </c>
      <c r="C360" s="10" t="s">
        <v>221</v>
      </c>
      <c r="D360" s="7" t="s">
        <v>1263</v>
      </c>
      <c r="E360" s="8">
        <v>1</v>
      </c>
      <c r="F360" s="37"/>
      <c r="G360" s="6">
        <v>265</v>
      </c>
    </row>
    <row r="361" spans="1:7">
      <c r="A361" s="13" t="s">
        <v>2211</v>
      </c>
      <c r="B361" s="4" t="s">
        <v>217</v>
      </c>
      <c r="C361" s="10" t="s">
        <v>221</v>
      </c>
      <c r="D361" s="7" t="s">
        <v>1264</v>
      </c>
      <c r="E361" s="8">
        <v>1.2</v>
      </c>
      <c r="F361" s="37"/>
      <c r="G361" s="6">
        <v>266</v>
      </c>
    </row>
    <row r="362" spans="1:7">
      <c r="A362" s="13" t="s">
        <v>2212</v>
      </c>
      <c r="B362" s="4" t="s">
        <v>217</v>
      </c>
      <c r="C362" s="10" t="s">
        <v>221</v>
      </c>
      <c r="D362" s="7" t="s">
        <v>206</v>
      </c>
      <c r="E362" s="8">
        <v>0.7</v>
      </c>
      <c r="F362" s="37"/>
      <c r="G362" s="6">
        <v>267</v>
      </c>
    </row>
    <row r="363" spans="1:7">
      <c r="A363" s="13" t="s">
        <v>2213</v>
      </c>
      <c r="B363" s="4" t="s">
        <v>217</v>
      </c>
      <c r="C363" s="10" t="s">
        <v>221</v>
      </c>
      <c r="D363" s="7" t="s">
        <v>1265</v>
      </c>
      <c r="E363" s="8">
        <v>1.1000000000000001</v>
      </c>
      <c r="F363" s="37"/>
      <c r="G363" s="6">
        <v>268</v>
      </c>
    </row>
    <row r="364" spans="1:7">
      <c r="A364" s="13" t="s">
        <v>2214</v>
      </c>
      <c r="B364" s="4" t="s">
        <v>217</v>
      </c>
      <c r="C364" s="10" t="s">
        <v>221</v>
      </c>
      <c r="D364" s="7" t="s">
        <v>222</v>
      </c>
      <c r="E364" s="8">
        <v>1</v>
      </c>
      <c r="F364" s="37"/>
      <c r="G364" s="6">
        <v>269</v>
      </c>
    </row>
    <row r="365" spans="1:7">
      <c r="A365" s="13" t="s">
        <v>2215</v>
      </c>
      <c r="B365" s="4" t="s">
        <v>217</v>
      </c>
      <c r="C365" s="10" t="s">
        <v>221</v>
      </c>
      <c r="D365" s="7" t="s">
        <v>207</v>
      </c>
      <c r="E365" s="8">
        <v>0.3</v>
      </c>
      <c r="F365" s="37"/>
      <c r="G365" s="6">
        <v>270</v>
      </c>
    </row>
    <row r="366" spans="1:7">
      <c r="A366" s="13" t="s">
        <v>2216</v>
      </c>
      <c r="B366" s="4" t="s">
        <v>217</v>
      </c>
      <c r="C366" s="10" t="s">
        <v>221</v>
      </c>
      <c r="D366" s="7" t="s">
        <v>208</v>
      </c>
      <c r="E366" s="8">
        <v>1</v>
      </c>
      <c r="F366" s="37"/>
      <c r="G366" s="6">
        <v>271</v>
      </c>
    </row>
    <row r="367" spans="1:7">
      <c r="A367" s="13" t="s">
        <v>2217</v>
      </c>
      <c r="B367" s="4" t="s">
        <v>217</v>
      </c>
      <c r="C367" s="10" t="s">
        <v>221</v>
      </c>
      <c r="D367" s="7" t="s">
        <v>1266</v>
      </c>
      <c r="E367" s="8">
        <v>1.6</v>
      </c>
      <c r="F367" s="37"/>
      <c r="G367" s="6">
        <v>272</v>
      </c>
    </row>
    <row r="368" spans="1:7">
      <c r="A368" s="13" t="s">
        <v>2218</v>
      </c>
      <c r="B368" s="4" t="s">
        <v>217</v>
      </c>
      <c r="C368" s="10" t="s">
        <v>221</v>
      </c>
      <c r="D368" s="7" t="s">
        <v>209</v>
      </c>
      <c r="E368" s="8">
        <v>1</v>
      </c>
      <c r="F368" s="37"/>
      <c r="G368" s="6">
        <v>273</v>
      </c>
    </row>
    <row r="369" spans="1:7">
      <c r="A369" s="13" t="s">
        <v>2219</v>
      </c>
      <c r="B369" s="4" t="s">
        <v>217</v>
      </c>
      <c r="C369" s="10" t="s">
        <v>221</v>
      </c>
      <c r="D369" s="7" t="s">
        <v>210</v>
      </c>
      <c r="E369" s="8">
        <v>1.1000000000000001</v>
      </c>
      <c r="F369" s="37"/>
      <c r="G369" s="6">
        <v>274</v>
      </c>
    </row>
    <row r="370" spans="1:7">
      <c r="A370" s="13" t="s">
        <v>2220</v>
      </c>
      <c r="B370" s="4" t="s">
        <v>217</v>
      </c>
      <c r="C370" s="10" t="s">
        <v>221</v>
      </c>
      <c r="D370" s="7" t="s">
        <v>1267</v>
      </c>
      <c r="E370" s="8">
        <v>1.3</v>
      </c>
      <c r="F370" s="37"/>
      <c r="G370" s="6">
        <v>275</v>
      </c>
    </row>
    <row r="371" spans="1:7">
      <c r="A371" s="13" t="s">
        <v>2221</v>
      </c>
      <c r="B371" s="4" t="s">
        <v>217</v>
      </c>
      <c r="C371" s="10" t="s">
        <v>221</v>
      </c>
      <c r="D371" s="7" t="s">
        <v>238</v>
      </c>
      <c r="E371" s="8">
        <v>1.5</v>
      </c>
      <c r="F371" s="37"/>
      <c r="G371" s="6">
        <v>276</v>
      </c>
    </row>
    <row r="372" spans="1:7">
      <c r="A372" s="13" t="s">
        <v>2222</v>
      </c>
      <c r="B372" s="4" t="s">
        <v>217</v>
      </c>
      <c r="C372" s="10" t="s">
        <v>221</v>
      </c>
      <c r="D372" s="7" t="s">
        <v>1268</v>
      </c>
      <c r="E372" s="8">
        <v>1.2</v>
      </c>
      <c r="F372" s="37"/>
      <c r="G372" s="6">
        <v>277</v>
      </c>
    </row>
    <row r="373" spans="1:7">
      <c r="A373" s="13" t="s">
        <v>2223</v>
      </c>
      <c r="B373" s="4" t="s">
        <v>217</v>
      </c>
      <c r="C373" s="10" t="s">
        <v>221</v>
      </c>
      <c r="D373" s="7" t="s">
        <v>1269</v>
      </c>
      <c r="E373" s="8">
        <v>1.1000000000000001</v>
      </c>
      <c r="F373" s="37"/>
      <c r="G373" s="6">
        <v>278</v>
      </c>
    </row>
    <row r="374" spans="1:7">
      <c r="A374" s="13" t="s">
        <v>2224</v>
      </c>
      <c r="B374" s="4" t="s">
        <v>217</v>
      </c>
      <c r="C374" s="10" t="s">
        <v>221</v>
      </c>
      <c r="D374" s="7" t="s">
        <v>1270</v>
      </c>
      <c r="E374" s="8">
        <v>1.1000000000000001</v>
      </c>
      <c r="F374" s="37"/>
      <c r="G374" s="6">
        <v>279</v>
      </c>
    </row>
    <row r="375" spans="1:7">
      <c r="A375" s="13" t="s">
        <v>2225</v>
      </c>
      <c r="B375" s="4" t="s">
        <v>217</v>
      </c>
      <c r="C375" s="10" t="s">
        <v>221</v>
      </c>
      <c r="D375" s="7" t="s">
        <v>78</v>
      </c>
      <c r="E375" s="8">
        <v>1</v>
      </c>
      <c r="F375" s="37"/>
      <c r="G375" s="6">
        <v>280</v>
      </c>
    </row>
    <row r="376" spans="1:7">
      <c r="A376" s="13" t="s">
        <v>2226</v>
      </c>
      <c r="B376" s="4" t="s">
        <v>217</v>
      </c>
      <c r="C376" s="10" t="s">
        <v>221</v>
      </c>
      <c r="D376" s="7" t="s">
        <v>241</v>
      </c>
      <c r="E376" s="8">
        <v>0.8</v>
      </c>
      <c r="F376" s="37"/>
      <c r="G376" s="6">
        <v>281</v>
      </c>
    </row>
    <row r="377" spans="1:7">
      <c r="A377" s="13" t="s">
        <v>2227</v>
      </c>
      <c r="B377" s="4" t="s">
        <v>217</v>
      </c>
      <c r="C377" s="10" t="s">
        <v>221</v>
      </c>
      <c r="D377" s="7" t="s">
        <v>212</v>
      </c>
      <c r="E377" s="8">
        <v>1.4</v>
      </c>
      <c r="F377" s="37"/>
      <c r="G377" s="6">
        <v>282</v>
      </c>
    </row>
    <row r="378" spans="1:7">
      <c r="A378" s="13" t="s">
        <v>2228</v>
      </c>
      <c r="B378" s="4" t="s">
        <v>217</v>
      </c>
      <c r="C378" s="7" t="s">
        <v>212</v>
      </c>
      <c r="D378" s="7" t="s">
        <v>212</v>
      </c>
      <c r="E378" s="8">
        <v>1.9</v>
      </c>
      <c r="F378" s="37"/>
      <c r="G378" s="6">
        <v>359</v>
      </c>
    </row>
    <row r="379" spans="1:7">
      <c r="A379" s="13" t="s">
        <v>2229</v>
      </c>
      <c r="B379" s="4" t="s">
        <v>218</v>
      </c>
      <c r="C379" s="10" t="s">
        <v>221</v>
      </c>
      <c r="D379" s="7" t="s">
        <v>200</v>
      </c>
      <c r="E379" s="8">
        <v>0.9</v>
      </c>
      <c r="F379" s="37"/>
      <c r="G379" s="6">
        <v>376</v>
      </c>
    </row>
    <row r="380" spans="1:7">
      <c r="A380" s="13" t="s">
        <v>2230</v>
      </c>
      <c r="B380" s="4" t="s">
        <v>218</v>
      </c>
      <c r="C380" s="10" t="s">
        <v>221</v>
      </c>
      <c r="D380" s="7" t="s">
        <v>201</v>
      </c>
      <c r="E380" s="8">
        <v>1.2</v>
      </c>
      <c r="F380" s="37"/>
      <c r="G380" s="6">
        <v>377</v>
      </c>
    </row>
    <row r="381" spans="1:7">
      <c r="A381" s="13" t="s">
        <v>2231</v>
      </c>
      <c r="B381" s="4" t="s">
        <v>218</v>
      </c>
      <c r="C381" s="10" t="s">
        <v>221</v>
      </c>
      <c r="D381" s="7" t="s">
        <v>202</v>
      </c>
      <c r="E381" s="8">
        <v>1.2</v>
      </c>
      <c r="F381" s="37"/>
      <c r="G381" s="6">
        <v>378</v>
      </c>
    </row>
    <row r="382" spans="1:7">
      <c r="A382" s="13" t="s">
        <v>2232</v>
      </c>
      <c r="B382" s="4" t="s">
        <v>218</v>
      </c>
      <c r="C382" s="10" t="s">
        <v>221</v>
      </c>
      <c r="D382" s="7" t="s">
        <v>1256</v>
      </c>
      <c r="E382" s="8">
        <v>1.3</v>
      </c>
      <c r="F382" s="37"/>
      <c r="G382" s="6">
        <v>379</v>
      </c>
    </row>
    <row r="383" spans="1:7">
      <c r="A383" s="13" t="s">
        <v>2233</v>
      </c>
      <c r="B383" s="4" t="s">
        <v>218</v>
      </c>
      <c r="C383" s="10" t="s">
        <v>221</v>
      </c>
      <c r="D383" s="7" t="s">
        <v>1257</v>
      </c>
      <c r="E383" s="8">
        <v>1.4</v>
      </c>
      <c r="F383" s="37"/>
      <c r="G383" s="6">
        <v>380</v>
      </c>
    </row>
    <row r="384" spans="1:7">
      <c r="A384" s="13" t="s">
        <v>2234</v>
      </c>
      <c r="B384" s="4" t="s">
        <v>218</v>
      </c>
      <c r="C384" s="10" t="s">
        <v>221</v>
      </c>
      <c r="D384" s="7" t="s">
        <v>1258</v>
      </c>
      <c r="E384" s="8">
        <v>1.6</v>
      </c>
      <c r="F384" s="37"/>
      <c r="G384" s="6">
        <v>381</v>
      </c>
    </row>
    <row r="385" spans="1:7">
      <c r="A385" s="13" t="s">
        <v>2235</v>
      </c>
      <c r="B385" s="4" t="s">
        <v>218</v>
      </c>
      <c r="C385" s="10" t="s">
        <v>221</v>
      </c>
      <c r="D385" s="7" t="s">
        <v>203</v>
      </c>
      <c r="E385" s="8">
        <v>1</v>
      </c>
      <c r="F385" s="37"/>
      <c r="G385" s="6">
        <v>382</v>
      </c>
    </row>
    <row r="386" spans="1:7">
      <c r="A386" s="13" t="s">
        <v>2236</v>
      </c>
      <c r="B386" s="4" t="s">
        <v>218</v>
      </c>
      <c r="C386" s="10" t="s">
        <v>221</v>
      </c>
      <c r="D386" s="7" t="s">
        <v>1259</v>
      </c>
      <c r="E386" s="8">
        <v>1</v>
      </c>
      <c r="F386" s="37"/>
      <c r="G386" s="6">
        <v>383</v>
      </c>
    </row>
    <row r="387" spans="1:7">
      <c r="A387" s="13" t="s">
        <v>2237</v>
      </c>
      <c r="B387" s="4" t="s">
        <v>218</v>
      </c>
      <c r="C387" s="10" t="s">
        <v>221</v>
      </c>
      <c r="D387" s="7" t="s">
        <v>1260</v>
      </c>
      <c r="E387" s="8">
        <v>1.1000000000000001</v>
      </c>
      <c r="F387" s="37"/>
      <c r="G387" s="6">
        <v>384</v>
      </c>
    </row>
    <row r="388" spans="1:7">
      <c r="A388" s="13" t="s">
        <v>2238</v>
      </c>
      <c r="B388" s="4" t="s">
        <v>218</v>
      </c>
      <c r="C388" s="10" t="s">
        <v>221</v>
      </c>
      <c r="D388" s="7" t="s">
        <v>1261</v>
      </c>
      <c r="E388" s="8">
        <v>1</v>
      </c>
      <c r="F388" s="37"/>
      <c r="G388" s="6">
        <v>385</v>
      </c>
    </row>
    <row r="389" spans="1:7">
      <c r="A389" s="13" t="s">
        <v>2239</v>
      </c>
      <c r="B389" s="4" t="s">
        <v>218</v>
      </c>
      <c r="C389" s="10" t="s">
        <v>221</v>
      </c>
      <c r="D389" s="7" t="s">
        <v>239</v>
      </c>
      <c r="E389" s="8">
        <v>1.2</v>
      </c>
      <c r="F389" s="37"/>
      <c r="G389" s="6">
        <v>386</v>
      </c>
    </row>
    <row r="390" spans="1:7">
      <c r="A390" s="13" t="s">
        <v>2240</v>
      </c>
      <c r="B390" s="4" t="s">
        <v>218</v>
      </c>
      <c r="C390" s="10" t="s">
        <v>221</v>
      </c>
      <c r="D390" s="7" t="s">
        <v>1262</v>
      </c>
      <c r="E390" s="8">
        <v>1</v>
      </c>
      <c r="F390" s="37"/>
      <c r="G390" s="6">
        <v>387</v>
      </c>
    </row>
    <row r="391" spans="1:7">
      <c r="A391" s="13" t="s">
        <v>2241</v>
      </c>
      <c r="B391" s="4" t="s">
        <v>218</v>
      </c>
      <c r="C391" s="10" t="s">
        <v>221</v>
      </c>
      <c r="D391" s="7" t="s">
        <v>204</v>
      </c>
      <c r="E391" s="8">
        <v>1.3</v>
      </c>
      <c r="F391" s="37"/>
      <c r="G391" s="6">
        <v>388</v>
      </c>
    </row>
    <row r="392" spans="1:7">
      <c r="A392" s="13" t="s">
        <v>2242</v>
      </c>
      <c r="B392" s="4" t="s">
        <v>218</v>
      </c>
      <c r="C392" s="10" t="s">
        <v>221</v>
      </c>
      <c r="D392" s="7" t="s">
        <v>205</v>
      </c>
      <c r="E392" s="8">
        <v>1.3</v>
      </c>
      <c r="F392" s="37"/>
      <c r="G392" s="6">
        <v>389</v>
      </c>
    </row>
    <row r="393" spans="1:7">
      <c r="A393" s="13" t="s">
        <v>2243</v>
      </c>
      <c r="B393" s="4" t="s">
        <v>218</v>
      </c>
      <c r="C393" s="10" t="s">
        <v>221</v>
      </c>
      <c r="D393" s="7" t="s">
        <v>1263</v>
      </c>
      <c r="E393" s="8">
        <v>1</v>
      </c>
      <c r="F393" s="37"/>
      <c r="G393" s="6">
        <v>390</v>
      </c>
    </row>
    <row r="394" spans="1:7">
      <c r="A394" s="13" t="s">
        <v>2244</v>
      </c>
      <c r="B394" s="4" t="s">
        <v>218</v>
      </c>
      <c r="C394" s="10" t="s">
        <v>221</v>
      </c>
      <c r="D394" s="7" t="s">
        <v>1264</v>
      </c>
      <c r="E394" s="8">
        <v>1.2</v>
      </c>
      <c r="F394" s="37"/>
      <c r="G394" s="6">
        <v>391</v>
      </c>
    </row>
    <row r="395" spans="1:7">
      <c r="A395" s="13" t="s">
        <v>2245</v>
      </c>
      <c r="B395" s="4" t="s">
        <v>218</v>
      </c>
      <c r="C395" s="10" t="s">
        <v>221</v>
      </c>
      <c r="D395" s="7" t="s">
        <v>206</v>
      </c>
      <c r="E395" s="8">
        <v>0.7</v>
      </c>
      <c r="F395" s="37"/>
      <c r="G395" s="6">
        <v>392</v>
      </c>
    </row>
    <row r="396" spans="1:7">
      <c r="A396" s="13" t="s">
        <v>2246</v>
      </c>
      <c r="B396" s="4" t="s">
        <v>218</v>
      </c>
      <c r="C396" s="10" t="s">
        <v>221</v>
      </c>
      <c r="D396" s="7" t="s">
        <v>1265</v>
      </c>
      <c r="E396" s="8">
        <v>1.1000000000000001</v>
      </c>
      <c r="F396" s="37"/>
      <c r="G396" s="6">
        <v>393</v>
      </c>
    </row>
    <row r="397" spans="1:7">
      <c r="A397" s="13" t="s">
        <v>2247</v>
      </c>
      <c r="B397" s="4" t="s">
        <v>218</v>
      </c>
      <c r="C397" s="10" t="s">
        <v>221</v>
      </c>
      <c r="D397" s="7" t="s">
        <v>222</v>
      </c>
      <c r="E397" s="8">
        <v>1</v>
      </c>
      <c r="F397" s="37"/>
      <c r="G397" s="6">
        <v>394</v>
      </c>
    </row>
    <row r="398" spans="1:7">
      <c r="A398" s="13" t="s">
        <v>2248</v>
      </c>
      <c r="B398" s="4" t="s">
        <v>218</v>
      </c>
      <c r="C398" s="10" t="s">
        <v>221</v>
      </c>
      <c r="D398" s="7" t="s">
        <v>207</v>
      </c>
      <c r="E398" s="8">
        <v>0.3</v>
      </c>
      <c r="F398" s="37"/>
      <c r="G398" s="6">
        <v>395</v>
      </c>
    </row>
    <row r="399" spans="1:7">
      <c r="A399" s="13" t="s">
        <v>2249</v>
      </c>
      <c r="B399" s="4" t="s">
        <v>218</v>
      </c>
      <c r="C399" s="10" t="s">
        <v>221</v>
      </c>
      <c r="D399" s="7" t="s">
        <v>208</v>
      </c>
      <c r="E399" s="8">
        <v>1</v>
      </c>
      <c r="F399" s="37"/>
      <c r="G399" s="6">
        <v>396</v>
      </c>
    </row>
    <row r="400" spans="1:7">
      <c r="A400" s="13" t="s">
        <v>2250</v>
      </c>
      <c r="B400" s="4" t="s">
        <v>218</v>
      </c>
      <c r="C400" s="10" t="s">
        <v>221</v>
      </c>
      <c r="D400" s="7" t="s">
        <v>1266</v>
      </c>
      <c r="E400" s="8">
        <v>1.6</v>
      </c>
      <c r="F400" s="37"/>
      <c r="G400" s="6">
        <v>397</v>
      </c>
    </row>
    <row r="401" spans="1:7">
      <c r="A401" s="13" t="s">
        <v>2251</v>
      </c>
      <c r="B401" s="4" t="s">
        <v>218</v>
      </c>
      <c r="C401" s="10" t="s">
        <v>221</v>
      </c>
      <c r="D401" s="7" t="s">
        <v>209</v>
      </c>
      <c r="E401" s="8">
        <v>1</v>
      </c>
      <c r="F401" s="37"/>
      <c r="G401" s="6">
        <v>398</v>
      </c>
    </row>
    <row r="402" spans="1:7">
      <c r="A402" s="13" t="s">
        <v>2252</v>
      </c>
      <c r="B402" s="4" t="s">
        <v>218</v>
      </c>
      <c r="C402" s="10" t="s">
        <v>221</v>
      </c>
      <c r="D402" s="7" t="s">
        <v>210</v>
      </c>
      <c r="E402" s="8">
        <v>1.1000000000000001</v>
      </c>
      <c r="F402" s="37"/>
      <c r="G402" s="6">
        <v>399</v>
      </c>
    </row>
    <row r="403" spans="1:7">
      <c r="A403" s="13" t="s">
        <v>2253</v>
      </c>
      <c r="B403" s="4" t="s">
        <v>218</v>
      </c>
      <c r="C403" s="10" t="s">
        <v>221</v>
      </c>
      <c r="D403" s="7" t="s">
        <v>1267</v>
      </c>
      <c r="E403" s="8">
        <v>1.3</v>
      </c>
      <c r="F403" s="37"/>
      <c r="G403" s="6">
        <v>400</v>
      </c>
    </row>
    <row r="404" spans="1:7">
      <c r="A404" s="13" t="s">
        <v>2254</v>
      </c>
      <c r="B404" s="4" t="s">
        <v>218</v>
      </c>
      <c r="C404" s="10" t="s">
        <v>221</v>
      </c>
      <c r="D404" s="7" t="s">
        <v>238</v>
      </c>
      <c r="E404" s="8">
        <v>1.5</v>
      </c>
      <c r="F404" s="37"/>
      <c r="G404" s="6">
        <v>401</v>
      </c>
    </row>
    <row r="405" spans="1:7">
      <c r="A405" s="13" t="s">
        <v>2255</v>
      </c>
      <c r="B405" s="4" t="s">
        <v>218</v>
      </c>
      <c r="C405" s="10" t="s">
        <v>221</v>
      </c>
      <c r="D405" s="7" t="s">
        <v>1268</v>
      </c>
      <c r="E405" s="8">
        <v>1.2</v>
      </c>
      <c r="F405" s="37"/>
      <c r="G405" s="6">
        <v>402</v>
      </c>
    </row>
    <row r="406" spans="1:7">
      <c r="A406" s="13" t="s">
        <v>2256</v>
      </c>
      <c r="B406" s="4" t="s">
        <v>218</v>
      </c>
      <c r="C406" s="10" t="s">
        <v>221</v>
      </c>
      <c r="D406" s="7" t="s">
        <v>1269</v>
      </c>
      <c r="E406" s="8">
        <v>1.1000000000000001</v>
      </c>
      <c r="F406" s="37"/>
      <c r="G406" s="6">
        <v>403</v>
      </c>
    </row>
    <row r="407" spans="1:7">
      <c r="A407" s="13" t="s">
        <v>2257</v>
      </c>
      <c r="B407" s="4" t="s">
        <v>218</v>
      </c>
      <c r="C407" s="10" t="s">
        <v>221</v>
      </c>
      <c r="D407" s="7" t="s">
        <v>1270</v>
      </c>
      <c r="E407" s="8">
        <v>1.1000000000000001</v>
      </c>
      <c r="F407" s="37"/>
      <c r="G407" s="6">
        <v>404</v>
      </c>
    </row>
    <row r="408" spans="1:7">
      <c r="A408" s="13" t="s">
        <v>2258</v>
      </c>
      <c r="B408" s="4" t="s">
        <v>218</v>
      </c>
      <c r="C408" s="10" t="s">
        <v>221</v>
      </c>
      <c r="D408" s="7" t="s">
        <v>78</v>
      </c>
      <c r="E408" s="8">
        <v>1</v>
      </c>
      <c r="F408" s="37"/>
      <c r="G408" s="6">
        <v>405</v>
      </c>
    </row>
    <row r="409" spans="1:7">
      <c r="A409" s="13" t="s">
        <v>2259</v>
      </c>
      <c r="B409" s="4" t="s">
        <v>218</v>
      </c>
      <c r="C409" s="10" t="s">
        <v>221</v>
      </c>
      <c r="D409" s="7" t="s">
        <v>241</v>
      </c>
      <c r="E409" s="8">
        <v>0.8</v>
      </c>
      <c r="F409" s="37"/>
      <c r="G409" s="6">
        <v>406</v>
      </c>
    </row>
    <row r="410" spans="1:7">
      <c r="A410" s="13" t="s">
        <v>2260</v>
      </c>
      <c r="B410" s="4" t="s">
        <v>218</v>
      </c>
      <c r="C410" s="10" t="s">
        <v>221</v>
      </c>
      <c r="D410" s="7" t="s">
        <v>212</v>
      </c>
      <c r="E410" s="8">
        <v>1.4</v>
      </c>
      <c r="F410" s="37"/>
      <c r="G410" s="6">
        <v>407</v>
      </c>
    </row>
    <row r="411" spans="1:7">
      <c r="A411" s="13" t="s">
        <v>2261</v>
      </c>
      <c r="B411" s="4" t="s">
        <v>218</v>
      </c>
      <c r="C411" s="7" t="s">
        <v>350</v>
      </c>
      <c r="D411" s="7" t="s">
        <v>223</v>
      </c>
      <c r="E411" s="8">
        <v>1.1000000000000001</v>
      </c>
      <c r="F411" s="37"/>
      <c r="G411" s="6">
        <v>408</v>
      </c>
    </row>
    <row r="412" spans="1:7">
      <c r="A412" s="13" t="s">
        <v>2262</v>
      </c>
      <c r="B412" s="4" t="s">
        <v>218</v>
      </c>
      <c r="C412" s="7" t="s">
        <v>445</v>
      </c>
      <c r="D412" s="7" t="s">
        <v>223</v>
      </c>
      <c r="E412" s="8">
        <v>1.1000000000000001</v>
      </c>
      <c r="F412" s="37"/>
      <c r="G412" s="6">
        <v>409</v>
      </c>
    </row>
    <row r="413" spans="1:7">
      <c r="A413" s="13" t="s">
        <v>2263</v>
      </c>
      <c r="B413" s="4" t="s">
        <v>218</v>
      </c>
      <c r="C413" s="7" t="s">
        <v>335</v>
      </c>
      <c r="D413" s="7" t="s">
        <v>223</v>
      </c>
      <c r="E413" s="8">
        <v>1.3</v>
      </c>
      <c r="F413" s="37"/>
      <c r="G413" s="6">
        <v>410</v>
      </c>
    </row>
    <row r="414" spans="1:7">
      <c r="A414" s="13" t="s">
        <v>2264</v>
      </c>
      <c r="B414" s="4" t="s">
        <v>218</v>
      </c>
      <c r="C414" s="7" t="s">
        <v>339</v>
      </c>
      <c r="D414" s="7" t="s">
        <v>223</v>
      </c>
      <c r="E414" s="8">
        <v>1.4</v>
      </c>
      <c r="F414" s="37"/>
      <c r="G414" s="6">
        <v>411</v>
      </c>
    </row>
    <row r="415" spans="1:7">
      <c r="A415" s="13" t="s">
        <v>2265</v>
      </c>
      <c r="B415" s="4" t="s">
        <v>218</v>
      </c>
      <c r="C415" s="7" t="s">
        <v>339</v>
      </c>
      <c r="D415" s="7" t="s">
        <v>1271</v>
      </c>
      <c r="E415" s="8">
        <v>1.3</v>
      </c>
      <c r="F415" s="37"/>
      <c r="G415" s="6">
        <v>412</v>
      </c>
    </row>
    <row r="416" spans="1:7">
      <c r="A416" s="13" t="s">
        <v>2266</v>
      </c>
      <c r="B416" s="4" t="s">
        <v>218</v>
      </c>
      <c r="C416" s="7" t="s">
        <v>246</v>
      </c>
      <c r="D416" s="7" t="s">
        <v>223</v>
      </c>
      <c r="E416" s="8">
        <v>1.3</v>
      </c>
      <c r="F416" s="37"/>
      <c r="G416" s="6">
        <v>413</v>
      </c>
    </row>
    <row r="417" spans="1:7">
      <c r="A417" s="13" t="s">
        <v>2267</v>
      </c>
      <c r="B417" s="4" t="s">
        <v>218</v>
      </c>
      <c r="C417" s="7" t="s">
        <v>246</v>
      </c>
      <c r="D417" s="7" t="s">
        <v>338</v>
      </c>
      <c r="E417" s="8">
        <v>1.1000000000000001</v>
      </c>
      <c r="F417" s="37"/>
      <c r="G417" s="6">
        <v>414</v>
      </c>
    </row>
    <row r="418" spans="1:7">
      <c r="A418" s="13" t="s">
        <v>2268</v>
      </c>
      <c r="B418" s="4" t="s">
        <v>218</v>
      </c>
      <c r="C418" s="7" t="s">
        <v>246</v>
      </c>
      <c r="D418" s="7" t="s">
        <v>1272</v>
      </c>
      <c r="E418" s="8">
        <v>3.3</v>
      </c>
      <c r="F418" s="37"/>
      <c r="G418" s="6">
        <v>415</v>
      </c>
    </row>
    <row r="419" spans="1:7">
      <c r="A419" s="13" t="s">
        <v>2269</v>
      </c>
      <c r="B419" s="4" t="s">
        <v>218</v>
      </c>
      <c r="C419" s="7" t="s">
        <v>246</v>
      </c>
      <c r="D419" s="7" t="s">
        <v>1273</v>
      </c>
      <c r="E419" s="8">
        <v>1.1000000000000001</v>
      </c>
      <c r="F419" s="37"/>
      <c r="G419" s="6">
        <v>416</v>
      </c>
    </row>
    <row r="420" spans="1:7">
      <c r="A420" s="13" t="s">
        <v>2270</v>
      </c>
      <c r="B420" s="4" t="s">
        <v>218</v>
      </c>
      <c r="C420" s="7" t="s">
        <v>334</v>
      </c>
      <c r="D420" s="7" t="s">
        <v>223</v>
      </c>
      <c r="E420" s="8">
        <v>0.9</v>
      </c>
      <c r="F420" s="37"/>
      <c r="G420" s="6">
        <v>417</v>
      </c>
    </row>
    <row r="421" spans="1:7">
      <c r="A421" s="13" t="s">
        <v>2271</v>
      </c>
      <c r="B421" s="4" t="s">
        <v>218</v>
      </c>
      <c r="C421" s="7" t="s">
        <v>334</v>
      </c>
      <c r="D421" s="7" t="s">
        <v>1274</v>
      </c>
      <c r="E421" s="8">
        <v>0.4</v>
      </c>
      <c r="F421" s="37"/>
      <c r="G421" s="6">
        <v>418</v>
      </c>
    </row>
    <row r="422" spans="1:7">
      <c r="A422" s="13" t="s">
        <v>2272</v>
      </c>
      <c r="B422" s="4" t="s">
        <v>218</v>
      </c>
      <c r="C422" s="7" t="s">
        <v>334</v>
      </c>
      <c r="D422" s="7" t="s">
        <v>1275</v>
      </c>
      <c r="E422" s="8">
        <v>0.3</v>
      </c>
      <c r="F422" s="37"/>
      <c r="G422" s="6">
        <v>419</v>
      </c>
    </row>
    <row r="423" spans="1:7">
      <c r="A423" s="13" t="s">
        <v>2273</v>
      </c>
      <c r="B423" s="4" t="s">
        <v>218</v>
      </c>
      <c r="C423" s="7" t="s">
        <v>334</v>
      </c>
      <c r="D423" s="7" t="s">
        <v>1276</v>
      </c>
      <c r="E423" s="8">
        <v>0.7</v>
      </c>
      <c r="F423" s="37"/>
      <c r="G423" s="6">
        <v>420</v>
      </c>
    </row>
    <row r="424" spans="1:7">
      <c r="A424" s="13" t="s">
        <v>2274</v>
      </c>
      <c r="B424" s="4" t="s">
        <v>218</v>
      </c>
      <c r="C424" s="7" t="s">
        <v>334</v>
      </c>
      <c r="D424" s="7" t="s">
        <v>1271</v>
      </c>
      <c r="E424" s="8">
        <v>0.7</v>
      </c>
      <c r="F424" s="37"/>
      <c r="G424" s="6">
        <v>421</v>
      </c>
    </row>
    <row r="425" spans="1:7">
      <c r="A425" s="13" t="s">
        <v>2275</v>
      </c>
      <c r="B425" s="4" t="s">
        <v>218</v>
      </c>
      <c r="C425" s="7" t="s">
        <v>334</v>
      </c>
      <c r="D425" s="7" t="s">
        <v>1277</v>
      </c>
      <c r="E425" s="8">
        <v>1.7</v>
      </c>
      <c r="F425" s="37"/>
      <c r="G425" s="6">
        <v>422</v>
      </c>
    </row>
    <row r="426" spans="1:7">
      <c r="A426" s="13" t="s">
        <v>2276</v>
      </c>
      <c r="B426" s="4" t="s">
        <v>218</v>
      </c>
      <c r="C426" s="7" t="s">
        <v>334</v>
      </c>
      <c r="D426" s="7" t="s">
        <v>1278</v>
      </c>
      <c r="E426" s="8">
        <v>0.4</v>
      </c>
      <c r="F426" s="37"/>
      <c r="G426" s="6">
        <v>423</v>
      </c>
    </row>
    <row r="427" spans="1:7">
      <c r="A427" s="13" t="s">
        <v>2277</v>
      </c>
      <c r="B427" s="4" t="s">
        <v>218</v>
      </c>
      <c r="C427" s="7" t="s">
        <v>334</v>
      </c>
      <c r="D427" s="7" t="s">
        <v>1272</v>
      </c>
      <c r="E427" s="8">
        <v>2.6</v>
      </c>
      <c r="F427" s="37"/>
      <c r="G427" s="6">
        <v>424</v>
      </c>
    </row>
    <row r="428" spans="1:7">
      <c r="A428" s="13" t="s">
        <v>2278</v>
      </c>
      <c r="B428" s="4" t="s">
        <v>218</v>
      </c>
      <c r="C428" s="7" t="s">
        <v>334</v>
      </c>
      <c r="D428" s="7" t="s">
        <v>1273</v>
      </c>
      <c r="E428" s="8">
        <v>1.2</v>
      </c>
      <c r="F428" s="37"/>
      <c r="G428" s="6">
        <v>425</v>
      </c>
    </row>
    <row r="429" spans="1:7">
      <c r="A429" s="13" t="s">
        <v>2279</v>
      </c>
      <c r="B429" s="4" t="s">
        <v>218</v>
      </c>
      <c r="C429" s="7" t="s">
        <v>334</v>
      </c>
      <c r="D429" s="7" t="s">
        <v>1279</v>
      </c>
      <c r="E429" s="8">
        <v>0.5</v>
      </c>
      <c r="F429" s="37"/>
      <c r="G429" s="6">
        <v>426</v>
      </c>
    </row>
    <row r="430" spans="1:7">
      <c r="A430" s="13" t="s">
        <v>2280</v>
      </c>
      <c r="B430" s="4" t="s">
        <v>218</v>
      </c>
      <c r="C430" s="10" t="s">
        <v>234</v>
      </c>
      <c r="D430" s="7" t="s">
        <v>235</v>
      </c>
      <c r="E430" s="8">
        <v>0.6</v>
      </c>
      <c r="F430" s="37"/>
      <c r="G430" s="6">
        <v>427</v>
      </c>
    </row>
    <row r="431" spans="1:7">
      <c r="A431" s="13" t="s">
        <v>2281</v>
      </c>
      <c r="B431" s="4" t="s">
        <v>218</v>
      </c>
      <c r="C431" s="10" t="s">
        <v>234</v>
      </c>
      <c r="D431" s="7" t="s">
        <v>236</v>
      </c>
      <c r="E431" s="8">
        <v>0.2</v>
      </c>
      <c r="F431" s="37"/>
      <c r="G431" s="6">
        <v>428</v>
      </c>
    </row>
    <row r="432" spans="1:7">
      <c r="A432" s="13" t="s">
        <v>2282</v>
      </c>
      <c r="B432" s="4" t="s">
        <v>218</v>
      </c>
      <c r="C432" s="7" t="s">
        <v>347</v>
      </c>
      <c r="D432" s="7" t="s">
        <v>223</v>
      </c>
      <c r="E432" s="8">
        <v>1.2</v>
      </c>
      <c r="F432" s="37"/>
      <c r="G432" s="6">
        <v>429</v>
      </c>
    </row>
    <row r="433" spans="1:7">
      <c r="A433" s="13" t="s">
        <v>2283</v>
      </c>
      <c r="B433" s="4" t="s">
        <v>218</v>
      </c>
      <c r="C433" s="7" t="s">
        <v>347</v>
      </c>
      <c r="D433" s="7" t="s">
        <v>336</v>
      </c>
      <c r="E433" s="8">
        <v>0.8</v>
      </c>
      <c r="F433" s="37"/>
      <c r="G433" s="6">
        <v>430</v>
      </c>
    </row>
    <row r="434" spans="1:7">
      <c r="A434" s="13" t="s">
        <v>2284</v>
      </c>
      <c r="B434" s="4" t="s">
        <v>218</v>
      </c>
      <c r="C434" s="7" t="s">
        <v>243</v>
      </c>
      <c r="D434" s="7" t="s">
        <v>223</v>
      </c>
      <c r="E434" s="8">
        <v>0.9</v>
      </c>
      <c r="F434" s="37"/>
      <c r="G434" s="6">
        <v>431</v>
      </c>
    </row>
    <row r="435" spans="1:7">
      <c r="A435" s="13" t="s">
        <v>2285</v>
      </c>
      <c r="B435" s="4" t="s">
        <v>218</v>
      </c>
      <c r="C435" s="7" t="s">
        <v>243</v>
      </c>
      <c r="D435" s="7" t="s">
        <v>1271</v>
      </c>
      <c r="E435" s="8">
        <v>1.3</v>
      </c>
      <c r="F435" s="37"/>
      <c r="G435" s="6">
        <v>432</v>
      </c>
    </row>
    <row r="436" spans="1:7">
      <c r="A436" s="13" t="s">
        <v>2286</v>
      </c>
      <c r="B436" s="4" t="s">
        <v>218</v>
      </c>
      <c r="C436" s="7" t="s">
        <v>243</v>
      </c>
      <c r="D436" s="7" t="s">
        <v>338</v>
      </c>
      <c r="E436" s="8">
        <v>1.3</v>
      </c>
      <c r="F436" s="37"/>
      <c r="G436" s="6">
        <v>433</v>
      </c>
    </row>
    <row r="437" spans="1:7">
      <c r="A437" s="13" t="s">
        <v>2287</v>
      </c>
      <c r="B437" s="4" t="s">
        <v>218</v>
      </c>
      <c r="C437" s="7" t="s">
        <v>243</v>
      </c>
      <c r="D437" s="7" t="s">
        <v>1280</v>
      </c>
      <c r="E437" s="8">
        <v>1.2</v>
      </c>
      <c r="F437" s="37"/>
      <c r="G437" s="6">
        <v>434</v>
      </c>
    </row>
    <row r="438" spans="1:7">
      <c r="A438" s="13" t="s">
        <v>2288</v>
      </c>
      <c r="B438" s="4" t="s">
        <v>218</v>
      </c>
      <c r="C438" s="7" t="s">
        <v>243</v>
      </c>
      <c r="D438" s="7" t="s">
        <v>1281</v>
      </c>
      <c r="E438" s="8">
        <v>1.4</v>
      </c>
      <c r="F438" s="37"/>
      <c r="G438" s="6">
        <v>435</v>
      </c>
    </row>
    <row r="439" spans="1:7">
      <c r="A439" s="13" t="s">
        <v>2289</v>
      </c>
      <c r="B439" s="4" t="s">
        <v>218</v>
      </c>
      <c r="C439" s="7" t="s">
        <v>243</v>
      </c>
      <c r="D439" s="7" t="s">
        <v>341</v>
      </c>
      <c r="E439" s="8">
        <v>2.1</v>
      </c>
      <c r="F439" s="37"/>
      <c r="G439" s="6">
        <v>436</v>
      </c>
    </row>
    <row r="440" spans="1:7">
      <c r="A440" s="13" t="s">
        <v>2290</v>
      </c>
      <c r="B440" s="4" t="s">
        <v>218</v>
      </c>
      <c r="C440" s="7" t="s">
        <v>138</v>
      </c>
      <c r="D440" s="7" t="s">
        <v>223</v>
      </c>
      <c r="E440" s="8">
        <v>1.2</v>
      </c>
      <c r="F440" s="37"/>
      <c r="G440" s="6">
        <v>437</v>
      </c>
    </row>
    <row r="441" spans="1:7">
      <c r="A441" s="13" t="s">
        <v>2291</v>
      </c>
      <c r="B441" s="4" t="s">
        <v>218</v>
      </c>
      <c r="C441" s="7" t="s">
        <v>245</v>
      </c>
      <c r="D441" s="7" t="s">
        <v>223</v>
      </c>
      <c r="E441" s="8">
        <v>1.4</v>
      </c>
      <c r="F441" s="37"/>
      <c r="G441" s="6">
        <v>438</v>
      </c>
    </row>
    <row r="442" spans="1:7">
      <c r="A442" s="13" t="s">
        <v>2292</v>
      </c>
      <c r="B442" s="4" t="s">
        <v>218</v>
      </c>
      <c r="C442" s="7" t="s">
        <v>354</v>
      </c>
      <c r="D442" s="7" t="s">
        <v>223</v>
      </c>
      <c r="E442" s="8">
        <v>0.9</v>
      </c>
      <c r="F442" s="37"/>
      <c r="G442" s="6">
        <v>439</v>
      </c>
    </row>
    <row r="443" spans="1:7">
      <c r="A443" s="13" t="s">
        <v>2293</v>
      </c>
      <c r="B443" s="4" t="s">
        <v>218</v>
      </c>
      <c r="C443" s="7" t="s">
        <v>351</v>
      </c>
      <c r="D443" s="7" t="s">
        <v>223</v>
      </c>
      <c r="E443" s="8">
        <v>0.6</v>
      </c>
      <c r="F443" s="37"/>
      <c r="G443" s="6">
        <v>440</v>
      </c>
    </row>
    <row r="444" spans="1:7">
      <c r="A444" s="13" t="s">
        <v>2294</v>
      </c>
      <c r="B444" s="4" t="s">
        <v>218</v>
      </c>
      <c r="C444" s="7" t="s">
        <v>340</v>
      </c>
      <c r="D444" s="7" t="s">
        <v>223</v>
      </c>
      <c r="E444" s="8">
        <v>0.5</v>
      </c>
      <c r="F444" s="37"/>
      <c r="G444" s="6">
        <v>441</v>
      </c>
    </row>
    <row r="445" spans="1:7">
      <c r="A445" s="13" t="s">
        <v>2295</v>
      </c>
      <c r="B445" s="4" t="s">
        <v>218</v>
      </c>
      <c r="C445" s="7" t="s">
        <v>340</v>
      </c>
      <c r="D445" s="7" t="s">
        <v>336</v>
      </c>
      <c r="E445" s="8">
        <v>1</v>
      </c>
      <c r="F445" s="37"/>
      <c r="G445" s="6">
        <v>442</v>
      </c>
    </row>
    <row r="446" spans="1:7">
      <c r="A446" s="13" t="s">
        <v>2296</v>
      </c>
      <c r="B446" s="4" t="s">
        <v>218</v>
      </c>
      <c r="C446" s="7" t="s">
        <v>340</v>
      </c>
      <c r="D446" s="7" t="s">
        <v>1282</v>
      </c>
      <c r="E446" s="8">
        <v>0.5</v>
      </c>
      <c r="F446" s="37"/>
      <c r="G446" s="6">
        <v>443</v>
      </c>
    </row>
    <row r="447" spans="1:7">
      <c r="A447" s="13" t="s">
        <v>2297</v>
      </c>
      <c r="B447" s="4" t="s">
        <v>218</v>
      </c>
      <c r="C447" s="7" t="s">
        <v>355</v>
      </c>
      <c r="D447" s="7" t="s">
        <v>223</v>
      </c>
      <c r="E447" s="8">
        <v>0.6</v>
      </c>
      <c r="F447" s="37"/>
      <c r="G447" s="6">
        <v>444</v>
      </c>
    </row>
    <row r="448" spans="1:7">
      <c r="A448" s="13" t="s">
        <v>2298</v>
      </c>
      <c r="B448" s="4" t="s">
        <v>218</v>
      </c>
      <c r="C448" s="7" t="s">
        <v>242</v>
      </c>
      <c r="D448" s="7" t="s">
        <v>223</v>
      </c>
      <c r="E448" s="8">
        <v>0.8</v>
      </c>
      <c r="F448" s="37"/>
      <c r="G448" s="6">
        <v>445</v>
      </c>
    </row>
    <row r="449" spans="1:7">
      <c r="A449" s="13" t="s">
        <v>2299</v>
      </c>
      <c r="B449" s="4" t="s">
        <v>218</v>
      </c>
      <c r="C449" s="7" t="s">
        <v>242</v>
      </c>
      <c r="D449" s="7" t="s">
        <v>336</v>
      </c>
      <c r="E449" s="8">
        <v>0.9</v>
      </c>
      <c r="F449" s="37"/>
      <c r="G449" s="6">
        <v>446</v>
      </c>
    </row>
    <row r="450" spans="1:7">
      <c r="A450" s="13" t="s">
        <v>2300</v>
      </c>
      <c r="B450" s="4" t="s">
        <v>218</v>
      </c>
      <c r="C450" s="7" t="s">
        <v>1253</v>
      </c>
      <c r="D450" s="7" t="s">
        <v>223</v>
      </c>
      <c r="E450" s="8">
        <v>0.3</v>
      </c>
      <c r="F450" s="37"/>
      <c r="G450" s="6">
        <v>447</v>
      </c>
    </row>
    <row r="451" spans="1:7">
      <c r="A451" s="13" t="s">
        <v>2301</v>
      </c>
      <c r="B451" s="4" t="s">
        <v>218</v>
      </c>
      <c r="C451" s="7" t="s">
        <v>1253</v>
      </c>
      <c r="D451" s="7" t="s">
        <v>1283</v>
      </c>
      <c r="E451" s="8">
        <v>0.8</v>
      </c>
      <c r="F451" s="37"/>
      <c r="G451" s="6">
        <v>448</v>
      </c>
    </row>
    <row r="452" spans="1:7">
      <c r="A452" s="13" t="s">
        <v>2302</v>
      </c>
      <c r="B452" s="4" t="s">
        <v>218</v>
      </c>
      <c r="C452" s="7" t="s">
        <v>345</v>
      </c>
      <c r="D452" s="7" t="s">
        <v>348</v>
      </c>
      <c r="E452" s="8">
        <v>1.4</v>
      </c>
      <c r="F452" s="37"/>
      <c r="G452" s="6">
        <v>449</v>
      </c>
    </row>
    <row r="453" spans="1:7">
      <c r="A453" s="13" t="s">
        <v>2303</v>
      </c>
      <c r="B453" s="4" t="s">
        <v>218</v>
      </c>
      <c r="C453" s="7" t="s">
        <v>345</v>
      </c>
      <c r="D453" s="7" t="s">
        <v>244</v>
      </c>
      <c r="E453" s="8">
        <v>0.9</v>
      </c>
      <c r="F453" s="37"/>
      <c r="G453" s="6">
        <v>450</v>
      </c>
    </row>
    <row r="454" spans="1:7">
      <c r="A454" s="13" t="s">
        <v>2304</v>
      </c>
      <c r="B454" s="4" t="s">
        <v>218</v>
      </c>
      <c r="C454" s="7" t="s">
        <v>1254</v>
      </c>
      <c r="D454" s="7" t="s">
        <v>1284</v>
      </c>
      <c r="E454" s="8">
        <v>1.9</v>
      </c>
      <c r="F454" s="37"/>
      <c r="G454" s="6">
        <v>451</v>
      </c>
    </row>
    <row r="455" spans="1:7">
      <c r="A455" s="13" t="s">
        <v>2305</v>
      </c>
      <c r="B455" s="4" t="s">
        <v>218</v>
      </c>
      <c r="C455" s="7" t="s">
        <v>1254</v>
      </c>
      <c r="D455" s="7" t="s">
        <v>1285</v>
      </c>
      <c r="E455" s="8">
        <v>0.9</v>
      </c>
      <c r="F455" s="37"/>
      <c r="G455" s="6">
        <v>452</v>
      </c>
    </row>
    <row r="456" spans="1:7">
      <c r="A456" s="13" t="s">
        <v>2306</v>
      </c>
      <c r="B456" s="4" t="s">
        <v>218</v>
      </c>
      <c r="C456" s="7" t="s">
        <v>1254</v>
      </c>
      <c r="D456" s="7" t="s">
        <v>1286</v>
      </c>
      <c r="E456" s="8">
        <v>1.3</v>
      </c>
      <c r="F456" s="37"/>
      <c r="G456" s="6">
        <v>453</v>
      </c>
    </row>
    <row r="457" spans="1:7">
      <c r="A457" s="13" t="s">
        <v>2307</v>
      </c>
      <c r="B457" s="4" t="s">
        <v>218</v>
      </c>
      <c r="C457" s="7" t="s">
        <v>1255</v>
      </c>
      <c r="D457" s="7" t="s">
        <v>1287</v>
      </c>
      <c r="E457" s="8">
        <v>0.8</v>
      </c>
      <c r="F457" s="37"/>
      <c r="G457" s="6">
        <v>454</v>
      </c>
    </row>
    <row r="458" spans="1:7">
      <c r="A458" s="13" t="s">
        <v>2308</v>
      </c>
      <c r="B458" s="4" t="s">
        <v>218</v>
      </c>
      <c r="C458" s="7" t="s">
        <v>1255</v>
      </c>
      <c r="D458" s="7" t="s">
        <v>1306</v>
      </c>
      <c r="E458" s="8">
        <v>0.3</v>
      </c>
      <c r="F458" s="37"/>
      <c r="G458" s="6">
        <v>455</v>
      </c>
    </row>
    <row r="459" spans="1:7">
      <c r="A459" s="13" t="s">
        <v>2309</v>
      </c>
      <c r="B459" s="4" t="s">
        <v>218</v>
      </c>
      <c r="C459" s="10" t="s">
        <v>210</v>
      </c>
      <c r="D459" s="7" t="s">
        <v>1307</v>
      </c>
      <c r="E459" s="8">
        <v>1.2</v>
      </c>
      <c r="F459" s="37"/>
      <c r="G459" s="6">
        <v>456</v>
      </c>
    </row>
    <row r="460" spans="1:7">
      <c r="A460" s="13" t="s">
        <v>2310</v>
      </c>
      <c r="B460" s="4" t="s">
        <v>218</v>
      </c>
      <c r="C460" s="10" t="s">
        <v>201</v>
      </c>
      <c r="D460" s="7" t="s">
        <v>1308</v>
      </c>
      <c r="E460" s="8">
        <v>1.3</v>
      </c>
      <c r="F460" s="37"/>
      <c r="G460" s="6">
        <v>457</v>
      </c>
    </row>
    <row r="461" spans="1:7">
      <c r="A461" s="13" t="s">
        <v>2311</v>
      </c>
      <c r="B461" s="4" t="s">
        <v>218</v>
      </c>
      <c r="C461" s="7" t="s">
        <v>204</v>
      </c>
      <c r="D461" s="7" t="s">
        <v>1309</v>
      </c>
      <c r="E461" s="8">
        <v>1.1000000000000001</v>
      </c>
      <c r="F461" s="37"/>
      <c r="G461" s="6">
        <v>458</v>
      </c>
    </row>
    <row r="462" spans="1:7">
      <c r="A462" s="13" t="s">
        <v>2312</v>
      </c>
      <c r="B462" s="4" t="s">
        <v>218</v>
      </c>
      <c r="C462" s="7" t="s">
        <v>204</v>
      </c>
      <c r="D462" s="7" t="s">
        <v>1310</v>
      </c>
      <c r="E462" s="8">
        <v>1.7</v>
      </c>
      <c r="F462" s="37"/>
      <c r="G462" s="6">
        <v>459</v>
      </c>
    </row>
    <row r="463" spans="1:7">
      <c r="A463" s="13" t="s">
        <v>2313</v>
      </c>
      <c r="B463" s="4" t="s">
        <v>218</v>
      </c>
      <c r="C463" s="7" t="s">
        <v>204</v>
      </c>
      <c r="D463" s="7" t="s">
        <v>353</v>
      </c>
      <c r="E463" s="8">
        <v>1.2</v>
      </c>
      <c r="F463" s="37"/>
      <c r="G463" s="6">
        <v>460</v>
      </c>
    </row>
    <row r="464" spans="1:7">
      <c r="A464" s="13" t="s">
        <v>2314</v>
      </c>
      <c r="B464" s="4" t="s">
        <v>218</v>
      </c>
      <c r="C464" s="7" t="s">
        <v>239</v>
      </c>
      <c r="D464" s="7" t="s">
        <v>343</v>
      </c>
      <c r="E464" s="8">
        <v>2.7</v>
      </c>
      <c r="F464" s="37"/>
      <c r="G464" s="6">
        <v>461</v>
      </c>
    </row>
    <row r="465" spans="1:7">
      <c r="A465" s="13" t="s">
        <v>2315</v>
      </c>
      <c r="B465" s="4" t="s">
        <v>218</v>
      </c>
      <c r="C465" s="7" t="s">
        <v>239</v>
      </c>
      <c r="D465" s="7" t="s">
        <v>349</v>
      </c>
      <c r="E465" s="8">
        <v>0.8</v>
      </c>
      <c r="F465" s="37"/>
      <c r="G465" s="6">
        <v>462</v>
      </c>
    </row>
    <row r="466" spans="1:7">
      <c r="A466" s="13" t="s">
        <v>2316</v>
      </c>
      <c r="B466" s="4" t="s">
        <v>218</v>
      </c>
      <c r="C466" s="7" t="s">
        <v>239</v>
      </c>
      <c r="D466" s="7" t="s">
        <v>247</v>
      </c>
      <c r="E466" s="8">
        <v>1</v>
      </c>
      <c r="F466" s="37"/>
      <c r="G466" s="6">
        <v>463</v>
      </c>
    </row>
    <row r="467" spans="1:7">
      <c r="A467" s="13" t="s">
        <v>2317</v>
      </c>
      <c r="B467" s="4" t="s">
        <v>218</v>
      </c>
      <c r="C467" s="7" t="s">
        <v>239</v>
      </c>
      <c r="D467" s="7" t="s">
        <v>344</v>
      </c>
      <c r="E467" s="8">
        <v>1.5</v>
      </c>
      <c r="F467" s="37"/>
      <c r="G467" s="6">
        <v>464</v>
      </c>
    </row>
    <row r="468" spans="1:7">
      <c r="A468" s="13" t="s">
        <v>2318</v>
      </c>
      <c r="B468" s="4" t="s">
        <v>218</v>
      </c>
      <c r="C468" s="7" t="s">
        <v>239</v>
      </c>
      <c r="D468" s="7" t="s">
        <v>86</v>
      </c>
      <c r="E468" s="8">
        <v>1.2</v>
      </c>
      <c r="F468" s="37"/>
      <c r="G468" s="6">
        <v>465</v>
      </c>
    </row>
    <row r="469" spans="1:7">
      <c r="A469" s="13" t="s">
        <v>2319</v>
      </c>
      <c r="B469" s="4" t="s">
        <v>218</v>
      </c>
      <c r="C469" s="7" t="s">
        <v>239</v>
      </c>
      <c r="D469" s="7" t="s">
        <v>249</v>
      </c>
      <c r="E469" s="8">
        <v>0.7</v>
      </c>
      <c r="F469" s="37"/>
      <c r="G469" s="6">
        <v>466</v>
      </c>
    </row>
    <row r="470" spans="1:7">
      <c r="A470" s="13" t="s">
        <v>2320</v>
      </c>
      <c r="B470" s="4" t="s">
        <v>218</v>
      </c>
      <c r="C470" s="7" t="s">
        <v>239</v>
      </c>
      <c r="D470" s="7" t="s">
        <v>248</v>
      </c>
      <c r="E470" s="8">
        <v>2.2000000000000002</v>
      </c>
      <c r="F470" s="37"/>
      <c r="G470" s="6">
        <v>467</v>
      </c>
    </row>
    <row r="471" spans="1:7">
      <c r="A471" s="13" t="s">
        <v>2321</v>
      </c>
      <c r="B471" s="4" t="s">
        <v>218</v>
      </c>
      <c r="C471" s="7" t="s">
        <v>239</v>
      </c>
      <c r="D471" s="7" t="s">
        <v>1311</v>
      </c>
      <c r="E471" s="8">
        <v>0.6</v>
      </c>
      <c r="F471" s="37"/>
      <c r="G471" s="6">
        <v>468</v>
      </c>
    </row>
    <row r="472" spans="1:7">
      <c r="A472" s="13" t="s">
        <v>2322</v>
      </c>
      <c r="B472" s="4" t="s">
        <v>218</v>
      </c>
      <c r="C472" s="7" t="s">
        <v>239</v>
      </c>
      <c r="D472" s="7" t="s">
        <v>254</v>
      </c>
      <c r="E472" s="8">
        <v>1.4</v>
      </c>
      <c r="F472" s="37"/>
      <c r="G472" s="6">
        <v>469</v>
      </c>
    </row>
    <row r="473" spans="1:7">
      <c r="A473" s="13" t="s">
        <v>2323</v>
      </c>
      <c r="B473" s="4" t="s">
        <v>218</v>
      </c>
      <c r="C473" s="7" t="s">
        <v>239</v>
      </c>
      <c r="D473" s="7" t="s">
        <v>250</v>
      </c>
      <c r="E473" s="8">
        <v>0.9</v>
      </c>
      <c r="F473" s="37"/>
      <c r="G473" s="6">
        <v>470</v>
      </c>
    </row>
    <row r="474" spans="1:7">
      <c r="A474" s="13" t="s">
        <v>2324</v>
      </c>
      <c r="B474" s="4" t="s">
        <v>218</v>
      </c>
      <c r="C474" s="7" t="s">
        <v>239</v>
      </c>
      <c r="D474" s="7" t="s">
        <v>251</v>
      </c>
      <c r="E474" s="8">
        <v>0.4</v>
      </c>
      <c r="F474" s="37"/>
      <c r="G474" s="6">
        <v>471</v>
      </c>
    </row>
    <row r="475" spans="1:7">
      <c r="A475" s="13" t="s">
        <v>2325</v>
      </c>
      <c r="B475" s="4" t="s">
        <v>218</v>
      </c>
      <c r="C475" s="7" t="s">
        <v>239</v>
      </c>
      <c r="D475" s="7" t="s">
        <v>352</v>
      </c>
      <c r="E475" s="8">
        <v>0.6</v>
      </c>
      <c r="F475" s="37"/>
      <c r="G475" s="6">
        <v>472</v>
      </c>
    </row>
    <row r="476" spans="1:7">
      <c r="A476" s="13" t="s">
        <v>2326</v>
      </c>
      <c r="B476" s="4" t="s">
        <v>218</v>
      </c>
      <c r="C476" s="10" t="s">
        <v>229</v>
      </c>
      <c r="D476" s="7" t="s">
        <v>230</v>
      </c>
      <c r="E476" s="8">
        <v>0.7</v>
      </c>
      <c r="F476" s="37"/>
      <c r="G476" s="6">
        <v>473</v>
      </c>
    </row>
    <row r="477" spans="1:7">
      <c r="A477" s="13" t="s">
        <v>2327</v>
      </c>
      <c r="B477" s="4" t="s">
        <v>218</v>
      </c>
      <c r="C477" s="7" t="s">
        <v>1304</v>
      </c>
      <c r="D477" s="7" t="s">
        <v>1313</v>
      </c>
      <c r="E477" s="8">
        <v>1.2</v>
      </c>
      <c r="F477" s="37"/>
      <c r="G477" s="6">
        <v>474</v>
      </c>
    </row>
    <row r="478" spans="1:7">
      <c r="A478" s="13" t="s">
        <v>2328</v>
      </c>
      <c r="B478" s="4" t="s">
        <v>218</v>
      </c>
      <c r="C478" s="7" t="s">
        <v>1304</v>
      </c>
      <c r="D478" s="7" t="s">
        <v>1314</v>
      </c>
      <c r="E478" s="8">
        <v>1.7</v>
      </c>
      <c r="F478" s="37"/>
      <c r="G478" s="6">
        <v>475</v>
      </c>
    </row>
    <row r="479" spans="1:7">
      <c r="A479" s="13" t="s">
        <v>2329</v>
      </c>
      <c r="B479" s="4" t="s">
        <v>218</v>
      </c>
      <c r="C479" s="7" t="s">
        <v>1304</v>
      </c>
      <c r="D479" s="7" t="s">
        <v>1315</v>
      </c>
      <c r="E479" s="8">
        <v>2.1</v>
      </c>
      <c r="F479" s="37"/>
      <c r="G479" s="6">
        <v>476</v>
      </c>
    </row>
    <row r="480" spans="1:7">
      <c r="A480" s="13" t="s">
        <v>2330</v>
      </c>
      <c r="B480" s="4" t="s">
        <v>218</v>
      </c>
      <c r="C480" s="7" t="s">
        <v>1304</v>
      </c>
      <c r="D480" s="7" t="s">
        <v>1316</v>
      </c>
      <c r="E480" s="8">
        <v>1.2</v>
      </c>
      <c r="F480" s="37"/>
      <c r="G480" s="6">
        <v>477</v>
      </c>
    </row>
    <row r="481" spans="1:7">
      <c r="A481" s="13" t="s">
        <v>2331</v>
      </c>
      <c r="B481" s="4" t="s">
        <v>218</v>
      </c>
      <c r="C481" s="7" t="s">
        <v>1304</v>
      </c>
      <c r="D481" s="7" t="s">
        <v>1317</v>
      </c>
      <c r="E481" s="8">
        <v>0.5</v>
      </c>
      <c r="F481" s="37"/>
      <c r="G481" s="6">
        <v>478</v>
      </c>
    </row>
    <row r="482" spans="1:7">
      <c r="A482" s="13" t="s">
        <v>2332</v>
      </c>
      <c r="B482" s="4" t="s">
        <v>218</v>
      </c>
      <c r="C482" s="7" t="s">
        <v>224</v>
      </c>
      <c r="D482" s="7" t="s">
        <v>225</v>
      </c>
      <c r="E482" s="8">
        <v>1.1000000000000001</v>
      </c>
      <c r="F482" s="37"/>
      <c r="G482" s="6">
        <v>479</v>
      </c>
    </row>
    <row r="483" spans="1:7">
      <c r="A483" s="13" t="s">
        <v>2333</v>
      </c>
      <c r="B483" s="4" t="s">
        <v>218</v>
      </c>
      <c r="C483" s="10" t="s">
        <v>203</v>
      </c>
      <c r="D483" s="7" t="s">
        <v>226</v>
      </c>
      <c r="E483" s="8">
        <v>1.1000000000000001</v>
      </c>
      <c r="F483" s="37"/>
      <c r="G483" s="6">
        <v>480</v>
      </c>
    </row>
    <row r="484" spans="1:7">
      <c r="A484" s="13" t="s">
        <v>2334</v>
      </c>
      <c r="B484" s="4" t="s">
        <v>218</v>
      </c>
      <c r="C484" s="7" t="s">
        <v>1265</v>
      </c>
      <c r="D484" s="7" t="s">
        <v>1318</v>
      </c>
      <c r="E484" s="8">
        <v>1</v>
      </c>
      <c r="F484" s="37"/>
      <c r="G484" s="6">
        <v>481</v>
      </c>
    </row>
    <row r="485" spans="1:7">
      <c r="A485" s="13" t="s">
        <v>2335</v>
      </c>
      <c r="B485" s="4" t="s">
        <v>218</v>
      </c>
      <c r="C485" s="7" t="s">
        <v>1265</v>
      </c>
      <c r="D485" s="7" t="s">
        <v>1319</v>
      </c>
      <c r="E485" s="8">
        <v>1.7</v>
      </c>
      <c r="F485" s="37"/>
      <c r="G485" s="6">
        <v>482</v>
      </c>
    </row>
    <row r="486" spans="1:7">
      <c r="A486" s="13" t="s">
        <v>2336</v>
      </c>
      <c r="B486" s="4" t="s">
        <v>218</v>
      </c>
      <c r="C486" s="7" t="s">
        <v>211</v>
      </c>
      <c r="D486" s="7" t="s">
        <v>223</v>
      </c>
      <c r="E486" s="8">
        <v>1.5</v>
      </c>
      <c r="F486" s="37"/>
      <c r="G486" s="6">
        <v>483</v>
      </c>
    </row>
    <row r="487" spans="1:7">
      <c r="A487" s="13" t="s">
        <v>2337</v>
      </c>
      <c r="B487" s="4" t="s">
        <v>218</v>
      </c>
      <c r="C487" s="7" t="s">
        <v>212</v>
      </c>
      <c r="D487" s="7" t="s">
        <v>223</v>
      </c>
      <c r="E487" s="8">
        <v>1.9</v>
      </c>
      <c r="F487" s="37"/>
      <c r="G487" s="6">
        <v>484</v>
      </c>
    </row>
    <row r="488" spans="1:7">
      <c r="A488" s="13" t="s">
        <v>2338</v>
      </c>
      <c r="B488" s="4" t="s">
        <v>218</v>
      </c>
      <c r="C488" s="10" t="s">
        <v>232</v>
      </c>
      <c r="D488" s="7" t="s">
        <v>233</v>
      </c>
      <c r="E488" s="8">
        <v>1.5</v>
      </c>
      <c r="F488" s="37"/>
      <c r="G488" s="6">
        <v>485</v>
      </c>
    </row>
    <row r="489" spans="1:7">
      <c r="A489" s="13" t="s">
        <v>2339</v>
      </c>
      <c r="B489" s="4" t="s">
        <v>218</v>
      </c>
      <c r="C489" s="7" t="s">
        <v>1305</v>
      </c>
      <c r="D489" s="7" t="s">
        <v>1320</v>
      </c>
      <c r="E489" s="8">
        <v>2.4</v>
      </c>
      <c r="F489" s="37"/>
      <c r="G489" s="6">
        <v>486</v>
      </c>
    </row>
    <row r="490" spans="1:7">
      <c r="A490" s="13" t="s">
        <v>2340</v>
      </c>
      <c r="B490" s="4" t="s">
        <v>218</v>
      </c>
      <c r="C490" s="7" t="s">
        <v>1305</v>
      </c>
      <c r="D490" s="7" t="s">
        <v>1321</v>
      </c>
      <c r="E490" s="8">
        <v>0.9</v>
      </c>
      <c r="F490" s="37"/>
      <c r="G490" s="6">
        <v>487</v>
      </c>
    </row>
    <row r="491" spans="1:7">
      <c r="A491" s="13" t="s">
        <v>2341</v>
      </c>
      <c r="B491" s="4" t="s">
        <v>218</v>
      </c>
      <c r="C491" s="10" t="s">
        <v>227</v>
      </c>
      <c r="D491" s="7" t="s">
        <v>253</v>
      </c>
      <c r="E491" s="8">
        <v>1.7</v>
      </c>
      <c r="F491" s="37"/>
      <c r="G491" s="6">
        <v>488</v>
      </c>
    </row>
    <row r="492" spans="1:7">
      <c r="A492" s="13" t="s">
        <v>2342</v>
      </c>
      <c r="B492" s="4" t="s">
        <v>218</v>
      </c>
      <c r="C492" s="10" t="s">
        <v>227</v>
      </c>
      <c r="D492" s="7" t="s">
        <v>342</v>
      </c>
      <c r="E492" s="8">
        <v>1.7</v>
      </c>
      <c r="F492" s="37"/>
      <c r="G492" s="6">
        <v>489</v>
      </c>
    </row>
    <row r="493" spans="1:7">
      <c r="A493" s="13" t="s">
        <v>2343</v>
      </c>
      <c r="B493" s="4" t="s">
        <v>218</v>
      </c>
      <c r="C493" s="7" t="s">
        <v>1269</v>
      </c>
      <c r="D493" s="7" t="s">
        <v>1322</v>
      </c>
      <c r="E493" s="8">
        <v>2.7</v>
      </c>
      <c r="F493" s="37"/>
      <c r="G493" s="6">
        <v>490</v>
      </c>
    </row>
    <row r="494" spans="1:7">
      <c r="A494" s="13" t="s">
        <v>2344</v>
      </c>
      <c r="B494" s="4" t="s">
        <v>218</v>
      </c>
      <c r="C494" s="7" t="s">
        <v>1269</v>
      </c>
      <c r="D494" s="7" t="s">
        <v>1323</v>
      </c>
      <c r="E494" s="8">
        <v>2.2999999999999998</v>
      </c>
      <c r="F494" s="37"/>
      <c r="G494" s="6">
        <v>491</v>
      </c>
    </row>
    <row r="495" spans="1:7">
      <c r="A495" s="13" t="s">
        <v>2345</v>
      </c>
      <c r="B495" s="4" t="s">
        <v>218</v>
      </c>
      <c r="C495" s="7" t="s">
        <v>1269</v>
      </c>
      <c r="D495" s="7" t="s">
        <v>1324</v>
      </c>
      <c r="E495" s="8">
        <v>1.4</v>
      </c>
      <c r="F495" s="37"/>
      <c r="G495" s="6">
        <v>492</v>
      </c>
    </row>
    <row r="496" spans="1:7">
      <c r="A496" s="13" t="s">
        <v>2346</v>
      </c>
      <c r="B496" s="4" t="s">
        <v>218</v>
      </c>
      <c r="C496" s="7" t="s">
        <v>241</v>
      </c>
      <c r="D496" s="7" t="s">
        <v>346</v>
      </c>
      <c r="E496" s="8">
        <v>1.4</v>
      </c>
      <c r="F496" s="37"/>
      <c r="G496" s="6">
        <v>493</v>
      </c>
    </row>
    <row r="497" spans="1:7">
      <c r="A497" s="13" t="s">
        <v>2347</v>
      </c>
      <c r="B497" s="4" t="s">
        <v>218</v>
      </c>
      <c r="C497" s="7" t="s">
        <v>241</v>
      </c>
      <c r="D497" s="7" t="s">
        <v>337</v>
      </c>
      <c r="E497" s="8">
        <v>0.9</v>
      </c>
      <c r="F497" s="37"/>
      <c r="G497" s="6">
        <v>494</v>
      </c>
    </row>
    <row r="498" spans="1:7">
      <c r="A498" s="13" t="s">
        <v>2348</v>
      </c>
      <c r="B498" s="4" t="s">
        <v>218</v>
      </c>
      <c r="C498" s="7" t="s">
        <v>207</v>
      </c>
      <c r="D498" s="7" t="s">
        <v>231</v>
      </c>
      <c r="E498" s="8">
        <v>0.2</v>
      </c>
      <c r="F498" s="37"/>
      <c r="G498" s="6">
        <v>495</v>
      </c>
    </row>
    <row r="499" spans="1:7">
      <c r="A499" s="13" t="s">
        <v>2349</v>
      </c>
      <c r="B499" s="4" t="s">
        <v>218</v>
      </c>
      <c r="C499" s="7" t="s">
        <v>78</v>
      </c>
      <c r="D499" s="7" t="s">
        <v>1328</v>
      </c>
      <c r="E499" s="8">
        <v>0.6</v>
      </c>
      <c r="F499" s="37"/>
      <c r="G499" s="6">
        <v>496</v>
      </c>
    </row>
    <row r="500" spans="1:7">
      <c r="A500" s="13" t="s">
        <v>2350</v>
      </c>
      <c r="B500" s="4" t="s">
        <v>218</v>
      </c>
      <c r="C500" s="7" t="s">
        <v>78</v>
      </c>
      <c r="D500" s="7" t="s">
        <v>1329</v>
      </c>
      <c r="E500" s="8">
        <v>1</v>
      </c>
      <c r="F500" s="37"/>
      <c r="G500" s="6">
        <v>497</v>
      </c>
    </row>
    <row r="501" spans="1:7">
      <c r="A501" s="13" t="s">
        <v>2351</v>
      </c>
      <c r="B501" s="4" t="s">
        <v>218</v>
      </c>
      <c r="C501" s="7" t="s">
        <v>78</v>
      </c>
      <c r="D501" s="7" t="s">
        <v>1330</v>
      </c>
      <c r="E501" s="8">
        <v>1.5</v>
      </c>
      <c r="F501" s="37"/>
      <c r="G501" s="6">
        <v>498</v>
      </c>
    </row>
    <row r="502" spans="1:7">
      <c r="A502" s="13" t="s">
        <v>2352</v>
      </c>
      <c r="B502" s="4" t="s">
        <v>218</v>
      </c>
      <c r="C502" s="10" t="s">
        <v>213</v>
      </c>
      <c r="D502" s="10" t="s">
        <v>223</v>
      </c>
      <c r="E502" s="8">
        <v>0</v>
      </c>
      <c r="F502" s="37"/>
      <c r="G502" s="6">
        <v>499</v>
      </c>
    </row>
    <row r="503" spans="1:7">
      <c r="A503" s="13" t="s">
        <v>2353</v>
      </c>
      <c r="B503" s="4" t="s">
        <v>218</v>
      </c>
      <c r="C503" s="7" t="s">
        <v>228</v>
      </c>
      <c r="D503" s="7" t="s">
        <v>223</v>
      </c>
      <c r="E503" s="8">
        <v>0</v>
      </c>
      <c r="F503" s="37"/>
      <c r="G503" s="6">
        <v>500</v>
      </c>
    </row>
    <row r="504" spans="1:7">
      <c r="A504" s="21" t="s">
        <v>1844</v>
      </c>
      <c r="B504" s="2" t="s">
        <v>411</v>
      </c>
      <c r="C504" s="22" t="s">
        <v>240</v>
      </c>
      <c r="D504" s="22" t="s">
        <v>361</v>
      </c>
      <c r="E504" s="23">
        <v>3</v>
      </c>
      <c r="F504" s="21"/>
      <c r="G504" s="6">
        <v>501</v>
      </c>
    </row>
    <row r="505" spans="1:7">
      <c r="A505" s="21" t="s">
        <v>2354</v>
      </c>
      <c r="B505" s="2" t="s">
        <v>411</v>
      </c>
      <c r="C505" s="22" t="s">
        <v>240</v>
      </c>
      <c r="D505" s="22" t="s">
        <v>362</v>
      </c>
      <c r="E505" s="23">
        <v>3</v>
      </c>
      <c r="F505" s="21"/>
      <c r="G505" s="6">
        <v>502</v>
      </c>
    </row>
    <row r="506" spans="1:7">
      <c r="A506" s="21" t="s">
        <v>2355</v>
      </c>
      <c r="B506" s="2" t="s">
        <v>411</v>
      </c>
      <c r="C506" s="22" t="s">
        <v>240</v>
      </c>
      <c r="D506" s="22" t="s">
        <v>363</v>
      </c>
      <c r="E506" s="23">
        <v>3</v>
      </c>
      <c r="F506" s="21"/>
      <c r="G506" s="6">
        <v>503</v>
      </c>
    </row>
    <row r="507" spans="1:7">
      <c r="A507" s="21" t="s">
        <v>2356</v>
      </c>
      <c r="B507" s="2" t="s">
        <v>411</v>
      </c>
      <c r="C507" s="22" t="s">
        <v>240</v>
      </c>
      <c r="D507" s="22" t="s">
        <v>364</v>
      </c>
      <c r="E507" s="23">
        <v>1.2</v>
      </c>
      <c r="F507" s="21"/>
      <c r="G507" s="6">
        <v>504</v>
      </c>
    </row>
    <row r="508" spans="1:7">
      <c r="A508" s="21" t="s">
        <v>2357</v>
      </c>
      <c r="B508" s="2" t="s">
        <v>411</v>
      </c>
      <c r="C508" s="22" t="s">
        <v>240</v>
      </c>
      <c r="D508" s="22" t="s">
        <v>365</v>
      </c>
      <c r="E508" s="23">
        <v>0.6</v>
      </c>
      <c r="F508" s="21"/>
      <c r="G508" s="6">
        <v>505</v>
      </c>
    </row>
    <row r="509" spans="1:7">
      <c r="A509" s="21" t="s">
        <v>1845</v>
      </c>
      <c r="B509" s="2" t="s">
        <v>411</v>
      </c>
      <c r="C509" s="22" t="s">
        <v>240</v>
      </c>
      <c r="D509" s="22" t="s">
        <v>366</v>
      </c>
      <c r="E509" s="23">
        <v>0.5</v>
      </c>
      <c r="F509" s="21"/>
      <c r="G509" s="6">
        <v>506</v>
      </c>
    </row>
    <row r="510" spans="1:7">
      <c r="A510" s="21" t="s">
        <v>2358</v>
      </c>
      <c r="B510" s="2" t="s">
        <v>411</v>
      </c>
      <c r="C510" s="22" t="s">
        <v>240</v>
      </c>
      <c r="D510" s="22" t="s">
        <v>367</v>
      </c>
      <c r="E510" s="23">
        <v>3</v>
      </c>
      <c r="F510" s="21"/>
      <c r="G510" s="6">
        <v>507</v>
      </c>
    </row>
    <row r="511" spans="1:7">
      <c r="A511" s="21" t="s">
        <v>2359</v>
      </c>
      <c r="B511" s="2" t="s">
        <v>411</v>
      </c>
      <c r="C511" s="22" t="s">
        <v>240</v>
      </c>
      <c r="D511" s="22" t="s">
        <v>368</v>
      </c>
      <c r="E511" s="23">
        <v>0.5</v>
      </c>
      <c r="F511" s="21"/>
      <c r="G511" s="6">
        <v>508</v>
      </c>
    </row>
    <row r="512" spans="1:7">
      <c r="A512" s="21" t="s">
        <v>1846</v>
      </c>
      <c r="B512" s="2" t="s">
        <v>411</v>
      </c>
      <c r="C512" s="22" t="s">
        <v>240</v>
      </c>
      <c r="D512" s="22" t="s">
        <v>369</v>
      </c>
      <c r="E512" s="23">
        <v>1.2</v>
      </c>
      <c r="F512" s="21"/>
      <c r="G512" s="6">
        <v>509</v>
      </c>
    </row>
    <row r="513" spans="1:7">
      <c r="A513" s="21" t="s">
        <v>2360</v>
      </c>
      <c r="B513" s="2" t="s">
        <v>411</v>
      </c>
      <c r="C513" s="22" t="s">
        <v>240</v>
      </c>
      <c r="D513" s="22" t="s">
        <v>370</v>
      </c>
      <c r="E513" s="23">
        <v>1.2</v>
      </c>
      <c r="F513" s="21"/>
      <c r="G513" s="6">
        <v>510</v>
      </c>
    </row>
    <row r="514" spans="1:7">
      <c r="A514" s="21" t="s">
        <v>2361</v>
      </c>
      <c r="B514" s="2" t="s">
        <v>411</v>
      </c>
      <c r="C514" s="22" t="s">
        <v>240</v>
      </c>
      <c r="D514" s="22" t="s">
        <v>96</v>
      </c>
      <c r="E514" s="23">
        <v>0.6</v>
      </c>
      <c r="F514" s="21"/>
      <c r="G514" s="6">
        <v>511</v>
      </c>
    </row>
    <row r="515" spans="1:7">
      <c r="A515" s="21" t="s">
        <v>2362</v>
      </c>
      <c r="B515" s="2" t="s">
        <v>411</v>
      </c>
      <c r="C515" s="22" t="s">
        <v>240</v>
      </c>
      <c r="D515" s="22" t="s">
        <v>371</v>
      </c>
      <c r="E515" s="23">
        <v>3</v>
      </c>
      <c r="F515" s="21"/>
      <c r="G515" s="6">
        <v>512</v>
      </c>
    </row>
    <row r="516" spans="1:7">
      <c r="A516" s="21" t="s">
        <v>2363</v>
      </c>
      <c r="B516" s="2" t="s">
        <v>411</v>
      </c>
      <c r="C516" s="22" t="s">
        <v>240</v>
      </c>
      <c r="D516" s="22" t="s">
        <v>372</v>
      </c>
      <c r="E516" s="23">
        <v>0.3</v>
      </c>
      <c r="F516" s="21"/>
      <c r="G516" s="6">
        <v>513</v>
      </c>
    </row>
    <row r="517" spans="1:7">
      <c r="A517" s="21" t="s">
        <v>2364</v>
      </c>
      <c r="B517" s="2" t="s">
        <v>411</v>
      </c>
      <c r="C517" s="22" t="s">
        <v>240</v>
      </c>
      <c r="D517" s="22" t="s">
        <v>373</v>
      </c>
      <c r="E517" s="23">
        <v>1.2</v>
      </c>
      <c r="F517" s="21"/>
      <c r="G517" s="6">
        <v>514</v>
      </c>
    </row>
    <row r="518" spans="1:7">
      <c r="A518" s="21" t="s">
        <v>2365</v>
      </c>
      <c r="B518" s="2" t="s">
        <v>411</v>
      </c>
      <c r="C518" s="22" t="s">
        <v>240</v>
      </c>
      <c r="D518" s="22" t="s">
        <v>374</v>
      </c>
      <c r="E518" s="23">
        <v>4.5</v>
      </c>
      <c r="F518" s="21"/>
      <c r="G518" s="6">
        <v>515</v>
      </c>
    </row>
    <row r="519" spans="1:7">
      <c r="A519" s="21" t="s">
        <v>2366</v>
      </c>
      <c r="B519" s="2" t="s">
        <v>411</v>
      </c>
      <c r="C519" s="22" t="s">
        <v>240</v>
      </c>
      <c r="D519" s="22" t="s">
        <v>375</v>
      </c>
      <c r="E519" s="23">
        <v>0.5</v>
      </c>
      <c r="F519" s="21"/>
      <c r="G519" s="6">
        <v>516</v>
      </c>
    </row>
    <row r="520" spans="1:7">
      <c r="A520" s="21" t="s">
        <v>2367</v>
      </c>
      <c r="B520" s="2" t="s">
        <v>411</v>
      </c>
      <c r="C520" s="22" t="s">
        <v>240</v>
      </c>
      <c r="D520" s="22" t="s">
        <v>376</v>
      </c>
      <c r="E520" s="23">
        <v>1.1000000000000001</v>
      </c>
      <c r="F520" s="21"/>
      <c r="G520" s="6">
        <v>517</v>
      </c>
    </row>
    <row r="521" spans="1:7">
      <c r="A521" s="21" t="s">
        <v>2368</v>
      </c>
      <c r="B521" s="2" t="s">
        <v>411</v>
      </c>
      <c r="C521" s="22" t="s">
        <v>240</v>
      </c>
      <c r="D521" s="22" t="s">
        <v>377</v>
      </c>
      <c r="E521" s="23">
        <v>1.7</v>
      </c>
      <c r="F521" s="21"/>
      <c r="G521" s="6">
        <v>518</v>
      </c>
    </row>
    <row r="522" spans="1:7">
      <c r="A522" s="21" t="s">
        <v>2369</v>
      </c>
      <c r="B522" s="2" t="s">
        <v>411</v>
      </c>
      <c r="C522" s="22" t="s">
        <v>240</v>
      </c>
      <c r="D522" s="22" t="s">
        <v>378</v>
      </c>
      <c r="E522" s="23">
        <v>3</v>
      </c>
      <c r="F522" s="21"/>
      <c r="G522" s="6">
        <v>519</v>
      </c>
    </row>
    <row r="523" spans="1:7">
      <c r="A523" s="21" t="s">
        <v>2370</v>
      </c>
      <c r="B523" s="2" t="s">
        <v>411</v>
      </c>
      <c r="C523" s="22" t="s">
        <v>240</v>
      </c>
      <c r="D523" s="22" t="s">
        <v>379</v>
      </c>
      <c r="E523" s="23">
        <v>4.5</v>
      </c>
      <c r="F523" s="21"/>
      <c r="G523" s="6">
        <v>520</v>
      </c>
    </row>
    <row r="524" spans="1:7">
      <c r="A524" s="21" t="s">
        <v>2371</v>
      </c>
      <c r="B524" s="2" t="s">
        <v>411</v>
      </c>
      <c r="C524" s="22" t="s">
        <v>240</v>
      </c>
      <c r="D524" s="22" t="s">
        <v>380</v>
      </c>
      <c r="E524" s="23">
        <v>0.5</v>
      </c>
      <c r="F524" s="21"/>
      <c r="G524" s="6">
        <v>521</v>
      </c>
    </row>
    <row r="525" spans="1:7">
      <c r="A525" s="21" t="s">
        <v>1849</v>
      </c>
      <c r="B525" s="2" t="s">
        <v>411</v>
      </c>
      <c r="C525" s="22" t="s">
        <v>240</v>
      </c>
      <c r="D525" s="22" t="s">
        <v>381</v>
      </c>
      <c r="E525" s="23">
        <v>0.5</v>
      </c>
      <c r="F525" s="21"/>
      <c r="G525" s="6">
        <v>522</v>
      </c>
    </row>
    <row r="526" spans="1:7">
      <c r="A526" s="21" t="s">
        <v>2372</v>
      </c>
      <c r="B526" s="2" t="s">
        <v>411</v>
      </c>
      <c r="C526" s="22" t="s">
        <v>240</v>
      </c>
      <c r="D526" s="22" t="s">
        <v>382</v>
      </c>
      <c r="E526" s="23">
        <v>1.7</v>
      </c>
      <c r="F526" s="21"/>
      <c r="G526" s="6">
        <v>523</v>
      </c>
    </row>
    <row r="527" spans="1:7">
      <c r="A527" s="21" t="s">
        <v>2373</v>
      </c>
      <c r="B527" s="2" t="s">
        <v>411</v>
      </c>
      <c r="C527" s="22" t="s">
        <v>240</v>
      </c>
      <c r="D527" s="22" t="s">
        <v>383</v>
      </c>
      <c r="E527" s="23">
        <v>4.5</v>
      </c>
      <c r="F527" s="21"/>
      <c r="G527" s="6">
        <v>524</v>
      </c>
    </row>
    <row r="528" spans="1:7">
      <c r="A528" s="21" t="s">
        <v>2374</v>
      </c>
      <c r="B528" s="2" t="s">
        <v>411</v>
      </c>
      <c r="C528" s="22" t="s">
        <v>240</v>
      </c>
      <c r="D528" s="22" t="s">
        <v>384</v>
      </c>
      <c r="E528" s="23">
        <v>0.7</v>
      </c>
      <c r="F528" s="21"/>
      <c r="G528" s="6">
        <v>525</v>
      </c>
    </row>
    <row r="529" spans="1:7">
      <c r="A529" s="21" t="s">
        <v>2375</v>
      </c>
      <c r="B529" s="2" t="s">
        <v>411</v>
      </c>
      <c r="C529" s="22" t="s">
        <v>240</v>
      </c>
      <c r="D529" s="22" t="s">
        <v>245</v>
      </c>
      <c r="E529" s="23">
        <v>3</v>
      </c>
      <c r="F529" s="21"/>
      <c r="G529" s="6">
        <v>526</v>
      </c>
    </row>
    <row r="530" spans="1:7">
      <c r="A530" s="21" t="s">
        <v>2376</v>
      </c>
      <c r="B530" s="2" t="s">
        <v>411</v>
      </c>
      <c r="C530" s="22" t="s">
        <v>240</v>
      </c>
      <c r="D530" s="22" t="s">
        <v>385</v>
      </c>
      <c r="E530" s="23">
        <v>0.5</v>
      </c>
      <c r="F530" s="21"/>
      <c r="G530" s="6">
        <v>527</v>
      </c>
    </row>
    <row r="531" spans="1:7">
      <c r="A531" s="21" t="s">
        <v>2377</v>
      </c>
      <c r="B531" s="2" t="s">
        <v>411</v>
      </c>
      <c r="C531" s="22" t="s">
        <v>240</v>
      </c>
      <c r="D531" s="22" t="s">
        <v>246</v>
      </c>
      <c r="E531" s="23">
        <v>1.1000000000000001</v>
      </c>
      <c r="F531" s="21"/>
      <c r="G531" s="6">
        <v>528</v>
      </c>
    </row>
    <row r="532" spans="1:7">
      <c r="A532" s="21" t="s">
        <v>1850</v>
      </c>
      <c r="B532" s="2" t="s">
        <v>411</v>
      </c>
      <c r="C532" s="22" t="s">
        <v>240</v>
      </c>
      <c r="D532" s="22" t="s">
        <v>386</v>
      </c>
      <c r="E532" s="23">
        <v>0.7</v>
      </c>
      <c r="F532" s="21"/>
      <c r="G532" s="6">
        <v>529</v>
      </c>
    </row>
    <row r="533" spans="1:7">
      <c r="A533" s="21" t="s">
        <v>2378</v>
      </c>
      <c r="B533" s="2" t="s">
        <v>411</v>
      </c>
      <c r="C533" s="22" t="s">
        <v>240</v>
      </c>
      <c r="D533" s="22" t="s">
        <v>387</v>
      </c>
      <c r="E533" s="23">
        <v>3</v>
      </c>
      <c r="F533" s="21"/>
      <c r="G533" s="6">
        <v>530</v>
      </c>
    </row>
    <row r="534" spans="1:7">
      <c r="A534" s="21" t="s">
        <v>1847</v>
      </c>
      <c r="B534" s="2" t="s">
        <v>411</v>
      </c>
      <c r="C534" s="22" t="s">
        <v>240</v>
      </c>
      <c r="D534" s="22" t="s">
        <v>388</v>
      </c>
      <c r="E534" s="23">
        <v>0.7</v>
      </c>
      <c r="F534" s="21"/>
      <c r="G534" s="6">
        <v>531</v>
      </c>
    </row>
    <row r="535" spans="1:7">
      <c r="A535" s="21" t="s">
        <v>2379</v>
      </c>
      <c r="B535" s="2" t="s">
        <v>411</v>
      </c>
      <c r="C535" s="22" t="s">
        <v>240</v>
      </c>
      <c r="D535" s="22" t="s">
        <v>389</v>
      </c>
      <c r="E535" s="23">
        <v>3</v>
      </c>
      <c r="F535" s="21"/>
      <c r="G535" s="6">
        <v>532</v>
      </c>
    </row>
    <row r="536" spans="1:7">
      <c r="A536" s="21" t="s">
        <v>2380</v>
      </c>
      <c r="B536" s="2" t="s">
        <v>411</v>
      </c>
      <c r="C536" s="22" t="s">
        <v>240</v>
      </c>
      <c r="D536" s="22" t="s">
        <v>390</v>
      </c>
      <c r="E536" s="23">
        <v>1.2</v>
      </c>
      <c r="F536" s="21"/>
      <c r="G536" s="6">
        <v>533</v>
      </c>
    </row>
    <row r="537" spans="1:7">
      <c r="A537" s="21" t="s">
        <v>2381</v>
      </c>
      <c r="B537" s="2" t="s">
        <v>411</v>
      </c>
      <c r="C537" s="22" t="s">
        <v>240</v>
      </c>
      <c r="D537" s="22" t="s">
        <v>391</v>
      </c>
      <c r="E537" s="23">
        <v>3</v>
      </c>
      <c r="F537" s="21"/>
      <c r="G537" s="6">
        <v>534</v>
      </c>
    </row>
    <row r="538" spans="1:7">
      <c r="A538" s="21" t="s">
        <v>2382</v>
      </c>
      <c r="B538" s="2" t="s">
        <v>411</v>
      </c>
      <c r="C538" s="22" t="s">
        <v>240</v>
      </c>
      <c r="D538" s="22" t="s">
        <v>392</v>
      </c>
      <c r="E538" s="23">
        <v>0.7</v>
      </c>
      <c r="F538" s="21"/>
      <c r="G538" s="6">
        <v>535</v>
      </c>
    </row>
    <row r="539" spans="1:7">
      <c r="A539" s="21" t="s">
        <v>2383</v>
      </c>
      <c r="B539" s="2" t="s">
        <v>411</v>
      </c>
      <c r="C539" s="22" t="s">
        <v>240</v>
      </c>
      <c r="D539" s="22" t="s">
        <v>393</v>
      </c>
      <c r="E539" s="23">
        <v>1.2</v>
      </c>
      <c r="F539" s="21"/>
      <c r="G539" s="6">
        <v>536</v>
      </c>
    </row>
    <row r="540" spans="1:7">
      <c r="A540" s="21" t="s">
        <v>2384</v>
      </c>
      <c r="B540" s="2" t="s">
        <v>411</v>
      </c>
      <c r="C540" s="22" t="s">
        <v>240</v>
      </c>
      <c r="D540" s="22" t="s">
        <v>248</v>
      </c>
      <c r="E540" s="23">
        <v>4.5</v>
      </c>
      <c r="F540" s="21"/>
      <c r="G540" s="6">
        <v>537</v>
      </c>
    </row>
    <row r="541" spans="1:7">
      <c r="A541" s="21" t="s">
        <v>2385</v>
      </c>
      <c r="B541" s="2" t="s">
        <v>411</v>
      </c>
      <c r="C541" s="22" t="s">
        <v>240</v>
      </c>
      <c r="D541" s="22" t="s">
        <v>394</v>
      </c>
      <c r="E541" s="23">
        <v>3</v>
      </c>
      <c r="F541" s="21"/>
      <c r="G541" s="6">
        <v>538</v>
      </c>
    </row>
    <row r="542" spans="1:7">
      <c r="A542" s="21" t="s">
        <v>1853</v>
      </c>
      <c r="B542" s="2" t="s">
        <v>411</v>
      </c>
      <c r="C542" s="22" t="s">
        <v>240</v>
      </c>
      <c r="D542" s="22" t="s">
        <v>249</v>
      </c>
      <c r="E542" s="23">
        <v>0.5</v>
      </c>
      <c r="F542" s="21"/>
      <c r="G542" s="6">
        <v>539</v>
      </c>
    </row>
    <row r="543" spans="1:7">
      <c r="A543" s="21" t="s">
        <v>2386</v>
      </c>
      <c r="B543" s="2" t="s">
        <v>411</v>
      </c>
      <c r="C543" s="22" t="s">
        <v>240</v>
      </c>
      <c r="D543" s="22" t="s">
        <v>395</v>
      </c>
      <c r="E543" s="23">
        <v>3</v>
      </c>
      <c r="F543" s="21"/>
      <c r="G543" s="6">
        <v>540</v>
      </c>
    </row>
    <row r="544" spans="1:7">
      <c r="A544" s="21" t="s">
        <v>2387</v>
      </c>
      <c r="B544" s="2" t="s">
        <v>411</v>
      </c>
      <c r="C544" s="22" t="s">
        <v>240</v>
      </c>
      <c r="D544" s="22" t="s">
        <v>396</v>
      </c>
      <c r="E544" s="23">
        <v>1.2</v>
      </c>
      <c r="F544" s="21"/>
      <c r="G544" s="6">
        <v>541</v>
      </c>
    </row>
    <row r="545" spans="1:7">
      <c r="A545" s="21" t="s">
        <v>1852</v>
      </c>
      <c r="B545" s="2" t="s">
        <v>411</v>
      </c>
      <c r="C545" s="22" t="s">
        <v>240</v>
      </c>
      <c r="D545" s="22" t="s">
        <v>349</v>
      </c>
      <c r="E545" s="23">
        <v>3</v>
      </c>
      <c r="F545" s="21"/>
      <c r="G545" s="6">
        <v>542</v>
      </c>
    </row>
    <row r="546" spans="1:7">
      <c r="A546" s="21" t="s">
        <v>2388</v>
      </c>
      <c r="B546" s="2" t="s">
        <v>411</v>
      </c>
      <c r="C546" s="22" t="s">
        <v>240</v>
      </c>
      <c r="D546" s="22" t="s">
        <v>397</v>
      </c>
      <c r="E546" s="23">
        <v>4.5</v>
      </c>
      <c r="F546" s="21"/>
      <c r="G546" s="6">
        <v>543</v>
      </c>
    </row>
    <row r="547" spans="1:7">
      <c r="A547" s="21" t="s">
        <v>1854</v>
      </c>
      <c r="B547" s="2" t="s">
        <v>411</v>
      </c>
      <c r="C547" s="22" t="s">
        <v>240</v>
      </c>
      <c r="D547" s="22" t="s">
        <v>398</v>
      </c>
      <c r="E547" s="23">
        <v>1.2</v>
      </c>
      <c r="F547" s="21"/>
      <c r="G547" s="6">
        <v>544</v>
      </c>
    </row>
    <row r="548" spans="1:7">
      <c r="A548" s="21" t="s">
        <v>1848</v>
      </c>
      <c r="B548" s="2" t="s">
        <v>411</v>
      </c>
      <c r="C548" s="22" t="s">
        <v>240</v>
      </c>
      <c r="D548" s="22" t="s">
        <v>399</v>
      </c>
      <c r="E548" s="23">
        <v>3</v>
      </c>
      <c r="F548" s="21"/>
      <c r="G548" s="6">
        <v>545</v>
      </c>
    </row>
    <row r="549" spans="1:7">
      <c r="A549" s="21" t="s">
        <v>2389</v>
      </c>
      <c r="B549" s="2" t="s">
        <v>411</v>
      </c>
      <c r="C549" s="22" t="s">
        <v>240</v>
      </c>
      <c r="D549" s="22" t="s">
        <v>400</v>
      </c>
      <c r="E549" s="23">
        <v>3</v>
      </c>
      <c r="F549" s="21"/>
      <c r="G549" s="6">
        <v>546</v>
      </c>
    </row>
    <row r="550" spans="1:7">
      <c r="A550" s="21" t="s">
        <v>2390</v>
      </c>
      <c r="B550" s="2" t="s">
        <v>411</v>
      </c>
      <c r="C550" s="22" t="s">
        <v>240</v>
      </c>
      <c r="D550" s="22" t="s">
        <v>401</v>
      </c>
      <c r="E550" s="23">
        <v>0.6</v>
      </c>
      <c r="F550" s="21"/>
      <c r="G550" s="6">
        <v>547</v>
      </c>
    </row>
    <row r="551" spans="1:7">
      <c r="A551" s="21" t="s">
        <v>2391</v>
      </c>
      <c r="B551" s="2" t="s">
        <v>411</v>
      </c>
      <c r="C551" s="22" t="s">
        <v>240</v>
      </c>
      <c r="D551" s="22" t="s">
        <v>402</v>
      </c>
      <c r="E551" s="23">
        <v>1.2</v>
      </c>
      <c r="F551" s="21"/>
      <c r="G551" s="6">
        <v>548</v>
      </c>
    </row>
    <row r="552" spans="1:7">
      <c r="A552" s="21" t="s">
        <v>2392</v>
      </c>
      <c r="B552" s="2" t="s">
        <v>411</v>
      </c>
      <c r="C552" s="22" t="s">
        <v>240</v>
      </c>
      <c r="D552" s="22" t="s">
        <v>403</v>
      </c>
      <c r="E552" s="23">
        <v>0.7</v>
      </c>
      <c r="F552" s="21"/>
      <c r="G552" s="6">
        <v>549</v>
      </c>
    </row>
    <row r="553" spans="1:7">
      <c r="A553" s="21" t="s">
        <v>2393</v>
      </c>
      <c r="B553" s="2" t="s">
        <v>411</v>
      </c>
      <c r="C553" s="22" t="s">
        <v>240</v>
      </c>
      <c r="D553" s="22" t="s">
        <v>404</v>
      </c>
      <c r="E553" s="23">
        <v>1.2</v>
      </c>
      <c r="F553" s="21"/>
      <c r="G553" s="6">
        <v>550</v>
      </c>
    </row>
    <row r="554" spans="1:7">
      <c r="A554" s="21" t="s">
        <v>2394</v>
      </c>
      <c r="B554" s="2" t="s">
        <v>411</v>
      </c>
      <c r="C554" s="22" t="s">
        <v>240</v>
      </c>
      <c r="D554" s="22" t="s">
        <v>405</v>
      </c>
      <c r="E554" s="23">
        <v>0.5</v>
      </c>
      <c r="F554" s="21"/>
      <c r="G554" s="6">
        <v>551</v>
      </c>
    </row>
    <row r="555" spans="1:7">
      <c r="A555" s="21" t="s">
        <v>2395</v>
      </c>
      <c r="B555" s="2" t="s">
        <v>411</v>
      </c>
      <c r="C555" s="22" t="s">
        <v>240</v>
      </c>
      <c r="D555" s="22" t="s">
        <v>406</v>
      </c>
      <c r="E555" s="23">
        <v>3</v>
      </c>
      <c r="F555" s="21"/>
      <c r="G555" s="6">
        <v>552</v>
      </c>
    </row>
    <row r="556" spans="1:7">
      <c r="A556" s="21" t="s">
        <v>2396</v>
      </c>
      <c r="B556" s="2" t="s">
        <v>411</v>
      </c>
      <c r="C556" s="22" t="s">
        <v>240</v>
      </c>
      <c r="D556" s="22" t="s">
        <v>407</v>
      </c>
      <c r="E556" s="23">
        <v>1.2</v>
      </c>
      <c r="F556" s="21"/>
      <c r="G556" s="6">
        <v>553</v>
      </c>
    </row>
    <row r="557" spans="1:7">
      <c r="A557" s="21" t="s">
        <v>2397</v>
      </c>
      <c r="B557" s="2" t="s">
        <v>411</v>
      </c>
      <c r="C557" s="22" t="s">
        <v>240</v>
      </c>
      <c r="D557" s="22" t="s">
        <v>408</v>
      </c>
      <c r="E557" s="23">
        <v>0.5</v>
      </c>
      <c r="F557" s="21"/>
      <c r="G557" s="6">
        <v>554</v>
      </c>
    </row>
    <row r="558" spans="1:7">
      <c r="A558" s="21" t="s">
        <v>2398</v>
      </c>
      <c r="B558" s="2" t="s">
        <v>411</v>
      </c>
      <c r="C558" s="22" t="s">
        <v>240</v>
      </c>
      <c r="D558" s="22" t="s">
        <v>409</v>
      </c>
      <c r="E558" s="23">
        <v>1.1000000000000001</v>
      </c>
      <c r="F558" s="21"/>
      <c r="G558" s="6">
        <v>555</v>
      </c>
    </row>
    <row r="559" spans="1:7">
      <c r="A559" s="24" t="s">
        <v>1851</v>
      </c>
      <c r="B559" s="2" t="s">
        <v>411</v>
      </c>
      <c r="C559" s="22" t="s">
        <v>240</v>
      </c>
      <c r="D559" s="25" t="s">
        <v>410</v>
      </c>
      <c r="E559" s="26">
        <v>3</v>
      </c>
      <c r="F559" s="21"/>
      <c r="G559" s="6">
        <v>556</v>
      </c>
    </row>
    <row r="560" spans="1:7">
      <c r="A560" s="13" t="s">
        <v>2399</v>
      </c>
      <c r="B560" s="2" t="s">
        <v>438</v>
      </c>
      <c r="C560" s="10" t="s">
        <v>221</v>
      </c>
      <c r="D560" s="7" t="s">
        <v>200</v>
      </c>
      <c r="E560" s="8">
        <v>0.81</v>
      </c>
      <c r="F560" s="37"/>
      <c r="G560" s="12"/>
    </row>
    <row r="561" spans="1:7">
      <c r="A561" s="13" t="s">
        <v>2400</v>
      </c>
      <c r="B561" s="2" t="s">
        <v>438</v>
      </c>
      <c r="C561" s="10" t="s">
        <v>221</v>
      </c>
      <c r="D561" s="7" t="s">
        <v>201</v>
      </c>
      <c r="E561" s="8">
        <v>1.08</v>
      </c>
      <c r="F561" s="37"/>
      <c r="G561" s="12"/>
    </row>
    <row r="562" spans="1:7">
      <c r="A562" s="13" t="s">
        <v>2401</v>
      </c>
      <c r="B562" s="2" t="s">
        <v>438</v>
      </c>
      <c r="C562" s="10" t="s">
        <v>221</v>
      </c>
      <c r="D562" s="7" t="s">
        <v>202</v>
      </c>
      <c r="E562" s="8">
        <v>1.08</v>
      </c>
      <c r="F562" s="37"/>
      <c r="G562" s="12"/>
    </row>
    <row r="563" spans="1:7">
      <c r="A563" s="13" t="s">
        <v>2402</v>
      </c>
      <c r="B563" s="2" t="s">
        <v>438</v>
      </c>
      <c r="C563" s="10" t="s">
        <v>221</v>
      </c>
      <c r="D563" s="7" t="s">
        <v>1256</v>
      </c>
      <c r="E563" s="8">
        <v>1.1700000000000002</v>
      </c>
      <c r="F563" s="37"/>
      <c r="G563" s="12"/>
    </row>
    <row r="564" spans="1:7">
      <c r="A564" s="13" t="s">
        <v>2403</v>
      </c>
      <c r="B564" s="2" t="s">
        <v>438</v>
      </c>
      <c r="C564" s="10" t="s">
        <v>221</v>
      </c>
      <c r="D564" s="7" t="s">
        <v>1257</v>
      </c>
      <c r="E564" s="8">
        <v>1.26</v>
      </c>
      <c r="F564" s="37"/>
      <c r="G564" s="12"/>
    </row>
    <row r="565" spans="1:7">
      <c r="A565" s="13" t="s">
        <v>2404</v>
      </c>
      <c r="B565" s="2" t="s">
        <v>438</v>
      </c>
      <c r="C565" s="10" t="s">
        <v>221</v>
      </c>
      <c r="D565" s="7" t="s">
        <v>1258</v>
      </c>
      <c r="E565" s="8">
        <v>1.4400000000000002</v>
      </c>
      <c r="F565" s="37"/>
      <c r="G565" s="12"/>
    </row>
    <row r="566" spans="1:7">
      <c r="A566" s="13" t="s">
        <v>2405</v>
      </c>
      <c r="B566" s="2" t="s">
        <v>438</v>
      </c>
      <c r="C566" s="10" t="s">
        <v>221</v>
      </c>
      <c r="D566" s="7" t="s">
        <v>203</v>
      </c>
      <c r="E566" s="8">
        <v>0.9</v>
      </c>
      <c r="F566" s="37"/>
      <c r="G566" s="12"/>
    </row>
    <row r="567" spans="1:7">
      <c r="A567" s="13" t="s">
        <v>2406</v>
      </c>
      <c r="B567" s="2" t="s">
        <v>438</v>
      </c>
      <c r="C567" s="10" t="s">
        <v>221</v>
      </c>
      <c r="D567" s="7" t="s">
        <v>1259</v>
      </c>
      <c r="E567" s="8">
        <v>0.9</v>
      </c>
      <c r="F567" s="37"/>
      <c r="G567" s="12"/>
    </row>
    <row r="568" spans="1:7">
      <c r="A568" s="13" t="s">
        <v>2407</v>
      </c>
      <c r="B568" s="2" t="s">
        <v>438</v>
      </c>
      <c r="C568" s="10" t="s">
        <v>221</v>
      </c>
      <c r="D568" s="7" t="s">
        <v>1260</v>
      </c>
      <c r="E568" s="8">
        <v>0.9900000000000001</v>
      </c>
      <c r="F568" s="37"/>
      <c r="G568" s="12"/>
    </row>
    <row r="569" spans="1:7">
      <c r="A569" s="13" t="s">
        <v>2408</v>
      </c>
      <c r="B569" s="2" t="s">
        <v>438</v>
      </c>
      <c r="C569" s="10" t="s">
        <v>221</v>
      </c>
      <c r="D569" s="7" t="s">
        <v>1261</v>
      </c>
      <c r="E569" s="8">
        <v>0.9</v>
      </c>
      <c r="F569" s="37"/>
      <c r="G569" s="12"/>
    </row>
    <row r="570" spans="1:7">
      <c r="A570" s="13" t="s">
        <v>2409</v>
      </c>
      <c r="B570" s="2" t="s">
        <v>438</v>
      </c>
      <c r="C570" s="10" t="s">
        <v>221</v>
      </c>
      <c r="D570" s="7" t="s">
        <v>239</v>
      </c>
      <c r="E570" s="8">
        <v>1.08</v>
      </c>
      <c r="F570" s="37"/>
      <c r="G570" s="12"/>
    </row>
    <row r="571" spans="1:7">
      <c r="A571" s="13" t="s">
        <v>2410</v>
      </c>
      <c r="B571" s="2" t="s">
        <v>438</v>
      </c>
      <c r="C571" s="10" t="s">
        <v>221</v>
      </c>
      <c r="D571" s="7" t="s">
        <v>1262</v>
      </c>
      <c r="E571" s="8">
        <v>0.9</v>
      </c>
      <c r="F571" s="37"/>
      <c r="G571" s="12"/>
    </row>
    <row r="572" spans="1:7">
      <c r="A572" s="13" t="s">
        <v>2411</v>
      </c>
      <c r="B572" s="2" t="s">
        <v>438</v>
      </c>
      <c r="C572" s="10" t="s">
        <v>221</v>
      </c>
      <c r="D572" s="7" t="s">
        <v>204</v>
      </c>
      <c r="E572" s="8">
        <v>1.1700000000000002</v>
      </c>
      <c r="F572" s="37"/>
      <c r="G572" s="12"/>
    </row>
    <row r="573" spans="1:7">
      <c r="A573" s="13" t="s">
        <v>2412</v>
      </c>
      <c r="B573" s="2" t="s">
        <v>438</v>
      </c>
      <c r="C573" s="10" t="s">
        <v>221</v>
      </c>
      <c r="D573" s="7" t="s">
        <v>205</v>
      </c>
      <c r="E573" s="8">
        <v>1.1700000000000002</v>
      </c>
      <c r="F573" s="37"/>
      <c r="G573" s="12"/>
    </row>
    <row r="574" spans="1:7">
      <c r="A574" s="13" t="s">
        <v>2413</v>
      </c>
      <c r="B574" s="2" t="s">
        <v>438</v>
      </c>
      <c r="C574" s="10" t="s">
        <v>221</v>
      </c>
      <c r="D574" s="7" t="s">
        <v>1263</v>
      </c>
      <c r="E574" s="8">
        <v>0.9</v>
      </c>
      <c r="F574" s="37"/>
      <c r="G574" s="12"/>
    </row>
    <row r="575" spans="1:7">
      <c r="A575" s="13" t="s">
        <v>2414</v>
      </c>
      <c r="B575" s="2" t="s">
        <v>438</v>
      </c>
      <c r="C575" s="10" t="s">
        <v>221</v>
      </c>
      <c r="D575" s="7" t="s">
        <v>1264</v>
      </c>
      <c r="E575" s="8">
        <v>1.08</v>
      </c>
      <c r="F575" s="37"/>
      <c r="G575" s="12"/>
    </row>
    <row r="576" spans="1:7">
      <c r="A576" s="13" t="s">
        <v>2415</v>
      </c>
      <c r="B576" s="2" t="s">
        <v>438</v>
      </c>
      <c r="C576" s="10" t="s">
        <v>221</v>
      </c>
      <c r="D576" s="7" t="s">
        <v>206</v>
      </c>
      <c r="E576" s="8">
        <v>0.63</v>
      </c>
      <c r="F576" s="37"/>
      <c r="G576" s="12"/>
    </row>
    <row r="577" spans="1:7">
      <c r="A577" s="13" t="s">
        <v>2416</v>
      </c>
      <c r="B577" s="2" t="s">
        <v>438</v>
      </c>
      <c r="C577" s="10" t="s">
        <v>221</v>
      </c>
      <c r="D577" s="7" t="s">
        <v>1265</v>
      </c>
      <c r="E577" s="8">
        <v>0.9900000000000001</v>
      </c>
      <c r="F577" s="37"/>
      <c r="G577" s="12"/>
    </row>
    <row r="578" spans="1:7">
      <c r="A578" s="13" t="s">
        <v>2417</v>
      </c>
      <c r="B578" s="2" t="s">
        <v>438</v>
      </c>
      <c r="C578" s="10" t="s">
        <v>221</v>
      </c>
      <c r="D578" s="7" t="s">
        <v>222</v>
      </c>
      <c r="E578" s="8">
        <v>0.9</v>
      </c>
      <c r="F578" s="37"/>
      <c r="G578" s="12"/>
    </row>
    <row r="579" spans="1:7">
      <c r="A579" s="13" t="s">
        <v>2418</v>
      </c>
      <c r="B579" s="2" t="s">
        <v>438</v>
      </c>
      <c r="C579" s="10" t="s">
        <v>221</v>
      </c>
      <c r="D579" s="7" t="s">
        <v>207</v>
      </c>
      <c r="E579" s="8">
        <v>0.27</v>
      </c>
      <c r="F579" s="37"/>
      <c r="G579" s="12"/>
    </row>
    <row r="580" spans="1:7">
      <c r="A580" s="13" t="s">
        <v>2419</v>
      </c>
      <c r="B580" s="2" t="s">
        <v>438</v>
      </c>
      <c r="C580" s="10" t="s">
        <v>221</v>
      </c>
      <c r="D580" s="7" t="s">
        <v>208</v>
      </c>
      <c r="E580" s="8">
        <v>0.9</v>
      </c>
      <c r="F580" s="37"/>
      <c r="G580" s="12"/>
    </row>
    <row r="581" spans="1:7">
      <c r="A581" s="13" t="s">
        <v>2420</v>
      </c>
      <c r="B581" s="2" t="s">
        <v>438</v>
      </c>
      <c r="C581" s="10" t="s">
        <v>221</v>
      </c>
      <c r="D581" s="7" t="s">
        <v>1266</v>
      </c>
      <c r="E581" s="8">
        <v>1.4400000000000002</v>
      </c>
      <c r="F581" s="37"/>
      <c r="G581" s="12"/>
    </row>
    <row r="582" spans="1:7">
      <c r="A582" s="13" t="s">
        <v>2421</v>
      </c>
      <c r="B582" s="2" t="s">
        <v>438</v>
      </c>
      <c r="C582" s="10" t="s">
        <v>221</v>
      </c>
      <c r="D582" s="7" t="s">
        <v>209</v>
      </c>
      <c r="E582" s="8">
        <v>0.9</v>
      </c>
      <c r="F582" s="37"/>
      <c r="G582" s="12"/>
    </row>
    <row r="583" spans="1:7">
      <c r="A583" s="13" t="s">
        <v>2422</v>
      </c>
      <c r="B583" s="2" t="s">
        <v>438</v>
      </c>
      <c r="C583" s="10" t="s">
        <v>221</v>
      </c>
      <c r="D583" s="7" t="s">
        <v>210</v>
      </c>
      <c r="E583" s="8">
        <v>0.9900000000000001</v>
      </c>
      <c r="F583" s="37"/>
      <c r="G583" s="12"/>
    </row>
    <row r="584" spans="1:7">
      <c r="A584" s="13" t="s">
        <v>2423</v>
      </c>
      <c r="B584" s="2" t="s">
        <v>438</v>
      </c>
      <c r="C584" s="10" t="s">
        <v>221</v>
      </c>
      <c r="D584" s="7" t="s">
        <v>1267</v>
      </c>
      <c r="E584" s="8">
        <v>1.1700000000000002</v>
      </c>
      <c r="F584" s="37"/>
      <c r="G584" s="12"/>
    </row>
    <row r="585" spans="1:7">
      <c r="A585" s="13" t="s">
        <v>2424</v>
      </c>
      <c r="B585" s="2" t="s">
        <v>438</v>
      </c>
      <c r="C585" s="10" t="s">
        <v>221</v>
      </c>
      <c r="D585" s="7" t="s">
        <v>238</v>
      </c>
      <c r="E585" s="8">
        <v>1.35</v>
      </c>
      <c r="F585" s="37"/>
      <c r="G585" s="12"/>
    </row>
    <row r="586" spans="1:7">
      <c r="A586" s="13" t="s">
        <v>2425</v>
      </c>
      <c r="B586" s="2" t="s">
        <v>438</v>
      </c>
      <c r="C586" s="10" t="s">
        <v>221</v>
      </c>
      <c r="D586" s="7" t="s">
        <v>1268</v>
      </c>
      <c r="E586" s="8">
        <v>1.08</v>
      </c>
      <c r="F586" s="37"/>
      <c r="G586" s="12"/>
    </row>
    <row r="587" spans="1:7">
      <c r="A587" s="13" t="s">
        <v>2426</v>
      </c>
      <c r="B587" s="2" t="s">
        <v>438</v>
      </c>
      <c r="C587" s="10" t="s">
        <v>221</v>
      </c>
      <c r="D587" s="7" t="s">
        <v>1269</v>
      </c>
      <c r="E587" s="8">
        <v>0.9900000000000001</v>
      </c>
      <c r="F587" s="37"/>
      <c r="G587" s="12"/>
    </row>
    <row r="588" spans="1:7">
      <c r="A588" s="13" t="s">
        <v>2427</v>
      </c>
      <c r="B588" s="2" t="s">
        <v>438</v>
      </c>
      <c r="C588" s="10" t="s">
        <v>221</v>
      </c>
      <c r="D588" s="7" t="s">
        <v>1270</v>
      </c>
      <c r="E588" s="8">
        <v>0.9900000000000001</v>
      </c>
      <c r="F588" s="37"/>
      <c r="G588" s="12"/>
    </row>
    <row r="589" spans="1:7">
      <c r="A589" s="13" t="s">
        <v>2428</v>
      </c>
      <c r="B589" s="2" t="s">
        <v>438</v>
      </c>
      <c r="C589" s="10" t="s">
        <v>221</v>
      </c>
      <c r="D589" s="7" t="s">
        <v>78</v>
      </c>
      <c r="E589" s="8">
        <v>0.9</v>
      </c>
      <c r="F589" s="37"/>
      <c r="G589" s="12"/>
    </row>
    <row r="590" spans="1:7">
      <c r="A590" s="13" t="s">
        <v>2429</v>
      </c>
      <c r="B590" s="2" t="s">
        <v>438</v>
      </c>
      <c r="C590" s="10" t="s">
        <v>221</v>
      </c>
      <c r="D590" s="7" t="s">
        <v>241</v>
      </c>
      <c r="E590" s="8">
        <v>0.72000000000000008</v>
      </c>
      <c r="F590" s="37"/>
      <c r="G590" s="12"/>
    </row>
    <row r="591" spans="1:7">
      <c r="A591" s="13" t="s">
        <v>2430</v>
      </c>
      <c r="B591" s="2" t="s">
        <v>438</v>
      </c>
      <c r="C591" s="10" t="s">
        <v>221</v>
      </c>
      <c r="D591" s="7" t="s">
        <v>212</v>
      </c>
      <c r="E591" s="8">
        <v>1.26</v>
      </c>
      <c r="F591" s="37"/>
      <c r="G591" s="12"/>
    </row>
    <row r="592" spans="1:7">
      <c r="A592" s="13" t="s">
        <v>2431</v>
      </c>
      <c r="B592" s="2" t="s">
        <v>438</v>
      </c>
      <c r="C592" s="7" t="s">
        <v>350</v>
      </c>
      <c r="D592" s="7" t="s">
        <v>223</v>
      </c>
      <c r="E592" s="8">
        <v>0.9900000000000001</v>
      </c>
      <c r="F592" s="37"/>
      <c r="G592" s="12"/>
    </row>
    <row r="593" spans="1:7">
      <c r="A593" s="13" t="s">
        <v>2432</v>
      </c>
      <c r="B593" s="2" t="s">
        <v>438</v>
      </c>
      <c r="C593" s="7" t="s">
        <v>445</v>
      </c>
      <c r="D593" s="7" t="s">
        <v>223</v>
      </c>
      <c r="E593" s="8">
        <v>0.9900000000000001</v>
      </c>
      <c r="F593" s="37"/>
      <c r="G593" s="12"/>
    </row>
    <row r="594" spans="1:7">
      <c r="A594" s="13" t="s">
        <v>2433</v>
      </c>
      <c r="B594" s="2" t="s">
        <v>438</v>
      </c>
      <c r="C594" s="7" t="s">
        <v>335</v>
      </c>
      <c r="D594" s="7" t="s">
        <v>223</v>
      </c>
      <c r="E594" s="8">
        <v>1.1700000000000002</v>
      </c>
      <c r="F594" s="37"/>
      <c r="G594" s="12"/>
    </row>
    <row r="595" spans="1:7">
      <c r="A595" s="13" t="s">
        <v>2434</v>
      </c>
      <c r="B595" s="2" t="s">
        <v>438</v>
      </c>
      <c r="C595" s="7" t="s">
        <v>339</v>
      </c>
      <c r="D595" s="7" t="s">
        <v>223</v>
      </c>
      <c r="E595" s="8">
        <v>1.26</v>
      </c>
      <c r="F595" s="37"/>
      <c r="G595" s="12"/>
    </row>
    <row r="596" spans="1:7">
      <c r="A596" s="13" t="s">
        <v>2435</v>
      </c>
      <c r="B596" s="2" t="s">
        <v>438</v>
      </c>
      <c r="C596" s="7" t="s">
        <v>339</v>
      </c>
      <c r="D596" s="7" t="s">
        <v>1271</v>
      </c>
      <c r="E596" s="8">
        <v>1.1700000000000002</v>
      </c>
      <c r="F596" s="37"/>
      <c r="G596" s="12"/>
    </row>
    <row r="597" spans="1:7">
      <c r="A597" s="13" t="s">
        <v>2436</v>
      </c>
      <c r="B597" s="2" t="s">
        <v>438</v>
      </c>
      <c r="C597" s="7" t="s">
        <v>246</v>
      </c>
      <c r="D597" s="7" t="s">
        <v>223</v>
      </c>
      <c r="E597" s="8">
        <v>1.1700000000000002</v>
      </c>
      <c r="F597" s="37"/>
      <c r="G597" s="12"/>
    </row>
    <row r="598" spans="1:7">
      <c r="A598" s="13" t="s">
        <v>2437</v>
      </c>
      <c r="B598" s="2" t="s">
        <v>438</v>
      </c>
      <c r="C598" s="7" t="s">
        <v>246</v>
      </c>
      <c r="D598" s="7" t="s">
        <v>338</v>
      </c>
      <c r="E598" s="8">
        <v>0.9900000000000001</v>
      </c>
      <c r="F598" s="37"/>
      <c r="G598" s="12"/>
    </row>
    <row r="599" spans="1:7">
      <c r="A599" s="13" t="s">
        <v>2438</v>
      </c>
      <c r="B599" s="2" t="s">
        <v>438</v>
      </c>
      <c r="C599" s="7" t="s">
        <v>246</v>
      </c>
      <c r="D599" s="7" t="s">
        <v>1272</v>
      </c>
      <c r="E599" s="8">
        <v>2.9699999999999998</v>
      </c>
      <c r="F599" s="37"/>
      <c r="G599" s="12"/>
    </row>
    <row r="600" spans="1:7">
      <c r="A600" s="13" t="s">
        <v>2439</v>
      </c>
      <c r="B600" s="2" t="s">
        <v>438</v>
      </c>
      <c r="C600" s="7" t="s">
        <v>246</v>
      </c>
      <c r="D600" s="7" t="s">
        <v>1273</v>
      </c>
      <c r="E600" s="8">
        <v>0.9900000000000001</v>
      </c>
      <c r="F600" s="37"/>
      <c r="G600" s="12"/>
    </row>
    <row r="601" spans="1:7">
      <c r="A601" s="13" t="s">
        <v>2440</v>
      </c>
      <c r="B601" s="2" t="s">
        <v>438</v>
      </c>
      <c r="C601" s="7" t="s">
        <v>334</v>
      </c>
      <c r="D601" s="7" t="s">
        <v>223</v>
      </c>
      <c r="E601" s="8">
        <v>0.81</v>
      </c>
      <c r="F601" s="37"/>
      <c r="G601" s="12"/>
    </row>
    <row r="602" spans="1:7">
      <c r="A602" s="13" t="s">
        <v>2441</v>
      </c>
      <c r="B602" s="2" t="s">
        <v>438</v>
      </c>
      <c r="C602" s="7" t="s">
        <v>334</v>
      </c>
      <c r="D602" s="7" t="s">
        <v>1274</v>
      </c>
      <c r="E602" s="8">
        <v>0.36000000000000004</v>
      </c>
      <c r="F602" s="37"/>
      <c r="G602" s="12"/>
    </row>
    <row r="603" spans="1:7">
      <c r="A603" s="13" t="s">
        <v>2442</v>
      </c>
      <c r="B603" s="2" t="s">
        <v>438</v>
      </c>
      <c r="C603" s="7" t="s">
        <v>334</v>
      </c>
      <c r="D603" s="7" t="s">
        <v>1275</v>
      </c>
      <c r="E603" s="8">
        <v>0.27</v>
      </c>
      <c r="F603" s="37"/>
      <c r="G603" s="12"/>
    </row>
    <row r="604" spans="1:7">
      <c r="A604" s="13" t="s">
        <v>2443</v>
      </c>
      <c r="B604" s="2" t="s">
        <v>438</v>
      </c>
      <c r="C604" s="7" t="s">
        <v>334</v>
      </c>
      <c r="D604" s="7" t="s">
        <v>1276</v>
      </c>
      <c r="E604" s="8">
        <v>0.63</v>
      </c>
      <c r="F604" s="37"/>
      <c r="G604" s="12"/>
    </row>
    <row r="605" spans="1:7">
      <c r="A605" s="13" t="s">
        <v>2444</v>
      </c>
      <c r="B605" s="2" t="s">
        <v>438</v>
      </c>
      <c r="C605" s="7" t="s">
        <v>334</v>
      </c>
      <c r="D605" s="7" t="s">
        <v>1271</v>
      </c>
      <c r="E605" s="8">
        <v>0.63</v>
      </c>
      <c r="F605" s="37"/>
      <c r="G605" s="12"/>
    </row>
    <row r="606" spans="1:7">
      <c r="A606" s="13" t="s">
        <v>2445</v>
      </c>
      <c r="B606" s="2" t="s">
        <v>438</v>
      </c>
      <c r="C606" s="7" t="s">
        <v>334</v>
      </c>
      <c r="D606" s="7" t="s">
        <v>1277</v>
      </c>
      <c r="E606" s="8">
        <v>1.53</v>
      </c>
      <c r="F606" s="37"/>
      <c r="G606" s="12"/>
    </row>
    <row r="607" spans="1:7">
      <c r="A607" s="13" t="s">
        <v>2446</v>
      </c>
      <c r="B607" s="2" t="s">
        <v>438</v>
      </c>
      <c r="C607" s="7" t="s">
        <v>334</v>
      </c>
      <c r="D607" s="7" t="s">
        <v>1278</v>
      </c>
      <c r="E607" s="8">
        <v>0.36000000000000004</v>
      </c>
      <c r="F607" s="37"/>
      <c r="G607" s="12"/>
    </row>
    <row r="608" spans="1:7">
      <c r="A608" s="13" t="s">
        <v>2447</v>
      </c>
      <c r="B608" s="2" t="s">
        <v>438</v>
      </c>
      <c r="C608" s="7" t="s">
        <v>334</v>
      </c>
      <c r="D608" s="7" t="s">
        <v>1272</v>
      </c>
      <c r="E608" s="8">
        <v>2.3400000000000003</v>
      </c>
      <c r="F608" s="37"/>
      <c r="G608" s="12"/>
    </row>
    <row r="609" spans="1:7">
      <c r="A609" s="13" t="s">
        <v>2448</v>
      </c>
      <c r="B609" s="2" t="s">
        <v>438</v>
      </c>
      <c r="C609" s="7" t="s">
        <v>334</v>
      </c>
      <c r="D609" s="7" t="s">
        <v>1273</v>
      </c>
      <c r="E609" s="8">
        <v>1.08</v>
      </c>
      <c r="F609" s="37"/>
      <c r="G609" s="12"/>
    </row>
    <row r="610" spans="1:7">
      <c r="A610" s="13" t="s">
        <v>2449</v>
      </c>
      <c r="B610" s="2" t="s">
        <v>438</v>
      </c>
      <c r="C610" s="7" t="s">
        <v>334</v>
      </c>
      <c r="D610" s="7" t="s">
        <v>1279</v>
      </c>
      <c r="E610" s="8">
        <v>0.45</v>
      </c>
      <c r="F610" s="37"/>
      <c r="G610" s="12"/>
    </row>
    <row r="611" spans="1:7">
      <c r="A611" s="13" t="s">
        <v>2450</v>
      </c>
      <c r="B611" s="2" t="s">
        <v>438</v>
      </c>
      <c r="C611" s="10" t="s">
        <v>234</v>
      </c>
      <c r="D611" s="7" t="s">
        <v>235</v>
      </c>
      <c r="E611" s="8">
        <v>0.54</v>
      </c>
      <c r="F611" s="37"/>
      <c r="G611" s="12"/>
    </row>
    <row r="612" spans="1:7">
      <c r="A612" s="13" t="s">
        <v>2451</v>
      </c>
      <c r="B612" s="2" t="s">
        <v>438</v>
      </c>
      <c r="C612" s="10" t="s">
        <v>234</v>
      </c>
      <c r="D612" s="7" t="s">
        <v>236</v>
      </c>
      <c r="E612" s="8">
        <v>0.18000000000000002</v>
      </c>
      <c r="F612" s="37"/>
      <c r="G612" s="12"/>
    </row>
    <row r="613" spans="1:7">
      <c r="A613" s="13" t="s">
        <v>2452</v>
      </c>
      <c r="B613" s="2" t="s">
        <v>438</v>
      </c>
      <c r="C613" s="7" t="s">
        <v>347</v>
      </c>
      <c r="D613" s="7" t="s">
        <v>223</v>
      </c>
      <c r="E613" s="8">
        <v>1.08</v>
      </c>
      <c r="F613" s="37"/>
      <c r="G613" s="12"/>
    </row>
    <row r="614" spans="1:7">
      <c r="A614" s="13" t="s">
        <v>2453</v>
      </c>
      <c r="B614" s="2" t="s">
        <v>438</v>
      </c>
      <c r="C614" s="7" t="s">
        <v>347</v>
      </c>
      <c r="D614" s="7" t="s">
        <v>336</v>
      </c>
      <c r="E614" s="8">
        <v>0.72000000000000008</v>
      </c>
      <c r="F614" s="37"/>
      <c r="G614" s="12"/>
    </row>
    <row r="615" spans="1:7">
      <c r="A615" s="13" t="s">
        <v>2454</v>
      </c>
      <c r="B615" s="2" t="s">
        <v>438</v>
      </c>
      <c r="C615" s="7" t="s">
        <v>243</v>
      </c>
      <c r="D615" s="7" t="s">
        <v>223</v>
      </c>
      <c r="E615" s="8">
        <v>0.81</v>
      </c>
      <c r="F615" s="37"/>
      <c r="G615" s="12"/>
    </row>
    <row r="616" spans="1:7">
      <c r="A616" s="13" t="s">
        <v>2455</v>
      </c>
      <c r="B616" s="2" t="s">
        <v>438</v>
      </c>
      <c r="C616" s="7" t="s">
        <v>243</v>
      </c>
      <c r="D616" s="7" t="s">
        <v>1271</v>
      </c>
      <c r="E616" s="8">
        <v>1.1700000000000002</v>
      </c>
      <c r="F616" s="37"/>
      <c r="G616" s="12"/>
    </row>
    <row r="617" spans="1:7">
      <c r="A617" s="13" t="s">
        <v>2456</v>
      </c>
      <c r="B617" s="2" t="s">
        <v>438</v>
      </c>
      <c r="C617" s="7" t="s">
        <v>243</v>
      </c>
      <c r="D617" s="7" t="s">
        <v>338</v>
      </c>
      <c r="E617" s="8">
        <v>1.1700000000000002</v>
      </c>
      <c r="F617" s="37"/>
      <c r="G617" s="12"/>
    </row>
    <row r="618" spans="1:7">
      <c r="A618" s="13" t="s">
        <v>2457</v>
      </c>
      <c r="B618" s="2" t="s">
        <v>438</v>
      </c>
      <c r="C618" s="7" t="s">
        <v>243</v>
      </c>
      <c r="D618" s="7" t="s">
        <v>1280</v>
      </c>
      <c r="E618" s="8">
        <v>1.08</v>
      </c>
      <c r="F618" s="37"/>
      <c r="G618" s="12"/>
    </row>
    <row r="619" spans="1:7">
      <c r="A619" s="13" t="s">
        <v>2458</v>
      </c>
      <c r="B619" s="2" t="s">
        <v>438</v>
      </c>
      <c r="C619" s="7" t="s">
        <v>243</v>
      </c>
      <c r="D619" s="7" t="s">
        <v>1281</v>
      </c>
      <c r="E619" s="8">
        <v>1.26</v>
      </c>
      <c r="F619" s="37"/>
      <c r="G619" s="12"/>
    </row>
    <row r="620" spans="1:7">
      <c r="A620" s="13" t="s">
        <v>2459</v>
      </c>
      <c r="B620" s="2" t="s">
        <v>438</v>
      </c>
      <c r="C620" s="7" t="s">
        <v>243</v>
      </c>
      <c r="D620" s="7" t="s">
        <v>341</v>
      </c>
      <c r="E620" s="8">
        <v>1.8900000000000001</v>
      </c>
      <c r="F620" s="37"/>
      <c r="G620" s="12"/>
    </row>
    <row r="621" spans="1:7">
      <c r="A621" s="13" t="s">
        <v>2460</v>
      </c>
      <c r="B621" s="2" t="s">
        <v>438</v>
      </c>
      <c r="C621" s="7" t="s">
        <v>138</v>
      </c>
      <c r="D621" s="7" t="s">
        <v>223</v>
      </c>
      <c r="E621" s="8">
        <v>1.08</v>
      </c>
      <c r="F621" s="37"/>
      <c r="G621" s="12"/>
    </row>
    <row r="622" spans="1:7">
      <c r="A622" s="13" t="s">
        <v>2461</v>
      </c>
      <c r="B622" s="2" t="s">
        <v>438</v>
      </c>
      <c r="C622" s="7" t="s">
        <v>245</v>
      </c>
      <c r="D622" s="7" t="s">
        <v>223</v>
      </c>
      <c r="E622" s="8">
        <v>1.26</v>
      </c>
      <c r="F622" s="37"/>
      <c r="G622" s="12"/>
    </row>
    <row r="623" spans="1:7">
      <c r="A623" s="13" t="s">
        <v>2462</v>
      </c>
      <c r="B623" s="2" t="s">
        <v>438</v>
      </c>
      <c r="C623" s="7" t="s">
        <v>354</v>
      </c>
      <c r="D623" s="7" t="s">
        <v>223</v>
      </c>
      <c r="E623" s="8">
        <v>0.81</v>
      </c>
      <c r="F623" s="37"/>
      <c r="G623" s="12"/>
    </row>
    <row r="624" spans="1:7">
      <c r="A624" s="13" t="s">
        <v>2463</v>
      </c>
      <c r="B624" s="2" t="s">
        <v>438</v>
      </c>
      <c r="C624" s="7" t="s">
        <v>351</v>
      </c>
      <c r="D624" s="7" t="s">
        <v>223</v>
      </c>
      <c r="E624" s="8">
        <v>0.54</v>
      </c>
      <c r="F624" s="37"/>
      <c r="G624" s="12"/>
    </row>
    <row r="625" spans="1:7">
      <c r="A625" s="13" t="s">
        <v>2464</v>
      </c>
      <c r="B625" s="2" t="s">
        <v>438</v>
      </c>
      <c r="C625" s="7" t="s">
        <v>340</v>
      </c>
      <c r="D625" s="7" t="s">
        <v>223</v>
      </c>
      <c r="E625" s="8">
        <v>0.45</v>
      </c>
      <c r="F625" s="37"/>
      <c r="G625" s="12"/>
    </row>
    <row r="626" spans="1:7">
      <c r="A626" s="13" t="s">
        <v>2465</v>
      </c>
      <c r="B626" s="2" t="s">
        <v>438</v>
      </c>
      <c r="C626" s="7" t="s">
        <v>340</v>
      </c>
      <c r="D626" s="7" t="s">
        <v>336</v>
      </c>
      <c r="E626" s="8">
        <v>0.9</v>
      </c>
      <c r="F626" s="37"/>
      <c r="G626" s="12"/>
    </row>
    <row r="627" spans="1:7">
      <c r="A627" s="13" t="s">
        <v>2466</v>
      </c>
      <c r="B627" s="2" t="s">
        <v>438</v>
      </c>
      <c r="C627" s="7" t="s">
        <v>340</v>
      </c>
      <c r="D627" s="7" t="s">
        <v>1282</v>
      </c>
      <c r="E627" s="8">
        <v>0.45</v>
      </c>
      <c r="F627" s="37"/>
      <c r="G627" s="12"/>
    </row>
    <row r="628" spans="1:7">
      <c r="A628" s="13" t="s">
        <v>2467</v>
      </c>
      <c r="B628" s="2" t="s">
        <v>438</v>
      </c>
      <c r="C628" s="7" t="s">
        <v>355</v>
      </c>
      <c r="D628" s="7" t="s">
        <v>223</v>
      </c>
      <c r="E628" s="8">
        <v>0.54</v>
      </c>
      <c r="F628" s="37"/>
      <c r="G628" s="12"/>
    </row>
    <row r="629" spans="1:7">
      <c r="A629" s="13" t="s">
        <v>2468</v>
      </c>
      <c r="B629" s="2" t="s">
        <v>438</v>
      </c>
      <c r="C629" s="7" t="s">
        <v>242</v>
      </c>
      <c r="D629" s="7" t="s">
        <v>223</v>
      </c>
      <c r="E629" s="8">
        <v>0.72000000000000008</v>
      </c>
      <c r="F629" s="37"/>
      <c r="G629" s="12"/>
    </row>
    <row r="630" spans="1:7">
      <c r="A630" s="13" t="s">
        <v>2469</v>
      </c>
      <c r="B630" s="2" t="s">
        <v>438</v>
      </c>
      <c r="C630" s="7" t="s">
        <v>242</v>
      </c>
      <c r="D630" s="7" t="s">
        <v>336</v>
      </c>
      <c r="E630" s="8">
        <v>0.81</v>
      </c>
      <c r="F630" s="37"/>
      <c r="G630" s="12"/>
    </row>
    <row r="631" spans="1:7">
      <c r="A631" s="13" t="s">
        <v>2470</v>
      </c>
      <c r="B631" s="2" t="s">
        <v>438</v>
      </c>
      <c r="C631" s="7" t="s">
        <v>1253</v>
      </c>
      <c r="D631" s="7" t="s">
        <v>223</v>
      </c>
      <c r="E631" s="8">
        <v>0.27</v>
      </c>
      <c r="F631" s="37"/>
      <c r="G631" s="12"/>
    </row>
    <row r="632" spans="1:7">
      <c r="A632" s="13" t="s">
        <v>2471</v>
      </c>
      <c r="B632" s="2" t="s">
        <v>438</v>
      </c>
      <c r="C632" s="7" t="s">
        <v>1253</v>
      </c>
      <c r="D632" s="7" t="s">
        <v>1283</v>
      </c>
      <c r="E632" s="8">
        <v>0.72000000000000008</v>
      </c>
      <c r="F632" s="37"/>
      <c r="G632" s="12"/>
    </row>
    <row r="633" spans="1:7">
      <c r="A633" s="13" t="s">
        <v>2472</v>
      </c>
      <c r="B633" s="2" t="s">
        <v>438</v>
      </c>
      <c r="C633" s="7" t="s">
        <v>345</v>
      </c>
      <c r="D633" s="7" t="s">
        <v>348</v>
      </c>
      <c r="E633" s="8">
        <v>1.26</v>
      </c>
      <c r="F633" s="37"/>
      <c r="G633" s="12"/>
    </row>
    <row r="634" spans="1:7">
      <c r="A634" s="13" t="s">
        <v>2473</v>
      </c>
      <c r="B634" s="2" t="s">
        <v>438</v>
      </c>
      <c r="C634" s="7" t="s">
        <v>345</v>
      </c>
      <c r="D634" s="7" t="s">
        <v>244</v>
      </c>
      <c r="E634" s="8">
        <v>0.81</v>
      </c>
      <c r="F634" s="37"/>
      <c r="G634" s="12"/>
    </row>
    <row r="635" spans="1:7">
      <c r="A635" s="13" t="s">
        <v>2474</v>
      </c>
      <c r="B635" s="2" t="s">
        <v>438</v>
      </c>
      <c r="C635" s="7" t="s">
        <v>1254</v>
      </c>
      <c r="D635" s="7" t="s">
        <v>1284</v>
      </c>
      <c r="E635" s="8">
        <v>1.71</v>
      </c>
      <c r="F635" s="37"/>
      <c r="G635" s="12"/>
    </row>
    <row r="636" spans="1:7">
      <c r="A636" s="13" t="s">
        <v>2475</v>
      </c>
      <c r="B636" s="2" t="s">
        <v>438</v>
      </c>
      <c r="C636" s="7" t="s">
        <v>1254</v>
      </c>
      <c r="D636" s="7" t="s">
        <v>1285</v>
      </c>
      <c r="E636" s="8">
        <v>0.81</v>
      </c>
      <c r="F636" s="37"/>
      <c r="G636" s="12"/>
    </row>
    <row r="637" spans="1:7">
      <c r="A637" s="13" t="s">
        <v>2476</v>
      </c>
      <c r="B637" s="2" t="s">
        <v>438</v>
      </c>
      <c r="C637" s="7" t="s">
        <v>1254</v>
      </c>
      <c r="D637" s="7" t="s">
        <v>1286</v>
      </c>
      <c r="E637" s="8">
        <v>1.1700000000000002</v>
      </c>
      <c r="F637" s="37"/>
      <c r="G637" s="12"/>
    </row>
    <row r="638" spans="1:7">
      <c r="A638" s="13" t="s">
        <v>2477</v>
      </c>
      <c r="B638" s="2" t="s">
        <v>438</v>
      </c>
      <c r="C638" s="7" t="s">
        <v>1255</v>
      </c>
      <c r="D638" s="7" t="s">
        <v>1287</v>
      </c>
      <c r="E638" s="8">
        <v>0.72000000000000008</v>
      </c>
      <c r="F638" s="37"/>
      <c r="G638" s="12"/>
    </row>
    <row r="639" spans="1:7">
      <c r="A639" s="13" t="s">
        <v>2478</v>
      </c>
      <c r="B639" s="2" t="s">
        <v>438</v>
      </c>
      <c r="C639" s="7" t="s">
        <v>1255</v>
      </c>
      <c r="D639" s="7" t="s">
        <v>1306</v>
      </c>
      <c r="E639" s="8">
        <v>0.27</v>
      </c>
      <c r="F639" s="37"/>
      <c r="G639" s="12"/>
    </row>
    <row r="640" spans="1:7">
      <c r="A640" s="13" t="s">
        <v>2479</v>
      </c>
      <c r="B640" s="2" t="s">
        <v>438</v>
      </c>
      <c r="C640" s="10" t="s">
        <v>210</v>
      </c>
      <c r="D640" s="7" t="s">
        <v>1307</v>
      </c>
      <c r="E640" s="8">
        <v>1.08</v>
      </c>
      <c r="F640" s="37"/>
      <c r="G640" s="12"/>
    </row>
    <row r="641" spans="1:7">
      <c r="A641" s="13" t="s">
        <v>2480</v>
      </c>
      <c r="B641" s="2" t="s">
        <v>438</v>
      </c>
      <c r="C641" s="10" t="s">
        <v>201</v>
      </c>
      <c r="D641" s="7" t="s">
        <v>1308</v>
      </c>
      <c r="E641" s="8">
        <v>1.1700000000000002</v>
      </c>
      <c r="F641" s="37"/>
      <c r="G641" s="12"/>
    </row>
    <row r="642" spans="1:7">
      <c r="A642" s="13" t="s">
        <v>2481</v>
      </c>
      <c r="B642" s="2" t="s">
        <v>438</v>
      </c>
      <c r="C642" s="7" t="s">
        <v>204</v>
      </c>
      <c r="D642" s="7" t="s">
        <v>1309</v>
      </c>
      <c r="E642" s="8">
        <v>0.9900000000000001</v>
      </c>
      <c r="F642" s="37"/>
      <c r="G642" s="12"/>
    </row>
    <row r="643" spans="1:7">
      <c r="A643" s="13" t="s">
        <v>2482</v>
      </c>
      <c r="B643" s="2" t="s">
        <v>438</v>
      </c>
      <c r="C643" s="7" t="s">
        <v>204</v>
      </c>
      <c r="D643" s="7" t="s">
        <v>1310</v>
      </c>
      <c r="E643" s="8">
        <v>1.53</v>
      </c>
      <c r="F643" s="37"/>
      <c r="G643" s="12"/>
    </row>
    <row r="644" spans="1:7">
      <c r="A644" s="13" t="s">
        <v>2483</v>
      </c>
      <c r="B644" s="2" t="s">
        <v>438</v>
      </c>
      <c r="C644" s="7" t="s">
        <v>204</v>
      </c>
      <c r="D644" s="7" t="s">
        <v>353</v>
      </c>
      <c r="E644" s="8">
        <v>1.08</v>
      </c>
      <c r="F644" s="37"/>
      <c r="G644" s="12"/>
    </row>
    <row r="645" spans="1:7">
      <c r="A645" s="13" t="s">
        <v>2484</v>
      </c>
      <c r="B645" s="2" t="s">
        <v>438</v>
      </c>
      <c r="C645" s="7" t="s">
        <v>239</v>
      </c>
      <c r="D645" s="7" t="s">
        <v>343</v>
      </c>
      <c r="E645" s="8">
        <v>2.4300000000000002</v>
      </c>
      <c r="F645" s="37"/>
      <c r="G645" s="12"/>
    </row>
    <row r="646" spans="1:7">
      <c r="A646" s="13" t="s">
        <v>2485</v>
      </c>
      <c r="B646" s="2" t="s">
        <v>438</v>
      </c>
      <c r="C646" s="7" t="s">
        <v>239</v>
      </c>
      <c r="D646" s="7" t="s">
        <v>349</v>
      </c>
      <c r="E646" s="8">
        <v>0.72000000000000008</v>
      </c>
      <c r="F646" s="37"/>
      <c r="G646" s="12"/>
    </row>
    <row r="647" spans="1:7">
      <c r="A647" s="13" t="s">
        <v>2486</v>
      </c>
      <c r="B647" s="2" t="s">
        <v>438</v>
      </c>
      <c r="C647" s="7" t="s">
        <v>239</v>
      </c>
      <c r="D647" s="7" t="s">
        <v>247</v>
      </c>
      <c r="E647" s="8">
        <v>0.9</v>
      </c>
      <c r="F647" s="37"/>
      <c r="G647" s="12"/>
    </row>
    <row r="648" spans="1:7">
      <c r="A648" s="13" t="s">
        <v>2487</v>
      </c>
      <c r="B648" s="2" t="s">
        <v>438</v>
      </c>
      <c r="C648" s="7" t="s">
        <v>239</v>
      </c>
      <c r="D648" s="7" t="s">
        <v>344</v>
      </c>
      <c r="E648" s="8">
        <v>1.35</v>
      </c>
      <c r="F648" s="37"/>
      <c r="G648" s="12"/>
    </row>
    <row r="649" spans="1:7">
      <c r="A649" s="13" t="s">
        <v>2488</v>
      </c>
      <c r="B649" s="2" t="s">
        <v>438</v>
      </c>
      <c r="C649" s="7" t="s">
        <v>239</v>
      </c>
      <c r="D649" s="7" t="s">
        <v>86</v>
      </c>
      <c r="E649" s="8">
        <v>1.08</v>
      </c>
      <c r="F649" s="37"/>
      <c r="G649" s="12"/>
    </row>
    <row r="650" spans="1:7">
      <c r="A650" s="13" t="s">
        <v>2489</v>
      </c>
      <c r="B650" s="2" t="s">
        <v>438</v>
      </c>
      <c r="C650" s="7" t="s">
        <v>239</v>
      </c>
      <c r="D650" s="7" t="s">
        <v>249</v>
      </c>
      <c r="E650" s="8">
        <v>0.63</v>
      </c>
      <c r="F650" s="37"/>
      <c r="G650" s="12"/>
    </row>
    <row r="651" spans="1:7">
      <c r="A651" s="13" t="s">
        <v>2490</v>
      </c>
      <c r="B651" s="2" t="s">
        <v>438</v>
      </c>
      <c r="C651" s="7" t="s">
        <v>239</v>
      </c>
      <c r="D651" s="7" t="s">
        <v>248</v>
      </c>
      <c r="E651" s="8">
        <v>1.9800000000000002</v>
      </c>
      <c r="F651" s="37"/>
      <c r="G651" s="12"/>
    </row>
    <row r="652" spans="1:7">
      <c r="A652" s="13" t="s">
        <v>2491</v>
      </c>
      <c r="B652" s="2" t="s">
        <v>438</v>
      </c>
      <c r="C652" s="7" t="s">
        <v>239</v>
      </c>
      <c r="D652" s="7" t="s">
        <v>1311</v>
      </c>
      <c r="E652" s="8">
        <v>0.54</v>
      </c>
      <c r="F652" s="37"/>
      <c r="G652" s="12"/>
    </row>
    <row r="653" spans="1:7">
      <c r="A653" s="13" t="s">
        <v>2492</v>
      </c>
      <c r="B653" s="2" t="s">
        <v>438</v>
      </c>
      <c r="C653" s="7" t="s">
        <v>239</v>
      </c>
      <c r="D653" s="7" t="s">
        <v>254</v>
      </c>
      <c r="E653" s="8">
        <v>1.26</v>
      </c>
      <c r="F653" s="37"/>
      <c r="G653" s="12"/>
    </row>
    <row r="654" spans="1:7">
      <c r="A654" s="13" t="s">
        <v>2493</v>
      </c>
      <c r="B654" s="2" t="s">
        <v>438</v>
      </c>
      <c r="C654" s="7" t="s">
        <v>239</v>
      </c>
      <c r="D654" s="7" t="s">
        <v>250</v>
      </c>
      <c r="E654" s="8">
        <v>0.81</v>
      </c>
      <c r="F654" s="37"/>
      <c r="G654" s="12"/>
    </row>
    <row r="655" spans="1:7">
      <c r="A655" s="13" t="s">
        <v>2494</v>
      </c>
      <c r="B655" s="2" t="s">
        <v>438</v>
      </c>
      <c r="C655" s="7" t="s">
        <v>239</v>
      </c>
      <c r="D655" s="7" t="s">
        <v>251</v>
      </c>
      <c r="E655" s="8">
        <v>0.36000000000000004</v>
      </c>
      <c r="F655" s="37"/>
      <c r="G655" s="12"/>
    </row>
    <row r="656" spans="1:7">
      <c r="A656" s="13" t="s">
        <v>2495</v>
      </c>
      <c r="B656" s="2" t="s">
        <v>438</v>
      </c>
      <c r="C656" s="7" t="s">
        <v>239</v>
      </c>
      <c r="D656" s="7" t="s">
        <v>352</v>
      </c>
      <c r="E656" s="8">
        <v>0.54</v>
      </c>
      <c r="F656" s="37"/>
      <c r="G656" s="12"/>
    </row>
    <row r="657" spans="1:7">
      <c r="A657" s="13" t="s">
        <v>2496</v>
      </c>
      <c r="B657" s="2" t="s">
        <v>438</v>
      </c>
      <c r="C657" s="10" t="s">
        <v>229</v>
      </c>
      <c r="D657" s="7" t="s">
        <v>230</v>
      </c>
      <c r="E657" s="8">
        <v>0.63</v>
      </c>
      <c r="F657" s="37"/>
      <c r="G657" s="12"/>
    </row>
    <row r="658" spans="1:7">
      <c r="A658" s="13" t="s">
        <v>2497</v>
      </c>
      <c r="B658" s="2" t="s">
        <v>438</v>
      </c>
      <c r="C658" s="7" t="s">
        <v>1304</v>
      </c>
      <c r="D658" s="7" t="s">
        <v>1313</v>
      </c>
      <c r="E658" s="8">
        <v>1.08</v>
      </c>
      <c r="F658" s="37"/>
      <c r="G658" s="12"/>
    </row>
    <row r="659" spans="1:7">
      <c r="A659" s="13" t="s">
        <v>2498</v>
      </c>
      <c r="B659" s="2" t="s">
        <v>438</v>
      </c>
      <c r="C659" s="7" t="s">
        <v>1304</v>
      </c>
      <c r="D659" s="7" t="s">
        <v>1314</v>
      </c>
      <c r="E659" s="8">
        <v>1.53</v>
      </c>
      <c r="F659" s="37"/>
      <c r="G659" s="12"/>
    </row>
    <row r="660" spans="1:7">
      <c r="A660" s="13" t="s">
        <v>2499</v>
      </c>
      <c r="B660" s="2" t="s">
        <v>438</v>
      </c>
      <c r="C660" s="7" t="s">
        <v>1304</v>
      </c>
      <c r="D660" s="7" t="s">
        <v>1315</v>
      </c>
      <c r="E660" s="8">
        <v>1.8900000000000001</v>
      </c>
      <c r="F660" s="37"/>
      <c r="G660" s="12"/>
    </row>
    <row r="661" spans="1:7">
      <c r="A661" s="13" t="s">
        <v>2500</v>
      </c>
      <c r="B661" s="2" t="s">
        <v>438</v>
      </c>
      <c r="C661" s="7" t="s">
        <v>1304</v>
      </c>
      <c r="D661" s="7" t="s">
        <v>1316</v>
      </c>
      <c r="E661" s="8">
        <v>1.08</v>
      </c>
      <c r="F661" s="37"/>
      <c r="G661" s="12"/>
    </row>
    <row r="662" spans="1:7">
      <c r="A662" s="13" t="s">
        <v>2501</v>
      </c>
      <c r="B662" s="2" t="s">
        <v>438</v>
      </c>
      <c r="C662" s="7" t="s">
        <v>1304</v>
      </c>
      <c r="D662" s="7" t="s">
        <v>1317</v>
      </c>
      <c r="E662" s="8">
        <v>0.45</v>
      </c>
      <c r="F662" s="37"/>
      <c r="G662" s="12"/>
    </row>
    <row r="663" spans="1:7">
      <c r="A663" s="13" t="s">
        <v>2502</v>
      </c>
      <c r="B663" s="2" t="s">
        <v>438</v>
      </c>
      <c r="C663" s="7" t="s">
        <v>224</v>
      </c>
      <c r="D663" s="7" t="s">
        <v>225</v>
      </c>
      <c r="E663" s="8">
        <v>0.9900000000000001</v>
      </c>
      <c r="F663" s="37"/>
      <c r="G663" s="12"/>
    </row>
    <row r="664" spans="1:7">
      <c r="A664" s="13" t="s">
        <v>2503</v>
      </c>
      <c r="B664" s="2" t="s">
        <v>438</v>
      </c>
      <c r="C664" s="10" t="s">
        <v>203</v>
      </c>
      <c r="D664" s="7" t="s">
        <v>226</v>
      </c>
      <c r="E664" s="8">
        <v>0.9900000000000001</v>
      </c>
      <c r="F664" s="37"/>
      <c r="G664" s="12"/>
    </row>
    <row r="665" spans="1:7">
      <c r="A665" s="13" t="s">
        <v>2504</v>
      </c>
      <c r="B665" s="2" t="s">
        <v>438</v>
      </c>
      <c r="C665" s="7" t="s">
        <v>1265</v>
      </c>
      <c r="D665" s="7" t="s">
        <v>1318</v>
      </c>
      <c r="E665" s="8">
        <v>0.9</v>
      </c>
      <c r="F665" s="37"/>
      <c r="G665" s="12"/>
    </row>
    <row r="666" spans="1:7">
      <c r="A666" s="13" t="s">
        <v>2505</v>
      </c>
      <c r="B666" s="2" t="s">
        <v>438</v>
      </c>
      <c r="C666" s="7" t="s">
        <v>1265</v>
      </c>
      <c r="D666" s="7" t="s">
        <v>1319</v>
      </c>
      <c r="E666" s="8">
        <v>1.53</v>
      </c>
      <c r="F666" s="37"/>
      <c r="G666" s="12"/>
    </row>
    <row r="667" spans="1:7">
      <c r="A667" s="13" t="s">
        <v>2506</v>
      </c>
      <c r="B667" s="2" t="s">
        <v>438</v>
      </c>
      <c r="C667" s="7" t="s">
        <v>211</v>
      </c>
      <c r="D667" s="7" t="s">
        <v>223</v>
      </c>
      <c r="E667" s="8">
        <v>1.35</v>
      </c>
      <c r="F667" s="37"/>
      <c r="G667" s="12"/>
    </row>
    <row r="668" spans="1:7">
      <c r="A668" s="13" t="s">
        <v>2507</v>
      </c>
      <c r="B668" s="2" t="s">
        <v>438</v>
      </c>
      <c r="C668" s="7" t="s">
        <v>212</v>
      </c>
      <c r="D668" s="7" t="s">
        <v>223</v>
      </c>
      <c r="E668" s="8">
        <v>1.71</v>
      </c>
      <c r="F668" s="37"/>
      <c r="G668" s="12"/>
    </row>
    <row r="669" spans="1:7">
      <c r="A669" s="13" t="s">
        <v>2508</v>
      </c>
      <c r="B669" s="2" t="s">
        <v>438</v>
      </c>
      <c r="C669" s="10" t="s">
        <v>232</v>
      </c>
      <c r="D669" s="7" t="s">
        <v>233</v>
      </c>
      <c r="E669" s="8">
        <v>1.35</v>
      </c>
      <c r="F669" s="37"/>
      <c r="G669" s="12"/>
    </row>
    <row r="670" spans="1:7">
      <c r="A670" s="13" t="s">
        <v>2509</v>
      </c>
      <c r="B670" s="2" t="s">
        <v>438</v>
      </c>
      <c r="C670" s="7" t="s">
        <v>1305</v>
      </c>
      <c r="D670" s="7" t="s">
        <v>1320</v>
      </c>
      <c r="E670" s="8">
        <v>2.16</v>
      </c>
      <c r="F670" s="37"/>
      <c r="G670" s="12"/>
    </row>
    <row r="671" spans="1:7">
      <c r="A671" s="13" t="s">
        <v>2510</v>
      </c>
      <c r="B671" s="2" t="s">
        <v>438</v>
      </c>
      <c r="C671" s="7" t="s">
        <v>1305</v>
      </c>
      <c r="D671" s="7" t="s">
        <v>1321</v>
      </c>
      <c r="E671" s="8">
        <v>0.81</v>
      </c>
      <c r="F671" s="37"/>
      <c r="G671" s="12"/>
    </row>
    <row r="672" spans="1:7">
      <c r="A672" s="13" t="s">
        <v>2511</v>
      </c>
      <c r="B672" s="2" t="s">
        <v>438</v>
      </c>
      <c r="C672" s="10" t="s">
        <v>227</v>
      </c>
      <c r="D672" s="7" t="s">
        <v>253</v>
      </c>
      <c r="E672" s="8">
        <v>1.53</v>
      </c>
      <c r="F672" s="37"/>
      <c r="G672" s="12"/>
    </row>
    <row r="673" spans="1:7">
      <c r="A673" s="13" t="s">
        <v>2512</v>
      </c>
      <c r="B673" s="2" t="s">
        <v>438</v>
      </c>
      <c r="C673" s="10" t="s">
        <v>227</v>
      </c>
      <c r="D673" s="7" t="s">
        <v>342</v>
      </c>
      <c r="E673" s="8">
        <v>1.53</v>
      </c>
      <c r="F673" s="37"/>
      <c r="G673" s="12"/>
    </row>
    <row r="674" spans="1:7">
      <c r="A674" s="13" t="s">
        <v>2513</v>
      </c>
      <c r="B674" s="2" t="s">
        <v>438</v>
      </c>
      <c r="C674" s="7" t="s">
        <v>1269</v>
      </c>
      <c r="D674" s="7" t="s">
        <v>1322</v>
      </c>
      <c r="E674" s="8">
        <v>2.4300000000000002</v>
      </c>
      <c r="F674" s="37"/>
      <c r="G674" s="12"/>
    </row>
    <row r="675" spans="1:7">
      <c r="A675" s="13" t="s">
        <v>2514</v>
      </c>
      <c r="B675" s="2" t="s">
        <v>438</v>
      </c>
      <c r="C675" s="7" t="s">
        <v>1269</v>
      </c>
      <c r="D675" s="7" t="s">
        <v>1323</v>
      </c>
      <c r="E675" s="8">
        <v>2.0699999999999998</v>
      </c>
      <c r="F675" s="37"/>
      <c r="G675" s="12"/>
    </row>
    <row r="676" spans="1:7">
      <c r="A676" s="13" t="s">
        <v>2515</v>
      </c>
      <c r="B676" s="2" t="s">
        <v>438</v>
      </c>
      <c r="C676" s="7" t="s">
        <v>1269</v>
      </c>
      <c r="D676" s="7" t="s">
        <v>1324</v>
      </c>
      <c r="E676" s="8">
        <v>1.26</v>
      </c>
      <c r="F676" s="37"/>
      <c r="G676" s="12"/>
    </row>
    <row r="677" spans="1:7">
      <c r="A677" s="13" t="s">
        <v>2516</v>
      </c>
      <c r="B677" s="2" t="s">
        <v>438</v>
      </c>
      <c r="C677" s="7" t="s">
        <v>241</v>
      </c>
      <c r="D677" s="7" t="s">
        <v>346</v>
      </c>
      <c r="E677" s="8">
        <v>1.26</v>
      </c>
      <c r="F677" s="37"/>
      <c r="G677" s="12"/>
    </row>
    <row r="678" spans="1:7">
      <c r="A678" s="13" t="s">
        <v>2517</v>
      </c>
      <c r="B678" s="2" t="s">
        <v>438</v>
      </c>
      <c r="C678" s="7" t="s">
        <v>241</v>
      </c>
      <c r="D678" s="7" t="s">
        <v>337</v>
      </c>
      <c r="E678" s="8">
        <v>0.81</v>
      </c>
      <c r="F678" s="37"/>
      <c r="G678" s="12"/>
    </row>
    <row r="679" spans="1:7">
      <c r="A679" s="13" t="s">
        <v>2518</v>
      </c>
      <c r="B679" s="2" t="s">
        <v>438</v>
      </c>
      <c r="C679" s="7" t="s">
        <v>207</v>
      </c>
      <c r="D679" s="7" t="s">
        <v>231</v>
      </c>
      <c r="E679" s="8">
        <v>0.18000000000000002</v>
      </c>
      <c r="F679" s="37"/>
      <c r="G679" s="12"/>
    </row>
    <row r="680" spans="1:7">
      <c r="A680" s="13" t="s">
        <v>2519</v>
      </c>
      <c r="B680" s="2" t="s">
        <v>438</v>
      </c>
      <c r="C680" s="7" t="s">
        <v>78</v>
      </c>
      <c r="D680" s="7" t="s">
        <v>1328</v>
      </c>
      <c r="E680" s="8">
        <v>0.54</v>
      </c>
      <c r="F680" s="37"/>
      <c r="G680" s="12"/>
    </row>
    <row r="681" spans="1:7">
      <c r="A681" s="13" t="s">
        <v>2520</v>
      </c>
      <c r="B681" s="2" t="s">
        <v>438</v>
      </c>
      <c r="C681" s="7" t="s">
        <v>78</v>
      </c>
      <c r="D681" s="7" t="s">
        <v>1329</v>
      </c>
      <c r="E681" s="8">
        <v>0.9</v>
      </c>
      <c r="F681" s="37"/>
      <c r="G681" s="12"/>
    </row>
    <row r="682" spans="1:7">
      <c r="A682" s="13" t="s">
        <v>2521</v>
      </c>
      <c r="B682" s="2" t="s">
        <v>438</v>
      </c>
      <c r="C682" s="7" t="s">
        <v>78</v>
      </c>
      <c r="D682" s="7" t="s">
        <v>1330</v>
      </c>
      <c r="E682" s="8">
        <v>1.35</v>
      </c>
      <c r="F682" s="37"/>
      <c r="G682" s="12"/>
    </row>
    <row r="683" spans="1:7">
      <c r="A683" s="13" t="s">
        <v>2522</v>
      </c>
      <c r="B683" s="2" t="s">
        <v>438</v>
      </c>
      <c r="C683" s="10" t="s">
        <v>213</v>
      </c>
      <c r="D683" s="10" t="s">
        <v>223</v>
      </c>
      <c r="E683" s="8">
        <v>0</v>
      </c>
      <c r="F683" s="37"/>
      <c r="G683" s="12"/>
    </row>
    <row r="684" spans="1:7">
      <c r="A684" s="37" t="s">
        <v>2523</v>
      </c>
      <c r="B684" s="2" t="s">
        <v>438</v>
      </c>
      <c r="C684" s="7" t="s">
        <v>228</v>
      </c>
      <c r="D684" s="7" t="s">
        <v>223</v>
      </c>
      <c r="E684" s="8">
        <v>0</v>
      </c>
      <c r="F684" s="37"/>
      <c r="G684" s="8"/>
    </row>
    <row r="685" spans="1:7" s="60" customFormat="1">
      <c r="A685" t="s">
        <v>2524</v>
      </c>
      <c r="B685" s="4" t="s">
        <v>1601</v>
      </c>
      <c r="C685" s="10" t="s">
        <v>221</v>
      </c>
      <c r="D685" s="7" t="s">
        <v>200</v>
      </c>
      <c r="E685" s="8">
        <v>0.82</v>
      </c>
      <c r="F685" s="37"/>
      <c r="G685" s="8"/>
    </row>
    <row r="686" spans="1:7" s="60" customFormat="1">
      <c r="A686" t="s">
        <v>2525</v>
      </c>
      <c r="B686" s="4" t="s">
        <v>1601</v>
      </c>
      <c r="C686" s="10" t="s">
        <v>221</v>
      </c>
      <c r="D686" s="7" t="s">
        <v>201</v>
      </c>
      <c r="E686" s="8">
        <v>1.08</v>
      </c>
      <c r="F686" s="37"/>
      <c r="G686" s="8"/>
    </row>
    <row r="687" spans="1:7" s="60" customFormat="1">
      <c r="A687" t="s">
        <v>2526</v>
      </c>
      <c r="B687" s="4" t="s">
        <v>1601</v>
      </c>
      <c r="C687" s="10" t="s">
        <v>221</v>
      </c>
      <c r="D687" s="7" t="s">
        <v>202</v>
      </c>
      <c r="E687" s="8">
        <v>1.05</v>
      </c>
      <c r="F687" s="37"/>
      <c r="G687" s="8"/>
    </row>
    <row r="688" spans="1:7" s="60" customFormat="1">
      <c r="A688" t="s">
        <v>2527</v>
      </c>
      <c r="B688" s="4" t="s">
        <v>1601</v>
      </c>
      <c r="C688" s="10" t="s">
        <v>221</v>
      </c>
      <c r="D688" s="7" t="s">
        <v>1256</v>
      </c>
      <c r="E688" s="8">
        <v>0.99</v>
      </c>
      <c r="F688" s="37"/>
      <c r="G688" s="8"/>
    </row>
    <row r="689" spans="1:7" s="60" customFormat="1">
      <c r="A689" t="s">
        <v>2528</v>
      </c>
      <c r="B689" s="4" t="s">
        <v>1601</v>
      </c>
      <c r="C689" s="10" t="s">
        <v>221</v>
      </c>
      <c r="D689" s="7" t="s">
        <v>1257</v>
      </c>
      <c r="E689" s="8">
        <v>0.9</v>
      </c>
      <c r="F689" s="37"/>
      <c r="G689" s="8"/>
    </row>
    <row r="690" spans="1:7" s="60" customFormat="1">
      <c r="A690" t="s">
        <v>2529</v>
      </c>
      <c r="B690" s="4" t="s">
        <v>1601</v>
      </c>
      <c r="C690" s="10" t="s">
        <v>221</v>
      </c>
      <c r="D690" s="7" t="s">
        <v>1258</v>
      </c>
      <c r="E690" s="8">
        <v>0.89</v>
      </c>
      <c r="F690" s="37"/>
      <c r="G690" s="8"/>
    </row>
    <row r="691" spans="1:7" s="60" customFormat="1">
      <c r="A691" t="s">
        <v>2530</v>
      </c>
      <c r="B691" s="4" t="s">
        <v>1601</v>
      </c>
      <c r="C691" s="10" t="s">
        <v>221</v>
      </c>
      <c r="D691" s="7" t="s">
        <v>203</v>
      </c>
      <c r="E691" s="8">
        <v>0.61</v>
      </c>
      <c r="F691" s="37"/>
      <c r="G691" s="8"/>
    </row>
    <row r="692" spans="1:7" s="60" customFormat="1">
      <c r="A692" t="s">
        <v>2531</v>
      </c>
      <c r="B692" s="4" t="s">
        <v>1601</v>
      </c>
      <c r="C692" s="10" t="s">
        <v>221</v>
      </c>
      <c r="D692" s="7" t="s">
        <v>1259</v>
      </c>
      <c r="E692" s="8">
        <v>0.88</v>
      </c>
      <c r="F692" s="37"/>
      <c r="G692" s="8"/>
    </row>
    <row r="693" spans="1:7" s="60" customFormat="1">
      <c r="A693" t="s">
        <v>2532</v>
      </c>
      <c r="B693" s="4" t="s">
        <v>1601</v>
      </c>
      <c r="C693" s="10" t="s">
        <v>221</v>
      </c>
      <c r="D693" s="7" t="s">
        <v>1819</v>
      </c>
      <c r="E693" s="8">
        <v>0.71</v>
      </c>
      <c r="F693" s="37"/>
      <c r="G693" s="8"/>
    </row>
    <row r="694" spans="1:7" s="60" customFormat="1">
      <c r="A694" t="s">
        <v>2533</v>
      </c>
      <c r="B694" s="4" t="s">
        <v>1601</v>
      </c>
      <c r="C694" s="10" t="s">
        <v>221</v>
      </c>
      <c r="D694" s="7" t="s">
        <v>1260</v>
      </c>
      <c r="E694" s="8">
        <v>1</v>
      </c>
      <c r="F694" s="37"/>
      <c r="G694" s="8"/>
    </row>
    <row r="695" spans="1:7" s="60" customFormat="1">
      <c r="A695" t="s">
        <v>2534</v>
      </c>
      <c r="B695" s="4" t="s">
        <v>1601</v>
      </c>
      <c r="C695" s="10" t="s">
        <v>221</v>
      </c>
      <c r="D695" s="7" t="s">
        <v>1261</v>
      </c>
      <c r="E695" s="8">
        <v>0.87</v>
      </c>
      <c r="F695" s="37"/>
      <c r="G695" s="8"/>
    </row>
    <row r="696" spans="1:7" s="60" customFormat="1">
      <c r="A696" t="s">
        <v>2535</v>
      </c>
      <c r="B696" s="4" t="s">
        <v>1601</v>
      </c>
      <c r="C696" s="10" t="s">
        <v>221</v>
      </c>
      <c r="D696" s="7" t="s">
        <v>239</v>
      </c>
      <c r="E696" s="8">
        <v>1.21</v>
      </c>
      <c r="F696" s="37"/>
      <c r="G696" s="8"/>
    </row>
    <row r="697" spans="1:7" s="60" customFormat="1">
      <c r="A697" t="s">
        <v>2536</v>
      </c>
      <c r="B697" s="4" t="s">
        <v>1601</v>
      </c>
      <c r="C697" s="10" t="s">
        <v>221</v>
      </c>
      <c r="D697" s="7" t="s">
        <v>1262</v>
      </c>
      <c r="E697" s="8">
        <v>1</v>
      </c>
      <c r="F697" s="37"/>
      <c r="G697" s="8"/>
    </row>
    <row r="698" spans="1:7" s="60" customFormat="1">
      <c r="A698" t="s">
        <v>2537</v>
      </c>
      <c r="B698" s="4" t="s">
        <v>1601</v>
      </c>
      <c r="C698" s="10" t="s">
        <v>221</v>
      </c>
      <c r="D698" s="7" t="s">
        <v>204</v>
      </c>
      <c r="E698" s="8">
        <v>1.18</v>
      </c>
      <c r="F698" s="37"/>
      <c r="G698" s="8"/>
    </row>
    <row r="699" spans="1:7" s="60" customFormat="1">
      <c r="A699" t="s">
        <v>2538</v>
      </c>
      <c r="B699" s="4" t="s">
        <v>1601</v>
      </c>
      <c r="C699" s="10" t="s">
        <v>221</v>
      </c>
      <c r="D699" s="7" t="s">
        <v>205</v>
      </c>
      <c r="E699" s="8">
        <v>1.1100000000000001</v>
      </c>
      <c r="F699" s="37"/>
      <c r="G699" s="8"/>
    </row>
    <row r="700" spans="1:7" s="60" customFormat="1">
      <c r="A700" t="s">
        <v>2539</v>
      </c>
      <c r="B700" s="4" t="s">
        <v>1601</v>
      </c>
      <c r="C700" s="10" t="s">
        <v>221</v>
      </c>
      <c r="D700" s="7" t="s">
        <v>1263</v>
      </c>
      <c r="E700" s="8">
        <v>0.88</v>
      </c>
      <c r="F700" s="37"/>
      <c r="G700" s="8"/>
    </row>
    <row r="701" spans="1:7" s="60" customFormat="1">
      <c r="A701" t="s">
        <v>2540</v>
      </c>
      <c r="B701" s="4" t="s">
        <v>1601</v>
      </c>
      <c r="C701" s="10" t="s">
        <v>221</v>
      </c>
      <c r="D701" s="7" t="s">
        <v>1264</v>
      </c>
      <c r="E701" s="8">
        <v>0.83</v>
      </c>
      <c r="F701" s="37"/>
      <c r="G701" s="8"/>
    </row>
    <row r="702" spans="1:7" s="60" customFormat="1">
      <c r="A702" t="s">
        <v>2541</v>
      </c>
      <c r="B702" s="4" t="s">
        <v>1601</v>
      </c>
      <c r="C702" s="10" t="s">
        <v>221</v>
      </c>
      <c r="D702" s="7" t="s">
        <v>206</v>
      </c>
      <c r="E702" s="8">
        <v>0.6</v>
      </c>
      <c r="F702" s="37"/>
      <c r="G702" s="8"/>
    </row>
    <row r="703" spans="1:7" s="60" customFormat="1">
      <c r="A703" t="s">
        <v>2542</v>
      </c>
      <c r="B703" s="4" t="s">
        <v>1601</v>
      </c>
      <c r="C703" s="10" t="s">
        <v>221</v>
      </c>
      <c r="D703" s="7" t="s">
        <v>1265</v>
      </c>
      <c r="E703" s="8">
        <v>1.06</v>
      </c>
      <c r="F703" s="37"/>
      <c r="G703" s="8"/>
    </row>
    <row r="704" spans="1:7" s="60" customFormat="1">
      <c r="A704" t="s">
        <v>2543</v>
      </c>
      <c r="B704" s="4" t="s">
        <v>1601</v>
      </c>
      <c r="C704" s="10" t="s">
        <v>221</v>
      </c>
      <c r="D704" s="7" t="s">
        <v>222</v>
      </c>
      <c r="E704" s="8">
        <v>0.9</v>
      </c>
      <c r="F704" s="37"/>
      <c r="G704" s="8"/>
    </row>
    <row r="705" spans="1:7" s="60" customFormat="1">
      <c r="A705" t="s">
        <v>2544</v>
      </c>
      <c r="B705" s="4" t="s">
        <v>1601</v>
      </c>
      <c r="C705" s="10" t="s">
        <v>221</v>
      </c>
      <c r="D705" s="7" t="s">
        <v>207</v>
      </c>
      <c r="E705" s="8">
        <v>0.25</v>
      </c>
      <c r="F705" s="37"/>
      <c r="G705" s="8"/>
    </row>
    <row r="706" spans="1:7" s="60" customFormat="1">
      <c r="A706" t="s">
        <v>2545</v>
      </c>
      <c r="B706" s="4" t="s">
        <v>1601</v>
      </c>
      <c r="C706" s="10" t="s">
        <v>221</v>
      </c>
      <c r="D706" s="7" t="s">
        <v>208</v>
      </c>
      <c r="E706" s="8">
        <v>0.97</v>
      </c>
      <c r="F706" s="37"/>
      <c r="G706" s="8"/>
    </row>
    <row r="707" spans="1:7" s="60" customFormat="1">
      <c r="A707" t="s">
        <v>2546</v>
      </c>
      <c r="B707" s="4" t="s">
        <v>1601</v>
      </c>
      <c r="C707" s="10" t="s">
        <v>221</v>
      </c>
      <c r="D707" s="7" t="s">
        <v>1266</v>
      </c>
      <c r="E707" s="8">
        <v>1.39</v>
      </c>
      <c r="F707" s="37"/>
      <c r="G707" s="8"/>
    </row>
    <row r="708" spans="1:7" s="60" customFormat="1">
      <c r="A708" t="s">
        <v>2547</v>
      </c>
      <c r="B708" s="4" t="s">
        <v>1601</v>
      </c>
      <c r="C708" s="10" t="s">
        <v>221</v>
      </c>
      <c r="D708" s="7" t="s">
        <v>1820</v>
      </c>
      <c r="E708" s="8">
        <v>0.96</v>
      </c>
      <c r="F708" s="37"/>
      <c r="G708" s="8"/>
    </row>
    <row r="709" spans="1:7" s="60" customFormat="1">
      <c r="A709" t="s">
        <v>2548</v>
      </c>
      <c r="B709" s="4" t="s">
        <v>1601</v>
      </c>
      <c r="C709" s="10" t="s">
        <v>221</v>
      </c>
      <c r="D709" s="7" t="s">
        <v>210</v>
      </c>
      <c r="E709" s="8">
        <v>0.87</v>
      </c>
      <c r="F709" s="37"/>
      <c r="G709" s="8"/>
    </row>
    <row r="710" spans="1:7" s="60" customFormat="1">
      <c r="A710" t="s">
        <v>2549</v>
      </c>
      <c r="B710" s="4" t="s">
        <v>1601</v>
      </c>
      <c r="C710" s="10" t="s">
        <v>221</v>
      </c>
      <c r="D710" s="7" t="s">
        <v>1267</v>
      </c>
      <c r="E710" s="8">
        <v>1.05</v>
      </c>
      <c r="F710" s="37"/>
      <c r="G710" s="8"/>
    </row>
    <row r="711" spans="1:7" s="60" customFormat="1">
      <c r="A711" t="s">
        <v>2550</v>
      </c>
      <c r="B711" s="4" t="s">
        <v>1601</v>
      </c>
      <c r="C711" s="10" t="s">
        <v>221</v>
      </c>
      <c r="D711" s="7" t="s">
        <v>238</v>
      </c>
      <c r="E711" s="8">
        <v>1.4</v>
      </c>
      <c r="F711" s="37"/>
      <c r="G711" s="8"/>
    </row>
    <row r="712" spans="1:7" s="60" customFormat="1">
      <c r="A712" t="s">
        <v>2551</v>
      </c>
      <c r="B712" s="4" t="s">
        <v>1601</v>
      </c>
      <c r="C712" s="10" t="s">
        <v>221</v>
      </c>
      <c r="D712" s="7" t="s">
        <v>1268</v>
      </c>
      <c r="E712" s="8">
        <v>0.99</v>
      </c>
      <c r="F712" s="37"/>
      <c r="G712" s="8"/>
    </row>
    <row r="713" spans="1:7" s="60" customFormat="1">
      <c r="A713" t="s">
        <v>2552</v>
      </c>
      <c r="B713" s="4" t="s">
        <v>1601</v>
      </c>
      <c r="C713" s="10" t="s">
        <v>221</v>
      </c>
      <c r="D713" s="7" t="s">
        <v>1269</v>
      </c>
      <c r="E713" s="8">
        <v>0.78</v>
      </c>
      <c r="F713" s="37"/>
      <c r="G713" s="8"/>
    </row>
    <row r="714" spans="1:7" s="60" customFormat="1">
      <c r="A714" t="s">
        <v>2553</v>
      </c>
      <c r="B714" s="4" t="s">
        <v>1601</v>
      </c>
      <c r="C714" s="10" t="s">
        <v>221</v>
      </c>
      <c r="D714" s="7" t="s">
        <v>1270</v>
      </c>
      <c r="E714" s="8">
        <v>0.92</v>
      </c>
      <c r="F714" s="37"/>
      <c r="G714" s="8"/>
    </row>
    <row r="715" spans="1:7" s="60" customFormat="1">
      <c r="A715" t="s">
        <v>2554</v>
      </c>
      <c r="B715" s="4" t="s">
        <v>1601</v>
      </c>
      <c r="C715" s="10" t="s">
        <v>221</v>
      </c>
      <c r="D715" s="7" t="s">
        <v>78</v>
      </c>
      <c r="E715" s="8">
        <v>0.77</v>
      </c>
      <c r="F715" s="37"/>
      <c r="G715" s="8"/>
    </row>
    <row r="716" spans="1:7" s="60" customFormat="1">
      <c r="A716" t="s">
        <v>2555</v>
      </c>
      <c r="B716" s="4" t="s">
        <v>1601</v>
      </c>
      <c r="C716" s="10" t="s">
        <v>221</v>
      </c>
      <c r="D716" s="7" t="s">
        <v>241</v>
      </c>
      <c r="E716" s="8">
        <v>0.66</v>
      </c>
      <c r="F716" s="37"/>
      <c r="G716" s="8"/>
    </row>
    <row r="717" spans="1:7" s="60" customFormat="1">
      <c r="A717" t="s">
        <v>2556</v>
      </c>
      <c r="B717" s="4" t="s">
        <v>1601</v>
      </c>
      <c r="C717" s="10" t="s">
        <v>221</v>
      </c>
      <c r="D717" s="7" t="s">
        <v>212</v>
      </c>
      <c r="E717" s="8">
        <v>1.2</v>
      </c>
      <c r="F717" s="37"/>
      <c r="G717" s="8"/>
    </row>
    <row r="718" spans="1:7" s="60" customFormat="1">
      <c r="A718" t="s">
        <v>2557</v>
      </c>
      <c r="B718" s="4" t="s">
        <v>1601</v>
      </c>
      <c r="C718" s="7" t="s">
        <v>350</v>
      </c>
      <c r="D718" s="7" t="s">
        <v>223</v>
      </c>
      <c r="E718" s="8">
        <v>1.1100000000000001</v>
      </c>
      <c r="F718" s="37"/>
      <c r="G718" s="8"/>
    </row>
    <row r="719" spans="1:7" s="60" customFormat="1">
      <c r="A719" t="s">
        <v>2558</v>
      </c>
      <c r="B719" s="4" t="s">
        <v>1601</v>
      </c>
      <c r="C719" s="7" t="s">
        <v>445</v>
      </c>
      <c r="D719" s="7" t="s">
        <v>223</v>
      </c>
      <c r="E719" s="8">
        <v>0.98</v>
      </c>
      <c r="F719" s="37"/>
      <c r="G719" s="8"/>
    </row>
    <row r="720" spans="1:7" s="60" customFormat="1">
      <c r="A720" t="s">
        <v>2559</v>
      </c>
      <c r="B720" s="4" t="s">
        <v>1601</v>
      </c>
      <c r="C720" s="7" t="s">
        <v>335</v>
      </c>
      <c r="D720" s="7" t="s">
        <v>223</v>
      </c>
      <c r="E720" s="8">
        <v>1.23</v>
      </c>
      <c r="F720" s="37"/>
      <c r="G720" s="8"/>
    </row>
    <row r="721" spans="1:7" s="60" customFormat="1">
      <c r="A721" t="s">
        <v>2560</v>
      </c>
      <c r="B721" s="4" t="s">
        <v>1601</v>
      </c>
      <c r="C721" s="7" t="s">
        <v>339</v>
      </c>
      <c r="D721" s="7" t="s">
        <v>223</v>
      </c>
      <c r="E721" s="8">
        <v>1.24</v>
      </c>
      <c r="F721" s="37"/>
      <c r="G721" s="8"/>
    </row>
    <row r="722" spans="1:7" s="60" customFormat="1">
      <c r="A722" t="s">
        <v>2561</v>
      </c>
      <c r="B722" s="4" t="s">
        <v>1601</v>
      </c>
      <c r="C722" s="7" t="s">
        <v>339</v>
      </c>
      <c r="D722" s="7" t="s">
        <v>1271</v>
      </c>
      <c r="E722" s="8">
        <v>1.34</v>
      </c>
      <c r="F722" s="37"/>
      <c r="G722" s="8"/>
    </row>
    <row r="723" spans="1:7" s="60" customFormat="1">
      <c r="A723" t="s">
        <v>2562</v>
      </c>
      <c r="B723" s="4" t="s">
        <v>1601</v>
      </c>
      <c r="C723" s="7" t="s">
        <v>246</v>
      </c>
      <c r="D723" s="7" t="s">
        <v>223</v>
      </c>
      <c r="E723" s="8">
        <v>0.9</v>
      </c>
      <c r="F723" s="37"/>
      <c r="G723" s="8"/>
    </row>
    <row r="724" spans="1:7" s="60" customFormat="1">
      <c r="A724" t="s">
        <v>2563</v>
      </c>
      <c r="B724" s="4" t="s">
        <v>1601</v>
      </c>
      <c r="C724" s="7" t="s">
        <v>246</v>
      </c>
      <c r="D724" s="7" t="s">
        <v>1821</v>
      </c>
      <c r="E724" s="8">
        <v>0.64</v>
      </c>
      <c r="F724" s="37"/>
      <c r="G724" s="8"/>
    </row>
    <row r="725" spans="1:7" s="60" customFormat="1">
      <c r="A725" t="s">
        <v>2564</v>
      </c>
      <c r="B725" s="4" t="s">
        <v>1601</v>
      </c>
      <c r="C725" s="7" t="s">
        <v>246</v>
      </c>
      <c r="D725" s="7" t="s">
        <v>338</v>
      </c>
      <c r="E725" s="8">
        <v>1.06</v>
      </c>
      <c r="F725" s="37"/>
      <c r="G725" s="8"/>
    </row>
    <row r="726" spans="1:7" s="60" customFormat="1">
      <c r="A726" t="s">
        <v>2565</v>
      </c>
      <c r="B726" s="4" t="s">
        <v>1601</v>
      </c>
      <c r="C726" s="7" t="s">
        <v>246</v>
      </c>
      <c r="D726" s="7" t="s">
        <v>1272</v>
      </c>
      <c r="E726" s="8">
        <v>2</v>
      </c>
      <c r="F726" s="37"/>
      <c r="G726" s="8"/>
    </row>
    <row r="727" spans="1:7" s="60" customFormat="1">
      <c r="A727" t="s">
        <v>2566</v>
      </c>
      <c r="B727" s="4" t="s">
        <v>1601</v>
      </c>
      <c r="C727" s="7" t="s">
        <v>246</v>
      </c>
      <c r="D727" s="7" t="s">
        <v>1273</v>
      </c>
      <c r="E727" s="8">
        <v>0.52</v>
      </c>
      <c r="F727" s="37"/>
      <c r="G727" s="8"/>
    </row>
    <row r="728" spans="1:7" s="60" customFormat="1">
      <c r="A728" t="s">
        <v>2567</v>
      </c>
      <c r="B728" s="4" t="s">
        <v>1601</v>
      </c>
      <c r="C728" s="7" t="s">
        <v>334</v>
      </c>
      <c r="D728" s="7" t="s">
        <v>1822</v>
      </c>
      <c r="E728" s="8">
        <v>0.79</v>
      </c>
      <c r="F728" s="37"/>
      <c r="G728" s="8"/>
    </row>
    <row r="729" spans="1:7" s="60" customFormat="1">
      <c r="A729" t="s">
        <v>2568</v>
      </c>
      <c r="B729" s="4" t="s">
        <v>1601</v>
      </c>
      <c r="C729" s="7" t="s">
        <v>334</v>
      </c>
      <c r="D729" s="7" t="s">
        <v>1274</v>
      </c>
      <c r="E729" s="8">
        <v>0.43</v>
      </c>
      <c r="F729" s="37"/>
      <c r="G729" s="8"/>
    </row>
    <row r="730" spans="1:7" s="60" customFormat="1">
      <c r="A730" t="s">
        <v>2569</v>
      </c>
      <c r="B730" s="4" t="s">
        <v>1601</v>
      </c>
      <c r="C730" s="7" t="s">
        <v>334</v>
      </c>
      <c r="D730" s="7" t="s">
        <v>1275</v>
      </c>
      <c r="E730" s="8"/>
      <c r="F730" s="37"/>
      <c r="G730" s="8"/>
    </row>
    <row r="731" spans="1:7" s="60" customFormat="1">
      <c r="A731" t="s">
        <v>2570</v>
      </c>
      <c r="B731" s="4" t="s">
        <v>1601</v>
      </c>
      <c r="C731" s="7" t="s">
        <v>334</v>
      </c>
      <c r="D731" s="7" t="s">
        <v>1276</v>
      </c>
      <c r="E731" s="8">
        <v>0.82</v>
      </c>
      <c r="F731" s="37"/>
      <c r="G731" s="8"/>
    </row>
    <row r="732" spans="1:7" s="60" customFormat="1">
      <c r="A732" t="s">
        <v>2571</v>
      </c>
      <c r="B732" s="4" t="s">
        <v>1601</v>
      </c>
      <c r="C732" s="7" t="s">
        <v>334</v>
      </c>
      <c r="D732" s="7" t="s">
        <v>1271</v>
      </c>
      <c r="E732" s="8">
        <v>0.43</v>
      </c>
      <c r="F732" s="37"/>
      <c r="G732" s="8"/>
    </row>
    <row r="733" spans="1:7" s="60" customFormat="1">
      <c r="A733" t="s">
        <v>2572</v>
      </c>
      <c r="B733" s="4" t="s">
        <v>1601</v>
      </c>
      <c r="C733" s="7" t="s">
        <v>334</v>
      </c>
      <c r="D733" s="7" t="s">
        <v>1277</v>
      </c>
      <c r="E733" s="8">
        <v>1.53</v>
      </c>
      <c r="F733" s="37"/>
      <c r="G733" s="8"/>
    </row>
    <row r="734" spans="1:7" s="60" customFormat="1">
      <c r="A734" t="s">
        <v>2573</v>
      </c>
      <c r="B734" s="4" t="s">
        <v>1601</v>
      </c>
      <c r="C734" s="7" t="s">
        <v>334</v>
      </c>
      <c r="D734" s="7" t="s">
        <v>1278</v>
      </c>
      <c r="E734" s="8">
        <v>0.43</v>
      </c>
      <c r="F734" s="37"/>
      <c r="G734" s="8"/>
    </row>
    <row r="735" spans="1:7" s="60" customFormat="1">
      <c r="A735" t="s">
        <v>2574</v>
      </c>
      <c r="B735" s="4" t="s">
        <v>1601</v>
      </c>
      <c r="C735" s="7" t="s">
        <v>334</v>
      </c>
      <c r="D735" s="7" t="s">
        <v>1272</v>
      </c>
      <c r="E735" s="8">
        <v>2.4300000000000002</v>
      </c>
      <c r="F735" s="37"/>
      <c r="G735" s="8"/>
    </row>
    <row r="736" spans="1:7" s="60" customFormat="1">
      <c r="A736" t="s">
        <v>2575</v>
      </c>
      <c r="B736" s="4" t="s">
        <v>1601</v>
      </c>
      <c r="C736" s="7" t="s">
        <v>334</v>
      </c>
      <c r="D736" s="7" t="s">
        <v>1273</v>
      </c>
      <c r="E736" s="8">
        <v>1.1399999999999999</v>
      </c>
      <c r="F736" s="37"/>
      <c r="G736" s="8"/>
    </row>
    <row r="737" spans="1:7" s="60" customFormat="1">
      <c r="A737" t="s">
        <v>2576</v>
      </c>
      <c r="B737" s="4" t="s">
        <v>1601</v>
      </c>
      <c r="C737" s="7" t="s">
        <v>334</v>
      </c>
      <c r="D737" s="7" t="s">
        <v>1279</v>
      </c>
      <c r="E737" s="8">
        <v>0.54</v>
      </c>
      <c r="F737" s="37"/>
      <c r="G737" s="8"/>
    </row>
    <row r="738" spans="1:7" s="60" customFormat="1">
      <c r="A738" t="s">
        <v>2577</v>
      </c>
      <c r="B738" s="4" t="s">
        <v>1601</v>
      </c>
      <c r="C738" s="10" t="s">
        <v>234</v>
      </c>
      <c r="D738" s="7" t="s">
        <v>1823</v>
      </c>
      <c r="E738" s="8">
        <v>0.03</v>
      </c>
      <c r="F738" s="37"/>
      <c r="G738" s="8"/>
    </row>
    <row r="739" spans="1:7" s="60" customFormat="1">
      <c r="A739" t="s">
        <v>2578</v>
      </c>
      <c r="B739" s="4" t="s">
        <v>1601</v>
      </c>
      <c r="C739" s="10" t="s">
        <v>234</v>
      </c>
      <c r="D739" s="7" t="s">
        <v>1824</v>
      </c>
      <c r="E739" s="8">
        <v>0.02</v>
      </c>
      <c r="F739" s="37"/>
      <c r="G739" s="8"/>
    </row>
    <row r="740" spans="1:7" s="60" customFormat="1">
      <c r="A740" t="s">
        <v>2579</v>
      </c>
      <c r="B740" s="4" t="s">
        <v>1601</v>
      </c>
      <c r="C740" s="7" t="s">
        <v>347</v>
      </c>
      <c r="D740" s="7" t="s">
        <v>223</v>
      </c>
      <c r="E740" s="8">
        <v>0.73</v>
      </c>
      <c r="F740" s="37"/>
      <c r="G740" s="8"/>
    </row>
    <row r="741" spans="1:7" s="60" customFormat="1">
      <c r="A741" t="s">
        <v>2580</v>
      </c>
      <c r="B741" s="4" t="s">
        <v>1601</v>
      </c>
      <c r="C741" s="7" t="s">
        <v>347</v>
      </c>
      <c r="D741" s="7" t="s">
        <v>336</v>
      </c>
      <c r="E741" s="8">
        <v>1.07</v>
      </c>
      <c r="F741" s="37"/>
      <c r="G741" s="8"/>
    </row>
    <row r="742" spans="1:7" s="60" customFormat="1">
      <c r="A742" t="s">
        <v>2581</v>
      </c>
      <c r="B742" s="4" t="s">
        <v>1601</v>
      </c>
      <c r="C742" s="7" t="s">
        <v>243</v>
      </c>
      <c r="D742" s="7" t="s">
        <v>223</v>
      </c>
      <c r="E742" s="8">
        <v>0.65</v>
      </c>
      <c r="F742" s="37"/>
      <c r="G742" s="8"/>
    </row>
    <row r="743" spans="1:7" s="60" customFormat="1">
      <c r="A743" t="s">
        <v>2582</v>
      </c>
      <c r="B743" s="4" t="s">
        <v>1601</v>
      </c>
      <c r="C743" s="7" t="s">
        <v>243</v>
      </c>
      <c r="D743" s="7" t="s">
        <v>1271</v>
      </c>
      <c r="E743" s="8">
        <v>1.07</v>
      </c>
      <c r="F743" s="37"/>
      <c r="G743" s="8"/>
    </row>
    <row r="744" spans="1:7" s="60" customFormat="1">
      <c r="A744" t="s">
        <v>2583</v>
      </c>
      <c r="B744" s="4" t="s">
        <v>1601</v>
      </c>
      <c r="C744" s="7" t="s">
        <v>243</v>
      </c>
      <c r="D744" s="7" t="s">
        <v>338</v>
      </c>
      <c r="E744" s="8">
        <v>0.82</v>
      </c>
      <c r="F744" s="37"/>
      <c r="G744" s="8"/>
    </row>
    <row r="745" spans="1:7" s="60" customFormat="1">
      <c r="A745" t="s">
        <v>2584</v>
      </c>
      <c r="B745" s="4" t="s">
        <v>1601</v>
      </c>
      <c r="C745" s="7" t="s">
        <v>243</v>
      </c>
      <c r="D745" s="7" t="s">
        <v>1825</v>
      </c>
      <c r="E745" s="8">
        <v>0.88</v>
      </c>
      <c r="F745" s="37"/>
      <c r="G745" s="8"/>
    </row>
    <row r="746" spans="1:7" s="60" customFormat="1">
      <c r="A746" t="s">
        <v>2585</v>
      </c>
      <c r="B746" s="4" t="s">
        <v>1601</v>
      </c>
      <c r="C746" s="7" t="s">
        <v>243</v>
      </c>
      <c r="D746" s="7" t="s">
        <v>1281</v>
      </c>
      <c r="E746" s="8">
        <v>1.31</v>
      </c>
      <c r="F746" s="37"/>
      <c r="G746" s="8"/>
    </row>
    <row r="747" spans="1:7" s="60" customFormat="1">
      <c r="A747" t="s">
        <v>2586</v>
      </c>
      <c r="B747" s="4" t="s">
        <v>1601</v>
      </c>
      <c r="C747" s="7" t="s">
        <v>243</v>
      </c>
      <c r="D747" s="7" t="s">
        <v>341</v>
      </c>
      <c r="E747" s="8">
        <v>0.89</v>
      </c>
      <c r="F747" s="37"/>
      <c r="G747" s="8"/>
    </row>
    <row r="748" spans="1:7" s="60" customFormat="1">
      <c r="A748" t="s">
        <v>2587</v>
      </c>
      <c r="B748" s="4" t="s">
        <v>1601</v>
      </c>
      <c r="C748" s="7" t="s">
        <v>138</v>
      </c>
      <c r="D748" s="7" t="s">
        <v>223</v>
      </c>
      <c r="E748" s="8">
        <v>0.99</v>
      </c>
      <c r="F748" s="37"/>
      <c r="G748" s="8"/>
    </row>
    <row r="749" spans="1:7" s="60" customFormat="1">
      <c r="A749" t="s">
        <v>2588</v>
      </c>
      <c r="B749" s="4" t="s">
        <v>1601</v>
      </c>
      <c r="C749" s="7" t="s">
        <v>245</v>
      </c>
      <c r="D749" s="7" t="s">
        <v>1826</v>
      </c>
      <c r="E749" s="8">
        <v>1.28</v>
      </c>
      <c r="F749" s="37"/>
      <c r="G749" s="8"/>
    </row>
    <row r="750" spans="1:7" s="60" customFormat="1">
      <c r="A750" t="s">
        <v>2589</v>
      </c>
      <c r="B750" s="4" t="s">
        <v>1601</v>
      </c>
      <c r="C750" s="7" t="s">
        <v>245</v>
      </c>
      <c r="D750" s="7" t="s">
        <v>1827</v>
      </c>
      <c r="E750" s="8">
        <v>1.81</v>
      </c>
      <c r="F750" s="37"/>
      <c r="G750" s="8"/>
    </row>
    <row r="751" spans="1:7" s="60" customFormat="1">
      <c r="A751" t="s">
        <v>2590</v>
      </c>
      <c r="B751" s="4" t="s">
        <v>1601</v>
      </c>
      <c r="C751" s="7" t="s">
        <v>354</v>
      </c>
      <c r="D751" s="7" t="s">
        <v>223</v>
      </c>
      <c r="E751" s="8">
        <v>0.98</v>
      </c>
      <c r="F751" s="37"/>
      <c r="G751" s="8"/>
    </row>
    <row r="752" spans="1:7" s="60" customFormat="1">
      <c r="A752" t="s">
        <v>2591</v>
      </c>
      <c r="B752" s="4" t="s">
        <v>1601</v>
      </c>
      <c r="C752" s="7" t="s">
        <v>1828</v>
      </c>
      <c r="D752" s="7" t="s">
        <v>1272</v>
      </c>
      <c r="E752" s="8">
        <v>0.4</v>
      </c>
      <c r="F752" s="37"/>
      <c r="G752" s="8"/>
    </row>
    <row r="753" spans="1:7" s="60" customFormat="1">
      <c r="A753" t="s">
        <v>2592</v>
      </c>
      <c r="B753" s="4" t="s">
        <v>1601</v>
      </c>
      <c r="C753" s="7" t="s">
        <v>1828</v>
      </c>
      <c r="D753" s="7" t="s">
        <v>1829</v>
      </c>
      <c r="E753" s="8">
        <v>0.87</v>
      </c>
      <c r="F753" s="37"/>
      <c r="G753" s="8"/>
    </row>
    <row r="754" spans="1:7" s="60" customFormat="1">
      <c r="A754" t="s">
        <v>2593</v>
      </c>
      <c r="B754" s="4" t="s">
        <v>1601</v>
      </c>
      <c r="C754" s="7" t="s">
        <v>1830</v>
      </c>
      <c r="D754" s="7" t="s">
        <v>223</v>
      </c>
      <c r="E754" s="8">
        <v>0.75</v>
      </c>
      <c r="F754" s="37"/>
      <c r="G754" s="8"/>
    </row>
    <row r="755" spans="1:7" s="60" customFormat="1">
      <c r="A755" t="s">
        <v>2594</v>
      </c>
      <c r="B755" s="4" t="s">
        <v>1601</v>
      </c>
      <c r="C755" s="7" t="s">
        <v>340</v>
      </c>
      <c r="D755" s="7" t="s">
        <v>223</v>
      </c>
      <c r="E755" s="8">
        <v>0.66</v>
      </c>
      <c r="F755" s="37"/>
      <c r="G755" s="8"/>
    </row>
    <row r="756" spans="1:7" s="60" customFormat="1">
      <c r="A756" t="s">
        <v>2595</v>
      </c>
      <c r="B756" s="4" t="s">
        <v>1601</v>
      </c>
      <c r="C756" s="7" t="s">
        <v>340</v>
      </c>
      <c r="D756" s="7" t="s">
        <v>336</v>
      </c>
      <c r="E756" s="8">
        <v>0.89</v>
      </c>
      <c r="F756" s="37"/>
      <c r="G756" s="8"/>
    </row>
    <row r="757" spans="1:7" s="60" customFormat="1">
      <c r="A757" t="s">
        <v>2596</v>
      </c>
      <c r="B757" s="4" t="s">
        <v>1601</v>
      </c>
      <c r="C757" s="7" t="s">
        <v>340</v>
      </c>
      <c r="D757" s="7" t="s">
        <v>1282</v>
      </c>
      <c r="E757" s="8">
        <v>0.41</v>
      </c>
      <c r="F757" s="37"/>
      <c r="G757" s="8"/>
    </row>
    <row r="758" spans="1:7" s="60" customFormat="1">
      <c r="A758" t="s">
        <v>2597</v>
      </c>
      <c r="B758" s="4" t="s">
        <v>1601</v>
      </c>
      <c r="C758" s="7" t="s">
        <v>1831</v>
      </c>
      <c r="D758" s="7" t="s">
        <v>223</v>
      </c>
      <c r="E758" s="8">
        <v>0.69</v>
      </c>
      <c r="F758" s="37"/>
      <c r="G758" s="8"/>
    </row>
    <row r="759" spans="1:7" s="60" customFormat="1">
      <c r="A759" t="s">
        <v>2598</v>
      </c>
      <c r="B759" s="4" t="s">
        <v>1601</v>
      </c>
      <c r="C759" s="7" t="s">
        <v>311</v>
      </c>
      <c r="D759" s="7" t="s">
        <v>223</v>
      </c>
      <c r="E759" s="8">
        <v>0.63</v>
      </c>
      <c r="F759" s="37"/>
      <c r="G759" s="8"/>
    </row>
    <row r="760" spans="1:7" s="60" customFormat="1">
      <c r="A760" t="s">
        <v>2599</v>
      </c>
      <c r="B760" s="4" t="s">
        <v>1601</v>
      </c>
      <c r="C760" s="7" t="s">
        <v>1832</v>
      </c>
      <c r="D760" s="7" t="s">
        <v>348</v>
      </c>
      <c r="E760" s="8">
        <v>1.2</v>
      </c>
      <c r="F760" s="37"/>
      <c r="G760" s="8"/>
    </row>
    <row r="761" spans="1:7" s="60" customFormat="1">
      <c r="A761" t="s">
        <v>2600</v>
      </c>
      <c r="B761" s="4" t="s">
        <v>1601</v>
      </c>
      <c r="C761" s="7" t="s">
        <v>1832</v>
      </c>
      <c r="D761" s="7" t="s">
        <v>1833</v>
      </c>
      <c r="E761" s="8">
        <v>0.72</v>
      </c>
      <c r="F761" s="37"/>
      <c r="G761" s="8"/>
    </row>
    <row r="762" spans="1:7" s="60" customFormat="1">
      <c r="A762" t="s">
        <v>2601</v>
      </c>
      <c r="B762" s="4" t="s">
        <v>1601</v>
      </c>
      <c r="C762" s="7" t="s">
        <v>1254</v>
      </c>
      <c r="D762" s="7" t="s">
        <v>1284</v>
      </c>
      <c r="E762" s="8">
        <v>1.72</v>
      </c>
      <c r="F762" s="37"/>
      <c r="G762" s="8"/>
    </row>
    <row r="763" spans="1:7" s="60" customFormat="1">
      <c r="A763" t="s">
        <v>2602</v>
      </c>
      <c r="B763" s="4" t="s">
        <v>1601</v>
      </c>
      <c r="C763" s="7" t="s">
        <v>1254</v>
      </c>
      <c r="D763" s="7" t="s">
        <v>1285</v>
      </c>
      <c r="E763" s="8">
        <v>1.1000000000000001</v>
      </c>
      <c r="F763" s="37"/>
      <c r="G763" s="8"/>
    </row>
    <row r="764" spans="1:7" s="60" customFormat="1">
      <c r="A764" t="s">
        <v>2603</v>
      </c>
      <c r="B764" s="4" t="s">
        <v>1601</v>
      </c>
      <c r="C764" s="7" t="s">
        <v>1254</v>
      </c>
      <c r="D764" s="7" t="s">
        <v>1286</v>
      </c>
      <c r="E764" s="8">
        <v>1.17</v>
      </c>
      <c r="F764" s="37"/>
      <c r="G764" s="8"/>
    </row>
    <row r="765" spans="1:7" s="60" customFormat="1">
      <c r="A765" t="s">
        <v>2604</v>
      </c>
      <c r="B765" s="4" t="s">
        <v>1601</v>
      </c>
      <c r="C765" s="7" t="s">
        <v>1819</v>
      </c>
      <c r="D765" s="7" t="s">
        <v>1834</v>
      </c>
      <c r="E765" s="8">
        <v>0.56000000000000005</v>
      </c>
      <c r="F765" s="37"/>
      <c r="G765" s="8"/>
    </row>
    <row r="766" spans="1:7" s="60" customFormat="1">
      <c r="A766" t="s">
        <v>2605</v>
      </c>
      <c r="B766" s="4" t="s">
        <v>1601</v>
      </c>
      <c r="C766" s="7" t="s">
        <v>1819</v>
      </c>
      <c r="D766" s="7" t="s">
        <v>1306</v>
      </c>
      <c r="E766" s="8">
        <v>0.25</v>
      </c>
      <c r="F766" s="37"/>
      <c r="G766" s="8"/>
    </row>
    <row r="767" spans="1:7" s="60" customFormat="1">
      <c r="A767" t="s">
        <v>2606</v>
      </c>
      <c r="B767" s="4" t="s">
        <v>1601</v>
      </c>
      <c r="C767" s="10" t="s">
        <v>210</v>
      </c>
      <c r="D767" s="7" t="s">
        <v>1307</v>
      </c>
      <c r="E767" s="8">
        <v>0.94</v>
      </c>
      <c r="F767" s="37"/>
      <c r="G767" s="8"/>
    </row>
    <row r="768" spans="1:7" s="60" customFormat="1">
      <c r="A768" t="s">
        <v>2607</v>
      </c>
      <c r="B768" s="4" t="s">
        <v>1601</v>
      </c>
      <c r="C768" s="10" t="s">
        <v>201</v>
      </c>
      <c r="D768" s="7" t="s">
        <v>1308</v>
      </c>
      <c r="E768" s="8">
        <v>1.45</v>
      </c>
      <c r="F768" s="37"/>
      <c r="G768" s="8"/>
    </row>
    <row r="769" spans="1:7" s="60" customFormat="1">
      <c r="A769" t="s">
        <v>2608</v>
      </c>
      <c r="B769" s="4" t="s">
        <v>1601</v>
      </c>
      <c r="C769" s="7" t="s">
        <v>204</v>
      </c>
      <c r="D769" s="7" t="s">
        <v>1309</v>
      </c>
      <c r="E769" s="8">
        <v>0.72</v>
      </c>
      <c r="F769" s="37"/>
      <c r="G769" s="8"/>
    </row>
    <row r="770" spans="1:7" s="60" customFormat="1">
      <c r="A770" t="s">
        <v>2609</v>
      </c>
      <c r="B770" s="4" t="s">
        <v>1601</v>
      </c>
      <c r="C770" s="7" t="s">
        <v>204</v>
      </c>
      <c r="D770" s="7" t="s">
        <v>1310</v>
      </c>
      <c r="E770" s="8">
        <v>1.71</v>
      </c>
      <c r="F770" s="37"/>
      <c r="G770" s="8"/>
    </row>
    <row r="771" spans="1:7" s="60" customFormat="1">
      <c r="A771" t="s">
        <v>2610</v>
      </c>
      <c r="B771" s="4" t="s">
        <v>1601</v>
      </c>
      <c r="C771" s="7" t="s">
        <v>204</v>
      </c>
      <c r="D771" s="7" t="s">
        <v>353</v>
      </c>
      <c r="E771" s="8">
        <v>0.93</v>
      </c>
      <c r="F771" s="37"/>
      <c r="G771" s="8"/>
    </row>
    <row r="772" spans="1:7" s="60" customFormat="1">
      <c r="A772" t="s">
        <v>2611</v>
      </c>
      <c r="B772" s="4" t="s">
        <v>1601</v>
      </c>
      <c r="C772" s="7" t="s">
        <v>239</v>
      </c>
      <c r="D772" s="7" t="s">
        <v>343</v>
      </c>
      <c r="E772" s="8">
        <v>2.2599999999999998</v>
      </c>
      <c r="F772" s="37"/>
      <c r="G772" s="8"/>
    </row>
    <row r="773" spans="1:7" s="60" customFormat="1">
      <c r="A773" t="s">
        <v>2612</v>
      </c>
      <c r="B773" s="4" t="s">
        <v>1601</v>
      </c>
      <c r="C773" s="7" t="s">
        <v>239</v>
      </c>
      <c r="D773" s="7" t="s">
        <v>349</v>
      </c>
      <c r="E773" s="8">
        <v>1.1499999999999999</v>
      </c>
      <c r="F773" s="37"/>
      <c r="G773" s="8"/>
    </row>
    <row r="774" spans="1:7" s="60" customFormat="1">
      <c r="A774" t="s">
        <v>2613</v>
      </c>
      <c r="B774" s="4" t="s">
        <v>1601</v>
      </c>
      <c r="C774" s="7" t="s">
        <v>239</v>
      </c>
      <c r="D774" s="7" t="s">
        <v>247</v>
      </c>
      <c r="E774" s="8">
        <v>0.87</v>
      </c>
      <c r="F774" s="37"/>
      <c r="G774" s="8"/>
    </row>
    <row r="775" spans="1:7" s="60" customFormat="1">
      <c r="A775" t="s">
        <v>2614</v>
      </c>
      <c r="B775" s="4" t="s">
        <v>1601</v>
      </c>
      <c r="C775" s="7" t="s">
        <v>239</v>
      </c>
      <c r="D775" s="7" t="s">
        <v>344</v>
      </c>
      <c r="E775" s="8">
        <v>1.66</v>
      </c>
      <c r="F775" s="37"/>
      <c r="G775" s="8"/>
    </row>
    <row r="776" spans="1:7" s="60" customFormat="1">
      <c r="A776" t="s">
        <v>2615</v>
      </c>
      <c r="B776" s="4" t="s">
        <v>1601</v>
      </c>
      <c r="C776" s="7" t="s">
        <v>239</v>
      </c>
      <c r="D776" s="7" t="s">
        <v>86</v>
      </c>
      <c r="E776" s="8">
        <v>1.1399999999999999</v>
      </c>
      <c r="F776" s="37"/>
      <c r="G776" s="8"/>
    </row>
    <row r="777" spans="1:7" s="60" customFormat="1">
      <c r="A777" t="s">
        <v>2616</v>
      </c>
      <c r="B777" s="4" t="s">
        <v>1601</v>
      </c>
      <c r="C777" s="7" t="s">
        <v>239</v>
      </c>
      <c r="D777" s="7" t="s">
        <v>249</v>
      </c>
      <c r="E777" s="8">
        <v>0.62</v>
      </c>
      <c r="F777" s="37"/>
      <c r="G777" s="8"/>
    </row>
    <row r="778" spans="1:7" s="60" customFormat="1">
      <c r="A778" t="s">
        <v>2617</v>
      </c>
      <c r="B778" s="4" t="s">
        <v>1601</v>
      </c>
      <c r="C778" s="7" t="s">
        <v>239</v>
      </c>
      <c r="D778" s="7" t="s">
        <v>248</v>
      </c>
      <c r="E778" s="8">
        <v>1.89</v>
      </c>
      <c r="F778" s="37"/>
      <c r="G778" s="8"/>
    </row>
    <row r="779" spans="1:7" s="60" customFormat="1">
      <c r="A779" t="s">
        <v>2618</v>
      </c>
      <c r="B779" s="4" t="s">
        <v>1601</v>
      </c>
      <c r="C779" s="7" t="s">
        <v>239</v>
      </c>
      <c r="D779" s="7" t="s">
        <v>1311</v>
      </c>
      <c r="E779" s="8">
        <v>0.88</v>
      </c>
      <c r="F779" s="37"/>
      <c r="G779" s="8"/>
    </row>
    <row r="780" spans="1:7" s="60" customFormat="1">
      <c r="A780" t="s">
        <v>2619</v>
      </c>
      <c r="B780" s="4" t="s">
        <v>1601</v>
      </c>
      <c r="C780" s="7" t="s">
        <v>239</v>
      </c>
      <c r="D780" s="7" t="s">
        <v>254</v>
      </c>
      <c r="E780" s="8">
        <v>1.27</v>
      </c>
      <c r="F780" s="37"/>
      <c r="G780" s="8"/>
    </row>
    <row r="781" spans="1:7" s="60" customFormat="1">
      <c r="A781" t="s">
        <v>2620</v>
      </c>
      <c r="B781" s="4" t="s">
        <v>1601</v>
      </c>
      <c r="C781" s="7" t="s">
        <v>239</v>
      </c>
      <c r="D781" s="7" t="s">
        <v>250</v>
      </c>
      <c r="E781" s="8">
        <v>0.91</v>
      </c>
      <c r="F781" s="37"/>
      <c r="G781" s="8"/>
    </row>
    <row r="782" spans="1:7" s="60" customFormat="1">
      <c r="A782" t="s">
        <v>2621</v>
      </c>
      <c r="B782" s="4" t="s">
        <v>1601</v>
      </c>
      <c r="C782" s="7" t="s">
        <v>239</v>
      </c>
      <c r="D782" s="7" t="s">
        <v>1835</v>
      </c>
      <c r="E782" s="8">
        <v>1.32</v>
      </c>
      <c r="F782" s="37"/>
      <c r="G782" s="8"/>
    </row>
    <row r="783" spans="1:7" s="60" customFormat="1">
      <c r="A783" t="s">
        <v>2622</v>
      </c>
      <c r="B783" s="4" t="s">
        <v>1601</v>
      </c>
      <c r="C783" s="7" t="s">
        <v>239</v>
      </c>
      <c r="D783" s="7" t="s">
        <v>352</v>
      </c>
      <c r="E783" s="8">
        <v>0.6</v>
      </c>
      <c r="F783" s="37"/>
      <c r="G783" s="8"/>
    </row>
    <row r="784" spans="1:7" s="60" customFormat="1">
      <c r="A784" t="s">
        <v>2623</v>
      </c>
      <c r="B784" s="4" t="s">
        <v>1601</v>
      </c>
      <c r="C784" s="10" t="s">
        <v>229</v>
      </c>
      <c r="D784" s="7" t="s">
        <v>230</v>
      </c>
      <c r="E784" s="8">
        <v>0.67</v>
      </c>
      <c r="F784" s="37"/>
      <c r="G784" s="8"/>
    </row>
    <row r="785" spans="1:7" s="60" customFormat="1">
      <c r="A785" t="s">
        <v>2624</v>
      </c>
      <c r="B785" s="4" t="s">
        <v>1601</v>
      </c>
      <c r="C785" s="7" t="s">
        <v>1304</v>
      </c>
      <c r="D785" s="7" t="s">
        <v>1313</v>
      </c>
      <c r="E785" s="8">
        <v>1.19</v>
      </c>
      <c r="F785" s="37"/>
      <c r="G785" s="8"/>
    </row>
    <row r="786" spans="1:7" s="60" customFormat="1">
      <c r="A786" t="s">
        <v>2625</v>
      </c>
      <c r="B786" s="4" t="s">
        <v>1601</v>
      </c>
      <c r="C786" s="7" t="s">
        <v>1304</v>
      </c>
      <c r="D786" s="7" t="s">
        <v>1836</v>
      </c>
      <c r="E786" s="8">
        <v>1.23</v>
      </c>
      <c r="F786" s="37"/>
      <c r="G786" s="8"/>
    </row>
    <row r="787" spans="1:7" s="60" customFormat="1">
      <c r="A787" t="s">
        <v>2626</v>
      </c>
      <c r="B787" s="4" t="s">
        <v>1601</v>
      </c>
      <c r="C787" s="7" t="s">
        <v>1304</v>
      </c>
      <c r="D787" s="7" t="s">
        <v>1837</v>
      </c>
      <c r="E787" s="8">
        <v>1.05</v>
      </c>
      <c r="F787" s="37"/>
      <c r="G787" s="8"/>
    </row>
    <row r="788" spans="1:7" s="60" customFormat="1">
      <c r="A788" t="s">
        <v>2627</v>
      </c>
      <c r="B788" s="4" t="s">
        <v>1601</v>
      </c>
      <c r="C788" s="7" t="s">
        <v>1304</v>
      </c>
      <c r="D788" s="7" t="s">
        <v>1315</v>
      </c>
      <c r="E788" s="8">
        <v>1.29</v>
      </c>
      <c r="F788" s="37"/>
      <c r="G788" s="8"/>
    </row>
    <row r="789" spans="1:7" s="60" customFormat="1">
      <c r="A789" t="s">
        <v>2628</v>
      </c>
      <c r="B789" s="4" t="s">
        <v>1601</v>
      </c>
      <c r="C789" s="7" t="s">
        <v>1304</v>
      </c>
      <c r="D789" s="7" t="s">
        <v>1316</v>
      </c>
      <c r="E789" s="8">
        <v>0.95</v>
      </c>
      <c r="F789" s="37"/>
      <c r="G789" s="8"/>
    </row>
    <row r="790" spans="1:7" s="7" customFormat="1">
      <c r="A790" t="s">
        <v>2629</v>
      </c>
      <c r="B790" s="4" t="s">
        <v>1601</v>
      </c>
      <c r="C790" s="7" t="s">
        <v>1838</v>
      </c>
      <c r="D790" s="7" t="s">
        <v>1825</v>
      </c>
      <c r="E790" s="8">
        <v>0.75</v>
      </c>
      <c r="F790" s="37"/>
      <c r="G790" s="8"/>
    </row>
    <row r="791" spans="1:7" s="7" customFormat="1">
      <c r="A791" t="s">
        <v>2630</v>
      </c>
      <c r="B791" s="4" t="s">
        <v>1601</v>
      </c>
      <c r="C791" s="7" t="s">
        <v>1838</v>
      </c>
      <c r="D791" s="7" t="s">
        <v>338</v>
      </c>
      <c r="E791" s="8">
        <v>1.1100000000000001</v>
      </c>
      <c r="F791" s="37"/>
      <c r="G791" s="8"/>
    </row>
    <row r="792" spans="1:7" s="60" customFormat="1">
      <c r="A792" t="s">
        <v>2631</v>
      </c>
      <c r="B792" s="4" t="s">
        <v>1601</v>
      </c>
      <c r="C792" s="10" t="s">
        <v>203</v>
      </c>
      <c r="D792" s="7" t="s">
        <v>226</v>
      </c>
      <c r="E792" s="8">
        <v>0.38</v>
      </c>
      <c r="F792" s="37"/>
      <c r="G792" s="8"/>
    </row>
    <row r="793" spans="1:7" s="60" customFormat="1">
      <c r="A793" t="s">
        <v>2632</v>
      </c>
      <c r="B793" s="4" t="s">
        <v>1601</v>
      </c>
      <c r="C793" s="7" t="s">
        <v>1265</v>
      </c>
      <c r="D793" s="7" t="s">
        <v>1318</v>
      </c>
      <c r="E793" s="8">
        <v>1.05</v>
      </c>
      <c r="F793" s="37"/>
      <c r="G793" s="8"/>
    </row>
    <row r="794" spans="1:7" s="60" customFormat="1">
      <c r="A794" t="s">
        <v>2633</v>
      </c>
      <c r="B794" s="4" t="s">
        <v>1601</v>
      </c>
      <c r="C794" s="7" t="s">
        <v>1265</v>
      </c>
      <c r="D794" s="7" t="s">
        <v>1319</v>
      </c>
      <c r="E794" s="8">
        <v>1.02</v>
      </c>
      <c r="F794" s="37"/>
      <c r="G794" s="8"/>
    </row>
    <row r="795" spans="1:7" s="60" customFormat="1">
      <c r="A795" t="s">
        <v>2634</v>
      </c>
      <c r="B795" s="4" t="s">
        <v>1601</v>
      </c>
      <c r="C795" s="7" t="s">
        <v>211</v>
      </c>
      <c r="D795" s="7" t="s">
        <v>223</v>
      </c>
      <c r="E795" s="8">
        <v>0.95</v>
      </c>
      <c r="F795" s="37"/>
      <c r="G795" s="8"/>
    </row>
    <row r="796" spans="1:7" s="60" customFormat="1">
      <c r="A796" t="s">
        <v>2635</v>
      </c>
      <c r="B796" s="4" t="s">
        <v>1601</v>
      </c>
      <c r="C796" s="7" t="s">
        <v>212</v>
      </c>
      <c r="D796" s="7" t="s">
        <v>223</v>
      </c>
      <c r="E796" s="8">
        <v>1.59</v>
      </c>
      <c r="F796" s="37"/>
      <c r="G796" s="8"/>
    </row>
    <row r="797" spans="1:7" s="60" customFormat="1">
      <c r="A797" t="s">
        <v>2636</v>
      </c>
      <c r="B797" s="4" t="s">
        <v>1601</v>
      </c>
      <c r="C797" s="10" t="s">
        <v>232</v>
      </c>
      <c r="D797" s="7" t="s">
        <v>233</v>
      </c>
      <c r="E797" s="8">
        <v>1.38</v>
      </c>
      <c r="F797" s="37"/>
      <c r="G797" s="8"/>
    </row>
    <row r="798" spans="1:7" s="60" customFormat="1">
      <c r="A798" t="s">
        <v>2637</v>
      </c>
      <c r="B798" s="4" t="s">
        <v>1601</v>
      </c>
      <c r="C798" s="7" t="s">
        <v>1305</v>
      </c>
      <c r="D798" s="7" t="s">
        <v>1320</v>
      </c>
      <c r="E798" s="8">
        <v>1.53</v>
      </c>
      <c r="F798" s="37"/>
      <c r="G798" s="8"/>
    </row>
    <row r="799" spans="1:7" s="60" customFormat="1">
      <c r="A799" t="s">
        <v>2638</v>
      </c>
      <c r="B799" s="4" t="s">
        <v>1601</v>
      </c>
      <c r="C799" s="7" t="s">
        <v>1305</v>
      </c>
      <c r="D799" s="7" t="s">
        <v>1321</v>
      </c>
      <c r="E799" s="8">
        <v>0.64</v>
      </c>
      <c r="F799" s="37"/>
      <c r="G799" s="8"/>
    </row>
    <row r="800" spans="1:7" s="60" customFormat="1">
      <c r="A800" t="s">
        <v>2639</v>
      </c>
      <c r="B800" s="4" t="s">
        <v>1601</v>
      </c>
      <c r="C800" s="10" t="s">
        <v>253</v>
      </c>
      <c r="D800" s="7" t="s">
        <v>1829</v>
      </c>
      <c r="E800" s="8">
        <v>1.68</v>
      </c>
      <c r="F800" s="37"/>
      <c r="G800" s="8"/>
    </row>
    <row r="801" spans="1:7" s="60" customFormat="1">
      <c r="A801" t="s">
        <v>2640</v>
      </c>
      <c r="B801" s="4" t="s">
        <v>1601</v>
      </c>
      <c r="C801" s="10" t="s">
        <v>253</v>
      </c>
      <c r="D801" s="62" t="s">
        <v>223</v>
      </c>
      <c r="E801" s="63">
        <v>1.68</v>
      </c>
      <c r="F801" s="64"/>
      <c r="G801" s="63"/>
    </row>
    <row r="802" spans="1:7" s="60" customFormat="1">
      <c r="A802" t="s">
        <v>2641</v>
      </c>
      <c r="B802" s="4" t="s">
        <v>1601</v>
      </c>
      <c r="C802" s="10" t="s">
        <v>238</v>
      </c>
      <c r="D802" s="7" t="s">
        <v>342</v>
      </c>
      <c r="E802" s="8">
        <v>1.1000000000000001</v>
      </c>
      <c r="F802" s="37"/>
      <c r="G802" s="8"/>
    </row>
    <row r="803" spans="1:7" s="60" customFormat="1">
      <c r="A803" t="s">
        <v>2642</v>
      </c>
      <c r="B803" s="4" t="s">
        <v>1601</v>
      </c>
      <c r="C803" s="7" t="s">
        <v>1269</v>
      </c>
      <c r="D803" s="7" t="s">
        <v>1839</v>
      </c>
      <c r="E803" s="8">
        <v>2.68</v>
      </c>
      <c r="F803" s="37"/>
      <c r="G803" s="8"/>
    </row>
    <row r="804" spans="1:7" s="60" customFormat="1">
      <c r="A804" t="s">
        <v>2643</v>
      </c>
      <c r="B804" s="4" t="s">
        <v>1601</v>
      </c>
      <c r="C804" s="7" t="s">
        <v>1269</v>
      </c>
      <c r="D804" s="7" t="s">
        <v>1840</v>
      </c>
      <c r="E804" s="8">
        <v>0.72</v>
      </c>
      <c r="F804" s="64"/>
      <c r="G804" s="63"/>
    </row>
    <row r="805" spans="1:7" s="60" customFormat="1">
      <c r="A805" t="s">
        <v>2644</v>
      </c>
      <c r="B805" s="4" t="s">
        <v>1601</v>
      </c>
      <c r="C805" s="7" t="s">
        <v>1269</v>
      </c>
      <c r="D805" s="7" t="s">
        <v>1841</v>
      </c>
      <c r="E805" s="8">
        <v>1.2</v>
      </c>
      <c r="F805" s="64"/>
      <c r="G805" s="63"/>
    </row>
    <row r="806" spans="1:7" s="60" customFormat="1">
      <c r="A806" t="s">
        <v>2645</v>
      </c>
      <c r="B806" s="4" t="s">
        <v>1601</v>
      </c>
      <c r="C806" s="7" t="s">
        <v>1269</v>
      </c>
      <c r="D806" s="7" t="s">
        <v>1842</v>
      </c>
      <c r="E806" s="8">
        <v>1.92</v>
      </c>
      <c r="F806" s="64"/>
      <c r="G806" s="63"/>
    </row>
    <row r="807" spans="1:7" s="60" customFormat="1">
      <c r="A807" t="s">
        <v>2646</v>
      </c>
      <c r="B807" s="4" t="s">
        <v>1601</v>
      </c>
      <c r="C807" s="7" t="s">
        <v>1269</v>
      </c>
      <c r="D807" s="7" t="s">
        <v>1843</v>
      </c>
      <c r="E807" s="8">
        <v>3.01</v>
      </c>
      <c r="F807" s="64"/>
      <c r="G807" s="63"/>
    </row>
    <row r="808" spans="1:7" s="60" customFormat="1">
      <c r="A808" t="s">
        <v>2647</v>
      </c>
      <c r="B808" s="4" t="s">
        <v>1601</v>
      </c>
      <c r="C808" s="7" t="s">
        <v>241</v>
      </c>
      <c r="D808" s="7" t="s">
        <v>346</v>
      </c>
      <c r="E808" s="8">
        <v>0.95</v>
      </c>
      <c r="F808" s="37"/>
      <c r="G808" s="8"/>
    </row>
    <row r="809" spans="1:7" s="60" customFormat="1">
      <c r="A809" t="s">
        <v>2648</v>
      </c>
      <c r="B809" s="4" t="s">
        <v>1601</v>
      </c>
      <c r="C809" s="7" t="s">
        <v>241</v>
      </c>
      <c r="D809" s="7" t="s">
        <v>337</v>
      </c>
      <c r="E809" s="8">
        <v>0.57999999999999996</v>
      </c>
      <c r="F809" s="37"/>
      <c r="G809" s="8"/>
    </row>
    <row r="810" spans="1:7" s="60" customFormat="1">
      <c r="A810" t="s">
        <v>2649</v>
      </c>
      <c r="B810" s="4" t="s">
        <v>1601</v>
      </c>
      <c r="C810" s="7" t="s">
        <v>207</v>
      </c>
      <c r="D810" s="7" t="s">
        <v>231</v>
      </c>
      <c r="E810" s="8">
        <v>0.19</v>
      </c>
      <c r="F810" s="37"/>
      <c r="G810" s="8"/>
    </row>
    <row r="811" spans="1:7" s="60" customFormat="1">
      <c r="A811" t="s">
        <v>2650</v>
      </c>
      <c r="B811" s="4" t="s">
        <v>1601</v>
      </c>
      <c r="C811" s="7" t="s">
        <v>78</v>
      </c>
      <c r="D811" s="7" t="s">
        <v>1328</v>
      </c>
      <c r="E811" s="8">
        <v>0.36</v>
      </c>
      <c r="F811" s="37"/>
      <c r="G811" s="8"/>
    </row>
    <row r="812" spans="1:7" s="60" customFormat="1">
      <c r="A812" t="s">
        <v>2651</v>
      </c>
      <c r="B812" s="4" t="s">
        <v>1601</v>
      </c>
      <c r="C812" s="7" t="s">
        <v>78</v>
      </c>
      <c r="D812" s="7" t="s">
        <v>1329</v>
      </c>
      <c r="E812" s="8">
        <v>0.76</v>
      </c>
      <c r="F812" s="37"/>
      <c r="G812" s="8"/>
    </row>
    <row r="813" spans="1:7" s="60" customFormat="1">
      <c r="A813" t="s">
        <v>2652</v>
      </c>
      <c r="B813" s="4" t="s">
        <v>1601</v>
      </c>
      <c r="C813" s="7" t="s">
        <v>78</v>
      </c>
      <c r="D813" s="7" t="s">
        <v>1330</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13"/>
  <sheetViews>
    <sheetView workbookViewId="0"/>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1335</v>
      </c>
    </row>
    <row r="2" spans="1:28">
      <c r="E2" s="49" t="s">
        <v>523</v>
      </c>
      <c r="F2" s="49"/>
      <c r="G2" s="49"/>
      <c r="H2" s="50" t="s">
        <v>524</v>
      </c>
      <c r="I2" s="50"/>
      <c r="J2" s="50"/>
      <c r="K2" s="51" t="s">
        <v>525</v>
      </c>
      <c r="L2" s="51"/>
      <c r="M2" s="51"/>
      <c r="N2" s="52" t="s">
        <v>526</v>
      </c>
      <c r="O2" s="52"/>
      <c r="P2" s="52"/>
      <c r="Q2" s="52"/>
      <c r="R2" s="52"/>
      <c r="S2" s="52"/>
      <c r="T2" s="52"/>
      <c r="U2" s="52"/>
      <c r="V2" s="53" t="s">
        <v>527</v>
      </c>
      <c r="W2" s="53"/>
      <c r="X2" s="53"/>
      <c r="Y2" s="54" t="s">
        <v>528</v>
      </c>
      <c r="Z2" s="54"/>
      <c r="AA2" s="54"/>
      <c r="AB2" s="54"/>
    </row>
    <row r="3" spans="1:28">
      <c r="A3" t="s">
        <v>482</v>
      </c>
      <c r="B3" t="s">
        <v>485</v>
      </c>
      <c r="C3" t="s">
        <v>486</v>
      </c>
      <c r="D3" t="s">
        <v>1191</v>
      </c>
      <c r="E3" t="s">
        <v>1342</v>
      </c>
      <c r="F3" t="s">
        <v>1341</v>
      </c>
      <c r="G3" t="s">
        <v>1340</v>
      </c>
      <c r="H3" t="s">
        <v>532</v>
      </c>
      <c r="I3" t="s">
        <v>533</v>
      </c>
      <c r="J3" t="s">
        <v>534</v>
      </c>
      <c r="K3" t="s">
        <v>535</v>
      </c>
      <c r="L3" t="s">
        <v>536</v>
      </c>
      <c r="M3" t="s">
        <v>537</v>
      </c>
      <c r="N3" t="s">
        <v>538</v>
      </c>
      <c r="O3" t="s">
        <v>539</v>
      </c>
      <c r="P3" t="s">
        <v>540</v>
      </c>
      <c r="Q3" t="s">
        <v>541</v>
      </c>
      <c r="R3" t="s">
        <v>542</v>
      </c>
      <c r="S3" t="s">
        <v>543</v>
      </c>
      <c r="T3" t="s">
        <v>544</v>
      </c>
      <c r="U3" t="s">
        <v>545</v>
      </c>
      <c r="V3" t="s">
        <v>546</v>
      </c>
      <c r="W3" t="s">
        <v>547</v>
      </c>
      <c r="X3" t="s">
        <v>548</v>
      </c>
      <c r="Y3" t="s">
        <v>549</v>
      </c>
      <c r="Z3" t="s">
        <v>550</v>
      </c>
      <c r="AA3" t="s">
        <v>551</v>
      </c>
      <c r="AB3" t="s">
        <v>552</v>
      </c>
    </row>
    <row r="4" spans="1:28">
      <c r="A4" t="s">
        <v>1557</v>
      </c>
      <c r="B4" t="s">
        <v>266</v>
      </c>
      <c r="D4" t="s">
        <v>1201</v>
      </c>
      <c r="E4" t="s">
        <v>1089</v>
      </c>
      <c r="F4" t="s">
        <v>961</v>
      </c>
      <c r="G4" t="s">
        <v>1001</v>
      </c>
      <c r="H4" t="s">
        <v>950</v>
      </c>
      <c r="I4" t="s">
        <v>1109</v>
      </c>
      <c r="J4" t="s">
        <v>1113</v>
      </c>
      <c r="K4" t="s">
        <v>961</v>
      </c>
      <c r="L4" t="s">
        <v>961</v>
      </c>
      <c r="M4" t="s">
        <v>961</v>
      </c>
      <c r="N4" t="s">
        <v>1112</v>
      </c>
      <c r="O4" t="s">
        <v>1112</v>
      </c>
      <c r="P4" t="s">
        <v>899</v>
      </c>
      <c r="T4" t="s">
        <v>553</v>
      </c>
      <c r="U4" t="s">
        <v>553</v>
      </c>
      <c r="V4" t="s">
        <v>553</v>
      </c>
      <c r="W4" t="s">
        <v>553</v>
      </c>
      <c r="X4" t="s">
        <v>554</v>
      </c>
      <c r="AB4" t="s">
        <v>880</v>
      </c>
    </row>
    <row r="5" spans="1:28">
      <c r="A5" t="s">
        <v>1557</v>
      </c>
      <c r="B5" t="s">
        <v>266</v>
      </c>
      <c r="D5" t="s">
        <v>1208</v>
      </c>
      <c r="E5" t="s">
        <v>1089</v>
      </c>
      <c r="F5" t="s">
        <v>961</v>
      </c>
      <c r="G5" t="s">
        <v>1108</v>
      </c>
      <c r="H5" t="s">
        <v>950</v>
      </c>
      <c r="I5" t="s">
        <v>1109</v>
      </c>
      <c r="J5" t="s">
        <v>1113</v>
      </c>
      <c r="K5" t="s">
        <v>961</v>
      </c>
      <c r="L5" t="s">
        <v>961</v>
      </c>
      <c r="M5" t="s">
        <v>961</v>
      </c>
      <c r="N5" t="s">
        <v>1025</v>
      </c>
      <c r="O5" t="s">
        <v>1025</v>
      </c>
      <c r="P5" t="s">
        <v>899</v>
      </c>
      <c r="T5" t="s">
        <v>553</v>
      </c>
      <c r="U5" t="s">
        <v>553</v>
      </c>
      <c r="V5" t="s">
        <v>553</v>
      </c>
      <c r="W5" t="s">
        <v>553</v>
      </c>
      <c r="X5" t="s">
        <v>554</v>
      </c>
      <c r="AB5" t="s">
        <v>880</v>
      </c>
    </row>
    <row r="6" spans="1:28">
      <c r="A6" t="s">
        <v>1557</v>
      </c>
      <c r="B6" t="s">
        <v>266</v>
      </c>
      <c r="D6" t="s">
        <v>1209</v>
      </c>
      <c r="E6" t="s">
        <v>1089</v>
      </c>
      <c r="F6" t="s">
        <v>961</v>
      </c>
      <c r="G6" t="s">
        <v>1108</v>
      </c>
      <c r="H6" t="s">
        <v>950</v>
      </c>
      <c r="I6" t="s">
        <v>1109</v>
      </c>
      <c r="J6" t="s">
        <v>1113</v>
      </c>
      <c r="K6" t="s">
        <v>961</v>
      </c>
      <c r="L6" t="s">
        <v>961</v>
      </c>
      <c r="M6" t="s">
        <v>961</v>
      </c>
      <c r="N6" t="s">
        <v>1123</v>
      </c>
      <c r="O6" t="s">
        <v>1123</v>
      </c>
      <c r="P6" t="s">
        <v>899</v>
      </c>
      <c r="T6" t="s">
        <v>553</v>
      </c>
      <c r="U6" t="s">
        <v>553</v>
      </c>
      <c r="V6" t="s">
        <v>553</v>
      </c>
      <c r="W6" t="s">
        <v>553</v>
      </c>
      <c r="X6" t="s">
        <v>554</v>
      </c>
      <c r="AB6" t="s">
        <v>880</v>
      </c>
    </row>
    <row r="7" spans="1:28">
      <c r="A7" t="s">
        <v>1557</v>
      </c>
      <c r="B7" t="s">
        <v>266</v>
      </c>
      <c r="D7" t="s">
        <v>1233</v>
      </c>
      <c r="E7" t="s">
        <v>936</v>
      </c>
      <c r="F7" t="s">
        <v>961</v>
      </c>
      <c r="G7" t="s">
        <v>1108</v>
      </c>
      <c r="H7" t="s">
        <v>950</v>
      </c>
      <c r="I7" t="s">
        <v>1109</v>
      </c>
      <c r="J7" t="s">
        <v>1113</v>
      </c>
      <c r="K7" t="s">
        <v>961</v>
      </c>
      <c r="L7" t="s">
        <v>961</v>
      </c>
      <c r="M7" t="s">
        <v>961</v>
      </c>
      <c r="N7" t="s">
        <v>994</v>
      </c>
      <c r="O7" t="s">
        <v>994</v>
      </c>
      <c r="P7" t="s">
        <v>899</v>
      </c>
      <c r="T7" t="s">
        <v>553</v>
      </c>
      <c r="U7" t="s">
        <v>553</v>
      </c>
      <c r="V7" t="s">
        <v>553</v>
      </c>
      <c r="W7" t="s">
        <v>553</v>
      </c>
      <c r="X7" t="s">
        <v>554</v>
      </c>
      <c r="AB7" t="s">
        <v>880</v>
      </c>
    </row>
    <row r="8" spans="1:28">
      <c r="A8" t="s">
        <v>1557</v>
      </c>
      <c r="B8" t="s">
        <v>266</v>
      </c>
      <c r="D8" t="s">
        <v>1203</v>
      </c>
      <c r="E8" t="s">
        <v>936</v>
      </c>
      <c r="F8" t="s">
        <v>961</v>
      </c>
      <c r="G8" t="s">
        <v>894</v>
      </c>
      <c r="H8" t="s">
        <v>950</v>
      </c>
      <c r="I8" t="s">
        <v>1109</v>
      </c>
      <c r="J8" t="s">
        <v>1113</v>
      </c>
      <c r="K8" t="s">
        <v>961</v>
      </c>
      <c r="L8" t="s">
        <v>961</v>
      </c>
      <c r="M8" t="s">
        <v>961</v>
      </c>
      <c r="N8" t="s">
        <v>1056</v>
      </c>
      <c r="O8" t="s">
        <v>1056</v>
      </c>
      <c r="P8" t="s">
        <v>899</v>
      </c>
      <c r="T8" t="s">
        <v>553</v>
      </c>
      <c r="U8" t="s">
        <v>553</v>
      </c>
      <c r="V8" t="s">
        <v>553</v>
      </c>
      <c r="W8" t="s">
        <v>553</v>
      </c>
      <c r="X8" t="s">
        <v>554</v>
      </c>
      <c r="AB8" t="s">
        <v>880</v>
      </c>
    </row>
    <row r="9" spans="1:28">
      <c r="A9" t="s">
        <v>1557</v>
      </c>
      <c r="B9" t="s">
        <v>266</v>
      </c>
      <c r="D9" t="s">
        <v>1204</v>
      </c>
      <c r="E9" t="s">
        <v>936</v>
      </c>
      <c r="F9" t="s">
        <v>961</v>
      </c>
      <c r="G9" t="s">
        <v>1111</v>
      </c>
      <c r="H9" t="s">
        <v>950</v>
      </c>
      <c r="I9" t="s">
        <v>1109</v>
      </c>
      <c r="J9" t="s">
        <v>1113</v>
      </c>
      <c r="K9" t="s">
        <v>961</v>
      </c>
      <c r="L9" t="s">
        <v>961</v>
      </c>
      <c r="M9" t="s">
        <v>961</v>
      </c>
      <c r="N9" t="s">
        <v>1099</v>
      </c>
      <c r="O9" t="s">
        <v>1099</v>
      </c>
      <c r="P9" t="s">
        <v>899</v>
      </c>
      <c r="T9" t="s">
        <v>553</v>
      </c>
      <c r="U9" t="s">
        <v>553</v>
      </c>
      <c r="V9" t="s">
        <v>553</v>
      </c>
      <c r="W9" t="s">
        <v>553</v>
      </c>
      <c r="X9" t="s">
        <v>554</v>
      </c>
      <c r="AB9" t="s">
        <v>880</v>
      </c>
    </row>
    <row r="10" spans="1:28">
      <c r="A10" t="s">
        <v>1557</v>
      </c>
      <c r="B10" t="s">
        <v>239</v>
      </c>
      <c r="D10" t="s">
        <v>1201</v>
      </c>
      <c r="E10" t="s">
        <v>1135</v>
      </c>
      <c r="F10" t="s">
        <v>961</v>
      </c>
      <c r="G10" t="s">
        <v>1001</v>
      </c>
      <c r="H10" t="s">
        <v>950</v>
      </c>
      <c r="I10" t="s">
        <v>1109</v>
      </c>
      <c r="J10" t="s">
        <v>1113</v>
      </c>
      <c r="K10" t="s">
        <v>961</v>
      </c>
      <c r="L10" t="s">
        <v>961</v>
      </c>
      <c r="M10" t="s">
        <v>961</v>
      </c>
      <c r="N10" t="s">
        <v>1112</v>
      </c>
      <c r="O10" t="s">
        <v>1112</v>
      </c>
      <c r="P10" t="s">
        <v>899</v>
      </c>
      <c r="T10" t="s">
        <v>553</v>
      </c>
      <c r="U10" t="s">
        <v>553</v>
      </c>
      <c r="V10" t="s">
        <v>553</v>
      </c>
      <c r="W10" t="s">
        <v>553</v>
      </c>
      <c r="X10" t="s">
        <v>554</v>
      </c>
      <c r="AB10" t="s">
        <v>880</v>
      </c>
    </row>
    <row r="11" spans="1:28">
      <c r="A11" t="s">
        <v>1557</v>
      </c>
      <c r="B11" t="s">
        <v>239</v>
      </c>
      <c r="D11" t="s">
        <v>1208</v>
      </c>
      <c r="E11" t="s">
        <v>970</v>
      </c>
      <c r="F11" t="s">
        <v>961</v>
      </c>
      <c r="G11" t="s">
        <v>1108</v>
      </c>
      <c r="H11" t="s">
        <v>950</v>
      </c>
      <c r="I11" t="s">
        <v>1109</v>
      </c>
      <c r="J11" t="s">
        <v>1113</v>
      </c>
      <c r="K11" t="s">
        <v>961</v>
      </c>
      <c r="L11" t="s">
        <v>961</v>
      </c>
      <c r="M11" t="s">
        <v>961</v>
      </c>
      <c r="N11" t="s">
        <v>1025</v>
      </c>
      <c r="O11" t="s">
        <v>1025</v>
      </c>
      <c r="P11" t="s">
        <v>899</v>
      </c>
      <c r="T11" t="s">
        <v>553</v>
      </c>
      <c r="U11" t="s">
        <v>553</v>
      </c>
      <c r="V11" t="s">
        <v>553</v>
      </c>
      <c r="W11" t="s">
        <v>553</v>
      </c>
      <c r="X11" t="s">
        <v>554</v>
      </c>
      <c r="AB11" t="s">
        <v>880</v>
      </c>
    </row>
    <row r="12" spans="1:28">
      <c r="A12" t="s">
        <v>1557</v>
      </c>
      <c r="B12" t="s">
        <v>239</v>
      </c>
      <c r="D12" t="s">
        <v>1209</v>
      </c>
      <c r="E12" t="s">
        <v>1096</v>
      </c>
      <c r="F12" t="s">
        <v>961</v>
      </c>
      <c r="G12" t="s">
        <v>1108</v>
      </c>
      <c r="H12" t="s">
        <v>950</v>
      </c>
      <c r="I12" t="s">
        <v>1109</v>
      </c>
      <c r="J12" t="s">
        <v>1113</v>
      </c>
      <c r="K12" t="s">
        <v>961</v>
      </c>
      <c r="L12" t="s">
        <v>961</v>
      </c>
      <c r="M12" t="s">
        <v>961</v>
      </c>
      <c r="N12" t="s">
        <v>1123</v>
      </c>
      <c r="O12" t="s">
        <v>1123</v>
      </c>
      <c r="P12" t="s">
        <v>899</v>
      </c>
      <c r="T12" t="s">
        <v>553</v>
      </c>
      <c r="U12" t="s">
        <v>553</v>
      </c>
      <c r="V12" t="s">
        <v>553</v>
      </c>
      <c r="W12" t="s">
        <v>553</v>
      </c>
      <c r="X12" t="s">
        <v>554</v>
      </c>
      <c r="AB12" t="s">
        <v>880</v>
      </c>
    </row>
    <row r="13" spans="1:28">
      <c r="A13" t="s">
        <v>1557</v>
      </c>
      <c r="B13" t="s">
        <v>239</v>
      </c>
      <c r="D13" t="s">
        <v>1210</v>
      </c>
      <c r="E13" t="s">
        <v>902</v>
      </c>
      <c r="F13" t="s">
        <v>961</v>
      </c>
      <c r="G13" t="s">
        <v>1108</v>
      </c>
      <c r="H13" t="s">
        <v>950</v>
      </c>
      <c r="I13" t="s">
        <v>1109</v>
      </c>
      <c r="J13" t="s">
        <v>1113</v>
      </c>
      <c r="K13" t="s">
        <v>961</v>
      </c>
      <c r="L13" t="s">
        <v>961</v>
      </c>
      <c r="M13" t="s">
        <v>961</v>
      </c>
      <c r="N13" t="s">
        <v>994</v>
      </c>
      <c r="O13" t="s">
        <v>994</v>
      </c>
      <c r="P13" t="s">
        <v>899</v>
      </c>
      <c r="T13" t="s">
        <v>553</v>
      </c>
      <c r="U13" t="s">
        <v>553</v>
      </c>
      <c r="V13" t="s">
        <v>553</v>
      </c>
      <c r="W13" t="s">
        <v>553</v>
      </c>
      <c r="X13" t="s">
        <v>554</v>
      </c>
      <c r="AB13" t="s">
        <v>880</v>
      </c>
    </row>
    <row r="14" spans="1:28">
      <c r="A14" t="s">
        <v>1557</v>
      </c>
      <c r="B14" t="s">
        <v>239</v>
      </c>
      <c r="D14" t="s">
        <v>1211</v>
      </c>
      <c r="E14" t="s">
        <v>981</v>
      </c>
      <c r="F14" t="s">
        <v>961</v>
      </c>
      <c r="G14" t="s">
        <v>1108</v>
      </c>
      <c r="H14" t="s">
        <v>950</v>
      </c>
      <c r="I14" t="s">
        <v>1109</v>
      </c>
      <c r="J14" t="s">
        <v>1113</v>
      </c>
      <c r="K14" t="s">
        <v>961</v>
      </c>
      <c r="L14" t="s">
        <v>961</v>
      </c>
      <c r="M14" t="s">
        <v>961</v>
      </c>
      <c r="N14" t="s">
        <v>994</v>
      </c>
      <c r="O14" t="s">
        <v>994</v>
      </c>
      <c r="P14" t="s">
        <v>899</v>
      </c>
      <c r="T14" t="s">
        <v>553</v>
      </c>
      <c r="U14" t="s">
        <v>553</v>
      </c>
      <c r="V14" t="s">
        <v>553</v>
      </c>
      <c r="W14" t="s">
        <v>553</v>
      </c>
      <c r="X14" t="s">
        <v>554</v>
      </c>
      <c r="AB14" t="s">
        <v>880</v>
      </c>
    </row>
    <row r="15" spans="1:28">
      <c r="A15" t="s">
        <v>1557</v>
      </c>
      <c r="B15" t="s">
        <v>239</v>
      </c>
      <c r="D15" t="s">
        <v>1203</v>
      </c>
      <c r="E15" t="s">
        <v>911</v>
      </c>
      <c r="F15" t="s">
        <v>961</v>
      </c>
      <c r="G15" t="s">
        <v>955</v>
      </c>
      <c r="H15" t="s">
        <v>950</v>
      </c>
      <c r="I15" t="s">
        <v>1109</v>
      </c>
      <c r="J15" t="s">
        <v>1113</v>
      </c>
      <c r="K15" t="s">
        <v>961</v>
      </c>
      <c r="L15" t="s">
        <v>961</v>
      </c>
      <c r="M15" t="s">
        <v>961</v>
      </c>
      <c r="N15" t="s">
        <v>1056</v>
      </c>
      <c r="O15" t="s">
        <v>1056</v>
      </c>
      <c r="P15" t="s">
        <v>899</v>
      </c>
      <c r="T15" t="s">
        <v>553</v>
      </c>
      <c r="U15" t="s">
        <v>553</v>
      </c>
      <c r="V15" t="s">
        <v>553</v>
      </c>
      <c r="W15" t="s">
        <v>553</v>
      </c>
      <c r="X15" t="s">
        <v>554</v>
      </c>
      <c r="AB15" t="s">
        <v>880</v>
      </c>
    </row>
    <row r="16" spans="1:28">
      <c r="A16" t="s">
        <v>1557</v>
      </c>
      <c r="B16" t="s">
        <v>239</v>
      </c>
      <c r="D16" t="s">
        <v>1204</v>
      </c>
      <c r="E16" t="s">
        <v>937</v>
      </c>
      <c r="F16" t="s">
        <v>961</v>
      </c>
      <c r="G16" t="s">
        <v>1111</v>
      </c>
      <c r="H16" t="s">
        <v>950</v>
      </c>
      <c r="I16" t="s">
        <v>1109</v>
      </c>
      <c r="J16" t="s">
        <v>1113</v>
      </c>
      <c r="K16" t="s">
        <v>961</v>
      </c>
      <c r="L16" t="s">
        <v>961</v>
      </c>
      <c r="M16" t="s">
        <v>961</v>
      </c>
      <c r="N16" t="s">
        <v>1099</v>
      </c>
      <c r="O16" t="s">
        <v>1099</v>
      </c>
      <c r="P16" t="s">
        <v>899</v>
      </c>
      <c r="T16" t="s">
        <v>553</v>
      </c>
      <c r="U16" t="s">
        <v>553</v>
      </c>
      <c r="V16" t="s">
        <v>553</v>
      </c>
      <c r="W16" t="s">
        <v>553</v>
      </c>
      <c r="X16" t="s">
        <v>554</v>
      </c>
      <c r="AB16" t="s">
        <v>880</v>
      </c>
    </row>
    <row r="17" spans="1:28">
      <c r="A17" t="s">
        <v>1557</v>
      </c>
      <c r="B17" t="s">
        <v>267</v>
      </c>
      <c r="D17" t="s">
        <v>1201</v>
      </c>
      <c r="E17" t="s">
        <v>1013</v>
      </c>
      <c r="F17" t="s">
        <v>1030</v>
      </c>
      <c r="G17" t="s">
        <v>1001</v>
      </c>
      <c r="H17" t="s">
        <v>950</v>
      </c>
      <c r="I17" t="s">
        <v>1109</v>
      </c>
      <c r="J17" t="s">
        <v>1113</v>
      </c>
      <c r="K17" t="s">
        <v>1030</v>
      </c>
      <c r="L17" t="s">
        <v>1030</v>
      </c>
      <c r="M17" t="s">
        <v>1030</v>
      </c>
      <c r="N17" t="s">
        <v>1112</v>
      </c>
      <c r="O17" t="s">
        <v>1112</v>
      </c>
      <c r="P17" t="s">
        <v>899</v>
      </c>
      <c r="T17" t="s">
        <v>553</v>
      </c>
      <c r="U17" t="s">
        <v>553</v>
      </c>
      <c r="V17" t="s">
        <v>553</v>
      </c>
      <c r="W17" t="s">
        <v>553</v>
      </c>
      <c r="X17" t="s">
        <v>554</v>
      </c>
      <c r="AB17" t="s">
        <v>880</v>
      </c>
    </row>
    <row r="18" spans="1:28">
      <c r="A18" t="s">
        <v>1557</v>
      </c>
      <c r="B18" t="s">
        <v>267</v>
      </c>
      <c r="D18" t="s">
        <v>1201</v>
      </c>
      <c r="E18" t="s">
        <v>1135</v>
      </c>
      <c r="F18" t="s">
        <v>1030</v>
      </c>
      <c r="G18" t="s">
        <v>1001</v>
      </c>
      <c r="H18" t="s">
        <v>950</v>
      </c>
      <c r="I18" t="s">
        <v>1109</v>
      </c>
      <c r="J18" t="s">
        <v>1113</v>
      </c>
      <c r="K18" t="s">
        <v>1030</v>
      </c>
      <c r="L18" t="s">
        <v>1030</v>
      </c>
      <c r="M18" t="s">
        <v>1030</v>
      </c>
      <c r="N18" t="s">
        <v>1112</v>
      </c>
      <c r="O18" t="s">
        <v>1112</v>
      </c>
      <c r="P18" t="s">
        <v>899</v>
      </c>
      <c r="T18" t="s">
        <v>553</v>
      </c>
      <c r="U18" t="s">
        <v>553</v>
      </c>
      <c r="V18" t="s">
        <v>553</v>
      </c>
      <c r="W18" t="s">
        <v>553</v>
      </c>
      <c r="X18" t="s">
        <v>554</v>
      </c>
      <c r="AB18" t="s">
        <v>880</v>
      </c>
    </row>
    <row r="19" spans="1:28">
      <c r="A19" t="s">
        <v>1557</v>
      </c>
      <c r="B19" t="s">
        <v>267</v>
      </c>
      <c r="D19" t="s">
        <v>1208</v>
      </c>
      <c r="E19" t="s">
        <v>1126</v>
      </c>
      <c r="F19" t="s">
        <v>1030</v>
      </c>
      <c r="G19" t="s">
        <v>1108</v>
      </c>
      <c r="H19" t="s">
        <v>950</v>
      </c>
      <c r="I19" t="s">
        <v>1109</v>
      </c>
      <c r="J19" t="s">
        <v>1113</v>
      </c>
      <c r="K19" t="s">
        <v>1030</v>
      </c>
      <c r="L19" t="s">
        <v>1030</v>
      </c>
      <c r="M19" t="s">
        <v>1030</v>
      </c>
      <c r="N19" t="s">
        <v>1025</v>
      </c>
      <c r="O19" t="s">
        <v>1025</v>
      </c>
      <c r="P19" t="s">
        <v>899</v>
      </c>
      <c r="T19" t="s">
        <v>553</v>
      </c>
      <c r="U19" t="s">
        <v>553</v>
      </c>
      <c r="V19" t="s">
        <v>553</v>
      </c>
      <c r="W19" t="s">
        <v>553</v>
      </c>
      <c r="X19" t="s">
        <v>554</v>
      </c>
      <c r="AB19" t="s">
        <v>880</v>
      </c>
    </row>
    <row r="20" spans="1:28">
      <c r="A20" t="s">
        <v>1557</v>
      </c>
      <c r="B20" t="s">
        <v>267</v>
      </c>
      <c r="D20" t="s">
        <v>1208</v>
      </c>
      <c r="E20" t="s">
        <v>970</v>
      </c>
      <c r="F20" t="s">
        <v>1030</v>
      </c>
      <c r="G20" t="s">
        <v>1108</v>
      </c>
      <c r="H20" t="s">
        <v>950</v>
      </c>
      <c r="I20" t="s">
        <v>1109</v>
      </c>
      <c r="J20" t="s">
        <v>1113</v>
      </c>
      <c r="K20" t="s">
        <v>1030</v>
      </c>
      <c r="L20" t="s">
        <v>1030</v>
      </c>
      <c r="M20" t="s">
        <v>1030</v>
      </c>
      <c r="N20" t="s">
        <v>1025</v>
      </c>
      <c r="O20" t="s">
        <v>1025</v>
      </c>
      <c r="P20" t="s">
        <v>899</v>
      </c>
      <c r="T20" t="s">
        <v>553</v>
      </c>
      <c r="U20" t="s">
        <v>553</v>
      </c>
      <c r="V20" t="s">
        <v>553</v>
      </c>
      <c r="W20" t="s">
        <v>553</v>
      </c>
      <c r="X20" t="s">
        <v>554</v>
      </c>
      <c r="AB20" t="s">
        <v>880</v>
      </c>
    </row>
    <row r="21" spans="1:28">
      <c r="A21" t="s">
        <v>1557</v>
      </c>
      <c r="B21" t="s">
        <v>267</v>
      </c>
      <c r="D21" t="s">
        <v>1209</v>
      </c>
      <c r="E21" t="s">
        <v>1125</v>
      </c>
      <c r="F21" t="s">
        <v>1030</v>
      </c>
      <c r="G21" t="s">
        <v>1108</v>
      </c>
      <c r="H21" t="s">
        <v>950</v>
      </c>
      <c r="I21" t="s">
        <v>1109</v>
      </c>
      <c r="J21" t="s">
        <v>1113</v>
      </c>
      <c r="K21" t="s">
        <v>1030</v>
      </c>
      <c r="L21" t="s">
        <v>1030</v>
      </c>
      <c r="M21" t="s">
        <v>1030</v>
      </c>
      <c r="N21" t="s">
        <v>1123</v>
      </c>
      <c r="O21" t="s">
        <v>1123</v>
      </c>
      <c r="P21" t="s">
        <v>899</v>
      </c>
      <c r="T21" t="s">
        <v>553</v>
      </c>
      <c r="U21" t="s">
        <v>553</v>
      </c>
      <c r="V21" t="s">
        <v>553</v>
      </c>
      <c r="W21" t="s">
        <v>553</v>
      </c>
      <c r="X21" t="s">
        <v>554</v>
      </c>
      <c r="AB21" t="s">
        <v>880</v>
      </c>
    </row>
    <row r="22" spans="1:28">
      <c r="A22" t="s">
        <v>1557</v>
      </c>
      <c r="B22" t="s">
        <v>267</v>
      </c>
      <c r="D22" t="s">
        <v>1209</v>
      </c>
      <c r="E22" t="s">
        <v>1096</v>
      </c>
      <c r="F22" t="s">
        <v>1030</v>
      </c>
      <c r="G22" t="s">
        <v>1108</v>
      </c>
      <c r="H22" t="s">
        <v>950</v>
      </c>
      <c r="I22" t="s">
        <v>1109</v>
      </c>
      <c r="J22" t="s">
        <v>1113</v>
      </c>
      <c r="K22" t="s">
        <v>1030</v>
      </c>
      <c r="L22" t="s">
        <v>1030</v>
      </c>
      <c r="M22" t="s">
        <v>1030</v>
      </c>
      <c r="N22" t="s">
        <v>1123</v>
      </c>
      <c r="O22" t="s">
        <v>1123</v>
      </c>
      <c r="P22" t="s">
        <v>899</v>
      </c>
      <c r="T22" t="s">
        <v>553</v>
      </c>
      <c r="U22" t="s">
        <v>553</v>
      </c>
      <c r="V22" t="s">
        <v>553</v>
      </c>
      <c r="W22" t="s">
        <v>553</v>
      </c>
      <c r="X22" t="s">
        <v>554</v>
      </c>
      <c r="AB22" t="s">
        <v>880</v>
      </c>
    </row>
    <row r="23" spans="1:28">
      <c r="A23" t="s">
        <v>1557</v>
      </c>
      <c r="B23" t="s">
        <v>267</v>
      </c>
      <c r="D23" t="s">
        <v>1210</v>
      </c>
      <c r="E23" t="s">
        <v>902</v>
      </c>
      <c r="F23" t="s">
        <v>1030</v>
      </c>
      <c r="G23" t="s">
        <v>1108</v>
      </c>
      <c r="H23" t="s">
        <v>950</v>
      </c>
      <c r="I23" t="s">
        <v>1109</v>
      </c>
      <c r="J23" t="s">
        <v>1113</v>
      </c>
      <c r="K23" t="s">
        <v>1030</v>
      </c>
      <c r="L23" t="s">
        <v>1030</v>
      </c>
      <c r="M23" t="s">
        <v>1030</v>
      </c>
      <c r="N23" t="s">
        <v>994</v>
      </c>
      <c r="O23" t="s">
        <v>994</v>
      </c>
      <c r="P23" t="s">
        <v>899</v>
      </c>
      <c r="T23" t="s">
        <v>553</v>
      </c>
      <c r="U23" t="s">
        <v>553</v>
      </c>
      <c r="V23" t="s">
        <v>553</v>
      </c>
      <c r="W23" t="s">
        <v>553</v>
      </c>
      <c r="X23" t="s">
        <v>554</v>
      </c>
      <c r="AB23" t="s">
        <v>880</v>
      </c>
    </row>
    <row r="24" spans="1:28">
      <c r="A24" t="s">
        <v>1557</v>
      </c>
      <c r="B24" t="s">
        <v>267</v>
      </c>
      <c r="D24" t="s">
        <v>1210</v>
      </c>
      <c r="E24" t="s">
        <v>1138</v>
      </c>
      <c r="F24" t="s">
        <v>1030</v>
      </c>
      <c r="G24" t="s">
        <v>1108</v>
      </c>
      <c r="H24" t="s">
        <v>950</v>
      </c>
      <c r="I24" t="s">
        <v>1109</v>
      </c>
      <c r="J24" t="s">
        <v>1113</v>
      </c>
      <c r="K24" t="s">
        <v>1030</v>
      </c>
      <c r="L24" t="s">
        <v>1030</v>
      </c>
      <c r="M24" t="s">
        <v>1030</v>
      </c>
      <c r="N24" t="s">
        <v>1140</v>
      </c>
      <c r="O24" t="s">
        <v>1140</v>
      </c>
      <c r="P24" t="s">
        <v>899</v>
      </c>
      <c r="T24" t="s">
        <v>553</v>
      </c>
      <c r="U24" t="s">
        <v>553</v>
      </c>
      <c r="V24" t="s">
        <v>553</v>
      </c>
      <c r="W24" t="s">
        <v>553</v>
      </c>
      <c r="X24" t="s">
        <v>554</v>
      </c>
      <c r="AB24" t="s">
        <v>880</v>
      </c>
    </row>
    <row r="25" spans="1:28">
      <c r="A25" t="s">
        <v>1557</v>
      </c>
      <c r="B25" t="s">
        <v>267</v>
      </c>
      <c r="D25" t="s">
        <v>1211</v>
      </c>
      <c r="E25" t="s">
        <v>981</v>
      </c>
      <c r="F25" t="s">
        <v>1030</v>
      </c>
      <c r="G25" t="s">
        <v>1108</v>
      </c>
      <c r="H25" t="s">
        <v>950</v>
      </c>
      <c r="I25" t="s">
        <v>1109</v>
      </c>
      <c r="J25" t="s">
        <v>1113</v>
      </c>
      <c r="K25" t="s">
        <v>1030</v>
      </c>
      <c r="L25" t="s">
        <v>1030</v>
      </c>
      <c r="M25" t="s">
        <v>1030</v>
      </c>
      <c r="N25" t="s">
        <v>994</v>
      </c>
      <c r="O25" t="s">
        <v>994</v>
      </c>
      <c r="P25" t="s">
        <v>899</v>
      </c>
      <c r="T25" t="s">
        <v>553</v>
      </c>
      <c r="U25" t="s">
        <v>553</v>
      </c>
      <c r="V25" t="s">
        <v>553</v>
      </c>
      <c r="W25" t="s">
        <v>553</v>
      </c>
      <c r="X25" t="s">
        <v>554</v>
      </c>
      <c r="AB25" t="s">
        <v>880</v>
      </c>
    </row>
    <row r="26" spans="1:28">
      <c r="A26" t="s">
        <v>1557</v>
      </c>
      <c r="B26" t="s">
        <v>267</v>
      </c>
      <c r="D26" t="s">
        <v>1211</v>
      </c>
      <c r="E26" t="s">
        <v>999</v>
      </c>
      <c r="F26" t="s">
        <v>1030</v>
      </c>
      <c r="G26" t="s">
        <v>1108</v>
      </c>
      <c r="H26" t="s">
        <v>950</v>
      </c>
      <c r="I26" t="s">
        <v>1109</v>
      </c>
      <c r="J26" t="s">
        <v>1113</v>
      </c>
      <c r="K26" t="s">
        <v>1030</v>
      </c>
      <c r="L26" t="s">
        <v>1030</v>
      </c>
      <c r="M26" t="s">
        <v>1030</v>
      </c>
      <c r="N26" t="s">
        <v>1140</v>
      </c>
      <c r="O26" t="s">
        <v>1140</v>
      </c>
      <c r="P26" t="s">
        <v>899</v>
      </c>
      <c r="T26" t="s">
        <v>553</v>
      </c>
      <c r="U26" t="s">
        <v>553</v>
      </c>
      <c r="V26" t="s">
        <v>553</v>
      </c>
      <c r="W26" t="s">
        <v>553</v>
      </c>
      <c r="X26" t="s">
        <v>554</v>
      </c>
      <c r="AB26" t="s">
        <v>880</v>
      </c>
    </row>
    <row r="27" spans="1:28">
      <c r="A27" t="s">
        <v>1557</v>
      </c>
      <c r="B27" t="s">
        <v>267</v>
      </c>
      <c r="D27" t="s">
        <v>1203</v>
      </c>
      <c r="E27" t="s">
        <v>911</v>
      </c>
      <c r="F27" t="s">
        <v>1030</v>
      </c>
      <c r="G27" t="s">
        <v>955</v>
      </c>
      <c r="H27" t="s">
        <v>950</v>
      </c>
      <c r="I27" t="s">
        <v>1109</v>
      </c>
      <c r="J27" t="s">
        <v>1113</v>
      </c>
      <c r="K27" t="s">
        <v>1030</v>
      </c>
      <c r="L27" t="s">
        <v>1030</v>
      </c>
      <c r="M27" t="s">
        <v>1030</v>
      </c>
      <c r="N27" t="s">
        <v>1056</v>
      </c>
      <c r="O27" t="s">
        <v>1056</v>
      </c>
      <c r="P27" t="s">
        <v>899</v>
      </c>
      <c r="T27" t="s">
        <v>553</v>
      </c>
      <c r="U27" t="s">
        <v>553</v>
      </c>
      <c r="V27" t="s">
        <v>553</v>
      </c>
      <c r="W27" t="s">
        <v>553</v>
      </c>
      <c r="X27" t="s">
        <v>554</v>
      </c>
      <c r="AB27" t="s">
        <v>880</v>
      </c>
    </row>
    <row r="28" spans="1:28">
      <c r="A28" t="s">
        <v>1557</v>
      </c>
      <c r="B28" t="s">
        <v>267</v>
      </c>
      <c r="D28" t="s">
        <v>1203</v>
      </c>
      <c r="E28" t="s">
        <v>960</v>
      </c>
      <c r="F28" t="s">
        <v>1030</v>
      </c>
      <c r="G28" t="s">
        <v>955</v>
      </c>
      <c r="H28" t="s">
        <v>950</v>
      </c>
      <c r="I28" t="s">
        <v>1109</v>
      </c>
      <c r="J28" t="s">
        <v>1113</v>
      </c>
      <c r="K28" t="s">
        <v>1030</v>
      </c>
      <c r="L28" t="s">
        <v>1030</v>
      </c>
      <c r="M28" t="s">
        <v>1030</v>
      </c>
      <c r="N28" t="s">
        <v>1056</v>
      </c>
      <c r="O28" t="s">
        <v>1056</v>
      </c>
      <c r="P28" t="s">
        <v>899</v>
      </c>
      <c r="T28" t="s">
        <v>553</v>
      </c>
      <c r="U28" t="s">
        <v>553</v>
      </c>
      <c r="V28" t="s">
        <v>553</v>
      </c>
      <c r="W28" t="s">
        <v>553</v>
      </c>
      <c r="X28" t="s">
        <v>554</v>
      </c>
      <c r="AB28" t="s">
        <v>880</v>
      </c>
    </row>
    <row r="29" spans="1:28">
      <c r="A29" t="s">
        <v>1557</v>
      </c>
      <c r="B29" t="s">
        <v>267</v>
      </c>
      <c r="D29" t="s">
        <v>1227</v>
      </c>
      <c r="E29" t="s">
        <v>1014</v>
      </c>
      <c r="F29" t="s">
        <v>1030</v>
      </c>
      <c r="G29" t="s">
        <v>1111</v>
      </c>
      <c r="H29" t="s">
        <v>950</v>
      </c>
      <c r="I29" t="s">
        <v>1109</v>
      </c>
      <c r="J29" t="s">
        <v>1113</v>
      </c>
      <c r="K29" t="s">
        <v>1030</v>
      </c>
      <c r="L29" t="s">
        <v>1030</v>
      </c>
      <c r="M29" t="s">
        <v>1030</v>
      </c>
      <c r="N29" t="s">
        <v>1099</v>
      </c>
      <c r="O29" t="s">
        <v>1099</v>
      </c>
      <c r="P29" t="s">
        <v>899</v>
      </c>
      <c r="T29" t="s">
        <v>553</v>
      </c>
      <c r="U29" t="s">
        <v>553</v>
      </c>
      <c r="V29" t="s">
        <v>553</v>
      </c>
      <c r="W29" t="s">
        <v>553</v>
      </c>
      <c r="X29" t="s">
        <v>554</v>
      </c>
      <c r="AB29" t="s">
        <v>880</v>
      </c>
    </row>
    <row r="30" spans="1:28">
      <c r="A30" t="s">
        <v>1557</v>
      </c>
      <c r="B30" t="s">
        <v>267</v>
      </c>
      <c r="D30" t="s">
        <v>1204</v>
      </c>
      <c r="E30" t="s">
        <v>937</v>
      </c>
      <c r="F30" t="s">
        <v>1030</v>
      </c>
      <c r="G30" t="s">
        <v>1111</v>
      </c>
      <c r="H30" t="s">
        <v>950</v>
      </c>
      <c r="I30" t="s">
        <v>1109</v>
      </c>
      <c r="J30" t="s">
        <v>1113</v>
      </c>
      <c r="K30" t="s">
        <v>1030</v>
      </c>
      <c r="L30" t="s">
        <v>1030</v>
      </c>
      <c r="M30" t="s">
        <v>1030</v>
      </c>
      <c r="N30" t="s">
        <v>1099</v>
      </c>
      <c r="O30" t="s">
        <v>1099</v>
      </c>
      <c r="P30" t="s">
        <v>899</v>
      </c>
      <c r="T30" t="s">
        <v>553</v>
      </c>
      <c r="U30" t="s">
        <v>553</v>
      </c>
      <c r="V30" t="s">
        <v>553</v>
      </c>
      <c r="W30" t="s">
        <v>553</v>
      </c>
      <c r="X30" t="s">
        <v>554</v>
      </c>
      <c r="AB30" t="s">
        <v>880</v>
      </c>
    </row>
    <row r="31" spans="1:28">
      <c r="A31" t="s">
        <v>1557</v>
      </c>
      <c r="B31" t="s">
        <v>267</v>
      </c>
      <c r="D31" t="s">
        <v>1205</v>
      </c>
      <c r="E31" t="s">
        <v>893</v>
      </c>
      <c r="F31" t="s">
        <v>1030</v>
      </c>
      <c r="G31" t="s">
        <v>1111</v>
      </c>
      <c r="H31" t="s">
        <v>950</v>
      </c>
      <c r="I31" t="s">
        <v>1109</v>
      </c>
      <c r="J31" t="s">
        <v>1113</v>
      </c>
      <c r="K31" t="s">
        <v>1030</v>
      </c>
      <c r="L31" t="s">
        <v>1030</v>
      </c>
      <c r="M31" t="s">
        <v>1030</v>
      </c>
      <c r="N31" t="s">
        <v>1099</v>
      </c>
      <c r="O31" t="s">
        <v>1099</v>
      </c>
      <c r="P31" t="s">
        <v>899</v>
      </c>
      <c r="T31" t="s">
        <v>553</v>
      </c>
      <c r="U31" t="s">
        <v>553</v>
      </c>
      <c r="V31" t="s">
        <v>553</v>
      </c>
      <c r="W31" t="s">
        <v>553</v>
      </c>
      <c r="X31" t="s">
        <v>554</v>
      </c>
      <c r="AB31" t="s">
        <v>880</v>
      </c>
    </row>
    <row r="32" spans="1:28">
      <c r="A32" t="s">
        <v>1557</v>
      </c>
      <c r="B32" t="s">
        <v>1352</v>
      </c>
      <c r="D32" t="s">
        <v>1201</v>
      </c>
      <c r="E32" t="s">
        <v>1089</v>
      </c>
      <c r="F32" t="s">
        <v>1030</v>
      </c>
      <c r="G32" t="s">
        <v>1001</v>
      </c>
      <c r="H32" t="s">
        <v>950</v>
      </c>
      <c r="I32" t="s">
        <v>1109</v>
      </c>
      <c r="J32" t="s">
        <v>1113</v>
      </c>
      <c r="K32" t="s">
        <v>1030</v>
      </c>
      <c r="L32" t="s">
        <v>1030</v>
      </c>
      <c r="M32" t="s">
        <v>1030</v>
      </c>
      <c r="N32" t="s">
        <v>1112</v>
      </c>
      <c r="O32" t="s">
        <v>1112</v>
      </c>
      <c r="P32" t="s">
        <v>899</v>
      </c>
      <c r="T32" t="s">
        <v>553</v>
      </c>
      <c r="U32" t="s">
        <v>553</v>
      </c>
      <c r="V32" t="s">
        <v>553</v>
      </c>
      <c r="W32" t="s">
        <v>553</v>
      </c>
      <c r="X32" t="s">
        <v>554</v>
      </c>
      <c r="AB32" t="s">
        <v>880</v>
      </c>
    </row>
    <row r="33" spans="1:28">
      <c r="A33" t="s">
        <v>1557</v>
      </c>
      <c r="B33" t="s">
        <v>1352</v>
      </c>
      <c r="D33" t="s">
        <v>1208</v>
      </c>
      <c r="E33" t="s">
        <v>1089</v>
      </c>
      <c r="F33" t="s">
        <v>1030</v>
      </c>
      <c r="G33" t="s">
        <v>1108</v>
      </c>
      <c r="H33" t="s">
        <v>950</v>
      </c>
      <c r="I33" t="s">
        <v>1109</v>
      </c>
      <c r="J33" t="s">
        <v>1113</v>
      </c>
      <c r="K33" t="s">
        <v>1030</v>
      </c>
      <c r="L33" t="s">
        <v>1030</v>
      </c>
      <c r="M33" t="s">
        <v>1030</v>
      </c>
      <c r="N33" t="s">
        <v>1025</v>
      </c>
      <c r="O33" t="s">
        <v>1025</v>
      </c>
      <c r="P33" t="s">
        <v>899</v>
      </c>
      <c r="T33" t="s">
        <v>553</v>
      </c>
      <c r="U33" t="s">
        <v>553</v>
      </c>
      <c r="V33" t="s">
        <v>553</v>
      </c>
      <c r="W33" t="s">
        <v>553</v>
      </c>
      <c r="X33" t="s">
        <v>554</v>
      </c>
      <c r="AB33" t="s">
        <v>880</v>
      </c>
    </row>
    <row r="34" spans="1:28">
      <c r="A34" t="s">
        <v>1557</v>
      </c>
      <c r="B34" t="s">
        <v>1352</v>
      </c>
      <c r="D34" t="s">
        <v>1209</v>
      </c>
      <c r="E34" t="s">
        <v>1089</v>
      </c>
      <c r="F34" t="s">
        <v>1030</v>
      </c>
      <c r="G34" t="s">
        <v>1108</v>
      </c>
      <c r="H34" t="s">
        <v>950</v>
      </c>
      <c r="I34" t="s">
        <v>1109</v>
      </c>
      <c r="J34" t="s">
        <v>1113</v>
      </c>
      <c r="K34" t="s">
        <v>1030</v>
      </c>
      <c r="L34" t="s">
        <v>1030</v>
      </c>
      <c r="M34" t="s">
        <v>1030</v>
      </c>
      <c r="N34" t="s">
        <v>1123</v>
      </c>
      <c r="O34" t="s">
        <v>1123</v>
      </c>
      <c r="P34" t="s">
        <v>899</v>
      </c>
      <c r="T34" t="s">
        <v>553</v>
      </c>
      <c r="U34" t="s">
        <v>553</v>
      </c>
      <c r="V34" t="s">
        <v>553</v>
      </c>
      <c r="W34" t="s">
        <v>553</v>
      </c>
      <c r="X34" t="s">
        <v>554</v>
      </c>
      <c r="AB34" t="s">
        <v>880</v>
      </c>
    </row>
    <row r="35" spans="1:28">
      <c r="A35" t="s">
        <v>1557</v>
      </c>
      <c r="B35" t="s">
        <v>1352</v>
      </c>
      <c r="D35" t="s">
        <v>1233</v>
      </c>
      <c r="E35" t="s">
        <v>936</v>
      </c>
      <c r="F35" t="s">
        <v>1030</v>
      </c>
      <c r="G35" t="s">
        <v>1108</v>
      </c>
      <c r="H35" t="s">
        <v>950</v>
      </c>
      <c r="I35" t="s">
        <v>1109</v>
      </c>
      <c r="J35" t="s">
        <v>1113</v>
      </c>
      <c r="K35" t="s">
        <v>1030</v>
      </c>
      <c r="L35" t="s">
        <v>1030</v>
      </c>
      <c r="M35" t="s">
        <v>1030</v>
      </c>
      <c r="N35" t="s">
        <v>1140</v>
      </c>
      <c r="O35" t="s">
        <v>1140</v>
      </c>
      <c r="P35" t="s">
        <v>899</v>
      </c>
      <c r="T35" t="s">
        <v>553</v>
      </c>
      <c r="U35" t="s">
        <v>553</v>
      </c>
      <c r="V35" t="s">
        <v>553</v>
      </c>
      <c r="W35" t="s">
        <v>553</v>
      </c>
      <c r="X35" t="s">
        <v>554</v>
      </c>
      <c r="AB35" t="s">
        <v>880</v>
      </c>
    </row>
    <row r="36" spans="1:28">
      <c r="A36" t="s">
        <v>1557</v>
      </c>
      <c r="B36" t="s">
        <v>1352</v>
      </c>
      <c r="D36" t="s">
        <v>1203</v>
      </c>
      <c r="E36" t="s">
        <v>936</v>
      </c>
      <c r="F36" t="s">
        <v>1030</v>
      </c>
      <c r="G36" t="s">
        <v>894</v>
      </c>
      <c r="H36" t="s">
        <v>950</v>
      </c>
      <c r="I36" t="s">
        <v>1109</v>
      </c>
      <c r="J36" t="s">
        <v>1113</v>
      </c>
      <c r="K36" t="s">
        <v>1030</v>
      </c>
      <c r="L36" t="s">
        <v>1030</v>
      </c>
      <c r="M36" t="s">
        <v>1030</v>
      </c>
      <c r="N36" t="s">
        <v>1056</v>
      </c>
      <c r="O36" t="s">
        <v>1056</v>
      </c>
      <c r="P36" t="s">
        <v>899</v>
      </c>
      <c r="T36" t="s">
        <v>553</v>
      </c>
      <c r="U36" t="s">
        <v>553</v>
      </c>
      <c r="V36" t="s">
        <v>553</v>
      </c>
      <c r="W36" t="s">
        <v>553</v>
      </c>
      <c r="X36" t="s">
        <v>554</v>
      </c>
      <c r="AB36" t="s">
        <v>880</v>
      </c>
    </row>
    <row r="37" spans="1:28">
      <c r="A37" t="s">
        <v>1557</v>
      </c>
      <c r="B37" t="s">
        <v>1352</v>
      </c>
      <c r="D37" t="s">
        <v>1204</v>
      </c>
      <c r="E37" t="s">
        <v>936</v>
      </c>
      <c r="F37" t="s">
        <v>1030</v>
      </c>
      <c r="G37" t="s">
        <v>1111</v>
      </c>
      <c r="H37" t="s">
        <v>950</v>
      </c>
      <c r="I37" t="s">
        <v>1109</v>
      </c>
      <c r="J37" t="s">
        <v>1113</v>
      </c>
      <c r="K37" t="s">
        <v>1030</v>
      </c>
      <c r="L37" t="s">
        <v>1030</v>
      </c>
      <c r="M37" t="s">
        <v>1030</v>
      </c>
      <c r="N37" t="s">
        <v>1099</v>
      </c>
      <c r="O37" t="s">
        <v>1099</v>
      </c>
      <c r="P37" t="s">
        <v>899</v>
      </c>
      <c r="T37" t="s">
        <v>553</v>
      </c>
      <c r="U37" t="s">
        <v>553</v>
      </c>
      <c r="V37" t="s">
        <v>553</v>
      </c>
      <c r="W37" t="s">
        <v>553</v>
      </c>
      <c r="X37" t="s">
        <v>554</v>
      </c>
      <c r="AB37" t="s">
        <v>880</v>
      </c>
    </row>
    <row r="38" spans="1:28">
      <c r="A38" t="s">
        <v>1557</v>
      </c>
      <c r="B38" t="s">
        <v>222</v>
      </c>
      <c r="D38" t="s">
        <v>1201</v>
      </c>
      <c r="E38" t="s">
        <v>1135</v>
      </c>
      <c r="F38" t="s">
        <v>1030</v>
      </c>
      <c r="G38" t="s">
        <v>1001</v>
      </c>
      <c r="H38" t="s">
        <v>950</v>
      </c>
      <c r="I38" t="s">
        <v>1109</v>
      </c>
      <c r="J38" t="s">
        <v>1113</v>
      </c>
      <c r="K38" t="s">
        <v>1030</v>
      </c>
      <c r="L38" t="s">
        <v>1030</v>
      </c>
      <c r="M38" t="s">
        <v>1030</v>
      </c>
      <c r="N38" t="s">
        <v>1112</v>
      </c>
      <c r="O38" t="s">
        <v>1112</v>
      </c>
      <c r="P38" t="s">
        <v>899</v>
      </c>
      <c r="T38" t="s">
        <v>553</v>
      </c>
      <c r="U38" t="s">
        <v>553</v>
      </c>
      <c r="V38" t="s">
        <v>553</v>
      </c>
      <c r="W38" t="s">
        <v>553</v>
      </c>
      <c r="X38" t="s">
        <v>554</v>
      </c>
      <c r="AB38" t="s">
        <v>880</v>
      </c>
    </row>
    <row r="39" spans="1:28">
      <c r="A39" t="s">
        <v>1557</v>
      </c>
      <c r="B39" t="s">
        <v>222</v>
      </c>
      <c r="D39" t="s">
        <v>1208</v>
      </c>
      <c r="E39" t="s">
        <v>970</v>
      </c>
      <c r="F39" t="s">
        <v>1030</v>
      </c>
      <c r="G39" t="s">
        <v>1108</v>
      </c>
      <c r="H39" t="s">
        <v>950</v>
      </c>
      <c r="I39" t="s">
        <v>1109</v>
      </c>
      <c r="J39" t="s">
        <v>1113</v>
      </c>
      <c r="K39" t="s">
        <v>1030</v>
      </c>
      <c r="L39" t="s">
        <v>1030</v>
      </c>
      <c r="M39" t="s">
        <v>1030</v>
      </c>
      <c r="N39" t="s">
        <v>1025</v>
      </c>
      <c r="O39" t="s">
        <v>1025</v>
      </c>
      <c r="P39" t="s">
        <v>899</v>
      </c>
      <c r="T39" t="s">
        <v>553</v>
      </c>
      <c r="U39" t="s">
        <v>553</v>
      </c>
      <c r="V39" t="s">
        <v>553</v>
      </c>
      <c r="W39" t="s">
        <v>553</v>
      </c>
      <c r="X39" t="s">
        <v>554</v>
      </c>
      <c r="AB39" t="s">
        <v>880</v>
      </c>
    </row>
    <row r="40" spans="1:28">
      <c r="A40" t="s">
        <v>1557</v>
      </c>
      <c r="B40" t="s">
        <v>222</v>
      </c>
      <c r="D40" t="s">
        <v>1209</v>
      </c>
      <c r="E40" t="s">
        <v>1096</v>
      </c>
      <c r="F40" t="s">
        <v>1030</v>
      </c>
      <c r="G40" t="s">
        <v>1108</v>
      </c>
      <c r="H40" t="s">
        <v>950</v>
      </c>
      <c r="I40" t="s">
        <v>1109</v>
      </c>
      <c r="J40" t="s">
        <v>1113</v>
      </c>
      <c r="K40" t="s">
        <v>1030</v>
      </c>
      <c r="L40" t="s">
        <v>1030</v>
      </c>
      <c r="M40" t="s">
        <v>1030</v>
      </c>
      <c r="N40" t="s">
        <v>1123</v>
      </c>
      <c r="O40" t="s">
        <v>1123</v>
      </c>
      <c r="P40" t="s">
        <v>899</v>
      </c>
      <c r="T40" t="s">
        <v>553</v>
      </c>
      <c r="U40" t="s">
        <v>553</v>
      </c>
      <c r="V40" t="s">
        <v>553</v>
      </c>
      <c r="W40" t="s">
        <v>553</v>
      </c>
      <c r="X40" t="s">
        <v>554</v>
      </c>
      <c r="AB40" t="s">
        <v>880</v>
      </c>
    </row>
    <row r="41" spans="1:28">
      <c r="A41" t="s">
        <v>1557</v>
      </c>
      <c r="B41" t="s">
        <v>222</v>
      </c>
      <c r="D41" t="s">
        <v>1210</v>
      </c>
      <c r="E41" t="s">
        <v>902</v>
      </c>
      <c r="F41" t="s">
        <v>1030</v>
      </c>
      <c r="G41" t="s">
        <v>1108</v>
      </c>
      <c r="H41" t="s">
        <v>950</v>
      </c>
      <c r="I41" t="s">
        <v>1109</v>
      </c>
      <c r="J41" t="s">
        <v>1113</v>
      </c>
      <c r="K41" t="s">
        <v>1030</v>
      </c>
      <c r="L41" t="s">
        <v>1030</v>
      </c>
      <c r="M41" t="s">
        <v>1030</v>
      </c>
      <c r="N41" t="s">
        <v>994</v>
      </c>
      <c r="O41" t="s">
        <v>994</v>
      </c>
      <c r="P41" t="s">
        <v>899</v>
      </c>
      <c r="T41" t="s">
        <v>553</v>
      </c>
      <c r="U41" t="s">
        <v>553</v>
      </c>
      <c r="V41" t="s">
        <v>553</v>
      </c>
      <c r="W41" t="s">
        <v>553</v>
      </c>
      <c r="X41" t="s">
        <v>554</v>
      </c>
      <c r="AB41" t="s">
        <v>880</v>
      </c>
    </row>
    <row r="42" spans="1:28">
      <c r="A42" t="s">
        <v>1557</v>
      </c>
      <c r="B42" t="s">
        <v>222</v>
      </c>
      <c r="D42" t="s">
        <v>1211</v>
      </c>
      <c r="E42" t="s">
        <v>981</v>
      </c>
      <c r="F42" t="s">
        <v>1030</v>
      </c>
      <c r="G42" t="s">
        <v>1108</v>
      </c>
      <c r="H42" t="s">
        <v>950</v>
      </c>
      <c r="I42" t="s">
        <v>1109</v>
      </c>
      <c r="J42" t="s">
        <v>1113</v>
      </c>
      <c r="K42" t="s">
        <v>1030</v>
      </c>
      <c r="L42" t="s">
        <v>1030</v>
      </c>
      <c r="M42" t="s">
        <v>1030</v>
      </c>
      <c r="N42" t="s">
        <v>994</v>
      </c>
      <c r="O42" t="s">
        <v>994</v>
      </c>
      <c r="P42" t="s">
        <v>899</v>
      </c>
      <c r="T42" t="s">
        <v>553</v>
      </c>
      <c r="U42" t="s">
        <v>553</v>
      </c>
      <c r="V42" t="s">
        <v>553</v>
      </c>
      <c r="W42" t="s">
        <v>553</v>
      </c>
      <c r="X42" t="s">
        <v>554</v>
      </c>
      <c r="AB42" t="s">
        <v>880</v>
      </c>
    </row>
    <row r="43" spans="1:28">
      <c r="A43" t="s">
        <v>1557</v>
      </c>
      <c r="B43" t="s">
        <v>222</v>
      </c>
      <c r="D43" t="s">
        <v>1203</v>
      </c>
      <c r="E43" t="s">
        <v>911</v>
      </c>
      <c r="F43" t="s">
        <v>1030</v>
      </c>
      <c r="G43" t="s">
        <v>955</v>
      </c>
      <c r="H43" t="s">
        <v>950</v>
      </c>
      <c r="I43" t="s">
        <v>1109</v>
      </c>
      <c r="J43" t="s">
        <v>1113</v>
      </c>
      <c r="K43" t="s">
        <v>1030</v>
      </c>
      <c r="L43" t="s">
        <v>1030</v>
      </c>
      <c r="M43" t="s">
        <v>1030</v>
      </c>
      <c r="N43" t="s">
        <v>1056</v>
      </c>
      <c r="O43" t="s">
        <v>1056</v>
      </c>
      <c r="P43" t="s">
        <v>899</v>
      </c>
      <c r="T43" t="s">
        <v>553</v>
      </c>
      <c r="U43" t="s">
        <v>553</v>
      </c>
      <c r="V43" t="s">
        <v>553</v>
      </c>
      <c r="W43" t="s">
        <v>553</v>
      </c>
      <c r="X43" t="s">
        <v>554</v>
      </c>
      <c r="AB43" t="s">
        <v>880</v>
      </c>
    </row>
    <row r="44" spans="1:28">
      <c r="A44" t="s">
        <v>1557</v>
      </c>
      <c r="B44" t="s">
        <v>222</v>
      </c>
      <c r="D44" t="s">
        <v>1204</v>
      </c>
      <c r="E44" t="s">
        <v>937</v>
      </c>
      <c r="F44" t="s">
        <v>1030</v>
      </c>
      <c r="G44" t="s">
        <v>1111</v>
      </c>
      <c r="H44" t="s">
        <v>950</v>
      </c>
      <c r="I44" t="s">
        <v>1109</v>
      </c>
      <c r="J44" t="s">
        <v>1113</v>
      </c>
      <c r="K44" t="s">
        <v>1030</v>
      </c>
      <c r="L44" t="s">
        <v>1030</v>
      </c>
      <c r="M44" t="s">
        <v>1030</v>
      </c>
      <c r="N44" t="s">
        <v>1099</v>
      </c>
      <c r="O44" t="s">
        <v>1099</v>
      </c>
      <c r="P44" t="s">
        <v>899</v>
      </c>
      <c r="T44" t="s">
        <v>553</v>
      </c>
      <c r="U44" t="s">
        <v>553</v>
      </c>
      <c r="V44" t="s">
        <v>553</v>
      </c>
      <c r="W44" t="s">
        <v>553</v>
      </c>
      <c r="X44" t="s">
        <v>554</v>
      </c>
      <c r="AB44" t="s">
        <v>880</v>
      </c>
    </row>
    <row r="45" spans="1:28">
      <c r="A45" t="s">
        <v>1557</v>
      </c>
      <c r="B45" t="s">
        <v>262</v>
      </c>
      <c r="D45" t="s">
        <v>1201</v>
      </c>
      <c r="E45" t="s">
        <v>1089</v>
      </c>
      <c r="F45" t="s">
        <v>1045</v>
      </c>
      <c r="G45" t="s">
        <v>1001</v>
      </c>
      <c r="H45" t="s">
        <v>950</v>
      </c>
      <c r="I45" t="s">
        <v>1109</v>
      </c>
      <c r="J45" t="s">
        <v>1113</v>
      </c>
      <c r="K45" t="s">
        <v>1045</v>
      </c>
      <c r="L45" t="s">
        <v>1045</v>
      </c>
      <c r="M45" t="s">
        <v>1045</v>
      </c>
      <c r="N45" t="s">
        <v>1112</v>
      </c>
      <c r="O45" t="s">
        <v>1112</v>
      </c>
      <c r="P45" t="s">
        <v>899</v>
      </c>
      <c r="T45" t="s">
        <v>553</v>
      </c>
      <c r="U45" t="s">
        <v>553</v>
      </c>
      <c r="V45" t="s">
        <v>553</v>
      </c>
      <c r="W45" t="s">
        <v>553</v>
      </c>
      <c r="X45" t="s">
        <v>554</v>
      </c>
      <c r="AB45" t="s">
        <v>880</v>
      </c>
    </row>
    <row r="46" spans="1:28">
      <c r="A46" t="s">
        <v>1557</v>
      </c>
      <c r="B46" t="s">
        <v>262</v>
      </c>
      <c r="D46" t="s">
        <v>1208</v>
      </c>
      <c r="E46" t="s">
        <v>1089</v>
      </c>
      <c r="F46" t="s">
        <v>1045</v>
      </c>
      <c r="G46" t="s">
        <v>1108</v>
      </c>
      <c r="H46" t="s">
        <v>950</v>
      </c>
      <c r="I46" t="s">
        <v>1109</v>
      </c>
      <c r="J46" t="s">
        <v>1113</v>
      </c>
      <c r="K46" t="s">
        <v>1045</v>
      </c>
      <c r="L46" t="s">
        <v>1045</v>
      </c>
      <c r="M46" t="s">
        <v>1045</v>
      </c>
      <c r="N46" t="s">
        <v>1025</v>
      </c>
      <c r="O46" t="s">
        <v>1025</v>
      </c>
      <c r="P46" t="s">
        <v>899</v>
      </c>
      <c r="T46" t="s">
        <v>553</v>
      </c>
      <c r="U46" t="s">
        <v>553</v>
      </c>
      <c r="V46" t="s">
        <v>553</v>
      </c>
      <c r="W46" t="s">
        <v>553</v>
      </c>
      <c r="X46" t="s">
        <v>554</v>
      </c>
      <c r="AB46" t="s">
        <v>880</v>
      </c>
    </row>
    <row r="47" spans="1:28">
      <c r="A47" t="s">
        <v>1557</v>
      </c>
      <c r="B47" t="s">
        <v>262</v>
      </c>
      <c r="D47" t="s">
        <v>1209</v>
      </c>
      <c r="E47" t="s">
        <v>1089</v>
      </c>
      <c r="F47" t="s">
        <v>1045</v>
      </c>
      <c r="G47" t="s">
        <v>1108</v>
      </c>
      <c r="H47" t="s">
        <v>950</v>
      </c>
      <c r="I47" t="s">
        <v>1109</v>
      </c>
      <c r="J47" t="s">
        <v>1113</v>
      </c>
      <c r="K47" t="s">
        <v>1045</v>
      </c>
      <c r="L47" t="s">
        <v>1045</v>
      </c>
      <c r="M47" t="s">
        <v>1045</v>
      </c>
      <c r="N47" t="s">
        <v>1123</v>
      </c>
      <c r="O47" t="s">
        <v>1123</v>
      </c>
      <c r="P47" t="s">
        <v>899</v>
      </c>
      <c r="T47" t="s">
        <v>553</v>
      </c>
      <c r="U47" t="s">
        <v>553</v>
      </c>
      <c r="V47" t="s">
        <v>553</v>
      </c>
      <c r="W47" t="s">
        <v>553</v>
      </c>
      <c r="X47" t="s">
        <v>554</v>
      </c>
      <c r="AB47" t="s">
        <v>880</v>
      </c>
    </row>
    <row r="48" spans="1:28">
      <c r="A48" t="s">
        <v>1557</v>
      </c>
      <c r="B48" t="s">
        <v>262</v>
      </c>
      <c r="D48" t="s">
        <v>1233</v>
      </c>
      <c r="E48" t="s">
        <v>936</v>
      </c>
      <c r="F48" t="s">
        <v>1045</v>
      </c>
      <c r="G48" t="s">
        <v>1108</v>
      </c>
      <c r="H48" t="s">
        <v>950</v>
      </c>
      <c r="I48" t="s">
        <v>1109</v>
      </c>
      <c r="J48" t="s">
        <v>1113</v>
      </c>
      <c r="K48" t="s">
        <v>1045</v>
      </c>
      <c r="L48" t="s">
        <v>1045</v>
      </c>
      <c r="M48" t="s">
        <v>1045</v>
      </c>
      <c r="N48" t="s">
        <v>994</v>
      </c>
      <c r="O48" t="s">
        <v>994</v>
      </c>
      <c r="P48" t="s">
        <v>899</v>
      </c>
      <c r="T48" t="s">
        <v>553</v>
      </c>
      <c r="U48" t="s">
        <v>553</v>
      </c>
      <c r="V48" t="s">
        <v>553</v>
      </c>
      <c r="W48" t="s">
        <v>553</v>
      </c>
      <c r="X48" t="s">
        <v>554</v>
      </c>
      <c r="AB48" t="s">
        <v>880</v>
      </c>
    </row>
    <row r="49" spans="1:28">
      <c r="A49" t="s">
        <v>1557</v>
      </c>
      <c r="B49" t="s">
        <v>262</v>
      </c>
      <c r="D49" t="s">
        <v>1203</v>
      </c>
      <c r="E49" t="s">
        <v>936</v>
      </c>
      <c r="F49" t="s">
        <v>1045</v>
      </c>
      <c r="G49" t="s">
        <v>894</v>
      </c>
      <c r="H49" t="s">
        <v>950</v>
      </c>
      <c r="I49" t="s">
        <v>1109</v>
      </c>
      <c r="J49" t="s">
        <v>1113</v>
      </c>
      <c r="K49" t="s">
        <v>1045</v>
      </c>
      <c r="L49" t="s">
        <v>1045</v>
      </c>
      <c r="M49" t="s">
        <v>1045</v>
      </c>
      <c r="N49" t="s">
        <v>1056</v>
      </c>
      <c r="O49" t="s">
        <v>1056</v>
      </c>
      <c r="P49" t="s">
        <v>899</v>
      </c>
      <c r="T49" t="s">
        <v>553</v>
      </c>
      <c r="U49" t="s">
        <v>553</v>
      </c>
      <c r="V49" t="s">
        <v>553</v>
      </c>
      <c r="W49" t="s">
        <v>553</v>
      </c>
      <c r="X49" t="s">
        <v>554</v>
      </c>
      <c r="AB49" t="s">
        <v>880</v>
      </c>
    </row>
    <row r="50" spans="1:28">
      <c r="A50" t="s">
        <v>1557</v>
      </c>
      <c r="B50" t="s">
        <v>262</v>
      </c>
      <c r="D50" t="s">
        <v>1204</v>
      </c>
      <c r="E50" t="s">
        <v>936</v>
      </c>
      <c r="F50" t="s">
        <v>1045</v>
      </c>
      <c r="G50" t="s">
        <v>1111</v>
      </c>
      <c r="H50" t="s">
        <v>950</v>
      </c>
      <c r="I50" t="s">
        <v>1109</v>
      </c>
      <c r="J50" t="s">
        <v>1113</v>
      </c>
      <c r="K50" t="s">
        <v>1045</v>
      </c>
      <c r="L50" t="s">
        <v>1045</v>
      </c>
      <c r="M50" t="s">
        <v>1045</v>
      </c>
      <c r="N50" t="s">
        <v>1099</v>
      </c>
      <c r="O50" t="s">
        <v>1099</v>
      </c>
      <c r="P50" t="s">
        <v>899</v>
      </c>
      <c r="T50" t="s">
        <v>553</v>
      </c>
      <c r="U50" t="s">
        <v>553</v>
      </c>
      <c r="V50" t="s">
        <v>553</v>
      </c>
      <c r="W50" t="s">
        <v>553</v>
      </c>
      <c r="X50" t="s">
        <v>554</v>
      </c>
      <c r="AB50" t="s">
        <v>880</v>
      </c>
    </row>
    <row r="51" spans="1:28">
      <c r="A51" t="s">
        <v>1557</v>
      </c>
      <c r="B51" t="s">
        <v>265</v>
      </c>
      <c r="D51" t="s">
        <v>1201</v>
      </c>
      <c r="E51" t="s">
        <v>1089</v>
      </c>
      <c r="F51" t="s">
        <v>1030</v>
      </c>
      <c r="G51" t="s">
        <v>1001</v>
      </c>
      <c r="H51" t="s">
        <v>950</v>
      </c>
      <c r="I51" t="s">
        <v>1109</v>
      </c>
      <c r="J51" t="s">
        <v>1113</v>
      </c>
      <c r="K51" t="s">
        <v>1030</v>
      </c>
      <c r="L51" t="s">
        <v>1030</v>
      </c>
      <c r="M51" t="s">
        <v>1030</v>
      </c>
      <c r="N51" t="s">
        <v>1112</v>
      </c>
      <c r="O51" t="s">
        <v>1112</v>
      </c>
      <c r="P51" t="s">
        <v>899</v>
      </c>
      <c r="T51" t="s">
        <v>553</v>
      </c>
      <c r="U51" t="s">
        <v>553</v>
      </c>
      <c r="V51" t="s">
        <v>553</v>
      </c>
      <c r="W51" t="s">
        <v>553</v>
      </c>
      <c r="X51" t="s">
        <v>554</v>
      </c>
      <c r="AB51" t="s">
        <v>880</v>
      </c>
    </row>
    <row r="52" spans="1:28">
      <c r="A52" t="s">
        <v>1557</v>
      </c>
      <c r="B52" t="s">
        <v>265</v>
      </c>
      <c r="D52" t="s">
        <v>1208</v>
      </c>
      <c r="E52" t="s">
        <v>1089</v>
      </c>
      <c r="F52" t="s">
        <v>1030</v>
      </c>
      <c r="G52" t="s">
        <v>1108</v>
      </c>
      <c r="H52" t="s">
        <v>950</v>
      </c>
      <c r="I52" t="s">
        <v>1109</v>
      </c>
      <c r="J52" t="s">
        <v>1113</v>
      </c>
      <c r="K52" t="s">
        <v>1030</v>
      </c>
      <c r="L52" t="s">
        <v>1030</v>
      </c>
      <c r="M52" t="s">
        <v>1030</v>
      </c>
      <c r="N52" t="s">
        <v>1025</v>
      </c>
      <c r="O52" t="s">
        <v>1025</v>
      </c>
      <c r="P52" t="s">
        <v>899</v>
      </c>
      <c r="T52" t="s">
        <v>553</v>
      </c>
      <c r="U52" t="s">
        <v>553</v>
      </c>
      <c r="V52" t="s">
        <v>553</v>
      </c>
      <c r="W52" t="s">
        <v>553</v>
      </c>
      <c r="X52" t="s">
        <v>554</v>
      </c>
      <c r="AB52" t="s">
        <v>880</v>
      </c>
    </row>
    <row r="53" spans="1:28">
      <c r="A53" t="s">
        <v>1557</v>
      </c>
      <c r="B53" t="s">
        <v>265</v>
      </c>
      <c r="D53" t="s">
        <v>1209</v>
      </c>
      <c r="E53" t="s">
        <v>1089</v>
      </c>
      <c r="F53" t="s">
        <v>1030</v>
      </c>
      <c r="G53" t="s">
        <v>1108</v>
      </c>
      <c r="H53" t="s">
        <v>950</v>
      </c>
      <c r="I53" t="s">
        <v>1109</v>
      </c>
      <c r="J53" t="s">
        <v>1113</v>
      </c>
      <c r="K53" t="s">
        <v>1030</v>
      </c>
      <c r="L53" t="s">
        <v>1030</v>
      </c>
      <c r="M53" t="s">
        <v>1030</v>
      </c>
      <c r="N53" t="s">
        <v>1123</v>
      </c>
      <c r="O53" t="s">
        <v>1123</v>
      </c>
      <c r="P53" t="s">
        <v>899</v>
      </c>
      <c r="T53" t="s">
        <v>553</v>
      </c>
      <c r="U53" t="s">
        <v>553</v>
      </c>
      <c r="V53" t="s">
        <v>553</v>
      </c>
      <c r="W53" t="s">
        <v>553</v>
      </c>
      <c r="X53" t="s">
        <v>554</v>
      </c>
      <c r="AB53" t="s">
        <v>880</v>
      </c>
    </row>
    <row r="54" spans="1:28">
      <c r="A54" t="s">
        <v>1557</v>
      </c>
      <c r="B54" t="s">
        <v>265</v>
      </c>
      <c r="D54" t="s">
        <v>1233</v>
      </c>
      <c r="E54" t="s">
        <v>936</v>
      </c>
      <c r="F54" t="s">
        <v>1030</v>
      </c>
      <c r="G54" t="s">
        <v>1108</v>
      </c>
      <c r="H54" t="s">
        <v>950</v>
      </c>
      <c r="I54" t="s">
        <v>1109</v>
      </c>
      <c r="J54" t="s">
        <v>1113</v>
      </c>
      <c r="K54" t="s">
        <v>1030</v>
      </c>
      <c r="L54" t="s">
        <v>1030</v>
      </c>
      <c r="M54" t="s">
        <v>1030</v>
      </c>
      <c r="N54" t="s">
        <v>994</v>
      </c>
      <c r="O54" t="s">
        <v>994</v>
      </c>
      <c r="P54" t="s">
        <v>899</v>
      </c>
      <c r="T54" t="s">
        <v>553</v>
      </c>
      <c r="U54" t="s">
        <v>553</v>
      </c>
      <c r="V54" t="s">
        <v>553</v>
      </c>
      <c r="W54" t="s">
        <v>553</v>
      </c>
      <c r="X54" t="s">
        <v>554</v>
      </c>
      <c r="AB54" t="s">
        <v>880</v>
      </c>
    </row>
    <row r="55" spans="1:28">
      <c r="A55" t="s">
        <v>1557</v>
      </c>
      <c r="B55" t="s">
        <v>265</v>
      </c>
      <c r="D55" t="s">
        <v>1203</v>
      </c>
      <c r="E55" t="s">
        <v>936</v>
      </c>
      <c r="F55" t="s">
        <v>1030</v>
      </c>
      <c r="G55" t="s">
        <v>894</v>
      </c>
      <c r="H55" t="s">
        <v>950</v>
      </c>
      <c r="I55" t="s">
        <v>1109</v>
      </c>
      <c r="J55" t="s">
        <v>1113</v>
      </c>
      <c r="K55" t="s">
        <v>1030</v>
      </c>
      <c r="L55" t="s">
        <v>1030</v>
      </c>
      <c r="M55" t="s">
        <v>1030</v>
      </c>
      <c r="N55" t="s">
        <v>1056</v>
      </c>
      <c r="O55" t="s">
        <v>1056</v>
      </c>
      <c r="P55" t="s">
        <v>899</v>
      </c>
      <c r="T55" t="s">
        <v>553</v>
      </c>
      <c r="U55" t="s">
        <v>553</v>
      </c>
      <c r="V55" t="s">
        <v>553</v>
      </c>
      <c r="W55" t="s">
        <v>553</v>
      </c>
      <c r="X55" t="s">
        <v>554</v>
      </c>
      <c r="AB55" t="s">
        <v>880</v>
      </c>
    </row>
    <row r="56" spans="1:28">
      <c r="A56" t="s">
        <v>1557</v>
      </c>
      <c r="B56" t="s">
        <v>265</v>
      </c>
      <c r="D56" t="s">
        <v>1204</v>
      </c>
      <c r="E56" t="s">
        <v>936</v>
      </c>
      <c r="F56" t="s">
        <v>1030</v>
      </c>
      <c r="G56" t="s">
        <v>1111</v>
      </c>
      <c r="H56" t="s">
        <v>950</v>
      </c>
      <c r="I56" t="s">
        <v>1109</v>
      </c>
      <c r="J56" t="s">
        <v>1113</v>
      </c>
      <c r="K56" t="s">
        <v>1030</v>
      </c>
      <c r="L56" t="s">
        <v>1030</v>
      </c>
      <c r="M56" t="s">
        <v>1030</v>
      </c>
      <c r="N56" t="s">
        <v>1099</v>
      </c>
      <c r="O56" t="s">
        <v>1099</v>
      </c>
      <c r="P56" t="s">
        <v>899</v>
      </c>
      <c r="T56" t="s">
        <v>553</v>
      </c>
      <c r="U56" t="s">
        <v>553</v>
      </c>
      <c r="V56" t="s">
        <v>553</v>
      </c>
      <c r="W56" t="s">
        <v>553</v>
      </c>
      <c r="X56" t="s">
        <v>554</v>
      </c>
      <c r="AB56" t="s">
        <v>880</v>
      </c>
    </row>
    <row r="57" spans="1:28">
      <c r="A57" t="s">
        <v>1557</v>
      </c>
      <c r="B57" t="s">
        <v>269</v>
      </c>
      <c r="D57" t="s">
        <v>1201</v>
      </c>
      <c r="E57" t="s">
        <v>1066</v>
      </c>
      <c r="F57" t="s">
        <v>961</v>
      </c>
      <c r="G57" t="s">
        <v>1001</v>
      </c>
      <c r="H57" t="s">
        <v>950</v>
      </c>
      <c r="I57" t="s">
        <v>1109</v>
      </c>
      <c r="J57" t="s">
        <v>1113</v>
      </c>
      <c r="K57" t="s">
        <v>961</v>
      </c>
      <c r="L57" t="s">
        <v>961</v>
      </c>
      <c r="M57" t="s">
        <v>961</v>
      </c>
      <c r="N57" t="s">
        <v>1112</v>
      </c>
      <c r="O57" t="s">
        <v>1112</v>
      </c>
      <c r="P57" t="s">
        <v>899</v>
      </c>
      <c r="T57" t="s">
        <v>553</v>
      </c>
      <c r="U57" t="s">
        <v>553</v>
      </c>
      <c r="V57" t="s">
        <v>553</v>
      </c>
      <c r="W57" t="s">
        <v>553</v>
      </c>
      <c r="X57" t="s">
        <v>554</v>
      </c>
      <c r="AB57" t="s">
        <v>880</v>
      </c>
    </row>
    <row r="58" spans="1:28">
      <c r="A58" t="s">
        <v>1557</v>
      </c>
      <c r="B58" t="s">
        <v>269</v>
      </c>
      <c r="D58" t="s">
        <v>1208</v>
      </c>
      <c r="E58" t="s">
        <v>1066</v>
      </c>
      <c r="F58" t="s">
        <v>961</v>
      </c>
      <c r="G58" t="s">
        <v>1108</v>
      </c>
      <c r="H58" t="s">
        <v>950</v>
      </c>
      <c r="I58" t="s">
        <v>1109</v>
      </c>
      <c r="J58" t="s">
        <v>1113</v>
      </c>
      <c r="K58" t="s">
        <v>961</v>
      </c>
      <c r="L58" t="s">
        <v>961</v>
      </c>
      <c r="M58" t="s">
        <v>961</v>
      </c>
      <c r="N58" t="s">
        <v>1025</v>
      </c>
      <c r="O58" t="s">
        <v>1025</v>
      </c>
      <c r="P58" t="s">
        <v>899</v>
      </c>
      <c r="T58" t="s">
        <v>553</v>
      </c>
      <c r="U58" t="s">
        <v>553</v>
      </c>
      <c r="V58" t="s">
        <v>553</v>
      </c>
      <c r="W58" t="s">
        <v>553</v>
      </c>
      <c r="X58" t="s">
        <v>554</v>
      </c>
      <c r="AB58" t="s">
        <v>880</v>
      </c>
    </row>
    <row r="59" spans="1:28">
      <c r="A59" t="s">
        <v>1557</v>
      </c>
      <c r="B59" t="s">
        <v>269</v>
      </c>
      <c r="D59" t="s">
        <v>1209</v>
      </c>
      <c r="E59" t="s">
        <v>1066</v>
      </c>
      <c r="F59" t="s">
        <v>961</v>
      </c>
      <c r="G59" t="s">
        <v>1108</v>
      </c>
      <c r="H59" t="s">
        <v>950</v>
      </c>
      <c r="I59" t="s">
        <v>1109</v>
      </c>
      <c r="J59" t="s">
        <v>1113</v>
      </c>
      <c r="K59" t="s">
        <v>961</v>
      </c>
      <c r="L59" t="s">
        <v>961</v>
      </c>
      <c r="M59" t="s">
        <v>961</v>
      </c>
      <c r="N59" t="s">
        <v>1123</v>
      </c>
      <c r="O59" t="s">
        <v>1123</v>
      </c>
      <c r="P59" t="s">
        <v>899</v>
      </c>
      <c r="T59" t="s">
        <v>553</v>
      </c>
      <c r="U59" t="s">
        <v>553</v>
      </c>
      <c r="V59" t="s">
        <v>553</v>
      </c>
      <c r="W59" t="s">
        <v>553</v>
      </c>
      <c r="X59" t="s">
        <v>554</v>
      </c>
      <c r="AB59" t="s">
        <v>880</v>
      </c>
    </row>
    <row r="60" spans="1:28">
      <c r="A60" t="s">
        <v>1557</v>
      </c>
      <c r="B60" t="s">
        <v>269</v>
      </c>
      <c r="D60" t="s">
        <v>1210</v>
      </c>
      <c r="E60" t="s">
        <v>1066</v>
      </c>
      <c r="F60" t="s">
        <v>961</v>
      </c>
      <c r="G60" t="s">
        <v>1108</v>
      </c>
      <c r="H60" t="s">
        <v>950</v>
      </c>
      <c r="I60" t="s">
        <v>1109</v>
      </c>
      <c r="J60" t="s">
        <v>1113</v>
      </c>
      <c r="K60" t="s">
        <v>961</v>
      </c>
      <c r="L60" t="s">
        <v>961</v>
      </c>
      <c r="M60" t="s">
        <v>961</v>
      </c>
      <c r="N60" t="s">
        <v>994</v>
      </c>
      <c r="O60" t="s">
        <v>994</v>
      </c>
      <c r="P60" t="s">
        <v>899</v>
      </c>
      <c r="T60" t="s">
        <v>553</v>
      </c>
      <c r="U60" t="s">
        <v>553</v>
      </c>
      <c r="V60" t="s">
        <v>553</v>
      </c>
      <c r="W60" t="s">
        <v>553</v>
      </c>
      <c r="X60" t="s">
        <v>554</v>
      </c>
      <c r="AB60" t="s">
        <v>880</v>
      </c>
    </row>
    <row r="61" spans="1:28">
      <c r="A61" t="s">
        <v>1557</v>
      </c>
      <c r="B61" t="s">
        <v>269</v>
      </c>
      <c r="D61" t="s">
        <v>1211</v>
      </c>
      <c r="E61" t="s">
        <v>1062</v>
      </c>
      <c r="F61" t="s">
        <v>961</v>
      </c>
      <c r="G61" t="s">
        <v>1108</v>
      </c>
      <c r="H61" t="s">
        <v>950</v>
      </c>
      <c r="I61" t="s">
        <v>1109</v>
      </c>
      <c r="J61" t="s">
        <v>1113</v>
      </c>
      <c r="K61" t="s">
        <v>961</v>
      </c>
      <c r="L61" t="s">
        <v>961</v>
      </c>
      <c r="M61" t="s">
        <v>961</v>
      </c>
      <c r="N61" t="s">
        <v>994</v>
      </c>
      <c r="O61" t="s">
        <v>994</v>
      </c>
      <c r="P61" t="s">
        <v>899</v>
      </c>
      <c r="T61" t="s">
        <v>553</v>
      </c>
      <c r="U61" t="s">
        <v>553</v>
      </c>
      <c r="V61" t="s">
        <v>553</v>
      </c>
      <c r="W61" t="s">
        <v>553</v>
      </c>
      <c r="X61" t="s">
        <v>554</v>
      </c>
      <c r="AB61" t="s">
        <v>880</v>
      </c>
    </row>
    <row r="62" spans="1:28">
      <c r="A62" t="s">
        <v>1557</v>
      </c>
      <c r="B62" t="s">
        <v>269</v>
      </c>
      <c r="D62" t="s">
        <v>1203</v>
      </c>
      <c r="E62" t="s">
        <v>956</v>
      </c>
      <c r="F62" t="s">
        <v>961</v>
      </c>
      <c r="G62" t="s">
        <v>894</v>
      </c>
      <c r="H62" t="s">
        <v>950</v>
      </c>
      <c r="I62" t="s">
        <v>1109</v>
      </c>
      <c r="J62" t="s">
        <v>1113</v>
      </c>
      <c r="K62" t="s">
        <v>961</v>
      </c>
      <c r="L62" t="s">
        <v>961</v>
      </c>
      <c r="M62" t="s">
        <v>961</v>
      </c>
      <c r="N62" t="s">
        <v>1056</v>
      </c>
      <c r="O62" t="s">
        <v>1056</v>
      </c>
      <c r="P62" t="s">
        <v>899</v>
      </c>
      <c r="T62" t="s">
        <v>553</v>
      </c>
      <c r="U62" t="s">
        <v>553</v>
      </c>
      <c r="V62" t="s">
        <v>553</v>
      </c>
      <c r="W62" t="s">
        <v>553</v>
      </c>
      <c r="X62" t="s">
        <v>554</v>
      </c>
      <c r="AB62" t="s">
        <v>880</v>
      </c>
    </row>
    <row r="63" spans="1:28">
      <c r="A63" t="s">
        <v>1557</v>
      </c>
      <c r="B63" t="s">
        <v>269</v>
      </c>
      <c r="D63" t="s">
        <v>1204</v>
      </c>
      <c r="E63" t="s">
        <v>956</v>
      </c>
      <c r="F63" t="s">
        <v>961</v>
      </c>
      <c r="G63" t="s">
        <v>1111</v>
      </c>
      <c r="H63" t="s">
        <v>950</v>
      </c>
      <c r="I63" t="s">
        <v>1109</v>
      </c>
      <c r="J63" t="s">
        <v>1113</v>
      </c>
      <c r="K63" t="s">
        <v>961</v>
      </c>
      <c r="L63" t="s">
        <v>961</v>
      </c>
      <c r="M63" t="s">
        <v>961</v>
      </c>
      <c r="N63" t="s">
        <v>1099</v>
      </c>
      <c r="O63" t="s">
        <v>1099</v>
      </c>
      <c r="P63" t="s">
        <v>899</v>
      </c>
      <c r="T63" t="s">
        <v>553</v>
      </c>
      <c r="U63" t="s">
        <v>553</v>
      </c>
      <c r="V63" t="s">
        <v>553</v>
      </c>
      <c r="W63" t="s">
        <v>553</v>
      </c>
      <c r="X63" t="s">
        <v>554</v>
      </c>
      <c r="AB63" t="s">
        <v>880</v>
      </c>
    </row>
    <row r="64" spans="1:28">
      <c r="A64" t="s">
        <v>1557</v>
      </c>
      <c r="B64" t="s">
        <v>238</v>
      </c>
      <c r="D64" t="s">
        <v>1201</v>
      </c>
      <c r="E64" t="s">
        <v>1135</v>
      </c>
      <c r="F64" t="s">
        <v>961</v>
      </c>
      <c r="G64" t="s">
        <v>1001</v>
      </c>
      <c r="H64" t="s">
        <v>950</v>
      </c>
      <c r="I64" t="s">
        <v>1109</v>
      </c>
      <c r="J64" t="s">
        <v>1113</v>
      </c>
      <c r="K64" t="s">
        <v>961</v>
      </c>
      <c r="L64" t="s">
        <v>961</v>
      </c>
      <c r="M64" t="s">
        <v>961</v>
      </c>
      <c r="N64" t="s">
        <v>1112</v>
      </c>
      <c r="O64" t="s">
        <v>1112</v>
      </c>
      <c r="P64" t="s">
        <v>899</v>
      </c>
      <c r="T64" t="s">
        <v>553</v>
      </c>
      <c r="U64" t="s">
        <v>553</v>
      </c>
      <c r="V64" t="s">
        <v>553</v>
      </c>
      <c r="W64" t="s">
        <v>553</v>
      </c>
      <c r="X64" t="s">
        <v>554</v>
      </c>
      <c r="AB64" t="s">
        <v>880</v>
      </c>
    </row>
    <row r="65" spans="1:28">
      <c r="A65" t="s">
        <v>1557</v>
      </c>
      <c r="B65" t="s">
        <v>238</v>
      </c>
      <c r="D65" t="s">
        <v>1208</v>
      </c>
      <c r="E65" t="s">
        <v>970</v>
      </c>
      <c r="F65" t="s">
        <v>961</v>
      </c>
      <c r="G65" t="s">
        <v>1108</v>
      </c>
      <c r="H65" t="s">
        <v>950</v>
      </c>
      <c r="I65" t="s">
        <v>1109</v>
      </c>
      <c r="J65" t="s">
        <v>1113</v>
      </c>
      <c r="K65" t="s">
        <v>961</v>
      </c>
      <c r="L65" t="s">
        <v>961</v>
      </c>
      <c r="M65" t="s">
        <v>961</v>
      </c>
      <c r="N65" t="s">
        <v>1025</v>
      </c>
      <c r="O65" t="s">
        <v>1025</v>
      </c>
      <c r="P65" t="s">
        <v>899</v>
      </c>
      <c r="T65" t="s">
        <v>553</v>
      </c>
      <c r="U65" t="s">
        <v>553</v>
      </c>
      <c r="V65" t="s">
        <v>553</v>
      </c>
      <c r="W65" t="s">
        <v>553</v>
      </c>
      <c r="X65" t="s">
        <v>554</v>
      </c>
      <c r="AB65" t="s">
        <v>880</v>
      </c>
    </row>
    <row r="66" spans="1:28">
      <c r="A66" t="s">
        <v>1557</v>
      </c>
      <c r="B66" t="s">
        <v>238</v>
      </c>
      <c r="D66" t="s">
        <v>1209</v>
      </c>
      <c r="E66" t="s">
        <v>1096</v>
      </c>
      <c r="F66" t="s">
        <v>961</v>
      </c>
      <c r="G66" t="s">
        <v>1108</v>
      </c>
      <c r="H66" t="s">
        <v>950</v>
      </c>
      <c r="I66" t="s">
        <v>1109</v>
      </c>
      <c r="J66" t="s">
        <v>1113</v>
      </c>
      <c r="K66" t="s">
        <v>961</v>
      </c>
      <c r="L66" t="s">
        <v>961</v>
      </c>
      <c r="M66" t="s">
        <v>961</v>
      </c>
      <c r="N66" t="s">
        <v>1123</v>
      </c>
      <c r="O66" t="s">
        <v>1123</v>
      </c>
      <c r="P66" t="s">
        <v>899</v>
      </c>
      <c r="T66" t="s">
        <v>553</v>
      </c>
      <c r="U66" t="s">
        <v>553</v>
      </c>
      <c r="V66" t="s">
        <v>553</v>
      </c>
      <c r="W66" t="s">
        <v>553</v>
      </c>
      <c r="X66" t="s">
        <v>554</v>
      </c>
      <c r="AB66" t="s">
        <v>880</v>
      </c>
    </row>
    <row r="67" spans="1:28">
      <c r="A67" t="s">
        <v>1557</v>
      </c>
      <c r="B67" t="s">
        <v>238</v>
      </c>
      <c r="D67" t="s">
        <v>1210</v>
      </c>
      <c r="E67" t="s">
        <v>902</v>
      </c>
      <c r="F67" t="s">
        <v>961</v>
      </c>
      <c r="G67" t="s">
        <v>1108</v>
      </c>
      <c r="H67" t="s">
        <v>950</v>
      </c>
      <c r="I67" t="s">
        <v>1109</v>
      </c>
      <c r="J67" t="s">
        <v>1113</v>
      </c>
      <c r="K67" t="s">
        <v>961</v>
      </c>
      <c r="L67" t="s">
        <v>961</v>
      </c>
      <c r="M67" t="s">
        <v>961</v>
      </c>
      <c r="N67" t="s">
        <v>994</v>
      </c>
      <c r="O67" t="s">
        <v>994</v>
      </c>
      <c r="P67" t="s">
        <v>899</v>
      </c>
      <c r="T67" t="s">
        <v>553</v>
      </c>
      <c r="U67" t="s">
        <v>553</v>
      </c>
      <c r="V67" t="s">
        <v>553</v>
      </c>
      <c r="W67" t="s">
        <v>553</v>
      </c>
      <c r="X67" t="s">
        <v>554</v>
      </c>
      <c r="AB67" t="s">
        <v>880</v>
      </c>
    </row>
    <row r="68" spans="1:28">
      <c r="A68" t="s">
        <v>1557</v>
      </c>
      <c r="B68" t="s">
        <v>238</v>
      </c>
      <c r="D68" t="s">
        <v>1211</v>
      </c>
      <c r="E68" t="s">
        <v>981</v>
      </c>
      <c r="F68" t="s">
        <v>961</v>
      </c>
      <c r="G68" t="s">
        <v>1108</v>
      </c>
      <c r="H68" t="s">
        <v>950</v>
      </c>
      <c r="I68" t="s">
        <v>1109</v>
      </c>
      <c r="J68" t="s">
        <v>1113</v>
      </c>
      <c r="K68" t="s">
        <v>961</v>
      </c>
      <c r="L68" t="s">
        <v>961</v>
      </c>
      <c r="M68" t="s">
        <v>961</v>
      </c>
      <c r="N68" t="s">
        <v>994</v>
      </c>
      <c r="O68" t="s">
        <v>994</v>
      </c>
      <c r="P68" t="s">
        <v>899</v>
      </c>
      <c r="T68" t="s">
        <v>553</v>
      </c>
      <c r="U68" t="s">
        <v>553</v>
      </c>
      <c r="V68" t="s">
        <v>553</v>
      </c>
      <c r="W68" t="s">
        <v>553</v>
      </c>
      <c r="X68" t="s">
        <v>554</v>
      </c>
      <c r="AB68" t="s">
        <v>880</v>
      </c>
    </row>
    <row r="69" spans="1:28">
      <c r="A69" t="s">
        <v>1557</v>
      </c>
      <c r="B69" t="s">
        <v>238</v>
      </c>
      <c r="D69" t="s">
        <v>1203</v>
      </c>
      <c r="E69" t="s">
        <v>911</v>
      </c>
      <c r="F69" t="s">
        <v>961</v>
      </c>
      <c r="G69" t="s">
        <v>955</v>
      </c>
      <c r="H69" t="s">
        <v>950</v>
      </c>
      <c r="I69" t="s">
        <v>1109</v>
      </c>
      <c r="J69" t="s">
        <v>1113</v>
      </c>
      <c r="K69" t="s">
        <v>961</v>
      </c>
      <c r="L69" t="s">
        <v>961</v>
      </c>
      <c r="M69" t="s">
        <v>961</v>
      </c>
      <c r="N69" t="s">
        <v>1056</v>
      </c>
      <c r="O69" t="s">
        <v>1056</v>
      </c>
      <c r="P69" t="s">
        <v>899</v>
      </c>
      <c r="T69" t="s">
        <v>553</v>
      </c>
      <c r="U69" t="s">
        <v>553</v>
      </c>
      <c r="V69" t="s">
        <v>553</v>
      </c>
      <c r="W69" t="s">
        <v>553</v>
      </c>
      <c r="X69" t="s">
        <v>554</v>
      </c>
      <c r="AB69" t="s">
        <v>880</v>
      </c>
    </row>
    <row r="70" spans="1:28">
      <c r="A70" t="s">
        <v>1557</v>
      </c>
      <c r="B70" t="s">
        <v>238</v>
      </c>
      <c r="D70" t="s">
        <v>1204</v>
      </c>
      <c r="E70" t="s">
        <v>937</v>
      </c>
      <c r="F70" t="s">
        <v>961</v>
      </c>
      <c r="G70" t="s">
        <v>1111</v>
      </c>
      <c r="H70" t="s">
        <v>950</v>
      </c>
      <c r="I70" t="s">
        <v>1109</v>
      </c>
      <c r="J70" t="s">
        <v>1113</v>
      </c>
      <c r="K70" t="s">
        <v>961</v>
      </c>
      <c r="L70" t="s">
        <v>961</v>
      </c>
      <c r="M70" t="s">
        <v>961</v>
      </c>
      <c r="N70" t="s">
        <v>1099</v>
      </c>
      <c r="O70" t="s">
        <v>1099</v>
      </c>
      <c r="P70" t="s">
        <v>899</v>
      </c>
      <c r="T70" t="s">
        <v>553</v>
      </c>
      <c r="U70" t="s">
        <v>553</v>
      </c>
      <c r="V70" t="s">
        <v>553</v>
      </c>
      <c r="W70" t="s">
        <v>553</v>
      </c>
      <c r="X70" t="s">
        <v>554</v>
      </c>
      <c r="AB70" t="s">
        <v>880</v>
      </c>
    </row>
    <row r="71" spans="1:28">
      <c r="A71" t="s">
        <v>1557</v>
      </c>
      <c r="B71" t="s">
        <v>268</v>
      </c>
      <c r="D71" t="s">
        <v>1201</v>
      </c>
      <c r="E71" t="s">
        <v>1089</v>
      </c>
      <c r="F71" t="s">
        <v>1030</v>
      </c>
      <c r="G71" t="s">
        <v>1001</v>
      </c>
      <c r="H71" t="s">
        <v>950</v>
      </c>
      <c r="I71" t="s">
        <v>1109</v>
      </c>
      <c r="J71" t="s">
        <v>1113</v>
      </c>
      <c r="K71" t="s">
        <v>1030</v>
      </c>
      <c r="L71" t="s">
        <v>1030</v>
      </c>
      <c r="M71" t="s">
        <v>1030</v>
      </c>
      <c r="N71" t="s">
        <v>1112</v>
      </c>
      <c r="O71" t="s">
        <v>1112</v>
      </c>
      <c r="P71" t="s">
        <v>899</v>
      </c>
      <c r="T71" t="s">
        <v>553</v>
      </c>
      <c r="U71" t="s">
        <v>553</v>
      </c>
      <c r="V71" t="s">
        <v>553</v>
      </c>
      <c r="W71" t="s">
        <v>553</v>
      </c>
      <c r="X71" t="s">
        <v>554</v>
      </c>
      <c r="AB71" t="s">
        <v>880</v>
      </c>
    </row>
    <row r="72" spans="1:28">
      <c r="A72" t="s">
        <v>1557</v>
      </c>
      <c r="B72" t="s">
        <v>268</v>
      </c>
      <c r="D72" t="s">
        <v>1208</v>
      </c>
      <c r="E72" t="s">
        <v>1089</v>
      </c>
      <c r="F72" t="s">
        <v>1030</v>
      </c>
      <c r="G72" t="s">
        <v>1108</v>
      </c>
      <c r="H72" t="s">
        <v>950</v>
      </c>
      <c r="I72" t="s">
        <v>1109</v>
      </c>
      <c r="J72" t="s">
        <v>1113</v>
      </c>
      <c r="K72" t="s">
        <v>1030</v>
      </c>
      <c r="L72" t="s">
        <v>1030</v>
      </c>
      <c r="M72" t="s">
        <v>1030</v>
      </c>
      <c r="N72" t="s">
        <v>1025</v>
      </c>
      <c r="O72" t="s">
        <v>1025</v>
      </c>
      <c r="P72" t="s">
        <v>899</v>
      </c>
      <c r="T72" t="s">
        <v>553</v>
      </c>
      <c r="U72" t="s">
        <v>553</v>
      </c>
      <c r="V72" t="s">
        <v>553</v>
      </c>
      <c r="W72" t="s">
        <v>553</v>
      </c>
      <c r="X72" t="s">
        <v>554</v>
      </c>
      <c r="AB72" t="s">
        <v>880</v>
      </c>
    </row>
    <row r="73" spans="1:28">
      <c r="A73" t="s">
        <v>1557</v>
      </c>
      <c r="B73" t="s">
        <v>268</v>
      </c>
      <c r="D73" t="s">
        <v>1209</v>
      </c>
      <c r="E73" t="s">
        <v>1089</v>
      </c>
      <c r="F73" t="s">
        <v>1030</v>
      </c>
      <c r="G73" t="s">
        <v>1108</v>
      </c>
      <c r="H73" t="s">
        <v>950</v>
      </c>
      <c r="I73" t="s">
        <v>1109</v>
      </c>
      <c r="J73" t="s">
        <v>1113</v>
      </c>
      <c r="K73" t="s">
        <v>1030</v>
      </c>
      <c r="L73" t="s">
        <v>1030</v>
      </c>
      <c r="M73" t="s">
        <v>1030</v>
      </c>
      <c r="N73" t="s">
        <v>1123</v>
      </c>
      <c r="O73" t="s">
        <v>1123</v>
      </c>
      <c r="P73" t="s">
        <v>899</v>
      </c>
      <c r="T73" t="s">
        <v>553</v>
      </c>
      <c r="U73" t="s">
        <v>553</v>
      </c>
      <c r="V73" t="s">
        <v>553</v>
      </c>
      <c r="W73" t="s">
        <v>553</v>
      </c>
      <c r="X73" t="s">
        <v>554</v>
      </c>
      <c r="AB73" t="s">
        <v>880</v>
      </c>
    </row>
    <row r="74" spans="1:28">
      <c r="A74" t="s">
        <v>1557</v>
      </c>
      <c r="B74" t="s">
        <v>268</v>
      </c>
      <c r="D74" t="s">
        <v>1233</v>
      </c>
      <c r="E74" t="s">
        <v>936</v>
      </c>
      <c r="F74" t="s">
        <v>1030</v>
      </c>
      <c r="G74" t="s">
        <v>1108</v>
      </c>
      <c r="H74" t="s">
        <v>950</v>
      </c>
      <c r="I74" t="s">
        <v>1109</v>
      </c>
      <c r="J74" t="s">
        <v>1113</v>
      </c>
      <c r="K74" t="s">
        <v>1030</v>
      </c>
      <c r="L74" t="s">
        <v>1030</v>
      </c>
      <c r="M74" t="s">
        <v>1030</v>
      </c>
      <c r="N74" t="s">
        <v>994</v>
      </c>
      <c r="O74" t="s">
        <v>994</v>
      </c>
      <c r="P74" t="s">
        <v>899</v>
      </c>
      <c r="T74" t="s">
        <v>553</v>
      </c>
      <c r="U74" t="s">
        <v>553</v>
      </c>
      <c r="V74" t="s">
        <v>553</v>
      </c>
      <c r="W74" t="s">
        <v>553</v>
      </c>
      <c r="X74" t="s">
        <v>554</v>
      </c>
      <c r="AB74" t="s">
        <v>880</v>
      </c>
    </row>
    <row r="75" spans="1:28">
      <c r="A75" t="s">
        <v>1557</v>
      </c>
      <c r="B75" t="s">
        <v>268</v>
      </c>
      <c r="D75" t="s">
        <v>1203</v>
      </c>
      <c r="E75" t="s">
        <v>936</v>
      </c>
      <c r="F75" t="s">
        <v>1030</v>
      </c>
      <c r="G75" t="s">
        <v>894</v>
      </c>
      <c r="H75" t="s">
        <v>950</v>
      </c>
      <c r="I75" t="s">
        <v>1109</v>
      </c>
      <c r="J75" t="s">
        <v>1113</v>
      </c>
      <c r="K75" t="s">
        <v>1030</v>
      </c>
      <c r="L75" t="s">
        <v>1030</v>
      </c>
      <c r="M75" t="s">
        <v>1030</v>
      </c>
      <c r="N75" t="s">
        <v>1056</v>
      </c>
      <c r="O75" t="s">
        <v>1056</v>
      </c>
      <c r="P75" t="s">
        <v>899</v>
      </c>
      <c r="T75" t="s">
        <v>553</v>
      </c>
      <c r="U75" t="s">
        <v>553</v>
      </c>
      <c r="V75" t="s">
        <v>553</v>
      </c>
      <c r="W75" t="s">
        <v>553</v>
      </c>
      <c r="X75" t="s">
        <v>554</v>
      </c>
      <c r="AB75" t="s">
        <v>880</v>
      </c>
    </row>
    <row r="76" spans="1:28">
      <c r="A76" t="s">
        <v>1557</v>
      </c>
      <c r="B76" t="s">
        <v>268</v>
      </c>
      <c r="D76" t="s">
        <v>1204</v>
      </c>
      <c r="E76" t="s">
        <v>936</v>
      </c>
      <c r="F76" t="s">
        <v>1030</v>
      </c>
      <c r="G76" t="s">
        <v>1111</v>
      </c>
      <c r="H76" t="s">
        <v>950</v>
      </c>
      <c r="I76" t="s">
        <v>1109</v>
      </c>
      <c r="J76" t="s">
        <v>1113</v>
      </c>
      <c r="K76" t="s">
        <v>1030</v>
      </c>
      <c r="L76" t="s">
        <v>1030</v>
      </c>
      <c r="M76" t="s">
        <v>1030</v>
      </c>
      <c r="N76" t="s">
        <v>1099</v>
      </c>
      <c r="O76" t="s">
        <v>1099</v>
      </c>
      <c r="P76" t="s">
        <v>899</v>
      </c>
      <c r="T76" t="s">
        <v>553</v>
      </c>
      <c r="U76" t="s">
        <v>553</v>
      </c>
      <c r="V76" t="s">
        <v>553</v>
      </c>
      <c r="W76" t="s">
        <v>553</v>
      </c>
      <c r="X76" t="s">
        <v>554</v>
      </c>
      <c r="AB76" t="s">
        <v>880</v>
      </c>
    </row>
    <row r="77" spans="1:28">
      <c r="A77" t="s">
        <v>1557</v>
      </c>
      <c r="B77" t="s">
        <v>263</v>
      </c>
      <c r="D77" t="s">
        <v>1201</v>
      </c>
      <c r="E77" t="s">
        <v>1089</v>
      </c>
      <c r="F77" t="s">
        <v>1030</v>
      </c>
      <c r="G77" t="s">
        <v>1001</v>
      </c>
      <c r="H77" t="s">
        <v>950</v>
      </c>
      <c r="I77" t="s">
        <v>1109</v>
      </c>
      <c r="J77" t="s">
        <v>1113</v>
      </c>
      <c r="K77" t="s">
        <v>1030</v>
      </c>
      <c r="L77" t="s">
        <v>1030</v>
      </c>
      <c r="M77" t="s">
        <v>1030</v>
      </c>
      <c r="N77" t="s">
        <v>1112</v>
      </c>
      <c r="O77" t="s">
        <v>1112</v>
      </c>
      <c r="P77" t="s">
        <v>899</v>
      </c>
      <c r="T77" t="s">
        <v>553</v>
      </c>
      <c r="U77" t="s">
        <v>553</v>
      </c>
      <c r="V77" t="s">
        <v>553</v>
      </c>
      <c r="W77" t="s">
        <v>553</v>
      </c>
      <c r="X77" t="s">
        <v>554</v>
      </c>
      <c r="AB77" t="s">
        <v>880</v>
      </c>
    </row>
    <row r="78" spans="1:28">
      <c r="A78" t="s">
        <v>1557</v>
      </c>
      <c r="B78" t="s">
        <v>263</v>
      </c>
      <c r="D78" t="s">
        <v>1208</v>
      </c>
      <c r="E78" t="s">
        <v>1089</v>
      </c>
      <c r="F78" t="s">
        <v>1030</v>
      </c>
      <c r="G78" t="s">
        <v>1108</v>
      </c>
      <c r="H78" t="s">
        <v>950</v>
      </c>
      <c r="I78" t="s">
        <v>1109</v>
      </c>
      <c r="J78" t="s">
        <v>1113</v>
      </c>
      <c r="K78" t="s">
        <v>1030</v>
      </c>
      <c r="L78" t="s">
        <v>1030</v>
      </c>
      <c r="M78" t="s">
        <v>1030</v>
      </c>
      <c r="N78" t="s">
        <v>1025</v>
      </c>
      <c r="O78" t="s">
        <v>1025</v>
      </c>
      <c r="P78" t="s">
        <v>899</v>
      </c>
      <c r="T78" t="s">
        <v>553</v>
      </c>
      <c r="U78" t="s">
        <v>553</v>
      </c>
      <c r="V78" t="s">
        <v>553</v>
      </c>
      <c r="W78" t="s">
        <v>553</v>
      </c>
      <c r="X78" t="s">
        <v>554</v>
      </c>
      <c r="AB78" t="s">
        <v>880</v>
      </c>
    </row>
    <row r="79" spans="1:28">
      <c r="A79" t="s">
        <v>1557</v>
      </c>
      <c r="B79" t="s">
        <v>263</v>
      </c>
      <c r="D79" t="s">
        <v>1209</v>
      </c>
      <c r="E79" t="s">
        <v>1089</v>
      </c>
      <c r="F79" t="s">
        <v>1030</v>
      </c>
      <c r="G79" t="s">
        <v>1108</v>
      </c>
      <c r="H79" t="s">
        <v>950</v>
      </c>
      <c r="I79" t="s">
        <v>1109</v>
      </c>
      <c r="J79" t="s">
        <v>1113</v>
      </c>
      <c r="K79" t="s">
        <v>1030</v>
      </c>
      <c r="L79" t="s">
        <v>1030</v>
      </c>
      <c r="M79" t="s">
        <v>1030</v>
      </c>
      <c r="N79" t="s">
        <v>1123</v>
      </c>
      <c r="O79" t="s">
        <v>1123</v>
      </c>
      <c r="P79" t="s">
        <v>899</v>
      </c>
      <c r="T79" t="s">
        <v>553</v>
      </c>
      <c r="U79" t="s">
        <v>553</v>
      </c>
      <c r="V79" t="s">
        <v>553</v>
      </c>
      <c r="W79" t="s">
        <v>553</v>
      </c>
      <c r="X79" t="s">
        <v>554</v>
      </c>
      <c r="AB79" t="s">
        <v>880</v>
      </c>
    </row>
    <row r="80" spans="1:28">
      <c r="A80" t="s">
        <v>1557</v>
      </c>
      <c r="B80" t="s">
        <v>263</v>
      </c>
      <c r="D80" t="s">
        <v>1233</v>
      </c>
      <c r="E80" t="s">
        <v>936</v>
      </c>
      <c r="F80" t="s">
        <v>1030</v>
      </c>
      <c r="G80" t="s">
        <v>1108</v>
      </c>
      <c r="H80" t="s">
        <v>950</v>
      </c>
      <c r="I80" t="s">
        <v>1109</v>
      </c>
      <c r="J80" t="s">
        <v>1113</v>
      </c>
      <c r="K80" t="s">
        <v>1030</v>
      </c>
      <c r="L80" t="s">
        <v>1030</v>
      </c>
      <c r="M80" t="s">
        <v>1030</v>
      </c>
      <c r="N80" t="s">
        <v>994</v>
      </c>
      <c r="O80" t="s">
        <v>994</v>
      </c>
      <c r="P80" t="s">
        <v>899</v>
      </c>
      <c r="T80" t="s">
        <v>553</v>
      </c>
      <c r="U80" t="s">
        <v>553</v>
      </c>
      <c r="V80" t="s">
        <v>553</v>
      </c>
      <c r="W80" t="s">
        <v>553</v>
      </c>
      <c r="X80" t="s">
        <v>554</v>
      </c>
      <c r="AB80" t="s">
        <v>880</v>
      </c>
    </row>
    <row r="81" spans="1:28">
      <c r="A81" t="s">
        <v>1557</v>
      </c>
      <c r="B81" t="s">
        <v>263</v>
      </c>
      <c r="D81" t="s">
        <v>1203</v>
      </c>
      <c r="E81" t="s">
        <v>936</v>
      </c>
      <c r="F81" t="s">
        <v>1030</v>
      </c>
      <c r="G81" t="s">
        <v>894</v>
      </c>
      <c r="H81" t="s">
        <v>950</v>
      </c>
      <c r="I81" t="s">
        <v>1109</v>
      </c>
      <c r="J81" t="s">
        <v>1113</v>
      </c>
      <c r="K81" t="s">
        <v>1030</v>
      </c>
      <c r="L81" t="s">
        <v>1030</v>
      </c>
      <c r="M81" t="s">
        <v>1030</v>
      </c>
      <c r="N81" t="s">
        <v>1056</v>
      </c>
      <c r="O81" t="s">
        <v>1056</v>
      </c>
      <c r="P81" t="s">
        <v>899</v>
      </c>
      <c r="T81" t="s">
        <v>553</v>
      </c>
      <c r="U81" t="s">
        <v>553</v>
      </c>
      <c r="V81" t="s">
        <v>553</v>
      </c>
      <c r="W81" t="s">
        <v>553</v>
      </c>
      <c r="X81" t="s">
        <v>554</v>
      </c>
      <c r="AB81" t="s">
        <v>880</v>
      </c>
    </row>
    <row r="82" spans="1:28">
      <c r="A82" t="s">
        <v>1557</v>
      </c>
      <c r="B82" t="s">
        <v>263</v>
      </c>
      <c r="D82" t="s">
        <v>1204</v>
      </c>
      <c r="E82" t="s">
        <v>936</v>
      </c>
      <c r="F82" t="s">
        <v>1030</v>
      </c>
      <c r="G82" t="s">
        <v>1111</v>
      </c>
      <c r="H82" t="s">
        <v>950</v>
      </c>
      <c r="I82" t="s">
        <v>1109</v>
      </c>
      <c r="J82" t="s">
        <v>1113</v>
      </c>
      <c r="K82" t="s">
        <v>1030</v>
      </c>
      <c r="L82" t="s">
        <v>1030</v>
      </c>
      <c r="M82" t="s">
        <v>1030</v>
      </c>
      <c r="N82" t="s">
        <v>1099</v>
      </c>
      <c r="O82" t="s">
        <v>1099</v>
      </c>
      <c r="P82" t="s">
        <v>899</v>
      </c>
      <c r="T82" t="s">
        <v>553</v>
      </c>
      <c r="U82" t="s">
        <v>553</v>
      </c>
      <c r="V82" t="s">
        <v>553</v>
      </c>
      <c r="W82" t="s">
        <v>553</v>
      </c>
      <c r="X82" t="s">
        <v>554</v>
      </c>
      <c r="AB82" t="s">
        <v>880</v>
      </c>
    </row>
    <row r="83" spans="1:28">
      <c r="A83" t="s">
        <v>1557</v>
      </c>
      <c r="B83" t="s">
        <v>270</v>
      </c>
      <c r="D83" t="s">
        <v>1201</v>
      </c>
      <c r="E83" t="s">
        <v>1089</v>
      </c>
      <c r="F83" t="s">
        <v>961</v>
      </c>
      <c r="G83" t="s">
        <v>1001</v>
      </c>
      <c r="H83" t="s">
        <v>950</v>
      </c>
      <c r="I83" t="s">
        <v>1109</v>
      </c>
      <c r="J83" t="s">
        <v>1113</v>
      </c>
      <c r="K83" t="s">
        <v>961</v>
      </c>
      <c r="L83" t="s">
        <v>961</v>
      </c>
      <c r="M83" t="s">
        <v>961</v>
      </c>
      <c r="N83" t="s">
        <v>1112</v>
      </c>
      <c r="O83" t="s">
        <v>1112</v>
      </c>
      <c r="P83" t="s">
        <v>899</v>
      </c>
      <c r="T83" t="s">
        <v>553</v>
      </c>
      <c r="U83" t="s">
        <v>553</v>
      </c>
      <c r="V83" t="s">
        <v>553</v>
      </c>
      <c r="W83" t="s">
        <v>553</v>
      </c>
      <c r="X83" t="s">
        <v>554</v>
      </c>
      <c r="AB83" t="s">
        <v>880</v>
      </c>
    </row>
    <row r="84" spans="1:28">
      <c r="A84" t="s">
        <v>1557</v>
      </c>
      <c r="B84" t="s">
        <v>270</v>
      </c>
      <c r="D84" t="s">
        <v>1208</v>
      </c>
      <c r="E84" t="s">
        <v>1089</v>
      </c>
      <c r="F84" t="s">
        <v>961</v>
      </c>
      <c r="G84" t="s">
        <v>1108</v>
      </c>
      <c r="H84" t="s">
        <v>950</v>
      </c>
      <c r="I84" t="s">
        <v>1109</v>
      </c>
      <c r="J84" t="s">
        <v>1113</v>
      </c>
      <c r="K84" t="s">
        <v>961</v>
      </c>
      <c r="L84" t="s">
        <v>961</v>
      </c>
      <c r="M84" t="s">
        <v>961</v>
      </c>
      <c r="N84" t="s">
        <v>1025</v>
      </c>
      <c r="O84" t="s">
        <v>1025</v>
      </c>
      <c r="P84" t="s">
        <v>899</v>
      </c>
      <c r="T84" t="s">
        <v>553</v>
      </c>
      <c r="U84" t="s">
        <v>553</v>
      </c>
      <c r="V84" t="s">
        <v>553</v>
      </c>
      <c r="W84" t="s">
        <v>553</v>
      </c>
      <c r="X84" t="s">
        <v>554</v>
      </c>
      <c r="AB84" t="s">
        <v>880</v>
      </c>
    </row>
    <row r="85" spans="1:28">
      <c r="A85" t="s">
        <v>1557</v>
      </c>
      <c r="B85" t="s">
        <v>270</v>
      </c>
      <c r="D85" t="s">
        <v>1209</v>
      </c>
      <c r="E85" t="s">
        <v>1089</v>
      </c>
      <c r="F85" t="s">
        <v>961</v>
      </c>
      <c r="G85" t="s">
        <v>1108</v>
      </c>
      <c r="H85" t="s">
        <v>950</v>
      </c>
      <c r="I85" t="s">
        <v>1109</v>
      </c>
      <c r="J85" t="s">
        <v>1113</v>
      </c>
      <c r="K85" t="s">
        <v>961</v>
      </c>
      <c r="L85" t="s">
        <v>961</v>
      </c>
      <c r="M85" t="s">
        <v>961</v>
      </c>
      <c r="N85" t="s">
        <v>1123</v>
      </c>
      <c r="O85" t="s">
        <v>1123</v>
      </c>
      <c r="P85" t="s">
        <v>899</v>
      </c>
      <c r="T85" t="s">
        <v>553</v>
      </c>
      <c r="U85" t="s">
        <v>553</v>
      </c>
      <c r="V85" t="s">
        <v>553</v>
      </c>
      <c r="W85" t="s">
        <v>553</v>
      </c>
      <c r="X85" t="s">
        <v>554</v>
      </c>
      <c r="AB85" t="s">
        <v>880</v>
      </c>
    </row>
    <row r="86" spans="1:28">
      <c r="A86" t="s">
        <v>1557</v>
      </c>
      <c r="B86" t="s">
        <v>270</v>
      </c>
      <c r="D86" t="s">
        <v>1233</v>
      </c>
      <c r="E86" t="s">
        <v>936</v>
      </c>
      <c r="F86" t="s">
        <v>961</v>
      </c>
      <c r="G86" t="s">
        <v>1108</v>
      </c>
      <c r="H86" t="s">
        <v>950</v>
      </c>
      <c r="I86" t="s">
        <v>1109</v>
      </c>
      <c r="J86" t="s">
        <v>1113</v>
      </c>
      <c r="K86" t="s">
        <v>961</v>
      </c>
      <c r="L86" t="s">
        <v>961</v>
      </c>
      <c r="M86" t="s">
        <v>961</v>
      </c>
      <c r="N86" t="s">
        <v>994</v>
      </c>
      <c r="O86" t="s">
        <v>994</v>
      </c>
      <c r="P86" t="s">
        <v>899</v>
      </c>
      <c r="T86" t="s">
        <v>553</v>
      </c>
      <c r="U86" t="s">
        <v>553</v>
      </c>
      <c r="V86" t="s">
        <v>553</v>
      </c>
      <c r="W86" t="s">
        <v>553</v>
      </c>
      <c r="X86" t="s">
        <v>554</v>
      </c>
      <c r="AB86" t="s">
        <v>880</v>
      </c>
    </row>
    <row r="87" spans="1:28">
      <c r="A87" t="s">
        <v>1557</v>
      </c>
      <c r="B87" t="s">
        <v>270</v>
      </c>
      <c r="D87" t="s">
        <v>1203</v>
      </c>
      <c r="E87" t="s">
        <v>936</v>
      </c>
      <c r="F87" t="s">
        <v>961</v>
      </c>
      <c r="G87" t="s">
        <v>894</v>
      </c>
      <c r="H87" t="s">
        <v>950</v>
      </c>
      <c r="I87" t="s">
        <v>1109</v>
      </c>
      <c r="J87" t="s">
        <v>1113</v>
      </c>
      <c r="K87" t="s">
        <v>961</v>
      </c>
      <c r="L87" t="s">
        <v>961</v>
      </c>
      <c r="M87" t="s">
        <v>961</v>
      </c>
      <c r="N87" t="s">
        <v>1056</v>
      </c>
      <c r="O87" t="s">
        <v>1056</v>
      </c>
      <c r="P87" t="s">
        <v>899</v>
      </c>
      <c r="T87" t="s">
        <v>553</v>
      </c>
      <c r="U87" t="s">
        <v>553</v>
      </c>
      <c r="V87" t="s">
        <v>553</v>
      </c>
      <c r="W87" t="s">
        <v>553</v>
      </c>
      <c r="X87" t="s">
        <v>554</v>
      </c>
      <c r="AB87" t="s">
        <v>880</v>
      </c>
    </row>
    <row r="88" spans="1:28">
      <c r="A88" t="s">
        <v>1557</v>
      </c>
      <c r="B88" t="s">
        <v>270</v>
      </c>
      <c r="D88" t="s">
        <v>1204</v>
      </c>
      <c r="E88" t="s">
        <v>936</v>
      </c>
      <c r="F88" t="s">
        <v>961</v>
      </c>
      <c r="G88" t="s">
        <v>1111</v>
      </c>
      <c r="H88" t="s">
        <v>950</v>
      </c>
      <c r="I88" t="s">
        <v>1109</v>
      </c>
      <c r="J88" t="s">
        <v>1113</v>
      </c>
      <c r="K88" t="s">
        <v>961</v>
      </c>
      <c r="L88" t="s">
        <v>961</v>
      </c>
      <c r="M88" t="s">
        <v>961</v>
      </c>
      <c r="N88" t="s">
        <v>1099</v>
      </c>
      <c r="O88" t="s">
        <v>1099</v>
      </c>
      <c r="P88" t="s">
        <v>899</v>
      </c>
      <c r="T88" t="s">
        <v>553</v>
      </c>
      <c r="U88" t="s">
        <v>553</v>
      </c>
      <c r="V88" t="s">
        <v>553</v>
      </c>
      <c r="W88" t="s">
        <v>553</v>
      </c>
      <c r="X88" t="s">
        <v>554</v>
      </c>
      <c r="AB88" t="s">
        <v>880</v>
      </c>
    </row>
    <row r="89" spans="1:28">
      <c r="A89" t="s">
        <v>1557</v>
      </c>
      <c r="B89" t="s">
        <v>264</v>
      </c>
      <c r="D89" t="s">
        <v>1201</v>
      </c>
      <c r="E89" t="s">
        <v>1135</v>
      </c>
      <c r="F89" t="s">
        <v>961</v>
      </c>
      <c r="G89" t="s">
        <v>1001</v>
      </c>
      <c r="H89" t="s">
        <v>950</v>
      </c>
      <c r="I89" t="s">
        <v>1109</v>
      </c>
      <c r="J89" t="s">
        <v>1113</v>
      </c>
      <c r="K89" t="s">
        <v>961</v>
      </c>
      <c r="L89" t="s">
        <v>961</v>
      </c>
      <c r="M89" t="s">
        <v>961</v>
      </c>
      <c r="N89" t="s">
        <v>1112</v>
      </c>
      <c r="O89" t="s">
        <v>1112</v>
      </c>
      <c r="P89" t="s">
        <v>899</v>
      </c>
      <c r="T89" t="s">
        <v>553</v>
      </c>
      <c r="U89" t="s">
        <v>553</v>
      </c>
      <c r="V89" t="s">
        <v>553</v>
      </c>
      <c r="W89" t="s">
        <v>553</v>
      </c>
      <c r="X89" t="s">
        <v>554</v>
      </c>
      <c r="AB89" t="s">
        <v>880</v>
      </c>
    </row>
    <row r="90" spans="1:28">
      <c r="A90" t="s">
        <v>1557</v>
      </c>
      <c r="B90" t="s">
        <v>264</v>
      </c>
      <c r="D90" t="s">
        <v>1208</v>
      </c>
      <c r="E90" t="s">
        <v>970</v>
      </c>
      <c r="F90" t="s">
        <v>961</v>
      </c>
      <c r="G90" t="s">
        <v>1108</v>
      </c>
      <c r="H90" t="s">
        <v>950</v>
      </c>
      <c r="I90" t="s">
        <v>1109</v>
      </c>
      <c r="J90" t="s">
        <v>1113</v>
      </c>
      <c r="K90" t="s">
        <v>961</v>
      </c>
      <c r="L90" t="s">
        <v>961</v>
      </c>
      <c r="M90" t="s">
        <v>961</v>
      </c>
      <c r="N90" t="s">
        <v>1025</v>
      </c>
      <c r="O90" t="s">
        <v>1025</v>
      </c>
      <c r="P90" t="s">
        <v>899</v>
      </c>
      <c r="T90" t="s">
        <v>553</v>
      </c>
      <c r="U90" t="s">
        <v>553</v>
      </c>
      <c r="V90" t="s">
        <v>553</v>
      </c>
      <c r="W90" t="s">
        <v>553</v>
      </c>
      <c r="X90" t="s">
        <v>554</v>
      </c>
      <c r="AB90" t="s">
        <v>880</v>
      </c>
    </row>
    <row r="91" spans="1:28">
      <c r="A91" t="s">
        <v>1557</v>
      </c>
      <c r="B91" t="s">
        <v>264</v>
      </c>
      <c r="D91" t="s">
        <v>1209</v>
      </c>
      <c r="E91" t="s">
        <v>1096</v>
      </c>
      <c r="F91" t="s">
        <v>961</v>
      </c>
      <c r="G91" t="s">
        <v>1108</v>
      </c>
      <c r="H91" t="s">
        <v>950</v>
      </c>
      <c r="I91" t="s">
        <v>1109</v>
      </c>
      <c r="J91" t="s">
        <v>1113</v>
      </c>
      <c r="K91" t="s">
        <v>961</v>
      </c>
      <c r="L91" t="s">
        <v>961</v>
      </c>
      <c r="M91" t="s">
        <v>961</v>
      </c>
      <c r="N91" t="s">
        <v>1123</v>
      </c>
      <c r="O91" t="s">
        <v>1123</v>
      </c>
      <c r="P91" t="s">
        <v>899</v>
      </c>
      <c r="T91" t="s">
        <v>553</v>
      </c>
      <c r="U91" t="s">
        <v>553</v>
      </c>
      <c r="V91" t="s">
        <v>553</v>
      </c>
      <c r="W91" t="s">
        <v>553</v>
      </c>
      <c r="X91" t="s">
        <v>554</v>
      </c>
      <c r="AB91" t="s">
        <v>880</v>
      </c>
    </row>
    <row r="92" spans="1:28">
      <c r="A92" t="s">
        <v>1557</v>
      </c>
      <c r="B92" t="s">
        <v>264</v>
      </c>
      <c r="D92" t="s">
        <v>1210</v>
      </c>
      <c r="E92" t="s">
        <v>902</v>
      </c>
      <c r="F92" t="s">
        <v>961</v>
      </c>
      <c r="G92" t="s">
        <v>1108</v>
      </c>
      <c r="H92" t="s">
        <v>950</v>
      </c>
      <c r="I92" t="s">
        <v>1109</v>
      </c>
      <c r="J92" t="s">
        <v>1113</v>
      </c>
      <c r="K92" t="s">
        <v>961</v>
      </c>
      <c r="L92" t="s">
        <v>961</v>
      </c>
      <c r="M92" t="s">
        <v>961</v>
      </c>
      <c r="N92" t="s">
        <v>994</v>
      </c>
      <c r="O92" t="s">
        <v>994</v>
      </c>
      <c r="P92" t="s">
        <v>899</v>
      </c>
      <c r="T92" t="s">
        <v>553</v>
      </c>
      <c r="U92" t="s">
        <v>553</v>
      </c>
      <c r="V92" t="s">
        <v>553</v>
      </c>
      <c r="W92" t="s">
        <v>553</v>
      </c>
      <c r="X92" t="s">
        <v>554</v>
      </c>
      <c r="AB92" t="s">
        <v>880</v>
      </c>
    </row>
    <row r="93" spans="1:28">
      <c r="A93" t="s">
        <v>1557</v>
      </c>
      <c r="B93" t="s">
        <v>264</v>
      </c>
      <c r="D93" t="s">
        <v>1211</v>
      </c>
      <c r="E93" t="s">
        <v>981</v>
      </c>
      <c r="F93" t="s">
        <v>961</v>
      </c>
      <c r="G93" t="s">
        <v>1108</v>
      </c>
      <c r="H93" t="s">
        <v>950</v>
      </c>
      <c r="I93" t="s">
        <v>1109</v>
      </c>
      <c r="J93" t="s">
        <v>1113</v>
      </c>
      <c r="K93" t="s">
        <v>961</v>
      </c>
      <c r="L93" t="s">
        <v>961</v>
      </c>
      <c r="M93" t="s">
        <v>961</v>
      </c>
      <c r="N93" t="s">
        <v>994</v>
      </c>
      <c r="O93" t="s">
        <v>994</v>
      </c>
      <c r="P93" t="s">
        <v>899</v>
      </c>
      <c r="T93" t="s">
        <v>553</v>
      </c>
      <c r="U93" t="s">
        <v>553</v>
      </c>
      <c r="V93" t="s">
        <v>553</v>
      </c>
      <c r="W93" t="s">
        <v>553</v>
      </c>
      <c r="X93" t="s">
        <v>554</v>
      </c>
      <c r="AB93" t="s">
        <v>880</v>
      </c>
    </row>
    <row r="94" spans="1:28">
      <c r="A94" t="s">
        <v>1557</v>
      </c>
      <c r="B94" t="s">
        <v>264</v>
      </c>
      <c r="D94" t="s">
        <v>1203</v>
      </c>
      <c r="E94" t="s">
        <v>911</v>
      </c>
      <c r="F94" t="s">
        <v>961</v>
      </c>
      <c r="G94" t="s">
        <v>955</v>
      </c>
      <c r="H94" t="s">
        <v>950</v>
      </c>
      <c r="I94" t="s">
        <v>1109</v>
      </c>
      <c r="J94" t="s">
        <v>1113</v>
      </c>
      <c r="K94" t="s">
        <v>961</v>
      </c>
      <c r="L94" t="s">
        <v>961</v>
      </c>
      <c r="M94" t="s">
        <v>961</v>
      </c>
      <c r="N94" t="s">
        <v>1056</v>
      </c>
      <c r="O94" t="s">
        <v>1056</v>
      </c>
      <c r="P94" t="s">
        <v>899</v>
      </c>
      <c r="T94" t="s">
        <v>553</v>
      </c>
      <c r="U94" t="s">
        <v>553</v>
      </c>
      <c r="V94" t="s">
        <v>553</v>
      </c>
      <c r="W94" t="s">
        <v>553</v>
      </c>
      <c r="X94" t="s">
        <v>554</v>
      </c>
      <c r="AB94" t="s">
        <v>880</v>
      </c>
    </row>
    <row r="95" spans="1:28">
      <c r="A95" t="s">
        <v>1557</v>
      </c>
      <c r="B95" t="s">
        <v>264</v>
      </c>
      <c r="D95" t="s">
        <v>1204</v>
      </c>
      <c r="E95" t="s">
        <v>937</v>
      </c>
      <c r="F95" t="s">
        <v>961</v>
      </c>
      <c r="G95" t="s">
        <v>1111</v>
      </c>
      <c r="H95" t="s">
        <v>950</v>
      </c>
      <c r="I95" t="s">
        <v>1109</v>
      </c>
      <c r="J95" t="s">
        <v>1113</v>
      </c>
      <c r="K95" t="s">
        <v>961</v>
      </c>
      <c r="L95" t="s">
        <v>961</v>
      </c>
      <c r="M95" t="s">
        <v>961</v>
      </c>
      <c r="N95" t="s">
        <v>1099</v>
      </c>
      <c r="O95" t="s">
        <v>1099</v>
      </c>
      <c r="P95" t="s">
        <v>899</v>
      </c>
      <c r="T95" t="s">
        <v>553</v>
      </c>
      <c r="U95" t="s">
        <v>553</v>
      </c>
      <c r="V95" t="s">
        <v>553</v>
      </c>
      <c r="W95" t="s">
        <v>553</v>
      </c>
      <c r="X95" t="s">
        <v>554</v>
      </c>
      <c r="AB95" t="s">
        <v>880</v>
      </c>
    </row>
    <row r="96" spans="1:28">
      <c r="A96" t="s">
        <v>1557</v>
      </c>
      <c r="B96" t="s">
        <v>241</v>
      </c>
      <c r="D96" t="s">
        <v>1201</v>
      </c>
      <c r="E96" t="s">
        <v>969</v>
      </c>
      <c r="F96" t="s">
        <v>906</v>
      </c>
      <c r="G96" t="s">
        <v>1132</v>
      </c>
      <c r="H96" t="s">
        <v>950</v>
      </c>
      <c r="I96" t="s">
        <v>1109</v>
      </c>
      <c r="J96" t="s">
        <v>1113</v>
      </c>
      <c r="K96" t="s">
        <v>906</v>
      </c>
      <c r="L96" t="s">
        <v>906</v>
      </c>
      <c r="M96" t="s">
        <v>906</v>
      </c>
      <c r="N96" t="s">
        <v>1112</v>
      </c>
      <c r="O96" t="s">
        <v>1112</v>
      </c>
      <c r="P96" t="s">
        <v>899</v>
      </c>
      <c r="T96" t="s">
        <v>553</v>
      </c>
      <c r="U96" t="s">
        <v>553</v>
      </c>
      <c r="V96" t="s">
        <v>553</v>
      </c>
      <c r="W96" t="s">
        <v>553</v>
      </c>
      <c r="X96" t="s">
        <v>554</v>
      </c>
      <c r="AB96" t="s">
        <v>880</v>
      </c>
    </row>
    <row r="97" spans="1:28">
      <c r="A97" t="s">
        <v>1557</v>
      </c>
      <c r="B97" t="s">
        <v>241</v>
      </c>
      <c r="D97" t="s">
        <v>1208</v>
      </c>
      <c r="E97" t="s">
        <v>969</v>
      </c>
      <c r="F97" t="s">
        <v>906</v>
      </c>
      <c r="G97" t="s">
        <v>993</v>
      </c>
      <c r="H97" t="s">
        <v>950</v>
      </c>
      <c r="I97" t="s">
        <v>1109</v>
      </c>
      <c r="J97" t="s">
        <v>1113</v>
      </c>
      <c r="K97" t="s">
        <v>906</v>
      </c>
      <c r="L97" t="s">
        <v>906</v>
      </c>
      <c r="M97" t="s">
        <v>906</v>
      </c>
      <c r="N97" t="s">
        <v>1025</v>
      </c>
      <c r="O97" t="s">
        <v>1025</v>
      </c>
      <c r="P97" t="s">
        <v>899</v>
      </c>
      <c r="T97" t="s">
        <v>553</v>
      </c>
      <c r="U97" t="s">
        <v>553</v>
      </c>
      <c r="V97" t="s">
        <v>553</v>
      </c>
      <c r="W97" t="s">
        <v>553</v>
      </c>
      <c r="X97" t="s">
        <v>554</v>
      </c>
      <c r="AB97" t="s">
        <v>880</v>
      </c>
    </row>
    <row r="98" spans="1:28">
      <c r="A98" t="s">
        <v>1557</v>
      </c>
      <c r="B98" t="s">
        <v>241</v>
      </c>
      <c r="D98" t="s">
        <v>1209</v>
      </c>
      <c r="E98" t="s">
        <v>969</v>
      </c>
      <c r="F98" t="s">
        <v>906</v>
      </c>
      <c r="G98" t="s">
        <v>993</v>
      </c>
      <c r="H98" t="s">
        <v>950</v>
      </c>
      <c r="I98" t="s">
        <v>1109</v>
      </c>
      <c r="J98" t="s">
        <v>1113</v>
      </c>
      <c r="K98" t="s">
        <v>906</v>
      </c>
      <c r="L98" t="s">
        <v>906</v>
      </c>
      <c r="M98" t="s">
        <v>906</v>
      </c>
      <c r="N98" t="s">
        <v>1123</v>
      </c>
      <c r="O98" t="s">
        <v>1123</v>
      </c>
      <c r="P98" t="s">
        <v>899</v>
      </c>
      <c r="T98" t="s">
        <v>553</v>
      </c>
      <c r="U98" t="s">
        <v>553</v>
      </c>
      <c r="V98" t="s">
        <v>553</v>
      </c>
      <c r="W98" t="s">
        <v>553</v>
      </c>
      <c r="X98" t="s">
        <v>554</v>
      </c>
      <c r="AB98" t="s">
        <v>880</v>
      </c>
    </row>
    <row r="99" spans="1:28">
      <c r="A99" t="s">
        <v>1557</v>
      </c>
      <c r="B99" t="s">
        <v>241</v>
      </c>
      <c r="D99" t="s">
        <v>1233</v>
      </c>
      <c r="E99" t="s">
        <v>1034</v>
      </c>
      <c r="F99" t="s">
        <v>906</v>
      </c>
      <c r="G99" t="s">
        <v>993</v>
      </c>
      <c r="H99" t="s">
        <v>950</v>
      </c>
      <c r="I99" t="s">
        <v>1109</v>
      </c>
      <c r="J99" t="s">
        <v>1113</v>
      </c>
      <c r="K99" t="s">
        <v>906</v>
      </c>
      <c r="L99" t="s">
        <v>906</v>
      </c>
      <c r="M99" t="s">
        <v>906</v>
      </c>
      <c r="N99" t="s">
        <v>994</v>
      </c>
      <c r="O99" t="s">
        <v>994</v>
      </c>
      <c r="P99" t="s">
        <v>899</v>
      </c>
      <c r="T99" t="s">
        <v>553</v>
      </c>
      <c r="U99" t="s">
        <v>553</v>
      </c>
      <c r="V99" t="s">
        <v>553</v>
      </c>
      <c r="W99" t="s">
        <v>553</v>
      </c>
      <c r="X99" t="s">
        <v>554</v>
      </c>
      <c r="AB99" t="s">
        <v>880</v>
      </c>
    </row>
    <row r="100" spans="1:28">
      <c r="A100" t="s">
        <v>1557</v>
      </c>
      <c r="B100" t="s">
        <v>241</v>
      </c>
      <c r="D100" t="s">
        <v>1203</v>
      </c>
      <c r="E100" t="s">
        <v>1034</v>
      </c>
      <c r="F100" t="s">
        <v>906</v>
      </c>
      <c r="G100" t="s">
        <v>955</v>
      </c>
      <c r="H100" t="s">
        <v>950</v>
      </c>
      <c r="I100" t="s">
        <v>1109</v>
      </c>
      <c r="J100" t="s">
        <v>1113</v>
      </c>
      <c r="K100" t="s">
        <v>906</v>
      </c>
      <c r="L100" t="s">
        <v>906</v>
      </c>
      <c r="M100" t="s">
        <v>906</v>
      </c>
      <c r="N100" t="s">
        <v>1056</v>
      </c>
      <c r="O100" t="s">
        <v>1056</v>
      </c>
      <c r="P100" t="s">
        <v>899</v>
      </c>
      <c r="T100" t="s">
        <v>553</v>
      </c>
      <c r="U100" t="s">
        <v>553</v>
      </c>
      <c r="V100" t="s">
        <v>553</v>
      </c>
      <c r="W100" t="s">
        <v>553</v>
      </c>
      <c r="X100" t="s">
        <v>554</v>
      </c>
      <c r="AB100" t="s">
        <v>880</v>
      </c>
    </row>
    <row r="101" spans="1:28">
      <c r="A101" t="s">
        <v>1557</v>
      </c>
      <c r="B101" t="s">
        <v>241</v>
      </c>
      <c r="D101" t="s">
        <v>1204</v>
      </c>
      <c r="E101" t="s">
        <v>1034</v>
      </c>
      <c r="F101" t="s">
        <v>906</v>
      </c>
      <c r="G101" t="s">
        <v>1128</v>
      </c>
      <c r="H101" t="s">
        <v>950</v>
      </c>
      <c r="I101" t="s">
        <v>1109</v>
      </c>
      <c r="J101" t="s">
        <v>1113</v>
      </c>
      <c r="K101" t="s">
        <v>906</v>
      </c>
      <c r="L101" t="s">
        <v>906</v>
      </c>
      <c r="M101" t="s">
        <v>906</v>
      </c>
      <c r="N101" t="s">
        <v>1099</v>
      </c>
      <c r="O101" t="s">
        <v>1099</v>
      </c>
      <c r="P101" t="s">
        <v>899</v>
      </c>
      <c r="T101" t="s">
        <v>553</v>
      </c>
      <c r="U101" t="s">
        <v>553</v>
      </c>
      <c r="V101" t="s">
        <v>553</v>
      </c>
      <c r="W101" t="s">
        <v>553</v>
      </c>
      <c r="X101" t="s">
        <v>554</v>
      </c>
      <c r="AB101" t="s">
        <v>880</v>
      </c>
    </row>
    <row r="102" spans="1:28">
      <c r="A102" t="s">
        <v>1557</v>
      </c>
      <c r="C102" t="s">
        <v>1150</v>
      </c>
      <c r="D102" t="s">
        <v>259</v>
      </c>
      <c r="E102" t="s">
        <v>985</v>
      </c>
      <c r="F102" s="60" t="s">
        <v>932</v>
      </c>
      <c r="G102" t="s">
        <v>985</v>
      </c>
      <c r="H102" t="s">
        <v>932</v>
      </c>
      <c r="I102" t="s">
        <v>932</v>
      </c>
      <c r="J102" t="s">
        <v>932</v>
      </c>
    </row>
    <row r="103" spans="1:28">
      <c r="A103" t="s">
        <v>1555</v>
      </c>
      <c r="B103" t="s">
        <v>266</v>
      </c>
      <c r="D103" t="s">
        <v>1201</v>
      </c>
      <c r="E103" t="s">
        <v>1027</v>
      </c>
      <c r="F103" t="s">
        <v>961</v>
      </c>
      <c r="G103" t="s">
        <v>1050</v>
      </c>
      <c r="H103" t="s">
        <v>950</v>
      </c>
      <c r="I103" t="s">
        <v>1109</v>
      </c>
      <c r="J103" t="s">
        <v>1113</v>
      </c>
      <c r="K103" t="s">
        <v>961</v>
      </c>
      <c r="L103" t="s">
        <v>961</v>
      </c>
      <c r="M103" t="s">
        <v>961</v>
      </c>
      <c r="N103" t="s">
        <v>948</v>
      </c>
      <c r="O103" t="s">
        <v>948</v>
      </c>
      <c r="P103" t="s">
        <v>899</v>
      </c>
      <c r="T103" t="s">
        <v>553</v>
      </c>
      <c r="U103" t="s">
        <v>553</v>
      </c>
      <c r="V103" t="s">
        <v>553</v>
      </c>
      <c r="W103" t="s">
        <v>553</v>
      </c>
      <c r="X103" t="s">
        <v>554</v>
      </c>
      <c r="AB103" t="s">
        <v>880</v>
      </c>
    </row>
    <row r="104" spans="1:28">
      <c r="A104" t="s">
        <v>1555</v>
      </c>
      <c r="B104" t="s">
        <v>266</v>
      </c>
      <c r="D104" t="s">
        <v>1206</v>
      </c>
      <c r="E104" t="s">
        <v>987</v>
      </c>
      <c r="F104" t="s">
        <v>961</v>
      </c>
      <c r="G104" t="s">
        <v>965</v>
      </c>
      <c r="H104" t="s">
        <v>950</v>
      </c>
      <c r="I104" t="s">
        <v>1109</v>
      </c>
      <c r="J104" t="s">
        <v>1113</v>
      </c>
      <c r="K104" t="s">
        <v>961</v>
      </c>
      <c r="L104" t="s">
        <v>961</v>
      </c>
      <c r="M104" t="s">
        <v>961</v>
      </c>
      <c r="N104" t="s">
        <v>948</v>
      </c>
      <c r="O104" t="s">
        <v>948</v>
      </c>
      <c r="P104" t="s">
        <v>899</v>
      </c>
      <c r="T104" t="s">
        <v>553</v>
      </c>
      <c r="U104" t="s">
        <v>553</v>
      </c>
      <c r="V104" t="s">
        <v>553</v>
      </c>
      <c r="W104" t="s">
        <v>553</v>
      </c>
      <c r="X104" t="s">
        <v>554</v>
      </c>
      <c r="AB104" t="s">
        <v>880</v>
      </c>
    </row>
    <row r="105" spans="1:28">
      <c r="A105" t="s">
        <v>1555</v>
      </c>
      <c r="B105" t="s">
        <v>266</v>
      </c>
      <c r="D105" t="s">
        <v>1224</v>
      </c>
      <c r="E105" t="s">
        <v>972</v>
      </c>
      <c r="F105" t="s">
        <v>961</v>
      </c>
      <c r="G105" t="s">
        <v>877</v>
      </c>
      <c r="H105" t="s">
        <v>950</v>
      </c>
      <c r="I105" t="s">
        <v>1109</v>
      </c>
      <c r="J105" t="s">
        <v>1113</v>
      </c>
      <c r="K105" t="s">
        <v>961</v>
      </c>
      <c r="L105" t="s">
        <v>961</v>
      </c>
      <c r="M105" t="s">
        <v>961</v>
      </c>
      <c r="N105" t="s">
        <v>948</v>
      </c>
      <c r="O105" t="s">
        <v>948</v>
      </c>
      <c r="P105" t="s">
        <v>899</v>
      </c>
      <c r="T105" t="s">
        <v>553</v>
      </c>
      <c r="U105" t="s">
        <v>553</v>
      </c>
      <c r="V105" t="s">
        <v>553</v>
      </c>
      <c r="W105" t="s">
        <v>553</v>
      </c>
      <c r="X105" t="s">
        <v>554</v>
      </c>
      <c r="AB105" t="s">
        <v>880</v>
      </c>
    </row>
    <row r="106" spans="1:28">
      <c r="A106" t="s">
        <v>1555</v>
      </c>
      <c r="B106" t="s">
        <v>266</v>
      </c>
      <c r="D106" t="s">
        <v>1212</v>
      </c>
      <c r="E106" t="s">
        <v>1087</v>
      </c>
      <c r="F106" t="s">
        <v>961</v>
      </c>
      <c r="G106" t="s">
        <v>934</v>
      </c>
      <c r="H106" t="s">
        <v>950</v>
      </c>
      <c r="I106" t="s">
        <v>1109</v>
      </c>
      <c r="J106" t="s">
        <v>1113</v>
      </c>
      <c r="K106" t="s">
        <v>961</v>
      </c>
      <c r="L106" t="s">
        <v>961</v>
      </c>
      <c r="M106" t="s">
        <v>961</v>
      </c>
      <c r="N106" t="s">
        <v>939</v>
      </c>
      <c r="O106" t="s">
        <v>939</v>
      </c>
      <c r="P106" t="s">
        <v>899</v>
      </c>
      <c r="T106" t="s">
        <v>553</v>
      </c>
      <c r="U106" t="s">
        <v>553</v>
      </c>
      <c r="V106" t="s">
        <v>553</v>
      </c>
      <c r="W106" t="s">
        <v>553</v>
      </c>
      <c r="X106" t="s">
        <v>554</v>
      </c>
      <c r="AB106" t="s">
        <v>880</v>
      </c>
    </row>
    <row r="107" spans="1:28">
      <c r="A107" t="s">
        <v>1555</v>
      </c>
      <c r="B107" t="s">
        <v>266</v>
      </c>
      <c r="D107" t="s">
        <v>1207</v>
      </c>
      <c r="E107" t="s">
        <v>944</v>
      </c>
      <c r="F107" t="s">
        <v>961</v>
      </c>
      <c r="G107" t="s">
        <v>1131</v>
      </c>
      <c r="H107" t="s">
        <v>950</v>
      </c>
      <c r="I107" t="s">
        <v>1109</v>
      </c>
      <c r="J107" t="s">
        <v>1113</v>
      </c>
      <c r="K107" t="s">
        <v>961</v>
      </c>
      <c r="L107" t="s">
        <v>961</v>
      </c>
      <c r="M107" t="s">
        <v>961</v>
      </c>
      <c r="N107" t="s">
        <v>1080</v>
      </c>
      <c r="O107" t="s">
        <v>1080</v>
      </c>
      <c r="P107" t="s">
        <v>899</v>
      </c>
      <c r="T107" t="s">
        <v>553</v>
      </c>
      <c r="U107" t="s">
        <v>553</v>
      </c>
      <c r="V107" t="s">
        <v>553</v>
      </c>
      <c r="W107" t="s">
        <v>553</v>
      </c>
      <c r="X107" t="s">
        <v>554</v>
      </c>
      <c r="AB107" t="s">
        <v>880</v>
      </c>
    </row>
    <row r="108" spans="1:28">
      <c r="A108" t="s">
        <v>1555</v>
      </c>
      <c r="B108" t="s">
        <v>266</v>
      </c>
      <c r="D108" t="s">
        <v>1207</v>
      </c>
      <c r="E108" t="s">
        <v>1047</v>
      </c>
      <c r="F108" t="s">
        <v>961</v>
      </c>
      <c r="G108" t="s">
        <v>1086</v>
      </c>
      <c r="H108" t="s">
        <v>950</v>
      </c>
      <c r="I108" t="s">
        <v>1109</v>
      </c>
      <c r="J108" t="s">
        <v>1113</v>
      </c>
      <c r="K108" t="s">
        <v>961</v>
      </c>
      <c r="L108" t="s">
        <v>961</v>
      </c>
      <c r="M108" t="s">
        <v>961</v>
      </c>
      <c r="N108" t="s">
        <v>1090</v>
      </c>
      <c r="O108" t="s">
        <v>1090</v>
      </c>
      <c r="P108" t="s">
        <v>899</v>
      </c>
      <c r="T108" t="s">
        <v>553</v>
      </c>
      <c r="U108" t="s">
        <v>553</v>
      </c>
      <c r="V108" t="s">
        <v>553</v>
      </c>
      <c r="W108" t="s">
        <v>553</v>
      </c>
      <c r="X108" t="s">
        <v>554</v>
      </c>
      <c r="AB108" t="s">
        <v>880</v>
      </c>
    </row>
    <row r="109" spans="1:28">
      <c r="A109" t="s">
        <v>1555</v>
      </c>
      <c r="B109" t="s">
        <v>266</v>
      </c>
      <c r="D109" t="s">
        <v>1223</v>
      </c>
      <c r="E109" t="s">
        <v>925</v>
      </c>
      <c r="F109" t="s">
        <v>961</v>
      </c>
      <c r="G109" t="s">
        <v>903</v>
      </c>
      <c r="H109" t="s">
        <v>950</v>
      </c>
      <c r="I109" t="s">
        <v>1109</v>
      </c>
      <c r="J109" t="s">
        <v>1113</v>
      </c>
      <c r="K109" t="s">
        <v>961</v>
      </c>
      <c r="L109" t="s">
        <v>961</v>
      </c>
      <c r="M109" t="s">
        <v>961</v>
      </c>
      <c r="N109" t="s">
        <v>1033</v>
      </c>
      <c r="O109" t="s">
        <v>1033</v>
      </c>
      <c r="P109" t="s">
        <v>899</v>
      </c>
      <c r="T109" t="s">
        <v>553</v>
      </c>
      <c r="U109" t="s">
        <v>553</v>
      </c>
      <c r="V109" t="s">
        <v>553</v>
      </c>
      <c r="W109" t="s">
        <v>553</v>
      </c>
      <c r="X109" t="s">
        <v>554</v>
      </c>
      <c r="AB109" t="s">
        <v>880</v>
      </c>
    </row>
    <row r="110" spans="1:28">
      <c r="A110" t="s">
        <v>1555</v>
      </c>
      <c r="B110" t="s">
        <v>266</v>
      </c>
      <c r="D110" t="s">
        <v>1219</v>
      </c>
      <c r="E110" t="s">
        <v>1024</v>
      </c>
      <c r="F110" t="s">
        <v>961</v>
      </c>
      <c r="G110" t="s">
        <v>941</v>
      </c>
      <c r="H110" t="s">
        <v>950</v>
      </c>
      <c r="I110" t="s">
        <v>1109</v>
      </c>
      <c r="J110" t="s">
        <v>1113</v>
      </c>
      <c r="K110" t="s">
        <v>961</v>
      </c>
      <c r="L110" t="s">
        <v>961</v>
      </c>
      <c r="M110" t="s">
        <v>961</v>
      </c>
      <c r="N110" t="s">
        <v>990</v>
      </c>
      <c r="O110" t="s">
        <v>990</v>
      </c>
      <c r="P110" t="s">
        <v>899</v>
      </c>
      <c r="T110" t="s">
        <v>553</v>
      </c>
      <c r="U110" t="s">
        <v>553</v>
      </c>
      <c r="V110" t="s">
        <v>553</v>
      </c>
      <c r="W110" t="s">
        <v>553</v>
      </c>
      <c r="X110" t="s">
        <v>554</v>
      </c>
      <c r="AB110" t="s">
        <v>880</v>
      </c>
    </row>
    <row r="111" spans="1:28">
      <c r="A111" t="s">
        <v>1555</v>
      </c>
      <c r="B111" t="s">
        <v>266</v>
      </c>
      <c r="D111" t="s">
        <v>1220</v>
      </c>
      <c r="E111" t="s">
        <v>897</v>
      </c>
      <c r="F111" t="s">
        <v>961</v>
      </c>
      <c r="G111" t="s">
        <v>1063</v>
      </c>
      <c r="H111" t="s">
        <v>950</v>
      </c>
      <c r="I111" t="s">
        <v>1109</v>
      </c>
      <c r="J111" t="s">
        <v>1113</v>
      </c>
      <c r="K111" t="s">
        <v>961</v>
      </c>
      <c r="L111" t="s">
        <v>961</v>
      </c>
      <c r="M111" t="s">
        <v>961</v>
      </c>
      <c r="N111" t="s">
        <v>966</v>
      </c>
      <c r="O111" t="s">
        <v>966</v>
      </c>
      <c r="P111" t="s">
        <v>899</v>
      </c>
      <c r="T111" t="s">
        <v>553</v>
      </c>
      <c r="U111" t="s">
        <v>553</v>
      </c>
      <c r="V111" t="s">
        <v>553</v>
      </c>
      <c r="W111" t="s">
        <v>553</v>
      </c>
      <c r="X111" t="s">
        <v>554</v>
      </c>
      <c r="AB111" t="s">
        <v>880</v>
      </c>
    </row>
    <row r="112" spans="1:28">
      <c r="A112" t="s">
        <v>1555</v>
      </c>
      <c r="B112" t="s">
        <v>266</v>
      </c>
      <c r="D112" t="s">
        <v>1221</v>
      </c>
      <c r="E112" t="s">
        <v>921</v>
      </c>
      <c r="F112" t="s">
        <v>961</v>
      </c>
      <c r="G112" t="s">
        <v>1145</v>
      </c>
      <c r="H112" t="s">
        <v>950</v>
      </c>
      <c r="I112" t="s">
        <v>1109</v>
      </c>
      <c r="J112" t="s">
        <v>1113</v>
      </c>
      <c r="K112" t="s">
        <v>961</v>
      </c>
      <c r="L112" t="s">
        <v>961</v>
      </c>
      <c r="M112" t="s">
        <v>961</v>
      </c>
      <c r="N112" t="s">
        <v>926</v>
      </c>
      <c r="O112" t="s">
        <v>926</v>
      </c>
      <c r="P112" t="s">
        <v>899</v>
      </c>
      <c r="T112" t="s">
        <v>553</v>
      </c>
      <c r="U112" t="s">
        <v>553</v>
      </c>
      <c r="V112" t="s">
        <v>553</v>
      </c>
      <c r="W112" t="s">
        <v>553</v>
      </c>
      <c r="X112" t="s">
        <v>554</v>
      </c>
      <c r="AB112" t="s">
        <v>880</v>
      </c>
    </row>
    <row r="113" spans="1:28">
      <c r="A113" t="s">
        <v>1555</v>
      </c>
      <c r="B113" t="s">
        <v>266</v>
      </c>
      <c r="D113" t="s">
        <v>1214</v>
      </c>
      <c r="E113" t="s">
        <v>1040</v>
      </c>
      <c r="F113" t="s">
        <v>961</v>
      </c>
      <c r="G113" t="s">
        <v>909</v>
      </c>
      <c r="H113" t="s">
        <v>950</v>
      </c>
      <c r="I113" t="s">
        <v>1109</v>
      </c>
      <c r="J113" t="s">
        <v>1113</v>
      </c>
      <c r="K113" t="s">
        <v>961</v>
      </c>
      <c r="L113" t="s">
        <v>961</v>
      </c>
      <c r="M113" t="s">
        <v>961</v>
      </c>
      <c r="N113" t="s">
        <v>1148</v>
      </c>
      <c r="O113" t="s">
        <v>1148</v>
      </c>
      <c r="P113" t="s">
        <v>899</v>
      </c>
      <c r="T113" t="s">
        <v>553</v>
      </c>
      <c r="U113" t="s">
        <v>553</v>
      </c>
      <c r="V113" t="s">
        <v>553</v>
      </c>
      <c r="W113" t="s">
        <v>553</v>
      </c>
      <c r="X113" t="s">
        <v>554</v>
      </c>
      <c r="AB113" t="s">
        <v>880</v>
      </c>
    </row>
    <row r="114" spans="1:28">
      <c r="A114" t="s">
        <v>1555</v>
      </c>
      <c r="B114" t="s">
        <v>266</v>
      </c>
      <c r="D114" t="s">
        <v>1215</v>
      </c>
      <c r="E114" t="s">
        <v>1040</v>
      </c>
      <c r="F114" t="s">
        <v>961</v>
      </c>
      <c r="G114" t="s">
        <v>1017</v>
      </c>
      <c r="H114" t="s">
        <v>950</v>
      </c>
      <c r="I114" t="s">
        <v>1109</v>
      </c>
      <c r="J114" t="s">
        <v>1113</v>
      </c>
      <c r="K114" t="s">
        <v>961</v>
      </c>
      <c r="L114" t="s">
        <v>961</v>
      </c>
      <c r="M114" t="s">
        <v>961</v>
      </c>
      <c r="N114" t="s">
        <v>1148</v>
      </c>
      <c r="O114" t="s">
        <v>1148</v>
      </c>
      <c r="P114" t="s">
        <v>899</v>
      </c>
      <c r="T114" t="s">
        <v>553</v>
      </c>
      <c r="U114" t="s">
        <v>553</v>
      </c>
      <c r="V114" t="s">
        <v>553</v>
      </c>
      <c r="W114" t="s">
        <v>553</v>
      </c>
      <c r="X114" t="s">
        <v>554</v>
      </c>
      <c r="AB114" t="s">
        <v>880</v>
      </c>
    </row>
    <row r="115" spans="1:28">
      <c r="A115" t="s">
        <v>1555</v>
      </c>
      <c r="B115" t="s">
        <v>266</v>
      </c>
      <c r="D115" t="s">
        <v>1217</v>
      </c>
      <c r="E115" t="s">
        <v>983</v>
      </c>
      <c r="F115" t="s">
        <v>961</v>
      </c>
      <c r="G115" t="s">
        <v>912</v>
      </c>
      <c r="H115" t="s">
        <v>950</v>
      </c>
      <c r="I115" t="s">
        <v>1109</v>
      </c>
      <c r="J115" t="s">
        <v>1113</v>
      </c>
      <c r="K115" t="s">
        <v>961</v>
      </c>
      <c r="L115" t="s">
        <v>961</v>
      </c>
      <c r="M115" t="s">
        <v>961</v>
      </c>
      <c r="N115" t="s">
        <v>946</v>
      </c>
      <c r="O115" t="s">
        <v>946</v>
      </c>
      <c r="P115" t="s">
        <v>899</v>
      </c>
      <c r="T115" t="s">
        <v>553</v>
      </c>
      <c r="U115" t="s">
        <v>553</v>
      </c>
      <c r="V115" t="s">
        <v>553</v>
      </c>
      <c r="W115" t="s">
        <v>553</v>
      </c>
      <c r="X115" t="s">
        <v>554</v>
      </c>
      <c r="AB115" t="s">
        <v>880</v>
      </c>
    </row>
    <row r="116" spans="1:28">
      <c r="A116" t="s">
        <v>1555</v>
      </c>
      <c r="B116" t="s">
        <v>266</v>
      </c>
      <c r="D116" t="s">
        <v>1218</v>
      </c>
      <c r="E116" t="s">
        <v>885</v>
      </c>
      <c r="F116" t="s">
        <v>961</v>
      </c>
      <c r="G116" t="s">
        <v>890</v>
      </c>
      <c r="H116" t="s">
        <v>950</v>
      </c>
      <c r="I116" t="s">
        <v>1109</v>
      </c>
      <c r="J116" t="s">
        <v>1113</v>
      </c>
      <c r="K116" t="s">
        <v>961</v>
      </c>
      <c r="L116" t="s">
        <v>961</v>
      </c>
      <c r="M116" t="s">
        <v>961</v>
      </c>
      <c r="N116" t="s">
        <v>946</v>
      </c>
      <c r="O116" t="s">
        <v>946</v>
      </c>
      <c r="P116" t="s">
        <v>899</v>
      </c>
      <c r="T116" t="s">
        <v>553</v>
      </c>
      <c r="U116" t="s">
        <v>553</v>
      </c>
      <c r="V116" t="s">
        <v>553</v>
      </c>
      <c r="W116" t="s">
        <v>553</v>
      </c>
      <c r="X116" t="s">
        <v>554</v>
      </c>
      <c r="AB116" t="s">
        <v>880</v>
      </c>
    </row>
    <row r="117" spans="1:28">
      <c r="A117" t="s">
        <v>1555</v>
      </c>
      <c r="B117" t="s">
        <v>266</v>
      </c>
      <c r="D117" t="s">
        <v>1227</v>
      </c>
      <c r="E117" t="s">
        <v>1129</v>
      </c>
      <c r="F117" t="s">
        <v>961</v>
      </c>
      <c r="G117" t="s">
        <v>905</v>
      </c>
      <c r="H117" t="s">
        <v>950</v>
      </c>
      <c r="I117" t="s">
        <v>1109</v>
      </c>
      <c r="J117" t="s">
        <v>1113</v>
      </c>
      <c r="K117" t="s">
        <v>961</v>
      </c>
      <c r="L117" t="s">
        <v>961</v>
      </c>
      <c r="M117" t="s">
        <v>961</v>
      </c>
      <c r="N117" t="s">
        <v>883</v>
      </c>
      <c r="O117" t="s">
        <v>883</v>
      </c>
      <c r="P117" t="s">
        <v>899</v>
      </c>
      <c r="T117" t="s">
        <v>553</v>
      </c>
      <c r="U117" t="s">
        <v>553</v>
      </c>
      <c r="V117" t="s">
        <v>553</v>
      </c>
      <c r="W117" t="s">
        <v>553</v>
      </c>
      <c r="X117" t="s">
        <v>554</v>
      </c>
      <c r="AB117" t="s">
        <v>880</v>
      </c>
    </row>
    <row r="118" spans="1:28">
      <c r="A118" t="s">
        <v>1555</v>
      </c>
      <c r="B118" t="s">
        <v>266</v>
      </c>
      <c r="D118" t="s">
        <v>1205</v>
      </c>
      <c r="E118" t="s">
        <v>922</v>
      </c>
      <c r="F118" t="s">
        <v>961</v>
      </c>
      <c r="G118" t="s">
        <v>881</v>
      </c>
      <c r="H118" t="s">
        <v>950</v>
      </c>
      <c r="I118" t="s">
        <v>1109</v>
      </c>
      <c r="J118" t="s">
        <v>1113</v>
      </c>
      <c r="K118" t="s">
        <v>961</v>
      </c>
      <c r="L118" t="s">
        <v>961</v>
      </c>
      <c r="M118" t="s">
        <v>961</v>
      </c>
      <c r="N118" t="s">
        <v>1046</v>
      </c>
      <c r="O118" t="s">
        <v>1046</v>
      </c>
      <c r="P118" t="s">
        <v>899</v>
      </c>
      <c r="T118" t="s">
        <v>553</v>
      </c>
      <c r="U118" t="s">
        <v>553</v>
      </c>
      <c r="V118" t="s">
        <v>553</v>
      </c>
      <c r="W118" t="s">
        <v>553</v>
      </c>
      <c r="X118" t="s">
        <v>554</v>
      </c>
      <c r="AB118" t="s">
        <v>880</v>
      </c>
    </row>
    <row r="119" spans="1:28">
      <c r="A119" t="s">
        <v>1555</v>
      </c>
      <c r="B119" t="s">
        <v>239</v>
      </c>
      <c r="D119" t="s">
        <v>1201</v>
      </c>
      <c r="E119" t="s">
        <v>907</v>
      </c>
      <c r="F119" t="s">
        <v>961</v>
      </c>
      <c r="G119" t="s">
        <v>1050</v>
      </c>
      <c r="H119" t="s">
        <v>950</v>
      </c>
      <c r="I119" t="s">
        <v>1109</v>
      </c>
      <c r="J119" t="s">
        <v>1113</v>
      </c>
      <c r="K119" t="s">
        <v>961</v>
      </c>
      <c r="L119" t="s">
        <v>961</v>
      </c>
      <c r="M119" t="s">
        <v>961</v>
      </c>
      <c r="N119" t="s">
        <v>948</v>
      </c>
      <c r="O119" t="s">
        <v>948</v>
      </c>
      <c r="P119" t="s">
        <v>899</v>
      </c>
      <c r="T119" t="s">
        <v>553</v>
      </c>
      <c r="U119" t="s">
        <v>553</v>
      </c>
      <c r="V119" t="s">
        <v>553</v>
      </c>
      <c r="W119" t="s">
        <v>553</v>
      </c>
      <c r="X119" t="s">
        <v>554</v>
      </c>
      <c r="AB119" t="s">
        <v>880</v>
      </c>
    </row>
    <row r="120" spans="1:28">
      <c r="A120" t="s">
        <v>1555</v>
      </c>
      <c r="B120" t="s">
        <v>239</v>
      </c>
      <c r="D120" t="s">
        <v>1206</v>
      </c>
      <c r="E120" t="s">
        <v>995</v>
      </c>
      <c r="F120" t="s">
        <v>961</v>
      </c>
      <c r="G120" t="s">
        <v>965</v>
      </c>
      <c r="H120" t="s">
        <v>950</v>
      </c>
      <c r="I120" t="s">
        <v>1109</v>
      </c>
      <c r="J120" t="s">
        <v>1113</v>
      </c>
      <c r="K120" t="s">
        <v>961</v>
      </c>
      <c r="L120" t="s">
        <v>961</v>
      </c>
      <c r="M120" t="s">
        <v>961</v>
      </c>
      <c r="N120" t="s">
        <v>948</v>
      </c>
      <c r="O120" t="s">
        <v>948</v>
      </c>
      <c r="P120" t="s">
        <v>899</v>
      </c>
      <c r="T120" t="s">
        <v>553</v>
      </c>
      <c r="U120" t="s">
        <v>553</v>
      </c>
      <c r="V120" t="s">
        <v>553</v>
      </c>
      <c r="W120" t="s">
        <v>553</v>
      </c>
      <c r="X120" t="s">
        <v>554</v>
      </c>
      <c r="AB120" t="s">
        <v>880</v>
      </c>
    </row>
    <row r="121" spans="1:28">
      <c r="A121" t="s">
        <v>1555</v>
      </c>
      <c r="B121" t="s">
        <v>239</v>
      </c>
      <c r="D121" t="s">
        <v>1224</v>
      </c>
      <c r="E121" t="s">
        <v>951</v>
      </c>
      <c r="F121" t="s">
        <v>961</v>
      </c>
      <c r="G121" t="s">
        <v>877</v>
      </c>
      <c r="H121" t="s">
        <v>950</v>
      </c>
      <c r="I121" t="s">
        <v>1109</v>
      </c>
      <c r="J121" t="s">
        <v>1113</v>
      </c>
      <c r="K121" t="s">
        <v>961</v>
      </c>
      <c r="L121" t="s">
        <v>961</v>
      </c>
      <c r="M121" t="s">
        <v>961</v>
      </c>
      <c r="N121" t="s">
        <v>948</v>
      </c>
      <c r="O121" t="s">
        <v>948</v>
      </c>
      <c r="P121" t="s">
        <v>899</v>
      </c>
      <c r="T121" t="s">
        <v>553</v>
      </c>
      <c r="U121" t="s">
        <v>553</v>
      </c>
      <c r="V121" t="s">
        <v>553</v>
      </c>
      <c r="W121" t="s">
        <v>553</v>
      </c>
      <c r="X121" t="s">
        <v>554</v>
      </c>
      <c r="AB121" t="s">
        <v>880</v>
      </c>
    </row>
    <row r="122" spans="1:28">
      <c r="A122" t="s">
        <v>1555</v>
      </c>
      <c r="B122" t="s">
        <v>239</v>
      </c>
      <c r="D122" t="s">
        <v>1212</v>
      </c>
      <c r="E122" t="s">
        <v>1117</v>
      </c>
      <c r="F122" t="s">
        <v>961</v>
      </c>
      <c r="G122" t="s">
        <v>934</v>
      </c>
      <c r="H122" t="s">
        <v>950</v>
      </c>
      <c r="I122" t="s">
        <v>1109</v>
      </c>
      <c r="J122" t="s">
        <v>1113</v>
      </c>
      <c r="K122" t="s">
        <v>961</v>
      </c>
      <c r="L122" t="s">
        <v>961</v>
      </c>
      <c r="M122" t="s">
        <v>961</v>
      </c>
      <c r="N122" t="s">
        <v>1106</v>
      </c>
      <c r="O122" t="s">
        <v>1106</v>
      </c>
      <c r="P122" t="s">
        <v>899</v>
      </c>
      <c r="T122" t="s">
        <v>553</v>
      </c>
      <c r="U122" t="s">
        <v>553</v>
      </c>
      <c r="V122" t="s">
        <v>553</v>
      </c>
      <c r="W122" t="s">
        <v>553</v>
      </c>
      <c r="X122" t="s">
        <v>554</v>
      </c>
      <c r="AB122" t="s">
        <v>880</v>
      </c>
    </row>
    <row r="123" spans="1:28">
      <c r="A123" t="s">
        <v>1555</v>
      </c>
      <c r="B123" t="s">
        <v>239</v>
      </c>
      <c r="D123" t="s">
        <v>1207</v>
      </c>
      <c r="E123" t="s">
        <v>984</v>
      </c>
      <c r="F123" t="s">
        <v>961</v>
      </c>
      <c r="G123" t="s">
        <v>1131</v>
      </c>
      <c r="H123" t="s">
        <v>950</v>
      </c>
      <c r="I123" t="s">
        <v>1109</v>
      </c>
      <c r="J123" t="s">
        <v>1113</v>
      </c>
      <c r="K123" t="s">
        <v>961</v>
      </c>
      <c r="L123" t="s">
        <v>961</v>
      </c>
      <c r="M123" t="s">
        <v>961</v>
      </c>
      <c r="N123" t="s">
        <v>1080</v>
      </c>
      <c r="O123" t="s">
        <v>1080</v>
      </c>
      <c r="P123" t="s">
        <v>899</v>
      </c>
      <c r="T123" t="s">
        <v>553</v>
      </c>
      <c r="U123" t="s">
        <v>553</v>
      </c>
      <c r="V123" t="s">
        <v>553</v>
      </c>
      <c r="W123" t="s">
        <v>553</v>
      </c>
      <c r="X123" t="s">
        <v>554</v>
      </c>
      <c r="AB123" t="s">
        <v>880</v>
      </c>
    </row>
    <row r="124" spans="1:28">
      <c r="A124" t="s">
        <v>1555</v>
      </c>
      <c r="B124" t="s">
        <v>239</v>
      </c>
      <c r="D124" t="s">
        <v>1207</v>
      </c>
      <c r="E124" t="s">
        <v>913</v>
      </c>
      <c r="F124" t="s">
        <v>961</v>
      </c>
      <c r="G124" t="s">
        <v>1086</v>
      </c>
      <c r="H124" t="s">
        <v>950</v>
      </c>
      <c r="I124" t="s">
        <v>1109</v>
      </c>
      <c r="J124" t="s">
        <v>1113</v>
      </c>
      <c r="K124" t="s">
        <v>961</v>
      </c>
      <c r="L124" t="s">
        <v>961</v>
      </c>
      <c r="M124" t="s">
        <v>961</v>
      </c>
      <c r="N124" t="s">
        <v>1106</v>
      </c>
      <c r="O124" t="s">
        <v>1106</v>
      </c>
      <c r="P124" t="s">
        <v>899</v>
      </c>
      <c r="T124" t="s">
        <v>553</v>
      </c>
      <c r="U124" t="s">
        <v>553</v>
      </c>
      <c r="V124" t="s">
        <v>553</v>
      </c>
      <c r="W124" t="s">
        <v>553</v>
      </c>
      <c r="X124" t="s">
        <v>554</v>
      </c>
      <c r="AB124" t="s">
        <v>880</v>
      </c>
    </row>
    <row r="125" spans="1:28">
      <c r="A125" t="s">
        <v>1555</v>
      </c>
      <c r="B125" t="s">
        <v>239</v>
      </c>
      <c r="D125" t="s">
        <v>1223</v>
      </c>
      <c r="E125" t="s">
        <v>1084</v>
      </c>
      <c r="F125" t="s">
        <v>961</v>
      </c>
      <c r="G125" t="s">
        <v>903</v>
      </c>
      <c r="H125" t="s">
        <v>950</v>
      </c>
      <c r="I125" t="s">
        <v>1109</v>
      </c>
      <c r="J125" t="s">
        <v>1113</v>
      </c>
      <c r="K125" t="s">
        <v>961</v>
      </c>
      <c r="L125" t="s">
        <v>961</v>
      </c>
      <c r="M125" t="s">
        <v>961</v>
      </c>
      <c r="N125" t="s">
        <v>1106</v>
      </c>
      <c r="O125" t="s">
        <v>1106</v>
      </c>
      <c r="P125" t="s">
        <v>899</v>
      </c>
      <c r="T125" t="s">
        <v>553</v>
      </c>
      <c r="U125" t="s">
        <v>553</v>
      </c>
      <c r="V125" t="s">
        <v>553</v>
      </c>
      <c r="W125" t="s">
        <v>553</v>
      </c>
      <c r="X125" t="s">
        <v>554</v>
      </c>
      <c r="AB125" t="s">
        <v>880</v>
      </c>
    </row>
    <row r="126" spans="1:28">
      <c r="A126" t="s">
        <v>1555</v>
      </c>
      <c r="B126" t="s">
        <v>239</v>
      </c>
      <c r="D126" t="s">
        <v>1219</v>
      </c>
      <c r="E126" t="s">
        <v>873</v>
      </c>
      <c r="F126" t="s">
        <v>961</v>
      </c>
      <c r="G126" t="s">
        <v>941</v>
      </c>
      <c r="H126" t="s">
        <v>950</v>
      </c>
      <c r="I126" t="s">
        <v>1109</v>
      </c>
      <c r="J126" t="s">
        <v>1113</v>
      </c>
      <c r="K126" t="s">
        <v>961</v>
      </c>
      <c r="L126" t="s">
        <v>961</v>
      </c>
      <c r="M126" t="s">
        <v>961</v>
      </c>
      <c r="N126" t="s">
        <v>1106</v>
      </c>
      <c r="O126" t="s">
        <v>1106</v>
      </c>
      <c r="P126" t="s">
        <v>899</v>
      </c>
      <c r="T126" t="s">
        <v>553</v>
      </c>
      <c r="U126" t="s">
        <v>553</v>
      </c>
      <c r="V126" t="s">
        <v>553</v>
      </c>
      <c r="W126" t="s">
        <v>553</v>
      </c>
      <c r="X126" t="s">
        <v>554</v>
      </c>
      <c r="AB126" t="s">
        <v>880</v>
      </c>
    </row>
    <row r="127" spans="1:28">
      <c r="A127" t="s">
        <v>1555</v>
      </c>
      <c r="B127" t="s">
        <v>239</v>
      </c>
      <c r="D127" t="s">
        <v>1220</v>
      </c>
      <c r="E127" t="s">
        <v>914</v>
      </c>
      <c r="F127" t="s">
        <v>961</v>
      </c>
      <c r="G127" t="s">
        <v>1063</v>
      </c>
      <c r="H127" t="s">
        <v>950</v>
      </c>
      <c r="I127" t="s">
        <v>1109</v>
      </c>
      <c r="J127" t="s">
        <v>1113</v>
      </c>
      <c r="K127" t="s">
        <v>961</v>
      </c>
      <c r="L127" t="s">
        <v>961</v>
      </c>
      <c r="M127" t="s">
        <v>961</v>
      </c>
      <c r="N127" t="s">
        <v>1106</v>
      </c>
      <c r="O127" t="s">
        <v>1106</v>
      </c>
      <c r="P127" t="s">
        <v>899</v>
      </c>
      <c r="T127" t="s">
        <v>553</v>
      </c>
      <c r="U127" t="s">
        <v>553</v>
      </c>
      <c r="V127" t="s">
        <v>553</v>
      </c>
      <c r="W127" t="s">
        <v>553</v>
      </c>
      <c r="X127" t="s">
        <v>554</v>
      </c>
      <c r="AB127" t="s">
        <v>880</v>
      </c>
    </row>
    <row r="128" spans="1:28">
      <c r="A128" t="s">
        <v>1555</v>
      </c>
      <c r="B128" t="s">
        <v>239</v>
      </c>
      <c r="D128" t="s">
        <v>1221</v>
      </c>
      <c r="E128" t="s">
        <v>1020</v>
      </c>
      <c r="F128" t="s">
        <v>961</v>
      </c>
      <c r="G128" t="s">
        <v>1145</v>
      </c>
      <c r="H128" t="s">
        <v>950</v>
      </c>
      <c r="I128" t="s">
        <v>1109</v>
      </c>
      <c r="J128" t="s">
        <v>1113</v>
      </c>
      <c r="K128" t="s">
        <v>961</v>
      </c>
      <c r="L128" t="s">
        <v>961</v>
      </c>
      <c r="M128" t="s">
        <v>961</v>
      </c>
      <c r="N128" t="s">
        <v>1106</v>
      </c>
      <c r="O128" t="s">
        <v>1106</v>
      </c>
      <c r="P128" t="s">
        <v>899</v>
      </c>
      <c r="T128" t="s">
        <v>553</v>
      </c>
      <c r="U128" t="s">
        <v>553</v>
      </c>
      <c r="V128" t="s">
        <v>553</v>
      </c>
      <c r="W128" t="s">
        <v>553</v>
      </c>
      <c r="X128" t="s">
        <v>554</v>
      </c>
      <c r="AB128" t="s">
        <v>880</v>
      </c>
    </row>
    <row r="129" spans="1:28">
      <c r="A129" t="s">
        <v>1555</v>
      </c>
      <c r="B129" t="s">
        <v>239</v>
      </c>
      <c r="D129" t="s">
        <v>1214</v>
      </c>
      <c r="E129" t="s">
        <v>1020</v>
      </c>
      <c r="F129" t="s">
        <v>961</v>
      </c>
      <c r="G129" t="s">
        <v>909</v>
      </c>
      <c r="H129" t="s">
        <v>950</v>
      </c>
      <c r="I129" t="s">
        <v>1109</v>
      </c>
      <c r="J129" t="s">
        <v>1113</v>
      </c>
      <c r="K129" t="s">
        <v>961</v>
      </c>
      <c r="L129" t="s">
        <v>961</v>
      </c>
      <c r="M129" t="s">
        <v>961</v>
      </c>
      <c r="N129" t="s">
        <v>1106</v>
      </c>
      <c r="O129" t="s">
        <v>1106</v>
      </c>
      <c r="P129" t="s">
        <v>899</v>
      </c>
      <c r="T129" t="s">
        <v>553</v>
      </c>
      <c r="U129" t="s">
        <v>553</v>
      </c>
      <c r="V129" t="s">
        <v>553</v>
      </c>
      <c r="W129" t="s">
        <v>553</v>
      </c>
      <c r="X129" t="s">
        <v>554</v>
      </c>
      <c r="AB129" t="s">
        <v>880</v>
      </c>
    </row>
    <row r="130" spans="1:28">
      <c r="A130" t="s">
        <v>1555</v>
      </c>
      <c r="B130" t="s">
        <v>239</v>
      </c>
      <c r="D130" t="s">
        <v>1215</v>
      </c>
      <c r="E130" t="s">
        <v>1142</v>
      </c>
      <c r="F130" t="s">
        <v>961</v>
      </c>
      <c r="G130" t="s">
        <v>900</v>
      </c>
      <c r="H130" t="s">
        <v>950</v>
      </c>
      <c r="I130" t="s">
        <v>1109</v>
      </c>
      <c r="J130" t="s">
        <v>1113</v>
      </c>
      <c r="K130" t="s">
        <v>961</v>
      </c>
      <c r="L130" t="s">
        <v>961</v>
      </c>
      <c r="M130" t="s">
        <v>961</v>
      </c>
      <c r="N130" t="s">
        <v>1106</v>
      </c>
      <c r="O130" t="s">
        <v>1106</v>
      </c>
      <c r="P130" t="s">
        <v>899</v>
      </c>
      <c r="T130" t="s">
        <v>553</v>
      </c>
      <c r="U130" t="s">
        <v>553</v>
      </c>
      <c r="V130" t="s">
        <v>553</v>
      </c>
      <c r="W130" t="s">
        <v>553</v>
      </c>
      <c r="X130" t="s">
        <v>554</v>
      </c>
      <c r="AB130" t="s">
        <v>880</v>
      </c>
    </row>
    <row r="131" spans="1:28">
      <c r="A131" t="s">
        <v>1555</v>
      </c>
      <c r="B131" t="s">
        <v>239</v>
      </c>
      <c r="D131" t="s">
        <v>1217</v>
      </c>
      <c r="E131" t="s">
        <v>1068</v>
      </c>
      <c r="F131" t="s">
        <v>961</v>
      </c>
      <c r="G131" t="s">
        <v>912</v>
      </c>
      <c r="H131" t="s">
        <v>950</v>
      </c>
      <c r="I131" t="s">
        <v>1109</v>
      </c>
      <c r="J131" t="s">
        <v>1113</v>
      </c>
      <c r="K131" t="s">
        <v>961</v>
      </c>
      <c r="L131" t="s">
        <v>961</v>
      </c>
      <c r="M131" t="s">
        <v>961</v>
      </c>
      <c r="N131" t="s">
        <v>1106</v>
      </c>
      <c r="O131" t="s">
        <v>1106</v>
      </c>
      <c r="P131" t="s">
        <v>899</v>
      </c>
      <c r="T131" t="s">
        <v>553</v>
      </c>
      <c r="U131" t="s">
        <v>553</v>
      </c>
      <c r="V131" t="s">
        <v>553</v>
      </c>
      <c r="W131" t="s">
        <v>553</v>
      </c>
      <c r="X131" t="s">
        <v>554</v>
      </c>
      <c r="AB131" t="s">
        <v>880</v>
      </c>
    </row>
    <row r="132" spans="1:28">
      <c r="A132" t="s">
        <v>1555</v>
      </c>
      <c r="B132" t="s">
        <v>239</v>
      </c>
      <c r="D132" t="s">
        <v>1218</v>
      </c>
      <c r="E132" t="s">
        <v>949</v>
      </c>
      <c r="F132" t="s">
        <v>961</v>
      </c>
      <c r="G132" t="s">
        <v>890</v>
      </c>
      <c r="H132" t="s">
        <v>950</v>
      </c>
      <c r="I132" t="s">
        <v>1109</v>
      </c>
      <c r="J132" t="s">
        <v>1113</v>
      </c>
      <c r="K132" t="s">
        <v>961</v>
      </c>
      <c r="L132" t="s">
        <v>961</v>
      </c>
      <c r="M132" t="s">
        <v>961</v>
      </c>
      <c r="N132" t="s">
        <v>1106</v>
      </c>
      <c r="O132" t="s">
        <v>1106</v>
      </c>
      <c r="P132" t="s">
        <v>899</v>
      </c>
      <c r="T132" t="s">
        <v>553</v>
      </c>
      <c r="U132" t="s">
        <v>553</v>
      </c>
      <c r="V132" t="s">
        <v>553</v>
      </c>
      <c r="W132" t="s">
        <v>553</v>
      </c>
      <c r="X132" t="s">
        <v>554</v>
      </c>
      <c r="AB132" t="s">
        <v>880</v>
      </c>
    </row>
    <row r="133" spans="1:28">
      <c r="A133" t="s">
        <v>1555</v>
      </c>
      <c r="B133" t="s">
        <v>239</v>
      </c>
      <c r="D133" t="s">
        <v>1227</v>
      </c>
      <c r="E133" t="s">
        <v>1018</v>
      </c>
      <c r="F133" t="s">
        <v>961</v>
      </c>
      <c r="G133" t="s">
        <v>905</v>
      </c>
      <c r="H133" t="s">
        <v>950</v>
      </c>
      <c r="I133" t="s">
        <v>1109</v>
      </c>
      <c r="J133" t="s">
        <v>1113</v>
      </c>
      <c r="K133" t="s">
        <v>961</v>
      </c>
      <c r="L133" t="s">
        <v>961</v>
      </c>
      <c r="M133" t="s">
        <v>961</v>
      </c>
      <c r="N133" t="s">
        <v>1106</v>
      </c>
      <c r="O133" t="s">
        <v>1106</v>
      </c>
      <c r="P133" t="s">
        <v>899</v>
      </c>
      <c r="T133" t="s">
        <v>553</v>
      </c>
      <c r="U133" t="s">
        <v>553</v>
      </c>
      <c r="V133" t="s">
        <v>553</v>
      </c>
      <c r="W133" t="s">
        <v>553</v>
      </c>
      <c r="X133" t="s">
        <v>554</v>
      </c>
      <c r="AB133" t="s">
        <v>880</v>
      </c>
    </row>
    <row r="134" spans="1:28">
      <c r="A134" t="s">
        <v>1555</v>
      </c>
      <c r="B134" t="s">
        <v>239</v>
      </c>
      <c r="D134" t="s">
        <v>1205</v>
      </c>
      <c r="E134" t="s">
        <v>1070</v>
      </c>
      <c r="F134" t="s">
        <v>961</v>
      </c>
      <c r="G134" t="s">
        <v>881</v>
      </c>
      <c r="H134" t="s">
        <v>950</v>
      </c>
      <c r="I134" t="s">
        <v>1109</v>
      </c>
      <c r="J134" t="s">
        <v>1113</v>
      </c>
      <c r="K134" t="s">
        <v>961</v>
      </c>
      <c r="L134" t="s">
        <v>961</v>
      </c>
      <c r="M134" t="s">
        <v>961</v>
      </c>
      <c r="N134" t="s">
        <v>1106</v>
      </c>
      <c r="O134" t="s">
        <v>1106</v>
      </c>
      <c r="P134" t="s">
        <v>899</v>
      </c>
      <c r="T134" t="s">
        <v>553</v>
      </c>
      <c r="U134" t="s">
        <v>553</v>
      </c>
      <c r="V134" t="s">
        <v>553</v>
      </c>
      <c r="W134" t="s">
        <v>553</v>
      </c>
      <c r="X134" t="s">
        <v>554</v>
      </c>
      <c r="AB134" t="s">
        <v>880</v>
      </c>
    </row>
    <row r="135" spans="1:28">
      <c r="A135" t="s">
        <v>1555</v>
      </c>
      <c r="B135" t="s">
        <v>267</v>
      </c>
      <c r="D135" t="s">
        <v>1201</v>
      </c>
      <c r="E135" t="s">
        <v>907</v>
      </c>
      <c r="F135" t="s">
        <v>1030</v>
      </c>
      <c r="G135" t="s">
        <v>1050</v>
      </c>
      <c r="H135" t="s">
        <v>950</v>
      </c>
      <c r="I135" t="s">
        <v>1109</v>
      </c>
      <c r="J135" t="s">
        <v>1113</v>
      </c>
      <c r="K135" t="s">
        <v>1030</v>
      </c>
      <c r="L135" t="s">
        <v>1030</v>
      </c>
      <c r="M135" t="s">
        <v>1030</v>
      </c>
      <c r="N135" t="s">
        <v>948</v>
      </c>
      <c r="O135" t="s">
        <v>948</v>
      </c>
      <c r="P135" t="s">
        <v>899</v>
      </c>
      <c r="T135" t="s">
        <v>553</v>
      </c>
      <c r="U135" t="s">
        <v>553</v>
      </c>
      <c r="V135" t="s">
        <v>553</v>
      </c>
      <c r="W135" t="s">
        <v>553</v>
      </c>
      <c r="X135" t="s">
        <v>554</v>
      </c>
      <c r="AB135" t="s">
        <v>880</v>
      </c>
    </row>
    <row r="136" spans="1:28">
      <c r="A136" t="s">
        <v>1555</v>
      </c>
      <c r="B136" t="s">
        <v>267</v>
      </c>
      <c r="D136" t="s">
        <v>1206</v>
      </c>
      <c r="E136" t="s">
        <v>995</v>
      </c>
      <c r="F136" t="s">
        <v>1030</v>
      </c>
      <c r="G136" t="s">
        <v>965</v>
      </c>
      <c r="H136" t="s">
        <v>950</v>
      </c>
      <c r="I136" t="s">
        <v>1109</v>
      </c>
      <c r="J136" t="s">
        <v>1113</v>
      </c>
      <c r="K136" t="s">
        <v>1030</v>
      </c>
      <c r="L136" t="s">
        <v>1030</v>
      </c>
      <c r="M136" t="s">
        <v>1030</v>
      </c>
      <c r="N136" t="s">
        <v>948</v>
      </c>
      <c r="O136" t="s">
        <v>948</v>
      </c>
      <c r="P136" t="s">
        <v>899</v>
      </c>
      <c r="T136" t="s">
        <v>553</v>
      </c>
      <c r="U136" t="s">
        <v>553</v>
      </c>
      <c r="V136" t="s">
        <v>553</v>
      </c>
      <c r="W136" t="s">
        <v>553</v>
      </c>
      <c r="X136" t="s">
        <v>554</v>
      </c>
      <c r="AB136" t="s">
        <v>880</v>
      </c>
    </row>
    <row r="137" spans="1:28">
      <c r="A137" t="s">
        <v>1555</v>
      </c>
      <c r="B137" t="s">
        <v>267</v>
      </c>
      <c r="D137" t="s">
        <v>1224</v>
      </c>
      <c r="E137" t="s">
        <v>951</v>
      </c>
      <c r="F137" t="s">
        <v>1030</v>
      </c>
      <c r="G137" t="s">
        <v>877</v>
      </c>
      <c r="H137" t="s">
        <v>950</v>
      </c>
      <c r="I137" t="s">
        <v>1109</v>
      </c>
      <c r="J137" t="s">
        <v>1113</v>
      </c>
      <c r="K137" t="s">
        <v>1030</v>
      </c>
      <c r="L137" t="s">
        <v>1030</v>
      </c>
      <c r="M137" t="s">
        <v>1030</v>
      </c>
      <c r="N137" t="s">
        <v>948</v>
      </c>
      <c r="O137" t="s">
        <v>948</v>
      </c>
      <c r="P137" t="s">
        <v>899</v>
      </c>
      <c r="T137" t="s">
        <v>553</v>
      </c>
      <c r="U137" t="s">
        <v>553</v>
      </c>
      <c r="V137" t="s">
        <v>553</v>
      </c>
      <c r="W137" t="s">
        <v>553</v>
      </c>
      <c r="X137" t="s">
        <v>554</v>
      </c>
      <c r="AB137" t="s">
        <v>880</v>
      </c>
    </row>
    <row r="138" spans="1:28">
      <c r="A138" t="s">
        <v>1555</v>
      </c>
      <c r="B138" t="s">
        <v>267</v>
      </c>
      <c r="D138" t="s">
        <v>1212</v>
      </c>
      <c r="E138" t="s">
        <v>1117</v>
      </c>
      <c r="F138" t="s">
        <v>1030</v>
      </c>
      <c r="G138" t="s">
        <v>934</v>
      </c>
      <c r="H138" t="s">
        <v>950</v>
      </c>
      <c r="I138" t="s">
        <v>1109</v>
      </c>
      <c r="J138" t="s">
        <v>1113</v>
      </c>
      <c r="K138" t="s">
        <v>1030</v>
      </c>
      <c r="L138" t="s">
        <v>1030</v>
      </c>
      <c r="M138" t="s">
        <v>1030</v>
      </c>
      <c r="N138" t="s">
        <v>1106</v>
      </c>
      <c r="O138" t="s">
        <v>1106</v>
      </c>
      <c r="P138" t="s">
        <v>899</v>
      </c>
      <c r="T138" t="s">
        <v>553</v>
      </c>
      <c r="U138" t="s">
        <v>553</v>
      </c>
      <c r="V138" t="s">
        <v>553</v>
      </c>
      <c r="W138" t="s">
        <v>553</v>
      </c>
      <c r="X138" t="s">
        <v>554</v>
      </c>
      <c r="AB138" t="s">
        <v>880</v>
      </c>
    </row>
    <row r="139" spans="1:28">
      <c r="A139" t="s">
        <v>1555</v>
      </c>
      <c r="B139" t="s">
        <v>267</v>
      </c>
      <c r="D139" t="s">
        <v>1207</v>
      </c>
      <c r="E139" t="s">
        <v>913</v>
      </c>
      <c r="F139" t="s">
        <v>1030</v>
      </c>
      <c r="G139" t="s">
        <v>1086</v>
      </c>
      <c r="H139" t="s">
        <v>950</v>
      </c>
      <c r="I139" t="s">
        <v>1109</v>
      </c>
      <c r="J139" t="s">
        <v>1113</v>
      </c>
      <c r="K139" t="s">
        <v>1030</v>
      </c>
      <c r="L139" t="s">
        <v>1030</v>
      </c>
      <c r="M139" t="s">
        <v>1030</v>
      </c>
      <c r="N139" t="s">
        <v>1106</v>
      </c>
      <c r="O139" t="s">
        <v>1106</v>
      </c>
      <c r="P139" t="s">
        <v>899</v>
      </c>
      <c r="T139" t="s">
        <v>553</v>
      </c>
      <c r="U139" t="s">
        <v>553</v>
      </c>
      <c r="V139" t="s">
        <v>553</v>
      </c>
      <c r="W139" t="s">
        <v>553</v>
      </c>
      <c r="X139" t="s">
        <v>554</v>
      </c>
      <c r="AB139" t="s">
        <v>880</v>
      </c>
    </row>
    <row r="140" spans="1:28">
      <c r="A140" t="s">
        <v>1555</v>
      </c>
      <c r="B140" t="s">
        <v>267</v>
      </c>
      <c r="D140" t="s">
        <v>1207</v>
      </c>
      <c r="E140" t="s">
        <v>984</v>
      </c>
      <c r="F140" t="s">
        <v>1030</v>
      </c>
      <c r="G140" t="s">
        <v>1131</v>
      </c>
      <c r="H140" t="s">
        <v>950</v>
      </c>
      <c r="I140" t="s">
        <v>1109</v>
      </c>
      <c r="J140" t="s">
        <v>1113</v>
      </c>
      <c r="K140" t="s">
        <v>1030</v>
      </c>
      <c r="L140" t="s">
        <v>1030</v>
      </c>
      <c r="M140" t="s">
        <v>1030</v>
      </c>
      <c r="N140" t="s">
        <v>1106</v>
      </c>
      <c r="O140" t="s">
        <v>1106</v>
      </c>
      <c r="P140" t="s">
        <v>899</v>
      </c>
      <c r="T140" t="s">
        <v>553</v>
      </c>
      <c r="U140" t="s">
        <v>553</v>
      </c>
      <c r="V140" t="s">
        <v>553</v>
      </c>
      <c r="W140" t="s">
        <v>553</v>
      </c>
      <c r="X140" t="s">
        <v>554</v>
      </c>
      <c r="AB140" t="s">
        <v>880</v>
      </c>
    </row>
    <row r="141" spans="1:28">
      <c r="A141" t="s">
        <v>1555</v>
      </c>
      <c r="B141" t="s">
        <v>267</v>
      </c>
      <c r="D141" t="s">
        <v>1223</v>
      </c>
      <c r="E141" t="s">
        <v>1084</v>
      </c>
      <c r="F141" t="s">
        <v>1030</v>
      </c>
      <c r="G141" t="s">
        <v>903</v>
      </c>
      <c r="H141" t="s">
        <v>950</v>
      </c>
      <c r="I141" t="s">
        <v>1109</v>
      </c>
      <c r="J141" t="s">
        <v>1113</v>
      </c>
      <c r="K141" t="s">
        <v>1030</v>
      </c>
      <c r="L141" t="s">
        <v>1030</v>
      </c>
      <c r="M141" t="s">
        <v>1030</v>
      </c>
      <c r="N141" t="s">
        <v>1106</v>
      </c>
      <c r="O141" t="s">
        <v>1106</v>
      </c>
      <c r="P141" t="s">
        <v>899</v>
      </c>
      <c r="T141" t="s">
        <v>553</v>
      </c>
      <c r="U141" t="s">
        <v>553</v>
      </c>
      <c r="V141" t="s">
        <v>553</v>
      </c>
      <c r="W141" t="s">
        <v>553</v>
      </c>
      <c r="X141" t="s">
        <v>554</v>
      </c>
      <c r="AB141" t="s">
        <v>880</v>
      </c>
    </row>
    <row r="142" spans="1:28">
      <c r="A142" t="s">
        <v>1555</v>
      </c>
      <c r="B142" t="s">
        <v>267</v>
      </c>
      <c r="D142" t="s">
        <v>1219</v>
      </c>
      <c r="E142" t="s">
        <v>873</v>
      </c>
      <c r="F142" t="s">
        <v>1030</v>
      </c>
      <c r="G142" t="s">
        <v>941</v>
      </c>
      <c r="H142" t="s">
        <v>950</v>
      </c>
      <c r="I142" t="s">
        <v>1109</v>
      </c>
      <c r="J142" t="s">
        <v>1113</v>
      </c>
      <c r="K142" t="s">
        <v>1030</v>
      </c>
      <c r="L142" t="s">
        <v>1030</v>
      </c>
      <c r="M142" t="s">
        <v>1030</v>
      </c>
      <c r="N142" t="s">
        <v>1106</v>
      </c>
      <c r="O142" t="s">
        <v>1106</v>
      </c>
      <c r="P142" t="s">
        <v>899</v>
      </c>
      <c r="T142" t="s">
        <v>553</v>
      </c>
      <c r="U142" t="s">
        <v>553</v>
      </c>
      <c r="V142" t="s">
        <v>553</v>
      </c>
      <c r="W142" t="s">
        <v>553</v>
      </c>
      <c r="X142" t="s">
        <v>554</v>
      </c>
      <c r="AB142" t="s">
        <v>880</v>
      </c>
    </row>
    <row r="143" spans="1:28">
      <c r="A143" t="s">
        <v>1555</v>
      </c>
      <c r="B143" t="s">
        <v>267</v>
      </c>
      <c r="D143" t="s">
        <v>1220</v>
      </c>
      <c r="E143" t="s">
        <v>914</v>
      </c>
      <c r="F143" t="s">
        <v>1030</v>
      </c>
      <c r="G143" t="s">
        <v>1063</v>
      </c>
      <c r="H143" t="s">
        <v>950</v>
      </c>
      <c r="I143" t="s">
        <v>1109</v>
      </c>
      <c r="J143" t="s">
        <v>1113</v>
      </c>
      <c r="K143" t="s">
        <v>1030</v>
      </c>
      <c r="L143" t="s">
        <v>1030</v>
      </c>
      <c r="M143" t="s">
        <v>1030</v>
      </c>
      <c r="N143" t="s">
        <v>1106</v>
      </c>
      <c r="O143" t="s">
        <v>1106</v>
      </c>
      <c r="P143" t="s">
        <v>899</v>
      </c>
      <c r="T143" t="s">
        <v>553</v>
      </c>
      <c r="U143" t="s">
        <v>553</v>
      </c>
      <c r="V143" t="s">
        <v>553</v>
      </c>
      <c r="W143" t="s">
        <v>553</v>
      </c>
      <c r="X143" t="s">
        <v>554</v>
      </c>
      <c r="AB143" t="s">
        <v>880</v>
      </c>
    </row>
    <row r="144" spans="1:28">
      <c r="A144" t="s">
        <v>1555</v>
      </c>
      <c r="B144" t="s">
        <v>267</v>
      </c>
      <c r="D144" t="s">
        <v>1221</v>
      </c>
      <c r="E144" t="s">
        <v>1020</v>
      </c>
      <c r="F144" t="s">
        <v>1030</v>
      </c>
      <c r="G144" t="s">
        <v>1145</v>
      </c>
      <c r="H144" t="s">
        <v>950</v>
      </c>
      <c r="I144" t="s">
        <v>1109</v>
      </c>
      <c r="J144" t="s">
        <v>1113</v>
      </c>
      <c r="K144" t="s">
        <v>1030</v>
      </c>
      <c r="L144" t="s">
        <v>1030</v>
      </c>
      <c r="M144" t="s">
        <v>1030</v>
      </c>
      <c r="N144" t="s">
        <v>1106</v>
      </c>
      <c r="O144" t="s">
        <v>1106</v>
      </c>
      <c r="P144" t="s">
        <v>899</v>
      </c>
      <c r="T144" t="s">
        <v>553</v>
      </c>
      <c r="U144" t="s">
        <v>553</v>
      </c>
      <c r="V144" t="s">
        <v>553</v>
      </c>
      <c r="W144" t="s">
        <v>553</v>
      </c>
      <c r="X144" t="s">
        <v>554</v>
      </c>
      <c r="AB144" t="s">
        <v>880</v>
      </c>
    </row>
    <row r="145" spans="1:28">
      <c r="A145" t="s">
        <v>1555</v>
      </c>
      <c r="B145" t="s">
        <v>267</v>
      </c>
      <c r="D145" t="s">
        <v>1214</v>
      </c>
      <c r="E145" t="s">
        <v>1020</v>
      </c>
      <c r="F145" t="s">
        <v>1030</v>
      </c>
      <c r="G145" t="s">
        <v>909</v>
      </c>
      <c r="H145" t="s">
        <v>950</v>
      </c>
      <c r="I145" t="s">
        <v>1109</v>
      </c>
      <c r="J145" t="s">
        <v>1113</v>
      </c>
      <c r="K145" t="s">
        <v>1030</v>
      </c>
      <c r="L145" t="s">
        <v>1030</v>
      </c>
      <c r="M145" t="s">
        <v>1030</v>
      </c>
      <c r="N145" t="s">
        <v>1106</v>
      </c>
      <c r="O145" t="s">
        <v>1106</v>
      </c>
      <c r="P145" t="s">
        <v>899</v>
      </c>
      <c r="T145" t="s">
        <v>553</v>
      </c>
      <c r="U145" t="s">
        <v>553</v>
      </c>
      <c r="V145" t="s">
        <v>553</v>
      </c>
      <c r="W145" t="s">
        <v>553</v>
      </c>
      <c r="X145" t="s">
        <v>554</v>
      </c>
      <c r="AB145" t="s">
        <v>880</v>
      </c>
    </row>
    <row r="146" spans="1:28">
      <c r="A146" t="s">
        <v>1555</v>
      </c>
      <c r="B146" t="s">
        <v>267</v>
      </c>
      <c r="D146" t="s">
        <v>1215</v>
      </c>
      <c r="E146" t="s">
        <v>1142</v>
      </c>
      <c r="F146" t="s">
        <v>1030</v>
      </c>
      <c r="G146" t="s">
        <v>1017</v>
      </c>
      <c r="H146" t="s">
        <v>950</v>
      </c>
      <c r="I146" t="s">
        <v>1109</v>
      </c>
      <c r="J146" t="s">
        <v>1113</v>
      </c>
      <c r="K146" t="s">
        <v>1030</v>
      </c>
      <c r="L146" t="s">
        <v>1030</v>
      </c>
      <c r="M146" t="s">
        <v>1030</v>
      </c>
      <c r="N146" t="s">
        <v>1106</v>
      </c>
      <c r="O146" t="s">
        <v>1106</v>
      </c>
      <c r="P146" t="s">
        <v>899</v>
      </c>
      <c r="T146" t="s">
        <v>553</v>
      </c>
      <c r="U146" t="s">
        <v>553</v>
      </c>
      <c r="V146" t="s">
        <v>553</v>
      </c>
      <c r="W146" t="s">
        <v>553</v>
      </c>
      <c r="X146" t="s">
        <v>554</v>
      </c>
      <c r="AB146" t="s">
        <v>880</v>
      </c>
    </row>
    <row r="147" spans="1:28">
      <c r="A147" t="s">
        <v>1555</v>
      </c>
      <c r="B147" t="s">
        <v>267</v>
      </c>
      <c r="D147" t="s">
        <v>1217</v>
      </c>
      <c r="E147" t="s">
        <v>1068</v>
      </c>
      <c r="F147" t="s">
        <v>1030</v>
      </c>
      <c r="G147" t="s">
        <v>912</v>
      </c>
      <c r="H147" t="s">
        <v>950</v>
      </c>
      <c r="I147" t="s">
        <v>1109</v>
      </c>
      <c r="J147" t="s">
        <v>1113</v>
      </c>
      <c r="K147" t="s">
        <v>1030</v>
      </c>
      <c r="L147" t="s">
        <v>1030</v>
      </c>
      <c r="M147" t="s">
        <v>1030</v>
      </c>
      <c r="N147" t="s">
        <v>1106</v>
      </c>
      <c r="O147" t="s">
        <v>1106</v>
      </c>
      <c r="P147" t="s">
        <v>899</v>
      </c>
      <c r="T147" t="s">
        <v>553</v>
      </c>
      <c r="U147" t="s">
        <v>553</v>
      </c>
      <c r="V147" t="s">
        <v>553</v>
      </c>
      <c r="W147" t="s">
        <v>553</v>
      </c>
      <c r="X147" t="s">
        <v>554</v>
      </c>
      <c r="AB147" t="s">
        <v>880</v>
      </c>
    </row>
    <row r="148" spans="1:28">
      <c r="A148" t="s">
        <v>1555</v>
      </c>
      <c r="B148" t="s">
        <v>267</v>
      </c>
      <c r="D148" t="s">
        <v>1218</v>
      </c>
      <c r="E148" t="s">
        <v>949</v>
      </c>
      <c r="F148" t="s">
        <v>1030</v>
      </c>
      <c r="G148" t="s">
        <v>890</v>
      </c>
      <c r="H148" t="s">
        <v>950</v>
      </c>
      <c r="I148" t="s">
        <v>1109</v>
      </c>
      <c r="J148" t="s">
        <v>1113</v>
      </c>
      <c r="K148" t="s">
        <v>1030</v>
      </c>
      <c r="L148" t="s">
        <v>1030</v>
      </c>
      <c r="M148" t="s">
        <v>1030</v>
      </c>
      <c r="N148" t="s">
        <v>1106</v>
      </c>
      <c r="O148" t="s">
        <v>1106</v>
      </c>
      <c r="P148" t="s">
        <v>899</v>
      </c>
      <c r="T148" t="s">
        <v>553</v>
      </c>
      <c r="U148" t="s">
        <v>553</v>
      </c>
      <c r="V148" t="s">
        <v>553</v>
      </c>
      <c r="W148" t="s">
        <v>553</v>
      </c>
      <c r="X148" t="s">
        <v>554</v>
      </c>
      <c r="AB148" t="s">
        <v>880</v>
      </c>
    </row>
    <row r="149" spans="1:28">
      <c r="A149" t="s">
        <v>1555</v>
      </c>
      <c r="B149" t="s">
        <v>267</v>
      </c>
      <c r="D149" t="s">
        <v>1227</v>
      </c>
      <c r="E149" t="s">
        <v>1018</v>
      </c>
      <c r="F149" t="s">
        <v>1030</v>
      </c>
      <c r="G149" t="s">
        <v>905</v>
      </c>
      <c r="H149" t="s">
        <v>950</v>
      </c>
      <c r="I149" t="s">
        <v>1109</v>
      </c>
      <c r="J149" t="s">
        <v>1113</v>
      </c>
      <c r="K149" t="s">
        <v>1030</v>
      </c>
      <c r="L149" t="s">
        <v>1030</v>
      </c>
      <c r="M149" t="s">
        <v>1030</v>
      </c>
      <c r="N149" t="s">
        <v>1106</v>
      </c>
      <c r="O149" t="s">
        <v>1106</v>
      </c>
      <c r="P149" t="s">
        <v>899</v>
      </c>
      <c r="T149" t="s">
        <v>553</v>
      </c>
      <c r="U149" t="s">
        <v>553</v>
      </c>
      <c r="V149" t="s">
        <v>553</v>
      </c>
      <c r="W149" t="s">
        <v>553</v>
      </c>
      <c r="X149" t="s">
        <v>554</v>
      </c>
      <c r="AB149" t="s">
        <v>880</v>
      </c>
    </row>
    <row r="150" spans="1:28">
      <c r="A150" t="s">
        <v>1555</v>
      </c>
      <c r="B150" t="s">
        <v>267</v>
      </c>
      <c r="D150" t="s">
        <v>1205</v>
      </c>
      <c r="E150" t="s">
        <v>1070</v>
      </c>
      <c r="F150" t="s">
        <v>1030</v>
      </c>
      <c r="G150" t="s">
        <v>881</v>
      </c>
      <c r="H150" t="s">
        <v>950</v>
      </c>
      <c r="I150" t="s">
        <v>1109</v>
      </c>
      <c r="J150" t="s">
        <v>1113</v>
      </c>
      <c r="K150" t="s">
        <v>1030</v>
      </c>
      <c r="L150" t="s">
        <v>1030</v>
      </c>
      <c r="M150" t="s">
        <v>1030</v>
      </c>
      <c r="N150" t="s">
        <v>1106</v>
      </c>
      <c r="O150" t="s">
        <v>1106</v>
      </c>
      <c r="P150" t="s">
        <v>899</v>
      </c>
      <c r="T150" t="s">
        <v>553</v>
      </c>
      <c r="U150" t="s">
        <v>553</v>
      </c>
      <c r="V150" t="s">
        <v>553</v>
      </c>
      <c r="W150" t="s">
        <v>553</v>
      </c>
      <c r="X150" t="s">
        <v>554</v>
      </c>
      <c r="AB150" t="s">
        <v>880</v>
      </c>
    </row>
    <row r="151" spans="1:28">
      <c r="A151" t="s">
        <v>1555</v>
      </c>
      <c r="B151" t="s">
        <v>1352</v>
      </c>
      <c r="D151" t="s">
        <v>1201</v>
      </c>
      <c r="E151" t="s">
        <v>1027</v>
      </c>
      <c r="F151" t="s">
        <v>1030</v>
      </c>
      <c r="G151" t="s">
        <v>1050</v>
      </c>
      <c r="H151" t="s">
        <v>950</v>
      </c>
      <c r="I151" t="s">
        <v>1109</v>
      </c>
      <c r="J151" t="s">
        <v>1113</v>
      </c>
      <c r="K151" t="s">
        <v>1030</v>
      </c>
      <c r="L151" t="s">
        <v>1030</v>
      </c>
      <c r="M151" t="s">
        <v>1030</v>
      </c>
      <c r="N151" t="s">
        <v>948</v>
      </c>
      <c r="O151" t="s">
        <v>948</v>
      </c>
      <c r="P151" t="s">
        <v>899</v>
      </c>
      <c r="T151" t="s">
        <v>553</v>
      </c>
      <c r="U151" t="s">
        <v>553</v>
      </c>
      <c r="V151" t="s">
        <v>553</v>
      </c>
      <c r="W151" t="s">
        <v>553</v>
      </c>
      <c r="X151" t="s">
        <v>554</v>
      </c>
      <c r="AB151" t="s">
        <v>880</v>
      </c>
    </row>
    <row r="152" spans="1:28">
      <c r="A152" t="s">
        <v>1555</v>
      </c>
      <c r="B152" t="s">
        <v>1352</v>
      </c>
      <c r="D152" t="s">
        <v>1206</v>
      </c>
      <c r="E152" t="s">
        <v>987</v>
      </c>
      <c r="F152" t="s">
        <v>1030</v>
      </c>
      <c r="G152" t="s">
        <v>965</v>
      </c>
      <c r="H152" t="s">
        <v>950</v>
      </c>
      <c r="I152" t="s">
        <v>1109</v>
      </c>
      <c r="J152" t="s">
        <v>1113</v>
      </c>
      <c r="K152" t="s">
        <v>1030</v>
      </c>
      <c r="L152" t="s">
        <v>1030</v>
      </c>
      <c r="M152" t="s">
        <v>1030</v>
      </c>
      <c r="N152" t="s">
        <v>948</v>
      </c>
      <c r="O152" t="s">
        <v>948</v>
      </c>
      <c r="P152" t="s">
        <v>899</v>
      </c>
      <c r="T152" t="s">
        <v>553</v>
      </c>
      <c r="U152" t="s">
        <v>553</v>
      </c>
      <c r="V152" t="s">
        <v>553</v>
      </c>
      <c r="W152" t="s">
        <v>553</v>
      </c>
      <c r="X152" t="s">
        <v>554</v>
      </c>
      <c r="AB152" t="s">
        <v>880</v>
      </c>
    </row>
    <row r="153" spans="1:28">
      <c r="A153" t="s">
        <v>1555</v>
      </c>
      <c r="B153" t="s">
        <v>1352</v>
      </c>
      <c r="D153" t="s">
        <v>1224</v>
      </c>
      <c r="E153" t="s">
        <v>930</v>
      </c>
      <c r="F153" t="s">
        <v>1030</v>
      </c>
      <c r="G153" t="s">
        <v>877</v>
      </c>
      <c r="H153" t="s">
        <v>950</v>
      </c>
      <c r="I153" t="s">
        <v>1109</v>
      </c>
      <c r="J153" t="s">
        <v>1113</v>
      </c>
      <c r="K153" t="s">
        <v>1030</v>
      </c>
      <c r="L153" t="s">
        <v>1030</v>
      </c>
      <c r="M153" t="s">
        <v>1030</v>
      </c>
      <c r="N153" t="s">
        <v>948</v>
      </c>
      <c r="O153" t="s">
        <v>948</v>
      </c>
      <c r="P153" t="s">
        <v>899</v>
      </c>
      <c r="T153" t="s">
        <v>553</v>
      </c>
      <c r="U153" t="s">
        <v>553</v>
      </c>
      <c r="V153" t="s">
        <v>553</v>
      </c>
      <c r="W153" t="s">
        <v>553</v>
      </c>
      <c r="X153" t="s">
        <v>554</v>
      </c>
      <c r="AB153" t="s">
        <v>880</v>
      </c>
    </row>
    <row r="154" spans="1:28">
      <c r="A154" t="s">
        <v>1555</v>
      </c>
      <c r="B154" t="s">
        <v>1352</v>
      </c>
      <c r="D154" t="s">
        <v>1212</v>
      </c>
      <c r="E154" t="s">
        <v>1087</v>
      </c>
      <c r="F154" t="s">
        <v>1030</v>
      </c>
      <c r="G154" t="s">
        <v>934</v>
      </c>
      <c r="H154" t="s">
        <v>950</v>
      </c>
      <c r="I154" t="s">
        <v>1109</v>
      </c>
      <c r="J154" t="s">
        <v>1113</v>
      </c>
      <c r="K154" t="s">
        <v>1030</v>
      </c>
      <c r="L154" t="s">
        <v>1030</v>
      </c>
      <c r="M154" t="s">
        <v>1030</v>
      </c>
      <c r="N154" t="s">
        <v>939</v>
      </c>
      <c r="O154" t="s">
        <v>939</v>
      </c>
      <c r="P154" t="s">
        <v>899</v>
      </c>
      <c r="T154" t="s">
        <v>553</v>
      </c>
      <c r="U154" t="s">
        <v>553</v>
      </c>
      <c r="V154" t="s">
        <v>553</v>
      </c>
      <c r="W154" t="s">
        <v>553</v>
      </c>
      <c r="X154" t="s">
        <v>554</v>
      </c>
      <c r="AB154" t="s">
        <v>880</v>
      </c>
    </row>
    <row r="155" spans="1:28">
      <c r="A155" t="s">
        <v>1555</v>
      </c>
      <c r="B155" t="s">
        <v>1352</v>
      </c>
      <c r="D155" t="s">
        <v>1207</v>
      </c>
      <c r="E155" t="s">
        <v>1047</v>
      </c>
      <c r="F155" t="s">
        <v>1030</v>
      </c>
      <c r="G155" t="s">
        <v>1086</v>
      </c>
      <c r="H155" t="s">
        <v>950</v>
      </c>
      <c r="I155" t="s">
        <v>1109</v>
      </c>
      <c r="J155" t="s">
        <v>1113</v>
      </c>
      <c r="K155" t="s">
        <v>1030</v>
      </c>
      <c r="L155" t="s">
        <v>1030</v>
      </c>
      <c r="M155" t="s">
        <v>1030</v>
      </c>
      <c r="N155" t="s">
        <v>1090</v>
      </c>
      <c r="O155" t="s">
        <v>1090</v>
      </c>
      <c r="P155" t="s">
        <v>899</v>
      </c>
      <c r="T155" t="s">
        <v>553</v>
      </c>
      <c r="U155" t="s">
        <v>553</v>
      </c>
      <c r="V155" t="s">
        <v>553</v>
      </c>
      <c r="W155" t="s">
        <v>553</v>
      </c>
      <c r="X155" t="s">
        <v>554</v>
      </c>
      <c r="AB155" t="s">
        <v>880</v>
      </c>
    </row>
    <row r="156" spans="1:28">
      <c r="A156" t="s">
        <v>1555</v>
      </c>
      <c r="B156" t="s">
        <v>1352</v>
      </c>
      <c r="D156" t="s">
        <v>1207</v>
      </c>
      <c r="E156" t="s">
        <v>944</v>
      </c>
      <c r="F156" t="s">
        <v>1030</v>
      </c>
      <c r="G156" t="s">
        <v>1131</v>
      </c>
      <c r="H156" t="s">
        <v>950</v>
      </c>
      <c r="I156" t="s">
        <v>1109</v>
      </c>
      <c r="J156" t="s">
        <v>1113</v>
      </c>
      <c r="K156" t="s">
        <v>1030</v>
      </c>
      <c r="L156" t="s">
        <v>1030</v>
      </c>
      <c r="M156" t="s">
        <v>1030</v>
      </c>
      <c r="N156" t="s">
        <v>1080</v>
      </c>
      <c r="O156" t="s">
        <v>1080</v>
      </c>
      <c r="P156" t="s">
        <v>899</v>
      </c>
      <c r="T156" t="s">
        <v>553</v>
      </c>
      <c r="U156" t="s">
        <v>553</v>
      </c>
      <c r="V156" t="s">
        <v>553</v>
      </c>
      <c r="W156" t="s">
        <v>553</v>
      </c>
      <c r="X156" t="s">
        <v>554</v>
      </c>
      <c r="AB156" t="s">
        <v>880</v>
      </c>
    </row>
    <row r="157" spans="1:28">
      <c r="A157" t="s">
        <v>1555</v>
      </c>
      <c r="B157" t="s">
        <v>1352</v>
      </c>
      <c r="D157" t="s">
        <v>1223</v>
      </c>
      <c r="E157" t="s">
        <v>925</v>
      </c>
      <c r="F157" t="s">
        <v>1030</v>
      </c>
      <c r="G157" t="s">
        <v>903</v>
      </c>
      <c r="H157" t="s">
        <v>950</v>
      </c>
      <c r="I157" t="s">
        <v>1109</v>
      </c>
      <c r="J157" t="s">
        <v>1113</v>
      </c>
      <c r="K157" t="s">
        <v>1030</v>
      </c>
      <c r="L157" t="s">
        <v>1030</v>
      </c>
      <c r="M157" t="s">
        <v>1030</v>
      </c>
      <c r="N157" t="s">
        <v>1033</v>
      </c>
      <c r="O157" t="s">
        <v>1033</v>
      </c>
      <c r="P157" t="s">
        <v>899</v>
      </c>
      <c r="T157" t="s">
        <v>553</v>
      </c>
      <c r="U157" t="s">
        <v>553</v>
      </c>
      <c r="V157" t="s">
        <v>553</v>
      </c>
      <c r="W157" t="s">
        <v>553</v>
      </c>
      <c r="X157" t="s">
        <v>554</v>
      </c>
      <c r="AB157" t="s">
        <v>880</v>
      </c>
    </row>
    <row r="158" spans="1:28">
      <c r="A158" t="s">
        <v>1555</v>
      </c>
      <c r="B158" t="s">
        <v>1352</v>
      </c>
      <c r="D158" t="s">
        <v>1219</v>
      </c>
      <c r="E158" t="s">
        <v>1024</v>
      </c>
      <c r="F158" t="s">
        <v>1030</v>
      </c>
      <c r="G158" t="s">
        <v>941</v>
      </c>
      <c r="H158" t="s">
        <v>950</v>
      </c>
      <c r="I158" t="s">
        <v>1109</v>
      </c>
      <c r="J158" t="s">
        <v>1113</v>
      </c>
      <c r="K158" t="s">
        <v>1030</v>
      </c>
      <c r="L158" t="s">
        <v>1030</v>
      </c>
      <c r="M158" t="s">
        <v>1030</v>
      </c>
      <c r="N158" t="s">
        <v>990</v>
      </c>
      <c r="O158" t="s">
        <v>990</v>
      </c>
      <c r="P158" t="s">
        <v>899</v>
      </c>
      <c r="T158" t="s">
        <v>553</v>
      </c>
      <c r="U158" t="s">
        <v>553</v>
      </c>
      <c r="V158" t="s">
        <v>553</v>
      </c>
      <c r="W158" t="s">
        <v>553</v>
      </c>
      <c r="X158" t="s">
        <v>554</v>
      </c>
      <c r="AB158" t="s">
        <v>880</v>
      </c>
    </row>
    <row r="159" spans="1:28">
      <c r="A159" t="s">
        <v>1555</v>
      </c>
      <c r="B159" t="s">
        <v>1352</v>
      </c>
      <c r="D159" t="s">
        <v>1220</v>
      </c>
      <c r="E159" t="s">
        <v>897</v>
      </c>
      <c r="F159" t="s">
        <v>1030</v>
      </c>
      <c r="G159" t="s">
        <v>1063</v>
      </c>
      <c r="H159" t="s">
        <v>950</v>
      </c>
      <c r="I159" t="s">
        <v>1109</v>
      </c>
      <c r="J159" t="s">
        <v>1113</v>
      </c>
      <c r="K159" t="s">
        <v>1030</v>
      </c>
      <c r="L159" t="s">
        <v>1030</v>
      </c>
      <c r="M159" t="s">
        <v>1030</v>
      </c>
      <c r="N159" t="s">
        <v>966</v>
      </c>
      <c r="O159" t="s">
        <v>966</v>
      </c>
      <c r="P159" t="s">
        <v>899</v>
      </c>
      <c r="T159" t="s">
        <v>553</v>
      </c>
      <c r="U159" t="s">
        <v>553</v>
      </c>
      <c r="V159" t="s">
        <v>553</v>
      </c>
      <c r="W159" t="s">
        <v>553</v>
      </c>
      <c r="X159" t="s">
        <v>554</v>
      </c>
      <c r="AB159" t="s">
        <v>880</v>
      </c>
    </row>
    <row r="160" spans="1:28">
      <c r="A160" t="s">
        <v>1555</v>
      </c>
      <c r="B160" t="s">
        <v>1352</v>
      </c>
      <c r="D160" t="s">
        <v>1221</v>
      </c>
      <c r="E160" t="s">
        <v>921</v>
      </c>
      <c r="F160" t="s">
        <v>1030</v>
      </c>
      <c r="G160" t="s">
        <v>1145</v>
      </c>
      <c r="H160" t="s">
        <v>950</v>
      </c>
      <c r="I160" t="s">
        <v>1109</v>
      </c>
      <c r="J160" t="s">
        <v>1113</v>
      </c>
      <c r="K160" t="s">
        <v>1030</v>
      </c>
      <c r="L160" t="s">
        <v>1030</v>
      </c>
      <c r="M160" t="s">
        <v>1030</v>
      </c>
      <c r="N160" t="s">
        <v>926</v>
      </c>
      <c r="O160" t="s">
        <v>926</v>
      </c>
      <c r="P160" t="s">
        <v>899</v>
      </c>
      <c r="T160" t="s">
        <v>553</v>
      </c>
      <c r="U160" t="s">
        <v>553</v>
      </c>
      <c r="V160" t="s">
        <v>553</v>
      </c>
      <c r="W160" t="s">
        <v>553</v>
      </c>
      <c r="X160" t="s">
        <v>554</v>
      </c>
      <c r="AB160" t="s">
        <v>880</v>
      </c>
    </row>
    <row r="161" spans="1:28">
      <c r="A161" t="s">
        <v>1555</v>
      </c>
      <c r="B161" t="s">
        <v>1352</v>
      </c>
      <c r="D161" t="s">
        <v>1214</v>
      </c>
      <c r="E161" t="s">
        <v>1040</v>
      </c>
      <c r="F161" t="s">
        <v>1030</v>
      </c>
      <c r="G161" t="s">
        <v>909</v>
      </c>
      <c r="H161" t="s">
        <v>950</v>
      </c>
      <c r="I161" t="s">
        <v>1109</v>
      </c>
      <c r="J161" t="s">
        <v>1113</v>
      </c>
      <c r="K161" t="s">
        <v>1030</v>
      </c>
      <c r="L161" t="s">
        <v>1030</v>
      </c>
      <c r="M161" t="s">
        <v>1030</v>
      </c>
      <c r="N161" t="s">
        <v>1148</v>
      </c>
      <c r="O161" t="s">
        <v>1148</v>
      </c>
      <c r="P161" t="s">
        <v>899</v>
      </c>
      <c r="T161" t="s">
        <v>553</v>
      </c>
      <c r="U161" t="s">
        <v>553</v>
      </c>
      <c r="V161" t="s">
        <v>553</v>
      </c>
      <c r="W161" t="s">
        <v>553</v>
      </c>
      <c r="X161" t="s">
        <v>554</v>
      </c>
      <c r="AB161" t="s">
        <v>880</v>
      </c>
    </row>
    <row r="162" spans="1:28">
      <c r="A162" t="s">
        <v>1555</v>
      </c>
      <c r="B162" t="s">
        <v>1352</v>
      </c>
      <c r="D162" t="s">
        <v>1215</v>
      </c>
      <c r="E162" t="s">
        <v>1040</v>
      </c>
      <c r="F162" t="s">
        <v>1030</v>
      </c>
      <c r="G162" t="s">
        <v>1017</v>
      </c>
      <c r="H162" t="s">
        <v>950</v>
      </c>
      <c r="I162" t="s">
        <v>1109</v>
      </c>
      <c r="J162" t="s">
        <v>1113</v>
      </c>
      <c r="K162" t="s">
        <v>1030</v>
      </c>
      <c r="L162" t="s">
        <v>1030</v>
      </c>
      <c r="M162" t="s">
        <v>1030</v>
      </c>
      <c r="N162" t="s">
        <v>1148</v>
      </c>
      <c r="O162" t="s">
        <v>1148</v>
      </c>
      <c r="P162" t="s">
        <v>899</v>
      </c>
      <c r="T162" t="s">
        <v>553</v>
      </c>
      <c r="U162" t="s">
        <v>553</v>
      </c>
      <c r="V162" t="s">
        <v>553</v>
      </c>
      <c r="W162" t="s">
        <v>553</v>
      </c>
      <c r="X162" t="s">
        <v>554</v>
      </c>
      <c r="AB162" t="s">
        <v>880</v>
      </c>
    </row>
    <row r="163" spans="1:28">
      <c r="A163" t="s">
        <v>1555</v>
      </c>
      <c r="B163" t="s">
        <v>1352</v>
      </c>
      <c r="D163" t="s">
        <v>1217</v>
      </c>
      <c r="E163" t="s">
        <v>983</v>
      </c>
      <c r="F163" t="s">
        <v>1030</v>
      </c>
      <c r="G163" t="s">
        <v>912</v>
      </c>
      <c r="H163" t="s">
        <v>950</v>
      </c>
      <c r="I163" t="s">
        <v>1109</v>
      </c>
      <c r="J163" t="s">
        <v>1113</v>
      </c>
      <c r="K163" t="s">
        <v>1030</v>
      </c>
      <c r="L163" t="s">
        <v>1030</v>
      </c>
      <c r="M163" t="s">
        <v>1030</v>
      </c>
      <c r="N163" t="s">
        <v>946</v>
      </c>
      <c r="O163" t="s">
        <v>946</v>
      </c>
      <c r="P163" t="s">
        <v>899</v>
      </c>
      <c r="T163" t="s">
        <v>553</v>
      </c>
      <c r="U163" t="s">
        <v>553</v>
      </c>
      <c r="V163" t="s">
        <v>553</v>
      </c>
      <c r="W163" t="s">
        <v>553</v>
      </c>
      <c r="X163" t="s">
        <v>554</v>
      </c>
      <c r="AB163" t="s">
        <v>880</v>
      </c>
    </row>
    <row r="164" spans="1:28">
      <c r="A164" t="s">
        <v>1555</v>
      </c>
      <c r="B164" t="s">
        <v>1352</v>
      </c>
      <c r="D164" t="s">
        <v>1218</v>
      </c>
      <c r="E164" t="s">
        <v>885</v>
      </c>
      <c r="F164" t="s">
        <v>1030</v>
      </c>
      <c r="G164" t="s">
        <v>890</v>
      </c>
      <c r="H164" t="s">
        <v>950</v>
      </c>
      <c r="I164" t="s">
        <v>1109</v>
      </c>
      <c r="J164" t="s">
        <v>1113</v>
      </c>
      <c r="K164" t="s">
        <v>1030</v>
      </c>
      <c r="L164" t="s">
        <v>1030</v>
      </c>
      <c r="M164" t="s">
        <v>1030</v>
      </c>
      <c r="N164" t="s">
        <v>946</v>
      </c>
      <c r="O164" t="s">
        <v>946</v>
      </c>
      <c r="P164" t="s">
        <v>899</v>
      </c>
      <c r="T164" t="s">
        <v>553</v>
      </c>
      <c r="U164" t="s">
        <v>553</v>
      </c>
      <c r="V164" t="s">
        <v>553</v>
      </c>
      <c r="W164" t="s">
        <v>553</v>
      </c>
      <c r="X164" t="s">
        <v>554</v>
      </c>
      <c r="AB164" t="s">
        <v>880</v>
      </c>
    </row>
    <row r="165" spans="1:28">
      <c r="A165" t="s">
        <v>1555</v>
      </c>
      <c r="B165" t="s">
        <v>1352</v>
      </c>
      <c r="D165" t="s">
        <v>1227</v>
      </c>
      <c r="E165" t="s">
        <v>1129</v>
      </c>
      <c r="F165" t="s">
        <v>1030</v>
      </c>
      <c r="G165" t="s">
        <v>905</v>
      </c>
      <c r="H165" t="s">
        <v>950</v>
      </c>
      <c r="I165" t="s">
        <v>1109</v>
      </c>
      <c r="J165" t="s">
        <v>1113</v>
      </c>
      <c r="K165" t="s">
        <v>1030</v>
      </c>
      <c r="L165" t="s">
        <v>1030</v>
      </c>
      <c r="M165" t="s">
        <v>1030</v>
      </c>
      <c r="N165" t="s">
        <v>883</v>
      </c>
      <c r="O165" t="s">
        <v>883</v>
      </c>
      <c r="P165" t="s">
        <v>899</v>
      </c>
      <c r="T165" t="s">
        <v>553</v>
      </c>
      <c r="U165" t="s">
        <v>553</v>
      </c>
      <c r="V165" t="s">
        <v>553</v>
      </c>
      <c r="W165" t="s">
        <v>553</v>
      </c>
      <c r="X165" t="s">
        <v>554</v>
      </c>
      <c r="AB165" t="s">
        <v>880</v>
      </c>
    </row>
    <row r="166" spans="1:28">
      <c r="A166" t="s">
        <v>1555</v>
      </c>
      <c r="B166" t="s">
        <v>1352</v>
      </c>
      <c r="D166" t="s">
        <v>1205</v>
      </c>
      <c r="E166" t="s">
        <v>922</v>
      </c>
      <c r="F166" t="s">
        <v>1030</v>
      </c>
      <c r="G166" t="s">
        <v>881</v>
      </c>
      <c r="H166" t="s">
        <v>950</v>
      </c>
      <c r="I166" t="s">
        <v>1109</v>
      </c>
      <c r="J166" t="s">
        <v>1113</v>
      </c>
      <c r="K166" t="s">
        <v>1030</v>
      </c>
      <c r="L166" t="s">
        <v>1030</v>
      </c>
      <c r="M166" t="s">
        <v>1030</v>
      </c>
      <c r="N166" t="s">
        <v>1046</v>
      </c>
      <c r="O166" t="s">
        <v>1046</v>
      </c>
      <c r="P166" t="s">
        <v>899</v>
      </c>
      <c r="T166" t="s">
        <v>553</v>
      </c>
      <c r="U166" t="s">
        <v>553</v>
      </c>
      <c r="V166" t="s">
        <v>553</v>
      </c>
      <c r="W166" t="s">
        <v>553</v>
      </c>
      <c r="X166" t="s">
        <v>554</v>
      </c>
      <c r="AB166" t="s">
        <v>880</v>
      </c>
    </row>
    <row r="167" spans="1:28">
      <c r="A167" t="s">
        <v>1555</v>
      </c>
      <c r="B167" t="s">
        <v>222</v>
      </c>
      <c r="D167" t="s">
        <v>1201</v>
      </c>
      <c r="E167" t="s">
        <v>907</v>
      </c>
      <c r="F167" t="s">
        <v>1030</v>
      </c>
      <c r="G167" t="s">
        <v>1050</v>
      </c>
      <c r="H167" t="s">
        <v>950</v>
      </c>
      <c r="I167" t="s">
        <v>1109</v>
      </c>
      <c r="J167" t="s">
        <v>1113</v>
      </c>
      <c r="K167" t="s">
        <v>1030</v>
      </c>
      <c r="L167" t="s">
        <v>1030</v>
      </c>
      <c r="M167" t="s">
        <v>1030</v>
      </c>
      <c r="N167" t="s">
        <v>948</v>
      </c>
      <c r="O167" t="s">
        <v>948</v>
      </c>
      <c r="P167" t="s">
        <v>899</v>
      </c>
      <c r="T167" t="s">
        <v>553</v>
      </c>
      <c r="U167" t="s">
        <v>553</v>
      </c>
      <c r="V167" t="s">
        <v>553</v>
      </c>
      <c r="W167" t="s">
        <v>553</v>
      </c>
      <c r="X167" t="s">
        <v>554</v>
      </c>
      <c r="AB167" t="s">
        <v>880</v>
      </c>
    </row>
    <row r="168" spans="1:28">
      <c r="A168" t="s">
        <v>1555</v>
      </c>
      <c r="B168" t="s">
        <v>222</v>
      </c>
      <c r="D168" t="s">
        <v>1206</v>
      </c>
      <c r="E168" t="s">
        <v>995</v>
      </c>
      <c r="F168" t="s">
        <v>1030</v>
      </c>
      <c r="G168" t="s">
        <v>965</v>
      </c>
      <c r="H168" t="s">
        <v>950</v>
      </c>
      <c r="I168" t="s">
        <v>1109</v>
      </c>
      <c r="J168" t="s">
        <v>1113</v>
      </c>
      <c r="K168" t="s">
        <v>1030</v>
      </c>
      <c r="L168" t="s">
        <v>1030</v>
      </c>
      <c r="M168" t="s">
        <v>1030</v>
      </c>
      <c r="N168" t="s">
        <v>948</v>
      </c>
      <c r="O168" t="s">
        <v>948</v>
      </c>
      <c r="P168" t="s">
        <v>899</v>
      </c>
      <c r="T168" t="s">
        <v>553</v>
      </c>
      <c r="U168" t="s">
        <v>553</v>
      </c>
      <c r="V168" t="s">
        <v>553</v>
      </c>
      <c r="W168" t="s">
        <v>553</v>
      </c>
      <c r="X168" t="s">
        <v>554</v>
      </c>
      <c r="AB168" t="s">
        <v>880</v>
      </c>
    </row>
    <row r="169" spans="1:28">
      <c r="A169" t="s">
        <v>1555</v>
      </c>
      <c r="B169" t="s">
        <v>222</v>
      </c>
      <c r="D169" t="s">
        <v>1224</v>
      </c>
      <c r="E169" t="s">
        <v>951</v>
      </c>
      <c r="F169" t="s">
        <v>1030</v>
      </c>
      <c r="G169" t="s">
        <v>877</v>
      </c>
      <c r="H169" t="s">
        <v>950</v>
      </c>
      <c r="I169" t="s">
        <v>1109</v>
      </c>
      <c r="J169" t="s">
        <v>1113</v>
      </c>
      <c r="K169" t="s">
        <v>1030</v>
      </c>
      <c r="L169" t="s">
        <v>1030</v>
      </c>
      <c r="M169" t="s">
        <v>1030</v>
      </c>
      <c r="N169" t="s">
        <v>948</v>
      </c>
      <c r="O169" t="s">
        <v>948</v>
      </c>
      <c r="P169" t="s">
        <v>899</v>
      </c>
      <c r="T169" t="s">
        <v>553</v>
      </c>
      <c r="U169" t="s">
        <v>553</v>
      </c>
      <c r="V169" t="s">
        <v>553</v>
      </c>
      <c r="W169" t="s">
        <v>553</v>
      </c>
      <c r="X169" t="s">
        <v>554</v>
      </c>
      <c r="AB169" t="s">
        <v>880</v>
      </c>
    </row>
    <row r="170" spans="1:28">
      <c r="A170" t="s">
        <v>1555</v>
      </c>
      <c r="B170" t="s">
        <v>222</v>
      </c>
      <c r="D170" t="s">
        <v>1212</v>
      </c>
      <c r="E170" t="s">
        <v>1117</v>
      </c>
      <c r="F170" t="s">
        <v>1030</v>
      </c>
      <c r="G170" t="s">
        <v>934</v>
      </c>
      <c r="H170" t="s">
        <v>950</v>
      </c>
      <c r="I170" t="s">
        <v>1109</v>
      </c>
      <c r="J170" t="s">
        <v>1113</v>
      </c>
      <c r="K170" t="s">
        <v>1030</v>
      </c>
      <c r="L170" t="s">
        <v>1030</v>
      </c>
      <c r="M170" t="s">
        <v>1030</v>
      </c>
      <c r="N170" t="s">
        <v>939</v>
      </c>
      <c r="O170" t="s">
        <v>939</v>
      </c>
      <c r="P170" t="s">
        <v>899</v>
      </c>
      <c r="T170" t="s">
        <v>553</v>
      </c>
      <c r="U170" t="s">
        <v>553</v>
      </c>
      <c r="V170" t="s">
        <v>553</v>
      </c>
      <c r="W170" t="s">
        <v>553</v>
      </c>
      <c r="X170" t="s">
        <v>554</v>
      </c>
      <c r="AB170" t="s">
        <v>880</v>
      </c>
    </row>
    <row r="171" spans="1:28">
      <c r="A171" t="s">
        <v>1555</v>
      </c>
      <c r="B171" t="s">
        <v>222</v>
      </c>
      <c r="D171" t="s">
        <v>1207</v>
      </c>
      <c r="E171" t="s">
        <v>984</v>
      </c>
      <c r="F171" t="s">
        <v>1030</v>
      </c>
      <c r="G171" t="s">
        <v>1131</v>
      </c>
      <c r="H171" t="s">
        <v>950</v>
      </c>
      <c r="I171" t="s">
        <v>1109</v>
      </c>
      <c r="J171" t="s">
        <v>1113</v>
      </c>
      <c r="K171" t="s">
        <v>1030</v>
      </c>
      <c r="L171" t="s">
        <v>1030</v>
      </c>
      <c r="M171" t="s">
        <v>1030</v>
      </c>
      <c r="N171" t="s">
        <v>1080</v>
      </c>
      <c r="O171" t="s">
        <v>1080</v>
      </c>
      <c r="P171" t="s">
        <v>899</v>
      </c>
      <c r="T171" t="s">
        <v>553</v>
      </c>
      <c r="U171" t="s">
        <v>553</v>
      </c>
      <c r="V171" t="s">
        <v>553</v>
      </c>
      <c r="W171" t="s">
        <v>553</v>
      </c>
      <c r="X171" t="s">
        <v>554</v>
      </c>
      <c r="AB171" t="s">
        <v>880</v>
      </c>
    </row>
    <row r="172" spans="1:28">
      <c r="A172" t="s">
        <v>1555</v>
      </c>
      <c r="B172" t="s">
        <v>222</v>
      </c>
      <c r="D172" t="s">
        <v>1223</v>
      </c>
      <c r="E172" t="s">
        <v>1084</v>
      </c>
      <c r="F172" t="s">
        <v>1030</v>
      </c>
      <c r="G172" t="s">
        <v>903</v>
      </c>
      <c r="H172" t="s">
        <v>950</v>
      </c>
      <c r="I172" t="s">
        <v>1109</v>
      </c>
      <c r="J172" t="s">
        <v>1113</v>
      </c>
      <c r="K172" t="s">
        <v>1030</v>
      </c>
      <c r="L172" t="s">
        <v>1030</v>
      </c>
      <c r="M172" t="s">
        <v>1030</v>
      </c>
      <c r="N172" t="s">
        <v>1106</v>
      </c>
      <c r="O172" t="s">
        <v>1106</v>
      </c>
      <c r="P172" t="s">
        <v>899</v>
      </c>
      <c r="T172" t="s">
        <v>553</v>
      </c>
      <c r="U172" t="s">
        <v>553</v>
      </c>
      <c r="V172" t="s">
        <v>553</v>
      </c>
      <c r="W172" t="s">
        <v>553</v>
      </c>
      <c r="X172" t="s">
        <v>554</v>
      </c>
      <c r="AB172" t="s">
        <v>880</v>
      </c>
    </row>
    <row r="173" spans="1:28">
      <c r="A173" t="s">
        <v>1555</v>
      </c>
      <c r="B173" t="s">
        <v>222</v>
      </c>
      <c r="D173" t="s">
        <v>1219</v>
      </c>
      <c r="E173" t="s">
        <v>873</v>
      </c>
      <c r="F173" t="s">
        <v>1030</v>
      </c>
      <c r="G173" t="s">
        <v>941</v>
      </c>
      <c r="H173" t="s">
        <v>950</v>
      </c>
      <c r="I173" t="s">
        <v>1109</v>
      </c>
      <c r="J173" t="s">
        <v>1113</v>
      </c>
      <c r="K173" t="s">
        <v>1030</v>
      </c>
      <c r="L173" t="s">
        <v>1030</v>
      </c>
      <c r="M173" t="s">
        <v>1030</v>
      </c>
      <c r="N173" t="s">
        <v>990</v>
      </c>
      <c r="O173" t="s">
        <v>990</v>
      </c>
      <c r="P173" t="s">
        <v>899</v>
      </c>
      <c r="T173" t="s">
        <v>553</v>
      </c>
      <c r="U173" t="s">
        <v>553</v>
      </c>
      <c r="V173" t="s">
        <v>553</v>
      </c>
      <c r="W173" t="s">
        <v>553</v>
      </c>
      <c r="X173" t="s">
        <v>554</v>
      </c>
      <c r="AB173" t="s">
        <v>880</v>
      </c>
    </row>
    <row r="174" spans="1:28">
      <c r="A174" t="s">
        <v>1555</v>
      </c>
      <c r="B174" t="s">
        <v>222</v>
      </c>
      <c r="D174" t="s">
        <v>1220</v>
      </c>
      <c r="E174" t="s">
        <v>914</v>
      </c>
      <c r="F174" t="s">
        <v>1030</v>
      </c>
      <c r="G174" t="s">
        <v>1063</v>
      </c>
      <c r="H174" t="s">
        <v>950</v>
      </c>
      <c r="I174" t="s">
        <v>1109</v>
      </c>
      <c r="J174" t="s">
        <v>1113</v>
      </c>
      <c r="K174" t="s">
        <v>1030</v>
      </c>
      <c r="L174" t="s">
        <v>1030</v>
      </c>
      <c r="M174" t="s">
        <v>1030</v>
      </c>
      <c r="N174" t="s">
        <v>966</v>
      </c>
      <c r="O174" t="s">
        <v>966</v>
      </c>
      <c r="P174" t="s">
        <v>899</v>
      </c>
      <c r="T174" t="s">
        <v>553</v>
      </c>
      <c r="U174" t="s">
        <v>553</v>
      </c>
      <c r="V174" t="s">
        <v>553</v>
      </c>
      <c r="W174" t="s">
        <v>553</v>
      </c>
      <c r="X174" t="s">
        <v>554</v>
      </c>
      <c r="AB174" t="s">
        <v>880</v>
      </c>
    </row>
    <row r="175" spans="1:28">
      <c r="A175" t="s">
        <v>1555</v>
      </c>
      <c r="B175" t="s">
        <v>222</v>
      </c>
      <c r="D175" t="s">
        <v>1221</v>
      </c>
      <c r="E175" t="s">
        <v>1020</v>
      </c>
      <c r="F175" t="s">
        <v>1030</v>
      </c>
      <c r="G175" t="s">
        <v>1145</v>
      </c>
      <c r="H175" t="s">
        <v>950</v>
      </c>
      <c r="I175" t="s">
        <v>1109</v>
      </c>
      <c r="J175" t="s">
        <v>1113</v>
      </c>
      <c r="K175" t="s">
        <v>1030</v>
      </c>
      <c r="L175" t="s">
        <v>1030</v>
      </c>
      <c r="M175" t="s">
        <v>1030</v>
      </c>
      <c r="N175" t="s">
        <v>926</v>
      </c>
      <c r="O175" t="s">
        <v>926</v>
      </c>
      <c r="P175" t="s">
        <v>899</v>
      </c>
      <c r="T175" t="s">
        <v>553</v>
      </c>
      <c r="U175" t="s">
        <v>553</v>
      </c>
      <c r="V175" t="s">
        <v>553</v>
      </c>
      <c r="W175" t="s">
        <v>553</v>
      </c>
      <c r="X175" t="s">
        <v>554</v>
      </c>
      <c r="AB175" t="s">
        <v>880</v>
      </c>
    </row>
    <row r="176" spans="1:28">
      <c r="A176" t="s">
        <v>1555</v>
      </c>
      <c r="B176" t="s">
        <v>222</v>
      </c>
      <c r="D176" t="s">
        <v>1214</v>
      </c>
      <c r="E176" t="s">
        <v>1020</v>
      </c>
      <c r="F176" t="s">
        <v>1030</v>
      </c>
      <c r="G176" t="s">
        <v>909</v>
      </c>
      <c r="H176" t="s">
        <v>950</v>
      </c>
      <c r="I176" t="s">
        <v>1109</v>
      </c>
      <c r="J176" t="s">
        <v>1113</v>
      </c>
      <c r="K176" t="s">
        <v>1030</v>
      </c>
      <c r="L176" t="s">
        <v>1030</v>
      </c>
      <c r="M176" t="s">
        <v>1030</v>
      </c>
      <c r="N176" t="s">
        <v>1148</v>
      </c>
      <c r="O176" t="s">
        <v>1148</v>
      </c>
      <c r="P176" t="s">
        <v>899</v>
      </c>
      <c r="T176" t="s">
        <v>553</v>
      </c>
      <c r="U176" t="s">
        <v>553</v>
      </c>
      <c r="V176" t="s">
        <v>553</v>
      </c>
      <c r="W176" t="s">
        <v>553</v>
      </c>
      <c r="X176" t="s">
        <v>554</v>
      </c>
      <c r="AB176" t="s">
        <v>880</v>
      </c>
    </row>
    <row r="177" spans="1:28">
      <c r="A177" t="s">
        <v>1555</v>
      </c>
      <c r="B177" t="s">
        <v>222</v>
      </c>
      <c r="D177" t="s">
        <v>1215</v>
      </c>
      <c r="E177" t="s">
        <v>1142</v>
      </c>
      <c r="F177" t="s">
        <v>1030</v>
      </c>
      <c r="G177" t="s">
        <v>1017</v>
      </c>
      <c r="H177" t="s">
        <v>950</v>
      </c>
      <c r="I177" t="s">
        <v>1109</v>
      </c>
      <c r="J177" t="s">
        <v>1113</v>
      </c>
      <c r="K177" t="s">
        <v>1030</v>
      </c>
      <c r="L177" t="s">
        <v>1030</v>
      </c>
      <c r="M177" t="s">
        <v>1030</v>
      </c>
      <c r="N177" t="s">
        <v>1148</v>
      </c>
      <c r="O177" t="s">
        <v>1148</v>
      </c>
      <c r="P177" t="s">
        <v>899</v>
      </c>
      <c r="T177" t="s">
        <v>553</v>
      </c>
      <c r="U177" t="s">
        <v>553</v>
      </c>
      <c r="V177" t="s">
        <v>553</v>
      </c>
      <c r="W177" t="s">
        <v>553</v>
      </c>
      <c r="X177" t="s">
        <v>554</v>
      </c>
      <c r="AB177" t="s">
        <v>880</v>
      </c>
    </row>
    <row r="178" spans="1:28">
      <c r="A178" t="s">
        <v>1555</v>
      </c>
      <c r="B178" t="s">
        <v>222</v>
      </c>
      <c r="D178" t="s">
        <v>1217</v>
      </c>
      <c r="E178" t="s">
        <v>1068</v>
      </c>
      <c r="F178" t="s">
        <v>1030</v>
      </c>
      <c r="G178" t="s">
        <v>912</v>
      </c>
      <c r="H178" t="s">
        <v>950</v>
      </c>
      <c r="I178" t="s">
        <v>1109</v>
      </c>
      <c r="J178" t="s">
        <v>1113</v>
      </c>
      <c r="K178" t="s">
        <v>1030</v>
      </c>
      <c r="L178" t="s">
        <v>1030</v>
      </c>
      <c r="M178" t="s">
        <v>1030</v>
      </c>
      <c r="N178" t="s">
        <v>946</v>
      </c>
      <c r="O178" t="s">
        <v>946</v>
      </c>
      <c r="P178" t="s">
        <v>899</v>
      </c>
      <c r="T178" t="s">
        <v>553</v>
      </c>
      <c r="U178" t="s">
        <v>553</v>
      </c>
      <c r="V178" t="s">
        <v>553</v>
      </c>
      <c r="W178" t="s">
        <v>553</v>
      </c>
      <c r="X178" t="s">
        <v>554</v>
      </c>
      <c r="AB178" t="s">
        <v>880</v>
      </c>
    </row>
    <row r="179" spans="1:28">
      <c r="A179" t="s">
        <v>1555</v>
      </c>
      <c r="B179" t="s">
        <v>222</v>
      </c>
      <c r="D179" t="s">
        <v>1218</v>
      </c>
      <c r="E179" t="s">
        <v>949</v>
      </c>
      <c r="F179" t="s">
        <v>1030</v>
      </c>
      <c r="G179" t="s">
        <v>890</v>
      </c>
      <c r="H179" t="s">
        <v>950</v>
      </c>
      <c r="I179" t="s">
        <v>1109</v>
      </c>
      <c r="J179" t="s">
        <v>1113</v>
      </c>
      <c r="K179" t="s">
        <v>1030</v>
      </c>
      <c r="L179" t="s">
        <v>1030</v>
      </c>
      <c r="M179" t="s">
        <v>1030</v>
      </c>
      <c r="N179" t="s">
        <v>1106</v>
      </c>
      <c r="O179" t="s">
        <v>1106</v>
      </c>
      <c r="P179" t="s">
        <v>899</v>
      </c>
      <c r="T179" t="s">
        <v>553</v>
      </c>
      <c r="U179" t="s">
        <v>553</v>
      </c>
      <c r="V179" t="s">
        <v>553</v>
      </c>
      <c r="W179" t="s">
        <v>553</v>
      </c>
      <c r="X179" t="s">
        <v>554</v>
      </c>
      <c r="AB179" t="s">
        <v>880</v>
      </c>
    </row>
    <row r="180" spans="1:28">
      <c r="A180" t="s">
        <v>1555</v>
      </c>
      <c r="B180" t="s">
        <v>222</v>
      </c>
      <c r="D180" t="s">
        <v>1227</v>
      </c>
      <c r="E180" t="s">
        <v>1018</v>
      </c>
      <c r="F180" t="s">
        <v>1030</v>
      </c>
      <c r="G180" t="s">
        <v>905</v>
      </c>
      <c r="H180" t="s">
        <v>950</v>
      </c>
      <c r="I180" t="s">
        <v>1109</v>
      </c>
      <c r="J180" t="s">
        <v>1113</v>
      </c>
      <c r="K180" t="s">
        <v>1030</v>
      </c>
      <c r="L180" t="s">
        <v>1030</v>
      </c>
      <c r="M180" t="s">
        <v>1030</v>
      </c>
      <c r="N180" t="s">
        <v>883</v>
      </c>
      <c r="O180" t="s">
        <v>883</v>
      </c>
      <c r="P180" t="s">
        <v>899</v>
      </c>
      <c r="T180" t="s">
        <v>553</v>
      </c>
      <c r="U180" t="s">
        <v>553</v>
      </c>
      <c r="V180" t="s">
        <v>553</v>
      </c>
      <c r="W180" t="s">
        <v>553</v>
      </c>
      <c r="X180" t="s">
        <v>554</v>
      </c>
      <c r="AB180" t="s">
        <v>880</v>
      </c>
    </row>
    <row r="181" spans="1:28">
      <c r="A181" t="s">
        <v>1555</v>
      </c>
      <c r="B181" t="s">
        <v>222</v>
      </c>
      <c r="D181" t="s">
        <v>1205</v>
      </c>
      <c r="E181" t="s">
        <v>1070</v>
      </c>
      <c r="F181" t="s">
        <v>1030</v>
      </c>
      <c r="G181" t="s">
        <v>881</v>
      </c>
      <c r="H181" t="s">
        <v>950</v>
      </c>
      <c r="I181" t="s">
        <v>1109</v>
      </c>
      <c r="J181" t="s">
        <v>1113</v>
      </c>
      <c r="K181" t="s">
        <v>1030</v>
      </c>
      <c r="L181" t="s">
        <v>1030</v>
      </c>
      <c r="M181" t="s">
        <v>1030</v>
      </c>
      <c r="N181" t="s">
        <v>1106</v>
      </c>
      <c r="O181" t="s">
        <v>1106</v>
      </c>
      <c r="P181" t="s">
        <v>899</v>
      </c>
      <c r="T181" t="s">
        <v>553</v>
      </c>
      <c r="U181" t="s">
        <v>553</v>
      </c>
      <c r="V181" t="s">
        <v>553</v>
      </c>
      <c r="W181" t="s">
        <v>553</v>
      </c>
      <c r="X181" t="s">
        <v>554</v>
      </c>
      <c r="AB181" t="s">
        <v>880</v>
      </c>
    </row>
    <row r="182" spans="1:28">
      <c r="A182" t="s">
        <v>1555</v>
      </c>
      <c r="B182" t="s">
        <v>262</v>
      </c>
      <c r="D182" t="s">
        <v>1201</v>
      </c>
      <c r="E182" t="s">
        <v>1027</v>
      </c>
      <c r="F182" t="s">
        <v>1045</v>
      </c>
      <c r="G182" t="s">
        <v>1050</v>
      </c>
      <c r="H182" t="s">
        <v>950</v>
      </c>
      <c r="I182" t="s">
        <v>1109</v>
      </c>
      <c r="J182" t="s">
        <v>1113</v>
      </c>
      <c r="K182" t="s">
        <v>1045</v>
      </c>
      <c r="L182" t="s">
        <v>1045</v>
      </c>
      <c r="M182" t="s">
        <v>1045</v>
      </c>
      <c r="N182" t="s">
        <v>948</v>
      </c>
      <c r="O182" t="s">
        <v>948</v>
      </c>
      <c r="P182" t="s">
        <v>899</v>
      </c>
      <c r="T182" t="s">
        <v>553</v>
      </c>
      <c r="U182" t="s">
        <v>553</v>
      </c>
      <c r="V182" t="s">
        <v>553</v>
      </c>
      <c r="W182" t="s">
        <v>553</v>
      </c>
      <c r="X182" t="s">
        <v>554</v>
      </c>
      <c r="AB182" t="s">
        <v>880</v>
      </c>
    </row>
    <row r="183" spans="1:28">
      <c r="A183" t="s">
        <v>1555</v>
      </c>
      <c r="B183" t="s">
        <v>262</v>
      </c>
      <c r="D183" t="s">
        <v>1206</v>
      </c>
      <c r="E183" t="s">
        <v>987</v>
      </c>
      <c r="F183" t="s">
        <v>1045</v>
      </c>
      <c r="G183" t="s">
        <v>965</v>
      </c>
      <c r="H183" t="s">
        <v>950</v>
      </c>
      <c r="I183" t="s">
        <v>1109</v>
      </c>
      <c r="J183" t="s">
        <v>1113</v>
      </c>
      <c r="K183" t="s">
        <v>1045</v>
      </c>
      <c r="L183" t="s">
        <v>1045</v>
      </c>
      <c r="M183" t="s">
        <v>1045</v>
      </c>
      <c r="N183" t="s">
        <v>948</v>
      </c>
      <c r="O183" t="s">
        <v>948</v>
      </c>
      <c r="P183" t="s">
        <v>899</v>
      </c>
      <c r="T183" t="s">
        <v>553</v>
      </c>
      <c r="U183" t="s">
        <v>553</v>
      </c>
      <c r="V183" t="s">
        <v>553</v>
      </c>
      <c r="W183" t="s">
        <v>553</v>
      </c>
      <c r="X183" t="s">
        <v>554</v>
      </c>
      <c r="AB183" t="s">
        <v>880</v>
      </c>
    </row>
    <row r="184" spans="1:28">
      <c r="A184" t="s">
        <v>1555</v>
      </c>
      <c r="B184" t="s">
        <v>262</v>
      </c>
      <c r="D184" t="s">
        <v>1224</v>
      </c>
      <c r="E184" t="s">
        <v>972</v>
      </c>
      <c r="F184" t="s">
        <v>1045</v>
      </c>
      <c r="G184" t="s">
        <v>877</v>
      </c>
      <c r="H184" t="s">
        <v>950</v>
      </c>
      <c r="I184" t="s">
        <v>1109</v>
      </c>
      <c r="J184" t="s">
        <v>1113</v>
      </c>
      <c r="K184" t="s">
        <v>1045</v>
      </c>
      <c r="L184" t="s">
        <v>1045</v>
      </c>
      <c r="M184" t="s">
        <v>1045</v>
      </c>
      <c r="N184" t="s">
        <v>948</v>
      </c>
      <c r="O184" t="s">
        <v>948</v>
      </c>
      <c r="P184" t="s">
        <v>899</v>
      </c>
      <c r="T184" t="s">
        <v>553</v>
      </c>
      <c r="U184" t="s">
        <v>553</v>
      </c>
      <c r="V184" t="s">
        <v>553</v>
      </c>
      <c r="W184" t="s">
        <v>553</v>
      </c>
      <c r="X184" t="s">
        <v>554</v>
      </c>
      <c r="AB184" t="s">
        <v>880</v>
      </c>
    </row>
    <row r="185" spans="1:28">
      <c r="A185" t="s">
        <v>1555</v>
      </c>
      <c r="B185" t="s">
        <v>262</v>
      </c>
      <c r="D185" t="s">
        <v>1212</v>
      </c>
      <c r="E185" t="s">
        <v>1087</v>
      </c>
      <c r="F185" t="s">
        <v>1045</v>
      </c>
      <c r="G185" t="s">
        <v>934</v>
      </c>
      <c r="H185" t="s">
        <v>950</v>
      </c>
      <c r="I185" t="s">
        <v>1109</v>
      </c>
      <c r="J185" t="s">
        <v>1113</v>
      </c>
      <c r="K185" t="s">
        <v>1045</v>
      </c>
      <c r="L185" t="s">
        <v>1045</v>
      </c>
      <c r="M185" t="s">
        <v>1045</v>
      </c>
      <c r="N185" t="s">
        <v>939</v>
      </c>
      <c r="O185" t="s">
        <v>939</v>
      </c>
      <c r="P185" t="s">
        <v>899</v>
      </c>
      <c r="T185" t="s">
        <v>553</v>
      </c>
      <c r="U185" t="s">
        <v>553</v>
      </c>
      <c r="V185" t="s">
        <v>553</v>
      </c>
      <c r="W185" t="s">
        <v>553</v>
      </c>
      <c r="X185" t="s">
        <v>554</v>
      </c>
      <c r="AB185" t="s">
        <v>880</v>
      </c>
    </row>
    <row r="186" spans="1:28">
      <c r="A186" t="s">
        <v>1555</v>
      </c>
      <c r="B186" t="s">
        <v>262</v>
      </c>
      <c r="D186" t="s">
        <v>1207</v>
      </c>
      <c r="E186" t="s">
        <v>944</v>
      </c>
      <c r="F186" t="s">
        <v>1045</v>
      </c>
      <c r="G186" t="s">
        <v>1131</v>
      </c>
      <c r="H186" t="s">
        <v>950</v>
      </c>
      <c r="I186" t="s">
        <v>1109</v>
      </c>
      <c r="J186" t="s">
        <v>1113</v>
      </c>
      <c r="K186" t="s">
        <v>1045</v>
      </c>
      <c r="L186" t="s">
        <v>1045</v>
      </c>
      <c r="M186" t="s">
        <v>1045</v>
      </c>
      <c r="N186" t="s">
        <v>1080</v>
      </c>
      <c r="O186" t="s">
        <v>1080</v>
      </c>
      <c r="P186" t="s">
        <v>899</v>
      </c>
      <c r="T186" t="s">
        <v>553</v>
      </c>
      <c r="U186" t="s">
        <v>553</v>
      </c>
      <c r="V186" t="s">
        <v>553</v>
      </c>
      <c r="W186" t="s">
        <v>553</v>
      </c>
      <c r="X186" t="s">
        <v>554</v>
      </c>
      <c r="AB186" t="s">
        <v>880</v>
      </c>
    </row>
    <row r="187" spans="1:28">
      <c r="A187" t="s">
        <v>1555</v>
      </c>
      <c r="B187" t="s">
        <v>262</v>
      </c>
      <c r="D187" t="s">
        <v>1207</v>
      </c>
      <c r="E187" t="s">
        <v>1047</v>
      </c>
      <c r="F187" t="s">
        <v>1045</v>
      </c>
      <c r="G187" t="s">
        <v>1086</v>
      </c>
      <c r="H187" t="s">
        <v>950</v>
      </c>
      <c r="I187" t="s">
        <v>1109</v>
      </c>
      <c r="J187" t="s">
        <v>1113</v>
      </c>
      <c r="K187" t="s">
        <v>1045</v>
      </c>
      <c r="L187" t="s">
        <v>1045</v>
      </c>
      <c r="M187" t="s">
        <v>1045</v>
      </c>
      <c r="N187" t="s">
        <v>1090</v>
      </c>
      <c r="O187" t="s">
        <v>1090</v>
      </c>
      <c r="P187" t="s">
        <v>899</v>
      </c>
      <c r="T187" t="s">
        <v>553</v>
      </c>
      <c r="U187" t="s">
        <v>553</v>
      </c>
      <c r="V187" t="s">
        <v>553</v>
      </c>
      <c r="W187" t="s">
        <v>553</v>
      </c>
      <c r="X187" t="s">
        <v>554</v>
      </c>
      <c r="AB187" t="s">
        <v>880</v>
      </c>
    </row>
    <row r="188" spans="1:28">
      <c r="A188" t="s">
        <v>1555</v>
      </c>
      <c r="B188" t="s">
        <v>262</v>
      </c>
      <c r="D188" t="s">
        <v>1223</v>
      </c>
      <c r="E188" t="s">
        <v>925</v>
      </c>
      <c r="F188" t="s">
        <v>1045</v>
      </c>
      <c r="G188" t="s">
        <v>903</v>
      </c>
      <c r="H188" t="s">
        <v>950</v>
      </c>
      <c r="I188" t="s">
        <v>1109</v>
      </c>
      <c r="J188" t="s">
        <v>1113</v>
      </c>
      <c r="K188" t="s">
        <v>1045</v>
      </c>
      <c r="L188" t="s">
        <v>1045</v>
      </c>
      <c r="M188" t="s">
        <v>1045</v>
      </c>
      <c r="N188" t="s">
        <v>1033</v>
      </c>
      <c r="O188" t="s">
        <v>1033</v>
      </c>
      <c r="P188" t="s">
        <v>899</v>
      </c>
      <c r="T188" t="s">
        <v>553</v>
      </c>
      <c r="U188" t="s">
        <v>553</v>
      </c>
      <c r="V188" t="s">
        <v>553</v>
      </c>
      <c r="W188" t="s">
        <v>553</v>
      </c>
      <c r="X188" t="s">
        <v>554</v>
      </c>
      <c r="AB188" t="s">
        <v>880</v>
      </c>
    </row>
    <row r="189" spans="1:28">
      <c r="A189" t="s">
        <v>1555</v>
      </c>
      <c r="B189" t="s">
        <v>262</v>
      </c>
      <c r="D189" t="s">
        <v>1219</v>
      </c>
      <c r="E189" t="s">
        <v>1024</v>
      </c>
      <c r="F189" t="s">
        <v>1045</v>
      </c>
      <c r="G189" t="s">
        <v>941</v>
      </c>
      <c r="H189" t="s">
        <v>950</v>
      </c>
      <c r="I189" t="s">
        <v>1109</v>
      </c>
      <c r="J189" t="s">
        <v>1113</v>
      </c>
      <c r="K189" t="s">
        <v>1045</v>
      </c>
      <c r="L189" t="s">
        <v>1045</v>
      </c>
      <c r="M189" t="s">
        <v>1045</v>
      </c>
      <c r="N189" t="s">
        <v>990</v>
      </c>
      <c r="O189" t="s">
        <v>990</v>
      </c>
      <c r="P189" t="s">
        <v>899</v>
      </c>
      <c r="T189" t="s">
        <v>553</v>
      </c>
      <c r="U189" t="s">
        <v>553</v>
      </c>
      <c r="V189" t="s">
        <v>553</v>
      </c>
      <c r="W189" t="s">
        <v>553</v>
      </c>
      <c r="X189" t="s">
        <v>554</v>
      </c>
      <c r="AB189" t="s">
        <v>880</v>
      </c>
    </row>
    <row r="190" spans="1:28">
      <c r="A190" t="s">
        <v>1555</v>
      </c>
      <c r="B190" t="s">
        <v>262</v>
      </c>
      <c r="D190" t="s">
        <v>1220</v>
      </c>
      <c r="E190" t="s">
        <v>897</v>
      </c>
      <c r="F190" t="s">
        <v>1045</v>
      </c>
      <c r="G190" t="s">
        <v>1063</v>
      </c>
      <c r="H190" t="s">
        <v>950</v>
      </c>
      <c r="I190" t="s">
        <v>1109</v>
      </c>
      <c r="J190" t="s">
        <v>1113</v>
      </c>
      <c r="K190" t="s">
        <v>1045</v>
      </c>
      <c r="L190" t="s">
        <v>1045</v>
      </c>
      <c r="M190" t="s">
        <v>1045</v>
      </c>
      <c r="N190" t="s">
        <v>966</v>
      </c>
      <c r="O190" t="s">
        <v>966</v>
      </c>
      <c r="P190" t="s">
        <v>899</v>
      </c>
      <c r="T190" t="s">
        <v>553</v>
      </c>
      <c r="U190" t="s">
        <v>553</v>
      </c>
      <c r="V190" t="s">
        <v>553</v>
      </c>
      <c r="W190" t="s">
        <v>553</v>
      </c>
      <c r="X190" t="s">
        <v>554</v>
      </c>
      <c r="AB190" t="s">
        <v>880</v>
      </c>
    </row>
    <row r="191" spans="1:28">
      <c r="A191" t="s">
        <v>1555</v>
      </c>
      <c r="B191" t="s">
        <v>262</v>
      </c>
      <c r="D191" t="s">
        <v>1221</v>
      </c>
      <c r="E191" t="s">
        <v>921</v>
      </c>
      <c r="F191" t="s">
        <v>1045</v>
      </c>
      <c r="G191" t="s">
        <v>1145</v>
      </c>
      <c r="H191" t="s">
        <v>950</v>
      </c>
      <c r="I191" t="s">
        <v>1109</v>
      </c>
      <c r="J191" t="s">
        <v>1113</v>
      </c>
      <c r="K191" t="s">
        <v>1045</v>
      </c>
      <c r="L191" t="s">
        <v>1045</v>
      </c>
      <c r="M191" t="s">
        <v>1045</v>
      </c>
      <c r="N191" t="s">
        <v>926</v>
      </c>
      <c r="O191" t="s">
        <v>926</v>
      </c>
      <c r="P191" t="s">
        <v>899</v>
      </c>
      <c r="T191" t="s">
        <v>553</v>
      </c>
      <c r="U191" t="s">
        <v>553</v>
      </c>
      <c r="V191" t="s">
        <v>553</v>
      </c>
      <c r="W191" t="s">
        <v>553</v>
      </c>
      <c r="X191" t="s">
        <v>554</v>
      </c>
      <c r="AB191" t="s">
        <v>880</v>
      </c>
    </row>
    <row r="192" spans="1:28">
      <c r="A192" t="s">
        <v>1555</v>
      </c>
      <c r="B192" t="s">
        <v>262</v>
      </c>
      <c r="D192" t="s">
        <v>1214</v>
      </c>
      <c r="E192" t="s">
        <v>1040</v>
      </c>
      <c r="F192" t="s">
        <v>1045</v>
      </c>
      <c r="G192" t="s">
        <v>909</v>
      </c>
      <c r="H192" t="s">
        <v>950</v>
      </c>
      <c r="I192" t="s">
        <v>1109</v>
      </c>
      <c r="J192" t="s">
        <v>1113</v>
      </c>
      <c r="K192" t="s">
        <v>1045</v>
      </c>
      <c r="L192" t="s">
        <v>1045</v>
      </c>
      <c r="M192" t="s">
        <v>1045</v>
      </c>
      <c r="N192" t="s">
        <v>1148</v>
      </c>
      <c r="O192" t="s">
        <v>1148</v>
      </c>
      <c r="P192" t="s">
        <v>899</v>
      </c>
      <c r="T192" t="s">
        <v>553</v>
      </c>
      <c r="U192" t="s">
        <v>553</v>
      </c>
      <c r="V192" t="s">
        <v>553</v>
      </c>
      <c r="W192" t="s">
        <v>553</v>
      </c>
      <c r="X192" t="s">
        <v>554</v>
      </c>
      <c r="AB192" t="s">
        <v>880</v>
      </c>
    </row>
    <row r="193" spans="1:28">
      <c r="A193" t="s">
        <v>1555</v>
      </c>
      <c r="B193" t="s">
        <v>262</v>
      </c>
      <c r="D193" t="s">
        <v>1215</v>
      </c>
      <c r="E193" t="s">
        <v>1040</v>
      </c>
      <c r="F193" t="s">
        <v>1045</v>
      </c>
      <c r="G193" t="s">
        <v>1017</v>
      </c>
      <c r="H193" t="s">
        <v>950</v>
      </c>
      <c r="I193" t="s">
        <v>1109</v>
      </c>
      <c r="J193" t="s">
        <v>1113</v>
      </c>
      <c r="K193" t="s">
        <v>1045</v>
      </c>
      <c r="L193" t="s">
        <v>1045</v>
      </c>
      <c r="M193" t="s">
        <v>1045</v>
      </c>
      <c r="N193" t="s">
        <v>1148</v>
      </c>
      <c r="O193" t="s">
        <v>1148</v>
      </c>
      <c r="P193" t="s">
        <v>899</v>
      </c>
      <c r="T193" t="s">
        <v>553</v>
      </c>
      <c r="U193" t="s">
        <v>553</v>
      </c>
      <c r="V193" t="s">
        <v>553</v>
      </c>
      <c r="W193" t="s">
        <v>553</v>
      </c>
      <c r="X193" t="s">
        <v>554</v>
      </c>
      <c r="AB193" t="s">
        <v>880</v>
      </c>
    </row>
    <row r="194" spans="1:28">
      <c r="A194" t="s">
        <v>1555</v>
      </c>
      <c r="B194" t="s">
        <v>262</v>
      </c>
      <c r="D194" t="s">
        <v>1217</v>
      </c>
      <c r="E194" t="s">
        <v>983</v>
      </c>
      <c r="F194" t="s">
        <v>1045</v>
      </c>
      <c r="G194" t="s">
        <v>912</v>
      </c>
      <c r="H194" t="s">
        <v>950</v>
      </c>
      <c r="I194" t="s">
        <v>1109</v>
      </c>
      <c r="J194" t="s">
        <v>1113</v>
      </c>
      <c r="K194" t="s">
        <v>1045</v>
      </c>
      <c r="L194" t="s">
        <v>1045</v>
      </c>
      <c r="M194" t="s">
        <v>1045</v>
      </c>
      <c r="N194" t="s">
        <v>946</v>
      </c>
      <c r="O194" t="s">
        <v>946</v>
      </c>
      <c r="P194" t="s">
        <v>899</v>
      </c>
      <c r="T194" t="s">
        <v>553</v>
      </c>
      <c r="U194" t="s">
        <v>553</v>
      </c>
      <c r="V194" t="s">
        <v>553</v>
      </c>
      <c r="W194" t="s">
        <v>553</v>
      </c>
      <c r="X194" t="s">
        <v>554</v>
      </c>
      <c r="AB194" t="s">
        <v>880</v>
      </c>
    </row>
    <row r="195" spans="1:28">
      <c r="A195" t="s">
        <v>1555</v>
      </c>
      <c r="B195" t="s">
        <v>262</v>
      </c>
      <c r="D195" t="s">
        <v>1218</v>
      </c>
      <c r="E195" t="s">
        <v>885</v>
      </c>
      <c r="F195" t="s">
        <v>1045</v>
      </c>
      <c r="G195" t="s">
        <v>890</v>
      </c>
      <c r="H195" t="s">
        <v>950</v>
      </c>
      <c r="I195" t="s">
        <v>1109</v>
      </c>
      <c r="J195" t="s">
        <v>1113</v>
      </c>
      <c r="K195" t="s">
        <v>1045</v>
      </c>
      <c r="L195" t="s">
        <v>1045</v>
      </c>
      <c r="M195" t="s">
        <v>1045</v>
      </c>
      <c r="N195" t="s">
        <v>946</v>
      </c>
      <c r="O195" t="s">
        <v>946</v>
      </c>
      <c r="P195" t="s">
        <v>899</v>
      </c>
      <c r="T195" t="s">
        <v>553</v>
      </c>
      <c r="U195" t="s">
        <v>553</v>
      </c>
      <c r="V195" t="s">
        <v>553</v>
      </c>
      <c r="W195" t="s">
        <v>553</v>
      </c>
      <c r="X195" t="s">
        <v>554</v>
      </c>
      <c r="AB195" t="s">
        <v>880</v>
      </c>
    </row>
    <row r="196" spans="1:28">
      <c r="A196" t="s">
        <v>1555</v>
      </c>
      <c r="B196" t="s">
        <v>262</v>
      </c>
      <c r="D196" t="s">
        <v>1227</v>
      </c>
      <c r="E196" t="s">
        <v>1129</v>
      </c>
      <c r="F196" t="s">
        <v>1045</v>
      </c>
      <c r="G196" t="s">
        <v>905</v>
      </c>
      <c r="H196" t="s">
        <v>950</v>
      </c>
      <c r="I196" t="s">
        <v>1109</v>
      </c>
      <c r="J196" t="s">
        <v>1113</v>
      </c>
      <c r="K196" t="s">
        <v>1045</v>
      </c>
      <c r="L196" t="s">
        <v>1045</v>
      </c>
      <c r="M196" t="s">
        <v>1045</v>
      </c>
      <c r="N196" t="s">
        <v>883</v>
      </c>
      <c r="O196" t="s">
        <v>883</v>
      </c>
      <c r="P196" t="s">
        <v>899</v>
      </c>
      <c r="T196" t="s">
        <v>553</v>
      </c>
      <c r="U196" t="s">
        <v>553</v>
      </c>
      <c r="V196" t="s">
        <v>553</v>
      </c>
      <c r="W196" t="s">
        <v>553</v>
      </c>
      <c r="X196" t="s">
        <v>554</v>
      </c>
      <c r="AB196" t="s">
        <v>880</v>
      </c>
    </row>
    <row r="197" spans="1:28">
      <c r="A197" t="s">
        <v>1555</v>
      </c>
      <c r="B197" t="s">
        <v>262</v>
      </c>
      <c r="D197" t="s">
        <v>1205</v>
      </c>
      <c r="E197" t="s">
        <v>922</v>
      </c>
      <c r="F197" t="s">
        <v>1045</v>
      </c>
      <c r="G197" t="s">
        <v>881</v>
      </c>
      <c r="H197" t="s">
        <v>950</v>
      </c>
      <c r="I197" t="s">
        <v>1109</v>
      </c>
      <c r="J197" t="s">
        <v>1113</v>
      </c>
      <c r="K197" t="s">
        <v>1045</v>
      </c>
      <c r="L197" t="s">
        <v>1045</v>
      </c>
      <c r="M197" t="s">
        <v>1045</v>
      </c>
      <c r="N197" t="s">
        <v>1046</v>
      </c>
      <c r="O197" t="s">
        <v>1046</v>
      </c>
      <c r="P197" t="s">
        <v>899</v>
      </c>
      <c r="T197" t="s">
        <v>553</v>
      </c>
      <c r="U197" t="s">
        <v>553</v>
      </c>
      <c r="V197" t="s">
        <v>553</v>
      </c>
      <c r="W197" t="s">
        <v>553</v>
      </c>
      <c r="X197" t="s">
        <v>554</v>
      </c>
      <c r="AB197" t="s">
        <v>880</v>
      </c>
    </row>
    <row r="198" spans="1:28">
      <c r="A198" t="s">
        <v>1555</v>
      </c>
      <c r="B198" t="s">
        <v>265</v>
      </c>
      <c r="D198" t="s">
        <v>1201</v>
      </c>
      <c r="E198" t="s">
        <v>1027</v>
      </c>
      <c r="F198" t="s">
        <v>1030</v>
      </c>
      <c r="G198" t="s">
        <v>1050</v>
      </c>
      <c r="H198" t="s">
        <v>950</v>
      </c>
      <c r="I198" t="s">
        <v>1109</v>
      </c>
      <c r="J198" t="s">
        <v>1113</v>
      </c>
      <c r="K198" t="s">
        <v>1030</v>
      </c>
      <c r="L198" t="s">
        <v>1030</v>
      </c>
      <c r="M198" t="s">
        <v>1030</v>
      </c>
      <c r="N198" t="s">
        <v>948</v>
      </c>
      <c r="O198" t="s">
        <v>948</v>
      </c>
      <c r="P198" t="s">
        <v>899</v>
      </c>
      <c r="T198" t="s">
        <v>553</v>
      </c>
      <c r="U198" t="s">
        <v>553</v>
      </c>
      <c r="V198" t="s">
        <v>553</v>
      </c>
      <c r="W198" t="s">
        <v>553</v>
      </c>
      <c r="X198" t="s">
        <v>554</v>
      </c>
      <c r="AB198" t="s">
        <v>880</v>
      </c>
    </row>
    <row r="199" spans="1:28">
      <c r="A199" t="s">
        <v>1555</v>
      </c>
      <c r="B199" t="s">
        <v>265</v>
      </c>
      <c r="D199" t="s">
        <v>1206</v>
      </c>
      <c r="E199" t="s">
        <v>987</v>
      </c>
      <c r="F199" t="s">
        <v>1030</v>
      </c>
      <c r="G199" t="s">
        <v>965</v>
      </c>
      <c r="H199" t="s">
        <v>950</v>
      </c>
      <c r="I199" t="s">
        <v>1109</v>
      </c>
      <c r="J199" t="s">
        <v>1113</v>
      </c>
      <c r="K199" t="s">
        <v>1030</v>
      </c>
      <c r="L199" t="s">
        <v>1030</v>
      </c>
      <c r="M199" t="s">
        <v>1030</v>
      </c>
      <c r="N199" t="s">
        <v>948</v>
      </c>
      <c r="O199" t="s">
        <v>948</v>
      </c>
      <c r="P199" t="s">
        <v>899</v>
      </c>
      <c r="T199" t="s">
        <v>553</v>
      </c>
      <c r="U199" t="s">
        <v>553</v>
      </c>
      <c r="V199" t="s">
        <v>553</v>
      </c>
      <c r="W199" t="s">
        <v>553</v>
      </c>
      <c r="X199" t="s">
        <v>554</v>
      </c>
      <c r="AB199" t="s">
        <v>880</v>
      </c>
    </row>
    <row r="200" spans="1:28">
      <c r="A200" t="s">
        <v>1555</v>
      </c>
      <c r="B200" t="s">
        <v>265</v>
      </c>
      <c r="D200" t="s">
        <v>1224</v>
      </c>
      <c r="E200" t="s">
        <v>972</v>
      </c>
      <c r="F200" t="s">
        <v>1030</v>
      </c>
      <c r="G200" t="s">
        <v>877</v>
      </c>
      <c r="H200" t="s">
        <v>950</v>
      </c>
      <c r="I200" t="s">
        <v>1109</v>
      </c>
      <c r="J200" t="s">
        <v>1113</v>
      </c>
      <c r="K200" t="s">
        <v>1030</v>
      </c>
      <c r="L200" t="s">
        <v>1030</v>
      </c>
      <c r="M200" t="s">
        <v>1030</v>
      </c>
      <c r="N200" t="s">
        <v>948</v>
      </c>
      <c r="O200" t="s">
        <v>948</v>
      </c>
      <c r="P200" t="s">
        <v>899</v>
      </c>
      <c r="T200" t="s">
        <v>553</v>
      </c>
      <c r="U200" t="s">
        <v>553</v>
      </c>
      <c r="V200" t="s">
        <v>553</v>
      </c>
      <c r="W200" t="s">
        <v>553</v>
      </c>
      <c r="X200" t="s">
        <v>554</v>
      </c>
      <c r="AB200" t="s">
        <v>880</v>
      </c>
    </row>
    <row r="201" spans="1:28">
      <c r="A201" t="s">
        <v>1555</v>
      </c>
      <c r="B201" t="s">
        <v>265</v>
      </c>
      <c r="D201" t="s">
        <v>1212</v>
      </c>
      <c r="E201" t="s">
        <v>1087</v>
      </c>
      <c r="F201" t="s">
        <v>1030</v>
      </c>
      <c r="G201" t="s">
        <v>934</v>
      </c>
      <c r="H201" t="s">
        <v>950</v>
      </c>
      <c r="I201" t="s">
        <v>1109</v>
      </c>
      <c r="J201" t="s">
        <v>1113</v>
      </c>
      <c r="K201" t="s">
        <v>1030</v>
      </c>
      <c r="L201" t="s">
        <v>1030</v>
      </c>
      <c r="M201" t="s">
        <v>1030</v>
      </c>
      <c r="N201" t="s">
        <v>939</v>
      </c>
      <c r="O201" t="s">
        <v>939</v>
      </c>
      <c r="P201" t="s">
        <v>899</v>
      </c>
      <c r="T201" t="s">
        <v>553</v>
      </c>
      <c r="U201" t="s">
        <v>553</v>
      </c>
      <c r="V201" t="s">
        <v>553</v>
      </c>
      <c r="W201" t="s">
        <v>553</v>
      </c>
      <c r="X201" t="s">
        <v>554</v>
      </c>
      <c r="AB201" t="s">
        <v>880</v>
      </c>
    </row>
    <row r="202" spans="1:28">
      <c r="A202" t="s">
        <v>1555</v>
      </c>
      <c r="B202" t="s">
        <v>265</v>
      </c>
      <c r="D202" t="s">
        <v>1207</v>
      </c>
      <c r="E202" t="s">
        <v>1047</v>
      </c>
      <c r="F202" t="s">
        <v>1030</v>
      </c>
      <c r="G202" t="s">
        <v>1086</v>
      </c>
      <c r="H202" t="s">
        <v>950</v>
      </c>
      <c r="I202" t="s">
        <v>1109</v>
      </c>
      <c r="J202" t="s">
        <v>1113</v>
      </c>
      <c r="K202" t="s">
        <v>1030</v>
      </c>
      <c r="L202" t="s">
        <v>1030</v>
      </c>
      <c r="M202" t="s">
        <v>1030</v>
      </c>
      <c r="N202" t="s">
        <v>1090</v>
      </c>
      <c r="O202" t="s">
        <v>1090</v>
      </c>
      <c r="P202" t="s">
        <v>899</v>
      </c>
      <c r="T202" t="s">
        <v>553</v>
      </c>
      <c r="U202" t="s">
        <v>553</v>
      </c>
      <c r="V202" t="s">
        <v>553</v>
      </c>
      <c r="W202" t="s">
        <v>553</v>
      </c>
      <c r="X202" t="s">
        <v>554</v>
      </c>
      <c r="AB202" t="s">
        <v>880</v>
      </c>
    </row>
    <row r="203" spans="1:28">
      <c r="A203" t="s">
        <v>1555</v>
      </c>
      <c r="B203" t="s">
        <v>265</v>
      </c>
      <c r="D203" t="s">
        <v>1207</v>
      </c>
      <c r="E203" t="s">
        <v>944</v>
      </c>
      <c r="F203" t="s">
        <v>1030</v>
      </c>
      <c r="G203" t="s">
        <v>1131</v>
      </c>
      <c r="H203" t="s">
        <v>950</v>
      </c>
      <c r="I203" t="s">
        <v>1109</v>
      </c>
      <c r="J203" t="s">
        <v>1113</v>
      </c>
      <c r="K203" t="s">
        <v>1030</v>
      </c>
      <c r="L203" t="s">
        <v>1030</v>
      </c>
      <c r="M203" t="s">
        <v>1030</v>
      </c>
      <c r="N203" t="s">
        <v>1080</v>
      </c>
      <c r="O203" t="s">
        <v>1080</v>
      </c>
      <c r="P203" t="s">
        <v>899</v>
      </c>
      <c r="T203" t="s">
        <v>553</v>
      </c>
      <c r="U203" t="s">
        <v>553</v>
      </c>
      <c r="V203" t="s">
        <v>553</v>
      </c>
      <c r="W203" t="s">
        <v>553</v>
      </c>
      <c r="X203" t="s">
        <v>554</v>
      </c>
      <c r="AB203" t="s">
        <v>880</v>
      </c>
    </row>
    <row r="204" spans="1:28">
      <c r="A204" t="s">
        <v>1555</v>
      </c>
      <c r="B204" t="s">
        <v>265</v>
      </c>
      <c r="D204" t="s">
        <v>1223</v>
      </c>
      <c r="E204" t="s">
        <v>925</v>
      </c>
      <c r="F204" t="s">
        <v>1030</v>
      </c>
      <c r="G204" t="s">
        <v>903</v>
      </c>
      <c r="H204" t="s">
        <v>950</v>
      </c>
      <c r="I204" t="s">
        <v>1109</v>
      </c>
      <c r="J204" t="s">
        <v>1113</v>
      </c>
      <c r="K204" t="s">
        <v>1030</v>
      </c>
      <c r="L204" t="s">
        <v>1030</v>
      </c>
      <c r="M204" t="s">
        <v>1030</v>
      </c>
      <c r="N204" t="s">
        <v>1033</v>
      </c>
      <c r="O204" t="s">
        <v>1033</v>
      </c>
      <c r="P204" t="s">
        <v>899</v>
      </c>
      <c r="T204" t="s">
        <v>553</v>
      </c>
      <c r="U204" t="s">
        <v>553</v>
      </c>
      <c r="V204" t="s">
        <v>553</v>
      </c>
      <c r="W204" t="s">
        <v>553</v>
      </c>
      <c r="X204" t="s">
        <v>554</v>
      </c>
      <c r="AB204" t="s">
        <v>880</v>
      </c>
    </row>
    <row r="205" spans="1:28">
      <c r="A205" t="s">
        <v>1555</v>
      </c>
      <c r="B205" t="s">
        <v>265</v>
      </c>
      <c r="D205" t="s">
        <v>1219</v>
      </c>
      <c r="E205" t="s">
        <v>1024</v>
      </c>
      <c r="F205" t="s">
        <v>1030</v>
      </c>
      <c r="G205" t="s">
        <v>941</v>
      </c>
      <c r="H205" t="s">
        <v>950</v>
      </c>
      <c r="I205" t="s">
        <v>1109</v>
      </c>
      <c r="J205" t="s">
        <v>1113</v>
      </c>
      <c r="K205" t="s">
        <v>1030</v>
      </c>
      <c r="L205" t="s">
        <v>1030</v>
      </c>
      <c r="M205" t="s">
        <v>1030</v>
      </c>
      <c r="N205" t="s">
        <v>990</v>
      </c>
      <c r="O205" t="s">
        <v>990</v>
      </c>
      <c r="P205" t="s">
        <v>899</v>
      </c>
      <c r="T205" t="s">
        <v>553</v>
      </c>
      <c r="U205" t="s">
        <v>553</v>
      </c>
      <c r="V205" t="s">
        <v>553</v>
      </c>
      <c r="W205" t="s">
        <v>553</v>
      </c>
      <c r="X205" t="s">
        <v>554</v>
      </c>
      <c r="AB205" t="s">
        <v>880</v>
      </c>
    </row>
    <row r="206" spans="1:28">
      <c r="A206" t="s">
        <v>1555</v>
      </c>
      <c r="B206" t="s">
        <v>265</v>
      </c>
      <c r="D206" t="s">
        <v>1220</v>
      </c>
      <c r="E206" t="s">
        <v>897</v>
      </c>
      <c r="F206" t="s">
        <v>1030</v>
      </c>
      <c r="G206" t="s">
        <v>1063</v>
      </c>
      <c r="H206" t="s">
        <v>950</v>
      </c>
      <c r="I206" t="s">
        <v>1109</v>
      </c>
      <c r="J206" t="s">
        <v>1113</v>
      </c>
      <c r="K206" t="s">
        <v>1030</v>
      </c>
      <c r="L206" t="s">
        <v>1030</v>
      </c>
      <c r="M206" t="s">
        <v>1030</v>
      </c>
      <c r="N206" t="s">
        <v>966</v>
      </c>
      <c r="O206" t="s">
        <v>966</v>
      </c>
      <c r="P206" t="s">
        <v>899</v>
      </c>
      <c r="T206" t="s">
        <v>553</v>
      </c>
      <c r="U206" t="s">
        <v>553</v>
      </c>
      <c r="V206" t="s">
        <v>553</v>
      </c>
      <c r="W206" t="s">
        <v>553</v>
      </c>
      <c r="X206" t="s">
        <v>554</v>
      </c>
      <c r="AB206" t="s">
        <v>880</v>
      </c>
    </row>
    <row r="207" spans="1:28">
      <c r="A207" t="s">
        <v>1555</v>
      </c>
      <c r="B207" t="s">
        <v>265</v>
      </c>
      <c r="D207" t="s">
        <v>1221</v>
      </c>
      <c r="E207" t="s">
        <v>921</v>
      </c>
      <c r="F207" t="s">
        <v>1030</v>
      </c>
      <c r="G207" t="s">
        <v>1145</v>
      </c>
      <c r="H207" t="s">
        <v>950</v>
      </c>
      <c r="I207" t="s">
        <v>1109</v>
      </c>
      <c r="J207" t="s">
        <v>1113</v>
      </c>
      <c r="K207" t="s">
        <v>1030</v>
      </c>
      <c r="L207" t="s">
        <v>1030</v>
      </c>
      <c r="M207" t="s">
        <v>1030</v>
      </c>
      <c r="N207" t="s">
        <v>926</v>
      </c>
      <c r="O207" t="s">
        <v>926</v>
      </c>
      <c r="P207" t="s">
        <v>899</v>
      </c>
      <c r="T207" t="s">
        <v>553</v>
      </c>
      <c r="U207" t="s">
        <v>553</v>
      </c>
      <c r="V207" t="s">
        <v>553</v>
      </c>
      <c r="W207" t="s">
        <v>553</v>
      </c>
      <c r="X207" t="s">
        <v>554</v>
      </c>
      <c r="AB207" t="s">
        <v>880</v>
      </c>
    </row>
    <row r="208" spans="1:28">
      <c r="A208" t="s">
        <v>1555</v>
      </c>
      <c r="B208" t="s">
        <v>265</v>
      </c>
      <c r="D208" t="s">
        <v>1214</v>
      </c>
      <c r="E208" t="s">
        <v>1040</v>
      </c>
      <c r="F208" t="s">
        <v>1030</v>
      </c>
      <c r="G208" t="s">
        <v>909</v>
      </c>
      <c r="H208" t="s">
        <v>950</v>
      </c>
      <c r="I208" t="s">
        <v>1109</v>
      </c>
      <c r="J208" t="s">
        <v>1113</v>
      </c>
      <c r="K208" t="s">
        <v>1030</v>
      </c>
      <c r="L208" t="s">
        <v>1030</v>
      </c>
      <c r="M208" t="s">
        <v>1030</v>
      </c>
      <c r="N208" t="s">
        <v>1148</v>
      </c>
      <c r="O208" t="s">
        <v>1148</v>
      </c>
      <c r="P208" t="s">
        <v>899</v>
      </c>
      <c r="T208" t="s">
        <v>553</v>
      </c>
      <c r="U208" t="s">
        <v>553</v>
      </c>
      <c r="V208" t="s">
        <v>553</v>
      </c>
      <c r="W208" t="s">
        <v>553</v>
      </c>
      <c r="X208" t="s">
        <v>554</v>
      </c>
      <c r="AB208" t="s">
        <v>880</v>
      </c>
    </row>
    <row r="209" spans="1:28">
      <c r="A209" t="s">
        <v>1555</v>
      </c>
      <c r="B209" t="s">
        <v>265</v>
      </c>
      <c r="D209" t="s">
        <v>1215</v>
      </c>
      <c r="E209" t="s">
        <v>1040</v>
      </c>
      <c r="F209" t="s">
        <v>1030</v>
      </c>
      <c r="G209" t="s">
        <v>1017</v>
      </c>
      <c r="H209" t="s">
        <v>950</v>
      </c>
      <c r="I209" t="s">
        <v>1109</v>
      </c>
      <c r="J209" t="s">
        <v>1113</v>
      </c>
      <c r="K209" t="s">
        <v>1030</v>
      </c>
      <c r="L209" t="s">
        <v>1030</v>
      </c>
      <c r="M209" t="s">
        <v>1030</v>
      </c>
      <c r="N209" t="s">
        <v>1148</v>
      </c>
      <c r="O209" t="s">
        <v>1148</v>
      </c>
      <c r="P209" t="s">
        <v>899</v>
      </c>
      <c r="T209" t="s">
        <v>553</v>
      </c>
      <c r="U209" t="s">
        <v>553</v>
      </c>
      <c r="V209" t="s">
        <v>553</v>
      </c>
      <c r="W209" t="s">
        <v>553</v>
      </c>
      <c r="X209" t="s">
        <v>554</v>
      </c>
      <c r="AB209" t="s">
        <v>880</v>
      </c>
    </row>
    <row r="210" spans="1:28">
      <c r="A210" t="s">
        <v>1555</v>
      </c>
      <c r="B210" t="s">
        <v>265</v>
      </c>
      <c r="D210" t="s">
        <v>1217</v>
      </c>
      <c r="E210" t="s">
        <v>983</v>
      </c>
      <c r="F210" t="s">
        <v>1030</v>
      </c>
      <c r="G210" t="s">
        <v>912</v>
      </c>
      <c r="H210" t="s">
        <v>950</v>
      </c>
      <c r="I210" t="s">
        <v>1109</v>
      </c>
      <c r="J210" t="s">
        <v>1113</v>
      </c>
      <c r="K210" t="s">
        <v>1030</v>
      </c>
      <c r="L210" t="s">
        <v>1030</v>
      </c>
      <c r="M210" t="s">
        <v>1030</v>
      </c>
      <c r="N210" t="s">
        <v>946</v>
      </c>
      <c r="O210" t="s">
        <v>946</v>
      </c>
      <c r="P210" t="s">
        <v>899</v>
      </c>
      <c r="T210" t="s">
        <v>553</v>
      </c>
      <c r="U210" t="s">
        <v>553</v>
      </c>
      <c r="V210" t="s">
        <v>553</v>
      </c>
      <c r="W210" t="s">
        <v>553</v>
      </c>
      <c r="X210" t="s">
        <v>554</v>
      </c>
      <c r="AB210" t="s">
        <v>880</v>
      </c>
    </row>
    <row r="211" spans="1:28">
      <c r="A211" t="s">
        <v>1555</v>
      </c>
      <c r="B211" t="s">
        <v>265</v>
      </c>
      <c r="D211" t="s">
        <v>1218</v>
      </c>
      <c r="E211" t="s">
        <v>885</v>
      </c>
      <c r="F211" t="s">
        <v>1030</v>
      </c>
      <c r="G211" t="s">
        <v>890</v>
      </c>
      <c r="H211" t="s">
        <v>950</v>
      </c>
      <c r="I211" t="s">
        <v>1109</v>
      </c>
      <c r="J211" t="s">
        <v>1113</v>
      </c>
      <c r="K211" t="s">
        <v>1030</v>
      </c>
      <c r="L211" t="s">
        <v>1030</v>
      </c>
      <c r="M211" t="s">
        <v>1030</v>
      </c>
      <c r="N211" t="s">
        <v>946</v>
      </c>
      <c r="O211" t="s">
        <v>946</v>
      </c>
      <c r="P211" t="s">
        <v>899</v>
      </c>
      <c r="T211" t="s">
        <v>553</v>
      </c>
      <c r="U211" t="s">
        <v>553</v>
      </c>
      <c r="V211" t="s">
        <v>553</v>
      </c>
      <c r="W211" t="s">
        <v>553</v>
      </c>
      <c r="X211" t="s">
        <v>554</v>
      </c>
      <c r="AB211" t="s">
        <v>880</v>
      </c>
    </row>
    <row r="212" spans="1:28">
      <c r="A212" t="s">
        <v>1555</v>
      </c>
      <c r="B212" t="s">
        <v>265</v>
      </c>
      <c r="D212" t="s">
        <v>1227</v>
      </c>
      <c r="E212" t="s">
        <v>1129</v>
      </c>
      <c r="F212" t="s">
        <v>1030</v>
      </c>
      <c r="G212" t="s">
        <v>905</v>
      </c>
      <c r="H212" t="s">
        <v>950</v>
      </c>
      <c r="I212" t="s">
        <v>1109</v>
      </c>
      <c r="J212" t="s">
        <v>1113</v>
      </c>
      <c r="K212" t="s">
        <v>1030</v>
      </c>
      <c r="L212" t="s">
        <v>1030</v>
      </c>
      <c r="M212" t="s">
        <v>1030</v>
      </c>
      <c r="N212" t="s">
        <v>883</v>
      </c>
      <c r="O212" t="s">
        <v>883</v>
      </c>
      <c r="P212" t="s">
        <v>899</v>
      </c>
      <c r="T212" t="s">
        <v>553</v>
      </c>
      <c r="U212" t="s">
        <v>553</v>
      </c>
      <c r="V212" t="s">
        <v>553</v>
      </c>
      <c r="W212" t="s">
        <v>553</v>
      </c>
      <c r="X212" t="s">
        <v>554</v>
      </c>
      <c r="AB212" t="s">
        <v>880</v>
      </c>
    </row>
    <row r="213" spans="1:28">
      <c r="A213" t="s">
        <v>1555</v>
      </c>
      <c r="B213" t="s">
        <v>265</v>
      </c>
      <c r="D213" t="s">
        <v>1205</v>
      </c>
      <c r="E213" t="s">
        <v>922</v>
      </c>
      <c r="F213" t="s">
        <v>1030</v>
      </c>
      <c r="G213" t="s">
        <v>881</v>
      </c>
      <c r="H213" t="s">
        <v>950</v>
      </c>
      <c r="I213" t="s">
        <v>1109</v>
      </c>
      <c r="J213" t="s">
        <v>1113</v>
      </c>
      <c r="K213" t="s">
        <v>1030</v>
      </c>
      <c r="L213" t="s">
        <v>1030</v>
      </c>
      <c r="M213" t="s">
        <v>1030</v>
      </c>
      <c r="N213" t="s">
        <v>1046</v>
      </c>
      <c r="O213" t="s">
        <v>1046</v>
      </c>
      <c r="P213" t="s">
        <v>899</v>
      </c>
      <c r="T213" t="s">
        <v>553</v>
      </c>
      <c r="U213" t="s">
        <v>553</v>
      </c>
      <c r="V213" t="s">
        <v>553</v>
      </c>
      <c r="W213" t="s">
        <v>553</v>
      </c>
      <c r="X213" t="s">
        <v>554</v>
      </c>
      <c r="AB213" t="s">
        <v>880</v>
      </c>
    </row>
    <row r="214" spans="1:28">
      <c r="A214" t="s">
        <v>1555</v>
      </c>
      <c r="B214" t="s">
        <v>269</v>
      </c>
      <c r="D214" t="s">
        <v>1201</v>
      </c>
      <c r="E214" t="s">
        <v>1035</v>
      </c>
      <c r="F214" t="s">
        <v>961</v>
      </c>
      <c r="G214" t="s">
        <v>1050</v>
      </c>
      <c r="H214" t="s">
        <v>950</v>
      </c>
      <c r="I214" t="s">
        <v>1109</v>
      </c>
      <c r="J214" t="s">
        <v>1113</v>
      </c>
      <c r="K214" t="s">
        <v>961</v>
      </c>
      <c r="L214" t="s">
        <v>961</v>
      </c>
      <c r="M214" t="s">
        <v>961</v>
      </c>
      <c r="N214" t="s">
        <v>948</v>
      </c>
      <c r="O214" t="s">
        <v>948</v>
      </c>
      <c r="P214" t="s">
        <v>899</v>
      </c>
      <c r="T214" t="s">
        <v>553</v>
      </c>
      <c r="U214" t="s">
        <v>553</v>
      </c>
      <c r="V214" t="s">
        <v>553</v>
      </c>
      <c r="W214" t="s">
        <v>553</v>
      </c>
      <c r="X214" t="s">
        <v>554</v>
      </c>
      <c r="AB214" t="s">
        <v>880</v>
      </c>
    </row>
    <row r="215" spans="1:28">
      <c r="A215" t="s">
        <v>1555</v>
      </c>
      <c r="B215" t="s">
        <v>269</v>
      </c>
      <c r="D215" t="s">
        <v>1206</v>
      </c>
      <c r="E215" t="s">
        <v>935</v>
      </c>
      <c r="F215" t="s">
        <v>961</v>
      </c>
      <c r="G215" t="s">
        <v>965</v>
      </c>
      <c r="H215" t="s">
        <v>950</v>
      </c>
      <c r="I215" t="s">
        <v>1109</v>
      </c>
      <c r="J215" t="s">
        <v>1113</v>
      </c>
      <c r="K215" t="s">
        <v>961</v>
      </c>
      <c r="L215" t="s">
        <v>961</v>
      </c>
      <c r="M215" t="s">
        <v>961</v>
      </c>
      <c r="N215" t="s">
        <v>948</v>
      </c>
      <c r="O215" t="s">
        <v>948</v>
      </c>
      <c r="P215" t="s">
        <v>899</v>
      </c>
      <c r="T215" t="s">
        <v>553</v>
      </c>
      <c r="U215" t="s">
        <v>553</v>
      </c>
      <c r="V215" t="s">
        <v>553</v>
      </c>
      <c r="W215" t="s">
        <v>553</v>
      </c>
      <c r="X215" t="s">
        <v>554</v>
      </c>
      <c r="AB215" t="s">
        <v>880</v>
      </c>
    </row>
    <row r="216" spans="1:28">
      <c r="A216" t="s">
        <v>1555</v>
      </c>
      <c r="B216" t="s">
        <v>269</v>
      </c>
      <c r="D216" t="s">
        <v>1224</v>
      </c>
      <c r="E216" t="s">
        <v>1012</v>
      </c>
      <c r="F216" t="s">
        <v>961</v>
      </c>
      <c r="G216" t="s">
        <v>877</v>
      </c>
      <c r="H216" t="s">
        <v>950</v>
      </c>
      <c r="I216" t="s">
        <v>1109</v>
      </c>
      <c r="J216" t="s">
        <v>1113</v>
      </c>
      <c r="K216" t="s">
        <v>961</v>
      </c>
      <c r="L216" t="s">
        <v>961</v>
      </c>
      <c r="M216" t="s">
        <v>961</v>
      </c>
      <c r="N216" t="s">
        <v>948</v>
      </c>
      <c r="O216" t="s">
        <v>948</v>
      </c>
      <c r="P216" t="s">
        <v>899</v>
      </c>
      <c r="T216" t="s">
        <v>553</v>
      </c>
      <c r="U216" t="s">
        <v>553</v>
      </c>
      <c r="V216" t="s">
        <v>553</v>
      </c>
      <c r="W216" t="s">
        <v>553</v>
      </c>
      <c r="X216" t="s">
        <v>554</v>
      </c>
      <c r="AB216" t="s">
        <v>880</v>
      </c>
    </row>
    <row r="217" spans="1:28">
      <c r="A217" t="s">
        <v>1555</v>
      </c>
      <c r="B217" t="s">
        <v>269</v>
      </c>
      <c r="D217" t="s">
        <v>1212</v>
      </c>
      <c r="E217" t="s">
        <v>1061</v>
      </c>
      <c r="F217" t="s">
        <v>961</v>
      </c>
      <c r="G217" t="s">
        <v>934</v>
      </c>
      <c r="H217" t="s">
        <v>950</v>
      </c>
      <c r="I217" t="s">
        <v>1109</v>
      </c>
      <c r="J217" t="s">
        <v>1113</v>
      </c>
      <c r="K217" t="s">
        <v>961</v>
      </c>
      <c r="L217" t="s">
        <v>961</v>
      </c>
      <c r="M217" t="s">
        <v>961</v>
      </c>
      <c r="N217" t="s">
        <v>939</v>
      </c>
      <c r="O217" t="s">
        <v>939</v>
      </c>
      <c r="P217" t="s">
        <v>899</v>
      </c>
      <c r="T217" t="s">
        <v>553</v>
      </c>
      <c r="U217" t="s">
        <v>553</v>
      </c>
      <c r="V217" t="s">
        <v>553</v>
      </c>
      <c r="W217" t="s">
        <v>553</v>
      </c>
      <c r="X217" t="s">
        <v>554</v>
      </c>
      <c r="AB217" t="s">
        <v>880</v>
      </c>
    </row>
    <row r="218" spans="1:28">
      <c r="A218" t="s">
        <v>1555</v>
      </c>
      <c r="B218" t="s">
        <v>269</v>
      </c>
      <c r="D218" t="s">
        <v>1207</v>
      </c>
      <c r="E218" t="s">
        <v>920</v>
      </c>
      <c r="F218" t="s">
        <v>961</v>
      </c>
      <c r="G218" t="s">
        <v>1086</v>
      </c>
      <c r="H218" t="s">
        <v>950</v>
      </c>
      <c r="I218" t="s">
        <v>1109</v>
      </c>
      <c r="J218" t="s">
        <v>1113</v>
      </c>
      <c r="K218" t="s">
        <v>961</v>
      </c>
      <c r="L218" t="s">
        <v>961</v>
      </c>
      <c r="M218" t="s">
        <v>961</v>
      </c>
      <c r="N218" t="s">
        <v>1090</v>
      </c>
      <c r="O218" t="s">
        <v>1090</v>
      </c>
      <c r="P218" t="s">
        <v>899</v>
      </c>
      <c r="T218" t="s">
        <v>553</v>
      </c>
      <c r="U218" t="s">
        <v>553</v>
      </c>
      <c r="V218" t="s">
        <v>553</v>
      </c>
      <c r="W218" t="s">
        <v>553</v>
      </c>
      <c r="X218" t="s">
        <v>554</v>
      </c>
      <c r="AB218" t="s">
        <v>880</v>
      </c>
    </row>
    <row r="219" spans="1:28">
      <c r="A219" t="s">
        <v>1555</v>
      </c>
      <c r="B219" t="s">
        <v>269</v>
      </c>
      <c r="D219" t="s">
        <v>1207</v>
      </c>
      <c r="E219" t="s">
        <v>1121</v>
      </c>
      <c r="F219" t="s">
        <v>961</v>
      </c>
      <c r="G219" t="s">
        <v>1131</v>
      </c>
      <c r="H219" t="s">
        <v>950</v>
      </c>
      <c r="I219" t="s">
        <v>1109</v>
      </c>
      <c r="J219" t="s">
        <v>1113</v>
      </c>
      <c r="K219" t="s">
        <v>961</v>
      </c>
      <c r="L219" t="s">
        <v>961</v>
      </c>
      <c r="M219" t="s">
        <v>961</v>
      </c>
      <c r="N219" t="s">
        <v>1080</v>
      </c>
      <c r="O219" t="s">
        <v>1080</v>
      </c>
      <c r="P219" t="s">
        <v>899</v>
      </c>
      <c r="T219" t="s">
        <v>553</v>
      </c>
      <c r="U219" t="s">
        <v>553</v>
      </c>
      <c r="V219" t="s">
        <v>553</v>
      </c>
      <c r="W219" t="s">
        <v>553</v>
      </c>
      <c r="X219" t="s">
        <v>554</v>
      </c>
      <c r="AB219" t="s">
        <v>880</v>
      </c>
    </row>
    <row r="220" spans="1:28">
      <c r="A220" t="s">
        <v>1555</v>
      </c>
      <c r="B220" t="s">
        <v>269</v>
      </c>
      <c r="D220" t="s">
        <v>1223</v>
      </c>
      <c r="E220" t="s">
        <v>1028</v>
      </c>
      <c r="F220" t="s">
        <v>961</v>
      </c>
      <c r="G220" t="s">
        <v>903</v>
      </c>
      <c r="H220" t="s">
        <v>950</v>
      </c>
      <c r="I220" t="s">
        <v>1109</v>
      </c>
      <c r="J220" t="s">
        <v>1113</v>
      </c>
      <c r="K220" t="s">
        <v>961</v>
      </c>
      <c r="L220" t="s">
        <v>961</v>
      </c>
      <c r="M220" t="s">
        <v>961</v>
      </c>
      <c r="N220" t="s">
        <v>1033</v>
      </c>
      <c r="O220" t="s">
        <v>1033</v>
      </c>
      <c r="P220" t="s">
        <v>899</v>
      </c>
      <c r="T220" t="s">
        <v>553</v>
      </c>
      <c r="U220" t="s">
        <v>553</v>
      </c>
      <c r="V220" t="s">
        <v>553</v>
      </c>
      <c r="W220" t="s">
        <v>553</v>
      </c>
      <c r="X220" t="s">
        <v>554</v>
      </c>
      <c r="AB220" t="s">
        <v>880</v>
      </c>
    </row>
    <row r="221" spans="1:28">
      <c r="A221" t="s">
        <v>1555</v>
      </c>
      <c r="B221" t="s">
        <v>269</v>
      </c>
      <c r="D221" t="s">
        <v>1219</v>
      </c>
      <c r="E221" t="s">
        <v>1082</v>
      </c>
      <c r="F221" t="s">
        <v>961</v>
      </c>
      <c r="G221" t="s">
        <v>941</v>
      </c>
      <c r="H221" t="s">
        <v>950</v>
      </c>
      <c r="I221" t="s">
        <v>1109</v>
      </c>
      <c r="J221" t="s">
        <v>1113</v>
      </c>
      <c r="K221" t="s">
        <v>961</v>
      </c>
      <c r="L221" t="s">
        <v>961</v>
      </c>
      <c r="M221" t="s">
        <v>961</v>
      </c>
      <c r="N221" t="s">
        <v>990</v>
      </c>
      <c r="O221" t="s">
        <v>990</v>
      </c>
      <c r="P221" t="s">
        <v>899</v>
      </c>
      <c r="T221" t="s">
        <v>553</v>
      </c>
      <c r="U221" t="s">
        <v>553</v>
      </c>
      <c r="V221" t="s">
        <v>553</v>
      </c>
      <c r="W221" t="s">
        <v>553</v>
      </c>
      <c r="X221" t="s">
        <v>554</v>
      </c>
      <c r="AB221" t="s">
        <v>880</v>
      </c>
    </row>
    <row r="222" spans="1:28">
      <c r="A222" t="s">
        <v>1555</v>
      </c>
      <c r="B222" t="s">
        <v>269</v>
      </c>
      <c r="D222" t="s">
        <v>1220</v>
      </c>
      <c r="E222" t="s">
        <v>979</v>
      </c>
      <c r="F222" t="s">
        <v>961</v>
      </c>
      <c r="G222" t="s">
        <v>1063</v>
      </c>
      <c r="H222" t="s">
        <v>950</v>
      </c>
      <c r="I222" t="s">
        <v>1109</v>
      </c>
      <c r="J222" t="s">
        <v>1113</v>
      </c>
      <c r="K222" t="s">
        <v>961</v>
      </c>
      <c r="L222" t="s">
        <v>961</v>
      </c>
      <c r="M222" t="s">
        <v>961</v>
      </c>
      <c r="N222" t="s">
        <v>966</v>
      </c>
      <c r="O222" t="s">
        <v>966</v>
      </c>
      <c r="P222" t="s">
        <v>899</v>
      </c>
      <c r="T222" t="s">
        <v>553</v>
      </c>
      <c r="U222" t="s">
        <v>553</v>
      </c>
      <c r="V222" t="s">
        <v>553</v>
      </c>
      <c r="W222" t="s">
        <v>553</v>
      </c>
      <c r="X222" t="s">
        <v>554</v>
      </c>
      <c r="AB222" t="s">
        <v>880</v>
      </c>
    </row>
    <row r="223" spans="1:28">
      <c r="A223" t="s">
        <v>1555</v>
      </c>
      <c r="B223" t="s">
        <v>269</v>
      </c>
      <c r="D223" t="s">
        <v>1221</v>
      </c>
      <c r="E223" t="s">
        <v>938</v>
      </c>
      <c r="F223" t="s">
        <v>961</v>
      </c>
      <c r="G223" t="s">
        <v>1145</v>
      </c>
      <c r="H223" t="s">
        <v>950</v>
      </c>
      <c r="I223" t="s">
        <v>1109</v>
      </c>
      <c r="J223" t="s">
        <v>1113</v>
      </c>
      <c r="K223" t="s">
        <v>961</v>
      </c>
      <c r="L223" t="s">
        <v>961</v>
      </c>
      <c r="M223" t="s">
        <v>961</v>
      </c>
      <c r="N223" t="s">
        <v>926</v>
      </c>
      <c r="O223" t="s">
        <v>926</v>
      </c>
      <c r="P223" t="s">
        <v>899</v>
      </c>
      <c r="T223" t="s">
        <v>553</v>
      </c>
      <c r="U223" t="s">
        <v>553</v>
      </c>
      <c r="V223" t="s">
        <v>553</v>
      </c>
      <c r="W223" t="s">
        <v>553</v>
      </c>
      <c r="X223" t="s">
        <v>554</v>
      </c>
      <c r="AB223" t="s">
        <v>880</v>
      </c>
    </row>
    <row r="224" spans="1:28">
      <c r="A224" t="s">
        <v>1555</v>
      </c>
      <c r="B224" t="s">
        <v>269</v>
      </c>
      <c r="D224" t="s">
        <v>1214</v>
      </c>
      <c r="E224" t="s">
        <v>952</v>
      </c>
      <c r="F224" t="s">
        <v>961</v>
      </c>
      <c r="G224" t="s">
        <v>909</v>
      </c>
      <c r="H224" t="s">
        <v>950</v>
      </c>
      <c r="I224" t="s">
        <v>1109</v>
      </c>
      <c r="J224" t="s">
        <v>1113</v>
      </c>
      <c r="K224" t="s">
        <v>961</v>
      </c>
      <c r="L224" t="s">
        <v>961</v>
      </c>
      <c r="M224" t="s">
        <v>961</v>
      </c>
      <c r="N224" t="s">
        <v>1148</v>
      </c>
      <c r="O224" t="s">
        <v>1148</v>
      </c>
      <c r="P224" t="s">
        <v>899</v>
      </c>
      <c r="T224" t="s">
        <v>553</v>
      </c>
      <c r="U224" t="s">
        <v>553</v>
      </c>
      <c r="V224" t="s">
        <v>553</v>
      </c>
      <c r="W224" t="s">
        <v>553</v>
      </c>
      <c r="X224" t="s">
        <v>554</v>
      </c>
      <c r="AB224" t="s">
        <v>880</v>
      </c>
    </row>
    <row r="225" spans="1:28">
      <c r="A225" t="s">
        <v>1555</v>
      </c>
      <c r="B225" t="s">
        <v>269</v>
      </c>
      <c r="D225" t="s">
        <v>1215</v>
      </c>
      <c r="E225" t="s">
        <v>952</v>
      </c>
      <c r="F225" t="s">
        <v>961</v>
      </c>
      <c r="G225" t="s">
        <v>1017</v>
      </c>
      <c r="H225" t="s">
        <v>950</v>
      </c>
      <c r="I225" t="s">
        <v>1109</v>
      </c>
      <c r="J225" t="s">
        <v>1113</v>
      </c>
      <c r="K225" t="s">
        <v>961</v>
      </c>
      <c r="L225" t="s">
        <v>961</v>
      </c>
      <c r="M225" t="s">
        <v>961</v>
      </c>
      <c r="N225" t="s">
        <v>1148</v>
      </c>
      <c r="O225" t="s">
        <v>1148</v>
      </c>
      <c r="P225" t="s">
        <v>899</v>
      </c>
      <c r="T225" t="s">
        <v>553</v>
      </c>
      <c r="U225" t="s">
        <v>553</v>
      </c>
      <c r="V225" t="s">
        <v>553</v>
      </c>
      <c r="W225" t="s">
        <v>553</v>
      </c>
      <c r="X225" t="s">
        <v>554</v>
      </c>
      <c r="AB225" t="s">
        <v>880</v>
      </c>
    </row>
    <row r="226" spans="1:28">
      <c r="A226" t="s">
        <v>1555</v>
      </c>
      <c r="B226" t="s">
        <v>269</v>
      </c>
      <c r="D226" t="s">
        <v>1217</v>
      </c>
      <c r="E226" t="s">
        <v>1144</v>
      </c>
      <c r="F226" t="s">
        <v>961</v>
      </c>
      <c r="G226" t="s">
        <v>912</v>
      </c>
      <c r="H226" t="s">
        <v>950</v>
      </c>
      <c r="I226" t="s">
        <v>1109</v>
      </c>
      <c r="J226" t="s">
        <v>1113</v>
      </c>
      <c r="K226" t="s">
        <v>961</v>
      </c>
      <c r="L226" t="s">
        <v>961</v>
      </c>
      <c r="M226" t="s">
        <v>961</v>
      </c>
      <c r="N226" t="s">
        <v>946</v>
      </c>
      <c r="O226" t="s">
        <v>946</v>
      </c>
      <c r="P226" t="s">
        <v>899</v>
      </c>
      <c r="T226" t="s">
        <v>553</v>
      </c>
      <c r="U226" t="s">
        <v>553</v>
      </c>
      <c r="V226" t="s">
        <v>553</v>
      </c>
      <c r="W226" t="s">
        <v>553</v>
      </c>
      <c r="X226" t="s">
        <v>554</v>
      </c>
      <c r="AB226" t="s">
        <v>880</v>
      </c>
    </row>
    <row r="227" spans="1:28">
      <c r="A227" t="s">
        <v>1555</v>
      </c>
      <c r="B227" t="s">
        <v>269</v>
      </c>
      <c r="D227" t="s">
        <v>1218</v>
      </c>
      <c r="E227" t="s">
        <v>945</v>
      </c>
      <c r="F227" t="s">
        <v>961</v>
      </c>
      <c r="G227" t="s">
        <v>890</v>
      </c>
      <c r="H227" t="s">
        <v>950</v>
      </c>
      <c r="I227" t="s">
        <v>1109</v>
      </c>
      <c r="J227" t="s">
        <v>1113</v>
      </c>
      <c r="K227" t="s">
        <v>961</v>
      </c>
      <c r="L227" t="s">
        <v>961</v>
      </c>
      <c r="M227" t="s">
        <v>961</v>
      </c>
      <c r="N227" t="s">
        <v>946</v>
      </c>
      <c r="O227" t="s">
        <v>946</v>
      </c>
      <c r="P227" t="s">
        <v>899</v>
      </c>
      <c r="T227" t="s">
        <v>553</v>
      </c>
      <c r="U227" t="s">
        <v>553</v>
      </c>
      <c r="V227" t="s">
        <v>553</v>
      </c>
      <c r="W227" t="s">
        <v>553</v>
      </c>
      <c r="X227" t="s">
        <v>554</v>
      </c>
      <c r="AB227" t="s">
        <v>880</v>
      </c>
    </row>
    <row r="228" spans="1:28">
      <c r="A228" t="s">
        <v>1555</v>
      </c>
      <c r="B228" t="s">
        <v>269</v>
      </c>
      <c r="D228" t="s">
        <v>1227</v>
      </c>
      <c r="E228" t="s">
        <v>1124</v>
      </c>
      <c r="F228" t="s">
        <v>961</v>
      </c>
      <c r="G228" t="s">
        <v>905</v>
      </c>
      <c r="H228" t="s">
        <v>950</v>
      </c>
      <c r="I228" t="s">
        <v>1109</v>
      </c>
      <c r="J228" t="s">
        <v>1113</v>
      </c>
      <c r="K228" t="s">
        <v>961</v>
      </c>
      <c r="L228" t="s">
        <v>961</v>
      </c>
      <c r="M228" t="s">
        <v>961</v>
      </c>
      <c r="N228" t="s">
        <v>883</v>
      </c>
      <c r="O228" t="s">
        <v>883</v>
      </c>
      <c r="P228" t="s">
        <v>899</v>
      </c>
      <c r="T228" t="s">
        <v>553</v>
      </c>
      <c r="U228" t="s">
        <v>553</v>
      </c>
      <c r="V228" t="s">
        <v>553</v>
      </c>
      <c r="W228" t="s">
        <v>553</v>
      </c>
      <c r="X228" t="s">
        <v>554</v>
      </c>
      <c r="AB228" t="s">
        <v>880</v>
      </c>
    </row>
    <row r="229" spans="1:28">
      <c r="A229" t="s">
        <v>1555</v>
      </c>
      <c r="B229" t="s">
        <v>269</v>
      </c>
      <c r="D229" t="s">
        <v>1205</v>
      </c>
      <c r="E229" t="s">
        <v>1052</v>
      </c>
      <c r="F229" t="s">
        <v>961</v>
      </c>
      <c r="G229" t="s">
        <v>881</v>
      </c>
      <c r="H229" t="s">
        <v>950</v>
      </c>
      <c r="I229" t="s">
        <v>1109</v>
      </c>
      <c r="J229" t="s">
        <v>1113</v>
      </c>
      <c r="K229" t="s">
        <v>961</v>
      </c>
      <c r="L229" t="s">
        <v>961</v>
      </c>
      <c r="M229" t="s">
        <v>961</v>
      </c>
      <c r="N229" t="s">
        <v>1046</v>
      </c>
      <c r="O229" t="s">
        <v>1046</v>
      </c>
      <c r="P229" t="s">
        <v>899</v>
      </c>
      <c r="T229" t="s">
        <v>553</v>
      </c>
      <c r="U229" t="s">
        <v>553</v>
      </c>
      <c r="V229" t="s">
        <v>553</v>
      </c>
      <c r="W229" t="s">
        <v>553</v>
      </c>
      <c r="X229" t="s">
        <v>554</v>
      </c>
      <c r="AB229" t="s">
        <v>880</v>
      </c>
    </row>
    <row r="230" spans="1:28">
      <c r="A230" t="s">
        <v>1555</v>
      </c>
      <c r="B230" t="s">
        <v>238</v>
      </c>
      <c r="D230" t="s">
        <v>1201</v>
      </c>
      <c r="E230" t="s">
        <v>907</v>
      </c>
      <c r="F230" t="s">
        <v>961</v>
      </c>
      <c r="G230" t="s">
        <v>1050</v>
      </c>
      <c r="H230" t="s">
        <v>950</v>
      </c>
      <c r="I230" t="s">
        <v>1109</v>
      </c>
      <c r="J230" t="s">
        <v>1113</v>
      </c>
      <c r="K230" t="s">
        <v>961</v>
      </c>
      <c r="L230" t="s">
        <v>961</v>
      </c>
      <c r="M230" t="s">
        <v>961</v>
      </c>
      <c r="N230" t="s">
        <v>948</v>
      </c>
      <c r="O230" t="s">
        <v>948</v>
      </c>
      <c r="P230" t="s">
        <v>899</v>
      </c>
      <c r="T230" t="s">
        <v>553</v>
      </c>
      <c r="U230" t="s">
        <v>553</v>
      </c>
      <c r="V230" t="s">
        <v>553</v>
      </c>
      <c r="W230" t="s">
        <v>553</v>
      </c>
      <c r="X230" t="s">
        <v>554</v>
      </c>
      <c r="AB230" t="s">
        <v>880</v>
      </c>
    </row>
    <row r="231" spans="1:28">
      <c r="A231" t="s">
        <v>1555</v>
      </c>
      <c r="B231" t="s">
        <v>238</v>
      </c>
      <c r="D231" t="s">
        <v>1206</v>
      </c>
      <c r="E231" t="s">
        <v>995</v>
      </c>
      <c r="F231" t="s">
        <v>961</v>
      </c>
      <c r="G231" t="s">
        <v>965</v>
      </c>
      <c r="H231" t="s">
        <v>950</v>
      </c>
      <c r="I231" t="s">
        <v>1109</v>
      </c>
      <c r="J231" t="s">
        <v>1113</v>
      </c>
      <c r="K231" t="s">
        <v>961</v>
      </c>
      <c r="L231" t="s">
        <v>961</v>
      </c>
      <c r="M231" t="s">
        <v>961</v>
      </c>
      <c r="N231" t="s">
        <v>948</v>
      </c>
      <c r="O231" t="s">
        <v>948</v>
      </c>
      <c r="P231" t="s">
        <v>899</v>
      </c>
      <c r="T231" t="s">
        <v>553</v>
      </c>
      <c r="U231" t="s">
        <v>553</v>
      </c>
      <c r="V231" t="s">
        <v>553</v>
      </c>
      <c r="W231" t="s">
        <v>553</v>
      </c>
      <c r="X231" t="s">
        <v>554</v>
      </c>
      <c r="AB231" t="s">
        <v>880</v>
      </c>
    </row>
    <row r="232" spans="1:28">
      <c r="A232" t="s">
        <v>1555</v>
      </c>
      <c r="B232" t="s">
        <v>238</v>
      </c>
      <c r="D232" t="s">
        <v>1224</v>
      </c>
      <c r="E232" t="s">
        <v>951</v>
      </c>
      <c r="F232" t="s">
        <v>961</v>
      </c>
      <c r="G232" t="s">
        <v>877</v>
      </c>
      <c r="H232" t="s">
        <v>950</v>
      </c>
      <c r="I232" t="s">
        <v>1109</v>
      </c>
      <c r="J232" t="s">
        <v>1113</v>
      </c>
      <c r="K232" t="s">
        <v>961</v>
      </c>
      <c r="L232" t="s">
        <v>961</v>
      </c>
      <c r="M232" t="s">
        <v>961</v>
      </c>
      <c r="N232" t="s">
        <v>948</v>
      </c>
      <c r="O232" t="s">
        <v>948</v>
      </c>
      <c r="P232" t="s">
        <v>899</v>
      </c>
      <c r="T232" t="s">
        <v>553</v>
      </c>
      <c r="U232" t="s">
        <v>553</v>
      </c>
      <c r="V232" t="s">
        <v>553</v>
      </c>
      <c r="W232" t="s">
        <v>553</v>
      </c>
      <c r="X232" t="s">
        <v>554</v>
      </c>
      <c r="AB232" t="s">
        <v>880</v>
      </c>
    </row>
    <row r="233" spans="1:28">
      <c r="A233" t="s">
        <v>1555</v>
      </c>
      <c r="B233" t="s">
        <v>238</v>
      </c>
      <c r="D233" t="s">
        <v>1212</v>
      </c>
      <c r="E233" t="s">
        <v>1117</v>
      </c>
      <c r="F233" t="s">
        <v>961</v>
      </c>
      <c r="G233" t="s">
        <v>934</v>
      </c>
      <c r="H233" t="s">
        <v>950</v>
      </c>
      <c r="I233" t="s">
        <v>1109</v>
      </c>
      <c r="J233" t="s">
        <v>1113</v>
      </c>
      <c r="K233" t="s">
        <v>961</v>
      </c>
      <c r="L233" t="s">
        <v>961</v>
      </c>
      <c r="M233" t="s">
        <v>961</v>
      </c>
      <c r="N233" t="s">
        <v>939</v>
      </c>
      <c r="O233" t="s">
        <v>939</v>
      </c>
      <c r="P233" t="s">
        <v>899</v>
      </c>
      <c r="T233" t="s">
        <v>553</v>
      </c>
      <c r="U233" t="s">
        <v>553</v>
      </c>
      <c r="V233" t="s">
        <v>553</v>
      </c>
      <c r="W233" t="s">
        <v>553</v>
      </c>
      <c r="X233" t="s">
        <v>554</v>
      </c>
      <c r="AB233" t="s">
        <v>880</v>
      </c>
    </row>
    <row r="234" spans="1:28">
      <c r="A234" t="s">
        <v>1555</v>
      </c>
      <c r="B234" t="s">
        <v>238</v>
      </c>
      <c r="D234" t="s">
        <v>1207</v>
      </c>
      <c r="E234" t="s">
        <v>984</v>
      </c>
      <c r="F234" t="s">
        <v>961</v>
      </c>
      <c r="G234" t="s">
        <v>1131</v>
      </c>
      <c r="H234" t="s">
        <v>950</v>
      </c>
      <c r="I234" t="s">
        <v>1109</v>
      </c>
      <c r="J234" t="s">
        <v>1113</v>
      </c>
      <c r="K234" t="s">
        <v>961</v>
      </c>
      <c r="L234" t="s">
        <v>961</v>
      </c>
      <c r="M234" t="s">
        <v>961</v>
      </c>
      <c r="N234" t="s">
        <v>1080</v>
      </c>
      <c r="O234" t="s">
        <v>1080</v>
      </c>
      <c r="P234" t="s">
        <v>899</v>
      </c>
      <c r="T234" t="s">
        <v>553</v>
      </c>
      <c r="U234" t="s">
        <v>553</v>
      </c>
      <c r="V234" t="s">
        <v>553</v>
      </c>
      <c r="W234" t="s">
        <v>553</v>
      </c>
      <c r="X234" t="s">
        <v>554</v>
      </c>
      <c r="AB234" t="s">
        <v>880</v>
      </c>
    </row>
    <row r="235" spans="1:28">
      <c r="A235" t="s">
        <v>1555</v>
      </c>
      <c r="B235" t="s">
        <v>238</v>
      </c>
      <c r="D235" t="s">
        <v>1207</v>
      </c>
      <c r="E235" t="s">
        <v>913</v>
      </c>
      <c r="F235" t="s">
        <v>961</v>
      </c>
      <c r="G235" t="s">
        <v>1086</v>
      </c>
      <c r="H235" t="s">
        <v>950</v>
      </c>
      <c r="I235" t="s">
        <v>1109</v>
      </c>
      <c r="J235" t="s">
        <v>1113</v>
      </c>
      <c r="K235" t="s">
        <v>961</v>
      </c>
      <c r="L235" t="s">
        <v>961</v>
      </c>
      <c r="M235" t="s">
        <v>961</v>
      </c>
      <c r="N235" t="s">
        <v>1090</v>
      </c>
      <c r="O235" t="s">
        <v>1090</v>
      </c>
      <c r="P235" t="s">
        <v>899</v>
      </c>
      <c r="T235" t="s">
        <v>553</v>
      </c>
      <c r="U235" t="s">
        <v>553</v>
      </c>
      <c r="V235" t="s">
        <v>553</v>
      </c>
      <c r="W235" t="s">
        <v>553</v>
      </c>
      <c r="X235" t="s">
        <v>554</v>
      </c>
      <c r="AB235" t="s">
        <v>880</v>
      </c>
    </row>
    <row r="236" spans="1:28">
      <c r="A236" t="s">
        <v>1555</v>
      </c>
      <c r="B236" t="s">
        <v>238</v>
      </c>
      <c r="D236" t="s">
        <v>1223</v>
      </c>
      <c r="E236" t="s">
        <v>1084</v>
      </c>
      <c r="F236" t="s">
        <v>961</v>
      </c>
      <c r="G236" t="s">
        <v>903</v>
      </c>
      <c r="H236" t="s">
        <v>950</v>
      </c>
      <c r="I236" t="s">
        <v>1109</v>
      </c>
      <c r="J236" t="s">
        <v>1113</v>
      </c>
      <c r="K236" t="s">
        <v>961</v>
      </c>
      <c r="L236" t="s">
        <v>961</v>
      </c>
      <c r="M236" t="s">
        <v>961</v>
      </c>
      <c r="N236" t="s">
        <v>1033</v>
      </c>
      <c r="O236" t="s">
        <v>1033</v>
      </c>
      <c r="P236" t="s">
        <v>899</v>
      </c>
      <c r="T236" t="s">
        <v>553</v>
      </c>
      <c r="U236" t="s">
        <v>553</v>
      </c>
      <c r="V236" t="s">
        <v>553</v>
      </c>
      <c r="W236" t="s">
        <v>553</v>
      </c>
      <c r="X236" t="s">
        <v>554</v>
      </c>
      <c r="AB236" t="s">
        <v>880</v>
      </c>
    </row>
    <row r="237" spans="1:28">
      <c r="A237" t="s">
        <v>1555</v>
      </c>
      <c r="B237" t="s">
        <v>238</v>
      </c>
      <c r="D237" t="s">
        <v>1219</v>
      </c>
      <c r="E237" t="s">
        <v>873</v>
      </c>
      <c r="F237" t="s">
        <v>961</v>
      </c>
      <c r="G237" t="s">
        <v>941</v>
      </c>
      <c r="H237" t="s">
        <v>950</v>
      </c>
      <c r="I237" t="s">
        <v>1109</v>
      </c>
      <c r="J237" t="s">
        <v>1113</v>
      </c>
      <c r="K237" t="s">
        <v>961</v>
      </c>
      <c r="L237" t="s">
        <v>961</v>
      </c>
      <c r="M237" t="s">
        <v>961</v>
      </c>
      <c r="N237" t="s">
        <v>990</v>
      </c>
      <c r="O237" t="s">
        <v>990</v>
      </c>
      <c r="P237" t="s">
        <v>899</v>
      </c>
      <c r="T237" t="s">
        <v>553</v>
      </c>
      <c r="U237" t="s">
        <v>553</v>
      </c>
      <c r="V237" t="s">
        <v>553</v>
      </c>
      <c r="W237" t="s">
        <v>553</v>
      </c>
      <c r="X237" t="s">
        <v>554</v>
      </c>
      <c r="AB237" t="s">
        <v>880</v>
      </c>
    </row>
    <row r="238" spans="1:28">
      <c r="A238" t="s">
        <v>1555</v>
      </c>
      <c r="B238" t="s">
        <v>238</v>
      </c>
      <c r="D238" t="s">
        <v>1220</v>
      </c>
      <c r="E238" t="s">
        <v>914</v>
      </c>
      <c r="F238" t="s">
        <v>961</v>
      </c>
      <c r="G238" t="s">
        <v>1063</v>
      </c>
      <c r="H238" t="s">
        <v>950</v>
      </c>
      <c r="I238" t="s">
        <v>1109</v>
      </c>
      <c r="J238" t="s">
        <v>1113</v>
      </c>
      <c r="K238" t="s">
        <v>961</v>
      </c>
      <c r="L238" t="s">
        <v>961</v>
      </c>
      <c r="M238" t="s">
        <v>961</v>
      </c>
      <c r="N238" t="s">
        <v>966</v>
      </c>
      <c r="O238" t="s">
        <v>966</v>
      </c>
      <c r="P238" t="s">
        <v>899</v>
      </c>
      <c r="T238" t="s">
        <v>553</v>
      </c>
      <c r="U238" t="s">
        <v>553</v>
      </c>
      <c r="V238" t="s">
        <v>553</v>
      </c>
      <c r="W238" t="s">
        <v>553</v>
      </c>
      <c r="X238" t="s">
        <v>554</v>
      </c>
      <c r="AB238" t="s">
        <v>880</v>
      </c>
    </row>
    <row r="239" spans="1:28">
      <c r="A239" t="s">
        <v>1555</v>
      </c>
      <c r="B239" t="s">
        <v>238</v>
      </c>
      <c r="D239" t="s">
        <v>1221</v>
      </c>
      <c r="E239" t="s">
        <v>1020</v>
      </c>
      <c r="F239" t="s">
        <v>961</v>
      </c>
      <c r="G239" t="s">
        <v>1145</v>
      </c>
      <c r="H239" t="s">
        <v>950</v>
      </c>
      <c r="I239" t="s">
        <v>1109</v>
      </c>
      <c r="J239" t="s">
        <v>1113</v>
      </c>
      <c r="K239" t="s">
        <v>961</v>
      </c>
      <c r="L239" t="s">
        <v>961</v>
      </c>
      <c r="M239" t="s">
        <v>961</v>
      </c>
      <c r="N239" t="s">
        <v>926</v>
      </c>
      <c r="O239" t="s">
        <v>926</v>
      </c>
      <c r="P239" t="s">
        <v>899</v>
      </c>
      <c r="T239" t="s">
        <v>553</v>
      </c>
      <c r="U239" t="s">
        <v>553</v>
      </c>
      <c r="V239" t="s">
        <v>553</v>
      </c>
      <c r="W239" t="s">
        <v>553</v>
      </c>
      <c r="X239" t="s">
        <v>554</v>
      </c>
      <c r="AB239" t="s">
        <v>880</v>
      </c>
    </row>
    <row r="240" spans="1:28">
      <c r="A240" t="s">
        <v>1555</v>
      </c>
      <c r="B240" t="s">
        <v>238</v>
      </c>
      <c r="D240" t="s">
        <v>1214</v>
      </c>
      <c r="E240" t="s">
        <v>1020</v>
      </c>
      <c r="F240" t="s">
        <v>961</v>
      </c>
      <c r="G240" t="s">
        <v>909</v>
      </c>
      <c r="H240" t="s">
        <v>950</v>
      </c>
      <c r="I240" t="s">
        <v>1109</v>
      </c>
      <c r="J240" t="s">
        <v>1113</v>
      </c>
      <c r="K240" t="s">
        <v>961</v>
      </c>
      <c r="L240" t="s">
        <v>961</v>
      </c>
      <c r="M240" t="s">
        <v>961</v>
      </c>
      <c r="N240" t="s">
        <v>1148</v>
      </c>
      <c r="O240" t="s">
        <v>1148</v>
      </c>
      <c r="P240" t="s">
        <v>899</v>
      </c>
      <c r="T240" t="s">
        <v>553</v>
      </c>
      <c r="U240" t="s">
        <v>553</v>
      </c>
      <c r="V240" t="s">
        <v>553</v>
      </c>
      <c r="W240" t="s">
        <v>553</v>
      </c>
      <c r="X240" t="s">
        <v>554</v>
      </c>
      <c r="AB240" t="s">
        <v>880</v>
      </c>
    </row>
    <row r="241" spans="1:28">
      <c r="A241" t="s">
        <v>1555</v>
      </c>
      <c r="B241" t="s">
        <v>238</v>
      </c>
      <c r="D241" t="s">
        <v>1215</v>
      </c>
      <c r="E241" t="s">
        <v>1142</v>
      </c>
      <c r="F241" t="s">
        <v>961</v>
      </c>
      <c r="G241" t="s">
        <v>1017</v>
      </c>
      <c r="H241" t="s">
        <v>950</v>
      </c>
      <c r="I241" t="s">
        <v>1109</v>
      </c>
      <c r="J241" t="s">
        <v>1113</v>
      </c>
      <c r="K241" t="s">
        <v>961</v>
      </c>
      <c r="L241" t="s">
        <v>961</v>
      </c>
      <c r="M241" t="s">
        <v>961</v>
      </c>
      <c r="N241" t="s">
        <v>1148</v>
      </c>
      <c r="O241" t="s">
        <v>1148</v>
      </c>
      <c r="P241" t="s">
        <v>899</v>
      </c>
      <c r="T241" t="s">
        <v>553</v>
      </c>
      <c r="U241" t="s">
        <v>553</v>
      </c>
      <c r="V241" t="s">
        <v>553</v>
      </c>
      <c r="W241" t="s">
        <v>553</v>
      </c>
      <c r="X241" t="s">
        <v>554</v>
      </c>
      <c r="AB241" t="s">
        <v>880</v>
      </c>
    </row>
    <row r="242" spans="1:28">
      <c r="A242" t="s">
        <v>1555</v>
      </c>
      <c r="B242" t="s">
        <v>238</v>
      </c>
      <c r="D242" t="s">
        <v>1217</v>
      </c>
      <c r="E242" t="s">
        <v>1068</v>
      </c>
      <c r="F242" t="s">
        <v>961</v>
      </c>
      <c r="G242" t="s">
        <v>912</v>
      </c>
      <c r="H242" t="s">
        <v>950</v>
      </c>
      <c r="I242" t="s">
        <v>1109</v>
      </c>
      <c r="J242" t="s">
        <v>1113</v>
      </c>
      <c r="K242" t="s">
        <v>961</v>
      </c>
      <c r="L242" t="s">
        <v>961</v>
      </c>
      <c r="M242" t="s">
        <v>961</v>
      </c>
      <c r="N242" t="s">
        <v>946</v>
      </c>
      <c r="O242" t="s">
        <v>946</v>
      </c>
      <c r="P242" t="s">
        <v>899</v>
      </c>
      <c r="T242" t="s">
        <v>553</v>
      </c>
      <c r="U242" t="s">
        <v>553</v>
      </c>
      <c r="V242" t="s">
        <v>553</v>
      </c>
      <c r="W242" t="s">
        <v>553</v>
      </c>
      <c r="X242" t="s">
        <v>554</v>
      </c>
      <c r="AB242" t="s">
        <v>880</v>
      </c>
    </row>
    <row r="243" spans="1:28">
      <c r="A243" t="s">
        <v>1555</v>
      </c>
      <c r="B243" t="s">
        <v>238</v>
      </c>
      <c r="D243" t="s">
        <v>1218</v>
      </c>
      <c r="E243" t="s">
        <v>949</v>
      </c>
      <c r="F243" t="s">
        <v>961</v>
      </c>
      <c r="G243" t="s">
        <v>890</v>
      </c>
      <c r="H243" t="s">
        <v>950</v>
      </c>
      <c r="I243" t="s">
        <v>1109</v>
      </c>
      <c r="J243" t="s">
        <v>1113</v>
      </c>
      <c r="K243" t="s">
        <v>961</v>
      </c>
      <c r="L243" t="s">
        <v>961</v>
      </c>
      <c r="M243" t="s">
        <v>961</v>
      </c>
      <c r="N243" t="s">
        <v>946</v>
      </c>
      <c r="O243" t="s">
        <v>946</v>
      </c>
      <c r="P243" t="s">
        <v>899</v>
      </c>
      <c r="T243" t="s">
        <v>553</v>
      </c>
      <c r="U243" t="s">
        <v>553</v>
      </c>
      <c r="V243" t="s">
        <v>553</v>
      </c>
      <c r="W243" t="s">
        <v>553</v>
      </c>
      <c r="X243" t="s">
        <v>554</v>
      </c>
      <c r="AB243" t="s">
        <v>880</v>
      </c>
    </row>
    <row r="244" spans="1:28">
      <c r="A244" t="s">
        <v>1555</v>
      </c>
      <c r="B244" t="s">
        <v>238</v>
      </c>
      <c r="D244" t="s">
        <v>1227</v>
      </c>
      <c r="E244" t="s">
        <v>1018</v>
      </c>
      <c r="F244" t="s">
        <v>961</v>
      </c>
      <c r="G244" t="s">
        <v>905</v>
      </c>
      <c r="H244" t="s">
        <v>950</v>
      </c>
      <c r="I244" t="s">
        <v>1109</v>
      </c>
      <c r="J244" t="s">
        <v>1113</v>
      </c>
      <c r="K244" t="s">
        <v>961</v>
      </c>
      <c r="L244" t="s">
        <v>961</v>
      </c>
      <c r="M244" t="s">
        <v>961</v>
      </c>
      <c r="N244" t="s">
        <v>883</v>
      </c>
      <c r="O244" t="s">
        <v>883</v>
      </c>
      <c r="P244" t="s">
        <v>899</v>
      </c>
      <c r="T244" t="s">
        <v>553</v>
      </c>
      <c r="U244" t="s">
        <v>553</v>
      </c>
      <c r="V244" t="s">
        <v>553</v>
      </c>
      <c r="W244" t="s">
        <v>553</v>
      </c>
      <c r="X244" t="s">
        <v>554</v>
      </c>
      <c r="AB244" t="s">
        <v>880</v>
      </c>
    </row>
    <row r="245" spans="1:28">
      <c r="A245" t="s">
        <v>1555</v>
      </c>
      <c r="B245" t="s">
        <v>238</v>
      </c>
      <c r="D245" t="s">
        <v>1205</v>
      </c>
      <c r="E245" t="s">
        <v>1070</v>
      </c>
      <c r="F245" t="s">
        <v>961</v>
      </c>
      <c r="G245" t="s">
        <v>881</v>
      </c>
      <c r="H245" t="s">
        <v>950</v>
      </c>
      <c r="I245" t="s">
        <v>1109</v>
      </c>
      <c r="J245" t="s">
        <v>1113</v>
      </c>
      <c r="K245" t="s">
        <v>961</v>
      </c>
      <c r="L245" t="s">
        <v>961</v>
      </c>
      <c r="M245" t="s">
        <v>961</v>
      </c>
      <c r="N245" t="s">
        <v>1046</v>
      </c>
      <c r="O245" t="s">
        <v>1046</v>
      </c>
      <c r="P245" t="s">
        <v>899</v>
      </c>
      <c r="T245" t="s">
        <v>553</v>
      </c>
      <c r="U245" t="s">
        <v>553</v>
      </c>
      <c r="V245" t="s">
        <v>553</v>
      </c>
      <c r="W245" t="s">
        <v>553</v>
      </c>
      <c r="X245" t="s">
        <v>554</v>
      </c>
      <c r="AB245" t="s">
        <v>880</v>
      </c>
    </row>
    <row r="246" spans="1:28">
      <c r="A246" t="s">
        <v>1555</v>
      </c>
      <c r="B246" t="s">
        <v>268</v>
      </c>
      <c r="D246" t="s">
        <v>1201</v>
      </c>
      <c r="E246" t="s">
        <v>1027</v>
      </c>
      <c r="F246" t="s">
        <v>1030</v>
      </c>
      <c r="G246" t="s">
        <v>1050</v>
      </c>
      <c r="H246" t="s">
        <v>950</v>
      </c>
      <c r="I246" t="s">
        <v>1109</v>
      </c>
      <c r="J246" t="s">
        <v>1113</v>
      </c>
      <c r="K246" t="s">
        <v>1030</v>
      </c>
      <c r="L246" t="s">
        <v>1030</v>
      </c>
      <c r="M246" t="s">
        <v>1030</v>
      </c>
      <c r="N246" t="s">
        <v>948</v>
      </c>
      <c r="O246" t="s">
        <v>948</v>
      </c>
      <c r="P246" t="s">
        <v>899</v>
      </c>
      <c r="T246" t="s">
        <v>553</v>
      </c>
      <c r="U246" t="s">
        <v>553</v>
      </c>
      <c r="V246" t="s">
        <v>553</v>
      </c>
      <c r="W246" t="s">
        <v>553</v>
      </c>
      <c r="X246" t="s">
        <v>554</v>
      </c>
      <c r="AB246" t="s">
        <v>880</v>
      </c>
    </row>
    <row r="247" spans="1:28">
      <c r="A247" t="s">
        <v>1555</v>
      </c>
      <c r="B247" t="s">
        <v>268</v>
      </c>
      <c r="D247" t="s">
        <v>1206</v>
      </c>
      <c r="E247" t="s">
        <v>987</v>
      </c>
      <c r="F247" t="s">
        <v>1030</v>
      </c>
      <c r="G247" t="s">
        <v>965</v>
      </c>
      <c r="H247" t="s">
        <v>950</v>
      </c>
      <c r="I247" t="s">
        <v>1109</v>
      </c>
      <c r="J247" t="s">
        <v>1113</v>
      </c>
      <c r="K247" t="s">
        <v>1030</v>
      </c>
      <c r="L247" t="s">
        <v>1030</v>
      </c>
      <c r="M247" t="s">
        <v>1030</v>
      </c>
      <c r="N247" t="s">
        <v>948</v>
      </c>
      <c r="O247" t="s">
        <v>948</v>
      </c>
      <c r="P247" t="s">
        <v>899</v>
      </c>
      <c r="T247" t="s">
        <v>553</v>
      </c>
      <c r="U247" t="s">
        <v>553</v>
      </c>
      <c r="V247" t="s">
        <v>553</v>
      </c>
      <c r="W247" t="s">
        <v>553</v>
      </c>
      <c r="X247" t="s">
        <v>554</v>
      </c>
      <c r="AB247" t="s">
        <v>880</v>
      </c>
    </row>
    <row r="248" spans="1:28">
      <c r="A248" t="s">
        <v>1555</v>
      </c>
      <c r="B248" t="s">
        <v>268</v>
      </c>
      <c r="D248" t="s">
        <v>1224</v>
      </c>
      <c r="E248" t="s">
        <v>972</v>
      </c>
      <c r="F248" t="s">
        <v>1030</v>
      </c>
      <c r="G248" t="s">
        <v>877</v>
      </c>
      <c r="H248" t="s">
        <v>950</v>
      </c>
      <c r="I248" t="s">
        <v>1109</v>
      </c>
      <c r="J248" t="s">
        <v>1113</v>
      </c>
      <c r="K248" t="s">
        <v>1030</v>
      </c>
      <c r="L248" t="s">
        <v>1030</v>
      </c>
      <c r="M248" t="s">
        <v>1030</v>
      </c>
      <c r="N248" t="s">
        <v>948</v>
      </c>
      <c r="O248" t="s">
        <v>948</v>
      </c>
      <c r="P248" t="s">
        <v>899</v>
      </c>
      <c r="T248" t="s">
        <v>553</v>
      </c>
      <c r="U248" t="s">
        <v>553</v>
      </c>
      <c r="V248" t="s">
        <v>553</v>
      </c>
      <c r="W248" t="s">
        <v>553</v>
      </c>
      <c r="X248" t="s">
        <v>554</v>
      </c>
      <c r="AB248" t="s">
        <v>880</v>
      </c>
    </row>
    <row r="249" spans="1:28">
      <c r="A249" t="s">
        <v>1555</v>
      </c>
      <c r="B249" t="s">
        <v>268</v>
      </c>
      <c r="D249" t="s">
        <v>1212</v>
      </c>
      <c r="E249" t="s">
        <v>1087</v>
      </c>
      <c r="F249" t="s">
        <v>1030</v>
      </c>
      <c r="G249" t="s">
        <v>934</v>
      </c>
      <c r="H249" t="s">
        <v>950</v>
      </c>
      <c r="I249" t="s">
        <v>1109</v>
      </c>
      <c r="J249" t="s">
        <v>1113</v>
      </c>
      <c r="K249" t="s">
        <v>1030</v>
      </c>
      <c r="L249" t="s">
        <v>1030</v>
      </c>
      <c r="M249" t="s">
        <v>1030</v>
      </c>
      <c r="N249" t="s">
        <v>939</v>
      </c>
      <c r="O249" t="s">
        <v>939</v>
      </c>
      <c r="P249" t="s">
        <v>899</v>
      </c>
      <c r="T249" t="s">
        <v>553</v>
      </c>
      <c r="U249" t="s">
        <v>553</v>
      </c>
      <c r="V249" t="s">
        <v>553</v>
      </c>
      <c r="W249" t="s">
        <v>553</v>
      </c>
      <c r="X249" t="s">
        <v>554</v>
      </c>
      <c r="AB249" t="s">
        <v>880</v>
      </c>
    </row>
    <row r="250" spans="1:28">
      <c r="A250" t="s">
        <v>1555</v>
      </c>
      <c r="B250" t="s">
        <v>268</v>
      </c>
      <c r="D250" t="s">
        <v>1207</v>
      </c>
      <c r="E250" t="s">
        <v>944</v>
      </c>
      <c r="F250" t="s">
        <v>1030</v>
      </c>
      <c r="G250" t="s">
        <v>1131</v>
      </c>
      <c r="H250" t="s">
        <v>950</v>
      </c>
      <c r="I250" t="s">
        <v>1109</v>
      </c>
      <c r="J250" t="s">
        <v>1113</v>
      </c>
      <c r="K250" t="s">
        <v>1030</v>
      </c>
      <c r="L250" t="s">
        <v>1030</v>
      </c>
      <c r="M250" t="s">
        <v>1030</v>
      </c>
      <c r="N250" t="s">
        <v>1080</v>
      </c>
      <c r="O250" t="s">
        <v>1080</v>
      </c>
      <c r="P250" t="s">
        <v>899</v>
      </c>
      <c r="T250" t="s">
        <v>553</v>
      </c>
      <c r="U250" t="s">
        <v>553</v>
      </c>
      <c r="V250" t="s">
        <v>553</v>
      </c>
      <c r="W250" t="s">
        <v>553</v>
      </c>
      <c r="X250" t="s">
        <v>554</v>
      </c>
      <c r="AB250" t="s">
        <v>880</v>
      </c>
    </row>
    <row r="251" spans="1:28">
      <c r="A251" t="s">
        <v>1555</v>
      </c>
      <c r="B251" t="s">
        <v>268</v>
      </c>
      <c r="D251" t="s">
        <v>1207</v>
      </c>
      <c r="E251" t="s">
        <v>1047</v>
      </c>
      <c r="F251" t="s">
        <v>1030</v>
      </c>
      <c r="G251" t="s">
        <v>1086</v>
      </c>
      <c r="H251" t="s">
        <v>950</v>
      </c>
      <c r="I251" t="s">
        <v>1109</v>
      </c>
      <c r="J251" t="s">
        <v>1113</v>
      </c>
      <c r="K251" t="s">
        <v>1030</v>
      </c>
      <c r="L251" t="s">
        <v>1030</v>
      </c>
      <c r="M251" t="s">
        <v>1030</v>
      </c>
      <c r="N251" t="s">
        <v>1090</v>
      </c>
      <c r="O251" t="s">
        <v>1090</v>
      </c>
      <c r="P251" t="s">
        <v>899</v>
      </c>
      <c r="T251" t="s">
        <v>553</v>
      </c>
      <c r="U251" t="s">
        <v>553</v>
      </c>
      <c r="V251" t="s">
        <v>553</v>
      </c>
      <c r="W251" t="s">
        <v>553</v>
      </c>
      <c r="X251" t="s">
        <v>554</v>
      </c>
      <c r="AB251" t="s">
        <v>880</v>
      </c>
    </row>
    <row r="252" spans="1:28">
      <c r="A252" t="s">
        <v>1555</v>
      </c>
      <c r="B252" t="s">
        <v>268</v>
      </c>
      <c r="D252" t="s">
        <v>1223</v>
      </c>
      <c r="E252" t="s">
        <v>925</v>
      </c>
      <c r="F252" t="s">
        <v>1030</v>
      </c>
      <c r="G252" t="s">
        <v>903</v>
      </c>
      <c r="H252" t="s">
        <v>950</v>
      </c>
      <c r="I252" t="s">
        <v>1109</v>
      </c>
      <c r="J252" t="s">
        <v>1113</v>
      </c>
      <c r="K252" t="s">
        <v>1030</v>
      </c>
      <c r="L252" t="s">
        <v>1030</v>
      </c>
      <c r="M252" t="s">
        <v>1030</v>
      </c>
      <c r="N252" t="s">
        <v>1033</v>
      </c>
      <c r="O252" t="s">
        <v>1033</v>
      </c>
      <c r="P252" t="s">
        <v>899</v>
      </c>
      <c r="T252" t="s">
        <v>553</v>
      </c>
      <c r="U252" t="s">
        <v>553</v>
      </c>
      <c r="V252" t="s">
        <v>553</v>
      </c>
      <c r="W252" t="s">
        <v>553</v>
      </c>
      <c r="X252" t="s">
        <v>554</v>
      </c>
      <c r="AB252" t="s">
        <v>880</v>
      </c>
    </row>
    <row r="253" spans="1:28">
      <c r="A253" t="s">
        <v>1555</v>
      </c>
      <c r="B253" t="s">
        <v>268</v>
      </c>
      <c r="D253" t="s">
        <v>1219</v>
      </c>
      <c r="E253" t="s">
        <v>1024</v>
      </c>
      <c r="F253" t="s">
        <v>1030</v>
      </c>
      <c r="G253" t="s">
        <v>941</v>
      </c>
      <c r="H253" t="s">
        <v>950</v>
      </c>
      <c r="I253" t="s">
        <v>1109</v>
      </c>
      <c r="J253" t="s">
        <v>1113</v>
      </c>
      <c r="K253" t="s">
        <v>1030</v>
      </c>
      <c r="L253" t="s">
        <v>1030</v>
      </c>
      <c r="M253" t="s">
        <v>1030</v>
      </c>
      <c r="N253" t="s">
        <v>990</v>
      </c>
      <c r="O253" t="s">
        <v>990</v>
      </c>
      <c r="P253" t="s">
        <v>899</v>
      </c>
      <c r="T253" t="s">
        <v>553</v>
      </c>
      <c r="U253" t="s">
        <v>553</v>
      </c>
      <c r="V253" t="s">
        <v>553</v>
      </c>
      <c r="W253" t="s">
        <v>553</v>
      </c>
      <c r="X253" t="s">
        <v>554</v>
      </c>
      <c r="AB253" t="s">
        <v>880</v>
      </c>
    </row>
    <row r="254" spans="1:28">
      <c r="A254" t="s">
        <v>1555</v>
      </c>
      <c r="B254" t="s">
        <v>268</v>
      </c>
      <c r="D254" t="s">
        <v>1220</v>
      </c>
      <c r="E254" t="s">
        <v>897</v>
      </c>
      <c r="F254" t="s">
        <v>1030</v>
      </c>
      <c r="G254" t="s">
        <v>1063</v>
      </c>
      <c r="H254" t="s">
        <v>950</v>
      </c>
      <c r="I254" t="s">
        <v>1109</v>
      </c>
      <c r="J254" t="s">
        <v>1113</v>
      </c>
      <c r="K254" t="s">
        <v>1030</v>
      </c>
      <c r="L254" t="s">
        <v>1030</v>
      </c>
      <c r="M254" t="s">
        <v>1030</v>
      </c>
      <c r="N254" t="s">
        <v>966</v>
      </c>
      <c r="O254" t="s">
        <v>966</v>
      </c>
      <c r="P254" t="s">
        <v>899</v>
      </c>
      <c r="T254" t="s">
        <v>553</v>
      </c>
      <c r="U254" t="s">
        <v>553</v>
      </c>
      <c r="V254" t="s">
        <v>553</v>
      </c>
      <c r="W254" t="s">
        <v>553</v>
      </c>
      <c r="X254" t="s">
        <v>554</v>
      </c>
      <c r="AB254" t="s">
        <v>880</v>
      </c>
    </row>
    <row r="255" spans="1:28">
      <c r="A255" t="s">
        <v>1555</v>
      </c>
      <c r="B255" t="s">
        <v>268</v>
      </c>
      <c r="D255" t="s">
        <v>1221</v>
      </c>
      <c r="E255" t="s">
        <v>921</v>
      </c>
      <c r="F255" t="s">
        <v>1030</v>
      </c>
      <c r="G255" t="s">
        <v>1145</v>
      </c>
      <c r="H255" t="s">
        <v>950</v>
      </c>
      <c r="I255" t="s">
        <v>1109</v>
      </c>
      <c r="J255" t="s">
        <v>1113</v>
      </c>
      <c r="K255" t="s">
        <v>1030</v>
      </c>
      <c r="L255" t="s">
        <v>1030</v>
      </c>
      <c r="M255" t="s">
        <v>1030</v>
      </c>
      <c r="N255" t="s">
        <v>926</v>
      </c>
      <c r="O255" t="s">
        <v>926</v>
      </c>
      <c r="P255" t="s">
        <v>899</v>
      </c>
      <c r="T255" t="s">
        <v>553</v>
      </c>
      <c r="U255" t="s">
        <v>553</v>
      </c>
      <c r="V255" t="s">
        <v>553</v>
      </c>
      <c r="W255" t="s">
        <v>553</v>
      </c>
      <c r="X255" t="s">
        <v>554</v>
      </c>
      <c r="AB255" t="s">
        <v>880</v>
      </c>
    </row>
    <row r="256" spans="1:28">
      <c r="A256" t="s">
        <v>1555</v>
      </c>
      <c r="B256" t="s">
        <v>268</v>
      </c>
      <c r="D256" t="s">
        <v>1214</v>
      </c>
      <c r="E256" t="s">
        <v>1040</v>
      </c>
      <c r="F256" t="s">
        <v>1030</v>
      </c>
      <c r="G256" t="s">
        <v>909</v>
      </c>
      <c r="H256" t="s">
        <v>950</v>
      </c>
      <c r="I256" t="s">
        <v>1109</v>
      </c>
      <c r="J256" t="s">
        <v>1113</v>
      </c>
      <c r="K256" t="s">
        <v>1030</v>
      </c>
      <c r="L256" t="s">
        <v>1030</v>
      </c>
      <c r="M256" t="s">
        <v>1030</v>
      </c>
      <c r="N256" t="s">
        <v>1148</v>
      </c>
      <c r="O256" t="s">
        <v>1148</v>
      </c>
      <c r="P256" t="s">
        <v>899</v>
      </c>
      <c r="T256" t="s">
        <v>553</v>
      </c>
      <c r="U256" t="s">
        <v>553</v>
      </c>
      <c r="V256" t="s">
        <v>553</v>
      </c>
      <c r="W256" t="s">
        <v>553</v>
      </c>
      <c r="X256" t="s">
        <v>554</v>
      </c>
      <c r="AB256" t="s">
        <v>880</v>
      </c>
    </row>
    <row r="257" spans="1:28">
      <c r="A257" t="s">
        <v>1555</v>
      </c>
      <c r="B257" t="s">
        <v>268</v>
      </c>
      <c r="D257" t="s">
        <v>1215</v>
      </c>
      <c r="E257" t="s">
        <v>1040</v>
      </c>
      <c r="F257" t="s">
        <v>1030</v>
      </c>
      <c r="G257" t="s">
        <v>1017</v>
      </c>
      <c r="H257" t="s">
        <v>950</v>
      </c>
      <c r="I257" t="s">
        <v>1109</v>
      </c>
      <c r="J257" t="s">
        <v>1113</v>
      </c>
      <c r="K257" t="s">
        <v>1030</v>
      </c>
      <c r="L257" t="s">
        <v>1030</v>
      </c>
      <c r="M257" t="s">
        <v>1030</v>
      </c>
      <c r="N257" t="s">
        <v>1148</v>
      </c>
      <c r="O257" t="s">
        <v>1148</v>
      </c>
      <c r="P257" t="s">
        <v>899</v>
      </c>
      <c r="T257" t="s">
        <v>553</v>
      </c>
      <c r="U257" t="s">
        <v>553</v>
      </c>
      <c r="V257" t="s">
        <v>553</v>
      </c>
      <c r="W257" t="s">
        <v>553</v>
      </c>
      <c r="X257" t="s">
        <v>554</v>
      </c>
      <c r="AB257" t="s">
        <v>880</v>
      </c>
    </row>
    <row r="258" spans="1:28">
      <c r="A258" t="s">
        <v>1555</v>
      </c>
      <c r="B258" t="s">
        <v>268</v>
      </c>
      <c r="D258" t="s">
        <v>1217</v>
      </c>
      <c r="E258" t="s">
        <v>983</v>
      </c>
      <c r="F258" t="s">
        <v>1030</v>
      </c>
      <c r="G258" t="s">
        <v>912</v>
      </c>
      <c r="H258" t="s">
        <v>950</v>
      </c>
      <c r="I258" t="s">
        <v>1109</v>
      </c>
      <c r="J258" t="s">
        <v>1113</v>
      </c>
      <c r="K258" t="s">
        <v>1030</v>
      </c>
      <c r="L258" t="s">
        <v>1030</v>
      </c>
      <c r="M258" t="s">
        <v>1030</v>
      </c>
      <c r="N258" t="s">
        <v>946</v>
      </c>
      <c r="O258" t="s">
        <v>946</v>
      </c>
      <c r="P258" t="s">
        <v>899</v>
      </c>
      <c r="T258" t="s">
        <v>553</v>
      </c>
      <c r="U258" t="s">
        <v>553</v>
      </c>
      <c r="V258" t="s">
        <v>553</v>
      </c>
      <c r="W258" t="s">
        <v>553</v>
      </c>
      <c r="X258" t="s">
        <v>554</v>
      </c>
      <c r="AB258" t="s">
        <v>880</v>
      </c>
    </row>
    <row r="259" spans="1:28">
      <c r="A259" t="s">
        <v>1555</v>
      </c>
      <c r="B259" t="s">
        <v>268</v>
      </c>
      <c r="D259" t="s">
        <v>1218</v>
      </c>
      <c r="E259" t="s">
        <v>885</v>
      </c>
      <c r="F259" t="s">
        <v>1030</v>
      </c>
      <c r="G259" t="s">
        <v>890</v>
      </c>
      <c r="H259" t="s">
        <v>950</v>
      </c>
      <c r="I259" t="s">
        <v>1109</v>
      </c>
      <c r="J259" t="s">
        <v>1113</v>
      </c>
      <c r="K259" t="s">
        <v>1030</v>
      </c>
      <c r="L259" t="s">
        <v>1030</v>
      </c>
      <c r="M259" t="s">
        <v>1030</v>
      </c>
      <c r="N259" t="s">
        <v>946</v>
      </c>
      <c r="O259" t="s">
        <v>946</v>
      </c>
      <c r="P259" t="s">
        <v>899</v>
      </c>
      <c r="T259" t="s">
        <v>553</v>
      </c>
      <c r="U259" t="s">
        <v>553</v>
      </c>
      <c r="V259" t="s">
        <v>553</v>
      </c>
      <c r="W259" t="s">
        <v>553</v>
      </c>
      <c r="X259" t="s">
        <v>554</v>
      </c>
      <c r="AB259" t="s">
        <v>880</v>
      </c>
    </row>
    <row r="260" spans="1:28">
      <c r="A260" t="s">
        <v>1555</v>
      </c>
      <c r="B260" t="s">
        <v>268</v>
      </c>
      <c r="D260" t="s">
        <v>1227</v>
      </c>
      <c r="E260" t="s">
        <v>1129</v>
      </c>
      <c r="F260" t="s">
        <v>1030</v>
      </c>
      <c r="G260" t="s">
        <v>905</v>
      </c>
      <c r="H260" t="s">
        <v>950</v>
      </c>
      <c r="I260" t="s">
        <v>1109</v>
      </c>
      <c r="J260" t="s">
        <v>1113</v>
      </c>
      <c r="K260" t="s">
        <v>1030</v>
      </c>
      <c r="L260" t="s">
        <v>1030</v>
      </c>
      <c r="M260" t="s">
        <v>1030</v>
      </c>
      <c r="N260" t="s">
        <v>883</v>
      </c>
      <c r="O260" t="s">
        <v>883</v>
      </c>
      <c r="P260" t="s">
        <v>899</v>
      </c>
      <c r="T260" t="s">
        <v>553</v>
      </c>
      <c r="U260" t="s">
        <v>553</v>
      </c>
      <c r="V260" t="s">
        <v>553</v>
      </c>
      <c r="W260" t="s">
        <v>553</v>
      </c>
      <c r="X260" t="s">
        <v>554</v>
      </c>
      <c r="AB260" t="s">
        <v>880</v>
      </c>
    </row>
    <row r="261" spans="1:28">
      <c r="A261" t="s">
        <v>1555</v>
      </c>
      <c r="B261" t="s">
        <v>268</v>
      </c>
      <c r="D261" t="s">
        <v>1205</v>
      </c>
      <c r="E261" t="s">
        <v>922</v>
      </c>
      <c r="F261" t="s">
        <v>1030</v>
      </c>
      <c r="G261" t="s">
        <v>881</v>
      </c>
      <c r="H261" t="s">
        <v>950</v>
      </c>
      <c r="I261" t="s">
        <v>1109</v>
      </c>
      <c r="J261" t="s">
        <v>1113</v>
      </c>
      <c r="K261" t="s">
        <v>1030</v>
      </c>
      <c r="L261" t="s">
        <v>1030</v>
      </c>
      <c r="M261" t="s">
        <v>1030</v>
      </c>
      <c r="N261" t="s">
        <v>1046</v>
      </c>
      <c r="O261" t="s">
        <v>1046</v>
      </c>
      <c r="P261" t="s">
        <v>899</v>
      </c>
      <c r="T261" t="s">
        <v>553</v>
      </c>
      <c r="U261" t="s">
        <v>553</v>
      </c>
      <c r="V261" t="s">
        <v>553</v>
      </c>
      <c r="W261" t="s">
        <v>553</v>
      </c>
      <c r="X261" t="s">
        <v>554</v>
      </c>
      <c r="AB261" t="s">
        <v>880</v>
      </c>
    </row>
    <row r="262" spans="1:28">
      <c r="A262" t="s">
        <v>1555</v>
      </c>
      <c r="B262" t="s">
        <v>263</v>
      </c>
      <c r="D262" t="s">
        <v>1201</v>
      </c>
      <c r="E262" t="s">
        <v>1027</v>
      </c>
      <c r="F262" t="s">
        <v>1030</v>
      </c>
      <c r="G262" t="s">
        <v>1050</v>
      </c>
      <c r="H262" t="s">
        <v>950</v>
      </c>
      <c r="I262" t="s">
        <v>1109</v>
      </c>
      <c r="J262" t="s">
        <v>1113</v>
      </c>
      <c r="K262" t="s">
        <v>1030</v>
      </c>
      <c r="L262" t="s">
        <v>1030</v>
      </c>
      <c r="M262" t="s">
        <v>1030</v>
      </c>
      <c r="N262" t="s">
        <v>948</v>
      </c>
      <c r="O262" t="s">
        <v>948</v>
      </c>
      <c r="P262" t="s">
        <v>899</v>
      </c>
      <c r="T262" t="s">
        <v>553</v>
      </c>
      <c r="U262" t="s">
        <v>553</v>
      </c>
      <c r="V262" t="s">
        <v>553</v>
      </c>
      <c r="W262" t="s">
        <v>553</v>
      </c>
      <c r="X262" t="s">
        <v>554</v>
      </c>
      <c r="AB262" t="s">
        <v>880</v>
      </c>
    </row>
    <row r="263" spans="1:28">
      <c r="A263" t="s">
        <v>1555</v>
      </c>
      <c r="B263" t="s">
        <v>263</v>
      </c>
      <c r="D263" t="s">
        <v>1206</v>
      </c>
      <c r="E263" t="s">
        <v>987</v>
      </c>
      <c r="F263" t="s">
        <v>1030</v>
      </c>
      <c r="G263" t="s">
        <v>965</v>
      </c>
      <c r="H263" t="s">
        <v>950</v>
      </c>
      <c r="I263" t="s">
        <v>1109</v>
      </c>
      <c r="J263" t="s">
        <v>1113</v>
      </c>
      <c r="K263" t="s">
        <v>1030</v>
      </c>
      <c r="L263" t="s">
        <v>1030</v>
      </c>
      <c r="M263" t="s">
        <v>1030</v>
      </c>
      <c r="N263" t="s">
        <v>948</v>
      </c>
      <c r="O263" t="s">
        <v>948</v>
      </c>
      <c r="P263" t="s">
        <v>899</v>
      </c>
      <c r="T263" t="s">
        <v>553</v>
      </c>
      <c r="U263" t="s">
        <v>553</v>
      </c>
      <c r="V263" t="s">
        <v>553</v>
      </c>
      <c r="W263" t="s">
        <v>553</v>
      </c>
      <c r="X263" t="s">
        <v>554</v>
      </c>
      <c r="AB263" t="s">
        <v>880</v>
      </c>
    </row>
    <row r="264" spans="1:28">
      <c r="A264" t="s">
        <v>1555</v>
      </c>
      <c r="B264" t="s">
        <v>263</v>
      </c>
      <c r="D264" t="s">
        <v>1224</v>
      </c>
      <c r="E264" t="s">
        <v>972</v>
      </c>
      <c r="F264" t="s">
        <v>1030</v>
      </c>
      <c r="G264" t="s">
        <v>877</v>
      </c>
      <c r="H264" t="s">
        <v>950</v>
      </c>
      <c r="I264" t="s">
        <v>1109</v>
      </c>
      <c r="J264" t="s">
        <v>1113</v>
      </c>
      <c r="K264" t="s">
        <v>1030</v>
      </c>
      <c r="L264" t="s">
        <v>1030</v>
      </c>
      <c r="M264" t="s">
        <v>1030</v>
      </c>
      <c r="N264" t="s">
        <v>948</v>
      </c>
      <c r="O264" t="s">
        <v>948</v>
      </c>
      <c r="P264" t="s">
        <v>899</v>
      </c>
      <c r="T264" t="s">
        <v>553</v>
      </c>
      <c r="U264" t="s">
        <v>553</v>
      </c>
      <c r="V264" t="s">
        <v>553</v>
      </c>
      <c r="W264" t="s">
        <v>553</v>
      </c>
      <c r="X264" t="s">
        <v>554</v>
      </c>
      <c r="AB264" t="s">
        <v>880</v>
      </c>
    </row>
    <row r="265" spans="1:28">
      <c r="A265" t="s">
        <v>1555</v>
      </c>
      <c r="B265" t="s">
        <v>263</v>
      </c>
      <c r="D265" t="s">
        <v>1212</v>
      </c>
      <c r="E265" t="s">
        <v>1087</v>
      </c>
      <c r="F265" t="s">
        <v>1030</v>
      </c>
      <c r="G265" t="s">
        <v>934</v>
      </c>
      <c r="H265" t="s">
        <v>950</v>
      </c>
      <c r="I265" t="s">
        <v>1109</v>
      </c>
      <c r="J265" t="s">
        <v>1113</v>
      </c>
      <c r="K265" t="s">
        <v>1030</v>
      </c>
      <c r="L265" t="s">
        <v>1030</v>
      </c>
      <c r="M265" t="s">
        <v>1030</v>
      </c>
      <c r="N265" t="s">
        <v>939</v>
      </c>
      <c r="O265" t="s">
        <v>939</v>
      </c>
      <c r="P265" t="s">
        <v>899</v>
      </c>
      <c r="T265" t="s">
        <v>553</v>
      </c>
      <c r="U265" t="s">
        <v>553</v>
      </c>
      <c r="V265" t="s">
        <v>553</v>
      </c>
      <c r="W265" t="s">
        <v>553</v>
      </c>
      <c r="X265" t="s">
        <v>554</v>
      </c>
      <c r="AB265" t="s">
        <v>880</v>
      </c>
    </row>
    <row r="266" spans="1:28">
      <c r="A266" t="s">
        <v>1555</v>
      </c>
      <c r="B266" t="s">
        <v>263</v>
      </c>
      <c r="D266" t="s">
        <v>1207</v>
      </c>
      <c r="E266" t="s">
        <v>1047</v>
      </c>
      <c r="F266" t="s">
        <v>1030</v>
      </c>
      <c r="G266" t="s">
        <v>1086</v>
      </c>
      <c r="H266" t="s">
        <v>950</v>
      </c>
      <c r="I266" t="s">
        <v>1109</v>
      </c>
      <c r="J266" t="s">
        <v>1113</v>
      </c>
      <c r="K266" t="s">
        <v>1030</v>
      </c>
      <c r="L266" t="s">
        <v>1030</v>
      </c>
      <c r="M266" t="s">
        <v>1030</v>
      </c>
      <c r="N266" t="s">
        <v>1090</v>
      </c>
      <c r="O266" t="s">
        <v>1090</v>
      </c>
      <c r="P266" t="s">
        <v>899</v>
      </c>
      <c r="T266" t="s">
        <v>553</v>
      </c>
      <c r="U266" t="s">
        <v>553</v>
      </c>
      <c r="V266" t="s">
        <v>553</v>
      </c>
      <c r="W266" t="s">
        <v>553</v>
      </c>
      <c r="X266" t="s">
        <v>554</v>
      </c>
      <c r="AB266" t="s">
        <v>880</v>
      </c>
    </row>
    <row r="267" spans="1:28">
      <c r="A267" t="s">
        <v>1555</v>
      </c>
      <c r="B267" t="s">
        <v>263</v>
      </c>
      <c r="D267" t="s">
        <v>1207</v>
      </c>
      <c r="E267" t="s">
        <v>944</v>
      </c>
      <c r="F267" t="s">
        <v>1030</v>
      </c>
      <c r="G267" t="s">
        <v>1131</v>
      </c>
      <c r="H267" t="s">
        <v>950</v>
      </c>
      <c r="I267" t="s">
        <v>1109</v>
      </c>
      <c r="J267" t="s">
        <v>1113</v>
      </c>
      <c r="K267" t="s">
        <v>1030</v>
      </c>
      <c r="L267" t="s">
        <v>1030</v>
      </c>
      <c r="M267" t="s">
        <v>1030</v>
      </c>
      <c r="N267" t="s">
        <v>1080</v>
      </c>
      <c r="O267" t="s">
        <v>1080</v>
      </c>
      <c r="P267" t="s">
        <v>899</v>
      </c>
      <c r="T267" t="s">
        <v>553</v>
      </c>
      <c r="U267" t="s">
        <v>553</v>
      </c>
      <c r="V267" t="s">
        <v>553</v>
      </c>
      <c r="W267" t="s">
        <v>553</v>
      </c>
      <c r="X267" t="s">
        <v>554</v>
      </c>
      <c r="AB267" t="s">
        <v>880</v>
      </c>
    </row>
    <row r="268" spans="1:28">
      <c r="A268" t="s">
        <v>1555</v>
      </c>
      <c r="B268" t="s">
        <v>263</v>
      </c>
      <c r="D268" t="s">
        <v>1223</v>
      </c>
      <c r="E268" t="s">
        <v>925</v>
      </c>
      <c r="F268" t="s">
        <v>1030</v>
      </c>
      <c r="G268" t="s">
        <v>903</v>
      </c>
      <c r="H268" t="s">
        <v>950</v>
      </c>
      <c r="I268" t="s">
        <v>1109</v>
      </c>
      <c r="J268" t="s">
        <v>1113</v>
      </c>
      <c r="K268" t="s">
        <v>1030</v>
      </c>
      <c r="L268" t="s">
        <v>1030</v>
      </c>
      <c r="M268" t="s">
        <v>1030</v>
      </c>
      <c r="N268" t="s">
        <v>1033</v>
      </c>
      <c r="O268" t="s">
        <v>1033</v>
      </c>
      <c r="P268" t="s">
        <v>899</v>
      </c>
      <c r="T268" t="s">
        <v>553</v>
      </c>
      <c r="U268" t="s">
        <v>553</v>
      </c>
      <c r="V268" t="s">
        <v>553</v>
      </c>
      <c r="W268" t="s">
        <v>553</v>
      </c>
      <c r="X268" t="s">
        <v>554</v>
      </c>
      <c r="AB268" t="s">
        <v>880</v>
      </c>
    </row>
    <row r="269" spans="1:28">
      <c r="A269" t="s">
        <v>1555</v>
      </c>
      <c r="B269" t="s">
        <v>263</v>
      </c>
      <c r="D269" t="s">
        <v>1219</v>
      </c>
      <c r="E269" t="s">
        <v>1024</v>
      </c>
      <c r="F269" t="s">
        <v>1030</v>
      </c>
      <c r="G269" t="s">
        <v>941</v>
      </c>
      <c r="H269" t="s">
        <v>950</v>
      </c>
      <c r="I269" t="s">
        <v>1109</v>
      </c>
      <c r="J269" t="s">
        <v>1113</v>
      </c>
      <c r="K269" t="s">
        <v>1030</v>
      </c>
      <c r="L269" t="s">
        <v>1030</v>
      </c>
      <c r="M269" t="s">
        <v>1030</v>
      </c>
      <c r="N269" t="s">
        <v>990</v>
      </c>
      <c r="O269" t="s">
        <v>990</v>
      </c>
      <c r="P269" t="s">
        <v>899</v>
      </c>
      <c r="T269" t="s">
        <v>553</v>
      </c>
      <c r="U269" t="s">
        <v>553</v>
      </c>
      <c r="V269" t="s">
        <v>553</v>
      </c>
      <c r="W269" t="s">
        <v>553</v>
      </c>
      <c r="X269" t="s">
        <v>554</v>
      </c>
      <c r="AB269" t="s">
        <v>880</v>
      </c>
    </row>
    <row r="270" spans="1:28">
      <c r="A270" t="s">
        <v>1555</v>
      </c>
      <c r="B270" t="s">
        <v>263</v>
      </c>
      <c r="D270" t="s">
        <v>1220</v>
      </c>
      <c r="E270" t="s">
        <v>897</v>
      </c>
      <c r="F270" t="s">
        <v>1030</v>
      </c>
      <c r="G270" t="s">
        <v>1063</v>
      </c>
      <c r="H270" t="s">
        <v>950</v>
      </c>
      <c r="I270" t="s">
        <v>1109</v>
      </c>
      <c r="J270" t="s">
        <v>1113</v>
      </c>
      <c r="K270" t="s">
        <v>1030</v>
      </c>
      <c r="L270" t="s">
        <v>1030</v>
      </c>
      <c r="M270" t="s">
        <v>1030</v>
      </c>
      <c r="N270" t="s">
        <v>966</v>
      </c>
      <c r="O270" t="s">
        <v>966</v>
      </c>
      <c r="P270" t="s">
        <v>899</v>
      </c>
      <c r="T270" t="s">
        <v>553</v>
      </c>
      <c r="U270" t="s">
        <v>553</v>
      </c>
      <c r="V270" t="s">
        <v>553</v>
      </c>
      <c r="W270" t="s">
        <v>553</v>
      </c>
      <c r="X270" t="s">
        <v>554</v>
      </c>
      <c r="AB270" t="s">
        <v>880</v>
      </c>
    </row>
    <row r="271" spans="1:28">
      <c r="A271" t="s">
        <v>1555</v>
      </c>
      <c r="B271" t="s">
        <v>263</v>
      </c>
      <c r="D271" t="s">
        <v>1221</v>
      </c>
      <c r="E271" t="s">
        <v>921</v>
      </c>
      <c r="F271" t="s">
        <v>1030</v>
      </c>
      <c r="G271" t="s">
        <v>1145</v>
      </c>
      <c r="H271" t="s">
        <v>950</v>
      </c>
      <c r="I271" t="s">
        <v>1109</v>
      </c>
      <c r="J271" t="s">
        <v>1113</v>
      </c>
      <c r="K271" t="s">
        <v>1030</v>
      </c>
      <c r="L271" t="s">
        <v>1030</v>
      </c>
      <c r="M271" t="s">
        <v>1030</v>
      </c>
      <c r="N271" t="s">
        <v>926</v>
      </c>
      <c r="O271" t="s">
        <v>926</v>
      </c>
      <c r="P271" t="s">
        <v>899</v>
      </c>
      <c r="T271" t="s">
        <v>553</v>
      </c>
      <c r="U271" t="s">
        <v>553</v>
      </c>
      <c r="V271" t="s">
        <v>553</v>
      </c>
      <c r="W271" t="s">
        <v>553</v>
      </c>
      <c r="X271" t="s">
        <v>554</v>
      </c>
      <c r="AB271" t="s">
        <v>880</v>
      </c>
    </row>
    <row r="272" spans="1:28">
      <c r="A272" t="s">
        <v>1555</v>
      </c>
      <c r="B272" t="s">
        <v>263</v>
      </c>
      <c r="D272" t="s">
        <v>1214</v>
      </c>
      <c r="E272" t="s">
        <v>1040</v>
      </c>
      <c r="F272" t="s">
        <v>1030</v>
      </c>
      <c r="G272" t="s">
        <v>909</v>
      </c>
      <c r="H272" t="s">
        <v>950</v>
      </c>
      <c r="I272" t="s">
        <v>1109</v>
      </c>
      <c r="J272" t="s">
        <v>1113</v>
      </c>
      <c r="K272" t="s">
        <v>1030</v>
      </c>
      <c r="L272" t="s">
        <v>1030</v>
      </c>
      <c r="M272" t="s">
        <v>1030</v>
      </c>
      <c r="N272" t="s">
        <v>1148</v>
      </c>
      <c r="O272" t="s">
        <v>1148</v>
      </c>
      <c r="P272" t="s">
        <v>899</v>
      </c>
      <c r="T272" t="s">
        <v>553</v>
      </c>
      <c r="U272" t="s">
        <v>553</v>
      </c>
      <c r="V272" t="s">
        <v>553</v>
      </c>
      <c r="W272" t="s">
        <v>553</v>
      </c>
      <c r="X272" t="s">
        <v>554</v>
      </c>
      <c r="AB272" t="s">
        <v>880</v>
      </c>
    </row>
    <row r="273" spans="1:28">
      <c r="A273" t="s">
        <v>1555</v>
      </c>
      <c r="B273" t="s">
        <v>263</v>
      </c>
      <c r="D273" t="s">
        <v>1215</v>
      </c>
      <c r="E273" t="s">
        <v>1040</v>
      </c>
      <c r="F273" t="s">
        <v>1030</v>
      </c>
      <c r="G273" t="s">
        <v>1017</v>
      </c>
      <c r="H273" t="s">
        <v>950</v>
      </c>
      <c r="I273" t="s">
        <v>1109</v>
      </c>
      <c r="J273" t="s">
        <v>1113</v>
      </c>
      <c r="K273" t="s">
        <v>1030</v>
      </c>
      <c r="L273" t="s">
        <v>1030</v>
      </c>
      <c r="M273" t="s">
        <v>1030</v>
      </c>
      <c r="N273" t="s">
        <v>1148</v>
      </c>
      <c r="O273" t="s">
        <v>1148</v>
      </c>
      <c r="P273" t="s">
        <v>899</v>
      </c>
      <c r="T273" t="s">
        <v>553</v>
      </c>
      <c r="U273" t="s">
        <v>553</v>
      </c>
      <c r="V273" t="s">
        <v>553</v>
      </c>
      <c r="W273" t="s">
        <v>553</v>
      </c>
      <c r="X273" t="s">
        <v>554</v>
      </c>
      <c r="AB273" t="s">
        <v>880</v>
      </c>
    </row>
    <row r="274" spans="1:28">
      <c r="A274" t="s">
        <v>1555</v>
      </c>
      <c r="B274" t="s">
        <v>263</v>
      </c>
      <c r="D274" t="s">
        <v>1217</v>
      </c>
      <c r="E274" t="s">
        <v>983</v>
      </c>
      <c r="F274" t="s">
        <v>1030</v>
      </c>
      <c r="G274" t="s">
        <v>912</v>
      </c>
      <c r="H274" t="s">
        <v>950</v>
      </c>
      <c r="I274" t="s">
        <v>1109</v>
      </c>
      <c r="J274" t="s">
        <v>1113</v>
      </c>
      <c r="K274" t="s">
        <v>1030</v>
      </c>
      <c r="L274" t="s">
        <v>1030</v>
      </c>
      <c r="M274" t="s">
        <v>1030</v>
      </c>
      <c r="N274" t="s">
        <v>946</v>
      </c>
      <c r="O274" t="s">
        <v>946</v>
      </c>
      <c r="P274" t="s">
        <v>899</v>
      </c>
      <c r="T274" t="s">
        <v>553</v>
      </c>
      <c r="U274" t="s">
        <v>553</v>
      </c>
      <c r="V274" t="s">
        <v>553</v>
      </c>
      <c r="W274" t="s">
        <v>553</v>
      </c>
      <c r="X274" t="s">
        <v>554</v>
      </c>
      <c r="AB274" t="s">
        <v>880</v>
      </c>
    </row>
    <row r="275" spans="1:28">
      <c r="A275" t="s">
        <v>1555</v>
      </c>
      <c r="B275" t="s">
        <v>263</v>
      </c>
      <c r="D275" t="s">
        <v>1218</v>
      </c>
      <c r="E275" t="s">
        <v>885</v>
      </c>
      <c r="F275" t="s">
        <v>1030</v>
      </c>
      <c r="G275" t="s">
        <v>890</v>
      </c>
      <c r="H275" t="s">
        <v>950</v>
      </c>
      <c r="I275" t="s">
        <v>1109</v>
      </c>
      <c r="J275" t="s">
        <v>1113</v>
      </c>
      <c r="K275" t="s">
        <v>1030</v>
      </c>
      <c r="L275" t="s">
        <v>1030</v>
      </c>
      <c r="M275" t="s">
        <v>1030</v>
      </c>
      <c r="N275" t="s">
        <v>946</v>
      </c>
      <c r="O275" t="s">
        <v>946</v>
      </c>
      <c r="P275" t="s">
        <v>899</v>
      </c>
      <c r="T275" t="s">
        <v>553</v>
      </c>
      <c r="U275" t="s">
        <v>553</v>
      </c>
      <c r="V275" t="s">
        <v>553</v>
      </c>
      <c r="W275" t="s">
        <v>553</v>
      </c>
      <c r="X275" t="s">
        <v>554</v>
      </c>
      <c r="AB275" t="s">
        <v>880</v>
      </c>
    </row>
    <row r="276" spans="1:28">
      <c r="A276" t="s">
        <v>1555</v>
      </c>
      <c r="B276" t="s">
        <v>263</v>
      </c>
      <c r="D276" t="s">
        <v>1227</v>
      </c>
      <c r="E276" t="s">
        <v>1129</v>
      </c>
      <c r="F276" t="s">
        <v>1030</v>
      </c>
      <c r="G276" t="s">
        <v>905</v>
      </c>
      <c r="H276" t="s">
        <v>950</v>
      </c>
      <c r="I276" t="s">
        <v>1109</v>
      </c>
      <c r="J276" t="s">
        <v>1113</v>
      </c>
      <c r="K276" t="s">
        <v>1030</v>
      </c>
      <c r="L276" t="s">
        <v>1030</v>
      </c>
      <c r="M276" t="s">
        <v>1030</v>
      </c>
      <c r="N276" t="s">
        <v>883</v>
      </c>
      <c r="O276" t="s">
        <v>883</v>
      </c>
      <c r="P276" t="s">
        <v>899</v>
      </c>
      <c r="T276" t="s">
        <v>553</v>
      </c>
      <c r="U276" t="s">
        <v>553</v>
      </c>
      <c r="V276" t="s">
        <v>553</v>
      </c>
      <c r="W276" t="s">
        <v>553</v>
      </c>
      <c r="X276" t="s">
        <v>554</v>
      </c>
      <c r="AB276" t="s">
        <v>880</v>
      </c>
    </row>
    <row r="277" spans="1:28">
      <c r="A277" t="s">
        <v>1555</v>
      </c>
      <c r="B277" t="s">
        <v>263</v>
      </c>
      <c r="D277" t="s">
        <v>1205</v>
      </c>
      <c r="E277" t="s">
        <v>922</v>
      </c>
      <c r="F277" t="s">
        <v>1030</v>
      </c>
      <c r="G277" t="s">
        <v>881</v>
      </c>
      <c r="H277" t="s">
        <v>950</v>
      </c>
      <c r="I277" t="s">
        <v>1109</v>
      </c>
      <c r="J277" t="s">
        <v>1113</v>
      </c>
      <c r="K277" t="s">
        <v>1030</v>
      </c>
      <c r="L277" t="s">
        <v>1030</v>
      </c>
      <c r="M277" t="s">
        <v>1030</v>
      </c>
      <c r="N277" t="s">
        <v>1046</v>
      </c>
      <c r="O277" t="s">
        <v>1046</v>
      </c>
      <c r="P277" t="s">
        <v>899</v>
      </c>
      <c r="T277" t="s">
        <v>553</v>
      </c>
      <c r="U277" t="s">
        <v>553</v>
      </c>
      <c r="V277" t="s">
        <v>553</v>
      </c>
      <c r="W277" t="s">
        <v>553</v>
      </c>
      <c r="X277" t="s">
        <v>554</v>
      </c>
      <c r="AB277" t="s">
        <v>880</v>
      </c>
    </row>
    <row r="278" spans="1:28">
      <c r="A278" t="s">
        <v>1555</v>
      </c>
      <c r="B278" t="s">
        <v>270</v>
      </c>
      <c r="D278" t="s">
        <v>1201</v>
      </c>
      <c r="E278" t="s">
        <v>1027</v>
      </c>
      <c r="F278" t="s">
        <v>961</v>
      </c>
      <c r="G278" t="s">
        <v>1050</v>
      </c>
      <c r="H278" t="s">
        <v>950</v>
      </c>
      <c r="I278" t="s">
        <v>1109</v>
      </c>
      <c r="J278" t="s">
        <v>1113</v>
      </c>
      <c r="K278" t="s">
        <v>961</v>
      </c>
      <c r="L278" t="s">
        <v>961</v>
      </c>
      <c r="M278" t="s">
        <v>961</v>
      </c>
      <c r="N278" t="s">
        <v>948</v>
      </c>
      <c r="O278" t="s">
        <v>948</v>
      </c>
      <c r="P278" t="s">
        <v>899</v>
      </c>
      <c r="T278" t="s">
        <v>553</v>
      </c>
      <c r="U278" t="s">
        <v>553</v>
      </c>
      <c r="V278" t="s">
        <v>553</v>
      </c>
      <c r="W278" t="s">
        <v>553</v>
      </c>
      <c r="X278" t="s">
        <v>554</v>
      </c>
      <c r="AB278" t="s">
        <v>880</v>
      </c>
    </row>
    <row r="279" spans="1:28">
      <c r="A279" t="s">
        <v>1555</v>
      </c>
      <c r="B279" t="s">
        <v>270</v>
      </c>
      <c r="D279" t="s">
        <v>1206</v>
      </c>
      <c r="E279" t="s">
        <v>987</v>
      </c>
      <c r="F279" t="s">
        <v>961</v>
      </c>
      <c r="G279" t="s">
        <v>965</v>
      </c>
      <c r="H279" t="s">
        <v>950</v>
      </c>
      <c r="I279" t="s">
        <v>1109</v>
      </c>
      <c r="J279" t="s">
        <v>1113</v>
      </c>
      <c r="K279" t="s">
        <v>961</v>
      </c>
      <c r="L279" t="s">
        <v>961</v>
      </c>
      <c r="M279" t="s">
        <v>961</v>
      </c>
      <c r="N279" t="s">
        <v>948</v>
      </c>
      <c r="O279" t="s">
        <v>948</v>
      </c>
      <c r="P279" t="s">
        <v>899</v>
      </c>
      <c r="T279" t="s">
        <v>553</v>
      </c>
      <c r="U279" t="s">
        <v>553</v>
      </c>
      <c r="V279" t="s">
        <v>553</v>
      </c>
      <c r="W279" t="s">
        <v>553</v>
      </c>
      <c r="X279" t="s">
        <v>554</v>
      </c>
      <c r="AB279" t="s">
        <v>880</v>
      </c>
    </row>
    <row r="280" spans="1:28">
      <c r="A280" t="s">
        <v>1555</v>
      </c>
      <c r="B280" t="s">
        <v>270</v>
      </c>
      <c r="D280" t="s">
        <v>1224</v>
      </c>
      <c r="E280" t="s">
        <v>972</v>
      </c>
      <c r="F280" t="s">
        <v>961</v>
      </c>
      <c r="G280" t="s">
        <v>877</v>
      </c>
      <c r="H280" t="s">
        <v>950</v>
      </c>
      <c r="I280" t="s">
        <v>1109</v>
      </c>
      <c r="J280" t="s">
        <v>1113</v>
      </c>
      <c r="K280" t="s">
        <v>961</v>
      </c>
      <c r="L280" t="s">
        <v>961</v>
      </c>
      <c r="M280" t="s">
        <v>961</v>
      </c>
      <c r="N280" t="s">
        <v>948</v>
      </c>
      <c r="O280" t="s">
        <v>948</v>
      </c>
      <c r="P280" t="s">
        <v>899</v>
      </c>
      <c r="T280" t="s">
        <v>553</v>
      </c>
      <c r="U280" t="s">
        <v>553</v>
      </c>
      <c r="V280" t="s">
        <v>553</v>
      </c>
      <c r="W280" t="s">
        <v>553</v>
      </c>
      <c r="X280" t="s">
        <v>554</v>
      </c>
      <c r="AB280" t="s">
        <v>880</v>
      </c>
    </row>
    <row r="281" spans="1:28">
      <c r="A281" t="s">
        <v>1555</v>
      </c>
      <c r="B281" t="s">
        <v>270</v>
      </c>
      <c r="D281" t="s">
        <v>1212</v>
      </c>
      <c r="E281" t="s">
        <v>1087</v>
      </c>
      <c r="F281" t="s">
        <v>961</v>
      </c>
      <c r="G281" t="s">
        <v>934</v>
      </c>
      <c r="H281" t="s">
        <v>950</v>
      </c>
      <c r="I281" t="s">
        <v>1109</v>
      </c>
      <c r="J281" t="s">
        <v>1113</v>
      </c>
      <c r="K281" t="s">
        <v>961</v>
      </c>
      <c r="L281" t="s">
        <v>961</v>
      </c>
      <c r="M281" t="s">
        <v>961</v>
      </c>
      <c r="N281" t="s">
        <v>939</v>
      </c>
      <c r="O281" t="s">
        <v>939</v>
      </c>
      <c r="P281" t="s">
        <v>899</v>
      </c>
      <c r="T281" t="s">
        <v>553</v>
      </c>
      <c r="U281" t="s">
        <v>553</v>
      </c>
      <c r="V281" t="s">
        <v>553</v>
      </c>
      <c r="W281" t="s">
        <v>553</v>
      </c>
      <c r="X281" t="s">
        <v>554</v>
      </c>
      <c r="AB281" t="s">
        <v>880</v>
      </c>
    </row>
    <row r="282" spans="1:28">
      <c r="A282" t="s">
        <v>1555</v>
      </c>
      <c r="B282" t="s">
        <v>270</v>
      </c>
      <c r="D282" t="s">
        <v>1207</v>
      </c>
      <c r="E282" t="s">
        <v>944</v>
      </c>
      <c r="F282" t="s">
        <v>961</v>
      </c>
      <c r="G282" t="s">
        <v>1131</v>
      </c>
      <c r="H282" t="s">
        <v>950</v>
      </c>
      <c r="I282" t="s">
        <v>1109</v>
      </c>
      <c r="J282" t="s">
        <v>1113</v>
      </c>
      <c r="K282" t="s">
        <v>961</v>
      </c>
      <c r="L282" t="s">
        <v>961</v>
      </c>
      <c r="M282" t="s">
        <v>961</v>
      </c>
      <c r="N282" t="s">
        <v>1080</v>
      </c>
      <c r="O282" t="s">
        <v>1080</v>
      </c>
      <c r="P282" t="s">
        <v>899</v>
      </c>
      <c r="T282" t="s">
        <v>553</v>
      </c>
      <c r="U282" t="s">
        <v>553</v>
      </c>
      <c r="V282" t="s">
        <v>553</v>
      </c>
      <c r="W282" t="s">
        <v>553</v>
      </c>
      <c r="X282" t="s">
        <v>554</v>
      </c>
      <c r="AB282" t="s">
        <v>880</v>
      </c>
    </row>
    <row r="283" spans="1:28">
      <c r="A283" t="s">
        <v>1555</v>
      </c>
      <c r="B283" t="s">
        <v>270</v>
      </c>
      <c r="D283" t="s">
        <v>1207</v>
      </c>
      <c r="E283" t="s">
        <v>1047</v>
      </c>
      <c r="F283" t="s">
        <v>961</v>
      </c>
      <c r="G283" t="s">
        <v>1086</v>
      </c>
      <c r="H283" t="s">
        <v>950</v>
      </c>
      <c r="I283" t="s">
        <v>1109</v>
      </c>
      <c r="J283" t="s">
        <v>1113</v>
      </c>
      <c r="K283" t="s">
        <v>961</v>
      </c>
      <c r="L283" t="s">
        <v>961</v>
      </c>
      <c r="M283" t="s">
        <v>961</v>
      </c>
      <c r="N283" t="s">
        <v>1090</v>
      </c>
      <c r="O283" t="s">
        <v>1090</v>
      </c>
      <c r="P283" t="s">
        <v>899</v>
      </c>
      <c r="T283" t="s">
        <v>553</v>
      </c>
      <c r="U283" t="s">
        <v>553</v>
      </c>
      <c r="V283" t="s">
        <v>553</v>
      </c>
      <c r="W283" t="s">
        <v>553</v>
      </c>
      <c r="X283" t="s">
        <v>554</v>
      </c>
      <c r="AB283" t="s">
        <v>880</v>
      </c>
    </row>
    <row r="284" spans="1:28">
      <c r="A284" t="s">
        <v>1555</v>
      </c>
      <c r="B284" t="s">
        <v>270</v>
      </c>
      <c r="D284" t="s">
        <v>1223</v>
      </c>
      <c r="E284" t="s">
        <v>925</v>
      </c>
      <c r="F284" t="s">
        <v>961</v>
      </c>
      <c r="G284" t="s">
        <v>903</v>
      </c>
      <c r="H284" t="s">
        <v>950</v>
      </c>
      <c r="I284" t="s">
        <v>1109</v>
      </c>
      <c r="J284" t="s">
        <v>1113</v>
      </c>
      <c r="K284" t="s">
        <v>961</v>
      </c>
      <c r="L284" t="s">
        <v>961</v>
      </c>
      <c r="M284" t="s">
        <v>961</v>
      </c>
      <c r="N284" t="s">
        <v>1033</v>
      </c>
      <c r="O284" t="s">
        <v>1033</v>
      </c>
      <c r="P284" t="s">
        <v>899</v>
      </c>
      <c r="T284" t="s">
        <v>553</v>
      </c>
      <c r="U284" t="s">
        <v>553</v>
      </c>
      <c r="V284" t="s">
        <v>553</v>
      </c>
      <c r="W284" t="s">
        <v>553</v>
      </c>
      <c r="X284" t="s">
        <v>554</v>
      </c>
      <c r="AB284" t="s">
        <v>880</v>
      </c>
    </row>
    <row r="285" spans="1:28">
      <c r="A285" t="s">
        <v>1555</v>
      </c>
      <c r="B285" t="s">
        <v>270</v>
      </c>
      <c r="D285" t="s">
        <v>1219</v>
      </c>
      <c r="E285" t="s">
        <v>1024</v>
      </c>
      <c r="F285" t="s">
        <v>961</v>
      </c>
      <c r="G285" t="s">
        <v>941</v>
      </c>
      <c r="H285" t="s">
        <v>950</v>
      </c>
      <c r="I285" t="s">
        <v>1109</v>
      </c>
      <c r="J285" t="s">
        <v>1113</v>
      </c>
      <c r="K285" t="s">
        <v>961</v>
      </c>
      <c r="L285" t="s">
        <v>961</v>
      </c>
      <c r="M285" t="s">
        <v>961</v>
      </c>
      <c r="N285" t="s">
        <v>990</v>
      </c>
      <c r="O285" t="s">
        <v>990</v>
      </c>
      <c r="P285" t="s">
        <v>899</v>
      </c>
      <c r="T285" t="s">
        <v>553</v>
      </c>
      <c r="U285" t="s">
        <v>553</v>
      </c>
      <c r="V285" t="s">
        <v>553</v>
      </c>
      <c r="W285" t="s">
        <v>553</v>
      </c>
      <c r="X285" t="s">
        <v>554</v>
      </c>
      <c r="AB285" t="s">
        <v>880</v>
      </c>
    </row>
    <row r="286" spans="1:28">
      <c r="A286" t="s">
        <v>1555</v>
      </c>
      <c r="B286" t="s">
        <v>270</v>
      </c>
      <c r="D286" t="s">
        <v>1220</v>
      </c>
      <c r="E286" t="s">
        <v>897</v>
      </c>
      <c r="F286" t="s">
        <v>961</v>
      </c>
      <c r="G286" t="s">
        <v>1063</v>
      </c>
      <c r="H286" t="s">
        <v>950</v>
      </c>
      <c r="I286" t="s">
        <v>1109</v>
      </c>
      <c r="J286" t="s">
        <v>1113</v>
      </c>
      <c r="K286" t="s">
        <v>961</v>
      </c>
      <c r="L286" t="s">
        <v>961</v>
      </c>
      <c r="M286" t="s">
        <v>961</v>
      </c>
      <c r="N286" t="s">
        <v>966</v>
      </c>
      <c r="O286" t="s">
        <v>966</v>
      </c>
      <c r="P286" t="s">
        <v>899</v>
      </c>
      <c r="T286" t="s">
        <v>553</v>
      </c>
      <c r="U286" t="s">
        <v>553</v>
      </c>
      <c r="V286" t="s">
        <v>553</v>
      </c>
      <c r="W286" t="s">
        <v>553</v>
      </c>
      <c r="X286" t="s">
        <v>554</v>
      </c>
      <c r="AB286" t="s">
        <v>880</v>
      </c>
    </row>
    <row r="287" spans="1:28">
      <c r="A287" t="s">
        <v>1555</v>
      </c>
      <c r="B287" t="s">
        <v>270</v>
      </c>
      <c r="D287" t="s">
        <v>1221</v>
      </c>
      <c r="E287" t="s">
        <v>921</v>
      </c>
      <c r="F287" t="s">
        <v>961</v>
      </c>
      <c r="G287" t="s">
        <v>1145</v>
      </c>
      <c r="H287" t="s">
        <v>950</v>
      </c>
      <c r="I287" t="s">
        <v>1109</v>
      </c>
      <c r="J287" t="s">
        <v>1113</v>
      </c>
      <c r="K287" t="s">
        <v>961</v>
      </c>
      <c r="L287" t="s">
        <v>961</v>
      </c>
      <c r="M287" t="s">
        <v>961</v>
      </c>
      <c r="N287" t="s">
        <v>926</v>
      </c>
      <c r="O287" t="s">
        <v>926</v>
      </c>
      <c r="P287" t="s">
        <v>899</v>
      </c>
      <c r="T287" t="s">
        <v>553</v>
      </c>
      <c r="U287" t="s">
        <v>553</v>
      </c>
      <c r="V287" t="s">
        <v>553</v>
      </c>
      <c r="W287" t="s">
        <v>553</v>
      </c>
      <c r="X287" t="s">
        <v>554</v>
      </c>
      <c r="AB287" t="s">
        <v>880</v>
      </c>
    </row>
    <row r="288" spans="1:28">
      <c r="A288" t="s">
        <v>1555</v>
      </c>
      <c r="B288" t="s">
        <v>270</v>
      </c>
      <c r="D288" t="s">
        <v>1214</v>
      </c>
      <c r="E288" t="s">
        <v>1040</v>
      </c>
      <c r="F288" t="s">
        <v>961</v>
      </c>
      <c r="G288" t="s">
        <v>909</v>
      </c>
      <c r="H288" t="s">
        <v>950</v>
      </c>
      <c r="I288" t="s">
        <v>1109</v>
      </c>
      <c r="J288" t="s">
        <v>1113</v>
      </c>
      <c r="K288" t="s">
        <v>961</v>
      </c>
      <c r="L288" t="s">
        <v>961</v>
      </c>
      <c r="M288" t="s">
        <v>961</v>
      </c>
      <c r="N288" t="s">
        <v>1148</v>
      </c>
      <c r="O288" t="s">
        <v>1148</v>
      </c>
      <c r="P288" t="s">
        <v>899</v>
      </c>
      <c r="T288" t="s">
        <v>553</v>
      </c>
      <c r="U288" t="s">
        <v>553</v>
      </c>
      <c r="V288" t="s">
        <v>553</v>
      </c>
      <c r="W288" t="s">
        <v>553</v>
      </c>
      <c r="X288" t="s">
        <v>554</v>
      </c>
      <c r="AB288" t="s">
        <v>880</v>
      </c>
    </row>
    <row r="289" spans="1:28">
      <c r="A289" t="s">
        <v>1555</v>
      </c>
      <c r="B289" t="s">
        <v>270</v>
      </c>
      <c r="D289" t="s">
        <v>1215</v>
      </c>
      <c r="E289" t="s">
        <v>1040</v>
      </c>
      <c r="F289" t="s">
        <v>961</v>
      </c>
      <c r="G289" t="s">
        <v>1017</v>
      </c>
      <c r="H289" t="s">
        <v>950</v>
      </c>
      <c r="I289" t="s">
        <v>1109</v>
      </c>
      <c r="J289" t="s">
        <v>1113</v>
      </c>
      <c r="K289" t="s">
        <v>961</v>
      </c>
      <c r="L289" t="s">
        <v>961</v>
      </c>
      <c r="M289" t="s">
        <v>961</v>
      </c>
      <c r="N289" t="s">
        <v>1148</v>
      </c>
      <c r="O289" t="s">
        <v>1148</v>
      </c>
      <c r="P289" t="s">
        <v>899</v>
      </c>
      <c r="T289" t="s">
        <v>553</v>
      </c>
      <c r="U289" t="s">
        <v>553</v>
      </c>
      <c r="V289" t="s">
        <v>553</v>
      </c>
      <c r="W289" t="s">
        <v>553</v>
      </c>
      <c r="X289" t="s">
        <v>554</v>
      </c>
      <c r="AB289" t="s">
        <v>880</v>
      </c>
    </row>
    <row r="290" spans="1:28">
      <c r="A290" t="s">
        <v>1555</v>
      </c>
      <c r="B290" t="s">
        <v>270</v>
      </c>
      <c r="D290" t="s">
        <v>1217</v>
      </c>
      <c r="E290" t="s">
        <v>983</v>
      </c>
      <c r="F290" t="s">
        <v>961</v>
      </c>
      <c r="G290" t="s">
        <v>912</v>
      </c>
      <c r="H290" t="s">
        <v>950</v>
      </c>
      <c r="I290" t="s">
        <v>1109</v>
      </c>
      <c r="J290" t="s">
        <v>1113</v>
      </c>
      <c r="K290" t="s">
        <v>961</v>
      </c>
      <c r="L290" t="s">
        <v>961</v>
      </c>
      <c r="M290" t="s">
        <v>961</v>
      </c>
      <c r="N290" t="s">
        <v>946</v>
      </c>
      <c r="O290" t="s">
        <v>946</v>
      </c>
      <c r="P290" t="s">
        <v>899</v>
      </c>
      <c r="T290" t="s">
        <v>553</v>
      </c>
      <c r="U290" t="s">
        <v>553</v>
      </c>
      <c r="V290" t="s">
        <v>553</v>
      </c>
      <c r="W290" t="s">
        <v>553</v>
      </c>
      <c r="X290" t="s">
        <v>554</v>
      </c>
      <c r="AB290" t="s">
        <v>880</v>
      </c>
    </row>
    <row r="291" spans="1:28">
      <c r="A291" t="s">
        <v>1555</v>
      </c>
      <c r="B291" t="s">
        <v>270</v>
      </c>
      <c r="D291" t="s">
        <v>1218</v>
      </c>
      <c r="E291" t="s">
        <v>885</v>
      </c>
      <c r="F291" t="s">
        <v>961</v>
      </c>
      <c r="G291" t="s">
        <v>890</v>
      </c>
      <c r="H291" t="s">
        <v>950</v>
      </c>
      <c r="I291" t="s">
        <v>1109</v>
      </c>
      <c r="J291" t="s">
        <v>1113</v>
      </c>
      <c r="K291" t="s">
        <v>961</v>
      </c>
      <c r="L291" t="s">
        <v>961</v>
      </c>
      <c r="M291" t="s">
        <v>961</v>
      </c>
      <c r="N291" t="s">
        <v>946</v>
      </c>
      <c r="O291" t="s">
        <v>946</v>
      </c>
      <c r="P291" t="s">
        <v>899</v>
      </c>
      <c r="T291" t="s">
        <v>553</v>
      </c>
      <c r="U291" t="s">
        <v>553</v>
      </c>
      <c r="V291" t="s">
        <v>553</v>
      </c>
      <c r="W291" t="s">
        <v>553</v>
      </c>
      <c r="X291" t="s">
        <v>554</v>
      </c>
      <c r="AB291" t="s">
        <v>880</v>
      </c>
    </row>
    <row r="292" spans="1:28">
      <c r="A292" t="s">
        <v>1555</v>
      </c>
      <c r="B292" t="s">
        <v>270</v>
      </c>
      <c r="D292" t="s">
        <v>1227</v>
      </c>
      <c r="E292" t="s">
        <v>1129</v>
      </c>
      <c r="F292" t="s">
        <v>961</v>
      </c>
      <c r="G292" t="s">
        <v>905</v>
      </c>
      <c r="H292" t="s">
        <v>950</v>
      </c>
      <c r="I292" t="s">
        <v>1109</v>
      </c>
      <c r="J292" t="s">
        <v>1113</v>
      </c>
      <c r="K292" t="s">
        <v>961</v>
      </c>
      <c r="L292" t="s">
        <v>961</v>
      </c>
      <c r="M292" t="s">
        <v>961</v>
      </c>
      <c r="N292" t="s">
        <v>883</v>
      </c>
      <c r="O292" t="s">
        <v>883</v>
      </c>
      <c r="P292" t="s">
        <v>899</v>
      </c>
      <c r="T292" t="s">
        <v>553</v>
      </c>
      <c r="U292" t="s">
        <v>553</v>
      </c>
      <c r="V292" t="s">
        <v>553</v>
      </c>
      <c r="W292" t="s">
        <v>553</v>
      </c>
      <c r="X292" t="s">
        <v>554</v>
      </c>
      <c r="AB292" t="s">
        <v>880</v>
      </c>
    </row>
    <row r="293" spans="1:28">
      <c r="A293" t="s">
        <v>1555</v>
      </c>
      <c r="B293" t="s">
        <v>270</v>
      </c>
      <c r="D293" t="s">
        <v>1205</v>
      </c>
      <c r="E293" t="s">
        <v>922</v>
      </c>
      <c r="F293" t="s">
        <v>961</v>
      </c>
      <c r="G293" t="s">
        <v>881</v>
      </c>
      <c r="H293" t="s">
        <v>950</v>
      </c>
      <c r="I293" t="s">
        <v>1109</v>
      </c>
      <c r="J293" t="s">
        <v>1113</v>
      </c>
      <c r="K293" t="s">
        <v>961</v>
      </c>
      <c r="L293" t="s">
        <v>961</v>
      </c>
      <c r="M293" t="s">
        <v>961</v>
      </c>
      <c r="N293" t="s">
        <v>1046</v>
      </c>
      <c r="O293" t="s">
        <v>1046</v>
      </c>
      <c r="P293" t="s">
        <v>899</v>
      </c>
      <c r="T293" t="s">
        <v>553</v>
      </c>
      <c r="U293" t="s">
        <v>553</v>
      </c>
      <c r="V293" t="s">
        <v>553</v>
      </c>
      <c r="W293" t="s">
        <v>553</v>
      </c>
      <c r="X293" t="s">
        <v>554</v>
      </c>
      <c r="AB293" t="s">
        <v>880</v>
      </c>
    </row>
    <row r="294" spans="1:28">
      <c r="A294" t="s">
        <v>1555</v>
      </c>
      <c r="B294" t="s">
        <v>264</v>
      </c>
      <c r="D294" t="s">
        <v>1201</v>
      </c>
      <c r="E294" t="s">
        <v>907</v>
      </c>
      <c r="F294" t="s">
        <v>961</v>
      </c>
      <c r="G294" t="s">
        <v>1050</v>
      </c>
      <c r="H294" t="s">
        <v>950</v>
      </c>
      <c r="I294" t="s">
        <v>1109</v>
      </c>
      <c r="J294" t="s">
        <v>1113</v>
      </c>
      <c r="K294" t="s">
        <v>961</v>
      </c>
      <c r="L294" t="s">
        <v>961</v>
      </c>
      <c r="M294" t="s">
        <v>961</v>
      </c>
      <c r="N294" t="s">
        <v>948</v>
      </c>
      <c r="O294" t="s">
        <v>948</v>
      </c>
      <c r="P294" t="s">
        <v>899</v>
      </c>
      <c r="T294" t="s">
        <v>553</v>
      </c>
      <c r="U294" t="s">
        <v>553</v>
      </c>
      <c r="V294" t="s">
        <v>553</v>
      </c>
      <c r="W294" t="s">
        <v>553</v>
      </c>
      <c r="X294" t="s">
        <v>554</v>
      </c>
      <c r="AB294" t="s">
        <v>880</v>
      </c>
    </row>
    <row r="295" spans="1:28">
      <c r="A295" t="s">
        <v>1555</v>
      </c>
      <c r="B295" t="s">
        <v>264</v>
      </c>
      <c r="D295" t="s">
        <v>1206</v>
      </c>
      <c r="E295" t="s">
        <v>995</v>
      </c>
      <c r="F295" t="s">
        <v>961</v>
      </c>
      <c r="G295" t="s">
        <v>965</v>
      </c>
      <c r="H295" t="s">
        <v>950</v>
      </c>
      <c r="I295" t="s">
        <v>1109</v>
      </c>
      <c r="J295" t="s">
        <v>1113</v>
      </c>
      <c r="K295" t="s">
        <v>961</v>
      </c>
      <c r="L295" t="s">
        <v>961</v>
      </c>
      <c r="M295" t="s">
        <v>961</v>
      </c>
      <c r="N295" t="s">
        <v>948</v>
      </c>
      <c r="O295" t="s">
        <v>948</v>
      </c>
      <c r="P295" t="s">
        <v>899</v>
      </c>
      <c r="T295" t="s">
        <v>553</v>
      </c>
      <c r="U295" t="s">
        <v>553</v>
      </c>
      <c r="V295" t="s">
        <v>553</v>
      </c>
      <c r="W295" t="s">
        <v>553</v>
      </c>
      <c r="X295" t="s">
        <v>554</v>
      </c>
      <c r="AB295" t="s">
        <v>880</v>
      </c>
    </row>
    <row r="296" spans="1:28">
      <c r="A296" t="s">
        <v>1555</v>
      </c>
      <c r="B296" t="s">
        <v>264</v>
      </c>
      <c r="D296" t="s">
        <v>1224</v>
      </c>
      <c r="E296" t="s">
        <v>951</v>
      </c>
      <c r="F296" t="s">
        <v>961</v>
      </c>
      <c r="G296" t="s">
        <v>877</v>
      </c>
      <c r="H296" t="s">
        <v>950</v>
      </c>
      <c r="I296" t="s">
        <v>1109</v>
      </c>
      <c r="J296" t="s">
        <v>1113</v>
      </c>
      <c r="K296" t="s">
        <v>961</v>
      </c>
      <c r="L296" t="s">
        <v>961</v>
      </c>
      <c r="M296" t="s">
        <v>961</v>
      </c>
      <c r="N296" t="s">
        <v>948</v>
      </c>
      <c r="O296" t="s">
        <v>948</v>
      </c>
      <c r="P296" t="s">
        <v>899</v>
      </c>
      <c r="T296" t="s">
        <v>553</v>
      </c>
      <c r="U296" t="s">
        <v>553</v>
      </c>
      <c r="V296" t="s">
        <v>553</v>
      </c>
      <c r="W296" t="s">
        <v>553</v>
      </c>
      <c r="X296" t="s">
        <v>554</v>
      </c>
      <c r="AB296" t="s">
        <v>880</v>
      </c>
    </row>
    <row r="297" spans="1:28">
      <c r="A297" t="s">
        <v>1555</v>
      </c>
      <c r="B297" t="s">
        <v>264</v>
      </c>
      <c r="D297" t="s">
        <v>1212</v>
      </c>
      <c r="E297" t="s">
        <v>1117</v>
      </c>
      <c r="F297" t="s">
        <v>961</v>
      </c>
      <c r="G297" t="s">
        <v>934</v>
      </c>
      <c r="H297" t="s">
        <v>950</v>
      </c>
      <c r="I297" t="s">
        <v>1109</v>
      </c>
      <c r="J297" t="s">
        <v>1113</v>
      </c>
      <c r="K297" t="s">
        <v>961</v>
      </c>
      <c r="L297" t="s">
        <v>961</v>
      </c>
      <c r="M297" t="s">
        <v>961</v>
      </c>
      <c r="N297" t="s">
        <v>939</v>
      </c>
      <c r="O297" t="s">
        <v>939</v>
      </c>
      <c r="P297" t="s">
        <v>899</v>
      </c>
      <c r="T297" t="s">
        <v>553</v>
      </c>
      <c r="U297" t="s">
        <v>553</v>
      </c>
      <c r="V297" t="s">
        <v>553</v>
      </c>
      <c r="W297" t="s">
        <v>553</v>
      </c>
      <c r="X297" t="s">
        <v>554</v>
      </c>
      <c r="AB297" t="s">
        <v>880</v>
      </c>
    </row>
    <row r="298" spans="1:28">
      <c r="A298" t="s">
        <v>1555</v>
      </c>
      <c r="B298" t="s">
        <v>264</v>
      </c>
      <c r="D298" t="s">
        <v>1207</v>
      </c>
      <c r="E298" t="s">
        <v>984</v>
      </c>
      <c r="F298" t="s">
        <v>961</v>
      </c>
      <c r="G298" t="s">
        <v>1131</v>
      </c>
      <c r="H298" t="s">
        <v>950</v>
      </c>
      <c r="I298" t="s">
        <v>1109</v>
      </c>
      <c r="J298" t="s">
        <v>1113</v>
      </c>
      <c r="K298" t="s">
        <v>961</v>
      </c>
      <c r="L298" t="s">
        <v>961</v>
      </c>
      <c r="M298" t="s">
        <v>961</v>
      </c>
      <c r="N298" t="s">
        <v>1080</v>
      </c>
      <c r="O298" t="s">
        <v>1080</v>
      </c>
      <c r="P298" t="s">
        <v>899</v>
      </c>
      <c r="T298" t="s">
        <v>553</v>
      </c>
      <c r="U298" t="s">
        <v>553</v>
      </c>
      <c r="V298" t="s">
        <v>553</v>
      </c>
      <c r="W298" t="s">
        <v>553</v>
      </c>
      <c r="X298" t="s">
        <v>554</v>
      </c>
      <c r="AB298" t="s">
        <v>880</v>
      </c>
    </row>
    <row r="299" spans="1:28">
      <c r="A299" t="s">
        <v>1555</v>
      </c>
      <c r="B299" t="s">
        <v>264</v>
      </c>
      <c r="D299" t="s">
        <v>1207</v>
      </c>
      <c r="E299" t="s">
        <v>913</v>
      </c>
      <c r="F299" t="s">
        <v>961</v>
      </c>
      <c r="G299" t="s">
        <v>1086</v>
      </c>
      <c r="H299" t="s">
        <v>950</v>
      </c>
      <c r="I299" t="s">
        <v>1109</v>
      </c>
      <c r="J299" t="s">
        <v>1113</v>
      </c>
      <c r="K299" t="s">
        <v>961</v>
      </c>
      <c r="L299" t="s">
        <v>961</v>
      </c>
      <c r="M299" t="s">
        <v>961</v>
      </c>
      <c r="N299" t="s">
        <v>1090</v>
      </c>
      <c r="O299" t="s">
        <v>1090</v>
      </c>
      <c r="P299" t="s">
        <v>899</v>
      </c>
      <c r="T299" t="s">
        <v>553</v>
      </c>
      <c r="U299" t="s">
        <v>553</v>
      </c>
      <c r="V299" t="s">
        <v>553</v>
      </c>
      <c r="W299" t="s">
        <v>553</v>
      </c>
      <c r="X299" t="s">
        <v>554</v>
      </c>
      <c r="AB299" t="s">
        <v>880</v>
      </c>
    </row>
    <row r="300" spans="1:28">
      <c r="A300" t="s">
        <v>1555</v>
      </c>
      <c r="B300" t="s">
        <v>264</v>
      </c>
      <c r="D300" t="s">
        <v>1223</v>
      </c>
      <c r="E300" t="s">
        <v>1084</v>
      </c>
      <c r="F300" t="s">
        <v>961</v>
      </c>
      <c r="G300" t="s">
        <v>903</v>
      </c>
      <c r="H300" t="s">
        <v>950</v>
      </c>
      <c r="I300" t="s">
        <v>1109</v>
      </c>
      <c r="J300" t="s">
        <v>1113</v>
      </c>
      <c r="K300" t="s">
        <v>961</v>
      </c>
      <c r="L300" t="s">
        <v>961</v>
      </c>
      <c r="M300" t="s">
        <v>961</v>
      </c>
      <c r="N300" t="s">
        <v>1033</v>
      </c>
      <c r="O300" t="s">
        <v>1033</v>
      </c>
      <c r="P300" t="s">
        <v>899</v>
      </c>
      <c r="T300" t="s">
        <v>553</v>
      </c>
      <c r="U300" t="s">
        <v>553</v>
      </c>
      <c r="V300" t="s">
        <v>553</v>
      </c>
      <c r="W300" t="s">
        <v>553</v>
      </c>
      <c r="X300" t="s">
        <v>554</v>
      </c>
      <c r="AB300" t="s">
        <v>880</v>
      </c>
    </row>
    <row r="301" spans="1:28">
      <c r="A301" t="s">
        <v>1555</v>
      </c>
      <c r="B301" t="s">
        <v>264</v>
      </c>
      <c r="D301" t="s">
        <v>1219</v>
      </c>
      <c r="E301" t="s">
        <v>873</v>
      </c>
      <c r="F301" t="s">
        <v>961</v>
      </c>
      <c r="G301" t="s">
        <v>941</v>
      </c>
      <c r="H301" t="s">
        <v>950</v>
      </c>
      <c r="I301" t="s">
        <v>1109</v>
      </c>
      <c r="J301" t="s">
        <v>1113</v>
      </c>
      <c r="K301" t="s">
        <v>961</v>
      </c>
      <c r="L301" t="s">
        <v>961</v>
      </c>
      <c r="M301" t="s">
        <v>961</v>
      </c>
      <c r="N301" t="s">
        <v>990</v>
      </c>
      <c r="O301" t="s">
        <v>990</v>
      </c>
      <c r="P301" t="s">
        <v>899</v>
      </c>
      <c r="T301" t="s">
        <v>553</v>
      </c>
      <c r="U301" t="s">
        <v>553</v>
      </c>
      <c r="V301" t="s">
        <v>553</v>
      </c>
      <c r="W301" t="s">
        <v>553</v>
      </c>
      <c r="X301" t="s">
        <v>554</v>
      </c>
      <c r="AB301" t="s">
        <v>880</v>
      </c>
    </row>
    <row r="302" spans="1:28">
      <c r="A302" t="s">
        <v>1555</v>
      </c>
      <c r="B302" t="s">
        <v>264</v>
      </c>
      <c r="D302" t="s">
        <v>1220</v>
      </c>
      <c r="E302" t="s">
        <v>914</v>
      </c>
      <c r="F302" t="s">
        <v>961</v>
      </c>
      <c r="G302" t="s">
        <v>1063</v>
      </c>
      <c r="H302" t="s">
        <v>950</v>
      </c>
      <c r="I302" t="s">
        <v>1109</v>
      </c>
      <c r="J302" t="s">
        <v>1113</v>
      </c>
      <c r="K302" t="s">
        <v>961</v>
      </c>
      <c r="L302" t="s">
        <v>961</v>
      </c>
      <c r="M302" t="s">
        <v>961</v>
      </c>
      <c r="N302" t="s">
        <v>966</v>
      </c>
      <c r="O302" t="s">
        <v>966</v>
      </c>
      <c r="P302" t="s">
        <v>899</v>
      </c>
      <c r="T302" t="s">
        <v>553</v>
      </c>
      <c r="U302" t="s">
        <v>553</v>
      </c>
      <c r="V302" t="s">
        <v>553</v>
      </c>
      <c r="W302" t="s">
        <v>553</v>
      </c>
      <c r="X302" t="s">
        <v>554</v>
      </c>
      <c r="AB302" t="s">
        <v>880</v>
      </c>
    </row>
    <row r="303" spans="1:28">
      <c r="A303" t="s">
        <v>1555</v>
      </c>
      <c r="B303" t="s">
        <v>264</v>
      </c>
      <c r="D303" t="s">
        <v>1221</v>
      </c>
      <c r="E303" t="s">
        <v>1020</v>
      </c>
      <c r="F303" t="s">
        <v>961</v>
      </c>
      <c r="G303" t="s">
        <v>1145</v>
      </c>
      <c r="H303" t="s">
        <v>950</v>
      </c>
      <c r="I303" t="s">
        <v>1109</v>
      </c>
      <c r="J303" t="s">
        <v>1113</v>
      </c>
      <c r="K303" t="s">
        <v>961</v>
      </c>
      <c r="L303" t="s">
        <v>961</v>
      </c>
      <c r="M303" t="s">
        <v>961</v>
      </c>
      <c r="N303" t="s">
        <v>926</v>
      </c>
      <c r="O303" t="s">
        <v>926</v>
      </c>
      <c r="P303" t="s">
        <v>899</v>
      </c>
      <c r="T303" t="s">
        <v>553</v>
      </c>
      <c r="U303" t="s">
        <v>553</v>
      </c>
      <c r="V303" t="s">
        <v>553</v>
      </c>
      <c r="W303" t="s">
        <v>553</v>
      </c>
      <c r="X303" t="s">
        <v>554</v>
      </c>
      <c r="AB303" t="s">
        <v>880</v>
      </c>
    </row>
    <row r="304" spans="1:28">
      <c r="A304" t="s">
        <v>1555</v>
      </c>
      <c r="B304" t="s">
        <v>264</v>
      </c>
      <c r="D304" t="s">
        <v>1214</v>
      </c>
      <c r="E304" t="s">
        <v>1020</v>
      </c>
      <c r="F304" t="s">
        <v>961</v>
      </c>
      <c r="G304" t="s">
        <v>909</v>
      </c>
      <c r="H304" t="s">
        <v>950</v>
      </c>
      <c r="I304" t="s">
        <v>1109</v>
      </c>
      <c r="J304" t="s">
        <v>1113</v>
      </c>
      <c r="K304" t="s">
        <v>961</v>
      </c>
      <c r="L304" t="s">
        <v>961</v>
      </c>
      <c r="M304" t="s">
        <v>961</v>
      </c>
      <c r="N304" t="s">
        <v>1148</v>
      </c>
      <c r="O304" t="s">
        <v>1148</v>
      </c>
      <c r="P304" t="s">
        <v>899</v>
      </c>
      <c r="T304" t="s">
        <v>553</v>
      </c>
      <c r="U304" t="s">
        <v>553</v>
      </c>
      <c r="V304" t="s">
        <v>553</v>
      </c>
      <c r="W304" t="s">
        <v>553</v>
      </c>
      <c r="X304" t="s">
        <v>554</v>
      </c>
      <c r="AB304" t="s">
        <v>880</v>
      </c>
    </row>
    <row r="305" spans="1:28">
      <c r="A305" t="s">
        <v>1555</v>
      </c>
      <c r="B305" t="s">
        <v>264</v>
      </c>
      <c r="D305" t="s">
        <v>1215</v>
      </c>
      <c r="E305" t="s">
        <v>1142</v>
      </c>
      <c r="F305" t="s">
        <v>961</v>
      </c>
      <c r="G305" t="s">
        <v>1017</v>
      </c>
      <c r="H305" t="s">
        <v>950</v>
      </c>
      <c r="I305" t="s">
        <v>1109</v>
      </c>
      <c r="J305" t="s">
        <v>1113</v>
      </c>
      <c r="K305" t="s">
        <v>961</v>
      </c>
      <c r="L305" t="s">
        <v>961</v>
      </c>
      <c r="M305" t="s">
        <v>961</v>
      </c>
      <c r="N305" t="s">
        <v>1148</v>
      </c>
      <c r="O305" t="s">
        <v>1148</v>
      </c>
      <c r="P305" t="s">
        <v>899</v>
      </c>
      <c r="T305" t="s">
        <v>553</v>
      </c>
      <c r="U305" t="s">
        <v>553</v>
      </c>
      <c r="V305" t="s">
        <v>553</v>
      </c>
      <c r="W305" t="s">
        <v>553</v>
      </c>
      <c r="X305" t="s">
        <v>554</v>
      </c>
      <c r="AB305" t="s">
        <v>880</v>
      </c>
    </row>
    <row r="306" spans="1:28">
      <c r="A306" t="s">
        <v>1555</v>
      </c>
      <c r="B306" t="s">
        <v>264</v>
      </c>
      <c r="D306" t="s">
        <v>1217</v>
      </c>
      <c r="E306" t="s">
        <v>1068</v>
      </c>
      <c r="F306" t="s">
        <v>961</v>
      </c>
      <c r="G306" t="s">
        <v>912</v>
      </c>
      <c r="H306" t="s">
        <v>950</v>
      </c>
      <c r="I306" t="s">
        <v>1109</v>
      </c>
      <c r="J306" t="s">
        <v>1113</v>
      </c>
      <c r="K306" t="s">
        <v>961</v>
      </c>
      <c r="L306" t="s">
        <v>961</v>
      </c>
      <c r="M306" t="s">
        <v>961</v>
      </c>
      <c r="N306" t="s">
        <v>946</v>
      </c>
      <c r="O306" t="s">
        <v>946</v>
      </c>
      <c r="P306" t="s">
        <v>899</v>
      </c>
      <c r="T306" t="s">
        <v>553</v>
      </c>
      <c r="U306" t="s">
        <v>553</v>
      </c>
      <c r="V306" t="s">
        <v>553</v>
      </c>
      <c r="W306" t="s">
        <v>553</v>
      </c>
      <c r="X306" t="s">
        <v>554</v>
      </c>
      <c r="AB306" t="s">
        <v>880</v>
      </c>
    </row>
    <row r="307" spans="1:28">
      <c r="A307" t="s">
        <v>1555</v>
      </c>
      <c r="B307" t="s">
        <v>264</v>
      </c>
      <c r="D307" t="s">
        <v>1218</v>
      </c>
      <c r="E307" t="s">
        <v>949</v>
      </c>
      <c r="F307" t="s">
        <v>961</v>
      </c>
      <c r="G307" t="s">
        <v>890</v>
      </c>
      <c r="H307" t="s">
        <v>950</v>
      </c>
      <c r="I307" t="s">
        <v>1109</v>
      </c>
      <c r="J307" t="s">
        <v>1113</v>
      </c>
      <c r="K307" t="s">
        <v>961</v>
      </c>
      <c r="L307" t="s">
        <v>961</v>
      </c>
      <c r="M307" t="s">
        <v>961</v>
      </c>
      <c r="N307" t="s">
        <v>946</v>
      </c>
      <c r="O307" t="s">
        <v>946</v>
      </c>
      <c r="P307" t="s">
        <v>899</v>
      </c>
      <c r="T307" t="s">
        <v>553</v>
      </c>
      <c r="U307" t="s">
        <v>553</v>
      </c>
      <c r="V307" t="s">
        <v>553</v>
      </c>
      <c r="W307" t="s">
        <v>553</v>
      </c>
      <c r="X307" t="s">
        <v>554</v>
      </c>
      <c r="AB307" t="s">
        <v>880</v>
      </c>
    </row>
    <row r="308" spans="1:28">
      <c r="A308" t="s">
        <v>1555</v>
      </c>
      <c r="B308" t="s">
        <v>264</v>
      </c>
      <c r="D308" t="s">
        <v>1227</v>
      </c>
      <c r="E308" t="s">
        <v>1018</v>
      </c>
      <c r="F308" t="s">
        <v>961</v>
      </c>
      <c r="G308" t="s">
        <v>905</v>
      </c>
      <c r="H308" t="s">
        <v>950</v>
      </c>
      <c r="I308" t="s">
        <v>1109</v>
      </c>
      <c r="J308" t="s">
        <v>1113</v>
      </c>
      <c r="K308" t="s">
        <v>961</v>
      </c>
      <c r="L308" t="s">
        <v>961</v>
      </c>
      <c r="M308" t="s">
        <v>961</v>
      </c>
      <c r="N308" t="s">
        <v>883</v>
      </c>
      <c r="O308" t="s">
        <v>883</v>
      </c>
      <c r="P308" t="s">
        <v>899</v>
      </c>
      <c r="T308" t="s">
        <v>553</v>
      </c>
      <c r="U308" t="s">
        <v>553</v>
      </c>
      <c r="V308" t="s">
        <v>553</v>
      </c>
      <c r="W308" t="s">
        <v>553</v>
      </c>
      <c r="X308" t="s">
        <v>554</v>
      </c>
      <c r="AB308" t="s">
        <v>880</v>
      </c>
    </row>
    <row r="309" spans="1:28">
      <c r="A309" t="s">
        <v>1555</v>
      </c>
      <c r="B309" t="s">
        <v>264</v>
      </c>
      <c r="D309" t="s">
        <v>1205</v>
      </c>
      <c r="E309" t="s">
        <v>1070</v>
      </c>
      <c r="F309" t="s">
        <v>961</v>
      </c>
      <c r="G309" t="s">
        <v>881</v>
      </c>
      <c r="H309" t="s">
        <v>950</v>
      </c>
      <c r="I309" t="s">
        <v>1109</v>
      </c>
      <c r="J309" t="s">
        <v>1113</v>
      </c>
      <c r="K309" t="s">
        <v>961</v>
      </c>
      <c r="L309" t="s">
        <v>961</v>
      </c>
      <c r="M309" t="s">
        <v>961</v>
      </c>
      <c r="N309" t="s">
        <v>1046</v>
      </c>
      <c r="O309" t="s">
        <v>1046</v>
      </c>
      <c r="P309" t="s">
        <v>899</v>
      </c>
      <c r="T309" t="s">
        <v>553</v>
      </c>
      <c r="U309" t="s">
        <v>553</v>
      </c>
      <c r="V309" t="s">
        <v>553</v>
      </c>
      <c r="W309" t="s">
        <v>553</v>
      </c>
      <c r="X309" t="s">
        <v>554</v>
      </c>
      <c r="AB309" t="s">
        <v>880</v>
      </c>
    </row>
    <row r="310" spans="1:28">
      <c r="A310" t="s">
        <v>1555</v>
      </c>
      <c r="B310" t="s">
        <v>241</v>
      </c>
      <c r="D310" t="s">
        <v>1201</v>
      </c>
      <c r="E310" t="s">
        <v>1136</v>
      </c>
      <c r="F310" t="s">
        <v>906</v>
      </c>
      <c r="G310" t="s">
        <v>1133</v>
      </c>
      <c r="H310" t="s">
        <v>950</v>
      </c>
      <c r="I310" t="s">
        <v>1109</v>
      </c>
      <c r="J310" t="s">
        <v>1113</v>
      </c>
      <c r="K310" t="s">
        <v>906</v>
      </c>
      <c r="L310" t="s">
        <v>906</v>
      </c>
      <c r="M310" t="s">
        <v>906</v>
      </c>
      <c r="N310" t="s">
        <v>948</v>
      </c>
      <c r="O310" t="s">
        <v>948</v>
      </c>
      <c r="P310" t="s">
        <v>899</v>
      </c>
      <c r="T310" t="s">
        <v>553</v>
      </c>
      <c r="U310" t="s">
        <v>553</v>
      </c>
      <c r="V310" t="s">
        <v>553</v>
      </c>
      <c r="W310" t="s">
        <v>553</v>
      </c>
      <c r="X310" t="s">
        <v>554</v>
      </c>
      <c r="AB310" t="s">
        <v>880</v>
      </c>
    </row>
    <row r="311" spans="1:28">
      <c r="A311" t="s">
        <v>1555</v>
      </c>
      <c r="B311" t="s">
        <v>241</v>
      </c>
      <c r="D311" t="s">
        <v>1206</v>
      </c>
      <c r="E311" t="s">
        <v>1060</v>
      </c>
      <c r="F311" t="s">
        <v>906</v>
      </c>
      <c r="G311" t="s">
        <v>1059</v>
      </c>
      <c r="H311" t="s">
        <v>950</v>
      </c>
      <c r="I311" t="s">
        <v>1109</v>
      </c>
      <c r="J311" t="s">
        <v>1113</v>
      </c>
      <c r="K311" t="s">
        <v>906</v>
      </c>
      <c r="L311" t="s">
        <v>906</v>
      </c>
      <c r="M311" t="s">
        <v>906</v>
      </c>
      <c r="N311" t="s">
        <v>948</v>
      </c>
      <c r="O311" t="s">
        <v>948</v>
      </c>
      <c r="P311" t="s">
        <v>899</v>
      </c>
      <c r="T311" t="s">
        <v>553</v>
      </c>
      <c r="U311" t="s">
        <v>553</v>
      </c>
      <c r="V311" t="s">
        <v>553</v>
      </c>
      <c r="W311" t="s">
        <v>553</v>
      </c>
      <c r="X311" t="s">
        <v>554</v>
      </c>
      <c r="AB311" t="s">
        <v>880</v>
      </c>
    </row>
    <row r="312" spans="1:28">
      <c r="A312" t="s">
        <v>1555</v>
      </c>
      <c r="B312" t="s">
        <v>241</v>
      </c>
      <c r="D312" t="s">
        <v>1224</v>
      </c>
      <c r="E312" t="s">
        <v>1122</v>
      </c>
      <c r="F312" t="s">
        <v>906</v>
      </c>
      <c r="G312" t="s">
        <v>997</v>
      </c>
      <c r="H312" t="s">
        <v>950</v>
      </c>
      <c r="I312" t="s">
        <v>1109</v>
      </c>
      <c r="J312" t="s">
        <v>1113</v>
      </c>
      <c r="K312" t="s">
        <v>906</v>
      </c>
      <c r="L312" t="s">
        <v>906</v>
      </c>
      <c r="M312" t="s">
        <v>906</v>
      </c>
      <c r="N312" t="s">
        <v>948</v>
      </c>
      <c r="O312" t="s">
        <v>948</v>
      </c>
      <c r="P312" t="s">
        <v>899</v>
      </c>
      <c r="T312" t="s">
        <v>553</v>
      </c>
      <c r="U312" t="s">
        <v>553</v>
      </c>
      <c r="V312" t="s">
        <v>553</v>
      </c>
      <c r="W312" t="s">
        <v>553</v>
      </c>
      <c r="X312" t="s">
        <v>554</v>
      </c>
      <c r="AB312" t="s">
        <v>880</v>
      </c>
    </row>
    <row r="313" spans="1:28">
      <c r="A313" t="s">
        <v>1555</v>
      </c>
      <c r="B313" t="s">
        <v>241</v>
      </c>
      <c r="D313" t="s">
        <v>1212</v>
      </c>
      <c r="E313" t="s">
        <v>933</v>
      </c>
      <c r="F313" t="s">
        <v>906</v>
      </c>
      <c r="G313" t="s">
        <v>1118</v>
      </c>
      <c r="H313" t="s">
        <v>950</v>
      </c>
      <c r="I313" t="s">
        <v>1109</v>
      </c>
      <c r="J313" t="s">
        <v>1113</v>
      </c>
      <c r="K313" t="s">
        <v>906</v>
      </c>
      <c r="L313" t="s">
        <v>906</v>
      </c>
      <c r="M313" t="s">
        <v>906</v>
      </c>
      <c r="N313" t="s">
        <v>939</v>
      </c>
      <c r="O313" t="s">
        <v>939</v>
      </c>
      <c r="P313" t="s">
        <v>899</v>
      </c>
      <c r="T313" t="s">
        <v>553</v>
      </c>
      <c r="U313" t="s">
        <v>553</v>
      </c>
      <c r="V313" t="s">
        <v>553</v>
      </c>
      <c r="W313" t="s">
        <v>553</v>
      </c>
      <c r="X313" t="s">
        <v>554</v>
      </c>
      <c r="AB313" t="s">
        <v>880</v>
      </c>
    </row>
    <row r="314" spans="1:28">
      <c r="A314" t="s">
        <v>1555</v>
      </c>
      <c r="B314" t="s">
        <v>241</v>
      </c>
      <c r="D314" t="s">
        <v>1207</v>
      </c>
      <c r="E314" t="s">
        <v>1139</v>
      </c>
      <c r="F314" t="s">
        <v>906</v>
      </c>
      <c r="G314" t="s">
        <v>1067</v>
      </c>
      <c r="H314" t="s">
        <v>950</v>
      </c>
      <c r="I314" t="s">
        <v>1109</v>
      </c>
      <c r="J314" t="s">
        <v>1113</v>
      </c>
      <c r="K314" t="s">
        <v>906</v>
      </c>
      <c r="L314" t="s">
        <v>906</v>
      </c>
      <c r="M314" t="s">
        <v>906</v>
      </c>
      <c r="N314" t="s">
        <v>1090</v>
      </c>
      <c r="O314" t="s">
        <v>1090</v>
      </c>
      <c r="P314" t="s">
        <v>899</v>
      </c>
      <c r="T314" t="s">
        <v>553</v>
      </c>
      <c r="U314" t="s">
        <v>553</v>
      </c>
      <c r="V314" t="s">
        <v>553</v>
      </c>
      <c r="W314" t="s">
        <v>553</v>
      </c>
      <c r="X314" t="s">
        <v>554</v>
      </c>
      <c r="AB314" t="s">
        <v>880</v>
      </c>
    </row>
    <row r="315" spans="1:28">
      <c r="A315" t="s">
        <v>1555</v>
      </c>
      <c r="B315" t="s">
        <v>241</v>
      </c>
      <c r="D315" t="s">
        <v>1207</v>
      </c>
      <c r="E315" t="s">
        <v>1120</v>
      </c>
      <c r="F315" t="s">
        <v>906</v>
      </c>
      <c r="G315" t="s">
        <v>901</v>
      </c>
      <c r="H315" t="s">
        <v>950</v>
      </c>
      <c r="I315" t="s">
        <v>1109</v>
      </c>
      <c r="J315" t="s">
        <v>1113</v>
      </c>
      <c r="K315" t="s">
        <v>906</v>
      </c>
      <c r="L315" t="s">
        <v>906</v>
      </c>
      <c r="M315" t="s">
        <v>906</v>
      </c>
      <c r="N315" t="s">
        <v>1080</v>
      </c>
      <c r="O315" t="s">
        <v>1080</v>
      </c>
      <c r="P315" t="s">
        <v>899</v>
      </c>
      <c r="T315" t="s">
        <v>553</v>
      </c>
      <c r="U315" t="s">
        <v>553</v>
      </c>
      <c r="V315" t="s">
        <v>553</v>
      </c>
      <c r="W315" t="s">
        <v>553</v>
      </c>
      <c r="X315" t="s">
        <v>554</v>
      </c>
      <c r="AB315" t="s">
        <v>880</v>
      </c>
    </row>
    <row r="316" spans="1:28">
      <c r="A316" t="s">
        <v>1555</v>
      </c>
      <c r="B316" t="s">
        <v>241</v>
      </c>
      <c r="D316" t="s">
        <v>1223</v>
      </c>
      <c r="E316" t="s">
        <v>982</v>
      </c>
      <c r="F316" t="s">
        <v>906</v>
      </c>
      <c r="G316" t="s">
        <v>1110</v>
      </c>
      <c r="H316" t="s">
        <v>950</v>
      </c>
      <c r="I316" t="s">
        <v>1109</v>
      </c>
      <c r="J316" t="s">
        <v>1113</v>
      </c>
      <c r="K316" t="s">
        <v>906</v>
      </c>
      <c r="L316" t="s">
        <v>906</v>
      </c>
      <c r="M316" t="s">
        <v>906</v>
      </c>
      <c r="N316" t="s">
        <v>1033</v>
      </c>
      <c r="O316" t="s">
        <v>1033</v>
      </c>
      <c r="P316" t="s">
        <v>899</v>
      </c>
      <c r="T316" t="s">
        <v>553</v>
      </c>
      <c r="U316" t="s">
        <v>553</v>
      </c>
      <c r="V316" t="s">
        <v>553</v>
      </c>
      <c r="W316" t="s">
        <v>553</v>
      </c>
      <c r="X316" t="s">
        <v>554</v>
      </c>
      <c r="AB316" t="s">
        <v>880</v>
      </c>
    </row>
    <row r="317" spans="1:28">
      <c r="A317" t="s">
        <v>1555</v>
      </c>
      <c r="B317" t="s">
        <v>241</v>
      </c>
      <c r="D317" t="s">
        <v>1219</v>
      </c>
      <c r="E317" t="s">
        <v>1091</v>
      </c>
      <c r="F317" t="s">
        <v>906</v>
      </c>
      <c r="G317" t="s">
        <v>958</v>
      </c>
      <c r="H317" t="s">
        <v>950</v>
      </c>
      <c r="I317" t="s">
        <v>1109</v>
      </c>
      <c r="J317" t="s">
        <v>1113</v>
      </c>
      <c r="K317" t="s">
        <v>906</v>
      </c>
      <c r="L317" t="s">
        <v>906</v>
      </c>
      <c r="M317" t="s">
        <v>906</v>
      </c>
      <c r="N317" t="s">
        <v>990</v>
      </c>
      <c r="O317" t="s">
        <v>990</v>
      </c>
      <c r="P317" t="s">
        <v>899</v>
      </c>
      <c r="T317" t="s">
        <v>553</v>
      </c>
      <c r="U317" t="s">
        <v>553</v>
      </c>
      <c r="V317" t="s">
        <v>553</v>
      </c>
      <c r="W317" t="s">
        <v>553</v>
      </c>
      <c r="X317" t="s">
        <v>554</v>
      </c>
      <c r="AB317" t="s">
        <v>880</v>
      </c>
    </row>
    <row r="318" spans="1:28">
      <c r="A318" t="s">
        <v>1555</v>
      </c>
      <c r="B318" t="s">
        <v>241</v>
      </c>
      <c r="D318" t="s">
        <v>1220</v>
      </c>
      <c r="E318" t="s">
        <v>947</v>
      </c>
      <c r="F318" t="s">
        <v>906</v>
      </c>
      <c r="G318" t="s">
        <v>953</v>
      </c>
      <c r="H318" t="s">
        <v>950</v>
      </c>
      <c r="I318" t="s">
        <v>1109</v>
      </c>
      <c r="J318" t="s">
        <v>1113</v>
      </c>
      <c r="K318" t="s">
        <v>906</v>
      </c>
      <c r="L318" t="s">
        <v>906</v>
      </c>
      <c r="M318" t="s">
        <v>906</v>
      </c>
      <c r="N318" t="s">
        <v>966</v>
      </c>
      <c r="O318" t="s">
        <v>966</v>
      </c>
      <c r="P318" t="s">
        <v>899</v>
      </c>
      <c r="T318" t="s">
        <v>553</v>
      </c>
      <c r="U318" t="s">
        <v>553</v>
      </c>
      <c r="V318" t="s">
        <v>553</v>
      </c>
      <c r="W318" t="s">
        <v>553</v>
      </c>
      <c r="X318" t="s">
        <v>554</v>
      </c>
      <c r="AB318" t="s">
        <v>880</v>
      </c>
    </row>
    <row r="319" spans="1:28">
      <c r="A319" t="s">
        <v>1555</v>
      </c>
      <c r="B319" t="s">
        <v>241</v>
      </c>
      <c r="D319" t="s">
        <v>1221</v>
      </c>
      <c r="E319" t="s">
        <v>1003</v>
      </c>
      <c r="F319" t="s">
        <v>906</v>
      </c>
      <c r="G319" t="s">
        <v>1053</v>
      </c>
      <c r="H319" t="s">
        <v>950</v>
      </c>
      <c r="I319" t="s">
        <v>1109</v>
      </c>
      <c r="J319" t="s">
        <v>1113</v>
      </c>
      <c r="K319" t="s">
        <v>906</v>
      </c>
      <c r="L319" t="s">
        <v>906</v>
      </c>
      <c r="M319" t="s">
        <v>906</v>
      </c>
      <c r="N319" t="s">
        <v>926</v>
      </c>
      <c r="O319" t="s">
        <v>926</v>
      </c>
      <c r="P319" t="s">
        <v>899</v>
      </c>
      <c r="T319" t="s">
        <v>553</v>
      </c>
      <c r="U319" t="s">
        <v>553</v>
      </c>
      <c r="V319" t="s">
        <v>553</v>
      </c>
      <c r="W319" t="s">
        <v>553</v>
      </c>
      <c r="X319" t="s">
        <v>554</v>
      </c>
      <c r="AB319" t="s">
        <v>880</v>
      </c>
    </row>
    <row r="320" spans="1:28">
      <c r="A320" t="s">
        <v>1555</v>
      </c>
      <c r="B320" t="s">
        <v>241</v>
      </c>
      <c r="D320" t="s">
        <v>1214</v>
      </c>
      <c r="E320" t="s">
        <v>1058</v>
      </c>
      <c r="F320" t="s">
        <v>906</v>
      </c>
      <c r="G320" t="s">
        <v>1076</v>
      </c>
      <c r="H320" t="s">
        <v>950</v>
      </c>
      <c r="I320" t="s">
        <v>1109</v>
      </c>
      <c r="J320" t="s">
        <v>1113</v>
      </c>
      <c r="K320" t="s">
        <v>906</v>
      </c>
      <c r="L320" t="s">
        <v>906</v>
      </c>
      <c r="M320" t="s">
        <v>906</v>
      </c>
      <c r="N320" t="s">
        <v>1148</v>
      </c>
      <c r="O320" t="s">
        <v>1148</v>
      </c>
      <c r="P320" t="s">
        <v>899</v>
      </c>
      <c r="T320" t="s">
        <v>553</v>
      </c>
      <c r="U320" t="s">
        <v>553</v>
      </c>
      <c r="V320" t="s">
        <v>553</v>
      </c>
      <c r="W320" t="s">
        <v>553</v>
      </c>
      <c r="X320" t="s">
        <v>554</v>
      </c>
      <c r="AB320" t="s">
        <v>880</v>
      </c>
    </row>
    <row r="321" spans="1:28">
      <c r="A321" t="s">
        <v>1555</v>
      </c>
      <c r="B321" t="s">
        <v>241</v>
      </c>
      <c r="D321" t="s">
        <v>1215</v>
      </c>
      <c r="E321" t="s">
        <v>1040</v>
      </c>
      <c r="F321" t="s">
        <v>906</v>
      </c>
      <c r="G321" t="s">
        <v>1007</v>
      </c>
      <c r="H321" t="s">
        <v>950</v>
      </c>
      <c r="I321" t="s">
        <v>1109</v>
      </c>
      <c r="J321" t="s">
        <v>1113</v>
      </c>
      <c r="K321" t="s">
        <v>906</v>
      </c>
      <c r="L321" t="s">
        <v>906</v>
      </c>
      <c r="M321" t="s">
        <v>906</v>
      </c>
      <c r="N321" t="s">
        <v>1148</v>
      </c>
      <c r="O321" t="s">
        <v>1148</v>
      </c>
      <c r="P321" t="s">
        <v>899</v>
      </c>
      <c r="T321" t="s">
        <v>553</v>
      </c>
      <c r="U321" t="s">
        <v>553</v>
      </c>
      <c r="V321" t="s">
        <v>553</v>
      </c>
      <c r="W321" t="s">
        <v>553</v>
      </c>
      <c r="X321" t="s">
        <v>554</v>
      </c>
      <c r="AB321" t="s">
        <v>880</v>
      </c>
    </row>
    <row r="322" spans="1:28">
      <c r="A322" t="s">
        <v>1555</v>
      </c>
      <c r="B322" t="s">
        <v>241</v>
      </c>
      <c r="D322" t="s">
        <v>1217</v>
      </c>
      <c r="E322" t="s">
        <v>991</v>
      </c>
      <c r="F322" t="s">
        <v>906</v>
      </c>
      <c r="G322" t="s">
        <v>1116</v>
      </c>
      <c r="H322" t="s">
        <v>950</v>
      </c>
      <c r="I322" t="s">
        <v>1109</v>
      </c>
      <c r="J322" t="s">
        <v>1113</v>
      </c>
      <c r="K322" t="s">
        <v>906</v>
      </c>
      <c r="L322" t="s">
        <v>906</v>
      </c>
      <c r="M322" t="s">
        <v>906</v>
      </c>
      <c r="N322" t="s">
        <v>946</v>
      </c>
      <c r="O322" t="s">
        <v>946</v>
      </c>
      <c r="P322" t="s">
        <v>899</v>
      </c>
      <c r="T322" t="s">
        <v>553</v>
      </c>
      <c r="U322" t="s">
        <v>553</v>
      </c>
      <c r="V322" t="s">
        <v>553</v>
      </c>
      <c r="W322" t="s">
        <v>553</v>
      </c>
      <c r="X322" t="s">
        <v>554</v>
      </c>
      <c r="AB322" t="s">
        <v>880</v>
      </c>
    </row>
    <row r="323" spans="1:28">
      <c r="A323" t="s">
        <v>1555</v>
      </c>
      <c r="B323" t="s">
        <v>241</v>
      </c>
      <c r="D323" t="s">
        <v>1218</v>
      </c>
      <c r="E323" t="s">
        <v>996</v>
      </c>
      <c r="F323" t="s">
        <v>906</v>
      </c>
      <c r="G323" t="s">
        <v>916</v>
      </c>
      <c r="H323" t="s">
        <v>950</v>
      </c>
      <c r="I323" t="s">
        <v>1109</v>
      </c>
      <c r="J323" t="s">
        <v>1113</v>
      </c>
      <c r="K323" t="s">
        <v>906</v>
      </c>
      <c r="L323" t="s">
        <v>906</v>
      </c>
      <c r="M323" t="s">
        <v>906</v>
      </c>
      <c r="N323" t="s">
        <v>946</v>
      </c>
      <c r="O323" t="s">
        <v>946</v>
      </c>
      <c r="P323" t="s">
        <v>899</v>
      </c>
      <c r="T323" t="s">
        <v>553</v>
      </c>
      <c r="U323" t="s">
        <v>553</v>
      </c>
      <c r="V323" t="s">
        <v>553</v>
      </c>
      <c r="W323" t="s">
        <v>553</v>
      </c>
      <c r="X323" t="s">
        <v>554</v>
      </c>
      <c r="AB323" t="s">
        <v>880</v>
      </c>
    </row>
    <row r="324" spans="1:28">
      <c r="A324" t="s">
        <v>1555</v>
      </c>
      <c r="B324" t="s">
        <v>241</v>
      </c>
      <c r="D324" t="s">
        <v>1227</v>
      </c>
      <c r="E324" t="s">
        <v>1146</v>
      </c>
      <c r="F324" t="s">
        <v>906</v>
      </c>
      <c r="G324" t="s">
        <v>964</v>
      </c>
      <c r="H324" t="s">
        <v>950</v>
      </c>
      <c r="I324" t="s">
        <v>1109</v>
      </c>
      <c r="J324" t="s">
        <v>1113</v>
      </c>
      <c r="K324" t="s">
        <v>906</v>
      </c>
      <c r="L324" t="s">
        <v>906</v>
      </c>
      <c r="M324" t="s">
        <v>906</v>
      </c>
      <c r="N324" t="s">
        <v>883</v>
      </c>
      <c r="O324" t="s">
        <v>883</v>
      </c>
      <c r="P324" t="s">
        <v>899</v>
      </c>
      <c r="T324" t="s">
        <v>553</v>
      </c>
      <c r="U324" t="s">
        <v>553</v>
      </c>
      <c r="V324" t="s">
        <v>553</v>
      </c>
      <c r="W324" t="s">
        <v>553</v>
      </c>
      <c r="X324" t="s">
        <v>554</v>
      </c>
      <c r="AB324" t="s">
        <v>880</v>
      </c>
    </row>
    <row r="325" spans="1:28">
      <c r="A325" t="s">
        <v>1555</v>
      </c>
      <c r="B325" t="s">
        <v>241</v>
      </c>
      <c r="D325" t="s">
        <v>1205</v>
      </c>
      <c r="E325" t="s">
        <v>1011</v>
      </c>
      <c r="F325" t="s">
        <v>906</v>
      </c>
      <c r="G325" t="s">
        <v>1149</v>
      </c>
      <c r="H325" t="s">
        <v>950</v>
      </c>
      <c r="I325" t="s">
        <v>1109</v>
      </c>
      <c r="J325" t="s">
        <v>1113</v>
      </c>
      <c r="K325" t="s">
        <v>906</v>
      </c>
      <c r="L325" t="s">
        <v>906</v>
      </c>
      <c r="M325" t="s">
        <v>906</v>
      </c>
      <c r="N325" t="s">
        <v>1046</v>
      </c>
      <c r="O325" t="s">
        <v>1046</v>
      </c>
      <c r="P325" t="s">
        <v>899</v>
      </c>
      <c r="T325" t="s">
        <v>553</v>
      </c>
      <c r="U325" t="s">
        <v>553</v>
      </c>
      <c r="V325" t="s">
        <v>553</v>
      </c>
      <c r="W325" t="s">
        <v>553</v>
      </c>
      <c r="X325" t="s">
        <v>554</v>
      </c>
      <c r="AB325" t="s">
        <v>880</v>
      </c>
    </row>
    <row r="326" spans="1:28">
      <c r="A326" t="s">
        <v>1555</v>
      </c>
      <c r="C326" t="s">
        <v>1150</v>
      </c>
      <c r="D326" t="s">
        <v>1201</v>
      </c>
      <c r="E326" t="s">
        <v>985</v>
      </c>
      <c r="F326" s="60" t="s">
        <v>1043</v>
      </c>
      <c r="G326" t="s">
        <v>985</v>
      </c>
      <c r="H326" t="s">
        <v>1043</v>
      </c>
      <c r="I326" t="s">
        <v>1043</v>
      </c>
      <c r="J326" t="s">
        <v>1043</v>
      </c>
    </row>
    <row r="327" spans="1:28">
      <c r="A327" t="s">
        <v>1555</v>
      </c>
      <c r="C327" t="s">
        <v>1150</v>
      </c>
      <c r="D327" t="s">
        <v>1206</v>
      </c>
      <c r="E327" t="s">
        <v>985</v>
      </c>
      <c r="F327" s="60" t="s">
        <v>879</v>
      </c>
      <c r="G327" t="s">
        <v>985</v>
      </c>
      <c r="H327" t="s">
        <v>879</v>
      </c>
      <c r="I327" t="s">
        <v>879</v>
      </c>
      <c r="J327" t="s">
        <v>879</v>
      </c>
    </row>
    <row r="328" spans="1:28">
      <c r="A328" t="s">
        <v>1555</v>
      </c>
      <c r="C328" t="s">
        <v>1150</v>
      </c>
      <c r="D328" t="s">
        <v>1224</v>
      </c>
      <c r="E328" t="s">
        <v>985</v>
      </c>
      <c r="F328" s="60" t="s">
        <v>954</v>
      </c>
      <c r="G328" t="s">
        <v>985</v>
      </c>
      <c r="H328" t="s">
        <v>954</v>
      </c>
      <c r="I328" t="s">
        <v>954</v>
      </c>
      <c r="J328" t="s">
        <v>954</v>
      </c>
    </row>
    <row r="329" spans="1:28">
      <c r="A329" t="s">
        <v>1555</v>
      </c>
      <c r="C329" t="s">
        <v>1150</v>
      </c>
      <c r="D329" t="s">
        <v>1212</v>
      </c>
      <c r="E329" t="s">
        <v>985</v>
      </c>
      <c r="F329" s="60" t="s">
        <v>989</v>
      </c>
      <c r="G329" t="s">
        <v>985</v>
      </c>
      <c r="H329" t="s">
        <v>989</v>
      </c>
      <c r="I329" t="s">
        <v>989</v>
      </c>
      <c r="J329" t="s">
        <v>989</v>
      </c>
    </row>
    <row r="330" spans="1:28">
      <c r="A330" t="s">
        <v>1555</v>
      </c>
      <c r="C330" t="s">
        <v>1150</v>
      </c>
      <c r="D330" t="s">
        <v>1207</v>
      </c>
      <c r="E330" t="s">
        <v>985</v>
      </c>
      <c r="F330" s="60" t="s">
        <v>1134</v>
      </c>
      <c r="G330" t="s">
        <v>985</v>
      </c>
      <c r="H330" t="s">
        <v>1134</v>
      </c>
      <c r="I330" t="s">
        <v>1134</v>
      </c>
      <c r="J330" t="s">
        <v>1134</v>
      </c>
    </row>
    <row r="331" spans="1:28">
      <c r="A331" t="s">
        <v>1555</v>
      </c>
      <c r="C331" t="s">
        <v>1150</v>
      </c>
      <c r="D331" t="s">
        <v>1207</v>
      </c>
      <c r="E331" t="s">
        <v>985</v>
      </c>
      <c r="F331" s="60" t="s">
        <v>1039</v>
      </c>
      <c r="G331" t="s">
        <v>985</v>
      </c>
      <c r="H331" t="s">
        <v>1039</v>
      </c>
      <c r="I331" t="s">
        <v>1039</v>
      </c>
      <c r="J331" t="s">
        <v>1039</v>
      </c>
    </row>
    <row r="332" spans="1:28">
      <c r="A332" t="s">
        <v>1555</v>
      </c>
      <c r="C332" t="s">
        <v>1150</v>
      </c>
      <c r="D332" t="s">
        <v>1219</v>
      </c>
      <c r="E332" t="s">
        <v>985</v>
      </c>
      <c r="F332" s="60" t="s">
        <v>882</v>
      </c>
      <c r="G332" t="s">
        <v>985</v>
      </c>
      <c r="H332" t="s">
        <v>882</v>
      </c>
      <c r="I332" t="s">
        <v>882</v>
      </c>
      <c r="J332" t="s">
        <v>882</v>
      </c>
    </row>
    <row r="333" spans="1:28">
      <c r="A333" t="s">
        <v>1555</v>
      </c>
      <c r="C333" t="s">
        <v>1150</v>
      </c>
      <c r="D333" t="s">
        <v>1220</v>
      </c>
      <c r="E333" t="s">
        <v>985</v>
      </c>
      <c r="F333" s="60" t="s">
        <v>976</v>
      </c>
      <c r="G333" t="s">
        <v>985</v>
      </c>
      <c r="H333" t="s">
        <v>976</v>
      </c>
      <c r="I333" t="s">
        <v>976</v>
      </c>
      <c r="J333" t="s">
        <v>976</v>
      </c>
    </row>
    <row r="334" spans="1:28">
      <c r="A334" t="s">
        <v>1555</v>
      </c>
      <c r="C334" t="s">
        <v>1150</v>
      </c>
      <c r="D334" t="s">
        <v>1221</v>
      </c>
      <c r="E334" t="s">
        <v>985</v>
      </c>
      <c r="F334" s="60" t="s">
        <v>1037</v>
      </c>
      <c r="G334" t="s">
        <v>985</v>
      </c>
      <c r="H334" t="s">
        <v>1037</v>
      </c>
      <c r="I334" t="s">
        <v>1037</v>
      </c>
      <c r="J334" t="s">
        <v>1037</v>
      </c>
    </row>
    <row r="335" spans="1:28">
      <c r="A335" t="s">
        <v>1555</v>
      </c>
      <c r="C335" t="s">
        <v>1150</v>
      </c>
      <c r="D335" t="s">
        <v>1214</v>
      </c>
      <c r="E335" t="s">
        <v>985</v>
      </c>
      <c r="F335" s="60" t="s">
        <v>1008</v>
      </c>
      <c r="G335" t="s">
        <v>985</v>
      </c>
      <c r="H335" t="s">
        <v>1008</v>
      </c>
      <c r="I335" t="s">
        <v>1008</v>
      </c>
      <c r="J335" t="s">
        <v>1008</v>
      </c>
    </row>
    <row r="336" spans="1:28">
      <c r="A336" t="s">
        <v>1555</v>
      </c>
      <c r="C336" t="s">
        <v>1150</v>
      </c>
      <c r="D336" t="s">
        <v>1215</v>
      </c>
      <c r="E336" t="s">
        <v>985</v>
      </c>
      <c r="F336" s="60" t="s">
        <v>887</v>
      </c>
      <c r="G336" t="s">
        <v>985</v>
      </c>
      <c r="H336" t="s">
        <v>887</v>
      </c>
      <c r="I336" t="s">
        <v>887</v>
      </c>
      <c r="J336" t="s">
        <v>887</v>
      </c>
    </row>
    <row r="337" spans="1:28">
      <c r="A337" t="s">
        <v>1555</v>
      </c>
      <c r="C337" t="s">
        <v>1150</v>
      </c>
      <c r="D337" t="s">
        <v>1217</v>
      </c>
      <c r="E337" t="s">
        <v>985</v>
      </c>
      <c r="F337" s="60" t="s">
        <v>875</v>
      </c>
      <c r="G337" t="s">
        <v>985</v>
      </c>
      <c r="H337" t="s">
        <v>875</v>
      </c>
      <c r="I337" t="s">
        <v>875</v>
      </c>
      <c r="J337" t="s">
        <v>875</v>
      </c>
    </row>
    <row r="338" spans="1:28">
      <c r="A338" t="s">
        <v>1555</v>
      </c>
      <c r="C338" t="s">
        <v>1150</v>
      </c>
      <c r="D338" t="s">
        <v>1218</v>
      </c>
      <c r="E338" t="s">
        <v>985</v>
      </c>
      <c r="F338" s="60" t="s">
        <v>1137</v>
      </c>
      <c r="G338" t="s">
        <v>985</v>
      </c>
      <c r="H338" t="s">
        <v>1137</v>
      </c>
      <c r="I338" t="s">
        <v>1137</v>
      </c>
      <c r="J338" t="s">
        <v>1137</v>
      </c>
    </row>
    <row r="339" spans="1:28">
      <c r="A339" t="s">
        <v>1555</v>
      </c>
      <c r="C339" t="s">
        <v>1150</v>
      </c>
      <c r="D339" t="s">
        <v>1227</v>
      </c>
      <c r="E339" t="s">
        <v>985</v>
      </c>
      <c r="F339" s="60" t="s">
        <v>998</v>
      </c>
      <c r="G339" t="s">
        <v>985</v>
      </c>
      <c r="H339" t="s">
        <v>998</v>
      </c>
      <c r="I339" t="s">
        <v>998</v>
      </c>
      <c r="J339" t="s">
        <v>998</v>
      </c>
    </row>
    <row r="340" spans="1:28">
      <c r="A340" t="s">
        <v>1555</v>
      </c>
      <c r="C340" t="s">
        <v>1150</v>
      </c>
      <c r="D340" t="s">
        <v>1205</v>
      </c>
      <c r="E340" t="s">
        <v>985</v>
      </c>
      <c r="F340" s="60" t="s">
        <v>1022</v>
      </c>
      <c r="G340" t="s">
        <v>985</v>
      </c>
      <c r="H340" t="s">
        <v>1022</v>
      </c>
      <c r="I340" t="s">
        <v>1022</v>
      </c>
      <c r="J340" t="s">
        <v>1022</v>
      </c>
    </row>
    <row r="341" spans="1:28">
      <c r="A341" t="s">
        <v>1556</v>
      </c>
      <c r="B341" t="s">
        <v>266</v>
      </c>
      <c r="D341" t="s">
        <v>1202</v>
      </c>
      <c r="E341" t="s">
        <v>940</v>
      </c>
      <c r="F341" t="s">
        <v>961</v>
      </c>
      <c r="G341" t="s">
        <v>1095</v>
      </c>
      <c r="H341" t="s">
        <v>950</v>
      </c>
      <c r="I341" t="s">
        <v>1109</v>
      </c>
      <c r="J341" t="s">
        <v>1113</v>
      </c>
      <c r="K341" t="s">
        <v>961</v>
      </c>
      <c r="L341" t="s">
        <v>961</v>
      </c>
      <c r="M341" t="s">
        <v>961</v>
      </c>
      <c r="N341" t="s">
        <v>978</v>
      </c>
      <c r="O341" t="s">
        <v>978</v>
      </c>
      <c r="P341" t="s">
        <v>899</v>
      </c>
      <c r="T341" t="s">
        <v>553</v>
      </c>
      <c r="U341" t="s">
        <v>553</v>
      </c>
      <c r="V341" t="s">
        <v>553</v>
      </c>
      <c r="W341" t="s">
        <v>553</v>
      </c>
      <c r="X341" t="s">
        <v>554</v>
      </c>
      <c r="AB341" t="s">
        <v>880</v>
      </c>
    </row>
    <row r="342" spans="1:28">
      <c r="A342" t="s">
        <v>1556</v>
      </c>
      <c r="B342" t="s">
        <v>266</v>
      </c>
      <c r="D342" t="s">
        <v>1236</v>
      </c>
      <c r="E342" t="s">
        <v>940</v>
      </c>
      <c r="F342" t="s">
        <v>961</v>
      </c>
      <c r="G342" t="s">
        <v>1095</v>
      </c>
      <c r="H342" t="s">
        <v>950</v>
      </c>
      <c r="I342" t="s">
        <v>1109</v>
      </c>
      <c r="J342" t="s">
        <v>1113</v>
      </c>
      <c r="K342" t="s">
        <v>961</v>
      </c>
      <c r="L342" t="s">
        <v>961</v>
      </c>
      <c r="M342" t="s">
        <v>961</v>
      </c>
      <c r="N342" t="s">
        <v>1065</v>
      </c>
      <c r="O342" t="s">
        <v>1065</v>
      </c>
      <c r="P342" t="s">
        <v>899</v>
      </c>
      <c r="T342" t="s">
        <v>553</v>
      </c>
      <c r="U342" t="s">
        <v>553</v>
      </c>
      <c r="V342" t="s">
        <v>553</v>
      </c>
      <c r="W342" t="s">
        <v>553</v>
      </c>
      <c r="X342" t="s">
        <v>554</v>
      </c>
      <c r="AB342" t="s">
        <v>880</v>
      </c>
    </row>
    <row r="343" spans="1:28">
      <c r="A343" t="s">
        <v>1556</v>
      </c>
      <c r="B343" t="s">
        <v>266</v>
      </c>
      <c r="D343" t="s">
        <v>1223</v>
      </c>
      <c r="E343" t="s">
        <v>940</v>
      </c>
      <c r="F343" t="s">
        <v>961</v>
      </c>
      <c r="G343" t="s">
        <v>1095</v>
      </c>
      <c r="H343" t="s">
        <v>950</v>
      </c>
      <c r="I343" t="s">
        <v>1109</v>
      </c>
      <c r="J343" t="s">
        <v>1113</v>
      </c>
      <c r="K343" t="s">
        <v>961</v>
      </c>
      <c r="L343" t="s">
        <v>961</v>
      </c>
      <c r="M343" t="s">
        <v>961</v>
      </c>
      <c r="N343" t="s">
        <v>931</v>
      </c>
      <c r="O343" t="s">
        <v>931</v>
      </c>
      <c r="P343" t="s">
        <v>899</v>
      </c>
      <c r="T343" t="s">
        <v>553</v>
      </c>
      <c r="U343" t="s">
        <v>553</v>
      </c>
      <c r="V343" t="s">
        <v>553</v>
      </c>
      <c r="W343" t="s">
        <v>553</v>
      </c>
      <c r="X343" t="s">
        <v>554</v>
      </c>
      <c r="AB343" t="s">
        <v>880</v>
      </c>
    </row>
    <row r="344" spans="1:28">
      <c r="A344" t="s">
        <v>1556</v>
      </c>
      <c r="B344" t="s">
        <v>266</v>
      </c>
      <c r="D344" t="s">
        <v>1210</v>
      </c>
      <c r="E344" t="s">
        <v>940</v>
      </c>
      <c r="F344" t="s">
        <v>961</v>
      </c>
      <c r="G344" t="s">
        <v>1095</v>
      </c>
      <c r="H344" t="s">
        <v>950</v>
      </c>
      <c r="I344" t="s">
        <v>1109</v>
      </c>
      <c r="J344" t="s">
        <v>1113</v>
      </c>
      <c r="K344" t="s">
        <v>961</v>
      </c>
      <c r="L344" t="s">
        <v>961</v>
      </c>
      <c r="M344" t="s">
        <v>961</v>
      </c>
      <c r="N344" t="s">
        <v>1114</v>
      </c>
      <c r="O344" t="s">
        <v>1114</v>
      </c>
      <c r="P344" t="s">
        <v>899</v>
      </c>
      <c r="T344" t="s">
        <v>553</v>
      </c>
      <c r="U344" t="s">
        <v>553</v>
      </c>
      <c r="V344" t="s">
        <v>553</v>
      </c>
      <c r="W344" t="s">
        <v>553</v>
      </c>
      <c r="X344" t="s">
        <v>554</v>
      </c>
      <c r="AB344" t="s">
        <v>880</v>
      </c>
    </row>
    <row r="345" spans="1:28">
      <c r="A345" t="s">
        <v>1556</v>
      </c>
      <c r="B345" t="s">
        <v>266</v>
      </c>
      <c r="D345" t="s">
        <v>1213</v>
      </c>
      <c r="E345" t="s">
        <v>1031</v>
      </c>
      <c r="F345" t="s">
        <v>961</v>
      </c>
      <c r="G345" t="s">
        <v>908</v>
      </c>
      <c r="H345" t="s">
        <v>950</v>
      </c>
      <c r="I345" t="s">
        <v>1109</v>
      </c>
      <c r="J345" t="s">
        <v>1113</v>
      </c>
      <c r="K345" t="s">
        <v>961</v>
      </c>
      <c r="L345" t="s">
        <v>961</v>
      </c>
      <c r="M345" t="s">
        <v>961</v>
      </c>
      <c r="N345" t="s">
        <v>1114</v>
      </c>
      <c r="O345" t="s">
        <v>1114</v>
      </c>
      <c r="P345" t="s">
        <v>899</v>
      </c>
      <c r="T345" t="s">
        <v>553</v>
      </c>
      <c r="U345" t="s">
        <v>553</v>
      </c>
      <c r="V345" t="s">
        <v>553</v>
      </c>
      <c r="W345" t="s">
        <v>553</v>
      </c>
      <c r="X345" t="s">
        <v>554</v>
      </c>
      <c r="AB345" t="s">
        <v>880</v>
      </c>
    </row>
    <row r="346" spans="1:28">
      <c r="A346" t="s">
        <v>1556</v>
      </c>
      <c r="B346" t="s">
        <v>266</v>
      </c>
      <c r="D346" t="s">
        <v>1227</v>
      </c>
      <c r="E346" t="s">
        <v>919</v>
      </c>
      <c r="F346" t="s">
        <v>961</v>
      </c>
      <c r="G346" t="s">
        <v>1048</v>
      </c>
      <c r="H346" t="s">
        <v>950</v>
      </c>
      <c r="I346" t="s">
        <v>1109</v>
      </c>
      <c r="J346" t="s">
        <v>1113</v>
      </c>
      <c r="K346" t="s">
        <v>961</v>
      </c>
      <c r="L346" t="s">
        <v>961</v>
      </c>
      <c r="M346" t="s">
        <v>961</v>
      </c>
      <c r="N346" t="s">
        <v>884</v>
      </c>
      <c r="O346" t="s">
        <v>884</v>
      </c>
      <c r="P346" t="s">
        <v>899</v>
      </c>
      <c r="T346" t="s">
        <v>553</v>
      </c>
      <c r="U346" t="s">
        <v>553</v>
      </c>
      <c r="V346" t="s">
        <v>553</v>
      </c>
      <c r="W346" t="s">
        <v>553</v>
      </c>
      <c r="X346" t="s">
        <v>554</v>
      </c>
      <c r="AB346" t="s">
        <v>880</v>
      </c>
    </row>
    <row r="347" spans="1:28">
      <c r="A347" t="s">
        <v>1556</v>
      </c>
      <c r="B347" t="s">
        <v>266</v>
      </c>
      <c r="D347" t="s">
        <v>1205</v>
      </c>
      <c r="E347" t="s">
        <v>919</v>
      </c>
      <c r="F347" t="s">
        <v>961</v>
      </c>
      <c r="G347" t="s">
        <v>957</v>
      </c>
      <c r="H347" t="s">
        <v>950</v>
      </c>
      <c r="I347" t="s">
        <v>1109</v>
      </c>
      <c r="J347" t="s">
        <v>1113</v>
      </c>
      <c r="K347" t="s">
        <v>961</v>
      </c>
      <c r="L347" t="s">
        <v>961</v>
      </c>
      <c r="M347" t="s">
        <v>961</v>
      </c>
      <c r="N347" t="s">
        <v>943</v>
      </c>
      <c r="O347" t="s">
        <v>943</v>
      </c>
      <c r="P347" t="s">
        <v>899</v>
      </c>
      <c r="T347" t="s">
        <v>553</v>
      </c>
      <c r="U347" t="s">
        <v>553</v>
      </c>
      <c r="V347" t="s">
        <v>553</v>
      </c>
      <c r="W347" t="s">
        <v>553</v>
      </c>
      <c r="X347" t="s">
        <v>554</v>
      </c>
      <c r="AB347" t="s">
        <v>880</v>
      </c>
    </row>
    <row r="348" spans="1:28">
      <c r="A348" t="s">
        <v>1556</v>
      </c>
      <c r="B348" t="s">
        <v>239</v>
      </c>
      <c r="D348" t="s">
        <v>1202</v>
      </c>
      <c r="E348" t="s">
        <v>1141</v>
      </c>
      <c r="F348" t="s">
        <v>961</v>
      </c>
      <c r="G348" t="s">
        <v>1095</v>
      </c>
      <c r="H348" t="s">
        <v>950</v>
      </c>
      <c r="I348" t="s">
        <v>1109</v>
      </c>
      <c r="J348" t="s">
        <v>1113</v>
      </c>
      <c r="K348" t="s">
        <v>961</v>
      </c>
      <c r="L348" t="s">
        <v>961</v>
      </c>
      <c r="M348" t="s">
        <v>961</v>
      </c>
      <c r="N348" t="s">
        <v>978</v>
      </c>
      <c r="O348" t="s">
        <v>978</v>
      </c>
      <c r="P348" t="s">
        <v>899</v>
      </c>
      <c r="T348" t="s">
        <v>553</v>
      </c>
      <c r="U348" t="s">
        <v>553</v>
      </c>
      <c r="V348" t="s">
        <v>553</v>
      </c>
      <c r="W348" t="s">
        <v>553</v>
      </c>
      <c r="X348" t="s">
        <v>554</v>
      </c>
      <c r="AB348" t="s">
        <v>880</v>
      </c>
    </row>
    <row r="349" spans="1:28">
      <c r="A349" t="s">
        <v>1556</v>
      </c>
      <c r="B349" t="s">
        <v>239</v>
      </c>
      <c r="D349" t="s">
        <v>1236</v>
      </c>
      <c r="E349" t="s">
        <v>929</v>
      </c>
      <c r="F349" t="s">
        <v>961</v>
      </c>
      <c r="G349" t="s">
        <v>1095</v>
      </c>
      <c r="H349" t="s">
        <v>950</v>
      </c>
      <c r="I349" t="s">
        <v>1109</v>
      </c>
      <c r="J349" t="s">
        <v>1113</v>
      </c>
      <c r="K349" t="s">
        <v>961</v>
      </c>
      <c r="L349" t="s">
        <v>961</v>
      </c>
      <c r="M349" t="s">
        <v>961</v>
      </c>
      <c r="N349" t="s">
        <v>1065</v>
      </c>
      <c r="O349" t="s">
        <v>1065</v>
      </c>
      <c r="P349" t="s">
        <v>899</v>
      </c>
      <c r="T349" t="s">
        <v>553</v>
      </c>
      <c r="U349" t="s">
        <v>553</v>
      </c>
      <c r="V349" t="s">
        <v>553</v>
      </c>
      <c r="W349" t="s">
        <v>553</v>
      </c>
      <c r="X349" t="s">
        <v>554</v>
      </c>
      <c r="AB349" t="s">
        <v>880</v>
      </c>
    </row>
    <row r="350" spans="1:28">
      <c r="A350" t="s">
        <v>1556</v>
      </c>
      <c r="B350" t="s">
        <v>239</v>
      </c>
      <c r="D350" t="s">
        <v>1223</v>
      </c>
      <c r="E350" t="s">
        <v>929</v>
      </c>
      <c r="F350" t="s">
        <v>961</v>
      </c>
      <c r="G350" t="s">
        <v>1095</v>
      </c>
      <c r="H350" t="s">
        <v>950</v>
      </c>
      <c r="I350" t="s">
        <v>1109</v>
      </c>
      <c r="J350" t="s">
        <v>1113</v>
      </c>
      <c r="K350" t="s">
        <v>961</v>
      </c>
      <c r="L350" t="s">
        <v>961</v>
      </c>
      <c r="M350" t="s">
        <v>961</v>
      </c>
      <c r="N350" t="s">
        <v>931</v>
      </c>
      <c r="O350" t="s">
        <v>931</v>
      </c>
      <c r="P350" t="s">
        <v>899</v>
      </c>
      <c r="T350" t="s">
        <v>553</v>
      </c>
      <c r="U350" t="s">
        <v>553</v>
      </c>
      <c r="V350" t="s">
        <v>553</v>
      </c>
      <c r="W350" t="s">
        <v>553</v>
      </c>
      <c r="X350" t="s">
        <v>554</v>
      </c>
      <c r="AB350" t="s">
        <v>880</v>
      </c>
    </row>
    <row r="351" spans="1:28">
      <c r="A351" t="s">
        <v>1556</v>
      </c>
      <c r="B351" t="s">
        <v>239</v>
      </c>
      <c r="D351" t="s">
        <v>1210</v>
      </c>
      <c r="E351" t="s">
        <v>929</v>
      </c>
      <c r="F351" t="s">
        <v>961</v>
      </c>
      <c r="G351" t="s">
        <v>1095</v>
      </c>
      <c r="H351" t="s">
        <v>950</v>
      </c>
      <c r="I351" t="s">
        <v>1109</v>
      </c>
      <c r="J351" t="s">
        <v>1113</v>
      </c>
      <c r="K351" t="s">
        <v>961</v>
      </c>
      <c r="L351" t="s">
        <v>961</v>
      </c>
      <c r="M351" t="s">
        <v>961</v>
      </c>
      <c r="N351" t="s">
        <v>1114</v>
      </c>
      <c r="O351" t="s">
        <v>1114</v>
      </c>
      <c r="P351" t="s">
        <v>899</v>
      </c>
      <c r="T351" t="s">
        <v>553</v>
      </c>
      <c r="U351" t="s">
        <v>553</v>
      </c>
      <c r="V351" t="s">
        <v>553</v>
      </c>
      <c r="W351" t="s">
        <v>553</v>
      </c>
      <c r="X351" t="s">
        <v>554</v>
      </c>
      <c r="AB351" t="s">
        <v>880</v>
      </c>
    </row>
    <row r="352" spans="1:28">
      <c r="A352" t="s">
        <v>1556</v>
      </c>
      <c r="B352" t="s">
        <v>239</v>
      </c>
      <c r="D352" t="s">
        <v>1211</v>
      </c>
      <c r="E352" t="s">
        <v>980</v>
      </c>
      <c r="F352" t="s">
        <v>961</v>
      </c>
      <c r="G352" t="s">
        <v>908</v>
      </c>
      <c r="H352" t="s">
        <v>950</v>
      </c>
      <c r="I352" t="s">
        <v>1109</v>
      </c>
      <c r="J352" t="s">
        <v>1113</v>
      </c>
      <c r="K352" t="s">
        <v>961</v>
      </c>
      <c r="L352" t="s">
        <v>961</v>
      </c>
      <c r="M352" t="s">
        <v>961</v>
      </c>
      <c r="N352" t="s">
        <v>1114</v>
      </c>
      <c r="O352" t="s">
        <v>1114</v>
      </c>
      <c r="P352" t="s">
        <v>899</v>
      </c>
      <c r="T352" t="s">
        <v>553</v>
      </c>
      <c r="U352" t="s">
        <v>553</v>
      </c>
      <c r="V352" t="s">
        <v>553</v>
      </c>
      <c r="W352" t="s">
        <v>553</v>
      </c>
      <c r="X352" t="s">
        <v>554</v>
      </c>
      <c r="AB352" t="s">
        <v>880</v>
      </c>
    </row>
    <row r="353" spans="1:28">
      <c r="A353" t="s">
        <v>1556</v>
      </c>
      <c r="B353" t="s">
        <v>239</v>
      </c>
      <c r="D353" t="s">
        <v>1203</v>
      </c>
      <c r="E353" t="s">
        <v>1088</v>
      </c>
      <c r="F353" t="s">
        <v>961</v>
      </c>
      <c r="G353" t="s">
        <v>908</v>
      </c>
      <c r="H353" t="s">
        <v>950</v>
      </c>
      <c r="I353" t="s">
        <v>1109</v>
      </c>
      <c r="J353" t="s">
        <v>1113</v>
      </c>
      <c r="K353" t="s">
        <v>961</v>
      </c>
      <c r="L353" t="s">
        <v>961</v>
      </c>
      <c r="M353" t="s">
        <v>961</v>
      </c>
      <c r="N353" t="s">
        <v>1114</v>
      </c>
      <c r="O353" t="s">
        <v>1114</v>
      </c>
      <c r="P353" t="s">
        <v>899</v>
      </c>
      <c r="T353" t="s">
        <v>553</v>
      </c>
      <c r="U353" t="s">
        <v>553</v>
      </c>
      <c r="V353" t="s">
        <v>553</v>
      </c>
      <c r="W353" t="s">
        <v>553</v>
      </c>
      <c r="X353" t="s">
        <v>554</v>
      </c>
      <c r="AB353" t="s">
        <v>880</v>
      </c>
    </row>
    <row r="354" spans="1:28">
      <c r="A354" t="s">
        <v>1556</v>
      </c>
      <c r="B354" t="s">
        <v>239</v>
      </c>
      <c r="D354" t="s">
        <v>1227</v>
      </c>
      <c r="E354" t="s">
        <v>1072</v>
      </c>
      <c r="F354" t="s">
        <v>961</v>
      </c>
      <c r="G354" t="s">
        <v>1048</v>
      </c>
      <c r="H354" t="s">
        <v>950</v>
      </c>
      <c r="I354" t="s">
        <v>1109</v>
      </c>
      <c r="J354" t="s">
        <v>1113</v>
      </c>
      <c r="K354" t="s">
        <v>961</v>
      </c>
      <c r="L354" t="s">
        <v>961</v>
      </c>
      <c r="M354" t="s">
        <v>961</v>
      </c>
      <c r="N354" t="s">
        <v>884</v>
      </c>
      <c r="O354" t="s">
        <v>884</v>
      </c>
      <c r="P354" t="s">
        <v>899</v>
      </c>
      <c r="T354" t="s">
        <v>553</v>
      </c>
      <c r="U354" t="s">
        <v>553</v>
      </c>
      <c r="V354" t="s">
        <v>553</v>
      </c>
      <c r="W354" t="s">
        <v>553</v>
      </c>
      <c r="X354" t="s">
        <v>554</v>
      </c>
      <c r="AB354" t="s">
        <v>880</v>
      </c>
    </row>
    <row r="355" spans="1:28">
      <c r="A355" t="s">
        <v>1556</v>
      </c>
      <c r="B355" t="s">
        <v>239</v>
      </c>
      <c r="D355" t="s">
        <v>1205</v>
      </c>
      <c r="E355" t="s">
        <v>1002</v>
      </c>
      <c r="F355" t="s">
        <v>961</v>
      </c>
      <c r="G355" t="s">
        <v>957</v>
      </c>
      <c r="H355" t="s">
        <v>950</v>
      </c>
      <c r="I355" t="s">
        <v>1109</v>
      </c>
      <c r="J355" t="s">
        <v>1113</v>
      </c>
      <c r="K355" t="s">
        <v>961</v>
      </c>
      <c r="L355" t="s">
        <v>961</v>
      </c>
      <c r="M355" t="s">
        <v>961</v>
      </c>
      <c r="N355" t="s">
        <v>943</v>
      </c>
      <c r="O355" t="s">
        <v>943</v>
      </c>
      <c r="P355" t="s">
        <v>899</v>
      </c>
      <c r="T355" t="s">
        <v>553</v>
      </c>
      <c r="U355" t="s">
        <v>553</v>
      </c>
      <c r="V355" t="s">
        <v>553</v>
      </c>
      <c r="W355" t="s">
        <v>553</v>
      </c>
      <c r="X355" t="s">
        <v>554</v>
      </c>
      <c r="AB355" t="s">
        <v>880</v>
      </c>
    </row>
    <row r="356" spans="1:28">
      <c r="A356" t="s">
        <v>1556</v>
      </c>
      <c r="B356" t="s">
        <v>267</v>
      </c>
      <c r="D356" t="s">
        <v>1202</v>
      </c>
      <c r="E356" t="s">
        <v>1004</v>
      </c>
      <c r="F356" t="s">
        <v>1030</v>
      </c>
      <c r="G356" t="s">
        <v>1095</v>
      </c>
      <c r="H356" t="s">
        <v>950</v>
      </c>
      <c r="I356" t="s">
        <v>1109</v>
      </c>
      <c r="J356" t="s">
        <v>1113</v>
      </c>
      <c r="K356" t="s">
        <v>1030</v>
      </c>
      <c r="L356" t="s">
        <v>1030</v>
      </c>
      <c r="M356" t="s">
        <v>1030</v>
      </c>
      <c r="N356" t="s">
        <v>978</v>
      </c>
      <c r="O356" t="s">
        <v>978</v>
      </c>
      <c r="P356" t="s">
        <v>899</v>
      </c>
      <c r="T356" t="s">
        <v>553</v>
      </c>
      <c r="U356" t="s">
        <v>553</v>
      </c>
      <c r="V356" t="s">
        <v>553</v>
      </c>
      <c r="W356" t="s">
        <v>553</v>
      </c>
      <c r="X356" t="s">
        <v>554</v>
      </c>
      <c r="AB356" t="s">
        <v>880</v>
      </c>
    </row>
    <row r="357" spans="1:28">
      <c r="A357" t="s">
        <v>1556</v>
      </c>
      <c r="B357" t="s">
        <v>267</v>
      </c>
      <c r="D357" t="s">
        <v>1202</v>
      </c>
      <c r="E357" t="s">
        <v>1141</v>
      </c>
      <c r="F357" t="s">
        <v>1030</v>
      </c>
      <c r="G357" t="s">
        <v>1095</v>
      </c>
      <c r="H357" t="s">
        <v>950</v>
      </c>
      <c r="I357" t="s">
        <v>1109</v>
      </c>
      <c r="J357" t="s">
        <v>1113</v>
      </c>
      <c r="K357" t="s">
        <v>1030</v>
      </c>
      <c r="L357" t="s">
        <v>1030</v>
      </c>
      <c r="M357" t="s">
        <v>1030</v>
      </c>
      <c r="N357" t="s">
        <v>978</v>
      </c>
      <c r="O357" t="s">
        <v>978</v>
      </c>
      <c r="P357" t="s">
        <v>899</v>
      </c>
      <c r="T357" t="s">
        <v>553</v>
      </c>
      <c r="U357" t="s">
        <v>553</v>
      </c>
      <c r="V357" t="s">
        <v>553</v>
      </c>
      <c r="W357" t="s">
        <v>553</v>
      </c>
      <c r="X357" t="s">
        <v>554</v>
      </c>
      <c r="AB357" t="s">
        <v>880</v>
      </c>
    </row>
    <row r="358" spans="1:28">
      <c r="A358" t="s">
        <v>1556</v>
      </c>
      <c r="B358" t="s">
        <v>267</v>
      </c>
      <c r="D358" t="s">
        <v>1236</v>
      </c>
      <c r="E358" t="s">
        <v>929</v>
      </c>
      <c r="F358" t="s">
        <v>1030</v>
      </c>
      <c r="G358" t="s">
        <v>1095</v>
      </c>
      <c r="H358" t="s">
        <v>950</v>
      </c>
      <c r="I358" t="s">
        <v>1109</v>
      </c>
      <c r="J358" t="s">
        <v>1113</v>
      </c>
      <c r="K358" t="s">
        <v>1030</v>
      </c>
      <c r="L358" t="s">
        <v>1030</v>
      </c>
      <c r="M358" t="s">
        <v>1030</v>
      </c>
      <c r="N358" t="s">
        <v>1065</v>
      </c>
      <c r="O358" t="s">
        <v>1065</v>
      </c>
      <c r="P358" t="s">
        <v>899</v>
      </c>
      <c r="T358" t="s">
        <v>553</v>
      </c>
      <c r="U358" t="s">
        <v>553</v>
      </c>
      <c r="V358" t="s">
        <v>553</v>
      </c>
      <c r="W358" t="s">
        <v>553</v>
      </c>
      <c r="X358" t="s">
        <v>554</v>
      </c>
      <c r="AB358" t="s">
        <v>880</v>
      </c>
    </row>
    <row r="359" spans="1:28">
      <c r="A359" t="s">
        <v>1556</v>
      </c>
      <c r="B359" t="s">
        <v>267</v>
      </c>
      <c r="D359" t="s">
        <v>1236</v>
      </c>
      <c r="E359" t="s">
        <v>1075</v>
      </c>
      <c r="F359" t="s">
        <v>1030</v>
      </c>
      <c r="G359" t="s">
        <v>1095</v>
      </c>
      <c r="H359" t="s">
        <v>950</v>
      </c>
      <c r="I359" t="s">
        <v>1109</v>
      </c>
      <c r="J359" t="s">
        <v>1113</v>
      </c>
      <c r="K359" t="s">
        <v>1030</v>
      </c>
      <c r="L359" t="s">
        <v>1030</v>
      </c>
      <c r="M359" t="s">
        <v>1030</v>
      </c>
      <c r="N359" t="s">
        <v>1097</v>
      </c>
      <c r="O359" t="s">
        <v>1097</v>
      </c>
      <c r="P359" t="s">
        <v>899</v>
      </c>
      <c r="T359" t="s">
        <v>553</v>
      </c>
      <c r="U359" t="s">
        <v>553</v>
      </c>
      <c r="V359" t="s">
        <v>553</v>
      </c>
      <c r="W359" t="s">
        <v>553</v>
      </c>
      <c r="X359" t="s">
        <v>554</v>
      </c>
      <c r="AB359" t="s">
        <v>880</v>
      </c>
    </row>
    <row r="360" spans="1:28">
      <c r="A360" t="s">
        <v>1556</v>
      </c>
      <c r="B360" t="s">
        <v>267</v>
      </c>
      <c r="D360" t="s">
        <v>1223</v>
      </c>
      <c r="E360" t="s">
        <v>929</v>
      </c>
      <c r="F360" t="s">
        <v>1030</v>
      </c>
      <c r="G360" t="s">
        <v>1095</v>
      </c>
      <c r="H360" t="s">
        <v>950</v>
      </c>
      <c r="I360" t="s">
        <v>1109</v>
      </c>
      <c r="J360" t="s">
        <v>1113</v>
      </c>
      <c r="K360" t="s">
        <v>1030</v>
      </c>
      <c r="L360" t="s">
        <v>1030</v>
      </c>
      <c r="M360" t="s">
        <v>1030</v>
      </c>
      <c r="N360" t="s">
        <v>931</v>
      </c>
      <c r="O360" t="s">
        <v>931</v>
      </c>
      <c r="P360" t="s">
        <v>899</v>
      </c>
      <c r="T360" t="s">
        <v>553</v>
      </c>
      <c r="U360" t="s">
        <v>553</v>
      </c>
      <c r="V360" t="s">
        <v>553</v>
      </c>
      <c r="W360" t="s">
        <v>553</v>
      </c>
      <c r="X360" t="s">
        <v>554</v>
      </c>
      <c r="AB360" t="s">
        <v>880</v>
      </c>
    </row>
    <row r="361" spans="1:28">
      <c r="A361" t="s">
        <v>1556</v>
      </c>
      <c r="B361" t="s">
        <v>267</v>
      </c>
      <c r="D361" t="s">
        <v>1223</v>
      </c>
      <c r="E361" t="s">
        <v>1075</v>
      </c>
      <c r="F361" t="s">
        <v>1030</v>
      </c>
      <c r="G361" t="s">
        <v>1095</v>
      </c>
      <c r="H361" t="s">
        <v>950</v>
      </c>
      <c r="I361" t="s">
        <v>1109</v>
      </c>
      <c r="J361" t="s">
        <v>1113</v>
      </c>
      <c r="K361" t="s">
        <v>1030</v>
      </c>
      <c r="L361" t="s">
        <v>1030</v>
      </c>
      <c r="M361" t="s">
        <v>1030</v>
      </c>
      <c r="N361" t="s">
        <v>896</v>
      </c>
      <c r="O361" t="s">
        <v>896</v>
      </c>
      <c r="P361" t="s">
        <v>899</v>
      </c>
      <c r="T361" t="s">
        <v>553</v>
      </c>
      <c r="U361" t="s">
        <v>553</v>
      </c>
      <c r="V361" t="s">
        <v>553</v>
      </c>
      <c r="W361" t="s">
        <v>553</v>
      </c>
      <c r="X361" t="s">
        <v>554</v>
      </c>
      <c r="AB361" t="s">
        <v>880</v>
      </c>
    </row>
    <row r="362" spans="1:28">
      <c r="A362" t="s">
        <v>1556</v>
      </c>
      <c r="B362" t="s">
        <v>267</v>
      </c>
      <c r="D362" t="s">
        <v>1210</v>
      </c>
      <c r="E362" t="s">
        <v>929</v>
      </c>
      <c r="F362" t="s">
        <v>1030</v>
      </c>
      <c r="G362" t="s">
        <v>1095</v>
      </c>
      <c r="H362" t="s">
        <v>950</v>
      </c>
      <c r="I362" t="s">
        <v>1109</v>
      </c>
      <c r="J362" t="s">
        <v>1113</v>
      </c>
      <c r="K362" t="s">
        <v>1030</v>
      </c>
      <c r="L362" t="s">
        <v>1030</v>
      </c>
      <c r="M362" t="s">
        <v>1030</v>
      </c>
      <c r="N362" t="s">
        <v>1114</v>
      </c>
      <c r="O362" t="s">
        <v>1114</v>
      </c>
      <c r="P362" t="s">
        <v>899</v>
      </c>
      <c r="T362" t="s">
        <v>553</v>
      </c>
      <c r="U362" t="s">
        <v>553</v>
      </c>
      <c r="V362" t="s">
        <v>553</v>
      </c>
      <c r="W362" t="s">
        <v>553</v>
      </c>
      <c r="X362" t="s">
        <v>554</v>
      </c>
      <c r="AB362" t="s">
        <v>880</v>
      </c>
    </row>
    <row r="363" spans="1:28">
      <c r="A363" t="s">
        <v>1556</v>
      </c>
      <c r="B363" t="s">
        <v>267</v>
      </c>
      <c r="D363" t="s">
        <v>1210</v>
      </c>
      <c r="E363" t="s">
        <v>1098</v>
      </c>
      <c r="F363" t="s">
        <v>1030</v>
      </c>
      <c r="G363" t="s">
        <v>1095</v>
      </c>
      <c r="H363" t="s">
        <v>950</v>
      </c>
      <c r="I363" t="s">
        <v>1109</v>
      </c>
      <c r="J363" t="s">
        <v>1113</v>
      </c>
      <c r="K363" t="s">
        <v>1030</v>
      </c>
      <c r="L363" t="s">
        <v>1030</v>
      </c>
      <c r="M363" t="s">
        <v>1030</v>
      </c>
      <c r="N363" t="s">
        <v>1114</v>
      </c>
      <c r="O363" t="s">
        <v>1114</v>
      </c>
      <c r="P363" t="s">
        <v>899</v>
      </c>
      <c r="T363" t="s">
        <v>553</v>
      </c>
      <c r="U363" t="s">
        <v>553</v>
      </c>
      <c r="V363" t="s">
        <v>553</v>
      </c>
      <c r="W363" t="s">
        <v>553</v>
      </c>
      <c r="X363" t="s">
        <v>554</v>
      </c>
      <c r="AB363" t="s">
        <v>880</v>
      </c>
    </row>
    <row r="364" spans="1:28">
      <c r="A364" t="s">
        <v>1556</v>
      </c>
      <c r="B364" t="s">
        <v>267</v>
      </c>
      <c r="D364" t="s">
        <v>1211</v>
      </c>
      <c r="E364" t="s">
        <v>980</v>
      </c>
      <c r="F364" t="s">
        <v>1030</v>
      </c>
      <c r="G364" t="s">
        <v>908</v>
      </c>
      <c r="H364" t="s">
        <v>950</v>
      </c>
      <c r="I364" t="s">
        <v>1109</v>
      </c>
      <c r="J364" t="s">
        <v>1113</v>
      </c>
      <c r="K364" t="s">
        <v>1030</v>
      </c>
      <c r="L364" t="s">
        <v>1030</v>
      </c>
      <c r="M364" t="s">
        <v>1030</v>
      </c>
      <c r="N364" t="s">
        <v>1114</v>
      </c>
      <c r="O364" t="s">
        <v>1114</v>
      </c>
      <c r="P364" t="s">
        <v>899</v>
      </c>
      <c r="T364" t="s">
        <v>553</v>
      </c>
      <c r="U364" t="s">
        <v>553</v>
      </c>
      <c r="V364" t="s">
        <v>553</v>
      </c>
      <c r="W364" t="s">
        <v>553</v>
      </c>
      <c r="X364" t="s">
        <v>554</v>
      </c>
      <c r="AB364" t="s">
        <v>880</v>
      </c>
    </row>
    <row r="365" spans="1:28">
      <c r="A365" t="s">
        <v>1556</v>
      </c>
      <c r="B365" t="s">
        <v>267</v>
      </c>
      <c r="D365" t="s">
        <v>1211</v>
      </c>
      <c r="E365" t="s">
        <v>974</v>
      </c>
      <c r="F365" t="s">
        <v>1030</v>
      </c>
      <c r="G365" t="s">
        <v>908</v>
      </c>
      <c r="H365" t="s">
        <v>950</v>
      </c>
      <c r="I365" t="s">
        <v>1109</v>
      </c>
      <c r="J365" t="s">
        <v>1113</v>
      </c>
      <c r="K365" t="s">
        <v>1030</v>
      </c>
      <c r="L365" t="s">
        <v>1030</v>
      </c>
      <c r="M365" t="s">
        <v>1030</v>
      </c>
      <c r="N365" t="s">
        <v>1114</v>
      </c>
      <c r="O365" t="s">
        <v>1114</v>
      </c>
      <c r="P365" t="s">
        <v>899</v>
      </c>
      <c r="T365" t="s">
        <v>553</v>
      </c>
      <c r="U365" t="s">
        <v>553</v>
      </c>
      <c r="V365" t="s">
        <v>553</v>
      </c>
      <c r="W365" t="s">
        <v>553</v>
      </c>
      <c r="X365" t="s">
        <v>554</v>
      </c>
      <c r="AB365" t="s">
        <v>880</v>
      </c>
    </row>
    <row r="366" spans="1:28">
      <c r="A366" t="s">
        <v>1556</v>
      </c>
      <c r="B366" t="s">
        <v>267</v>
      </c>
      <c r="D366" t="s">
        <v>1203</v>
      </c>
      <c r="E366" t="s">
        <v>974</v>
      </c>
      <c r="F366" t="s">
        <v>1030</v>
      </c>
      <c r="G366" t="s">
        <v>908</v>
      </c>
      <c r="H366" t="s">
        <v>950</v>
      </c>
      <c r="I366" t="s">
        <v>1109</v>
      </c>
      <c r="J366" t="s">
        <v>1113</v>
      </c>
      <c r="K366" t="s">
        <v>1030</v>
      </c>
      <c r="L366" t="s">
        <v>1030</v>
      </c>
      <c r="M366" t="s">
        <v>1030</v>
      </c>
      <c r="N366" t="s">
        <v>1114</v>
      </c>
      <c r="O366" t="s">
        <v>1114</v>
      </c>
      <c r="P366" t="s">
        <v>899</v>
      </c>
      <c r="T366" t="s">
        <v>553</v>
      </c>
      <c r="U366" t="s">
        <v>553</v>
      </c>
      <c r="V366" t="s">
        <v>553</v>
      </c>
      <c r="W366" t="s">
        <v>553</v>
      </c>
      <c r="X366" t="s">
        <v>554</v>
      </c>
      <c r="AB366" t="s">
        <v>880</v>
      </c>
    </row>
    <row r="367" spans="1:28">
      <c r="A367" t="s">
        <v>1556</v>
      </c>
      <c r="B367" t="s">
        <v>267</v>
      </c>
      <c r="D367" t="s">
        <v>1203</v>
      </c>
      <c r="E367" t="s">
        <v>1088</v>
      </c>
      <c r="F367" t="s">
        <v>1030</v>
      </c>
      <c r="G367" t="s">
        <v>908</v>
      </c>
      <c r="H367" t="s">
        <v>950</v>
      </c>
      <c r="I367" t="s">
        <v>1109</v>
      </c>
      <c r="J367" t="s">
        <v>1113</v>
      </c>
      <c r="K367" t="s">
        <v>1030</v>
      </c>
      <c r="L367" t="s">
        <v>1030</v>
      </c>
      <c r="M367" t="s">
        <v>1030</v>
      </c>
      <c r="N367" t="s">
        <v>1114</v>
      </c>
      <c r="O367" t="s">
        <v>1114</v>
      </c>
      <c r="P367" t="s">
        <v>899</v>
      </c>
      <c r="T367" t="s">
        <v>553</v>
      </c>
      <c r="U367" t="s">
        <v>553</v>
      </c>
      <c r="V367" t="s">
        <v>553</v>
      </c>
      <c r="W367" t="s">
        <v>553</v>
      </c>
      <c r="X367" t="s">
        <v>554</v>
      </c>
      <c r="AB367" t="s">
        <v>880</v>
      </c>
    </row>
    <row r="368" spans="1:28">
      <c r="A368" t="s">
        <v>1556</v>
      </c>
      <c r="B368" t="s">
        <v>267</v>
      </c>
      <c r="D368" t="s">
        <v>1227</v>
      </c>
      <c r="E368" t="s">
        <v>1074</v>
      </c>
      <c r="F368" t="s">
        <v>1030</v>
      </c>
      <c r="G368" t="s">
        <v>1048</v>
      </c>
      <c r="H368" t="s">
        <v>950</v>
      </c>
      <c r="I368" t="s">
        <v>1109</v>
      </c>
      <c r="J368" t="s">
        <v>1113</v>
      </c>
      <c r="K368" t="s">
        <v>1030</v>
      </c>
      <c r="L368" t="s">
        <v>1030</v>
      </c>
      <c r="M368" t="s">
        <v>1030</v>
      </c>
      <c r="N368" t="s">
        <v>884</v>
      </c>
      <c r="O368" t="s">
        <v>884</v>
      </c>
      <c r="P368" t="s">
        <v>899</v>
      </c>
      <c r="T368" t="s">
        <v>553</v>
      </c>
      <c r="U368" t="s">
        <v>553</v>
      </c>
      <c r="V368" t="s">
        <v>553</v>
      </c>
      <c r="W368" t="s">
        <v>553</v>
      </c>
      <c r="X368" t="s">
        <v>554</v>
      </c>
      <c r="AB368" t="s">
        <v>880</v>
      </c>
    </row>
    <row r="369" spans="1:28">
      <c r="A369" t="s">
        <v>1556</v>
      </c>
      <c r="B369" t="s">
        <v>267</v>
      </c>
      <c r="D369" t="s">
        <v>1227</v>
      </c>
      <c r="E369" t="s">
        <v>1072</v>
      </c>
      <c r="F369" t="s">
        <v>1030</v>
      </c>
      <c r="G369" t="s">
        <v>1048</v>
      </c>
      <c r="H369" t="s">
        <v>950</v>
      </c>
      <c r="I369" t="s">
        <v>1109</v>
      </c>
      <c r="J369" t="s">
        <v>1113</v>
      </c>
      <c r="K369" t="s">
        <v>1030</v>
      </c>
      <c r="L369" t="s">
        <v>1030</v>
      </c>
      <c r="M369" t="s">
        <v>1030</v>
      </c>
      <c r="N369" t="s">
        <v>884</v>
      </c>
      <c r="O369" t="s">
        <v>884</v>
      </c>
      <c r="P369" t="s">
        <v>899</v>
      </c>
      <c r="T369" t="s">
        <v>553</v>
      </c>
      <c r="U369" t="s">
        <v>553</v>
      </c>
      <c r="V369" t="s">
        <v>553</v>
      </c>
      <c r="W369" t="s">
        <v>553</v>
      </c>
      <c r="X369" t="s">
        <v>554</v>
      </c>
      <c r="AB369" t="s">
        <v>880</v>
      </c>
    </row>
    <row r="370" spans="1:28">
      <c r="A370" t="s">
        <v>1556</v>
      </c>
      <c r="B370" t="s">
        <v>267</v>
      </c>
      <c r="D370" t="s">
        <v>1205</v>
      </c>
      <c r="E370" t="s">
        <v>1081</v>
      </c>
      <c r="F370" t="s">
        <v>1030</v>
      </c>
      <c r="G370" t="s">
        <v>957</v>
      </c>
      <c r="H370" t="s">
        <v>950</v>
      </c>
      <c r="I370" t="s">
        <v>1109</v>
      </c>
      <c r="J370" t="s">
        <v>1113</v>
      </c>
      <c r="K370" t="s">
        <v>1030</v>
      </c>
      <c r="L370" t="s">
        <v>1030</v>
      </c>
      <c r="M370" t="s">
        <v>1030</v>
      </c>
      <c r="N370" t="s">
        <v>943</v>
      </c>
      <c r="O370" t="s">
        <v>943</v>
      </c>
      <c r="P370" t="s">
        <v>899</v>
      </c>
      <c r="T370" t="s">
        <v>553</v>
      </c>
      <c r="U370" t="s">
        <v>553</v>
      </c>
      <c r="V370" t="s">
        <v>553</v>
      </c>
      <c r="W370" t="s">
        <v>553</v>
      </c>
      <c r="X370" t="s">
        <v>554</v>
      </c>
      <c r="AB370" t="s">
        <v>880</v>
      </c>
    </row>
    <row r="371" spans="1:28">
      <c r="A371" t="s">
        <v>1556</v>
      </c>
      <c r="B371" t="s">
        <v>267</v>
      </c>
      <c r="D371" t="s">
        <v>1205</v>
      </c>
      <c r="E371" t="s">
        <v>1002</v>
      </c>
      <c r="F371" t="s">
        <v>1030</v>
      </c>
      <c r="G371" t="s">
        <v>957</v>
      </c>
      <c r="H371" t="s">
        <v>950</v>
      </c>
      <c r="I371" t="s">
        <v>1109</v>
      </c>
      <c r="J371" t="s">
        <v>1113</v>
      </c>
      <c r="K371" t="s">
        <v>1030</v>
      </c>
      <c r="L371" t="s">
        <v>1030</v>
      </c>
      <c r="M371" t="s">
        <v>1030</v>
      </c>
      <c r="N371" t="s">
        <v>943</v>
      </c>
      <c r="O371" t="s">
        <v>943</v>
      </c>
      <c r="P371" t="s">
        <v>899</v>
      </c>
      <c r="T371" t="s">
        <v>553</v>
      </c>
      <c r="U371" t="s">
        <v>553</v>
      </c>
      <c r="V371" t="s">
        <v>553</v>
      </c>
      <c r="W371" t="s">
        <v>553</v>
      </c>
      <c r="X371" t="s">
        <v>554</v>
      </c>
      <c r="AB371" t="s">
        <v>880</v>
      </c>
    </row>
    <row r="372" spans="1:28">
      <c r="A372" t="s">
        <v>1556</v>
      </c>
      <c r="B372" t="s">
        <v>1352</v>
      </c>
      <c r="D372" t="s">
        <v>1202</v>
      </c>
      <c r="E372" t="s">
        <v>940</v>
      </c>
      <c r="F372" t="s">
        <v>1030</v>
      </c>
      <c r="G372" t="s">
        <v>1095</v>
      </c>
      <c r="H372" t="s">
        <v>950</v>
      </c>
      <c r="I372" t="s">
        <v>1109</v>
      </c>
      <c r="J372" t="s">
        <v>1113</v>
      </c>
      <c r="K372" t="s">
        <v>1030</v>
      </c>
      <c r="L372" t="s">
        <v>1030</v>
      </c>
      <c r="M372" t="s">
        <v>1030</v>
      </c>
      <c r="N372" t="s">
        <v>978</v>
      </c>
      <c r="O372" t="s">
        <v>978</v>
      </c>
      <c r="P372" t="s">
        <v>899</v>
      </c>
      <c r="T372" t="s">
        <v>553</v>
      </c>
      <c r="U372" t="s">
        <v>553</v>
      </c>
      <c r="V372" t="s">
        <v>553</v>
      </c>
      <c r="W372" t="s">
        <v>553</v>
      </c>
      <c r="X372" t="s">
        <v>554</v>
      </c>
      <c r="AB372" t="s">
        <v>880</v>
      </c>
    </row>
    <row r="373" spans="1:28">
      <c r="A373" t="s">
        <v>1556</v>
      </c>
      <c r="B373" t="s">
        <v>1352</v>
      </c>
      <c r="D373" t="s">
        <v>1236</v>
      </c>
      <c r="E373" t="s">
        <v>917</v>
      </c>
      <c r="F373" t="s">
        <v>1030</v>
      </c>
      <c r="G373" t="s">
        <v>1095</v>
      </c>
      <c r="H373" t="s">
        <v>950</v>
      </c>
      <c r="I373" t="s">
        <v>1109</v>
      </c>
      <c r="J373" t="s">
        <v>1113</v>
      </c>
      <c r="K373" t="s">
        <v>1030</v>
      </c>
      <c r="L373" t="s">
        <v>1030</v>
      </c>
      <c r="M373" t="s">
        <v>1030</v>
      </c>
      <c r="N373" t="s">
        <v>968</v>
      </c>
      <c r="O373" t="s">
        <v>968</v>
      </c>
      <c r="P373" t="s">
        <v>899</v>
      </c>
      <c r="T373" t="s">
        <v>553</v>
      </c>
      <c r="U373" t="s">
        <v>553</v>
      </c>
      <c r="V373" t="s">
        <v>553</v>
      </c>
      <c r="W373" t="s">
        <v>553</v>
      </c>
      <c r="X373" t="s">
        <v>554</v>
      </c>
      <c r="AB373" t="s">
        <v>880</v>
      </c>
    </row>
    <row r="374" spans="1:28">
      <c r="A374" t="s">
        <v>1556</v>
      </c>
      <c r="B374" t="s">
        <v>1352</v>
      </c>
      <c r="D374" t="s">
        <v>1223</v>
      </c>
      <c r="E374" t="s">
        <v>917</v>
      </c>
      <c r="F374" t="s">
        <v>1030</v>
      </c>
      <c r="G374" t="s">
        <v>1095</v>
      </c>
      <c r="H374" t="s">
        <v>950</v>
      </c>
      <c r="I374" t="s">
        <v>1109</v>
      </c>
      <c r="J374" t="s">
        <v>1113</v>
      </c>
      <c r="K374" t="s">
        <v>1030</v>
      </c>
      <c r="L374" t="s">
        <v>1030</v>
      </c>
      <c r="M374" t="s">
        <v>1030</v>
      </c>
      <c r="N374" t="s">
        <v>896</v>
      </c>
      <c r="O374" t="s">
        <v>896</v>
      </c>
      <c r="P374" t="s">
        <v>899</v>
      </c>
      <c r="T374" t="s">
        <v>553</v>
      </c>
      <c r="U374" t="s">
        <v>553</v>
      </c>
      <c r="V374" t="s">
        <v>553</v>
      </c>
      <c r="W374" t="s">
        <v>553</v>
      </c>
      <c r="X374" t="s">
        <v>554</v>
      </c>
      <c r="AB374" t="s">
        <v>880</v>
      </c>
    </row>
    <row r="375" spans="1:28">
      <c r="A375" t="s">
        <v>1556</v>
      </c>
      <c r="B375" t="s">
        <v>1352</v>
      </c>
      <c r="D375" t="s">
        <v>1210</v>
      </c>
      <c r="E375" t="s">
        <v>977</v>
      </c>
      <c r="F375" t="s">
        <v>1030</v>
      </c>
      <c r="G375" t="s">
        <v>1095</v>
      </c>
      <c r="H375" t="s">
        <v>950</v>
      </c>
      <c r="I375" t="s">
        <v>1109</v>
      </c>
      <c r="J375" t="s">
        <v>1113</v>
      </c>
      <c r="K375" t="s">
        <v>1030</v>
      </c>
      <c r="L375" t="s">
        <v>1030</v>
      </c>
      <c r="M375" t="s">
        <v>1030</v>
      </c>
      <c r="N375" t="s">
        <v>1029</v>
      </c>
      <c r="O375" t="s">
        <v>1029</v>
      </c>
      <c r="P375" t="s">
        <v>899</v>
      </c>
      <c r="T375" t="s">
        <v>553</v>
      </c>
      <c r="U375" t="s">
        <v>553</v>
      </c>
      <c r="V375" t="s">
        <v>553</v>
      </c>
      <c r="W375" t="s">
        <v>553</v>
      </c>
      <c r="X375" t="s">
        <v>554</v>
      </c>
      <c r="AB375" t="s">
        <v>880</v>
      </c>
    </row>
    <row r="376" spans="1:28">
      <c r="A376" t="s">
        <v>1556</v>
      </c>
      <c r="B376" t="s">
        <v>1352</v>
      </c>
      <c r="D376" t="s">
        <v>1213</v>
      </c>
      <c r="E376" t="s">
        <v>977</v>
      </c>
      <c r="F376" t="s">
        <v>1030</v>
      </c>
      <c r="G376" t="s">
        <v>908</v>
      </c>
      <c r="H376" t="s">
        <v>950</v>
      </c>
      <c r="I376" t="s">
        <v>1109</v>
      </c>
      <c r="J376" t="s">
        <v>1113</v>
      </c>
      <c r="K376" t="s">
        <v>1030</v>
      </c>
      <c r="L376" t="s">
        <v>1030</v>
      </c>
      <c r="M376" t="s">
        <v>1030</v>
      </c>
      <c r="N376" t="s">
        <v>1029</v>
      </c>
      <c r="O376" t="s">
        <v>1029</v>
      </c>
      <c r="P376" t="s">
        <v>899</v>
      </c>
      <c r="T376" t="s">
        <v>553</v>
      </c>
      <c r="U376" t="s">
        <v>553</v>
      </c>
      <c r="V376" t="s">
        <v>553</v>
      </c>
      <c r="W376" t="s">
        <v>553</v>
      </c>
      <c r="X376" t="s">
        <v>554</v>
      </c>
      <c r="AB376" t="s">
        <v>880</v>
      </c>
    </row>
    <row r="377" spans="1:28">
      <c r="A377" t="s">
        <v>1556</v>
      </c>
      <c r="B377" t="s">
        <v>1352</v>
      </c>
      <c r="D377" t="s">
        <v>1227</v>
      </c>
      <c r="E377" t="s">
        <v>919</v>
      </c>
      <c r="F377" t="s">
        <v>1030</v>
      </c>
      <c r="G377" t="s">
        <v>1048</v>
      </c>
      <c r="H377" t="s">
        <v>950</v>
      </c>
      <c r="I377" t="s">
        <v>1109</v>
      </c>
      <c r="J377" t="s">
        <v>1113</v>
      </c>
      <c r="K377" t="s">
        <v>1030</v>
      </c>
      <c r="L377" t="s">
        <v>1030</v>
      </c>
      <c r="M377" t="s">
        <v>1030</v>
      </c>
      <c r="N377" t="s">
        <v>1079</v>
      </c>
      <c r="O377" t="s">
        <v>1079</v>
      </c>
      <c r="P377" t="s">
        <v>899</v>
      </c>
      <c r="T377" t="s">
        <v>553</v>
      </c>
      <c r="U377" t="s">
        <v>553</v>
      </c>
      <c r="V377" t="s">
        <v>553</v>
      </c>
      <c r="W377" t="s">
        <v>553</v>
      </c>
      <c r="X377" t="s">
        <v>554</v>
      </c>
      <c r="AB377" t="s">
        <v>880</v>
      </c>
    </row>
    <row r="378" spans="1:28">
      <c r="A378" t="s">
        <v>1556</v>
      </c>
      <c r="B378" t="s">
        <v>1352</v>
      </c>
      <c r="D378" t="s">
        <v>1205</v>
      </c>
      <c r="E378" t="s">
        <v>986</v>
      </c>
      <c r="F378" t="s">
        <v>1030</v>
      </c>
      <c r="G378" t="s">
        <v>957</v>
      </c>
      <c r="H378" t="s">
        <v>950</v>
      </c>
      <c r="I378" t="s">
        <v>1109</v>
      </c>
      <c r="J378" t="s">
        <v>1113</v>
      </c>
      <c r="K378" t="s">
        <v>1030</v>
      </c>
      <c r="L378" t="s">
        <v>1030</v>
      </c>
      <c r="M378" t="s">
        <v>1030</v>
      </c>
      <c r="N378" t="s">
        <v>967</v>
      </c>
      <c r="O378" t="s">
        <v>967</v>
      </c>
      <c r="P378" t="s">
        <v>899</v>
      </c>
      <c r="T378" t="s">
        <v>553</v>
      </c>
      <c r="U378" t="s">
        <v>553</v>
      </c>
      <c r="V378" t="s">
        <v>553</v>
      </c>
      <c r="W378" t="s">
        <v>553</v>
      </c>
      <c r="X378" t="s">
        <v>554</v>
      </c>
      <c r="AB378" t="s">
        <v>880</v>
      </c>
    </row>
    <row r="379" spans="1:28">
      <c r="A379" t="s">
        <v>1556</v>
      </c>
      <c r="B379" t="s">
        <v>222</v>
      </c>
      <c r="D379" t="s">
        <v>1202</v>
      </c>
      <c r="E379" t="s">
        <v>1141</v>
      </c>
      <c r="F379" t="s">
        <v>1030</v>
      </c>
      <c r="G379" t="s">
        <v>1095</v>
      </c>
      <c r="H379" t="s">
        <v>950</v>
      </c>
      <c r="I379" t="s">
        <v>1109</v>
      </c>
      <c r="J379" t="s">
        <v>1113</v>
      </c>
      <c r="K379" t="s">
        <v>1030</v>
      </c>
      <c r="L379" t="s">
        <v>1030</v>
      </c>
      <c r="M379" t="s">
        <v>1030</v>
      </c>
      <c r="N379" t="s">
        <v>978</v>
      </c>
      <c r="O379" t="s">
        <v>978</v>
      </c>
      <c r="P379" t="s">
        <v>899</v>
      </c>
      <c r="T379" t="s">
        <v>553</v>
      </c>
      <c r="U379" t="s">
        <v>553</v>
      </c>
      <c r="V379" t="s">
        <v>553</v>
      </c>
      <c r="W379" t="s">
        <v>553</v>
      </c>
      <c r="X379" t="s">
        <v>554</v>
      </c>
      <c r="AB379" t="s">
        <v>880</v>
      </c>
    </row>
    <row r="380" spans="1:28">
      <c r="A380" t="s">
        <v>1556</v>
      </c>
      <c r="B380" t="s">
        <v>222</v>
      </c>
      <c r="D380" t="s">
        <v>1236</v>
      </c>
      <c r="E380" t="s">
        <v>929</v>
      </c>
      <c r="F380" t="s">
        <v>1030</v>
      </c>
      <c r="G380" t="s">
        <v>1095</v>
      </c>
      <c r="H380" t="s">
        <v>950</v>
      </c>
      <c r="I380" t="s">
        <v>1109</v>
      </c>
      <c r="J380" t="s">
        <v>1113</v>
      </c>
      <c r="K380" t="s">
        <v>1030</v>
      </c>
      <c r="L380" t="s">
        <v>1030</v>
      </c>
      <c r="M380" t="s">
        <v>1030</v>
      </c>
      <c r="N380" t="s">
        <v>1065</v>
      </c>
      <c r="O380" t="s">
        <v>1065</v>
      </c>
      <c r="P380" t="s">
        <v>899</v>
      </c>
      <c r="T380" t="s">
        <v>553</v>
      </c>
      <c r="U380" t="s">
        <v>553</v>
      </c>
      <c r="V380" t="s">
        <v>553</v>
      </c>
      <c r="W380" t="s">
        <v>553</v>
      </c>
      <c r="X380" t="s">
        <v>554</v>
      </c>
      <c r="AB380" t="s">
        <v>880</v>
      </c>
    </row>
    <row r="381" spans="1:28">
      <c r="A381" t="s">
        <v>1556</v>
      </c>
      <c r="B381" t="s">
        <v>222</v>
      </c>
      <c r="D381" t="s">
        <v>1223</v>
      </c>
      <c r="E381" t="s">
        <v>929</v>
      </c>
      <c r="F381" t="s">
        <v>1030</v>
      </c>
      <c r="G381" t="s">
        <v>1095</v>
      </c>
      <c r="H381" t="s">
        <v>950</v>
      </c>
      <c r="I381" t="s">
        <v>1109</v>
      </c>
      <c r="J381" t="s">
        <v>1113</v>
      </c>
      <c r="K381" t="s">
        <v>1030</v>
      </c>
      <c r="L381" t="s">
        <v>1030</v>
      </c>
      <c r="M381" t="s">
        <v>1030</v>
      </c>
      <c r="N381" t="s">
        <v>931</v>
      </c>
      <c r="O381" t="s">
        <v>931</v>
      </c>
      <c r="P381" t="s">
        <v>899</v>
      </c>
      <c r="T381" t="s">
        <v>553</v>
      </c>
      <c r="U381" t="s">
        <v>553</v>
      </c>
      <c r="V381" t="s">
        <v>553</v>
      </c>
      <c r="W381" t="s">
        <v>553</v>
      </c>
      <c r="X381" t="s">
        <v>554</v>
      </c>
      <c r="AB381" t="s">
        <v>880</v>
      </c>
    </row>
    <row r="382" spans="1:28">
      <c r="A382" t="s">
        <v>1556</v>
      </c>
      <c r="B382" t="s">
        <v>222</v>
      </c>
      <c r="D382" t="s">
        <v>1210</v>
      </c>
      <c r="E382" t="s">
        <v>929</v>
      </c>
      <c r="F382" t="s">
        <v>1030</v>
      </c>
      <c r="G382" t="s">
        <v>1095</v>
      </c>
      <c r="H382" t="s">
        <v>950</v>
      </c>
      <c r="I382" t="s">
        <v>1109</v>
      </c>
      <c r="J382" t="s">
        <v>1113</v>
      </c>
      <c r="K382" t="s">
        <v>1030</v>
      </c>
      <c r="L382" t="s">
        <v>1030</v>
      </c>
      <c r="M382" t="s">
        <v>1030</v>
      </c>
      <c r="N382" t="s">
        <v>1114</v>
      </c>
      <c r="O382" t="s">
        <v>1114</v>
      </c>
      <c r="P382" t="s">
        <v>899</v>
      </c>
      <c r="T382" t="s">
        <v>553</v>
      </c>
      <c r="U382" t="s">
        <v>553</v>
      </c>
      <c r="V382" t="s">
        <v>553</v>
      </c>
      <c r="W382" t="s">
        <v>553</v>
      </c>
      <c r="X382" t="s">
        <v>554</v>
      </c>
      <c r="AB382" t="s">
        <v>880</v>
      </c>
    </row>
    <row r="383" spans="1:28">
      <c r="A383" t="s">
        <v>1556</v>
      </c>
      <c r="B383" t="s">
        <v>222</v>
      </c>
      <c r="D383" t="s">
        <v>1211</v>
      </c>
      <c r="E383" t="s">
        <v>980</v>
      </c>
      <c r="F383" t="s">
        <v>1030</v>
      </c>
      <c r="G383" t="s">
        <v>908</v>
      </c>
      <c r="H383" t="s">
        <v>950</v>
      </c>
      <c r="I383" t="s">
        <v>1109</v>
      </c>
      <c r="J383" t="s">
        <v>1113</v>
      </c>
      <c r="K383" t="s">
        <v>1030</v>
      </c>
      <c r="L383" t="s">
        <v>1030</v>
      </c>
      <c r="M383" t="s">
        <v>1030</v>
      </c>
      <c r="N383" t="s">
        <v>1114</v>
      </c>
      <c r="O383" t="s">
        <v>1114</v>
      </c>
      <c r="P383" t="s">
        <v>899</v>
      </c>
      <c r="T383" t="s">
        <v>553</v>
      </c>
      <c r="U383" t="s">
        <v>553</v>
      </c>
      <c r="V383" t="s">
        <v>553</v>
      </c>
      <c r="W383" t="s">
        <v>553</v>
      </c>
      <c r="X383" t="s">
        <v>554</v>
      </c>
      <c r="AB383" t="s">
        <v>880</v>
      </c>
    </row>
    <row r="384" spans="1:28">
      <c r="A384" t="s">
        <v>1556</v>
      </c>
      <c r="B384" t="s">
        <v>222</v>
      </c>
      <c r="D384" t="s">
        <v>1203</v>
      </c>
      <c r="E384" t="s">
        <v>1088</v>
      </c>
      <c r="F384" t="s">
        <v>1030</v>
      </c>
      <c r="G384" t="s">
        <v>908</v>
      </c>
      <c r="H384" t="s">
        <v>950</v>
      </c>
      <c r="I384" t="s">
        <v>1109</v>
      </c>
      <c r="J384" t="s">
        <v>1113</v>
      </c>
      <c r="K384" t="s">
        <v>1030</v>
      </c>
      <c r="L384" t="s">
        <v>1030</v>
      </c>
      <c r="M384" t="s">
        <v>1030</v>
      </c>
      <c r="N384" t="s">
        <v>1114</v>
      </c>
      <c r="O384" t="s">
        <v>1114</v>
      </c>
      <c r="P384" t="s">
        <v>899</v>
      </c>
      <c r="T384" t="s">
        <v>553</v>
      </c>
      <c r="U384" t="s">
        <v>553</v>
      </c>
      <c r="V384" t="s">
        <v>553</v>
      </c>
      <c r="W384" t="s">
        <v>553</v>
      </c>
      <c r="X384" t="s">
        <v>554</v>
      </c>
      <c r="AB384" t="s">
        <v>880</v>
      </c>
    </row>
    <row r="385" spans="1:28">
      <c r="A385" t="s">
        <v>1556</v>
      </c>
      <c r="B385" t="s">
        <v>222</v>
      </c>
      <c r="D385" t="s">
        <v>1227</v>
      </c>
      <c r="E385" t="s">
        <v>1072</v>
      </c>
      <c r="F385" t="s">
        <v>1030</v>
      </c>
      <c r="G385" t="s">
        <v>1048</v>
      </c>
      <c r="H385" t="s">
        <v>950</v>
      </c>
      <c r="I385" t="s">
        <v>1109</v>
      </c>
      <c r="J385" t="s">
        <v>1113</v>
      </c>
      <c r="K385" t="s">
        <v>1030</v>
      </c>
      <c r="L385" t="s">
        <v>1030</v>
      </c>
      <c r="M385" t="s">
        <v>1030</v>
      </c>
      <c r="N385" t="s">
        <v>884</v>
      </c>
      <c r="O385" t="s">
        <v>884</v>
      </c>
      <c r="P385" t="s">
        <v>899</v>
      </c>
      <c r="T385" t="s">
        <v>553</v>
      </c>
      <c r="U385" t="s">
        <v>553</v>
      </c>
      <c r="V385" t="s">
        <v>553</v>
      </c>
      <c r="W385" t="s">
        <v>553</v>
      </c>
      <c r="X385" t="s">
        <v>554</v>
      </c>
      <c r="AB385" t="s">
        <v>880</v>
      </c>
    </row>
    <row r="386" spans="1:28">
      <c r="A386" t="s">
        <v>1556</v>
      </c>
      <c r="B386" t="s">
        <v>222</v>
      </c>
      <c r="D386" t="s">
        <v>1205</v>
      </c>
      <c r="E386" t="s">
        <v>1002</v>
      </c>
      <c r="F386" t="s">
        <v>1030</v>
      </c>
      <c r="G386" t="s">
        <v>957</v>
      </c>
      <c r="H386" t="s">
        <v>950</v>
      </c>
      <c r="I386" t="s">
        <v>1109</v>
      </c>
      <c r="J386" t="s">
        <v>1113</v>
      </c>
      <c r="K386" t="s">
        <v>1030</v>
      </c>
      <c r="L386" t="s">
        <v>1030</v>
      </c>
      <c r="M386" t="s">
        <v>1030</v>
      </c>
      <c r="N386" t="s">
        <v>943</v>
      </c>
      <c r="O386" t="s">
        <v>943</v>
      </c>
      <c r="P386" t="s">
        <v>899</v>
      </c>
      <c r="T386" t="s">
        <v>553</v>
      </c>
      <c r="U386" t="s">
        <v>553</v>
      </c>
      <c r="V386" t="s">
        <v>553</v>
      </c>
      <c r="W386" t="s">
        <v>553</v>
      </c>
      <c r="X386" t="s">
        <v>554</v>
      </c>
      <c r="AB386" t="s">
        <v>880</v>
      </c>
    </row>
    <row r="387" spans="1:28">
      <c r="A387" t="s">
        <v>1556</v>
      </c>
      <c r="B387" t="s">
        <v>262</v>
      </c>
      <c r="D387" t="s">
        <v>1202</v>
      </c>
      <c r="E387" t="s">
        <v>940</v>
      </c>
      <c r="F387" t="s">
        <v>1045</v>
      </c>
      <c r="G387" t="s">
        <v>1095</v>
      </c>
      <c r="H387" t="s">
        <v>950</v>
      </c>
      <c r="I387" t="s">
        <v>1109</v>
      </c>
      <c r="J387" t="s">
        <v>1113</v>
      </c>
      <c r="K387" t="s">
        <v>1045</v>
      </c>
      <c r="L387" t="s">
        <v>1045</v>
      </c>
      <c r="M387" t="s">
        <v>1045</v>
      </c>
      <c r="N387" t="s">
        <v>978</v>
      </c>
      <c r="O387" t="s">
        <v>978</v>
      </c>
      <c r="P387" t="s">
        <v>899</v>
      </c>
      <c r="T387" t="s">
        <v>553</v>
      </c>
      <c r="U387" t="s">
        <v>553</v>
      </c>
      <c r="V387" t="s">
        <v>553</v>
      </c>
      <c r="W387" t="s">
        <v>553</v>
      </c>
      <c r="X387" t="s">
        <v>554</v>
      </c>
      <c r="AB387" t="s">
        <v>880</v>
      </c>
    </row>
    <row r="388" spans="1:28">
      <c r="A388" t="s">
        <v>1556</v>
      </c>
      <c r="B388" t="s">
        <v>262</v>
      </c>
      <c r="D388" t="s">
        <v>1236</v>
      </c>
      <c r="E388" t="s">
        <v>940</v>
      </c>
      <c r="F388" t="s">
        <v>1045</v>
      </c>
      <c r="G388" t="s">
        <v>1095</v>
      </c>
      <c r="H388" t="s">
        <v>950</v>
      </c>
      <c r="I388" t="s">
        <v>1109</v>
      </c>
      <c r="J388" t="s">
        <v>1113</v>
      </c>
      <c r="K388" t="s">
        <v>1045</v>
      </c>
      <c r="L388" t="s">
        <v>1045</v>
      </c>
      <c r="M388" t="s">
        <v>1045</v>
      </c>
      <c r="N388" t="s">
        <v>1065</v>
      </c>
      <c r="O388" t="s">
        <v>1065</v>
      </c>
      <c r="P388" t="s">
        <v>899</v>
      </c>
      <c r="T388" t="s">
        <v>553</v>
      </c>
      <c r="U388" t="s">
        <v>553</v>
      </c>
      <c r="V388" t="s">
        <v>553</v>
      </c>
      <c r="W388" t="s">
        <v>553</v>
      </c>
      <c r="X388" t="s">
        <v>554</v>
      </c>
      <c r="AB388" t="s">
        <v>880</v>
      </c>
    </row>
    <row r="389" spans="1:28">
      <c r="A389" t="s">
        <v>1556</v>
      </c>
      <c r="B389" t="s">
        <v>262</v>
      </c>
      <c r="D389" t="s">
        <v>1223</v>
      </c>
      <c r="E389" t="s">
        <v>940</v>
      </c>
      <c r="F389" t="s">
        <v>1045</v>
      </c>
      <c r="G389" t="s">
        <v>1095</v>
      </c>
      <c r="H389" t="s">
        <v>950</v>
      </c>
      <c r="I389" t="s">
        <v>1109</v>
      </c>
      <c r="J389" t="s">
        <v>1113</v>
      </c>
      <c r="K389" t="s">
        <v>1045</v>
      </c>
      <c r="L389" t="s">
        <v>1045</v>
      </c>
      <c r="M389" t="s">
        <v>1045</v>
      </c>
      <c r="N389" t="s">
        <v>931</v>
      </c>
      <c r="O389" t="s">
        <v>931</v>
      </c>
      <c r="P389" t="s">
        <v>899</v>
      </c>
      <c r="T389" t="s">
        <v>553</v>
      </c>
      <c r="U389" t="s">
        <v>553</v>
      </c>
      <c r="V389" t="s">
        <v>553</v>
      </c>
      <c r="W389" t="s">
        <v>553</v>
      </c>
      <c r="X389" t="s">
        <v>554</v>
      </c>
      <c r="AB389" t="s">
        <v>880</v>
      </c>
    </row>
    <row r="390" spans="1:28">
      <c r="A390" t="s">
        <v>1556</v>
      </c>
      <c r="B390" t="s">
        <v>262</v>
      </c>
      <c r="D390" t="s">
        <v>1210</v>
      </c>
      <c r="E390" t="s">
        <v>940</v>
      </c>
      <c r="F390" t="s">
        <v>1045</v>
      </c>
      <c r="G390" t="s">
        <v>1095</v>
      </c>
      <c r="H390" t="s">
        <v>950</v>
      </c>
      <c r="I390" t="s">
        <v>1109</v>
      </c>
      <c r="J390" t="s">
        <v>1113</v>
      </c>
      <c r="K390" t="s">
        <v>1045</v>
      </c>
      <c r="L390" t="s">
        <v>1045</v>
      </c>
      <c r="M390" t="s">
        <v>1045</v>
      </c>
      <c r="N390" t="s">
        <v>1114</v>
      </c>
      <c r="O390" t="s">
        <v>1114</v>
      </c>
      <c r="P390" t="s">
        <v>899</v>
      </c>
      <c r="T390" t="s">
        <v>553</v>
      </c>
      <c r="U390" t="s">
        <v>553</v>
      </c>
      <c r="V390" t="s">
        <v>553</v>
      </c>
      <c r="W390" t="s">
        <v>553</v>
      </c>
      <c r="X390" t="s">
        <v>554</v>
      </c>
      <c r="AB390" t="s">
        <v>880</v>
      </c>
    </row>
    <row r="391" spans="1:28">
      <c r="A391" t="s">
        <v>1556</v>
      </c>
      <c r="B391" t="s">
        <v>262</v>
      </c>
      <c r="D391" t="s">
        <v>1213</v>
      </c>
      <c r="E391" t="s">
        <v>1031</v>
      </c>
      <c r="F391" t="s">
        <v>1045</v>
      </c>
      <c r="G391" t="s">
        <v>1100</v>
      </c>
      <c r="H391" t="s">
        <v>950</v>
      </c>
      <c r="I391" t="s">
        <v>1109</v>
      </c>
      <c r="J391" t="s">
        <v>1113</v>
      </c>
      <c r="K391" t="s">
        <v>1045</v>
      </c>
      <c r="L391" t="s">
        <v>1045</v>
      </c>
      <c r="M391" t="s">
        <v>1045</v>
      </c>
      <c r="N391" t="s">
        <v>1114</v>
      </c>
      <c r="O391" t="s">
        <v>1114</v>
      </c>
      <c r="P391" t="s">
        <v>899</v>
      </c>
      <c r="T391" t="s">
        <v>553</v>
      </c>
      <c r="U391" t="s">
        <v>553</v>
      </c>
      <c r="V391" t="s">
        <v>553</v>
      </c>
      <c r="W391" t="s">
        <v>553</v>
      </c>
      <c r="X391" t="s">
        <v>554</v>
      </c>
      <c r="AB391" t="s">
        <v>880</v>
      </c>
    </row>
    <row r="392" spans="1:28">
      <c r="A392" t="s">
        <v>1556</v>
      </c>
      <c r="B392" t="s">
        <v>262</v>
      </c>
      <c r="D392" t="s">
        <v>1227</v>
      </c>
      <c r="E392" t="s">
        <v>919</v>
      </c>
      <c r="F392" t="s">
        <v>1045</v>
      </c>
      <c r="G392" t="s">
        <v>1048</v>
      </c>
      <c r="H392" t="s">
        <v>950</v>
      </c>
      <c r="I392" t="s">
        <v>1109</v>
      </c>
      <c r="J392" t="s">
        <v>1113</v>
      </c>
      <c r="K392" t="s">
        <v>1045</v>
      </c>
      <c r="L392" t="s">
        <v>1045</v>
      </c>
      <c r="M392" t="s">
        <v>1045</v>
      </c>
      <c r="N392" t="s">
        <v>884</v>
      </c>
      <c r="O392" t="s">
        <v>884</v>
      </c>
      <c r="P392" t="s">
        <v>899</v>
      </c>
      <c r="T392" t="s">
        <v>553</v>
      </c>
      <c r="U392" t="s">
        <v>553</v>
      </c>
      <c r="V392" t="s">
        <v>553</v>
      </c>
      <c r="W392" t="s">
        <v>553</v>
      </c>
      <c r="X392" t="s">
        <v>554</v>
      </c>
      <c r="AB392" t="s">
        <v>880</v>
      </c>
    </row>
    <row r="393" spans="1:28">
      <c r="A393" t="s">
        <v>1556</v>
      </c>
      <c r="B393" t="s">
        <v>262</v>
      </c>
      <c r="D393" t="s">
        <v>1205</v>
      </c>
      <c r="E393" t="s">
        <v>919</v>
      </c>
      <c r="F393" t="s">
        <v>1045</v>
      </c>
      <c r="G393" t="s">
        <v>957</v>
      </c>
      <c r="H393" t="s">
        <v>950</v>
      </c>
      <c r="I393" t="s">
        <v>1109</v>
      </c>
      <c r="J393" t="s">
        <v>1113</v>
      </c>
      <c r="K393" t="s">
        <v>1045</v>
      </c>
      <c r="L393" t="s">
        <v>1045</v>
      </c>
      <c r="M393" t="s">
        <v>1045</v>
      </c>
      <c r="N393" t="s">
        <v>943</v>
      </c>
      <c r="O393" t="s">
        <v>943</v>
      </c>
      <c r="P393" t="s">
        <v>899</v>
      </c>
      <c r="T393" t="s">
        <v>553</v>
      </c>
      <c r="U393" t="s">
        <v>553</v>
      </c>
      <c r="V393" t="s">
        <v>553</v>
      </c>
      <c r="W393" t="s">
        <v>553</v>
      </c>
      <c r="X393" t="s">
        <v>554</v>
      </c>
      <c r="AB393" t="s">
        <v>880</v>
      </c>
    </row>
    <row r="394" spans="1:28">
      <c r="A394" t="s">
        <v>1556</v>
      </c>
      <c r="B394" t="s">
        <v>265</v>
      </c>
      <c r="D394" t="s">
        <v>1202</v>
      </c>
      <c r="E394" t="s">
        <v>940</v>
      </c>
      <c r="F394" t="s">
        <v>1030</v>
      </c>
      <c r="G394" t="s">
        <v>1095</v>
      </c>
      <c r="H394" t="s">
        <v>950</v>
      </c>
      <c r="I394" t="s">
        <v>1109</v>
      </c>
      <c r="J394" t="s">
        <v>1113</v>
      </c>
      <c r="K394" t="s">
        <v>1030</v>
      </c>
      <c r="L394" t="s">
        <v>1030</v>
      </c>
      <c r="M394" t="s">
        <v>1030</v>
      </c>
      <c r="N394" t="s">
        <v>978</v>
      </c>
      <c r="O394" t="s">
        <v>978</v>
      </c>
      <c r="P394" t="s">
        <v>899</v>
      </c>
      <c r="T394" t="s">
        <v>553</v>
      </c>
      <c r="U394" t="s">
        <v>553</v>
      </c>
      <c r="V394" t="s">
        <v>553</v>
      </c>
      <c r="W394" t="s">
        <v>553</v>
      </c>
      <c r="X394" t="s">
        <v>554</v>
      </c>
      <c r="AB394" t="s">
        <v>880</v>
      </c>
    </row>
    <row r="395" spans="1:28">
      <c r="A395" t="s">
        <v>1556</v>
      </c>
      <c r="B395" t="s">
        <v>265</v>
      </c>
      <c r="D395" t="s">
        <v>1236</v>
      </c>
      <c r="E395" t="s">
        <v>940</v>
      </c>
      <c r="F395" t="s">
        <v>1030</v>
      </c>
      <c r="G395" t="s">
        <v>1095</v>
      </c>
      <c r="H395" t="s">
        <v>950</v>
      </c>
      <c r="I395" t="s">
        <v>1109</v>
      </c>
      <c r="J395" t="s">
        <v>1113</v>
      </c>
      <c r="K395" t="s">
        <v>1030</v>
      </c>
      <c r="L395" t="s">
        <v>1030</v>
      </c>
      <c r="M395" t="s">
        <v>1030</v>
      </c>
      <c r="N395" t="s">
        <v>1065</v>
      </c>
      <c r="O395" t="s">
        <v>1065</v>
      </c>
      <c r="P395" t="s">
        <v>899</v>
      </c>
      <c r="T395" t="s">
        <v>553</v>
      </c>
      <c r="U395" t="s">
        <v>553</v>
      </c>
      <c r="V395" t="s">
        <v>553</v>
      </c>
      <c r="W395" t="s">
        <v>553</v>
      </c>
      <c r="X395" t="s">
        <v>554</v>
      </c>
      <c r="AB395" t="s">
        <v>880</v>
      </c>
    </row>
    <row r="396" spans="1:28">
      <c r="A396" t="s">
        <v>1556</v>
      </c>
      <c r="B396" t="s">
        <v>265</v>
      </c>
      <c r="D396" t="s">
        <v>1223</v>
      </c>
      <c r="E396" t="s">
        <v>940</v>
      </c>
      <c r="F396" t="s">
        <v>1030</v>
      </c>
      <c r="G396" t="s">
        <v>1095</v>
      </c>
      <c r="H396" t="s">
        <v>950</v>
      </c>
      <c r="I396" t="s">
        <v>1109</v>
      </c>
      <c r="J396" t="s">
        <v>1113</v>
      </c>
      <c r="K396" t="s">
        <v>1030</v>
      </c>
      <c r="L396" t="s">
        <v>1030</v>
      </c>
      <c r="M396" t="s">
        <v>1030</v>
      </c>
      <c r="N396" t="s">
        <v>931</v>
      </c>
      <c r="O396" t="s">
        <v>931</v>
      </c>
      <c r="P396" t="s">
        <v>899</v>
      </c>
      <c r="T396" t="s">
        <v>553</v>
      </c>
      <c r="U396" t="s">
        <v>553</v>
      </c>
      <c r="V396" t="s">
        <v>553</v>
      </c>
      <c r="W396" t="s">
        <v>553</v>
      </c>
      <c r="X396" t="s">
        <v>554</v>
      </c>
      <c r="AB396" t="s">
        <v>880</v>
      </c>
    </row>
    <row r="397" spans="1:28">
      <c r="A397" t="s">
        <v>1556</v>
      </c>
      <c r="B397" t="s">
        <v>265</v>
      </c>
      <c r="D397" t="s">
        <v>1210</v>
      </c>
      <c r="E397" t="s">
        <v>940</v>
      </c>
      <c r="F397" t="s">
        <v>1030</v>
      </c>
      <c r="G397" t="s">
        <v>1095</v>
      </c>
      <c r="H397" t="s">
        <v>950</v>
      </c>
      <c r="I397" t="s">
        <v>1109</v>
      </c>
      <c r="J397" t="s">
        <v>1113</v>
      </c>
      <c r="K397" t="s">
        <v>1030</v>
      </c>
      <c r="L397" t="s">
        <v>1030</v>
      </c>
      <c r="M397" t="s">
        <v>1030</v>
      </c>
      <c r="N397" t="s">
        <v>1114</v>
      </c>
      <c r="O397" t="s">
        <v>1114</v>
      </c>
      <c r="P397" t="s">
        <v>899</v>
      </c>
      <c r="T397" t="s">
        <v>553</v>
      </c>
      <c r="U397" t="s">
        <v>553</v>
      </c>
      <c r="V397" t="s">
        <v>553</v>
      </c>
      <c r="W397" t="s">
        <v>553</v>
      </c>
      <c r="X397" t="s">
        <v>554</v>
      </c>
      <c r="AB397" t="s">
        <v>880</v>
      </c>
    </row>
    <row r="398" spans="1:28">
      <c r="A398" t="s">
        <v>1556</v>
      </c>
      <c r="B398" t="s">
        <v>265</v>
      </c>
      <c r="D398" t="s">
        <v>1213</v>
      </c>
      <c r="E398" t="s">
        <v>1031</v>
      </c>
      <c r="F398" t="s">
        <v>1030</v>
      </c>
      <c r="G398" t="s">
        <v>908</v>
      </c>
      <c r="H398" t="s">
        <v>950</v>
      </c>
      <c r="I398" t="s">
        <v>1109</v>
      </c>
      <c r="J398" t="s">
        <v>1113</v>
      </c>
      <c r="K398" t="s">
        <v>1030</v>
      </c>
      <c r="L398" t="s">
        <v>1030</v>
      </c>
      <c r="M398" t="s">
        <v>1030</v>
      </c>
      <c r="N398" t="s">
        <v>1114</v>
      </c>
      <c r="O398" t="s">
        <v>1114</v>
      </c>
      <c r="P398" t="s">
        <v>899</v>
      </c>
      <c r="T398" t="s">
        <v>553</v>
      </c>
      <c r="U398" t="s">
        <v>553</v>
      </c>
      <c r="V398" t="s">
        <v>553</v>
      </c>
      <c r="W398" t="s">
        <v>553</v>
      </c>
      <c r="X398" t="s">
        <v>554</v>
      </c>
      <c r="AB398" t="s">
        <v>880</v>
      </c>
    </row>
    <row r="399" spans="1:28">
      <c r="A399" t="s">
        <v>1556</v>
      </c>
      <c r="B399" t="s">
        <v>265</v>
      </c>
      <c r="D399" t="s">
        <v>1227</v>
      </c>
      <c r="E399" t="s">
        <v>919</v>
      </c>
      <c r="F399" t="s">
        <v>1030</v>
      </c>
      <c r="G399" t="s">
        <v>1048</v>
      </c>
      <c r="H399" t="s">
        <v>950</v>
      </c>
      <c r="I399" t="s">
        <v>1109</v>
      </c>
      <c r="J399" t="s">
        <v>1113</v>
      </c>
      <c r="K399" t="s">
        <v>1030</v>
      </c>
      <c r="L399" t="s">
        <v>1030</v>
      </c>
      <c r="M399" t="s">
        <v>1030</v>
      </c>
      <c r="N399" t="s">
        <v>884</v>
      </c>
      <c r="O399" t="s">
        <v>884</v>
      </c>
      <c r="P399" t="s">
        <v>899</v>
      </c>
      <c r="T399" t="s">
        <v>553</v>
      </c>
      <c r="U399" t="s">
        <v>553</v>
      </c>
      <c r="V399" t="s">
        <v>553</v>
      </c>
      <c r="W399" t="s">
        <v>553</v>
      </c>
      <c r="X399" t="s">
        <v>554</v>
      </c>
      <c r="AB399" t="s">
        <v>880</v>
      </c>
    </row>
    <row r="400" spans="1:28">
      <c r="A400" t="s">
        <v>1556</v>
      </c>
      <c r="B400" t="s">
        <v>265</v>
      </c>
      <c r="D400" t="s">
        <v>1205</v>
      </c>
      <c r="E400" t="s">
        <v>919</v>
      </c>
      <c r="F400" t="s">
        <v>1030</v>
      </c>
      <c r="G400" t="s">
        <v>957</v>
      </c>
      <c r="H400" t="s">
        <v>950</v>
      </c>
      <c r="I400" t="s">
        <v>1109</v>
      </c>
      <c r="J400" t="s">
        <v>1113</v>
      </c>
      <c r="K400" t="s">
        <v>1030</v>
      </c>
      <c r="L400" t="s">
        <v>1030</v>
      </c>
      <c r="M400" t="s">
        <v>1030</v>
      </c>
      <c r="N400" t="s">
        <v>943</v>
      </c>
      <c r="O400" t="s">
        <v>943</v>
      </c>
      <c r="P400" t="s">
        <v>899</v>
      </c>
      <c r="T400" t="s">
        <v>553</v>
      </c>
      <c r="U400" t="s">
        <v>553</v>
      </c>
      <c r="V400" t="s">
        <v>553</v>
      </c>
      <c r="W400" t="s">
        <v>553</v>
      </c>
      <c r="X400" t="s">
        <v>554</v>
      </c>
      <c r="AB400" t="s">
        <v>880</v>
      </c>
    </row>
    <row r="401" spans="1:28">
      <c r="A401" t="s">
        <v>1556</v>
      </c>
      <c r="B401" t="s">
        <v>269</v>
      </c>
      <c r="D401" t="s">
        <v>1202</v>
      </c>
      <c r="E401" t="s">
        <v>963</v>
      </c>
      <c r="F401" t="s">
        <v>961</v>
      </c>
      <c r="G401" t="s">
        <v>1095</v>
      </c>
      <c r="H401" t="s">
        <v>950</v>
      </c>
      <c r="I401" t="s">
        <v>1109</v>
      </c>
      <c r="J401" t="s">
        <v>1113</v>
      </c>
      <c r="K401" t="s">
        <v>961</v>
      </c>
      <c r="L401" t="s">
        <v>961</v>
      </c>
      <c r="M401" t="s">
        <v>961</v>
      </c>
      <c r="N401" t="s">
        <v>978</v>
      </c>
      <c r="O401" t="s">
        <v>978</v>
      </c>
      <c r="P401" t="s">
        <v>899</v>
      </c>
      <c r="T401" t="s">
        <v>553</v>
      </c>
      <c r="U401" t="s">
        <v>553</v>
      </c>
      <c r="V401" t="s">
        <v>553</v>
      </c>
      <c r="W401" t="s">
        <v>553</v>
      </c>
      <c r="X401" t="s">
        <v>554</v>
      </c>
      <c r="AB401" t="s">
        <v>880</v>
      </c>
    </row>
    <row r="402" spans="1:28">
      <c r="A402" t="s">
        <v>1556</v>
      </c>
      <c r="B402" t="s">
        <v>269</v>
      </c>
      <c r="D402" t="s">
        <v>1236</v>
      </c>
      <c r="E402" t="s">
        <v>963</v>
      </c>
      <c r="F402" t="s">
        <v>961</v>
      </c>
      <c r="G402" t="s">
        <v>1095</v>
      </c>
      <c r="H402" t="s">
        <v>950</v>
      </c>
      <c r="I402" t="s">
        <v>1109</v>
      </c>
      <c r="J402" t="s">
        <v>1113</v>
      </c>
      <c r="K402" t="s">
        <v>961</v>
      </c>
      <c r="L402" t="s">
        <v>961</v>
      </c>
      <c r="M402" t="s">
        <v>961</v>
      </c>
      <c r="N402" t="s">
        <v>1065</v>
      </c>
      <c r="O402" t="s">
        <v>1065</v>
      </c>
      <c r="P402" t="s">
        <v>899</v>
      </c>
      <c r="T402" t="s">
        <v>553</v>
      </c>
      <c r="U402" t="s">
        <v>553</v>
      </c>
      <c r="V402" t="s">
        <v>553</v>
      </c>
      <c r="W402" t="s">
        <v>553</v>
      </c>
      <c r="X402" t="s">
        <v>554</v>
      </c>
      <c r="AB402" t="s">
        <v>880</v>
      </c>
    </row>
    <row r="403" spans="1:28">
      <c r="A403" t="s">
        <v>1556</v>
      </c>
      <c r="B403" t="s">
        <v>269</v>
      </c>
      <c r="D403" t="s">
        <v>1223</v>
      </c>
      <c r="E403" t="s">
        <v>963</v>
      </c>
      <c r="F403" t="s">
        <v>961</v>
      </c>
      <c r="G403" t="s">
        <v>1095</v>
      </c>
      <c r="H403" t="s">
        <v>950</v>
      </c>
      <c r="I403" t="s">
        <v>1109</v>
      </c>
      <c r="J403" t="s">
        <v>1113</v>
      </c>
      <c r="K403" t="s">
        <v>961</v>
      </c>
      <c r="L403" t="s">
        <v>961</v>
      </c>
      <c r="M403" t="s">
        <v>961</v>
      </c>
      <c r="N403" t="s">
        <v>931</v>
      </c>
      <c r="O403" t="s">
        <v>931</v>
      </c>
      <c r="P403" t="s">
        <v>899</v>
      </c>
      <c r="T403" t="s">
        <v>553</v>
      </c>
      <c r="U403" t="s">
        <v>553</v>
      </c>
      <c r="V403" t="s">
        <v>553</v>
      </c>
      <c r="W403" t="s">
        <v>553</v>
      </c>
      <c r="X403" t="s">
        <v>554</v>
      </c>
      <c r="AB403" t="s">
        <v>880</v>
      </c>
    </row>
    <row r="404" spans="1:28">
      <c r="A404" t="s">
        <v>1556</v>
      </c>
      <c r="B404" t="s">
        <v>269</v>
      </c>
      <c r="D404" t="s">
        <v>1210</v>
      </c>
      <c r="E404" t="s">
        <v>963</v>
      </c>
      <c r="F404" t="s">
        <v>961</v>
      </c>
      <c r="G404" t="s">
        <v>1095</v>
      </c>
      <c r="H404" t="s">
        <v>950</v>
      </c>
      <c r="I404" t="s">
        <v>1109</v>
      </c>
      <c r="J404" t="s">
        <v>1113</v>
      </c>
      <c r="K404" t="s">
        <v>961</v>
      </c>
      <c r="L404" t="s">
        <v>961</v>
      </c>
      <c r="M404" t="s">
        <v>961</v>
      </c>
      <c r="N404" t="s">
        <v>1114</v>
      </c>
      <c r="O404" t="s">
        <v>1114</v>
      </c>
      <c r="P404" t="s">
        <v>899</v>
      </c>
      <c r="T404" t="s">
        <v>553</v>
      </c>
      <c r="U404" t="s">
        <v>553</v>
      </c>
      <c r="V404" t="s">
        <v>553</v>
      </c>
      <c r="W404" t="s">
        <v>553</v>
      </c>
      <c r="X404" t="s">
        <v>554</v>
      </c>
      <c r="AB404" t="s">
        <v>880</v>
      </c>
    </row>
    <row r="405" spans="1:28">
      <c r="A405" t="s">
        <v>1556</v>
      </c>
      <c r="B405" t="s">
        <v>269</v>
      </c>
      <c r="D405" t="s">
        <v>1213</v>
      </c>
      <c r="E405" t="s">
        <v>963</v>
      </c>
      <c r="F405" t="s">
        <v>961</v>
      </c>
      <c r="G405" t="s">
        <v>908</v>
      </c>
      <c r="H405" t="s">
        <v>950</v>
      </c>
      <c r="I405" t="s">
        <v>1109</v>
      </c>
      <c r="J405" t="s">
        <v>1113</v>
      </c>
      <c r="K405" t="s">
        <v>961</v>
      </c>
      <c r="L405" t="s">
        <v>961</v>
      </c>
      <c r="M405" t="s">
        <v>961</v>
      </c>
      <c r="N405" t="s">
        <v>1114</v>
      </c>
      <c r="O405" t="s">
        <v>1114</v>
      </c>
      <c r="P405" t="s">
        <v>899</v>
      </c>
      <c r="T405" t="s">
        <v>553</v>
      </c>
      <c r="U405" t="s">
        <v>553</v>
      </c>
      <c r="V405" t="s">
        <v>553</v>
      </c>
      <c r="W405" t="s">
        <v>553</v>
      </c>
      <c r="X405" t="s">
        <v>554</v>
      </c>
      <c r="AB405" t="s">
        <v>880</v>
      </c>
    </row>
    <row r="406" spans="1:28">
      <c r="A406" t="s">
        <v>1556</v>
      </c>
      <c r="B406" t="s">
        <v>269</v>
      </c>
      <c r="D406" t="s">
        <v>1227</v>
      </c>
      <c r="E406" t="s">
        <v>963</v>
      </c>
      <c r="F406" t="s">
        <v>961</v>
      </c>
      <c r="G406" t="s">
        <v>1048</v>
      </c>
      <c r="H406" t="s">
        <v>950</v>
      </c>
      <c r="I406" t="s">
        <v>1109</v>
      </c>
      <c r="J406" t="s">
        <v>1113</v>
      </c>
      <c r="K406" t="s">
        <v>961</v>
      </c>
      <c r="L406" t="s">
        <v>961</v>
      </c>
      <c r="M406" t="s">
        <v>961</v>
      </c>
      <c r="N406" t="s">
        <v>884</v>
      </c>
      <c r="O406" t="s">
        <v>884</v>
      </c>
      <c r="P406" t="s">
        <v>899</v>
      </c>
      <c r="T406" t="s">
        <v>553</v>
      </c>
      <c r="U406" t="s">
        <v>553</v>
      </c>
      <c r="V406" t="s">
        <v>553</v>
      </c>
      <c r="W406" t="s">
        <v>553</v>
      </c>
      <c r="X406" t="s">
        <v>554</v>
      </c>
      <c r="AB406" t="s">
        <v>880</v>
      </c>
    </row>
    <row r="407" spans="1:28">
      <c r="A407" t="s">
        <v>1556</v>
      </c>
      <c r="B407" t="s">
        <v>269</v>
      </c>
      <c r="D407" t="s">
        <v>1205</v>
      </c>
      <c r="E407" t="s">
        <v>1019</v>
      </c>
      <c r="F407" t="s">
        <v>961</v>
      </c>
      <c r="G407" t="s">
        <v>957</v>
      </c>
      <c r="H407" t="s">
        <v>950</v>
      </c>
      <c r="I407" t="s">
        <v>1109</v>
      </c>
      <c r="J407" t="s">
        <v>1113</v>
      </c>
      <c r="K407" t="s">
        <v>961</v>
      </c>
      <c r="L407" t="s">
        <v>961</v>
      </c>
      <c r="M407" t="s">
        <v>961</v>
      </c>
      <c r="N407" t="s">
        <v>943</v>
      </c>
      <c r="O407" t="s">
        <v>943</v>
      </c>
      <c r="P407" t="s">
        <v>899</v>
      </c>
      <c r="T407" t="s">
        <v>553</v>
      </c>
      <c r="U407" t="s">
        <v>553</v>
      </c>
      <c r="V407" t="s">
        <v>553</v>
      </c>
      <c r="W407" t="s">
        <v>553</v>
      </c>
      <c r="X407" t="s">
        <v>554</v>
      </c>
      <c r="AB407" t="s">
        <v>880</v>
      </c>
    </row>
    <row r="408" spans="1:28">
      <c r="A408" t="s">
        <v>1556</v>
      </c>
      <c r="B408" t="s">
        <v>238</v>
      </c>
      <c r="D408" t="s">
        <v>1202</v>
      </c>
      <c r="E408" t="s">
        <v>1141</v>
      </c>
      <c r="F408" t="s">
        <v>961</v>
      </c>
      <c r="G408" t="s">
        <v>1095</v>
      </c>
      <c r="H408" t="s">
        <v>950</v>
      </c>
      <c r="I408" t="s">
        <v>1109</v>
      </c>
      <c r="J408" t="s">
        <v>1113</v>
      </c>
      <c r="K408" t="s">
        <v>961</v>
      </c>
      <c r="L408" t="s">
        <v>961</v>
      </c>
      <c r="M408" t="s">
        <v>961</v>
      </c>
      <c r="N408" t="s">
        <v>978</v>
      </c>
      <c r="O408" t="s">
        <v>978</v>
      </c>
      <c r="P408" t="s">
        <v>899</v>
      </c>
      <c r="T408" t="s">
        <v>553</v>
      </c>
      <c r="U408" t="s">
        <v>553</v>
      </c>
      <c r="V408" t="s">
        <v>553</v>
      </c>
      <c r="W408" t="s">
        <v>553</v>
      </c>
      <c r="X408" t="s">
        <v>554</v>
      </c>
      <c r="AB408" t="s">
        <v>880</v>
      </c>
    </row>
    <row r="409" spans="1:28">
      <c r="A409" t="s">
        <v>1556</v>
      </c>
      <c r="B409" t="s">
        <v>238</v>
      </c>
      <c r="D409" t="s">
        <v>1236</v>
      </c>
      <c r="E409" t="s">
        <v>929</v>
      </c>
      <c r="F409" t="s">
        <v>961</v>
      </c>
      <c r="G409" t="s">
        <v>1095</v>
      </c>
      <c r="H409" t="s">
        <v>950</v>
      </c>
      <c r="I409" t="s">
        <v>1109</v>
      </c>
      <c r="J409" t="s">
        <v>1113</v>
      </c>
      <c r="K409" t="s">
        <v>961</v>
      </c>
      <c r="L409" t="s">
        <v>961</v>
      </c>
      <c r="M409" t="s">
        <v>961</v>
      </c>
      <c r="N409" t="s">
        <v>1065</v>
      </c>
      <c r="O409" t="s">
        <v>1065</v>
      </c>
      <c r="P409" t="s">
        <v>899</v>
      </c>
      <c r="T409" t="s">
        <v>553</v>
      </c>
      <c r="U409" t="s">
        <v>553</v>
      </c>
      <c r="V409" t="s">
        <v>553</v>
      </c>
      <c r="W409" t="s">
        <v>553</v>
      </c>
      <c r="X409" t="s">
        <v>554</v>
      </c>
      <c r="AB409" t="s">
        <v>880</v>
      </c>
    </row>
    <row r="410" spans="1:28">
      <c r="A410" t="s">
        <v>1556</v>
      </c>
      <c r="B410" t="s">
        <v>238</v>
      </c>
      <c r="D410" t="s">
        <v>1223</v>
      </c>
      <c r="E410" t="s">
        <v>929</v>
      </c>
      <c r="F410" t="s">
        <v>961</v>
      </c>
      <c r="G410" t="s">
        <v>1095</v>
      </c>
      <c r="H410" t="s">
        <v>950</v>
      </c>
      <c r="I410" t="s">
        <v>1109</v>
      </c>
      <c r="J410" t="s">
        <v>1113</v>
      </c>
      <c r="K410" t="s">
        <v>961</v>
      </c>
      <c r="L410" t="s">
        <v>961</v>
      </c>
      <c r="M410" t="s">
        <v>961</v>
      </c>
      <c r="N410" t="s">
        <v>931</v>
      </c>
      <c r="O410" t="s">
        <v>931</v>
      </c>
      <c r="P410" t="s">
        <v>899</v>
      </c>
      <c r="T410" t="s">
        <v>553</v>
      </c>
      <c r="U410" t="s">
        <v>553</v>
      </c>
      <c r="V410" t="s">
        <v>553</v>
      </c>
      <c r="W410" t="s">
        <v>553</v>
      </c>
      <c r="X410" t="s">
        <v>554</v>
      </c>
      <c r="AB410" t="s">
        <v>880</v>
      </c>
    </row>
    <row r="411" spans="1:28">
      <c r="A411" t="s">
        <v>1556</v>
      </c>
      <c r="B411" t="s">
        <v>238</v>
      </c>
      <c r="D411" t="s">
        <v>1210</v>
      </c>
      <c r="E411" t="s">
        <v>929</v>
      </c>
      <c r="F411" t="s">
        <v>961</v>
      </c>
      <c r="G411" t="s">
        <v>1095</v>
      </c>
      <c r="H411" t="s">
        <v>950</v>
      </c>
      <c r="I411" t="s">
        <v>1109</v>
      </c>
      <c r="J411" t="s">
        <v>1113</v>
      </c>
      <c r="K411" t="s">
        <v>961</v>
      </c>
      <c r="L411" t="s">
        <v>961</v>
      </c>
      <c r="M411" t="s">
        <v>961</v>
      </c>
      <c r="N411" t="s">
        <v>1114</v>
      </c>
      <c r="O411" t="s">
        <v>1114</v>
      </c>
      <c r="P411" t="s">
        <v>899</v>
      </c>
      <c r="T411" t="s">
        <v>553</v>
      </c>
      <c r="U411" t="s">
        <v>553</v>
      </c>
      <c r="V411" t="s">
        <v>553</v>
      </c>
      <c r="W411" t="s">
        <v>553</v>
      </c>
      <c r="X411" t="s">
        <v>554</v>
      </c>
      <c r="AB411" t="s">
        <v>880</v>
      </c>
    </row>
    <row r="412" spans="1:28">
      <c r="A412" t="s">
        <v>1556</v>
      </c>
      <c r="B412" t="s">
        <v>238</v>
      </c>
      <c r="D412" t="s">
        <v>1211</v>
      </c>
      <c r="E412" t="s">
        <v>980</v>
      </c>
      <c r="F412" t="s">
        <v>961</v>
      </c>
      <c r="G412" t="s">
        <v>908</v>
      </c>
      <c r="H412" t="s">
        <v>950</v>
      </c>
      <c r="I412" t="s">
        <v>1109</v>
      </c>
      <c r="J412" t="s">
        <v>1113</v>
      </c>
      <c r="K412" t="s">
        <v>961</v>
      </c>
      <c r="L412" t="s">
        <v>961</v>
      </c>
      <c r="M412" t="s">
        <v>961</v>
      </c>
      <c r="N412" t="s">
        <v>1114</v>
      </c>
      <c r="O412" t="s">
        <v>1114</v>
      </c>
      <c r="P412" t="s">
        <v>899</v>
      </c>
      <c r="T412" t="s">
        <v>553</v>
      </c>
      <c r="U412" t="s">
        <v>553</v>
      </c>
      <c r="V412" t="s">
        <v>553</v>
      </c>
      <c r="W412" t="s">
        <v>553</v>
      </c>
      <c r="X412" t="s">
        <v>554</v>
      </c>
      <c r="AB412" t="s">
        <v>880</v>
      </c>
    </row>
    <row r="413" spans="1:28">
      <c r="A413" t="s">
        <v>1556</v>
      </c>
      <c r="B413" t="s">
        <v>238</v>
      </c>
      <c r="D413" t="s">
        <v>1203</v>
      </c>
      <c r="E413" t="s">
        <v>1088</v>
      </c>
      <c r="F413" t="s">
        <v>961</v>
      </c>
      <c r="G413" t="s">
        <v>908</v>
      </c>
      <c r="H413" t="s">
        <v>950</v>
      </c>
      <c r="I413" t="s">
        <v>1109</v>
      </c>
      <c r="J413" t="s">
        <v>1113</v>
      </c>
      <c r="K413" t="s">
        <v>961</v>
      </c>
      <c r="L413" t="s">
        <v>961</v>
      </c>
      <c r="M413" t="s">
        <v>961</v>
      </c>
      <c r="N413" t="s">
        <v>1114</v>
      </c>
      <c r="O413" t="s">
        <v>1114</v>
      </c>
      <c r="P413" t="s">
        <v>899</v>
      </c>
      <c r="T413" t="s">
        <v>553</v>
      </c>
      <c r="U413" t="s">
        <v>553</v>
      </c>
      <c r="V413" t="s">
        <v>553</v>
      </c>
      <c r="W413" t="s">
        <v>553</v>
      </c>
      <c r="X413" t="s">
        <v>554</v>
      </c>
      <c r="AB413" t="s">
        <v>880</v>
      </c>
    </row>
    <row r="414" spans="1:28">
      <c r="A414" t="s">
        <v>1556</v>
      </c>
      <c r="B414" t="s">
        <v>238</v>
      </c>
      <c r="D414" t="s">
        <v>1227</v>
      </c>
      <c r="E414" t="s">
        <v>1072</v>
      </c>
      <c r="F414" t="s">
        <v>961</v>
      </c>
      <c r="G414" t="s">
        <v>1048</v>
      </c>
      <c r="H414" t="s">
        <v>950</v>
      </c>
      <c r="I414" t="s">
        <v>1109</v>
      </c>
      <c r="J414" t="s">
        <v>1113</v>
      </c>
      <c r="K414" t="s">
        <v>961</v>
      </c>
      <c r="L414" t="s">
        <v>961</v>
      </c>
      <c r="M414" t="s">
        <v>961</v>
      </c>
      <c r="N414" t="s">
        <v>884</v>
      </c>
      <c r="O414" t="s">
        <v>884</v>
      </c>
      <c r="P414" t="s">
        <v>899</v>
      </c>
      <c r="T414" t="s">
        <v>553</v>
      </c>
      <c r="U414" t="s">
        <v>553</v>
      </c>
      <c r="V414" t="s">
        <v>553</v>
      </c>
      <c r="W414" t="s">
        <v>553</v>
      </c>
      <c r="X414" t="s">
        <v>554</v>
      </c>
      <c r="AB414" t="s">
        <v>880</v>
      </c>
    </row>
    <row r="415" spans="1:28">
      <c r="A415" t="s">
        <v>1556</v>
      </c>
      <c r="B415" t="s">
        <v>238</v>
      </c>
      <c r="D415" t="s">
        <v>1205</v>
      </c>
      <c r="E415" t="s">
        <v>1002</v>
      </c>
      <c r="F415" t="s">
        <v>961</v>
      </c>
      <c r="G415" t="s">
        <v>957</v>
      </c>
      <c r="H415" t="s">
        <v>950</v>
      </c>
      <c r="I415" t="s">
        <v>1109</v>
      </c>
      <c r="J415" t="s">
        <v>1113</v>
      </c>
      <c r="K415" t="s">
        <v>961</v>
      </c>
      <c r="L415" t="s">
        <v>961</v>
      </c>
      <c r="M415" t="s">
        <v>961</v>
      </c>
      <c r="N415" t="s">
        <v>943</v>
      </c>
      <c r="O415" t="s">
        <v>943</v>
      </c>
      <c r="P415" t="s">
        <v>899</v>
      </c>
      <c r="T415" t="s">
        <v>553</v>
      </c>
      <c r="U415" t="s">
        <v>553</v>
      </c>
      <c r="V415" t="s">
        <v>553</v>
      </c>
      <c r="W415" t="s">
        <v>553</v>
      </c>
      <c r="X415" t="s">
        <v>554</v>
      </c>
      <c r="AB415" t="s">
        <v>880</v>
      </c>
    </row>
    <row r="416" spans="1:28">
      <c r="A416" t="s">
        <v>1556</v>
      </c>
      <c r="B416" t="s">
        <v>268</v>
      </c>
      <c r="D416" t="s">
        <v>1202</v>
      </c>
      <c r="E416" t="s">
        <v>940</v>
      </c>
      <c r="F416" t="s">
        <v>1030</v>
      </c>
      <c r="G416" t="s">
        <v>1095</v>
      </c>
      <c r="H416" t="s">
        <v>950</v>
      </c>
      <c r="I416" t="s">
        <v>1109</v>
      </c>
      <c r="J416" t="s">
        <v>1113</v>
      </c>
      <c r="K416" t="s">
        <v>1030</v>
      </c>
      <c r="L416" t="s">
        <v>1030</v>
      </c>
      <c r="M416" t="s">
        <v>1030</v>
      </c>
      <c r="N416" t="s">
        <v>978</v>
      </c>
      <c r="O416" t="s">
        <v>978</v>
      </c>
      <c r="P416" t="s">
        <v>899</v>
      </c>
      <c r="T416" t="s">
        <v>553</v>
      </c>
      <c r="U416" t="s">
        <v>553</v>
      </c>
      <c r="V416" t="s">
        <v>553</v>
      </c>
      <c r="W416" t="s">
        <v>553</v>
      </c>
      <c r="X416" t="s">
        <v>554</v>
      </c>
      <c r="AB416" t="s">
        <v>880</v>
      </c>
    </row>
    <row r="417" spans="1:28">
      <c r="A417" t="s">
        <v>1556</v>
      </c>
      <c r="B417" t="s">
        <v>268</v>
      </c>
      <c r="D417" t="s">
        <v>1236</v>
      </c>
      <c r="E417" t="s">
        <v>940</v>
      </c>
      <c r="F417" t="s">
        <v>1030</v>
      </c>
      <c r="G417" t="s">
        <v>1095</v>
      </c>
      <c r="H417" t="s">
        <v>950</v>
      </c>
      <c r="I417" t="s">
        <v>1109</v>
      </c>
      <c r="J417" t="s">
        <v>1113</v>
      </c>
      <c r="K417" t="s">
        <v>1030</v>
      </c>
      <c r="L417" t="s">
        <v>1030</v>
      </c>
      <c r="M417" t="s">
        <v>1030</v>
      </c>
      <c r="N417" t="s">
        <v>1065</v>
      </c>
      <c r="O417" t="s">
        <v>1065</v>
      </c>
      <c r="P417" t="s">
        <v>899</v>
      </c>
      <c r="T417" t="s">
        <v>553</v>
      </c>
      <c r="U417" t="s">
        <v>553</v>
      </c>
      <c r="V417" t="s">
        <v>553</v>
      </c>
      <c r="W417" t="s">
        <v>553</v>
      </c>
      <c r="X417" t="s">
        <v>554</v>
      </c>
      <c r="AB417" t="s">
        <v>880</v>
      </c>
    </row>
    <row r="418" spans="1:28">
      <c r="A418" t="s">
        <v>1556</v>
      </c>
      <c r="B418" t="s">
        <v>268</v>
      </c>
      <c r="D418" t="s">
        <v>1223</v>
      </c>
      <c r="E418" t="s">
        <v>940</v>
      </c>
      <c r="F418" t="s">
        <v>1030</v>
      </c>
      <c r="G418" t="s">
        <v>1095</v>
      </c>
      <c r="H418" t="s">
        <v>950</v>
      </c>
      <c r="I418" t="s">
        <v>1109</v>
      </c>
      <c r="J418" t="s">
        <v>1113</v>
      </c>
      <c r="K418" t="s">
        <v>1030</v>
      </c>
      <c r="L418" t="s">
        <v>1030</v>
      </c>
      <c r="M418" t="s">
        <v>1030</v>
      </c>
      <c r="N418" t="s">
        <v>931</v>
      </c>
      <c r="O418" t="s">
        <v>931</v>
      </c>
      <c r="P418" t="s">
        <v>899</v>
      </c>
      <c r="T418" t="s">
        <v>553</v>
      </c>
      <c r="U418" t="s">
        <v>553</v>
      </c>
      <c r="V418" t="s">
        <v>553</v>
      </c>
      <c r="W418" t="s">
        <v>553</v>
      </c>
      <c r="X418" t="s">
        <v>554</v>
      </c>
      <c r="AB418" t="s">
        <v>880</v>
      </c>
    </row>
    <row r="419" spans="1:28">
      <c r="A419" t="s">
        <v>1556</v>
      </c>
      <c r="B419" t="s">
        <v>268</v>
      </c>
      <c r="D419" t="s">
        <v>1210</v>
      </c>
      <c r="E419" t="s">
        <v>940</v>
      </c>
      <c r="F419" t="s">
        <v>1030</v>
      </c>
      <c r="G419" t="s">
        <v>1095</v>
      </c>
      <c r="H419" t="s">
        <v>950</v>
      </c>
      <c r="I419" t="s">
        <v>1109</v>
      </c>
      <c r="J419" t="s">
        <v>1113</v>
      </c>
      <c r="K419" t="s">
        <v>1030</v>
      </c>
      <c r="L419" t="s">
        <v>1030</v>
      </c>
      <c r="M419" t="s">
        <v>1030</v>
      </c>
      <c r="N419" t="s">
        <v>1114</v>
      </c>
      <c r="O419" t="s">
        <v>1114</v>
      </c>
      <c r="P419" t="s">
        <v>899</v>
      </c>
      <c r="T419" t="s">
        <v>553</v>
      </c>
      <c r="U419" t="s">
        <v>553</v>
      </c>
      <c r="V419" t="s">
        <v>553</v>
      </c>
      <c r="W419" t="s">
        <v>553</v>
      </c>
      <c r="X419" t="s">
        <v>554</v>
      </c>
      <c r="AB419" t="s">
        <v>880</v>
      </c>
    </row>
    <row r="420" spans="1:28">
      <c r="A420" t="s">
        <v>1556</v>
      </c>
      <c r="B420" t="s">
        <v>268</v>
      </c>
      <c r="D420" t="s">
        <v>1213</v>
      </c>
      <c r="E420" t="s">
        <v>1031</v>
      </c>
      <c r="F420" t="s">
        <v>1030</v>
      </c>
      <c r="G420" t="s">
        <v>908</v>
      </c>
      <c r="H420" t="s">
        <v>950</v>
      </c>
      <c r="I420" t="s">
        <v>1109</v>
      </c>
      <c r="J420" t="s">
        <v>1113</v>
      </c>
      <c r="K420" t="s">
        <v>1030</v>
      </c>
      <c r="L420" t="s">
        <v>1030</v>
      </c>
      <c r="M420" t="s">
        <v>1030</v>
      </c>
      <c r="N420" t="s">
        <v>1114</v>
      </c>
      <c r="O420" t="s">
        <v>1114</v>
      </c>
      <c r="P420" t="s">
        <v>899</v>
      </c>
      <c r="T420" t="s">
        <v>553</v>
      </c>
      <c r="U420" t="s">
        <v>553</v>
      </c>
      <c r="V420" t="s">
        <v>553</v>
      </c>
      <c r="W420" t="s">
        <v>553</v>
      </c>
      <c r="X420" t="s">
        <v>554</v>
      </c>
      <c r="AB420" t="s">
        <v>880</v>
      </c>
    </row>
    <row r="421" spans="1:28">
      <c r="A421" t="s">
        <v>1556</v>
      </c>
      <c r="B421" t="s">
        <v>268</v>
      </c>
      <c r="D421" t="s">
        <v>1227</v>
      </c>
      <c r="E421" t="s">
        <v>919</v>
      </c>
      <c r="F421" t="s">
        <v>1030</v>
      </c>
      <c r="G421" t="s">
        <v>1048</v>
      </c>
      <c r="H421" t="s">
        <v>950</v>
      </c>
      <c r="I421" t="s">
        <v>1109</v>
      </c>
      <c r="J421" t="s">
        <v>1113</v>
      </c>
      <c r="K421" t="s">
        <v>1030</v>
      </c>
      <c r="L421" t="s">
        <v>1030</v>
      </c>
      <c r="M421" t="s">
        <v>1030</v>
      </c>
      <c r="N421" t="s">
        <v>884</v>
      </c>
      <c r="O421" t="s">
        <v>884</v>
      </c>
      <c r="P421" t="s">
        <v>899</v>
      </c>
      <c r="T421" t="s">
        <v>553</v>
      </c>
      <c r="U421" t="s">
        <v>553</v>
      </c>
      <c r="V421" t="s">
        <v>553</v>
      </c>
      <c r="W421" t="s">
        <v>553</v>
      </c>
      <c r="X421" t="s">
        <v>554</v>
      </c>
      <c r="AB421" t="s">
        <v>880</v>
      </c>
    </row>
    <row r="422" spans="1:28">
      <c r="A422" t="s">
        <v>1556</v>
      </c>
      <c r="B422" t="s">
        <v>268</v>
      </c>
      <c r="D422" t="s">
        <v>1205</v>
      </c>
      <c r="E422" t="s">
        <v>919</v>
      </c>
      <c r="F422" t="s">
        <v>1030</v>
      </c>
      <c r="G422" t="s">
        <v>957</v>
      </c>
      <c r="H422" t="s">
        <v>950</v>
      </c>
      <c r="I422" t="s">
        <v>1109</v>
      </c>
      <c r="J422" t="s">
        <v>1113</v>
      </c>
      <c r="K422" t="s">
        <v>1030</v>
      </c>
      <c r="L422" t="s">
        <v>1030</v>
      </c>
      <c r="M422" t="s">
        <v>1030</v>
      </c>
      <c r="N422" t="s">
        <v>943</v>
      </c>
      <c r="O422" t="s">
        <v>943</v>
      </c>
      <c r="P422" t="s">
        <v>899</v>
      </c>
      <c r="T422" t="s">
        <v>553</v>
      </c>
      <c r="U422" t="s">
        <v>553</v>
      </c>
      <c r="V422" t="s">
        <v>553</v>
      </c>
      <c r="W422" t="s">
        <v>553</v>
      </c>
      <c r="X422" t="s">
        <v>554</v>
      </c>
      <c r="AB422" t="s">
        <v>880</v>
      </c>
    </row>
    <row r="423" spans="1:28">
      <c r="A423" t="s">
        <v>1556</v>
      </c>
      <c r="B423" t="s">
        <v>263</v>
      </c>
      <c r="D423" t="s">
        <v>1202</v>
      </c>
      <c r="E423" t="s">
        <v>940</v>
      </c>
      <c r="F423" t="s">
        <v>1030</v>
      </c>
      <c r="G423" t="s">
        <v>1095</v>
      </c>
      <c r="H423" t="s">
        <v>950</v>
      </c>
      <c r="I423" t="s">
        <v>1109</v>
      </c>
      <c r="J423" t="s">
        <v>1113</v>
      </c>
      <c r="K423" t="s">
        <v>1030</v>
      </c>
      <c r="L423" t="s">
        <v>1030</v>
      </c>
      <c r="M423" t="s">
        <v>1030</v>
      </c>
      <c r="N423" t="s">
        <v>978</v>
      </c>
      <c r="O423" t="s">
        <v>978</v>
      </c>
      <c r="P423" t="s">
        <v>899</v>
      </c>
      <c r="T423" t="s">
        <v>553</v>
      </c>
      <c r="U423" t="s">
        <v>553</v>
      </c>
      <c r="V423" t="s">
        <v>553</v>
      </c>
      <c r="W423" t="s">
        <v>553</v>
      </c>
      <c r="X423" t="s">
        <v>554</v>
      </c>
      <c r="AB423" t="s">
        <v>880</v>
      </c>
    </row>
    <row r="424" spans="1:28">
      <c r="A424" t="s">
        <v>1556</v>
      </c>
      <c r="B424" t="s">
        <v>263</v>
      </c>
      <c r="D424" t="s">
        <v>1236</v>
      </c>
      <c r="E424" t="s">
        <v>917</v>
      </c>
      <c r="F424" t="s">
        <v>1030</v>
      </c>
      <c r="G424" t="s">
        <v>1095</v>
      </c>
      <c r="H424" t="s">
        <v>950</v>
      </c>
      <c r="I424" t="s">
        <v>1109</v>
      </c>
      <c r="J424" t="s">
        <v>1113</v>
      </c>
      <c r="K424" t="s">
        <v>1030</v>
      </c>
      <c r="L424" t="s">
        <v>1030</v>
      </c>
      <c r="M424" t="s">
        <v>1030</v>
      </c>
      <c r="N424" t="s">
        <v>1065</v>
      </c>
      <c r="O424" t="s">
        <v>1065</v>
      </c>
      <c r="P424" t="s">
        <v>899</v>
      </c>
      <c r="T424" t="s">
        <v>553</v>
      </c>
      <c r="U424" t="s">
        <v>553</v>
      </c>
      <c r="V424" t="s">
        <v>553</v>
      </c>
      <c r="W424" t="s">
        <v>553</v>
      </c>
      <c r="X424" t="s">
        <v>554</v>
      </c>
      <c r="AB424" t="s">
        <v>880</v>
      </c>
    </row>
    <row r="425" spans="1:28">
      <c r="A425" t="s">
        <v>1556</v>
      </c>
      <c r="B425" t="s">
        <v>263</v>
      </c>
      <c r="D425" t="s">
        <v>1223</v>
      </c>
      <c r="E425" t="s">
        <v>917</v>
      </c>
      <c r="F425" t="s">
        <v>1030</v>
      </c>
      <c r="G425" t="s">
        <v>1095</v>
      </c>
      <c r="H425" t="s">
        <v>950</v>
      </c>
      <c r="I425" t="s">
        <v>1109</v>
      </c>
      <c r="J425" t="s">
        <v>1113</v>
      </c>
      <c r="K425" t="s">
        <v>1030</v>
      </c>
      <c r="L425" t="s">
        <v>1030</v>
      </c>
      <c r="M425" t="s">
        <v>1030</v>
      </c>
      <c r="N425" t="s">
        <v>931</v>
      </c>
      <c r="O425" t="s">
        <v>931</v>
      </c>
      <c r="P425" t="s">
        <v>899</v>
      </c>
      <c r="T425" t="s">
        <v>553</v>
      </c>
      <c r="U425" t="s">
        <v>553</v>
      </c>
      <c r="V425" t="s">
        <v>553</v>
      </c>
      <c r="W425" t="s">
        <v>553</v>
      </c>
      <c r="X425" t="s">
        <v>554</v>
      </c>
      <c r="AB425" t="s">
        <v>880</v>
      </c>
    </row>
    <row r="426" spans="1:28">
      <c r="A426" t="s">
        <v>1556</v>
      </c>
      <c r="B426" t="s">
        <v>263</v>
      </c>
      <c r="D426" t="s">
        <v>1210</v>
      </c>
      <c r="E426" t="s">
        <v>977</v>
      </c>
      <c r="F426" t="s">
        <v>1030</v>
      </c>
      <c r="G426" t="s">
        <v>1095</v>
      </c>
      <c r="H426" t="s">
        <v>950</v>
      </c>
      <c r="I426" t="s">
        <v>1109</v>
      </c>
      <c r="J426" t="s">
        <v>1113</v>
      </c>
      <c r="K426" t="s">
        <v>1030</v>
      </c>
      <c r="L426" t="s">
        <v>1030</v>
      </c>
      <c r="M426" t="s">
        <v>1030</v>
      </c>
      <c r="N426" t="s">
        <v>1114</v>
      </c>
      <c r="O426" t="s">
        <v>1114</v>
      </c>
      <c r="P426" t="s">
        <v>899</v>
      </c>
      <c r="T426" t="s">
        <v>553</v>
      </c>
      <c r="U426" t="s">
        <v>553</v>
      </c>
      <c r="V426" t="s">
        <v>553</v>
      </c>
      <c r="W426" t="s">
        <v>553</v>
      </c>
      <c r="X426" t="s">
        <v>554</v>
      </c>
      <c r="AB426" t="s">
        <v>880</v>
      </c>
    </row>
    <row r="427" spans="1:28">
      <c r="A427" t="s">
        <v>1556</v>
      </c>
      <c r="B427" t="s">
        <v>263</v>
      </c>
      <c r="D427" t="s">
        <v>1213</v>
      </c>
      <c r="E427" t="s">
        <v>977</v>
      </c>
      <c r="F427" t="s">
        <v>1030</v>
      </c>
      <c r="G427" t="s">
        <v>908</v>
      </c>
      <c r="H427" t="s">
        <v>950</v>
      </c>
      <c r="I427" t="s">
        <v>1109</v>
      </c>
      <c r="J427" t="s">
        <v>1113</v>
      </c>
      <c r="K427" t="s">
        <v>1030</v>
      </c>
      <c r="L427" t="s">
        <v>1030</v>
      </c>
      <c r="M427" t="s">
        <v>1030</v>
      </c>
      <c r="N427" t="s">
        <v>1114</v>
      </c>
      <c r="O427" t="s">
        <v>1114</v>
      </c>
      <c r="P427" t="s">
        <v>899</v>
      </c>
      <c r="T427" t="s">
        <v>553</v>
      </c>
      <c r="U427" t="s">
        <v>553</v>
      </c>
      <c r="V427" t="s">
        <v>553</v>
      </c>
      <c r="W427" t="s">
        <v>553</v>
      </c>
      <c r="X427" t="s">
        <v>554</v>
      </c>
      <c r="AB427" t="s">
        <v>880</v>
      </c>
    </row>
    <row r="428" spans="1:28">
      <c r="A428" t="s">
        <v>1556</v>
      </c>
      <c r="B428" t="s">
        <v>263</v>
      </c>
      <c r="D428" t="s">
        <v>1227</v>
      </c>
      <c r="E428" t="s">
        <v>919</v>
      </c>
      <c r="F428" t="s">
        <v>1030</v>
      </c>
      <c r="G428" t="s">
        <v>1048</v>
      </c>
      <c r="H428" t="s">
        <v>950</v>
      </c>
      <c r="I428" t="s">
        <v>1109</v>
      </c>
      <c r="J428" t="s">
        <v>1113</v>
      </c>
      <c r="K428" t="s">
        <v>1030</v>
      </c>
      <c r="L428" t="s">
        <v>1030</v>
      </c>
      <c r="M428" t="s">
        <v>1030</v>
      </c>
      <c r="N428" t="s">
        <v>884</v>
      </c>
      <c r="O428" t="s">
        <v>884</v>
      </c>
      <c r="P428" t="s">
        <v>899</v>
      </c>
      <c r="T428" t="s">
        <v>553</v>
      </c>
      <c r="U428" t="s">
        <v>553</v>
      </c>
      <c r="V428" t="s">
        <v>553</v>
      </c>
      <c r="W428" t="s">
        <v>553</v>
      </c>
      <c r="X428" t="s">
        <v>554</v>
      </c>
      <c r="AB428" t="s">
        <v>880</v>
      </c>
    </row>
    <row r="429" spans="1:28">
      <c r="A429" t="s">
        <v>1556</v>
      </c>
      <c r="B429" t="s">
        <v>263</v>
      </c>
      <c r="D429" t="s">
        <v>1205</v>
      </c>
      <c r="E429" t="s">
        <v>986</v>
      </c>
      <c r="F429" t="s">
        <v>1030</v>
      </c>
      <c r="G429" t="s">
        <v>957</v>
      </c>
      <c r="H429" t="s">
        <v>950</v>
      </c>
      <c r="I429" t="s">
        <v>1109</v>
      </c>
      <c r="J429" t="s">
        <v>1113</v>
      </c>
      <c r="K429" t="s">
        <v>1030</v>
      </c>
      <c r="L429" t="s">
        <v>1030</v>
      </c>
      <c r="M429" t="s">
        <v>1030</v>
      </c>
      <c r="N429" t="s">
        <v>943</v>
      </c>
      <c r="O429" t="s">
        <v>943</v>
      </c>
      <c r="P429" t="s">
        <v>899</v>
      </c>
      <c r="T429" t="s">
        <v>553</v>
      </c>
      <c r="U429" t="s">
        <v>553</v>
      </c>
      <c r="V429" t="s">
        <v>553</v>
      </c>
      <c r="W429" t="s">
        <v>553</v>
      </c>
      <c r="X429" t="s">
        <v>554</v>
      </c>
      <c r="AB429" t="s">
        <v>880</v>
      </c>
    </row>
    <row r="430" spans="1:28">
      <c r="A430" t="s">
        <v>1556</v>
      </c>
      <c r="B430" t="s">
        <v>270</v>
      </c>
      <c r="D430" t="s">
        <v>1202</v>
      </c>
      <c r="E430" t="s">
        <v>940</v>
      </c>
      <c r="F430" t="s">
        <v>961</v>
      </c>
      <c r="G430" t="s">
        <v>1095</v>
      </c>
      <c r="H430" t="s">
        <v>950</v>
      </c>
      <c r="I430" t="s">
        <v>1109</v>
      </c>
      <c r="J430" t="s">
        <v>1113</v>
      </c>
      <c r="K430" t="s">
        <v>961</v>
      </c>
      <c r="L430" t="s">
        <v>961</v>
      </c>
      <c r="M430" t="s">
        <v>961</v>
      </c>
      <c r="N430" t="s">
        <v>978</v>
      </c>
      <c r="O430" t="s">
        <v>978</v>
      </c>
      <c r="P430" t="s">
        <v>899</v>
      </c>
      <c r="T430" t="s">
        <v>553</v>
      </c>
      <c r="U430" t="s">
        <v>553</v>
      </c>
      <c r="V430" t="s">
        <v>553</v>
      </c>
      <c r="W430" t="s">
        <v>553</v>
      </c>
      <c r="X430" t="s">
        <v>554</v>
      </c>
      <c r="AB430" t="s">
        <v>880</v>
      </c>
    </row>
    <row r="431" spans="1:28">
      <c r="A431" t="s">
        <v>1556</v>
      </c>
      <c r="B431" t="s">
        <v>270</v>
      </c>
      <c r="D431" t="s">
        <v>1236</v>
      </c>
      <c r="E431" t="s">
        <v>940</v>
      </c>
      <c r="F431" t="s">
        <v>961</v>
      </c>
      <c r="G431" t="s">
        <v>1095</v>
      </c>
      <c r="H431" t="s">
        <v>950</v>
      </c>
      <c r="I431" t="s">
        <v>1109</v>
      </c>
      <c r="J431" t="s">
        <v>1113</v>
      </c>
      <c r="K431" t="s">
        <v>961</v>
      </c>
      <c r="L431" t="s">
        <v>961</v>
      </c>
      <c r="M431" t="s">
        <v>961</v>
      </c>
      <c r="N431" t="s">
        <v>1065</v>
      </c>
      <c r="O431" t="s">
        <v>1065</v>
      </c>
      <c r="P431" t="s">
        <v>899</v>
      </c>
      <c r="T431" t="s">
        <v>553</v>
      </c>
      <c r="U431" t="s">
        <v>553</v>
      </c>
      <c r="V431" t="s">
        <v>553</v>
      </c>
      <c r="W431" t="s">
        <v>553</v>
      </c>
      <c r="X431" t="s">
        <v>554</v>
      </c>
      <c r="AB431" t="s">
        <v>880</v>
      </c>
    </row>
    <row r="432" spans="1:28">
      <c r="A432" t="s">
        <v>1556</v>
      </c>
      <c r="B432" t="s">
        <v>270</v>
      </c>
      <c r="D432" t="s">
        <v>1223</v>
      </c>
      <c r="E432" t="s">
        <v>940</v>
      </c>
      <c r="F432" t="s">
        <v>961</v>
      </c>
      <c r="G432" t="s">
        <v>1095</v>
      </c>
      <c r="H432" t="s">
        <v>950</v>
      </c>
      <c r="I432" t="s">
        <v>1109</v>
      </c>
      <c r="J432" t="s">
        <v>1113</v>
      </c>
      <c r="K432" t="s">
        <v>961</v>
      </c>
      <c r="L432" t="s">
        <v>961</v>
      </c>
      <c r="M432" t="s">
        <v>961</v>
      </c>
      <c r="N432" t="s">
        <v>931</v>
      </c>
      <c r="O432" t="s">
        <v>931</v>
      </c>
      <c r="P432" t="s">
        <v>899</v>
      </c>
      <c r="T432" t="s">
        <v>553</v>
      </c>
      <c r="U432" t="s">
        <v>553</v>
      </c>
      <c r="V432" t="s">
        <v>553</v>
      </c>
      <c r="W432" t="s">
        <v>553</v>
      </c>
      <c r="X432" t="s">
        <v>554</v>
      </c>
      <c r="AB432" t="s">
        <v>880</v>
      </c>
    </row>
    <row r="433" spans="1:28">
      <c r="A433" t="s">
        <v>1556</v>
      </c>
      <c r="B433" t="s">
        <v>270</v>
      </c>
      <c r="D433" t="s">
        <v>1210</v>
      </c>
      <c r="E433" t="s">
        <v>940</v>
      </c>
      <c r="F433" t="s">
        <v>961</v>
      </c>
      <c r="G433" t="s">
        <v>1095</v>
      </c>
      <c r="H433" t="s">
        <v>950</v>
      </c>
      <c r="I433" t="s">
        <v>1109</v>
      </c>
      <c r="J433" t="s">
        <v>1113</v>
      </c>
      <c r="K433" t="s">
        <v>961</v>
      </c>
      <c r="L433" t="s">
        <v>961</v>
      </c>
      <c r="M433" t="s">
        <v>961</v>
      </c>
      <c r="N433" t="s">
        <v>1114</v>
      </c>
      <c r="O433" t="s">
        <v>1114</v>
      </c>
      <c r="P433" t="s">
        <v>899</v>
      </c>
      <c r="T433" t="s">
        <v>553</v>
      </c>
      <c r="U433" t="s">
        <v>553</v>
      </c>
      <c r="V433" t="s">
        <v>553</v>
      </c>
      <c r="W433" t="s">
        <v>553</v>
      </c>
      <c r="X433" t="s">
        <v>554</v>
      </c>
      <c r="AB433" t="s">
        <v>880</v>
      </c>
    </row>
    <row r="434" spans="1:28">
      <c r="A434" t="s">
        <v>1556</v>
      </c>
      <c r="B434" t="s">
        <v>270</v>
      </c>
      <c r="D434" t="s">
        <v>1213</v>
      </c>
      <c r="E434" t="s">
        <v>1031</v>
      </c>
      <c r="F434" t="s">
        <v>961</v>
      </c>
      <c r="G434" t="s">
        <v>908</v>
      </c>
      <c r="H434" t="s">
        <v>950</v>
      </c>
      <c r="I434" t="s">
        <v>1109</v>
      </c>
      <c r="J434" t="s">
        <v>1113</v>
      </c>
      <c r="K434" t="s">
        <v>961</v>
      </c>
      <c r="L434" t="s">
        <v>961</v>
      </c>
      <c r="M434" t="s">
        <v>961</v>
      </c>
      <c r="N434" t="s">
        <v>1114</v>
      </c>
      <c r="O434" t="s">
        <v>1114</v>
      </c>
      <c r="P434" t="s">
        <v>899</v>
      </c>
      <c r="T434" t="s">
        <v>553</v>
      </c>
      <c r="U434" t="s">
        <v>553</v>
      </c>
      <c r="V434" t="s">
        <v>553</v>
      </c>
      <c r="W434" t="s">
        <v>553</v>
      </c>
      <c r="X434" t="s">
        <v>554</v>
      </c>
      <c r="AB434" t="s">
        <v>880</v>
      </c>
    </row>
    <row r="435" spans="1:28">
      <c r="A435" t="s">
        <v>1556</v>
      </c>
      <c r="B435" t="s">
        <v>270</v>
      </c>
      <c r="D435" t="s">
        <v>1227</v>
      </c>
      <c r="E435" t="s">
        <v>919</v>
      </c>
      <c r="F435" t="s">
        <v>961</v>
      </c>
      <c r="G435" t="s">
        <v>1048</v>
      </c>
      <c r="H435" t="s">
        <v>950</v>
      </c>
      <c r="I435" t="s">
        <v>1109</v>
      </c>
      <c r="J435" t="s">
        <v>1113</v>
      </c>
      <c r="K435" t="s">
        <v>961</v>
      </c>
      <c r="L435" t="s">
        <v>961</v>
      </c>
      <c r="M435" t="s">
        <v>961</v>
      </c>
      <c r="N435" t="s">
        <v>884</v>
      </c>
      <c r="O435" t="s">
        <v>884</v>
      </c>
      <c r="P435" t="s">
        <v>899</v>
      </c>
      <c r="T435" t="s">
        <v>553</v>
      </c>
      <c r="U435" t="s">
        <v>553</v>
      </c>
      <c r="V435" t="s">
        <v>553</v>
      </c>
      <c r="W435" t="s">
        <v>553</v>
      </c>
      <c r="X435" t="s">
        <v>554</v>
      </c>
      <c r="AB435" t="s">
        <v>880</v>
      </c>
    </row>
    <row r="436" spans="1:28">
      <c r="A436" t="s">
        <v>1556</v>
      </c>
      <c r="B436" t="s">
        <v>270</v>
      </c>
      <c r="D436" t="s">
        <v>1205</v>
      </c>
      <c r="E436" t="s">
        <v>919</v>
      </c>
      <c r="F436" t="s">
        <v>961</v>
      </c>
      <c r="G436" t="s">
        <v>957</v>
      </c>
      <c r="H436" t="s">
        <v>950</v>
      </c>
      <c r="I436" t="s">
        <v>1109</v>
      </c>
      <c r="J436" t="s">
        <v>1113</v>
      </c>
      <c r="K436" t="s">
        <v>961</v>
      </c>
      <c r="L436" t="s">
        <v>961</v>
      </c>
      <c r="M436" t="s">
        <v>961</v>
      </c>
      <c r="N436" t="s">
        <v>943</v>
      </c>
      <c r="O436" t="s">
        <v>943</v>
      </c>
      <c r="P436" t="s">
        <v>899</v>
      </c>
      <c r="T436" t="s">
        <v>553</v>
      </c>
      <c r="U436" t="s">
        <v>553</v>
      </c>
      <c r="V436" t="s">
        <v>553</v>
      </c>
      <c r="W436" t="s">
        <v>553</v>
      </c>
      <c r="X436" t="s">
        <v>554</v>
      </c>
      <c r="AB436" t="s">
        <v>880</v>
      </c>
    </row>
    <row r="437" spans="1:28">
      <c r="A437" t="s">
        <v>1556</v>
      </c>
      <c r="B437" t="s">
        <v>264</v>
      </c>
      <c r="D437" t="s">
        <v>1202</v>
      </c>
      <c r="E437" t="s">
        <v>1141</v>
      </c>
      <c r="F437" t="s">
        <v>961</v>
      </c>
      <c r="G437" t="s">
        <v>1095</v>
      </c>
      <c r="H437" t="s">
        <v>950</v>
      </c>
      <c r="I437" t="s">
        <v>1109</v>
      </c>
      <c r="J437" t="s">
        <v>1113</v>
      </c>
      <c r="K437" t="s">
        <v>961</v>
      </c>
      <c r="L437" t="s">
        <v>961</v>
      </c>
      <c r="M437" t="s">
        <v>961</v>
      </c>
      <c r="N437" t="s">
        <v>978</v>
      </c>
      <c r="O437" t="s">
        <v>978</v>
      </c>
      <c r="P437" t="s">
        <v>899</v>
      </c>
      <c r="T437" t="s">
        <v>553</v>
      </c>
      <c r="U437" t="s">
        <v>553</v>
      </c>
      <c r="V437" t="s">
        <v>553</v>
      </c>
      <c r="W437" t="s">
        <v>553</v>
      </c>
      <c r="X437" t="s">
        <v>554</v>
      </c>
      <c r="AB437" t="s">
        <v>880</v>
      </c>
    </row>
    <row r="438" spans="1:28">
      <c r="A438" t="s">
        <v>1556</v>
      </c>
      <c r="B438" t="s">
        <v>264</v>
      </c>
      <c r="D438" t="s">
        <v>1236</v>
      </c>
      <c r="E438" t="s">
        <v>929</v>
      </c>
      <c r="F438" t="s">
        <v>961</v>
      </c>
      <c r="G438" t="s">
        <v>1095</v>
      </c>
      <c r="H438" t="s">
        <v>950</v>
      </c>
      <c r="I438" t="s">
        <v>1109</v>
      </c>
      <c r="J438" t="s">
        <v>1113</v>
      </c>
      <c r="K438" t="s">
        <v>961</v>
      </c>
      <c r="L438" t="s">
        <v>961</v>
      </c>
      <c r="M438" t="s">
        <v>961</v>
      </c>
      <c r="N438" t="s">
        <v>1065</v>
      </c>
      <c r="O438" t="s">
        <v>1065</v>
      </c>
      <c r="P438" t="s">
        <v>899</v>
      </c>
      <c r="T438" t="s">
        <v>553</v>
      </c>
      <c r="U438" t="s">
        <v>553</v>
      </c>
      <c r="V438" t="s">
        <v>553</v>
      </c>
      <c r="W438" t="s">
        <v>553</v>
      </c>
      <c r="X438" t="s">
        <v>554</v>
      </c>
      <c r="AB438" t="s">
        <v>880</v>
      </c>
    </row>
    <row r="439" spans="1:28">
      <c r="A439" t="s">
        <v>1556</v>
      </c>
      <c r="B439" t="s">
        <v>264</v>
      </c>
      <c r="D439" t="s">
        <v>1223</v>
      </c>
      <c r="E439" t="s">
        <v>929</v>
      </c>
      <c r="F439" t="s">
        <v>961</v>
      </c>
      <c r="G439" t="s">
        <v>1095</v>
      </c>
      <c r="H439" t="s">
        <v>950</v>
      </c>
      <c r="I439" t="s">
        <v>1109</v>
      </c>
      <c r="J439" t="s">
        <v>1113</v>
      </c>
      <c r="K439" t="s">
        <v>961</v>
      </c>
      <c r="L439" t="s">
        <v>961</v>
      </c>
      <c r="M439" t="s">
        <v>961</v>
      </c>
      <c r="N439" t="s">
        <v>931</v>
      </c>
      <c r="O439" t="s">
        <v>931</v>
      </c>
      <c r="P439" t="s">
        <v>899</v>
      </c>
      <c r="T439" t="s">
        <v>553</v>
      </c>
      <c r="U439" t="s">
        <v>553</v>
      </c>
      <c r="V439" t="s">
        <v>553</v>
      </c>
      <c r="W439" t="s">
        <v>553</v>
      </c>
      <c r="X439" t="s">
        <v>554</v>
      </c>
      <c r="AB439" t="s">
        <v>880</v>
      </c>
    </row>
    <row r="440" spans="1:28">
      <c r="A440" t="s">
        <v>1556</v>
      </c>
      <c r="B440" t="s">
        <v>264</v>
      </c>
      <c r="D440" t="s">
        <v>1210</v>
      </c>
      <c r="E440" t="s">
        <v>929</v>
      </c>
      <c r="F440" t="s">
        <v>961</v>
      </c>
      <c r="G440" t="s">
        <v>1095</v>
      </c>
      <c r="H440" t="s">
        <v>950</v>
      </c>
      <c r="I440" t="s">
        <v>1109</v>
      </c>
      <c r="J440" t="s">
        <v>1113</v>
      </c>
      <c r="K440" t="s">
        <v>961</v>
      </c>
      <c r="L440" t="s">
        <v>961</v>
      </c>
      <c r="M440" t="s">
        <v>961</v>
      </c>
      <c r="N440" t="s">
        <v>1114</v>
      </c>
      <c r="O440" t="s">
        <v>1114</v>
      </c>
      <c r="P440" t="s">
        <v>899</v>
      </c>
      <c r="T440" t="s">
        <v>553</v>
      </c>
      <c r="U440" t="s">
        <v>553</v>
      </c>
      <c r="V440" t="s">
        <v>553</v>
      </c>
      <c r="W440" t="s">
        <v>553</v>
      </c>
      <c r="X440" t="s">
        <v>554</v>
      </c>
      <c r="AB440" t="s">
        <v>880</v>
      </c>
    </row>
    <row r="441" spans="1:28">
      <c r="A441" t="s">
        <v>1556</v>
      </c>
      <c r="B441" t="s">
        <v>264</v>
      </c>
      <c r="D441" t="s">
        <v>1211</v>
      </c>
      <c r="E441" t="s">
        <v>980</v>
      </c>
      <c r="F441" t="s">
        <v>961</v>
      </c>
      <c r="G441" t="s">
        <v>908</v>
      </c>
      <c r="H441" t="s">
        <v>950</v>
      </c>
      <c r="I441" t="s">
        <v>1109</v>
      </c>
      <c r="J441" t="s">
        <v>1113</v>
      </c>
      <c r="K441" t="s">
        <v>961</v>
      </c>
      <c r="L441" t="s">
        <v>961</v>
      </c>
      <c r="M441" t="s">
        <v>961</v>
      </c>
      <c r="N441" t="s">
        <v>1114</v>
      </c>
      <c r="O441" t="s">
        <v>1114</v>
      </c>
      <c r="P441" t="s">
        <v>899</v>
      </c>
      <c r="T441" t="s">
        <v>553</v>
      </c>
      <c r="U441" t="s">
        <v>553</v>
      </c>
      <c r="V441" t="s">
        <v>553</v>
      </c>
      <c r="W441" t="s">
        <v>553</v>
      </c>
      <c r="X441" t="s">
        <v>554</v>
      </c>
      <c r="AB441" t="s">
        <v>880</v>
      </c>
    </row>
    <row r="442" spans="1:28">
      <c r="A442" t="s">
        <v>1556</v>
      </c>
      <c r="B442" t="s">
        <v>264</v>
      </c>
      <c r="D442" t="s">
        <v>1203</v>
      </c>
      <c r="E442" t="s">
        <v>1088</v>
      </c>
      <c r="F442" t="s">
        <v>961</v>
      </c>
      <c r="G442" t="s">
        <v>908</v>
      </c>
      <c r="H442" t="s">
        <v>950</v>
      </c>
      <c r="I442" t="s">
        <v>1109</v>
      </c>
      <c r="J442" t="s">
        <v>1113</v>
      </c>
      <c r="K442" t="s">
        <v>961</v>
      </c>
      <c r="L442" t="s">
        <v>961</v>
      </c>
      <c r="M442" t="s">
        <v>961</v>
      </c>
      <c r="N442" t="s">
        <v>1114</v>
      </c>
      <c r="O442" t="s">
        <v>1114</v>
      </c>
      <c r="P442" t="s">
        <v>899</v>
      </c>
      <c r="T442" t="s">
        <v>553</v>
      </c>
      <c r="U442" t="s">
        <v>553</v>
      </c>
      <c r="V442" t="s">
        <v>553</v>
      </c>
      <c r="W442" t="s">
        <v>553</v>
      </c>
      <c r="X442" t="s">
        <v>554</v>
      </c>
      <c r="AB442" t="s">
        <v>880</v>
      </c>
    </row>
    <row r="443" spans="1:28">
      <c r="A443" t="s">
        <v>1556</v>
      </c>
      <c r="B443" t="s">
        <v>264</v>
      </c>
      <c r="D443" t="s">
        <v>1227</v>
      </c>
      <c r="E443" t="s">
        <v>1072</v>
      </c>
      <c r="F443" t="s">
        <v>961</v>
      </c>
      <c r="G443" t="s">
        <v>1048</v>
      </c>
      <c r="H443" t="s">
        <v>950</v>
      </c>
      <c r="I443" t="s">
        <v>1109</v>
      </c>
      <c r="J443" t="s">
        <v>1113</v>
      </c>
      <c r="K443" t="s">
        <v>961</v>
      </c>
      <c r="L443" t="s">
        <v>961</v>
      </c>
      <c r="M443" t="s">
        <v>961</v>
      </c>
      <c r="N443" t="s">
        <v>884</v>
      </c>
      <c r="O443" t="s">
        <v>884</v>
      </c>
      <c r="P443" t="s">
        <v>899</v>
      </c>
      <c r="T443" t="s">
        <v>553</v>
      </c>
      <c r="U443" t="s">
        <v>553</v>
      </c>
      <c r="V443" t="s">
        <v>553</v>
      </c>
      <c r="W443" t="s">
        <v>553</v>
      </c>
      <c r="X443" t="s">
        <v>554</v>
      </c>
      <c r="AB443" t="s">
        <v>880</v>
      </c>
    </row>
    <row r="444" spans="1:28">
      <c r="A444" t="s">
        <v>1556</v>
      </c>
      <c r="B444" t="s">
        <v>264</v>
      </c>
      <c r="D444" t="s">
        <v>1205</v>
      </c>
      <c r="E444" t="s">
        <v>1002</v>
      </c>
      <c r="F444" t="s">
        <v>961</v>
      </c>
      <c r="G444" t="s">
        <v>957</v>
      </c>
      <c r="H444" t="s">
        <v>950</v>
      </c>
      <c r="I444" t="s">
        <v>1109</v>
      </c>
      <c r="J444" t="s">
        <v>1113</v>
      </c>
      <c r="K444" t="s">
        <v>961</v>
      </c>
      <c r="L444" t="s">
        <v>961</v>
      </c>
      <c r="M444" t="s">
        <v>961</v>
      </c>
      <c r="N444" t="s">
        <v>943</v>
      </c>
      <c r="O444" t="s">
        <v>943</v>
      </c>
      <c r="P444" t="s">
        <v>899</v>
      </c>
      <c r="T444" t="s">
        <v>553</v>
      </c>
      <c r="U444" t="s">
        <v>553</v>
      </c>
      <c r="V444" t="s">
        <v>553</v>
      </c>
      <c r="W444" t="s">
        <v>553</v>
      </c>
      <c r="X444" t="s">
        <v>554</v>
      </c>
      <c r="AB444" t="s">
        <v>880</v>
      </c>
    </row>
    <row r="445" spans="1:28">
      <c r="A445" t="s">
        <v>1556</v>
      </c>
      <c r="B445" t="s">
        <v>241</v>
      </c>
      <c r="D445" t="s">
        <v>1201</v>
      </c>
      <c r="E445" t="s">
        <v>927</v>
      </c>
      <c r="F445" t="s">
        <v>906</v>
      </c>
      <c r="G445" t="s">
        <v>1049</v>
      </c>
      <c r="H445" t="s">
        <v>950</v>
      </c>
      <c r="I445" t="s">
        <v>1109</v>
      </c>
      <c r="J445" t="s">
        <v>1113</v>
      </c>
      <c r="K445" t="s">
        <v>906</v>
      </c>
      <c r="L445" t="s">
        <v>906</v>
      </c>
      <c r="M445" t="s">
        <v>906</v>
      </c>
      <c r="N445" t="s">
        <v>1005</v>
      </c>
      <c r="O445" t="s">
        <v>1005</v>
      </c>
      <c r="P445" t="s">
        <v>899</v>
      </c>
      <c r="T445" t="s">
        <v>553</v>
      </c>
      <c r="U445" t="s">
        <v>553</v>
      </c>
      <c r="V445" t="s">
        <v>553</v>
      </c>
      <c r="W445" t="s">
        <v>553</v>
      </c>
      <c r="X445" t="s">
        <v>554</v>
      </c>
      <c r="AB445" t="s">
        <v>880</v>
      </c>
    </row>
    <row r="446" spans="1:28">
      <c r="A446" t="s">
        <v>1556</v>
      </c>
      <c r="B446" t="s">
        <v>241</v>
      </c>
      <c r="D446" t="s">
        <v>1208</v>
      </c>
      <c r="E446" t="s">
        <v>975</v>
      </c>
      <c r="F446" t="s">
        <v>906</v>
      </c>
      <c r="G446" t="s">
        <v>988</v>
      </c>
      <c r="H446" t="s">
        <v>950</v>
      </c>
      <c r="I446" t="s">
        <v>1109</v>
      </c>
      <c r="J446" t="s">
        <v>1113</v>
      </c>
      <c r="K446" t="s">
        <v>906</v>
      </c>
      <c r="L446" t="s">
        <v>906</v>
      </c>
      <c r="M446" t="s">
        <v>906</v>
      </c>
      <c r="N446" t="s">
        <v>1005</v>
      </c>
      <c r="O446" t="s">
        <v>1005</v>
      </c>
      <c r="P446" t="s">
        <v>899</v>
      </c>
      <c r="T446" t="s">
        <v>553</v>
      </c>
      <c r="U446" t="s">
        <v>553</v>
      </c>
      <c r="V446" t="s">
        <v>553</v>
      </c>
      <c r="W446" t="s">
        <v>553</v>
      </c>
      <c r="X446" t="s">
        <v>554</v>
      </c>
      <c r="AB446" t="s">
        <v>880</v>
      </c>
    </row>
    <row r="447" spans="1:28">
      <c r="A447" t="s">
        <v>1556</v>
      </c>
      <c r="B447" t="s">
        <v>241</v>
      </c>
      <c r="D447" t="s">
        <v>1209</v>
      </c>
      <c r="E447" t="s">
        <v>975</v>
      </c>
      <c r="F447" t="s">
        <v>906</v>
      </c>
      <c r="G447" t="s">
        <v>1130</v>
      </c>
      <c r="H447" t="s">
        <v>950</v>
      </c>
      <c r="I447" t="s">
        <v>1109</v>
      </c>
      <c r="J447" t="s">
        <v>1113</v>
      </c>
      <c r="K447" t="s">
        <v>906</v>
      </c>
      <c r="L447" t="s">
        <v>906</v>
      </c>
      <c r="M447" t="s">
        <v>906</v>
      </c>
      <c r="N447" t="s">
        <v>1005</v>
      </c>
      <c r="O447" t="s">
        <v>1005</v>
      </c>
      <c r="P447" t="s">
        <v>899</v>
      </c>
      <c r="T447" t="s">
        <v>553</v>
      </c>
      <c r="U447" t="s">
        <v>553</v>
      </c>
      <c r="V447" t="s">
        <v>553</v>
      </c>
      <c r="W447" t="s">
        <v>553</v>
      </c>
      <c r="X447" t="s">
        <v>554</v>
      </c>
      <c r="AB447" t="s">
        <v>880</v>
      </c>
    </row>
    <row r="448" spans="1:28">
      <c r="A448" t="s">
        <v>1556</v>
      </c>
      <c r="B448" t="s">
        <v>241</v>
      </c>
      <c r="D448" t="s">
        <v>1210</v>
      </c>
      <c r="E448" t="s">
        <v>1094</v>
      </c>
      <c r="F448" t="s">
        <v>906</v>
      </c>
      <c r="G448" t="s">
        <v>1130</v>
      </c>
      <c r="H448" t="s">
        <v>950</v>
      </c>
      <c r="I448" t="s">
        <v>1109</v>
      </c>
      <c r="J448" t="s">
        <v>1113</v>
      </c>
      <c r="K448" t="s">
        <v>906</v>
      </c>
      <c r="L448" t="s">
        <v>906</v>
      </c>
      <c r="M448" t="s">
        <v>906</v>
      </c>
      <c r="N448" t="s">
        <v>1005</v>
      </c>
      <c r="O448" t="s">
        <v>1005</v>
      </c>
      <c r="P448" t="s">
        <v>899</v>
      </c>
      <c r="T448" t="s">
        <v>553</v>
      </c>
      <c r="U448" t="s">
        <v>553</v>
      </c>
      <c r="V448" t="s">
        <v>553</v>
      </c>
      <c r="W448" t="s">
        <v>553</v>
      </c>
      <c r="X448" t="s">
        <v>554</v>
      </c>
      <c r="AB448" t="s">
        <v>880</v>
      </c>
    </row>
    <row r="449" spans="1:28">
      <c r="A449" t="s">
        <v>1556</v>
      </c>
      <c r="B449" t="s">
        <v>241</v>
      </c>
      <c r="D449" t="s">
        <v>1211</v>
      </c>
      <c r="E449" t="s">
        <v>962</v>
      </c>
      <c r="F449" t="s">
        <v>906</v>
      </c>
      <c r="G449" t="s">
        <v>886</v>
      </c>
      <c r="H449" t="s">
        <v>950</v>
      </c>
      <c r="I449" t="s">
        <v>1109</v>
      </c>
      <c r="J449" t="s">
        <v>1113</v>
      </c>
      <c r="K449" t="s">
        <v>906</v>
      </c>
      <c r="L449" t="s">
        <v>906</v>
      </c>
      <c r="M449" t="s">
        <v>906</v>
      </c>
      <c r="N449" t="s">
        <v>1005</v>
      </c>
      <c r="O449" t="s">
        <v>1005</v>
      </c>
      <c r="P449" t="s">
        <v>899</v>
      </c>
      <c r="T449" t="s">
        <v>553</v>
      </c>
      <c r="U449" t="s">
        <v>553</v>
      </c>
      <c r="V449" t="s">
        <v>553</v>
      </c>
      <c r="W449" t="s">
        <v>553</v>
      </c>
      <c r="X449" t="s">
        <v>554</v>
      </c>
      <c r="AB449" t="s">
        <v>880</v>
      </c>
    </row>
    <row r="450" spans="1:28">
      <c r="A450" t="s">
        <v>1556</v>
      </c>
      <c r="B450" t="s">
        <v>241</v>
      </c>
      <c r="D450" t="s">
        <v>1203</v>
      </c>
      <c r="E450" t="s">
        <v>1069</v>
      </c>
      <c r="F450" t="s">
        <v>906</v>
      </c>
      <c r="G450" t="s">
        <v>886</v>
      </c>
      <c r="H450" t="s">
        <v>950</v>
      </c>
      <c r="I450" t="s">
        <v>1109</v>
      </c>
      <c r="J450" t="s">
        <v>1113</v>
      </c>
      <c r="K450" t="s">
        <v>906</v>
      </c>
      <c r="L450" t="s">
        <v>906</v>
      </c>
      <c r="M450" t="s">
        <v>906</v>
      </c>
      <c r="N450" t="s">
        <v>1005</v>
      </c>
      <c r="O450" t="s">
        <v>1005</v>
      </c>
      <c r="P450" t="s">
        <v>899</v>
      </c>
      <c r="T450" t="s">
        <v>553</v>
      </c>
      <c r="U450" t="s">
        <v>553</v>
      </c>
      <c r="V450" t="s">
        <v>553</v>
      </c>
      <c r="W450" t="s">
        <v>553</v>
      </c>
      <c r="X450" t="s">
        <v>554</v>
      </c>
      <c r="AB450" t="s">
        <v>880</v>
      </c>
    </row>
    <row r="451" spans="1:28">
      <c r="A451" t="s">
        <v>1556</v>
      </c>
      <c r="B451" t="s">
        <v>241</v>
      </c>
      <c r="D451" t="s">
        <v>1227</v>
      </c>
      <c r="E451" t="s">
        <v>1069</v>
      </c>
      <c r="F451" t="s">
        <v>906</v>
      </c>
      <c r="G451" t="s">
        <v>898</v>
      </c>
      <c r="H451" t="s">
        <v>950</v>
      </c>
      <c r="I451" t="s">
        <v>1109</v>
      </c>
      <c r="J451" t="s">
        <v>1113</v>
      </c>
      <c r="K451" t="s">
        <v>906</v>
      </c>
      <c r="L451" t="s">
        <v>906</v>
      </c>
      <c r="M451" t="s">
        <v>906</v>
      </c>
      <c r="N451" t="s">
        <v>1005</v>
      </c>
      <c r="O451" t="s">
        <v>1005</v>
      </c>
      <c r="P451" t="s">
        <v>899</v>
      </c>
      <c r="T451" t="s">
        <v>553</v>
      </c>
      <c r="U451" t="s">
        <v>553</v>
      </c>
      <c r="V451" t="s">
        <v>553</v>
      </c>
      <c r="W451" t="s">
        <v>553</v>
      </c>
      <c r="X451" t="s">
        <v>554</v>
      </c>
      <c r="AB451" t="s">
        <v>880</v>
      </c>
    </row>
    <row r="452" spans="1:28">
      <c r="A452" t="s">
        <v>1556</v>
      </c>
      <c r="B452" t="s">
        <v>241</v>
      </c>
      <c r="D452" t="s">
        <v>1205</v>
      </c>
      <c r="E452" t="s">
        <v>1069</v>
      </c>
      <c r="F452" t="s">
        <v>906</v>
      </c>
      <c r="G452" t="s">
        <v>1042</v>
      </c>
      <c r="H452" t="s">
        <v>950</v>
      </c>
      <c r="I452" t="s">
        <v>1109</v>
      </c>
      <c r="J452" t="s">
        <v>1113</v>
      </c>
      <c r="K452" t="s">
        <v>906</v>
      </c>
      <c r="L452" t="s">
        <v>906</v>
      </c>
      <c r="M452" t="s">
        <v>906</v>
      </c>
      <c r="N452" t="s">
        <v>1005</v>
      </c>
      <c r="O452" t="s">
        <v>1005</v>
      </c>
      <c r="P452" t="s">
        <v>899</v>
      </c>
      <c r="T452" t="s">
        <v>553</v>
      </c>
      <c r="U452" t="s">
        <v>553</v>
      </c>
      <c r="V452" t="s">
        <v>553</v>
      </c>
      <c r="W452" t="s">
        <v>553</v>
      </c>
      <c r="X452" t="s">
        <v>554</v>
      </c>
      <c r="AB452" t="s">
        <v>880</v>
      </c>
    </row>
    <row r="453" spans="1:28">
      <c r="A453" t="s">
        <v>1556</v>
      </c>
      <c r="C453" t="s">
        <v>1150</v>
      </c>
      <c r="D453" t="s">
        <v>1234</v>
      </c>
      <c r="E453" t="s">
        <v>985</v>
      </c>
      <c r="F453" s="60" t="s">
        <v>888</v>
      </c>
      <c r="G453" t="s">
        <v>985</v>
      </c>
      <c r="H453" t="s">
        <v>888</v>
      </c>
      <c r="I453" t="s">
        <v>888</v>
      </c>
      <c r="J453" t="s">
        <v>888</v>
      </c>
    </row>
    <row r="454" spans="1:28">
      <c r="A454" t="s">
        <v>1556</v>
      </c>
      <c r="C454" t="s">
        <v>1150</v>
      </c>
      <c r="D454" t="s">
        <v>1222</v>
      </c>
      <c r="E454" t="s">
        <v>985</v>
      </c>
      <c r="F454" s="60" t="s">
        <v>889</v>
      </c>
      <c r="G454" t="s">
        <v>985</v>
      </c>
      <c r="H454" t="s">
        <v>889</v>
      </c>
      <c r="I454" t="s">
        <v>889</v>
      </c>
      <c r="J454" t="s">
        <v>889</v>
      </c>
    </row>
    <row r="455" spans="1:28">
      <c r="A455" t="s">
        <v>1554</v>
      </c>
      <c r="B455" t="s">
        <v>266</v>
      </c>
      <c r="D455" t="s">
        <v>1232</v>
      </c>
      <c r="E455" t="s">
        <v>1071</v>
      </c>
      <c r="F455" t="s">
        <v>961</v>
      </c>
      <c r="G455" t="s">
        <v>876</v>
      </c>
      <c r="H455" t="s">
        <v>950</v>
      </c>
      <c r="I455" t="s">
        <v>1109</v>
      </c>
      <c r="J455" t="s">
        <v>1113</v>
      </c>
      <c r="K455" t="s">
        <v>961</v>
      </c>
      <c r="L455" t="s">
        <v>961</v>
      </c>
      <c r="M455" t="s">
        <v>961</v>
      </c>
      <c r="N455" t="s">
        <v>1036</v>
      </c>
      <c r="O455" t="s">
        <v>1036</v>
      </c>
      <c r="P455" t="s">
        <v>899</v>
      </c>
      <c r="T455" t="s">
        <v>553</v>
      </c>
      <c r="U455" t="s">
        <v>553</v>
      </c>
      <c r="V455" t="s">
        <v>553</v>
      </c>
      <c r="W455" t="s">
        <v>553</v>
      </c>
      <c r="X455" t="s">
        <v>554</v>
      </c>
      <c r="AB455" t="s">
        <v>880</v>
      </c>
    </row>
    <row r="456" spans="1:28">
      <c r="A456" t="s">
        <v>1554</v>
      </c>
      <c r="B456" t="s">
        <v>266</v>
      </c>
      <c r="D456" t="s">
        <v>1223</v>
      </c>
      <c r="E456" t="s">
        <v>1016</v>
      </c>
      <c r="F456" t="s">
        <v>961</v>
      </c>
      <c r="G456" t="s">
        <v>876</v>
      </c>
      <c r="H456" t="s">
        <v>950</v>
      </c>
      <c r="I456" t="s">
        <v>1109</v>
      </c>
      <c r="J456" t="s">
        <v>1113</v>
      </c>
      <c r="K456" t="s">
        <v>961</v>
      </c>
      <c r="L456" t="s">
        <v>961</v>
      </c>
      <c r="M456" t="s">
        <v>961</v>
      </c>
      <c r="N456" t="s">
        <v>1036</v>
      </c>
      <c r="O456" t="s">
        <v>1036</v>
      </c>
      <c r="P456" t="s">
        <v>899</v>
      </c>
      <c r="T456" t="s">
        <v>553</v>
      </c>
      <c r="U456" t="s">
        <v>553</v>
      </c>
      <c r="V456" t="s">
        <v>553</v>
      </c>
      <c r="W456" t="s">
        <v>553</v>
      </c>
      <c r="X456" t="s">
        <v>554</v>
      </c>
      <c r="AB456" t="s">
        <v>880</v>
      </c>
    </row>
    <row r="457" spans="1:28">
      <c r="A457" t="s">
        <v>1554</v>
      </c>
      <c r="B457" t="s">
        <v>266</v>
      </c>
      <c r="D457" t="s">
        <v>1219</v>
      </c>
      <c r="E457" t="s">
        <v>878</v>
      </c>
      <c r="F457" t="s">
        <v>961</v>
      </c>
      <c r="G457" t="s">
        <v>1107</v>
      </c>
      <c r="H457" t="s">
        <v>950</v>
      </c>
      <c r="I457" t="s">
        <v>1109</v>
      </c>
      <c r="J457" t="s">
        <v>1113</v>
      </c>
      <c r="K457" t="s">
        <v>961</v>
      </c>
      <c r="L457" t="s">
        <v>961</v>
      </c>
      <c r="M457" t="s">
        <v>961</v>
      </c>
      <c r="N457" t="s">
        <v>1036</v>
      </c>
      <c r="O457" t="s">
        <v>1036</v>
      </c>
      <c r="P457" t="s">
        <v>899</v>
      </c>
      <c r="T457" t="s">
        <v>553</v>
      </c>
      <c r="U457" t="s">
        <v>553</v>
      </c>
      <c r="V457" t="s">
        <v>553</v>
      </c>
      <c r="W457" t="s">
        <v>553</v>
      </c>
      <c r="X457" t="s">
        <v>554</v>
      </c>
      <c r="AB457" t="s">
        <v>880</v>
      </c>
    </row>
    <row r="458" spans="1:28">
      <c r="A458" t="s">
        <v>1554</v>
      </c>
      <c r="B458" t="s">
        <v>266</v>
      </c>
      <c r="D458" t="s">
        <v>1220</v>
      </c>
      <c r="E458" t="s">
        <v>1051</v>
      </c>
      <c r="F458" t="s">
        <v>961</v>
      </c>
      <c r="G458" t="s">
        <v>1009</v>
      </c>
      <c r="H458" t="s">
        <v>950</v>
      </c>
      <c r="I458" t="s">
        <v>1109</v>
      </c>
      <c r="J458" t="s">
        <v>1113</v>
      </c>
      <c r="K458" t="s">
        <v>961</v>
      </c>
      <c r="L458" t="s">
        <v>961</v>
      </c>
      <c r="M458" t="s">
        <v>961</v>
      </c>
      <c r="N458" t="s">
        <v>1036</v>
      </c>
      <c r="O458" t="s">
        <v>1036</v>
      </c>
      <c r="P458" t="s">
        <v>899</v>
      </c>
      <c r="T458" t="s">
        <v>553</v>
      </c>
      <c r="U458" t="s">
        <v>553</v>
      </c>
      <c r="V458" t="s">
        <v>553</v>
      </c>
      <c r="W458" t="s">
        <v>553</v>
      </c>
      <c r="X458" t="s">
        <v>554</v>
      </c>
      <c r="AB458" t="s">
        <v>880</v>
      </c>
    </row>
    <row r="459" spans="1:28">
      <c r="A459" t="s">
        <v>1554</v>
      </c>
      <c r="B459" t="s">
        <v>266</v>
      </c>
      <c r="D459" t="s">
        <v>1221</v>
      </c>
      <c r="E459" t="s">
        <v>910</v>
      </c>
      <c r="F459" t="s">
        <v>961</v>
      </c>
      <c r="G459" t="s">
        <v>892</v>
      </c>
      <c r="H459" t="s">
        <v>950</v>
      </c>
      <c r="I459" t="s">
        <v>1109</v>
      </c>
      <c r="J459" t="s">
        <v>1113</v>
      </c>
      <c r="K459" t="s">
        <v>961</v>
      </c>
      <c r="L459" t="s">
        <v>961</v>
      </c>
      <c r="M459" t="s">
        <v>961</v>
      </c>
      <c r="N459" t="s">
        <v>1036</v>
      </c>
      <c r="O459" t="s">
        <v>1036</v>
      </c>
      <c r="P459" t="s">
        <v>899</v>
      </c>
      <c r="T459" t="s">
        <v>553</v>
      </c>
      <c r="U459" t="s">
        <v>553</v>
      </c>
      <c r="V459" t="s">
        <v>553</v>
      </c>
      <c r="W459" t="s">
        <v>553</v>
      </c>
      <c r="X459" t="s">
        <v>554</v>
      </c>
      <c r="AB459" t="s">
        <v>880</v>
      </c>
    </row>
    <row r="460" spans="1:28">
      <c r="A460" t="s">
        <v>1554</v>
      </c>
      <c r="B460" t="s">
        <v>266</v>
      </c>
      <c r="D460" t="s">
        <v>1214</v>
      </c>
      <c r="E460" t="s">
        <v>959</v>
      </c>
      <c r="F460" t="s">
        <v>961</v>
      </c>
      <c r="G460" t="s">
        <v>1006</v>
      </c>
      <c r="H460" t="s">
        <v>950</v>
      </c>
      <c r="I460" t="s">
        <v>1109</v>
      </c>
      <c r="J460" t="s">
        <v>1113</v>
      </c>
      <c r="K460" t="s">
        <v>961</v>
      </c>
      <c r="L460" t="s">
        <v>961</v>
      </c>
      <c r="M460" t="s">
        <v>961</v>
      </c>
      <c r="N460" t="s">
        <v>1026</v>
      </c>
      <c r="O460" t="s">
        <v>1026</v>
      </c>
      <c r="P460" t="s">
        <v>899</v>
      </c>
      <c r="T460" t="s">
        <v>553</v>
      </c>
      <c r="U460" t="s">
        <v>553</v>
      </c>
      <c r="V460" t="s">
        <v>553</v>
      </c>
      <c r="W460" t="s">
        <v>553</v>
      </c>
      <c r="X460" t="s">
        <v>554</v>
      </c>
      <c r="AB460" t="s">
        <v>880</v>
      </c>
    </row>
    <row r="461" spans="1:28">
      <c r="A461" t="s">
        <v>1554</v>
      </c>
      <c r="B461" t="s">
        <v>266</v>
      </c>
      <c r="D461" t="s">
        <v>1215</v>
      </c>
      <c r="E461" t="s">
        <v>1064</v>
      </c>
      <c r="F461" t="s">
        <v>961</v>
      </c>
      <c r="G461" t="s">
        <v>1143</v>
      </c>
      <c r="H461" t="s">
        <v>950</v>
      </c>
      <c r="I461" t="s">
        <v>1109</v>
      </c>
      <c r="J461" t="s">
        <v>1113</v>
      </c>
      <c r="K461" t="s">
        <v>961</v>
      </c>
      <c r="L461" t="s">
        <v>961</v>
      </c>
      <c r="M461" t="s">
        <v>961</v>
      </c>
      <c r="N461" t="s">
        <v>1026</v>
      </c>
      <c r="O461" t="s">
        <v>1026</v>
      </c>
      <c r="P461" t="s">
        <v>899</v>
      </c>
      <c r="T461" t="s">
        <v>553</v>
      </c>
      <c r="U461" t="s">
        <v>553</v>
      </c>
      <c r="V461" t="s">
        <v>553</v>
      </c>
      <c r="W461" t="s">
        <v>553</v>
      </c>
      <c r="X461" t="s">
        <v>554</v>
      </c>
      <c r="AB461" t="s">
        <v>880</v>
      </c>
    </row>
    <row r="462" spans="1:28">
      <c r="A462" t="s">
        <v>1554</v>
      </c>
      <c r="B462" t="s">
        <v>266</v>
      </c>
      <c r="D462" t="s">
        <v>1203</v>
      </c>
      <c r="E462" t="s">
        <v>1000</v>
      </c>
      <c r="F462" t="s">
        <v>961</v>
      </c>
      <c r="G462" t="s">
        <v>895</v>
      </c>
      <c r="H462" t="s">
        <v>950</v>
      </c>
      <c r="I462" t="s">
        <v>1109</v>
      </c>
      <c r="J462" t="s">
        <v>1113</v>
      </c>
      <c r="K462" t="s">
        <v>961</v>
      </c>
      <c r="L462" t="s">
        <v>961</v>
      </c>
      <c r="M462" t="s">
        <v>961</v>
      </c>
      <c r="N462" t="s">
        <v>1026</v>
      </c>
      <c r="O462" t="s">
        <v>1026</v>
      </c>
      <c r="P462" t="s">
        <v>899</v>
      </c>
      <c r="T462" t="s">
        <v>553</v>
      </c>
      <c r="U462" t="s">
        <v>553</v>
      </c>
      <c r="V462" t="s">
        <v>553</v>
      </c>
      <c r="W462" t="s">
        <v>553</v>
      </c>
      <c r="X462" t="s">
        <v>554</v>
      </c>
      <c r="AB462" t="s">
        <v>880</v>
      </c>
    </row>
    <row r="463" spans="1:28">
      <c r="A463" t="s">
        <v>1554</v>
      </c>
      <c r="B463" t="s">
        <v>266</v>
      </c>
      <c r="D463" t="s">
        <v>1227</v>
      </c>
      <c r="E463" t="s">
        <v>1010</v>
      </c>
      <c r="F463" t="s">
        <v>961</v>
      </c>
      <c r="G463" t="s">
        <v>1102</v>
      </c>
      <c r="H463" t="s">
        <v>950</v>
      </c>
      <c r="I463" t="s">
        <v>1109</v>
      </c>
      <c r="J463" t="s">
        <v>1113</v>
      </c>
      <c r="K463" t="s">
        <v>961</v>
      </c>
      <c r="L463" t="s">
        <v>961</v>
      </c>
      <c r="M463" t="s">
        <v>961</v>
      </c>
      <c r="N463" t="s">
        <v>1026</v>
      </c>
      <c r="O463" t="s">
        <v>1026</v>
      </c>
      <c r="P463" t="s">
        <v>899</v>
      </c>
      <c r="T463" t="s">
        <v>553</v>
      </c>
      <c r="U463" t="s">
        <v>553</v>
      </c>
      <c r="V463" t="s">
        <v>553</v>
      </c>
      <c r="W463" t="s">
        <v>553</v>
      </c>
      <c r="X463" t="s">
        <v>554</v>
      </c>
      <c r="AB463" t="s">
        <v>880</v>
      </c>
    </row>
    <row r="464" spans="1:28">
      <c r="A464" t="s">
        <v>1554</v>
      </c>
      <c r="B464" t="s">
        <v>266</v>
      </c>
      <c r="D464" t="s">
        <v>1205</v>
      </c>
      <c r="E464" t="s">
        <v>1104</v>
      </c>
      <c r="F464" t="s">
        <v>961</v>
      </c>
      <c r="G464" t="s">
        <v>1103</v>
      </c>
      <c r="H464" t="s">
        <v>950</v>
      </c>
      <c r="I464" t="s">
        <v>1109</v>
      </c>
      <c r="J464" t="s">
        <v>1113</v>
      </c>
      <c r="K464" t="s">
        <v>961</v>
      </c>
      <c r="L464" t="s">
        <v>961</v>
      </c>
      <c r="M464" t="s">
        <v>961</v>
      </c>
      <c r="N464" t="s">
        <v>1026</v>
      </c>
      <c r="O464" t="s">
        <v>1026</v>
      </c>
      <c r="P464" t="s">
        <v>899</v>
      </c>
      <c r="T464" t="s">
        <v>553</v>
      </c>
      <c r="U464" t="s">
        <v>553</v>
      </c>
      <c r="V464" t="s">
        <v>553</v>
      </c>
      <c r="W464" t="s">
        <v>553</v>
      </c>
      <c r="X464" t="s">
        <v>554</v>
      </c>
      <c r="AB464" t="s">
        <v>880</v>
      </c>
    </row>
    <row r="465" spans="1:28">
      <c r="A465" t="s">
        <v>1554</v>
      </c>
      <c r="B465" t="s">
        <v>239</v>
      </c>
      <c r="D465" t="s">
        <v>1202</v>
      </c>
      <c r="E465" t="s">
        <v>1105</v>
      </c>
      <c r="F465" t="s">
        <v>961</v>
      </c>
      <c r="G465" t="s">
        <v>876</v>
      </c>
      <c r="H465" t="s">
        <v>950</v>
      </c>
      <c r="I465" t="s">
        <v>1109</v>
      </c>
      <c r="J465" t="s">
        <v>1113</v>
      </c>
      <c r="K465" t="s">
        <v>961</v>
      </c>
      <c r="L465" t="s">
        <v>961</v>
      </c>
      <c r="M465" t="s">
        <v>961</v>
      </c>
      <c r="N465" t="s">
        <v>1036</v>
      </c>
      <c r="O465" t="s">
        <v>1036</v>
      </c>
      <c r="P465" t="s">
        <v>899</v>
      </c>
      <c r="T465" t="s">
        <v>553</v>
      </c>
      <c r="U465" t="s">
        <v>553</v>
      </c>
      <c r="V465" t="s">
        <v>553</v>
      </c>
      <c r="W465" t="s">
        <v>553</v>
      </c>
      <c r="X465" t="s">
        <v>554</v>
      </c>
      <c r="AB465" t="s">
        <v>880</v>
      </c>
    </row>
    <row r="466" spans="1:28">
      <c r="A466" t="s">
        <v>1554</v>
      </c>
      <c r="B466" t="s">
        <v>239</v>
      </c>
      <c r="D466" t="s">
        <v>1212</v>
      </c>
      <c r="E466" t="s">
        <v>904</v>
      </c>
      <c r="F466" t="s">
        <v>961</v>
      </c>
      <c r="G466" t="s">
        <v>876</v>
      </c>
      <c r="H466" t="s">
        <v>950</v>
      </c>
      <c r="I466" t="s">
        <v>1109</v>
      </c>
      <c r="J466" t="s">
        <v>1113</v>
      </c>
      <c r="K466" t="s">
        <v>961</v>
      </c>
      <c r="L466" t="s">
        <v>961</v>
      </c>
      <c r="M466" t="s">
        <v>961</v>
      </c>
      <c r="N466" t="s">
        <v>1036</v>
      </c>
      <c r="O466" t="s">
        <v>1036</v>
      </c>
      <c r="P466" t="s">
        <v>899</v>
      </c>
      <c r="T466" t="s">
        <v>553</v>
      </c>
      <c r="U466" t="s">
        <v>553</v>
      </c>
      <c r="V466" t="s">
        <v>553</v>
      </c>
      <c r="W466" t="s">
        <v>553</v>
      </c>
      <c r="X466" t="s">
        <v>554</v>
      </c>
      <c r="AB466" t="s">
        <v>880</v>
      </c>
    </row>
    <row r="467" spans="1:28">
      <c r="A467" t="s">
        <v>1554</v>
      </c>
      <c r="B467" t="s">
        <v>239</v>
      </c>
      <c r="D467" t="s">
        <v>1207</v>
      </c>
      <c r="E467" t="s">
        <v>1015</v>
      </c>
      <c r="F467" t="s">
        <v>961</v>
      </c>
      <c r="G467" t="s">
        <v>876</v>
      </c>
      <c r="H467" t="s">
        <v>950</v>
      </c>
      <c r="I467" t="s">
        <v>1109</v>
      </c>
      <c r="J467" t="s">
        <v>1113</v>
      </c>
      <c r="K467" t="s">
        <v>961</v>
      </c>
      <c r="L467" t="s">
        <v>961</v>
      </c>
      <c r="M467" t="s">
        <v>961</v>
      </c>
      <c r="N467" t="s">
        <v>1036</v>
      </c>
      <c r="O467" t="s">
        <v>1036</v>
      </c>
      <c r="P467" t="s">
        <v>899</v>
      </c>
      <c r="T467" t="s">
        <v>553</v>
      </c>
      <c r="U467" t="s">
        <v>553</v>
      </c>
      <c r="V467" t="s">
        <v>553</v>
      </c>
      <c r="W467" t="s">
        <v>553</v>
      </c>
      <c r="X467" t="s">
        <v>554</v>
      </c>
      <c r="AB467" t="s">
        <v>880</v>
      </c>
    </row>
    <row r="468" spans="1:28">
      <c r="A468" t="s">
        <v>1554</v>
      </c>
      <c r="B468" t="s">
        <v>239</v>
      </c>
      <c r="D468" t="s">
        <v>1223</v>
      </c>
      <c r="E468" t="s">
        <v>1093</v>
      </c>
      <c r="F468" t="s">
        <v>961</v>
      </c>
      <c r="G468" t="s">
        <v>876</v>
      </c>
      <c r="H468" t="s">
        <v>950</v>
      </c>
      <c r="I468" t="s">
        <v>1109</v>
      </c>
      <c r="J468" t="s">
        <v>1113</v>
      </c>
      <c r="K468" t="s">
        <v>961</v>
      </c>
      <c r="L468" t="s">
        <v>961</v>
      </c>
      <c r="M468" t="s">
        <v>961</v>
      </c>
      <c r="N468" t="s">
        <v>1036</v>
      </c>
      <c r="O468" t="s">
        <v>1036</v>
      </c>
      <c r="P468" t="s">
        <v>899</v>
      </c>
      <c r="T468" t="s">
        <v>553</v>
      </c>
      <c r="U468" t="s">
        <v>553</v>
      </c>
      <c r="V468" t="s">
        <v>553</v>
      </c>
      <c r="W468" t="s">
        <v>553</v>
      </c>
      <c r="X468" t="s">
        <v>554</v>
      </c>
      <c r="AB468" t="s">
        <v>880</v>
      </c>
    </row>
    <row r="469" spans="1:28">
      <c r="A469" t="s">
        <v>1554</v>
      </c>
      <c r="B469" t="s">
        <v>239</v>
      </c>
      <c r="D469" t="s">
        <v>1219</v>
      </c>
      <c r="E469" t="s">
        <v>1077</v>
      </c>
      <c r="F469" t="s">
        <v>961</v>
      </c>
      <c r="G469" t="s">
        <v>1107</v>
      </c>
      <c r="H469" t="s">
        <v>950</v>
      </c>
      <c r="I469" t="s">
        <v>1109</v>
      </c>
      <c r="J469" t="s">
        <v>1113</v>
      </c>
      <c r="K469" t="s">
        <v>961</v>
      </c>
      <c r="L469" t="s">
        <v>961</v>
      </c>
      <c r="M469" t="s">
        <v>961</v>
      </c>
      <c r="N469" t="s">
        <v>1036</v>
      </c>
      <c r="O469" t="s">
        <v>1036</v>
      </c>
      <c r="P469" t="s">
        <v>899</v>
      </c>
      <c r="T469" t="s">
        <v>553</v>
      </c>
      <c r="U469" t="s">
        <v>553</v>
      </c>
      <c r="V469" t="s">
        <v>553</v>
      </c>
      <c r="W469" t="s">
        <v>553</v>
      </c>
      <c r="X469" t="s">
        <v>554</v>
      </c>
      <c r="AB469" t="s">
        <v>880</v>
      </c>
    </row>
    <row r="470" spans="1:28">
      <c r="A470" t="s">
        <v>1554</v>
      </c>
      <c r="B470" t="s">
        <v>239</v>
      </c>
      <c r="D470" t="s">
        <v>1220</v>
      </c>
      <c r="E470" t="s">
        <v>1023</v>
      </c>
      <c r="F470" t="s">
        <v>961</v>
      </c>
      <c r="G470" t="s">
        <v>1009</v>
      </c>
      <c r="H470" t="s">
        <v>950</v>
      </c>
      <c r="I470" t="s">
        <v>1109</v>
      </c>
      <c r="J470" t="s">
        <v>1113</v>
      </c>
      <c r="K470" t="s">
        <v>961</v>
      </c>
      <c r="L470" t="s">
        <v>961</v>
      </c>
      <c r="M470" t="s">
        <v>961</v>
      </c>
      <c r="N470" t="s">
        <v>1036</v>
      </c>
      <c r="O470" t="s">
        <v>1036</v>
      </c>
      <c r="P470" t="s">
        <v>899</v>
      </c>
      <c r="T470" t="s">
        <v>553</v>
      </c>
      <c r="U470" t="s">
        <v>553</v>
      </c>
      <c r="V470" t="s">
        <v>553</v>
      </c>
      <c r="W470" t="s">
        <v>553</v>
      </c>
      <c r="X470" t="s">
        <v>554</v>
      </c>
      <c r="AB470" t="s">
        <v>880</v>
      </c>
    </row>
    <row r="471" spans="1:28">
      <c r="A471" t="s">
        <v>1554</v>
      </c>
      <c r="B471" t="s">
        <v>239</v>
      </c>
      <c r="D471" t="s">
        <v>1221</v>
      </c>
      <c r="E471" t="s">
        <v>1147</v>
      </c>
      <c r="F471" t="s">
        <v>961</v>
      </c>
      <c r="G471" t="s">
        <v>892</v>
      </c>
      <c r="H471" t="s">
        <v>950</v>
      </c>
      <c r="I471" t="s">
        <v>1109</v>
      </c>
      <c r="J471" t="s">
        <v>1113</v>
      </c>
      <c r="K471" t="s">
        <v>961</v>
      </c>
      <c r="L471" t="s">
        <v>961</v>
      </c>
      <c r="M471" t="s">
        <v>961</v>
      </c>
      <c r="N471" t="s">
        <v>1036</v>
      </c>
      <c r="O471" t="s">
        <v>1036</v>
      </c>
      <c r="P471" t="s">
        <v>899</v>
      </c>
      <c r="T471" t="s">
        <v>553</v>
      </c>
      <c r="U471" t="s">
        <v>553</v>
      </c>
      <c r="V471" t="s">
        <v>553</v>
      </c>
      <c r="W471" t="s">
        <v>553</v>
      </c>
      <c r="X471" t="s">
        <v>554</v>
      </c>
      <c r="AB471" t="s">
        <v>880</v>
      </c>
    </row>
    <row r="472" spans="1:28">
      <c r="A472" t="s">
        <v>1554</v>
      </c>
      <c r="B472" t="s">
        <v>239</v>
      </c>
      <c r="D472" t="s">
        <v>1214</v>
      </c>
      <c r="E472" t="s">
        <v>918</v>
      </c>
      <c r="F472" t="s">
        <v>961</v>
      </c>
      <c r="G472" t="s">
        <v>1006</v>
      </c>
      <c r="H472" t="s">
        <v>950</v>
      </c>
      <c r="I472" t="s">
        <v>1109</v>
      </c>
      <c r="J472" t="s">
        <v>1113</v>
      </c>
      <c r="K472" t="s">
        <v>961</v>
      </c>
      <c r="L472" t="s">
        <v>961</v>
      </c>
      <c r="M472" t="s">
        <v>961</v>
      </c>
      <c r="N472" t="s">
        <v>874</v>
      </c>
      <c r="O472" t="s">
        <v>874</v>
      </c>
      <c r="P472" t="s">
        <v>899</v>
      </c>
      <c r="T472" t="s">
        <v>553</v>
      </c>
      <c r="U472" t="s">
        <v>553</v>
      </c>
      <c r="V472" t="s">
        <v>553</v>
      </c>
      <c r="W472" t="s">
        <v>553</v>
      </c>
      <c r="X472" t="s">
        <v>554</v>
      </c>
      <c r="AB472" t="s">
        <v>880</v>
      </c>
    </row>
    <row r="473" spans="1:28">
      <c r="A473" t="s">
        <v>1554</v>
      </c>
      <c r="B473" t="s">
        <v>239</v>
      </c>
      <c r="D473" t="s">
        <v>1215</v>
      </c>
      <c r="E473" t="s">
        <v>1057</v>
      </c>
      <c r="F473" t="s">
        <v>961</v>
      </c>
      <c r="G473" t="s">
        <v>1143</v>
      </c>
      <c r="H473" t="s">
        <v>950</v>
      </c>
      <c r="I473" t="s">
        <v>1109</v>
      </c>
      <c r="J473" t="s">
        <v>1113</v>
      </c>
      <c r="K473" t="s">
        <v>961</v>
      </c>
      <c r="L473" t="s">
        <v>961</v>
      </c>
      <c r="M473" t="s">
        <v>961</v>
      </c>
      <c r="N473" t="s">
        <v>874</v>
      </c>
      <c r="O473" t="s">
        <v>874</v>
      </c>
      <c r="P473" t="s">
        <v>899</v>
      </c>
      <c r="T473" t="s">
        <v>553</v>
      </c>
      <c r="U473" t="s">
        <v>553</v>
      </c>
      <c r="V473" t="s">
        <v>553</v>
      </c>
      <c r="W473" t="s">
        <v>553</v>
      </c>
      <c r="X473" t="s">
        <v>554</v>
      </c>
      <c r="AB473" t="s">
        <v>880</v>
      </c>
    </row>
    <row r="474" spans="1:28">
      <c r="A474" t="s">
        <v>1554</v>
      </c>
      <c r="B474" t="s">
        <v>239</v>
      </c>
      <c r="D474" t="s">
        <v>1203</v>
      </c>
      <c r="E474" t="s">
        <v>1085</v>
      </c>
      <c r="F474" t="s">
        <v>961</v>
      </c>
      <c r="G474" t="s">
        <v>895</v>
      </c>
      <c r="H474" t="s">
        <v>950</v>
      </c>
      <c r="I474" t="s">
        <v>1109</v>
      </c>
      <c r="J474" t="s">
        <v>1113</v>
      </c>
      <c r="K474" t="s">
        <v>961</v>
      </c>
      <c r="L474" t="s">
        <v>961</v>
      </c>
      <c r="M474" t="s">
        <v>961</v>
      </c>
      <c r="N474" t="s">
        <v>874</v>
      </c>
      <c r="O474" t="s">
        <v>874</v>
      </c>
      <c r="P474" t="s">
        <v>899</v>
      </c>
      <c r="T474" t="s">
        <v>553</v>
      </c>
      <c r="U474" t="s">
        <v>553</v>
      </c>
      <c r="V474" t="s">
        <v>553</v>
      </c>
      <c r="W474" t="s">
        <v>553</v>
      </c>
      <c r="X474" t="s">
        <v>554</v>
      </c>
      <c r="AB474" t="s">
        <v>880</v>
      </c>
    </row>
    <row r="475" spans="1:28">
      <c r="A475" t="s">
        <v>1554</v>
      </c>
      <c r="B475" t="s">
        <v>239</v>
      </c>
      <c r="D475" t="s">
        <v>1227</v>
      </c>
      <c r="E475" t="s">
        <v>1041</v>
      </c>
      <c r="F475" t="s">
        <v>961</v>
      </c>
      <c r="G475" t="s">
        <v>1102</v>
      </c>
      <c r="H475" t="s">
        <v>950</v>
      </c>
      <c r="I475" t="s">
        <v>1109</v>
      </c>
      <c r="J475" t="s">
        <v>1113</v>
      </c>
      <c r="K475" t="s">
        <v>961</v>
      </c>
      <c r="L475" t="s">
        <v>961</v>
      </c>
      <c r="M475" t="s">
        <v>961</v>
      </c>
      <c r="N475" t="s">
        <v>874</v>
      </c>
      <c r="O475" t="s">
        <v>874</v>
      </c>
      <c r="P475" t="s">
        <v>899</v>
      </c>
      <c r="T475" t="s">
        <v>553</v>
      </c>
      <c r="U475" t="s">
        <v>553</v>
      </c>
      <c r="V475" t="s">
        <v>553</v>
      </c>
      <c r="W475" t="s">
        <v>553</v>
      </c>
      <c r="X475" t="s">
        <v>554</v>
      </c>
      <c r="AB475" t="s">
        <v>880</v>
      </c>
    </row>
    <row r="476" spans="1:28">
      <c r="A476" t="s">
        <v>1554</v>
      </c>
      <c r="B476" t="s">
        <v>239</v>
      </c>
      <c r="D476" t="s">
        <v>1205</v>
      </c>
      <c r="E476" t="s">
        <v>923</v>
      </c>
      <c r="F476" t="s">
        <v>961</v>
      </c>
      <c r="G476" t="s">
        <v>1103</v>
      </c>
      <c r="H476" t="s">
        <v>950</v>
      </c>
      <c r="I476" t="s">
        <v>1109</v>
      </c>
      <c r="J476" t="s">
        <v>1113</v>
      </c>
      <c r="K476" t="s">
        <v>961</v>
      </c>
      <c r="L476" t="s">
        <v>961</v>
      </c>
      <c r="M476" t="s">
        <v>961</v>
      </c>
      <c r="N476" t="s">
        <v>874</v>
      </c>
      <c r="O476" t="s">
        <v>874</v>
      </c>
      <c r="P476" t="s">
        <v>899</v>
      </c>
      <c r="T476" t="s">
        <v>553</v>
      </c>
      <c r="U476" t="s">
        <v>553</v>
      </c>
      <c r="V476" t="s">
        <v>553</v>
      </c>
      <c r="W476" t="s">
        <v>553</v>
      </c>
      <c r="X476" t="s">
        <v>554</v>
      </c>
      <c r="AB476" t="s">
        <v>880</v>
      </c>
    </row>
    <row r="477" spans="1:28">
      <c r="A477" t="s">
        <v>1554</v>
      </c>
      <c r="B477" t="s">
        <v>267</v>
      </c>
      <c r="D477" t="s">
        <v>1202</v>
      </c>
      <c r="E477" t="s">
        <v>1105</v>
      </c>
      <c r="F477" t="s">
        <v>1030</v>
      </c>
      <c r="G477" t="s">
        <v>876</v>
      </c>
      <c r="H477" t="s">
        <v>950</v>
      </c>
      <c r="I477" t="s">
        <v>1109</v>
      </c>
      <c r="J477" t="s">
        <v>1113</v>
      </c>
      <c r="K477" t="s">
        <v>1030</v>
      </c>
      <c r="L477" t="s">
        <v>1030</v>
      </c>
      <c r="M477" t="s">
        <v>1030</v>
      </c>
      <c r="N477" t="s">
        <v>1036</v>
      </c>
      <c r="O477" t="s">
        <v>1036</v>
      </c>
      <c r="P477" t="s">
        <v>899</v>
      </c>
      <c r="T477" t="s">
        <v>553</v>
      </c>
      <c r="U477" t="s">
        <v>553</v>
      </c>
      <c r="V477" t="s">
        <v>553</v>
      </c>
      <c r="W477" t="s">
        <v>553</v>
      </c>
      <c r="X477" t="s">
        <v>554</v>
      </c>
      <c r="AB477" t="s">
        <v>880</v>
      </c>
    </row>
    <row r="478" spans="1:28">
      <c r="A478" t="s">
        <v>1554</v>
      </c>
      <c r="B478" t="s">
        <v>267</v>
      </c>
      <c r="D478" t="s">
        <v>1212</v>
      </c>
      <c r="E478" t="s">
        <v>904</v>
      </c>
      <c r="F478" t="s">
        <v>1030</v>
      </c>
      <c r="G478" t="s">
        <v>876</v>
      </c>
      <c r="H478" t="s">
        <v>950</v>
      </c>
      <c r="I478" t="s">
        <v>1109</v>
      </c>
      <c r="J478" t="s">
        <v>1113</v>
      </c>
      <c r="K478" t="s">
        <v>1030</v>
      </c>
      <c r="L478" t="s">
        <v>1030</v>
      </c>
      <c r="M478" t="s">
        <v>1030</v>
      </c>
      <c r="N478" t="s">
        <v>1036</v>
      </c>
      <c r="O478" t="s">
        <v>1036</v>
      </c>
      <c r="P478" t="s">
        <v>899</v>
      </c>
      <c r="T478" t="s">
        <v>553</v>
      </c>
      <c r="U478" t="s">
        <v>553</v>
      </c>
      <c r="V478" t="s">
        <v>553</v>
      </c>
      <c r="W478" t="s">
        <v>553</v>
      </c>
      <c r="X478" t="s">
        <v>554</v>
      </c>
      <c r="AB478" t="s">
        <v>880</v>
      </c>
    </row>
    <row r="479" spans="1:28">
      <c r="A479" t="s">
        <v>1554</v>
      </c>
      <c r="B479" t="s">
        <v>267</v>
      </c>
      <c r="D479" t="s">
        <v>1207</v>
      </c>
      <c r="E479" t="s">
        <v>1015</v>
      </c>
      <c r="F479" t="s">
        <v>1030</v>
      </c>
      <c r="G479" t="s">
        <v>876</v>
      </c>
      <c r="H479" t="s">
        <v>950</v>
      </c>
      <c r="I479" t="s">
        <v>1109</v>
      </c>
      <c r="J479" t="s">
        <v>1113</v>
      </c>
      <c r="K479" t="s">
        <v>1030</v>
      </c>
      <c r="L479" t="s">
        <v>1030</v>
      </c>
      <c r="M479" t="s">
        <v>1030</v>
      </c>
      <c r="N479" t="s">
        <v>1036</v>
      </c>
      <c r="O479" t="s">
        <v>1036</v>
      </c>
      <c r="P479" t="s">
        <v>899</v>
      </c>
      <c r="T479" t="s">
        <v>553</v>
      </c>
      <c r="U479" t="s">
        <v>553</v>
      </c>
      <c r="V479" t="s">
        <v>553</v>
      </c>
      <c r="W479" t="s">
        <v>553</v>
      </c>
      <c r="X479" t="s">
        <v>554</v>
      </c>
      <c r="AB479" t="s">
        <v>880</v>
      </c>
    </row>
    <row r="480" spans="1:28">
      <c r="A480" t="s">
        <v>1554</v>
      </c>
      <c r="B480" t="s">
        <v>267</v>
      </c>
      <c r="D480" t="s">
        <v>1223</v>
      </c>
      <c r="E480" t="s">
        <v>1093</v>
      </c>
      <c r="F480" t="s">
        <v>1030</v>
      </c>
      <c r="G480" t="s">
        <v>876</v>
      </c>
      <c r="H480" t="s">
        <v>950</v>
      </c>
      <c r="I480" t="s">
        <v>1109</v>
      </c>
      <c r="J480" t="s">
        <v>1113</v>
      </c>
      <c r="K480" t="s">
        <v>1030</v>
      </c>
      <c r="L480" t="s">
        <v>1030</v>
      </c>
      <c r="M480" t="s">
        <v>1030</v>
      </c>
      <c r="N480" t="s">
        <v>1036</v>
      </c>
      <c r="O480" t="s">
        <v>1036</v>
      </c>
      <c r="P480" t="s">
        <v>899</v>
      </c>
      <c r="T480" t="s">
        <v>553</v>
      </c>
      <c r="U480" t="s">
        <v>553</v>
      </c>
      <c r="V480" t="s">
        <v>553</v>
      </c>
      <c r="W480" t="s">
        <v>553</v>
      </c>
      <c r="X480" t="s">
        <v>554</v>
      </c>
      <c r="AB480" t="s">
        <v>880</v>
      </c>
    </row>
    <row r="481" spans="1:28">
      <c r="A481" t="s">
        <v>1554</v>
      </c>
      <c r="B481" t="s">
        <v>267</v>
      </c>
      <c r="D481" t="s">
        <v>1219</v>
      </c>
      <c r="E481" t="s">
        <v>1077</v>
      </c>
      <c r="F481" t="s">
        <v>1030</v>
      </c>
      <c r="G481" t="s">
        <v>1107</v>
      </c>
      <c r="H481" t="s">
        <v>950</v>
      </c>
      <c r="I481" t="s">
        <v>1109</v>
      </c>
      <c r="J481" t="s">
        <v>1113</v>
      </c>
      <c r="K481" t="s">
        <v>1030</v>
      </c>
      <c r="L481" t="s">
        <v>1030</v>
      </c>
      <c r="M481" t="s">
        <v>1030</v>
      </c>
      <c r="N481" t="s">
        <v>1036</v>
      </c>
      <c r="O481" t="s">
        <v>1036</v>
      </c>
      <c r="P481" t="s">
        <v>899</v>
      </c>
      <c r="T481" t="s">
        <v>553</v>
      </c>
      <c r="U481" t="s">
        <v>553</v>
      </c>
      <c r="V481" t="s">
        <v>553</v>
      </c>
      <c r="W481" t="s">
        <v>553</v>
      </c>
      <c r="X481" t="s">
        <v>554</v>
      </c>
      <c r="AB481" t="s">
        <v>880</v>
      </c>
    </row>
    <row r="482" spans="1:28">
      <c r="A482" t="s">
        <v>1554</v>
      </c>
      <c r="B482" t="s">
        <v>267</v>
      </c>
      <c r="D482" t="s">
        <v>1220</v>
      </c>
      <c r="E482" t="s">
        <v>1023</v>
      </c>
      <c r="F482" t="s">
        <v>1030</v>
      </c>
      <c r="G482" t="s">
        <v>1009</v>
      </c>
      <c r="H482" t="s">
        <v>950</v>
      </c>
      <c r="I482" t="s">
        <v>1109</v>
      </c>
      <c r="J482" t="s">
        <v>1113</v>
      </c>
      <c r="K482" t="s">
        <v>1030</v>
      </c>
      <c r="L482" t="s">
        <v>1030</v>
      </c>
      <c r="M482" t="s">
        <v>1030</v>
      </c>
      <c r="N482" t="s">
        <v>1036</v>
      </c>
      <c r="O482" t="s">
        <v>1036</v>
      </c>
      <c r="P482" t="s">
        <v>899</v>
      </c>
      <c r="T482" t="s">
        <v>553</v>
      </c>
      <c r="U482" t="s">
        <v>553</v>
      </c>
      <c r="V482" t="s">
        <v>553</v>
      </c>
      <c r="W482" t="s">
        <v>553</v>
      </c>
      <c r="X482" t="s">
        <v>554</v>
      </c>
      <c r="AB482" t="s">
        <v>880</v>
      </c>
    </row>
    <row r="483" spans="1:28">
      <c r="A483" t="s">
        <v>1554</v>
      </c>
      <c r="B483" t="s">
        <v>267</v>
      </c>
      <c r="D483" t="s">
        <v>1221</v>
      </c>
      <c r="E483" t="s">
        <v>1147</v>
      </c>
      <c r="F483" t="s">
        <v>1030</v>
      </c>
      <c r="G483" t="s">
        <v>892</v>
      </c>
      <c r="H483" t="s">
        <v>950</v>
      </c>
      <c r="I483" t="s">
        <v>1109</v>
      </c>
      <c r="J483" t="s">
        <v>1113</v>
      </c>
      <c r="K483" t="s">
        <v>1030</v>
      </c>
      <c r="L483" t="s">
        <v>1030</v>
      </c>
      <c r="M483" t="s">
        <v>1030</v>
      </c>
      <c r="N483" t="s">
        <v>1036</v>
      </c>
      <c r="O483" t="s">
        <v>1036</v>
      </c>
      <c r="P483" t="s">
        <v>899</v>
      </c>
      <c r="T483" t="s">
        <v>553</v>
      </c>
      <c r="U483" t="s">
        <v>553</v>
      </c>
      <c r="V483" t="s">
        <v>553</v>
      </c>
      <c r="W483" t="s">
        <v>553</v>
      </c>
      <c r="X483" t="s">
        <v>554</v>
      </c>
      <c r="AB483" t="s">
        <v>880</v>
      </c>
    </row>
    <row r="484" spans="1:28">
      <c r="A484" t="s">
        <v>1554</v>
      </c>
      <c r="B484" t="s">
        <v>267</v>
      </c>
      <c r="D484" t="s">
        <v>1214</v>
      </c>
      <c r="E484" t="s">
        <v>918</v>
      </c>
      <c r="F484" t="s">
        <v>1030</v>
      </c>
      <c r="G484" t="s">
        <v>1006</v>
      </c>
      <c r="H484" t="s">
        <v>950</v>
      </c>
      <c r="I484" t="s">
        <v>1109</v>
      </c>
      <c r="J484" t="s">
        <v>1113</v>
      </c>
      <c r="K484" t="s">
        <v>1030</v>
      </c>
      <c r="L484" t="s">
        <v>1030</v>
      </c>
      <c r="M484" t="s">
        <v>1030</v>
      </c>
      <c r="N484" t="s">
        <v>874</v>
      </c>
      <c r="O484" t="s">
        <v>874</v>
      </c>
      <c r="P484" t="s">
        <v>899</v>
      </c>
      <c r="T484" t="s">
        <v>553</v>
      </c>
      <c r="U484" t="s">
        <v>553</v>
      </c>
      <c r="V484" t="s">
        <v>553</v>
      </c>
      <c r="W484" t="s">
        <v>553</v>
      </c>
      <c r="X484" t="s">
        <v>554</v>
      </c>
      <c r="AB484" t="s">
        <v>880</v>
      </c>
    </row>
    <row r="485" spans="1:28">
      <c r="A485" t="s">
        <v>1554</v>
      </c>
      <c r="B485" t="s">
        <v>267</v>
      </c>
      <c r="D485" t="s">
        <v>1215</v>
      </c>
      <c r="E485" t="s">
        <v>1057</v>
      </c>
      <c r="F485" t="s">
        <v>1030</v>
      </c>
      <c r="G485" t="s">
        <v>1143</v>
      </c>
      <c r="H485" t="s">
        <v>950</v>
      </c>
      <c r="I485" t="s">
        <v>1109</v>
      </c>
      <c r="J485" t="s">
        <v>1113</v>
      </c>
      <c r="K485" t="s">
        <v>1030</v>
      </c>
      <c r="L485" t="s">
        <v>1030</v>
      </c>
      <c r="M485" t="s">
        <v>1030</v>
      </c>
      <c r="N485" t="s">
        <v>874</v>
      </c>
      <c r="O485" t="s">
        <v>874</v>
      </c>
      <c r="P485" t="s">
        <v>899</v>
      </c>
      <c r="T485" t="s">
        <v>553</v>
      </c>
      <c r="U485" t="s">
        <v>553</v>
      </c>
      <c r="V485" t="s">
        <v>553</v>
      </c>
      <c r="W485" t="s">
        <v>553</v>
      </c>
      <c r="X485" t="s">
        <v>554</v>
      </c>
      <c r="AB485" t="s">
        <v>880</v>
      </c>
    </row>
    <row r="486" spans="1:28">
      <c r="A486" t="s">
        <v>1554</v>
      </c>
      <c r="B486" t="s">
        <v>267</v>
      </c>
      <c r="D486" t="s">
        <v>1203</v>
      </c>
      <c r="E486" t="s">
        <v>1085</v>
      </c>
      <c r="F486" t="s">
        <v>1030</v>
      </c>
      <c r="G486" t="s">
        <v>895</v>
      </c>
      <c r="H486" t="s">
        <v>950</v>
      </c>
      <c r="I486" t="s">
        <v>1109</v>
      </c>
      <c r="J486" t="s">
        <v>1113</v>
      </c>
      <c r="K486" t="s">
        <v>1030</v>
      </c>
      <c r="L486" t="s">
        <v>1030</v>
      </c>
      <c r="M486" t="s">
        <v>1030</v>
      </c>
      <c r="N486" t="s">
        <v>874</v>
      </c>
      <c r="O486" t="s">
        <v>874</v>
      </c>
      <c r="P486" t="s">
        <v>899</v>
      </c>
      <c r="T486" t="s">
        <v>553</v>
      </c>
      <c r="U486" t="s">
        <v>553</v>
      </c>
      <c r="V486" t="s">
        <v>553</v>
      </c>
      <c r="W486" t="s">
        <v>553</v>
      </c>
      <c r="X486" t="s">
        <v>554</v>
      </c>
      <c r="AB486" t="s">
        <v>880</v>
      </c>
    </row>
    <row r="487" spans="1:28">
      <c r="A487" t="s">
        <v>1554</v>
      </c>
      <c r="B487" t="s">
        <v>267</v>
      </c>
      <c r="D487" t="s">
        <v>1227</v>
      </c>
      <c r="E487" t="s">
        <v>1041</v>
      </c>
      <c r="F487" t="s">
        <v>1030</v>
      </c>
      <c r="G487" t="s">
        <v>1102</v>
      </c>
      <c r="H487" t="s">
        <v>950</v>
      </c>
      <c r="I487" t="s">
        <v>1109</v>
      </c>
      <c r="J487" t="s">
        <v>1113</v>
      </c>
      <c r="K487" t="s">
        <v>1030</v>
      </c>
      <c r="L487" t="s">
        <v>1030</v>
      </c>
      <c r="M487" t="s">
        <v>1030</v>
      </c>
      <c r="N487" t="s">
        <v>874</v>
      </c>
      <c r="O487" t="s">
        <v>874</v>
      </c>
      <c r="P487" t="s">
        <v>899</v>
      </c>
      <c r="T487" t="s">
        <v>553</v>
      </c>
      <c r="U487" t="s">
        <v>553</v>
      </c>
      <c r="V487" t="s">
        <v>553</v>
      </c>
      <c r="W487" t="s">
        <v>553</v>
      </c>
      <c r="X487" t="s">
        <v>554</v>
      </c>
      <c r="AB487" t="s">
        <v>880</v>
      </c>
    </row>
    <row r="488" spans="1:28">
      <c r="A488" t="s">
        <v>1554</v>
      </c>
      <c r="B488" t="s">
        <v>267</v>
      </c>
      <c r="D488" t="s">
        <v>1205</v>
      </c>
      <c r="E488" t="s">
        <v>923</v>
      </c>
      <c r="F488" t="s">
        <v>1030</v>
      </c>
      <c r="G488" t="s">
        <v>1103</v>
      </c>
      <c r="H488" t="s">
        <v>950</v>
      </c>
      <c r="I488" t="s">
        <v>1109</v>
      </c>
      <c r="J488" t="s">
        <v>1113</v>
      </c>
      <c r="K488" t="s">
        <v>1030</v>
      </c>
      <c r="L488" t="s">
        <v>1030</v>
      </c>
      <c r="M488" t="s">
        <v>1030</v>
      </c>
      <c r="N488" t="s">
        <v>874</v>
      </c>
      <c r="O488" t="s">
        <v>874</v>
      </c>
      <c r="P488" t="s">
        <v>899</v>
      </c>
      <c r="T488" t="s">
        <v>553</v>
      </c>
      <c r="U488" t="s">
        <v>553</v>
      </c>
      <c r="V488" t="s">
        <v>553</v>
      </c>
      <c r="W488" t="s">
        <v>553</v>
      </c>
      <c r="X488" t="s">
        <v>554</v>
      </c>
      <c r="AB488" t="s">
        <v>880</v>
      </c>
    </row>
    <row r="489" spans="1:28">
      <c r="A489" t="s">
        <v>1554</v>
      </c>
      <c r="B489" t="s">
        <v>1352</v>
      </c>
      <c r="D489" t="s">
        <v>1232</v>
      </c>
      <c r="E489" t="s">
        <v>1071</v>
      </c>
      <c r="F489" t="s">
        <v>1030</v>
      </c>
      <c r="G489" t="s">
        <v>876</v>
      </c>
      <c r="H489" t="s">
        <v>950</v>
      </c>
      <c r="I489" t="s">
        <v>1109</v>
      </c>
      <c r="J489" t="s">
        <v>1113</v>
      </c>
      <c r="K489" t="s">
        <v>1030</v>
      </c>
      <c r="L489" t="s">
        <v>1030</v>
      </c>
      <c r="M489" t="s">
        <v>1030</v>
      </c>
      <c r="N489" t="s">
        <v>1036</v>
      </c>
      <c r="O489" t="s">
        <v>1036</v>
      </c>
      <c r="P489" t="s">
        <v>899</v>
      </c>
      <c r="T489" t="s">
        <v>553</v>
      </c>
      <c r="U489" t="s">
        <v>553</v>
      </c>
      <c r="V489" t="s">
        <v>553</v>
      </c>
      <c r="W489" t="s">
        <v>553</v>
      </c>
      <c r="X489" t="s">
        <v>554</v>
      </c>
      <c r="AB489" t="s">
        <v>880</v>
      </c>
    </row>
    <row r="490" spans="1:28">
      <c r="A490" t="s">
        <v>1554</v>
      </c>
      <c r="B490" t="s">
        <v>1352</v>
      </c>
      <c r="D490" t="s">
        <v>1223</v>
      </c>
      <c r="E490" t="s">
        <v>1016</v>
      </c>
      <c r="F490" t="s">
        <v>1030</v>
      </c>
      <c r="G490" t="s">
        <v>876</v>
      </c>
      <c r="H490" t="s">
        <v>950</v>
      </c>
      <c r="I490" t="s">
        <v>1109</v>
      </c>
      <c r="J490" t="s">
        <v>1113</v>
      </c>
      <c r="K490" t="s">
        <v>1030</v>
      </c>
      <c r="L490" t="s">
        <v>1030</v>
      </c>
      <c r="M490" t="s">
        <v>1030</v>
      </c>
      <c r="N490" t="s">
        <v>1036</v>
      </c>
      <c r="O490" t="s">
        <v>1036</v>
      </c>
      <c r="P490" t="s">
        <v>899</v>
      </c>
      <c r="T490" t="s">
        <v>553</v>
      </c>
      <c r="U490" t="s">
        <v>553</v>
      </c>
      <c r="V490" t="s">
        <v>553</v>
      </c>
      <c r="W490" t="s">
        <v>553</v>
      </c>
      <c r="X490" t="s">
        <v>554</v>
      </c>
      <c r="AB490" t="s">
        <v>880</v>
      </c>
    </row>
    <row r="491" spans="1:28">
      <c r="A491" t="s">
        <v>1554</v>
      </c>
      <c r="B491" t="s">
        <v>1352</v>
      </c>
      <c r="D491" t="s">
        <v>1219</v>
      </c>
      <c r="E491" t="s">
        <v>878</v>
      </c>
      <c r="F491" t="s">
        <v>1030</v>
      </c>
      <c r="G491" t="s">
        <v>1107</v>
      </c>
      <c r="H491" t="s">
        <v>950</v>
      </c>
      <c r="I491" t="s">
        <v>1109</v>
      </c>
      <c r="J491" t="s">
        <v>1113</v>
      </c>
      <c r="K491" t="s">
        <v>1030</v>
      </c>
      <c r="L491" t="s">
        <v>1030</v>
      </c>
      <c r="M491" t="s">
        <v>1030</v>
      </c>
      <c r="N491" t="s">
        <v>1036</v>
      </c>
      <c r="O491" t="s">
        <v>1036</v>
      </c>
      <c r="P491" t="s">
        <v>899</v>
      </c>
      <c r="T491" t="s">
        <v>553</v>
      </c>
      <c r="U491" t="s">
        <v>553</v>
      </c>
      <c r="V491" t="s">
        <v>553</v>
      </c>
      <c r="W491" t="s">
        <v>553</v>
      </c>
      <c r="X491" t="s">
        <v>554</v>
      </c>
      <c r="AB491" t="s">
        <v>880</v>
      </c>
    </row>
    <row r="492" spans="1:28">
      <c r="A492" t="s">
        <v>1554</v>
      </c>
      <c r="B492" t="s">
        <v>1352</v>
      </c>
      <c r="D492" t="s">
        <v>1220</v>
      </c>
      <c r="E492" t="s">
        <v>1051</v>
      </c>
      <c r="F492" t="s">
        <v>1030</v>
      </c>
      <c r="G492" t="s">
        <v>1009</v>
      </c>
      <c r="H492" t="s">
        <v>950</v>
      </c>
      <c r="I492" t="s">
        <v>1109</v>
      </c>
      <c r="J492" t="s">
        <v>1113</v>
      </c>
      <c r="K492" t="s">
        <v>1030</v>
      </c>
      <c r="L492" t="s">
        <v>1030</v>
      </c>
      <c r="M492" t="s">
        <v>1030</v>
      </c>
      <c r="N492" t="s">
        <v>1036</v>
      </c>
      <c r="O492" t="s">
        <v>1036</v>
      </c>
      <c r="P492" t="s">
        <v>899</v>
      </c>
      <c r="T492" t="s">
        <v>553</v>
      </c>
      <c r="U492" t="s">
        <v>553</v>
      </c>
      <c r="V492" t="s">
        <v>553</v>
      </c>
      <c r="W492" t="s">
        <v>553</v>
      </c>
      <c r="X492" t="s">
        <v>554</v>
      </c>
      <c r="AB492" t="s">
        <v>880</v>
      </c>
    </row>
    <row r="493" spans="1:28">
      <c r="A493" t="s">
        <v>1554</v>
      </c>
      <c r="B493" t="s">
        <v>1352</v>
      </c>
      <c r="D493" t="s">
        <v>1221</v>
      </c>
      <c r="E493" t="s">
        <v>910</v>
      </c>
      <c r="F493" t="s">
        <v>1030</v>
      </c>
      <c r="G493" t="s">
        <v>892</v>
      </c>
      <c r="H493" t="s">
        <v>950</v>
      </c>
      <c r="I493" t="s">
        <v>1109</v>
      </c>
      <c r="J493" t="s">
        <v>1113</v>
      </c>
      <c r="K493" t="s">
        <v>1030</v>
      </c>
      <c r="L493" t="s">
        <v>1030</v>
      </c>
      <c r="M493" t="s">
        <v>1030</v>
      </c>
      <c r="N493" t="s">
        <v>1036</v>
      </c>
      <c r="O493" t="s">
        <v>1036</v>
      </c>
      <c r="P493" t="s">
        <v>899</v>
      </c>
      <c r="T493" t="s">
        <v>553</v>
      </c>
      <c r="U493" t="s">
        <v>553</v>
      </c>
      <c r="V493" t="s">
        <v>553</v>
      </c>
      <c r="W493" t="s">
        <v>553</v>
      </c>
      <c r="X493" t="s">
        <v>554</v>
      </c>
      <c r="AB493" t="s">
        <v>880</v>
      </c>
    </row>
    <row r="494" spans="1:28">
      <c r="A494" t="s">
        <v>1554</v>
      </c>
      <c r="B494" t="s">
        <v>1352</v>
      </c>
      <c r="D494" t="s">
        <v>1214</v>
      </c>
      <c r="E494" t="s">
        <v>959</v>
      </c>
      <c r="F494" t="s">
        <v>1030</v>
      </c>
      <c r="G494" t="s">
        <v>1006</v>
      </c>
      <c r="H494" t="s">
        <v>950</v>
      </c>
      <c r="I494" t="s">
        <v>1109</v>
      </c>
      <c r="J494" t="s">
        <v>1113</v>
      </c>
      <c r="K494" t="s">
        <v>1030</v>
      </c>
      <c r="L494" t="s">
        <v>1030</v>
      </c>
      <c r="M494" t="s">
        <v>1030</v>
      </c>
      <c r="N494" t="s">
        <v>1026</v>
      </c>
      <c r="O494" t="s">
        <v>1026</v>
      </c>
      <c r="P494" t="s">
        <v>899</v>
      </c>
      <c r="T494" t="s">
        <v>553</v>
      </c>
      <c r="U494" t="s">
        <v>553</v>
      </c>
      <c r="V494" t="s">
        <v>553</v>
      </c>
      <c r="W494" t="s">
        <v>553</v>
      </c>
      <c r="X494" t="s">
        <v>554</v>
      </c>
      <c r="AB494" t="s">
        <v>880</v>
      </c>
    </row>
    <row r="495" spans="1:28">
      <c r="A495" t="s">
        <v>1554</v>
      </c>
      <c r="B495" t="s">
        <v>1352</v>
      </c>
      <c r="D495" t="s">
        <v>1215</v>
      </c>
      <c r="E495" t="s">
        <v>1064</v>
      </c>
      <c r="F495" t="s">
        <v>1030</v>
      </c>
      <c r="G495" t="s">
        <v>1143</v>
      </c>
      <c r="H495" t="s">
        <v>950</v>
      </c>
      <c r="I495" t="s">
        <v>1109</v>
      </c>
      <c r="J495" t="s">
        <v>1113</v>
      </c>
      <c r="K495" t="s">
        <v>1030</v>
      </c>
      <c r="L495" t="s">
        <v>1030</v>
      </c>
      <c r="M495" t="s">
        <v>1030</v>
      </c>
      <c r="N495" t="s">
        <v>1026</v>
      </c>
      <c r="O495" t="s">
        <v>1026</v>
      </c>
      <c r="P495" t="s">
        <v>899</v>
      </c>
      <c r="T495" t="s">
        <v>553</v>
      </c>
      <c r="U495" t="s">
        <v>553</v>
      </c>
      <c r="V495" t="s">
        <v>553</v>
      </c>
      <c r="W495" t="s">
        <v>553</v>
      </c>
      <c r="X495" t="s">
        <v>554</v>
      </c>
      <c r="AB495" t="s">
        <v>880</v>
      </c>
    </row>
    <row r="496" spans="1:28">
      <c r="A496" t="s">
        <v>1554</v>
      </c>
      <c r="B496" t="s">
        <v>1352</v>
      </c>
      <c r="D496" t="s">
        <v>1203</v>
      </c>
      <c r="E496" t="s">
        <v>1000</v>
      </c>
      <c r="F496" t="s">
        <v>1030</v>
      </c>
      <c r="G496" t="s">
        <v>895</v>
      </c>
      <c r="H496" t="s">
        <v>950</v>
      </c>
      <c r="I496" t="s">
        <v>1109</v>
      </c>
      <c r="J496" t="s">
        <v>1113</v>
      </c>
      <c r="K496" t="s">
        <v>1030</v>
      </c>
      <c r="L496" t="s">
        <v>1030</v>
      </c>
      <c r="M496" t="s">
        <v>1030</v>
      </c>
      <c r="N496" t="s">
        <v>1026</v>
      </c>
      <c r="O496" t="s">
        <v>1026</v>
      </c>
      <c r="P496" t="s">
        <v>899</v>
      </c>
      <c r="T496" t="s">
        <v>553</v>
      </c>
      <c r="U496" t="s">
        <v>553</v>
      </c>
      <c r="V496" t="s">
        <v>553</v>
      </c>
      <c r="W496" t="s">
        <v>553</v>
      </c>
      <c r="X496" t="s">
        <v>554</v>
      </c>
      <c r="AB496" t="s">
        <v>880</v>
      </c>
    </row>
    <row r="497" spans="1:28">
      <c r="A497" t="s">
        <v>1554</v>
      </c>
      <c r="B497" t="s">
        <v>1352</v>
      </c>
      <c r="D497" t="s">
        <v>1227</v>
      </c>
      <c r="E497" t="s">
        <v>1010</v>
      </c>
      <c r="F497" t="s">
        <v>1030</v>
      </c>
      <c r="G497" t="s">
        <v>1102</v>
      </c>
      <c r="H497" t="s">
        <v>950</v>
      </c>
      <c r="I497" t="s">
        <v>1109</v>
      </c>
      <c r="J497" t="s">
        <v>1113</v>
      </c>
      <c r="K497" t="s">
        <v>1030</v>
      </c>
      <c r="L497" t="s">
        <v>1030</v>
      </c>
      <c r="M497" t="s">
        <v>1030</v>
      </c>
      <c r="N497" t="s">
        <v>1026</v>
      </c>
      <c r="O497" t="s">
        <v>1026</v>
      </c>
      <c r="P497" t="s">
        <v>899</v>
      </c>
      <c r="T497" t="s">
        <v>553</v>
      </c>
      <c r="U497" t="s">
        <v>553</v>
      </c>
      <c r="V497" t="s">
        <v>553</v>
      </c>
      <c r="W497" t="s">
        <v>553</v>
      </c>
      <c r="X497" t="s">
        <v>554</v>
      </c>
      <c r="AB497" t="s">
        <v>880</v>
      </c>
    </row>
    <row r="498" spans="1:28">
      <c r="A498" t="s">
        <v>1554</v>
      </c>
      <c r="B498" t="s">
        <v>1352</v>
      </c>
      <c r="D498" t="s">
        <v>1205</v>
      </c>
      <c r="E498" t="s">
        <v>1104</v>
      </c>
      <c r="F498" t="s">
        <v>1030</v>
      </c>
      <c r="G498" t="s">
        <v>1103</v>
      </c>
      <c r="H498" t="s">
        <v>950</v>
      </c>
      <c r="I498" t="s">
        <v>1109</v>
      </c>
      <c r="J498" t="s">
        <v>1113</v>
      </c>
      <c r="K498" t="s">
        <v>1030</v>
      </c>
      <c r="L498" t="s">
        <v>1030</v>
      </c>
      <c r="M498" t="s">
        <v>1030</v>
      </c>
      <c r="N498" t="s">
        <v>1026</v>
      </c>
      <c r="O498" t="s">
        <v>1026</v>
      </c>
      <c r="P498" t="s">
        <v>899</v>
      </c>
      <c r="T498" t="s">
        <v>553</v>
      </c>
      <c r="U498" t="s">
        <v>553</v>
      </c>
      <c r="V498" t="s">
        <v>553</v>
      </c>
      <c r="W498" t="s">
        <v>553</v>
      </c>
      <c r="X498" t="s">
        <v>554</v>
      </c>
      <c r="AB498" t="s">
        <v>880</v>
      </c>
    </row>
    <row r="499" spans="1:28">
      <c r="A499" t="s">
        <v>1554</v>
      </c>
      <c r="B499" t="s">
        <v>222</v>
      </c>
      <c r="D499" t="s">
        <v>1202</v>
      </c>
      <c r="E499" t="s">
        <v>1105</v>
      </c>
      <c r="F499" t="s">
        <v>1030</v>
      </c>
      <c r="G499" t="s">
        <v>876</v>
      </c>
      <c r="H499" t="s">
        <v>950</v>
      </c>
      <c r="I499" t="s">
        <v>1109</v>
      </c>
      <c r="J499" t="s">
        <v>1113</v>
      </c>
      <c r="K499" t="s">
        <v>1030</v>
      </c>
      <c r="L499" t="s">
        <v>1030</v>
      </c>
      <c r="M499" t="s">
        <v>1030</v>
      </c>
      <c r="N499" t="s">
        <v>1036</v>
      </c>
      <c r="O499" t="s">
        <v>1036</v>
      </c>
      <c r="P499" t="s">
        <v>899</v>
      </c>
      <c r="T499" t="s">
        <v>553</v>
      </c>
      <c r="U499" t="s">
        <v>553</v>
      </c>
      <c r="V499" t="s">
        <v>553</v>
      </c>
      <c r="W499" t="s">
        <v>553</v>
      </c>
      <c r="X499" t="s">
        <v>554</v>
      </c>
      <c r="AB499" t="s">
        <v>880</v>
      </c>
    </row>
    <row r="500" spans="1:28">
      <c r="A500" t="s">
        <v>1554</v>
      </c>
      <c r="B500" t="s">
        <v>222</v>
      </c>
      <c r="D500" t="s">
        <v>1212</v>
      </c>
      <c r="E500" t="s">
        <v>904</v>
      </c>
      <c r="F500" t="s">
        <v>1030</v>
      </c>
      <c r="G500" t="s">
        <v>876</v>
      </c>
      <c r="H500" t="s">
        <v>950</v>
      </c>
      <c r="I500" t="s">
        <v>1109</v>
      </c>
      <c r="J500" t="s">
        <v>1113</v>
      </c>
      <c r="K500" t="s">
        <v>1030</v>
      </c>
      <c r="L500" t="s">
        <v>1030</v>
      </c>
      <c r="M500" t="s">
        <v>1030</v>
      </c>
      <c r="N500" t="s">
        <v>1036</v>
      </c>
      <c r="O500" t="s">
        <v>1036</v>
      </c>
      <c r="P500" t="s">
        <v>899</v>
      </c>
      <c r="T500" t="s">
        <v>553</v>
      </c>
      <c r="U500" t="s">
        <v>553</v>
      </c>
      <c r="V500" t="s">
        <v>553</v>
      </c>
      <c r="W500" t="s">
        <v>553</v>
      </c>
      <c r="X500" t="s">
        <v>554</v>
      </c>
      <c r="AB500" t="s">
        <v>880</v>
      </c>
    </row>
    <row r="501" spans="1:28">
      <c r="A501" t="s">
        <v>1554</v>
      </c>
      <c r="B501" t="s">
        <v>222</v>
      </c>
      <c r="D501" t="s">
        <v>1207</v>
      </c>
      <c r="E501" t="s">
        <v>1015</v>
      </c>
      <c r="F501" t="s">
        <v>1030</v>
      </c>
      <c r="G501" t="s">
        <v>876</v>
      </c>
      <c r="H501" t="s">
        <v>950</v>
      </c>
      <c r="I501" t="s">
        <v>1109</v>
      </c>
      <c r="J501" t="s">
        <v>1113</v>
      </c>
      <c r="K501" t="s">
        <v>1030</v>
      </c>
      <c r="L501" t="s">
        <v>1030</v>
      </c>
      <c r="M501" t="s">
        <v>1030</v>
      </c>
      <c r="N501" t="s">
        <v>1036</v>
      </c>
      <c r="O501" t="s">
        <v>1036</v>
      </c>
      <c r="P501" t="s">
        <v>899</v>
      </c>
      <c r="T501" t="s">
        <v>553</v>
      </c>
      <c r="U501" t="s">
        <v>553</v>
      </c>
      <c r="V501" t="s">
        <v>553</v>
      </c>
      <c r="W501" t="s">
        <v>553</v>
      </c>
      <c r="X501" t="s">
        <v>554</v>
      </c>
      <c r="AB501" t="s">
        <v>880</v>
      </c>
    </row>
    <row r="502" spans="1:28">
      <c r="A502" t="s">
        <v>1554</v>
      </c>
      <c r="B502" t="s">
        <v>222</v>
      </c>
      <c r="D502" t="s">
        <v>1223</v>
      </c>
      <c r="E502" t="s">
        <v>1093</v>
      </c>
      <c r="F502" t="s">
        <v>1030</v>
      </c>
      <c r="G502" t="s">
        <v>876</v>
      </c>
      <c r="H502" t="s">
        <v>950</v>
      </c>
      <c r="I502" t="s">
        <v>1109</v>
      </c>
      <c r="J502" t="s">
        <v>1113</v>
      </c>
      <c r="K502" t="s">
        <v>1030</v>
      </c>
      <c r="L502" t="s">
        <v>1030</v>
      </c>
      <c r="M502" t="s">
        <v>1030</v>
      </c>
      <c r="N502" t="s">
        <v>1036</v>
      </c>
      <c r="O502" t="s">
        <v>1036</v>
      </c>
      <c r="P502" t="s">
        <v>899</v>
      </c>
      <c r="T502" t="s">
        <v>553</v>
      </c>
      <c r="U502" t="s">
        <v>553</v>
      </c>
      <c r="V502" t="s">
        <v>553</v>
      </c>
      <c r="W502" t="s">
        <v>553</v>
      </c>
      <c r="X502" t="s">
        <v>554</v>
      </c>
      <c r="AB502" t="s">
        <v>880</v>
      </c>
    </row>
    <row r="503" spans="1:28">
      <c r="A503" t="s">
        <v>1554</v>
      </c>
      <c r="B503" t="s">
        <v>222</v>
      </c>
      <c r="D503" t="s">
        <v>1219</v>
      </c>
      <c r="E503" t="s">
        <v>1077</v>
      </c>
      <c r="F503" t="s">
        <v>1030</v>
      </c>
      <c r="G503" t="s">
        <v>1107</v>
      </c>
      <c r="H503" t="s">
        <v>950</v>
      </c>
      <c r="I503" t="s">
        <v>1109</v>
      </c>
      <c r="J503" t="s">
        <v>1113</v>
      </c>
      <c r="K503" t="s">
        <v>1030</v>
      </c>
      <c r="L503" t="s">
        <v>1030</v>
      </c>
      <c r="M503" t="s">
        <v>1030</v>
      </c>
      <c r="N503" t="s">
        <v>1036</v>
      </c>
      <c r="O503" t="s">
        <v>1036</v>
      </c>
      <c r="P503" t="s">
        <v>899</v>
      </c>
      <c r="T503" t="s">
        <v>553</v>
      </c>
      <c r="U503" t="s">
        <v>553</v>
      </c>
      <c r="V503" t="s">
        <v>553</v>
      </c>
      <c r="W503" t="s">
        <v>553</v>
      </c>
      <c r="X503" t="s">
        <v>554</v>
      </c>
      <c r="AB503" t="s">
        <v>880</v>
      </c>
    </row>
    <row r="504" spans="1:28">
      <c r="A504" t="s">
        <v>1554</v>
      </c>
      <c r="B504" t="s">
        <v>222</v>
      </c>
      <c r="D504" t="s">
        <v>1220</v>
      </c>
      <c r="E504" t="s">
        <v>1023</v>
      </c>
      <c r="F504" t="s">
        <v>1030</v>
      </c>
      <c r="G504" t="s">
        <v>1009</v>
      </c>
      <c r="H504" t="s">
        <v>950</v>
      </c>
      <c r="I504" t="s">
        <v>1109</v>
      </c>
      <c r="J504" t="s">
        <v>1113</v>
      </c>
      <c r="K504" t="s">
        <v>1030</v>
      </c>
      <c r="L504" t="s">
        <v>1030</v>
      </c>
      <c r="M504" t="s">
        <v>1030</v>
      </c>
      <c r="N504" t="s">
        <v>1036</v>
      </c>
      <c r="O504" t="s">
        <v>1036</v>
      </c>
      <c r="P504" t="s">
        <v>899</v>
      </c>
      <c r="T504" t="s">
        <v>553</v>
      </c>
      <c r="U504" t="s">
        <v>553</v>
      </c>
      <c r="V504" t="s">
        <v>553</v>
      </c>
      <c r="W504" t="s">
        <v>553</v>
      </c>
      <c r="X504" t="s">
        <v>554</v>
      </c>
      <c r="AB504" t="s">
        <v>880</v>
      </c>
    </row>
    <row r="505" spans="1:28">
      <c r="A505" t="s">
        <v>1554</v>
      </c>
      <c r="B505" t="s">
        <v>222</v>
      </c>
      <c r="D505" t="s">
        <v>1221</v>
      </c>
      <c r="E505" t="s">
        <v>1147</v>
      </c>
      <c r="F505" t="s">
        <v>1030</v>
      </c>
      <c r="G505" t="s">
        <v>892</v>
      </c>
      <c r="H505" t="s">
        <v>950</v>
      </c>
      <c r="I505" t="s">
        <v>1109</v>
      </c>
      <c r="J505" t="s">
        <v>1113</v>
      </c>
      <c r="K505" t="s">
        <v>1030</v>
      </c>
      <c r="L505" t="s">
        <v>1030</v>
      </c>
      <c r="M505" t="s">
        <v>1030</v>
      </c>
      <c r="N505" t="s">
        <v>1036</v>
      </c>
      <c r="O505" t="s">
        <v>1036</v>
      </c>
      <c r="P505" t="s">
        <v>899</v>
      </c>
      <c r="T505" t="s">
        <v>553</v>
      </c>
      <c r="U505" t="s">
        <v>553</v>
      </c>
      <c r="V505" t="s">
        <v>553</v>
      </c>
      <c r="W505" t="s">
        <v>553</v>
      </c>
      <c r="X505" t="s">
        <v>554</v>
      </c>
      <c r="AB505" t="s">
        <v>880</v>
      </c>
    </row>
    <row r="506" spans="1:28">
      <c r="A506" t="s">
        <v>1554</v>
      </c>
      <c r="B506" t="s">
        <v>222</v>
      </c>
      <c r="D506" t="s">
        <v>1214</v>
      </c>
      <c r="E506" t="s">
        <v>918</v>
      </c>
      <c r="F506" t="s">
        <v>1030</v>
      </c>
      <c r="G506" t="s">
        <v>1006</v>
      </c>
      <c r="H506" t="s">
        <v>950</v>
      </c>
      <c r="I506" t="s">
        <v>1109</v>
      </c>
      <c r="J506" t="s">
        <v>1113</v>
      </c>
      <c r="K506" t="s">
        <v>1030</v>
      </c>
      <c r="L506" t="s">
        <v>1030</v>
      </c>
      <c r="M506" t="s">
        <v>1030</v>
      </c>
      <c r="N506" t="s">
        <v>1026</v>
      </c>
      <c r="O506" t="s">
        <v>1026</v>
      </c>
      <c r="P506" t="s">
        <v>899</v>
      </c>
      <c r="T506" t="s">
        <v>553</v>
      </c>
      <c r="U506" t="s">
        <v>553</v>
      </c>
      <c r="V506" t="s">
        <v>553</v>
      </c>
      <c r="W506" t="s">
        <v>553</v>
      </c>
      <c r="X506" t="s">
        <v>554</v>
      </c>
      <c r="AB506" t="s">
        <v>880</v>
      </c>
    </row>
    <row r="507" spans="1:28">
      <c r="A507" t="s">
        <v>1554</v>
      </c>
      <c r="B507" t="s">
        <v>222</v>
      </c>
      <c r="D507" t="s">
        <v>1215</v>
      </c>
      <c r="E507" t="s">
        <v>1057</v>
      </c>
      <c r="F507" t="s">
        <v>1030</v>
      </c>
      <c r="G507" t="s">
        <v>1143</v>
      </c>
      <c r="H507" t="s">
        <v>950</v>
      </c>
      <c r="I507" t="s">
        <v>1109</v>
      </c>
      <c r="J507" t="s">
        <v>1113</v>
      </c>
      <c r="K507" t="s">
        <v>1030</v>
      </c>
      <c r="L507" t="s">
        <v>1030</v>
      </c>
      <c r="M507" t="s">
        <v>1030</v>
      </c>
      <c r="N507" t="s">
        <v>874</v>
      </c>
      <c r="O507" t="s">
        <v>874</v>
      </c>
      <c r="P507" t="s">
        <v>899</v>
      </c>
      <c r="T507" t="s">
        <v>553</v>
      </c>
      <c r="U507" t="s">
        <v>553</v>
      </c>
      <c r="V507" t="s">
        <v>553</v>
      </c>
      <c r="W507" t="s">
        <v>553</v>
      </c>
      <c r="X507" t="s">
        <v>554</v>
      </c>
      <c r="AB507" t="s">
        <v>880</v>
      </c>
    </row>
    <row r="508" spans="1:28">
      <c r="A508" t="s">
        <v>1554</v>
      </c>
      <c r="B508" t="s">
        <v>222</v>
      </c>
      <c r="D508" t="s">
        <v>1203</v>
      </c>
      <c r="E508" t="s">
        <v>1085</v>
      </c>
      <c r="F508" t="s">
        <v>1030</v>
      </c>
      <c r="G508" t="s">
        <v>895</v>
      </c>
      <c r="H508" t="s">
        <v>950</v>
      </c>
      <c r="I508" t="s">
        <v>1109</v>
      </c>
      <c r="J508" t="s">
        <v>1113</v>
      </c>
      <c r="K508" t="s">
        <v>1030</v>
      </c>
      <c r="L508" t="s">
        <v>1030</v>
      </c>
      <c r="M508" t="s">
        <v>1030</v>
      </c>
      <c r="N508" t="s">
        <v>1026</v>
      </c>
      <c r="O508" t="s">
        <v>1026</v>
      </c>
      <c r="P508" t="s">
        <v>899</v>
      </c>
      <c r="T508" t="s">
        <v>553</v>
      </c>
      <c r="U508" t="s">
        <v>553</v>
      </c>
      <c r="V508" t="s">
        <v>553</v>
      </c>
      <c r="W508" t="s">
        <v>553</v>
      </c>
      <c r="X508" t="s">
        <v>554</v>
      </c>
      <c r="AB508" t="s">
        <v>880</v>
      </c>
    </row>
    <row r="509" spans="1:28">
      <c r="A509" t="s">
        <v>1554</v>
      </c>
      <c r="B509" t="s">
        <v>222</v>
      </c>
      <c r="D509" t="s">
        <v>1227</v>
      </c>
      <c r="E509" t="s">
        <v>1041</v>
      </c>
      <c r="F509" t="s">
        <v>1030</v>
      </c>
      <c r="G509" t="s">
        <v>1102</v>
      </c>
      <c r="H509" t="s">
        <v>950</v>
      </c>
      <c r="I509" t="s">
        <v>1109</v>
      </c>
      <c r="J509" t="s">
        <v>1113</v>
      </c>
      <c r="K509" t="s">
        <v>1030</v>
      </c>
      <c r="L509" t="s">
        <v>1030</v>
      </c>
      <c r="M509" t="s">
        <v>1030</v>
      </c>
      <c r="N509" t="s">
        <v>1026</v>
      </c>
      <c r="O509" t="s">
        <v>1026</v>
      </c>
      <c r="P509" t="s">
        <v>899</v>
      </c>
      <c r="T509" t="s">
        <v>553</v>
      </c>
      <c r="U509" t="s">
        <v>553</v>
      </c>
      <c r="V509" t="s">
        <v>553</v>
      </c>
      <c r="W509" t="s">
        <v>553</v>
      </c>
      <c r="X509" t="s">
        <v>554</v>
      </c>
      <c r="AB509" t="s">
        <v>880</v>
      </c>
    </row>
    <row r="510" spans="1:28">
      <c r="A510" t="s">
        <v>1554</v>
      </c>
      <c r="B510" t="s">
        <v>222</v>
      </c>
      <c r="D510" t="s">
        <v>1205</v>
      </c>
      <c r="E510" t="s">
        <v>923</v>
      </c>
      <c r="F510" t="s">
        <v>1030</v>
      </c>
      <c r="G510" t="s">
        <v>1103</v>
      </c>
      <c r="H510" t="s">
        <v>950</v>
      </c>
      <c r="I510" t="s">
        <v>1109</v>
      </c>
      <c r="J510" t="s">
        <v>1113</v>
      </c>
      <c r="K510" t="s">
        <v>1030</v>
      </c>
      <c r="L510" t="s">
        <v>1030</v>
      </c>
      <c r="M510" t="s">
        <v>1030</v>
      </c>
      <c r="N510" t="s">
        <v>1026</v>
      </c>
      <c r="O510" t="s">
        <v>1026</v>
      </c>
      <c r="P510" t="s">
        <v>899</v>
      </c>
      <c r="T510" t="s">
        <v>553</v>
      </c>
      <c r="U510" t="s">
        <v>553</v>
      </c>
      <c r="V510" t="s">
        <v>553</v>
      </c>
      <c r="W510" t="s">
        <v>553</v>
      </c>
      <c r="X510" t="s">
        <v>554</v>
      </c>
      <c r="AB510" t="s">
        <v>880</v>
      </c>
    </row>
    <row r="511" spans="1:28">
      <c r="A511" t="s">
        <v>1554</v>
      </c>
      <c r="B511" t="s">
        <v>262</v>
      </c>
      <c r="D511" t="s">
        <v>1232</v>
      </c>
      <c r="E511" t="s">
        <v>1071</v>
      </c>
      <c r="F511" t="s">
        <v>1045</v>
      </c>
      <c r="G511" t="s">
        <v>876</v>
      </c>
      <c r="H511" t="s">
        <v>950</v>
      </c>
      <c r="I511" t="s">
        <v>1109</v>
      </c>
      <c r="J511" t="s">
        <v>1113</v>
      </c>
      <c r="K511" t="s">
        <v>1045</v>
      </c>
      <c r="L511" t="s">
        <v>1045</v>
      </c>
      <c r="M511" t="s">
        <v>1045</v>
      </c>
      <c r="N511" t="s">
        <v>1036</v>
      </c>
      <c r="O511" t="s">
        <v>1036</v>
      </c>
      <c r="P511" t="s">
        <v>899</v>
      </c>
      <c r="T511" t="s">
        <v>553</v>
      </c>
      <c r="U511" t="s">
        <v>553</v>
      </c>
      <c r="V511" t="s">
        <v>553</v>
      </c>
      <c r="W511" t="s">
        <v>553</v>
      </c>
      <c r="X511" t="s">
        <v>554</v>
      </c>
      <c r="AB511" t="s">
        <v>880</v>
      </c>
    </row>
    <row r="512" spans="1:28">
      <c r="A512" t="s">
        <v>1554</v>
      </c>
      <c r="B512" t="s">
        <v>262</v>
      </c>
      <c r="D512" t="s">
        <v>1223</v>
      </c>
      <c r="E512" t="s">
        <v>1016</v>
      </c>
      <c r="F512" t="s">
        <v>1045</v>
      </c>
      <c r="G512" t="s">
        <v>876</v>
      </c>
      <c r="H512" t="s">
        <v>950</v>
      </c>
      <c r="I512" t="s">
        <v>1109</v>
      </c>
      <c r="J512" t="s">
        <v>1113</v>
      </c>
      <c r="K512" t="s">
        <v>1045</v>
      </c>
      <c r="L512" t="s">
        <v>1045</v>
      </c>
      <c r="M512" t="s">
        <v>1045</v>
      </c>
      <c r="N512" t="s">
        <v>1036</v>
      </c>
      <c r="O512" t="s">
        <v>1036</v>
      </c>
      <c r="P512" t="s">
        <v>899</v>
      </c>
      <c r="T512" t="s">
        <v>553</v>
      </c>
      <c r="U512" t="s">
        <v>553</v>
      </c>
      <c r="V512" t="s">
        <v>553</v>
      </c>
      <c r="W512" t="s">
        <v>553</v>
      </c>
      <c r="X512" t="s">
        <v>554</v>
      </c>
      <c r="AB512" t="s">
        <v>880</v>
      </c>
    </row>
    <row r="513" spans="1:28">
      <c r="A513" t="s">
        <v>1554</v>
      </c>
      <c r="B513" t="s">
        <v>262</v>
      </c>
      <c r="D513" t="s">
        <v>1219</v>
      </c>
      <c r="E513" t="s">
        <v>878</v>
      </c>
      <c r="F513" t="s">
        <v>1045</v>
      </c>
      <c r="G513" t="s">
        <v>1107</v>
      </c>
      <c r="H513" t="s">
        <v>950</v>
      </c>
      <c r="I513" t="s">
        <v>1109</v>
      </c>
      <c r="J513" t="s">
        <v>1113</v>
      </c>
      <c r="K513" t="s">
        <v>1045</v>
      </c>
      <c r="L513" t="s">
        <v>1045</v>
      </c>
      <c r="M513" t="s">
        <v>1045</v>
      </c>
      <c r="N513" t="s">
        <v>1036</v>
      </c>
      <c r="O513" t="s">
        <v>1036</v>
      </c>
      <c r="P513" t="s">
        <v>899</v>
      </c>
      <c r="T513" t="s">
        <v>553</v>
      </c>
      <c r="U513" t="s">
        <v>553</v>
      </c>
      <c r="V513" t="s">
        <v>553</v>
      </c>
      <c r="W513" t="s">
        <v>553</v>
      </c>
      <c r="X513" t="s">
        <v>554</v>
      </c>
      <c r="AB513" t="s">
        <v>880</v>
      </c>
    </row>
    <row r="514" spans="1:28">
      <c r="A514" t="s">
        <v>1554</v>
      </c>
      <c r="B514" t="s">
        <v>262</v>
      </c>
      <c r="D514" t="s">
        <v>1220</v>
      </c>
      <c r="E514" t="s">
        <v>1051</v>
      </c>
      <c r="F514" t="s">
        <v>1045</v>
      </c>
      <c r="G514" t="s">
        <v>1009</v>
      </c>
      <c r="H514" t="s">
        <v>950</v>
      </c>
      <c r="I514" t="s">
        <v>1109</v>
      </c>
      <c r="J514" t="s">
        <v>1113</v>
      </c>
      <c r="K514" t="s">
        <v>1045</v>
      </c>
      <c r="L514" t="s">
        <v>1045</v>
      </c>
      <c r="M514" t="s">
        <v>1045</v>
      </c>
      <c r="N514" t="s">
        <v>1036</v>
      </c>
      <c r="O514" t="s">
        <v>1036</v>
      </c>
      <c r="P514" t="s">
        <v>899</v>
      </c>
      <c r="T514" t="s">
        <v>553</v>
      </c>
      <c r="U514" t="s">
        <v>553</v>
      </c>
      <c r="V514" t="s">
        <v>553</v>
      </c>
      <c r="W514" t="s">
        <v>553</v>
      </c>
      <c r="X514" t="s">
        <v>554</v>
      </c>
      <c r="AB514" t="s">
        <v>880</v>
      </c>
    </row>
    <row r="515" spans="1:28">
      <c r="A515" t="s">
        <v>1554</v>
      </c>
      <c r="B515" t="s">
        <v>262</v>
      </c>
      <c r="D515" t="s">
        <v>1221</v>
      </c>
      <c r="E515" t="s">
        <v>910</v>
      </c>
      <c r="F515" t="s">
        <v>1045</v>
      </c>
      <c r="G515" t="s">
        <v>892</v>
      </c>
      <c r="H515" t="s">
        <v>950</v>
      </c>
      <c r="I515" t="s">
        <v>1109</v>
      </c>
      <c r="J515" t="s">
        <v>1113</v>
      </c>
      <c r="K515" t="s">
        <v>1045</v>
      </c>
      <c r="L515" t="s">
        <v>1045</v>
      </c>
      <c r="M515" t="s">
        <v>1045</v>
      </c>
      <c r="N515" t="s">
        <v>1036</v>
      </c>
      <c r="O515" t="s">
        <v>1036</v>
      </c>
      <c r="P515" t="s">
        <v>899</v>
      </c>
      <c r="T515" t="s">
        <v>553</v>
      </c>
      <c r="U515" t="s">
        <v>553</v>
      </c>
      <c r="V515" t="s">
        <v>553</v>
      </c>
      <c r="W515" t="s">
        <v>553</v>
      </c>
      <c r="X515" t="s">
        <v>554</v>
      </c>
      <c r="AB515" t="s">
        <v>880</v>
      </c>
    </row>
    <row r="516" spans="1:28">
      <c r="A516" t="s">
        <v>1554</v>
      </c>
      <c r="B516" t="s">
        <v>262</v>
      </c>
      <c r="D516" t="s">
        <v>1214</v>
      </c>
      <c r="E516" t="s">
        <v>959</v>
      </c>
      <c r="F516" t="s">
        <v>1045</v>
      </c>
      <c r="G516" t="s">
        <v>1006</v>
      </c>
      <c r="H516" t="s">
        <v>950</v>
      </c>
      <c r="I516" t="s">
        <v>1109</v>
      </c>
      <c r="J516" t="s">
        <v>1113</v>
      </c>
      <c r="K516" t="s">
        <v>1045</v>
      </c>
      <c r="L516" t="s">
        <v>1045</v>
      </c>
      <c r="M516" t="s">
        <v>1045</v>
      </c>
      <c r="N516" t="s">
        <v>1026</v>
      </c>
      <c r="O516" t="s">
        <v>1026</v>
      </c>
      <c r="P516" t="s">
        <v>899</v>
      </c>
      <c r="T516" t="s">
        <v>553</v>
      </c>
      <c r="U516" t="s">
        <v>553</v>
      </c>
      <c r="V516" t="s">
        <v>553</v>
      </c>
      <c r="W516" t="s">
        <v>553</v>
      </c>
      <c r="X516" t="s">
        <v>554</v>
      </c>
      <c r="AB516" t="s">
        <v>880</v>
      </c>
    </row>
    <row r="517" spans="1:28">
      <c r="A517" t="s">
        <v>1554</v>
      </c>
      <c r="B517" t="s">
        <v>262</v>
      </c>
      <c r="D517" t="s">
        <v>1215</v>
      </c>
      <c r="E517" t="s">
        <v>1064</v>
      </c>
      <c r="F517" t="s">
        <v>1045</v>
      </c>
      <c r="G517" t="s">
        <v>1143</v>
      </c>
      <c r="H517" t="s">
        <v>950</v>
      </c>
      <c r="I517" t="s">
        <v>1109</v>
      </c>
      <c r="J517" t="s">
        <v>1113</v>
      </c>
      <c r="K517" t="s">
        <v>1045</v>
      </c>
      <c r="L517" t="s">
        <v>1045</v>
      </c>
      <c r="M517" t="s">
        <v>1045</v>
      </c>
      <c r="N517" t="s">
        <v>1026</v>
      </c>
      <c r="O517" t="s">
        <v>1026</v>
      </c>
      <c r="P517" t="s">
        <v>899</v>
      </c>
      <c r="T517" t="s">
        <v>553</v>
      </c>
      <c r="U517" t="s">
        <v>553</v>
      </c>
      <c r="V517" t="s">
        <v>553</v>
      </c>
      <c r="W517" t="s">
        <v>553</v>
      </c>
      <c r="X517" t="s">
        <v>554</v>
      </c>
      <c r="AB517" t="s">
        <v>880</v>
      </c>
    </row>
    <row r="518" spans="1:28">
      <c r="A518" t="s">
        <v>1554</v>
      </c>
      <c r="B518" t="s">
        <v>262</v>
      </c>
      <c r="D518" t="s">
        <v>1203</v>
      </c>
      <c r="E518" t="s">
        <v>1000</v>
      </c>
      <c r="F518" t="s">
        <v>1045</v>
      </c>
      <c r="G518" t="s">
        <v>895</v>
      </c>
      <c r="H518" t="s">
        <v>950</v>
      </c>
      <c r="I518" t="s">
        <v>1109</v>
      </c>
      <c r="J518" t="s">
        <v>1113</v>
      </c>
      <c r="K518" t="s">
        <v>1045</v>
      </c>
      <c r="L518" t="s">
        <v>1045</v>
      </c>
      <c r="M518" t="s">
        <v>1045</v>
      </c>
      <c r="N518" t="s">
        <v>1026</v>
      </c>
      <c r="O518" t="s">
        <v>1026</v>
      </c>
      <c r="P518" t="s">
        <v>899</v>
      </c>
      <c r="T518" t="s">
        <v>553</v>
      </c>
      <c r="U518" t="s">
        <v>553</v>
      </c>
      <c r="V518" t="s">
        <v>553</v>
      </c>
      <c r="W518" t="s">
        <v>553</v>
      </c>
      <c r="X518" t="s">
        <v>554</v>
      </c>
      <c r="AB518" t="s">
        <v>880</v>
      </c>
    </row>
    <row r="519" spans="1:28">
      <c r="A519" t="s">
        <v>1554</v>
      </c>
      <c r="B519" t="s">
        <v>262</v>
      </c>
      <c r="D519" t="s">
        <v>1227</v>
      </c>
      <c r="E519" t="s">
        <v>1010</v>
      </c>
      <c r="F519" t="s">
        <v>1045</v>
      </c>
      <c r="G519" t="s">
        <v>1102</v>
      </c>
      <c r="H519" t="s">
        <v>950</v>
      </c>
      <c r="I519" t="s">
        <v>1109</v>
      </c>
      <c r="J519" t="s">
        <v>1113</v>
      </c>
      <c r="K519" t="s">
        <v>1045</v>
      </c>
      <c r="L519" t="s">
        <v>1045</v>
      </c>
      <c r="M519" t="s">
        <v>1045</v>
      </c>
      <c r="N519" t="s">
        <v>1026</v>
      </c>
      <c r="O519" t="s">
        <v>1026</v>
      </c>
      <c r="P519" t="s">
        <v>899</v>
      </c>
      <c r="T519" t="s">
        <v>553</v>
      </c>
      <c r="U519" t="s">
        <v>553</v>
      </c>
      <c r="V519" t="s">
        <v>553</v>
      </c>
      <c r="W519" t="s">
        <v>553</v>
      </c>
      <c r="X519" t="s">
        <v>554</v>
      </c>
      <c r="AB519" t="s">
        <v>880</v>
      </c>
    </row>
    <row r="520" spans="1:28">
      <c r="A520" t="s">
        <v>1554</v>
      </c>
      <c r="B520" t="s">
        <v>262</v>
      </c>
      <c r="D520" t="s">
        <v>1205</v>
      </c>
      <c r="E520" t="s">
        <v>1104</v>
      </c>
      <c r="F520" t="s">
        <v>1045</v>
      </c>
      <c r="G520" t="s">
        <v>1103</v>
      </c>
      <c r="H520" t="s">
        <v>950</v>
      </c>
      <c r="I520" t="s">
        <v>1109</v>
      </c>
      <c r="J520" t="s">
        <v>1113</v>
      </c>
      <c r="K520" t="s">
        <v>1045</v>
      </c>
      <c r="L520" t="s">
        <v>1045</v>
      </c>
      <c r="M520" t="s">
        <v>1045</v>
      </c>
      <c r="N520" t="s">
        <v>1026</v>
      </c>
      <c r="O520" t="s">
        <v>1026</v>
      </c>
      <c r="P520" t="s">
        <v>899</v>
      </c>
      <c r="T520" t="s">
        <v>553</v>
      </c>
      <c r="U520" t="s">
        <v>553</v>
      </c>
      <c r="V520" t="s">
        <v>553</v>
      </c>
      <c r="W520" t="s">
        <v>553</v>
      </c>
      <c r="X520" t="s">
        <v>554</v>
      </c>
      <c r="AB520" t="s">
        <v>880</v>
      </c>
    </row>
    <row r="521" spans="1:28">
      <c r="A521" t="s">
        <v>1554</v>
      </c>
      <c r="B521" t="s">
        <v>265</v>
      </c>
      <c r="D521" t="s">
        <v>1232</v>
      </c>
      <c r="E521" t="s">
        <v>1071</v>
      </c>
      <c r="F521" t="s">
        <v>1030</v>
      </c>
      <c r="G521" t="s">
        <v>876</v>
      </c>
      <c r="H521" t="s">
        <v>950</v>
      </c>
      <c r="I521" t="s">
        <v>1109</v>
      </c>
      <c r="J521" t="s">
        <v>1113</v>
      </c>
      <c r="K521" t="s">
        <v>1030</v>
      </c>
      <c r="L521" t="s">
        <v>1030</v>
      </c>
      <c r="M521" t="s">
        <v>1030</v>
      </c>
      <c r="N521" t="s">
        <v>1036</v>
      </c>
      <c r="O521" t="s">
        <v>1036</v>
      </c>
      <c r="P521" t="s">
        <v>899</v>
      </c>
      <c r="T521" t="s">
        <v>553</v>
      </c>
      <c r="U521" t="s">
        <v>553</v>
      </c>
      <c r="V521" t="s">
        <v>553</v>
      </c>
      <c r="W521" t="s">
        <v>553</v>
      </c>
      <c r="X521" t="s">
        <v>554</v>
      </c>
      <c r="AB521" t="s">
        <v>880</v>
      </c>
    </row>
    <row r="522" spans="1:28">
      <c r="A522" t="s">
        <v>1554</v>
      </c>
      <c r="B522" t="s">
        <v>265</v>
      </c>
      <c r="D522" t="s">
        <v>1223</v>
      </c>
      <c r="E522" t="s">
        <v>1016</v>
      </c>
      <c r="F522" t="s">
        <v>1030</v>
      </c>
      <c r="G522" t="s">
        <v>876</v>
      </c>
      <c r="H522" t="s">
        <v>950</v>
      </c>
      <c r="I522" t="s">
        <v>1109</v>
      </c>
      <c r="J522" t="s">
        <v>1113</v>
      </c>
      <c r="K522" t="s">
        <v>1030</v>
      </c>
      <c r="L522" t="s">
        <v>1030</v>
      </c>
      <c r="M522" t="s">
        <v>1030</v>
      </c>
      <c r="N522" t="s">
        <v>1036</v>
      </c>
      <c r="O522" t="s">
        <v>1036</v>
      </c>
      <c r="P522" t="s">
        <v>899</v>
      </c>
      <c r="T522" t="s">
        <v>553</v>
      </c>
      <c r="U522" t="s">
        <v>553</v>
      </c>
      <c r="V522" t="s">
        <v>553</v>
      </c>
      <c r="W522" t="s">
        <v>553</v>
      </c>
      <c r="X522" t="s">
        <v>554</v>
      </c>
      <c r="AB522" t="s">
        <v>880</v>
      </c>
    </row>
    <row r="523" spans="1:28">
      <c r="A523" t="s">
        <v>1554</v>
      </c>
      <c r="B523" t="s">
        <v>265</v>
      </c>
      <c r="D523" t="s">
        <v>1219</v>
      </c>
      <c r="E523" t="s">
        <v>878</v>
      </c>
      <c r="F523" t="s">
        <v>1030</v>
      </c>
      <c r="G523" t="s">
        <v>1107</v>
      </c>
      <c r="H523" t="s">
        <v>950</v>
      </c>
      <c r="I523" t="s">
        <v>1109</v>
      </c>
      <c r="J523" t="s">
        <v>1113</v>
      </c>
      <c r="K523" t="s">
        <v>1030</v>
      </c>
      <c r="L523" t="s">
        <v>1030</v>
      </c>
      <c r="M523" t="s">
        <v>1030</v>
      </c>
      <c r="N523" t="s">
        <v>1036</v>
      </c>
      <c r="O523" t="s">
        <v>1036</v>
      </c>
      <c r="P523" t="s">
        <v>899</v>
      </c>
      <c r="T523" t="s">
        <v>553</v>
      </c>
      <c r="U523" t="s">
        <v>553</v>
      </c>
      <c r="V523" t="s">
        <v>553</v>
      </c>
      <c r="W523" t="s">
        <v>553</v>
      </c>
      <c r="X523" t="s">
        <v>554</v>
      </c>
      <c r="AB523" t="s">
        <v>880</v>
      </c>
    </row>
    <row r="524" spans="1:28">
      <c r="A524" t="s">
        <v>1554</v>
      </c>
      <c r="B524" t="s">
        <v>265</v>
      </c>
      <c r="D524" t="s">
        <v>1220</v>
      </c>
      <c r="E524" t="s">
        <v>1051</v>
      </c>
      <c r="F524" t="s">
        <v>1030</v>
      </c>
      <c r="G524" t="s">
        <v>1009</v>
      </c>
      <c r="H524" t="s">
        <v>950</v>
      </c>
      <c r="I524" t="s">
        <v>1109</v>
      </c>
      <c r="J524" t="s">
        <v>1113</v>
      </c>
      <c r="K524" t="s">
        <v>1030</v>
      </c>
      <c r="L524" t="s">
        <v>1030</v>
      </c>
      <c r="M524" t="s">
        <v>1030</v>
      </c>
      <c r="N524" t="s">
        <v>1036</v>
      </c>
      <c r="O524" t="s">
        <v>1036</v>
      </c>
      <c r="P524" t="s">
        <v>899</v>
      </c>
      <c r="T524" t="s">
        <v>553</v>
      </c>
      <c r="U524" t="s">
        <v>553</v>
      </c>
      <c r="V524" t="s">
        <v>553</v>
      </c>
      <c r="W524" t="s">
        <v>553</v>
      </c>
      <c r="X524" t="s">
        <v>554</v>
      </c>
      <c r="AB524" t="s">
        <v>880</v>
      </c>
    </row>
    <row r="525" spans="1:28">
      <c r="A525" t="s">
        <v>1554</v>
      </c>
      <c r="B525" t="s">
        <v>265</v>
      </c>
      <c r="D525" t="s">
        <v>1221</v>
      </c>
      <c r="E525" t="s">
        <v>910</v>
      </c>
      <c r="F525" t="s">
        <v>1030</v>
      </c>
      <c r="G525" t="s">
        <v>892</v>
      </c>
      <c r="H525" t="s">
        <v>950</v>
      </c>
      <c r="I525" t="s">
        <v>1109</v>
      </c>
      <c r="J525" t="s">
        <v>1113</v>
      </c>
      <c r="K525" t="s">
        <v>1030</v>
      </c>
      <c r="L525" t="s">
        <v>1030</v>
      </c>
      <c r="M525" t="s">
        <v>1030</v>
      </c>
      <c r="N525" t="s">
        <v>1036</v>
      </c>
      <c r="O525" t="s">
        <v>1036</v>
      </c>
      <c r="P525" t="s">
        <v>899</v>
      </c>
      <c r="T525" t="s">
        <v>553</v>
      </c>
      <c r="U525" t="s">
        <v>553</v>
      </c>
      <c r="V525" t="s">
        <v>553</v>
      </c>
      <c r="W525" t="s">
        <v>553</v>
      </c>
      <c r="X525" t="s">
        <v>554</v>
      </c>
      <c r="AB525" t="s">
        <v>880</v>
      </c>
    </row>
    <row r="526" spans="1:28">
      <c r="A526" t="s">
        <v>1554</v>
      </c>
      <c r="B526" t="s">
        <v>265</v>
      </c>
      <c r="D526" t="s">
        <v>1214</v>
      </c>
      <c r="E526" t="s">
        <v>959</v>
      </c>
      <c r="F526" t="s">
        <v>1030</v>
      </c>
      <c r="G526" t="s">
        <v>1006</v>
      </c>
      <c r="H526" t="s">
        <v>950</v>
      </c>
      <c r="I526" t="s">
        <v>1109</v>
      </c>
      <c r="J526" t="s">
        <v>1113</v>
      </c>
      <c r="K526" t="s">
        <v>1030</v>
      </c>
      <c r="L526" t="s">
        <v>1030</v>
      </c>
      <c r="M526" t="s">
        <v>1030</v>
      </c>
      <c r="N526" t="s">
        <v>1026</v>
      </c>
      <c r="O526" t="s">
        <v>1026</v>
      </c>
      <c r="P526" t="s">
        <v>899</v>
      </c>
      <c r="T526" t="s">
        <v>553</v>
      </c>
      <c r="U526" t="s">
        <v>553</v>
      </c>
      <c r="V526" t="s">
        <v>553</v>
      </c>
      <c r="W526" t="s">
        <v>553</v>
      </c>
      <c r="X526" t="s">
        <v>554</v>
      </c>
      <c r="AB526" t="s">
        <v>880</v>
      </c>
    </row>
    <row r="527" spans="1:28">
      <c r="A527" t="s">
        <v>1554</v>
      </c>
      <c r="B527" t="s">
        <v>265</v>
      </c>
      <c r="D527" t="s">
        <v>1215</v>
      </c>
      <c r="E527" t="s">
        <v>1064</v>
      </c>
      <c r="F527" t="s">
        <v>1030</v>
      </c>
      <c r="G527" t="s">
        <v>1143</v>
      </c>
      <c r="H527" t="s">
        <v>950</v>
      </c>
      <c r="I527" t="s">
        <v>1109</v>
      </c>
      <c r="J527" t="s">
        <v>1113</v>
      </c>
      <c r="K527" t="s">
        <v>1030</v>
      </c>
      <c r="L527" t="s">
        <v>1030</v>
      </c>
      <c r="M527" t="s">
        <v>1030</v>
      </c>
      <c r="N527" t="s">
        <v>1026</v>
      </c>
      <c r="O527" t="s">
        <v>1026</v>
      </c>
      <c r="P527" t="s">
        <v>899</v>
      </c>
      <c r="T527" t="s">
        <v>553</v>
      </c>
      <c r="U527" t="s">
        <v>553</v>
      </c>
      <c r="V527" t="s">
        <v>553</v>
      </c>
      <c r="W527" t="s">
        <v>553</v>
      </c>
      <c r="X527" t="s">
        <v>554</v>
      </c>
      <c r="AB527" t="s">
        <v>880</v>
      </c>
    </row>
    <row r="528" spans="1:28">
      <c r="A528" t="s">
        <v>1554</v>
      </c>
      <c r="B528" t="s">
        <v>265</v>
      </c>
      <c r="D528" t="s">
        <v>1203</v>
      </c>
      <c r="E528" t="s">
        <v>1000</v>
      </c>
      <c r="F528" t="s">
        <v>1030</v>
      </c>
      <c r="G528" t="s">
        <v>895</v>
      </c>
      <c r="H528" t="s">
        <v>950</v>
      </c>
      <c r="I528" t="s">
        <v>1109</v>
      </c>
      <c r="J528" t="s">
        <v>1113</v>
      </c>
      <c r="K528" t="s">
        <v>1030</v>
      </c>
      <c r="L528" t="s">
        <v>1030</v>
      </c>
      <c r="M528" t="s">
        <v>1030</v>
      </c>
      <c r="N528" t="s">
        <v>1026</v>
      </c>
      <c r="O528" t="s">
        <v>1026</v>
      </c>
      <c r="P528" t="s">
        <v>899</v>
      </c>
      <c r="T528" t="s">
        <v>553</v>
      </c>
      <c r="U528" t="s">
        <v>553</v>
      </c>
      <c r="V528" t="s">
        <v>553</v>
      </c>
      <c r="W528" t="s">
        <v>553</v>
      </c>
      <c r="X528" t="s">
        <v>554</v>
      </c>
      <c r="AB528" t="s">
        <v>880</v>
      </c>
    </row>
    <row r="529" spans="1:28">
      <c r="A529" t="s">
        <v>1554</v>
      </c>
      <c r="B529" t="s">
        <v>265</v>
      </c>
      <c r="D529" t="s">
        <v>1227</v>
      </c>
      <c r="E529" t="s">
        <v>1010</v>
      </c>
      <c r="F529" t="s">
        <v>1030</v>
      </c>
      <c r="G529" t="s">
        <v>1102</v>
      </c>
      <c r="H529" t="s">
        <v>950</v>
      </c>
      <c r="I529" t="s">
        <v>1109</v>
      </c>
      <c r="J529" t="s">
        <v>1113</v>
      </c>
      <c r="K529" t="s">
        <v>1030</v>
      </c>
      <c r="L529" t="s">
        <v>1030</v>
      </c>
      <c r="M529" t="s">
        <v>1030</v>
      </c>
      <c r="N529" t="s">
        <v>1026</v>
      </c>
      <c r="O529" t="s">
        <v>1026</v>
      </c>
      <c r="P529" t="s">
        <v>899</v>
      </c>
      <c r="T529" t="s">
        <v>553</v>
      </c>
      <c r="U529" t="s">
        <v>553</v>
      </c>
      <c r="V529" t="s">
        <v>553</v>
      </c>
      <c r="W529" t="s">
        <v>553</v>
      </c>
      <c r="X529" t="s">
        <v>554</v>
      </c>
      <c r="AB529" t="s">
        <v>880</v>
      </c>
    </row>
    <row r="530" spans="1:28">
      <c r="A530" t="s">
        <v>1554</v>
      </c>
      <c r="B530" t="s">
        <v>265</v>
      </c>
      <c r="D530" t="s">
        <v>1205</v>
      </c>
      <c r="E530" t="s">
        <v>1104</v>
      </c>
      <c r="F530" t="s">
        <v>1030</v>
      </c>
      <c r="G530" t="s">
        <v>1103</v>
      </c>
      <c r="H530" t="s">
        <v>950</v>
      </c>
      <c r="I530" t="s">
        <v>1109</v>
      </c>
      <c r="J530" t="s">
        <v>1113</v>
      </c>
      <c r="K530" t="s">
        <v>1030</v>
      </c>
      <c r="L530" t="s">
        <v>1030</v>
      </c>
      <c r="M530" t="s">
        <v>1030</v>
      </c>
      <c r="N530" t="s">
        <v>1026</v>
      </c>
      <c r="O530" t="s">
        <v>1026</v>
      </c>
      <c r="P530" t="s">
        <v>899</v>
      </c>
      <c r="T530" t="s">
        <v>553</v>
      </c>
      <c r="U530" t="s">
        <v>553</v>
      </c>
      <c r="V530" t="s">
        <v>553</v>
      </c>
      <c r="W530" t="s">
        <v>553</v>
      </c>
      <c r="X530" t="s">
        <v>554</v>
      </c>
      <c r="AB530" t="s">
        <v>880</v>
      </c>
    </row>
    <row r="531" spans="1:28">
      <c r="A531" t="s">
        <v>1554</v>
      </c>
      <c r="B531" t="s">
        <v>269</v>
      </c>
      <c r="D531" t="s">
        <v>1202</v>
      </c>
      <c r="E531" t="s">
        <v>1105</v>
      </c>
      <c r="F531" t="s">
        <v>961</v>
      </c>
      <c r="G531" t="s">
        <v>876</v>
      </c>
      <c r="H531" t="s">
        <v>950</v>
      </c>
      <c r="I531" t="s">
        <v>1109</v>
      </c>
      <c r="J531" t="s">
        <v>1113</v>
      </c>
      <c r="K531" t="s">
        <v>961</v>
      </c>
      <c r="L531" t="s">
        <v>961</v>
      </c>
      <c r="M531" t="s">
        <v>961</v>
      </c>
      <c r="N531" t="s">
        <v>1036</v>
      </c>
      <c r="O531" t="s">
        <v>1036</v>
      </c>
      <c r="P531" t="s">
        <v>899</v>
      </c>
      <c r="T531" t="s">
        <v>553</v>
      </c>
      <c r="U531" t="s">
        <v>553</v>
      </c>
      <c r="V531" t="s">
        <v>553</v>
      </c>
      <c r="W531" t="s">
        <v>553</v>
      </c>
      <c r="X531" t="s">
        <v>554</v>
      </c>
      <c r="AB531" t="s">
        <v>880</v>
      </c>
    </row>
    <row r="532" spans="1:28">
      <c r="A532" t="s">
        <v>1554</v>
      </c>
      <c r="B532" t="s">
        <v>269</v>
      </c>
      <c r="D532" t="s">
        <v>1212</v>
      </c>
      <c r="E532" t="s">
        <v>904</v>
      </c>
      <c r="F532" t="s">
        <v>961</v>
      </c>
      <c r="G532" t="s">
        <v>876</v>
      </c>
      <c r="H532" t="s">
        <v>950</v>
      </c>
      <c r="I532" t="s">
        <v>1109</v>
      </c>
      <c r="J532" t="s">
        <v>1113</v>
      </c>
      <c r="K532" t="s">
        <v>961</v>
      </c>
      <c r="L532" t="s">
        <v>961</v>
      </c>
      <c r="M532" t="s">
        <v>961</v>
      </c>
      <c r="N532" t="s">
        <v>1036</v>
      </c>
      <c r="O532" t="s">
        <v>1036</v>
      </c>
      <c r="P532" t="s">
        <v>899</v>
      </c>
      <c r="T532" t="s">
        <v>553</v>
      </c>
      <c r="U532" t="s">
        <v>553</v>
      </c>
      <c r="V532" t="s">
        <v>553</v>
      </c>
      <c r="W532" t="s">
        <v>553</v>
      </c>
      <c r="X532" t="s">
        <v>554</v>
      </c>
      <c r="AB532" t="s">
        <v>880</v>
      </c>
    </row>
    <row r="533" spans="1:28">
      <c r="A533" t="s">
        <v>1554</v>
      </c>
      <c r="B533" t="s">
        <v>269</v>
      </c>
      <c r="D533" t="s">
        <v>1207</v>
      </c>
      <c r="E533" t="s">
        <v>1015</v>
      </c>
      <c r="F533" t="s">
        <v>961</v>
      </c>
      <c r="G533" t="s">
        <v>876</v>
      </c>
      <c r="H533" t="s">
        <v>950</v>
      </c>
      <c r="I533" t="s">
        <v>1109</v>
      </c>
      <c r="J533" t="s">
        <v>1113</v>
      </c>
      <c r="K533" t="s">
        <v>961</v>
      </c>
      <c r="L533" t="s">
        <v>961</v>
      </c>
      <c r="M533" t="s">
        <v>961</v>
      </c>
      <c r="N533" t="s">
        <v>1036</v>
      </c>
      <c r="O533" t="s">
        <v>1036</v>
      </c>
      <c r="P533" t="s">
        <v>899</v>
      </c>
      <c r="T533" t="s">
        <v>553</v>
      </c>
      <c r="U533" t="s">
        <v>553</v>
      </c>
      <c r="V533" t="s">
        <v>553</v>
      </c>
      <c r="W533" t="s">
        <v>553</v>
      </c>
      <c r="X533" t="s">
        <v>554</v>
      </c>
      <c r="AB533" t="s">
        <v>880</v>
      </c>
    </row>
    <row r="534" spans="1:28">
      <c r="A534" t="s">
        <v>1554</v>
      </c>
      <c r="B534" t="s">
        <v>269</v>
      </c>
      <c r="D534" t="s">
        <v>1223</v>
      </c>
      <c r="E534" t="s">
        <v>1093</v>
      </c>
      <c r="F534" t="s">
        <v>961</v>
      </c>
      <c r="G534" t="s">
        <v>876</v>
      </c>
      <c r="H534" t="s">
        <v>950</v>
      </c>
      <c r="I534" t="s">
        <v>1109</v>
      </c>
      <c r="J534" t="s">
        <v>1113</v>
      </c>
      <c r="K534" t="s">
        <v>961</v>
      </c>
      <c r="L534" t="s">
        <v>961</v>
      </c>
      <c r="M534" t="s">
        <v>961</v>
      </c>
      <c r="N534" t="s">
        <v>1036</v>
      </c>
      <c r="O534" t="s">
        <v>1036</v>
      </c>
      <c r="P534" t="s">
        <v>899</v>
      </c>
      <c r="T534" t="s">
        <v>553</v>
      </c>
      <c r="U534" t="s">
        <v>553</v>
      </c>
      <c r="V534" t="s">
        <v>553</v>
      </c>
      <c r="W534" t="s">
        <v>553</v>
      </c>
      <c r="X534" t="s">
        <v>554</v>
      </c>
      <c r="AB534" t="s">
        <v>880</v>
      </c>
    </row>
    <row r="535" spans="1:28">
      <c r="A535" t="s">
        <v>1554</v>
      </c>
      <c r="B535" t="s">
        <v>269</v>
      </c>
      <c r="D535" t="s">
        <v>1219</v>
      </c>
      <c r="E535" t="s">
        <v>1077</v>
      </c>
      <c r="F535" t="s">
        <v>961</v>
      </c>
      <c r="G535" t="s">
        <v>1107</v>
      </c>
      <c r="H535" t="s">
        <v>950</v>
      </c>
      <c r="I535" t="s">
        <v>1109</v>
      </c>
      <c r="J535" t="s">
        <v>1113</v>
      </c>
      <c r="K535" t="s">
        <v>961</v>
      </c>
      <c r="L535" t="s">
        <v>961</v>
      </c>
      <c r="M535" t="s">
        <v>961</v>
      </c>
      <c r="N535" t="s">
        <v>1036</v>
      </c>
      <c r="O535" t="s">
        <v>1036</v>
      </c>
      <c r="P535" t="s">
        <v>899</v>
      </c>
      <c r="T535" t="s">
        <v>553</v>
      </c>
      <c r="U535" t="s">
        <v>553</v>
      </c>
      <c r="V535" t="s">
        <v>553</v>
      </c>
      <c r="W535" t="s">
        <v>553</v>
      </c>
      <c r="X535" t="s">
        <v>554</v>
      </c>
      <c r="AB535" t="s">
        <v>880</v>
      </c>
    </row>
    <row r="536" spans="1:28">
      <c r="A536" t="s">
        <v>1554</v>
      </c>
      <c r="B536" t="s">
        <v>269</v>
      </c>
      <c r="D536" t="s">
        <v>1220</v>
      </c>
      <c r="E536" t="s">
        <v>1023</v>
      </c>
      <c r="F536" t="s">
        <v>961</v>
      </c>
      <c r="G536" t="s">
        <v>1009</v>
      </c>
      <c r="H536" t="s">
        <v>950</v>
      </c>
      <c r="I536" t="s">
        <v>1109</v>
      </c>
      <c r="J536" t="s">
        <v>1113</v>
      </c>
      <c r="K536" t="s">
        <v>961</v>
      </c>
      <c r="L536" t="s">
        <v>961</v>
      </c>
      <c r="M536" t="s">
        <v>961</v>
      </c>
      <c r="N536" t="s">
        <v>1036</v>
      </c>
      <c r="O536" t="s">
        <v>1036</v>
      </c>
      <c r="P536" t="s">
        <v>899</v>
      </c>
      <c r="T536" t="s">
        <v>553</v>
      </c>
      <c r="U536" t="s">
        <v>553</v>
      </c>
      <c r="V536" t="s">
        <v>553</v>
      </c>
      <c r="W536" t="s">
        <v>553</v>
      </c>
      <c r="X536" t="s">
        <v>554</v>
      </c>
      <c r="AB536" t="s">
        <v>880</v>
      </c>
    </row>
    <row r="537" spans="1:28">
      <c r="A537" t="s">
        <v>1554</v>
      </c>
      <c r="B537" t="s">
        <v>269</v>
      </c>
      <c r="D537" t="s">
        <v>1221</v>
      </c>
      <c r="E537" t="s">
        <v>1147</v>
      </c>
      <c r="F537" t="s">
        <v>961</v>
      </c>
      <c r="G537" t="s">
        <v>892</v>
      </c>
      <c r="H537" t="s">
        <v>950</v>
      </c>
      <c r="I537" t="s">
        <v>1109</v>
      </c>
      <c r="J537" t="s">
        <v>1113</v>
      </c>
      <c r="K537" t="s">
        <v>961</v>
      </c>
      <c r="L537" t="s">
        <v>961</v>
      </c>
      <c r="M537" t="s">
        <v>961</v>
      </c>
      <c r="N537" t="s">
        <v>1036</v>
      </c>
      <c r="O537" t="s">
        <v>1036</v>
      </c>
      <c r="P537" t="s">
        <v>899</v>
      </c>
      <c r="T537" t="s">
        <v>553</v>
      </c>
      <c r="U537" t="s">
        <v>553</v>
      </c>
      <c r="V537" t="s">
        <v>553</v>
      </c>
      <c r="W537" t="s">
        <v>553</v>
      </c>
      <c r="X537" t="s">
        <v>554</v>
      </c>
      <c r="AB537" t="s">
        <v>880</v>
      </c>
    </row>
    <row r="538" spans="1:28">
      <c r="A538" t="s">
        <v>1554</v>
      </c>
      <c r="B538" t="s">
        <v>269</v>
      </c>
      <c r="D538" t="s">
        <v>1214</v>
      </c>
      <c r="E538" t="s">
        <v>918</v>
      </c>
      <c r="F538" t="s">
        <v>961</v>
      </c>
      <c r="G538" t="s">
        <v>1006</v>
      </c>
      <c r="H538" t="s">
        <v>950</v>
      </c>
      <c r="I538" t="s">
        <v>1109</v>
      </c>
      <c r="J538" t="s">
        <v>1113</v>
      </c>
      <c r="K538" t="s">
        <v>961</v>
      </c>
      <c r="L538" t="s">
        <v>961</v>
      </c>
      <c r="M538" t="s">
        <v>961</v>
      </c>
      <c r="N538" t="s">
        <v>1026</v>
      </c>
      <c r="O538" t="s">
        <v>1026</v>
      </c>
      <c r="P538" t="s">
        <v>899</v>
      </c>
      <c r="T538" t="s">
        <v>553</v>
      </c>
      <c r="U538" t="s">
        <v>553</v>
      </c>
      <c r="V538" t="s">
        <v>553</v>
      </c>
      <c r="W538" t="s">
        <v>553</v>
      </c>
      <c r="X538" t="s">
        <v>554</v>
      </c>
      <c r="AB538" t="s">
        <v>880</v>
      </c>
    </row>
    <row r="539" spans="1:28">
      <c r="A539" t="s">
        <v>1554</v>
      </c>
      <c r="B539" t="s">
        <v>269</v>
      </c>
      <c r="D539" t="s">
        <v>1215</v>
      </c>
      <c r="E539" t="s">
        <v>1057</v>
      </c>
      <c r="F539" t="s">
        <v>961</v>
      </c>
      <c r="G539" t="s">
        <v>1143</v>
      </c>
      <c r="H539" t="s">
        <v>950</v>
      </c>
      <c r="I539" t="s">
        <v>1109</v>
      </c>
      <c r="J539" t="s">
        <v>1113</v>
      </c>
      <c r="K539" t="s">
        <v>961</v>
      </c>
      <c r="L539" t="s">
        <v>961</v>
      </c>
      <c r="M539" t="s">
        <v>961</v>
      </c>
      <c r="N539" t="s">
        <v>1026</v>
      </c>
      <c r="O539" t="s">
        <v>1026</v>
      </c>
      <c r="P539" t="s">
        <v>899</v>
      </c>
      <c r="T539" t="s">
        <v>553</v>
      </c>
      <c r="U539" t="s">
        <v>553</v>
      </c>
      <c r="V539" t="s">
        <v>553</v>
      </c>
      <c r="W539" t="s">
        <v>553</v>
      </c>
      <c r="X539" t="s">
        <v>554</v>
      </c>
      <c r="AB539" t="s">
        <v>880</v>
      </c>
    </row>
    <row r="540" spans="1:28">
      <c r="A540" t="s">
        <v>1554</v>
      </c>
      <c r="B540" t="s">
        <v>269</v>
      </c>
      <c r="D540" t="s">
        <v>1203</v>
      </c>
      <c r="E540" t="s">
        <v>1085</v>
      </c>
      <c r="F540" t="s">
        <v>961</v>
      </c>
      <c r="G540" t="s">
        <v>895</v>
      </c>
      <c r="H540" t="s">
        <v>950</v>
      </c>
      <c r="I540" t="s">
        <v>1109</v>
      </c>
      <c r="J540" t="s">
        <v>1113</v>
      </c>
      <c r="K540" t="s">
        <v>961</v>
      </c>
      <c r="L540" t="s">
        <v>961</v>
      </c>
      <c r="M540" t="s">
        <v>961</v>
      </c>
      <c r="N540" t="s">
        <v>1026</v>
      </c>
      <c r="O540" t="s">
        <v>1026</v>
      </c>
      <c r="P540" t="s">
        <v>899</v>
      </c>
      <c r="T540" t="s">
        <v>553</v>
      </c>
      <c r="U540" t="s">
        <v>553</v>
      </c>
      <c r="V540" t="s">
        <v>553</v>
      </c>
      <c r="W540" t="s">
        <v>553</v>
      </c>
      <c r="X540" t="s">
        <v>554</v>
      </c>
      <c r="AB540" t="s">
        <v>880</v>
      </c>
    </row>
    <row r="541" spans="1:28">
      <c r="A541" t="s">
        <v>1554</v>
      </c>
      <c r="B541" t="s">
        <v>269</v>
      </c>
      <c r="D541" t="s">
        <v>1227</v>
      </c>
      <c r="E541" t="s">
        <v>1041</v>
      </c>
      <c r="F541" t="s">
        <v>961</v>
      </c>
      <c r="G541" t="s">
        <v>1102</v>
      </c>
      <c r="H541" t="s">
        <v>950</v>
      </c>
      <c r="I541" t="s">
        <v>1109</v>
      </c>
      <c r="J541" t="s">
        <v>1113</v>
      </c>
      <c r="K541" t="s">
        <v>961</v>
      </c>
      <c r="L541" t="s">
        <v>961</v>
      </c>
      <c r="M541" t="s">
        <v>961</v>
      </c>
      <c r="N541" t="s">
        <v>1026</v>
      </c>
      <c r="O541" t="s">
        <v>1026</v>
      </c>
      <c r="P541" t="s">
        <v>899</v>
      </c>
      <c r="T541" t="s">
        <v>553</v>
      </c>
      <c r="U541" t="s">
        <v>553</v>
      </c>
      <c r="V541" t="s">
        <v>553</v>
      </c>
      <c r="W541" t="s">
        <v>553</v>
      </c>
      <c r="X541" t="s">
        <v>554</v>
      </c>
      <c r="AB541" t="s">
        <v>880</v>
      </c>
    </row>
    <row r="542" spans="1:28">
      <c r="A542" t="s">
        <v>1554</v>
      </c>
      <c r="B542" t="s">
        <v>269</v>
      </c>
      <c r="D542" t="s">
        <v>1205</v>
      </c>
      <c r="E542" t="s">
        <v>923</v>
      </c>
      <c r="F542" t="s">
        <v>961</v>
      </c>
      <c r="G542" t="s">
        <v>1103</v>
      </c>
      <c r="H542" t="s">
        <v>950</v>
      </c>
      <c r="I542" t="s">
        <v>1109</v>
      </c>
      <c r="J542" t="s">
        <v>1113</v>
      </c>
      <c r="K542" t="s">
        <v>961</v>
      </c>
      <c r="L542" t="s">
        <v>961</v>
      </c>
      <c r="M542" t="s">
        <v>961</v>
      </c>
      <c r="N542" t="s">
        <v>1026</v>
      </c>
      <c r="O542" t="s">
        <v>1026</v>
      </c>
      <c r="P542" t="s">
        <v>899</v>
      </c>
      <c r="T542" t="s">
        <v>553</v>
      </c>
      <c r="U542" t="s">
        <v>553</v>
      </c>
      <c r="V542" t="s">
        <v>553</v>
      </c>
      <c r="W542" t="s">
        <v>553</v>
      </c>
      <c r="X542" t="s">
        <v>554</v>
      </c>
      <c r="AB542" t="s">
        <v>880</v>
      </c>
    </row>
    <row r="543" spans="1:28">
      <c r="A543" t="s">
        <v>1554</v>
      </c>
      <c r="B543" t="s">
        <v>238</v>
      </c>
      <c r="D543" t="s">
        <v>1202</v>
      </c>
      <c r="E543" t="s">
        <v>1105</v>
      </c>
      <c r="F543" t="s">
        <v>961</v>
      </c>
      <c r="G543" t="s">
        <v>876</v>
      </c>
      <c r="H543" t="s">
        <v>950</v>
      </c>
      <c r="I543" t="s">
        <v>1109</v>
      </c>
      <c r="J543" t="s">
        <v>1113</v>
      </c>
      <c r="K543" t="s">
        <v>961</v>
      </c>
      <c r="L543" t="s">
        <v>961</v>
      </c>
      <c r="M543" t="s">
        <v>961</v>
      </c>
      <c r="N543" t="s">
        <v>1036</v>
      </c>
      <c r="O543" t="s">
        <v>1036</v>
      </c>
      <c r="P543" t="s">
        <v>899</v>
      </c>
      <c r="T543" t="s">
        <v>553</v>
      </c>
      <c r="U543" t="s">
        <v>553</v>
      </c>
      <c r="V543" t="s">
        <v>553</v>
      </c>
      <c r="W543" t="s">
        <v>553</v>
      </c>
      <c r="X543" t="s">
        <v>554</v>
      </c>
      <c r="AB543" t="s">
        <v>880</v>
      </c>
    </row>
    <row r="544" spans="1:28">
      <c r="A544" t="s">
        <v>1554</v>
      </c>
      <c r="B544" t="s">
        <v>238</v>
      </c>
      <c r="D544" t="s">
        <v>1212</v>
      </c>
      <c r="E544" t="s">
        <v>904</v>
      </c>
      <c r="F544" t="s">
        <v>961</v>
      </c>
      <c r="G544" t="s">
        <v>876</v>
      </c>
      <c r="H544" t="s">
        <v>950</v>
      </c>
      <c r="I544" t="s">
        <v>1109</v>
      </c>
      <c r="J544" t="s">
        <v>1113</v>
      </c>
      <c r="K544" t="s">
        <v>961</v>
      </c>
      <c r="L544" t="s">
        <v>961</v>
      </c>
      <c r="M544" t="s">
        <v>961</v>
      </c>
      <c r="N544" t="s">
        <v>1036</v>
      </c>
      <c r="O544" t="s">
        <v>1036</v>
      </c>
      <c r="P544" t="s">
        <v>899</v>
      </c>
      <c r="T544" t="s">
        <v>553</v>
      </c>
      <c r="U544" t="s">
        <v>553</v>
      </c>
      <c r="V544" t="s">
        <v>553</v>
      </c>
      <c r="W544" t="s">
        <v>553</v>
      </c>
      <c r="X544" t="s">
        <v>554</v>
      </c>
      <c r="AB544" t="s">
        <v>880</v>
      </c>
    </row>
    <row r="545" spans="1:28">
      <c r="A545" t="s">
        <v>1554</v>
      </c>
      <c r="B545" t="s">
        <v>238</v>
      </c>
      <c r="D545" t="s">
        <v>1207</v>
      </c>
      <c r="E545" t="s">
        <v>1015</v>
      </c>
      <c r="F545" t="s">
        <v>961</v>
      </c>
      <c r="G545" t="s">
        <v>876</v>
      </c>
      <c r="H545" t="s">
        <v>950</v>
      </c>
      <c r="I545" t="s">
        <v>1109</v>
      </c>
      <c r="J545" t="s">
        <v>1113</v>
      </c>
      <c r="K545" t="s">
        <v>961</v>
      </c>
      <c r="L545" t="s">
        <v>961</v>
      </c>
      <c r="M545" t="s">
        <v>961</v>
      </c>
      <c r="N545" t="s">
        <v>1036</v>
      </c>
      <c r="O545" t="s">
        <v>1036</v>
      </c>
      <c r="P545" t="s">
        <v>899</v>
      </c>
      <c r="T545" t="s">
        <v>553</v>
      </c>
      <c r="U545" t="s">
        <v>553</v>
      </c>
      <c r="V545" t="s">
        <v>553</v>
      </c>
      <c r="W545" t="s">
        <v>553</v>
      </c>
      <c r="X545" t="s">
        <v>554</v>
      </c>
      <c r="AB545" t="s">
        <v>880</v>
      </c>
    </row>
    <row r="546" spans="1:28">
      <c r="A546" t="s">
        <v>1554</v>
      </c>
      <c r="B546" t="s">
        <v>238</v>
      </c>
      <c r="D546" t="s">
        <v>1223</v>
      </c>
      <c r="E546" t="s">
        <v>1093</v>
      </c>
      <c r="F546" t="s">
        <v>961</v>
      </c>
      <c r="G546" t="s">
        <v>876</v>
      </c>
      <c r="H546" t="s">
        <v>950</v>
      </c>
      <c r="I546" t="s">
        <v>1109</v>
      </c>
      <c r="J546" t="s">
        <v>1113</v>
      </c>
      <c r="K546" t="s">
        <v>961</v>
      </c>
      <c r="L546" t="s">
        <v>961</v>
      </c>
      <c r="M546" t="s">
        <v>961</v>
      </c>
      <c r="N546" t="s">
        <v>1036</v>
      </c>
      <c r="O546" t="s">
        <v>1036</v>
      </c>
      <c r="P546" t="s">
        <v>899</v>
      </c>
      <c r="T546" t="s">
        <v>553</v>
      </c>
      <c r="U546" t="s">
        <v>553</v>
      </c>
      <c r="V546" t="s">
        <v>553</v>
      </c>
      <c r="W546" t="s">
        <v>553</v>
      </c>
      <c r="X546" t="s">
        <v>554</v>
      </c>
      <c r="AB546" t="s">
        <v>880</v>
      </c>
    </row>
    <row r="547" spans="1:28">
      <c r="A547" t="s">
        <v>1554</v>
      </c>
      <c r="B547" t="s">
        <v>238</v>
      </c>
      <c r="D547" t="s">
        <v>1219</v>
      </c>
      <c r="E547" t="s">
        <v>1077</v>
      </c>
      <c r="F547" t="s">
        <v>961</v>
      </c>
      <c r="G547" t="s">
        <v>1107</v>
      </c>
      <c r="H547" t="s">
        <v>950</v>
      </c>
      <c r="I547" t="s">
        <v>1109</v>
      </c>
      <c r="J547" t="s">
        <v>1113</v>
      </c>
      <c r="K547" t="s">
        <v>961</v>
      </c>
      <c r="L547" t="s">
        <v>961</v>
      </c>
      <c r="M547" t="s">
        <v>961</v>
      </c>
      <c r="N547" t="s">
        <v>1036</v>
      </c>
      <c r="O547" t="s">
        <v>1036</v>
      </c>
      <c r="P547" t="s">
        <v>899</v>
      </c>
      <c r="T547" t="s">
        <v>553</v>
      </c>
      <c r="U547" t="s">
        <v>553</v>
      </c>
      <c r="V547" t="s">
        <v>553</v>
      </c>
      <c r="W547" t="s">
        <v>553</v>
      </c>
      <c r="X547" t="s">
        <v>554</v>
      </c>
      <c r="AB547" t="s">
        <v>880</v>
      </c>
    </row>
    <row r="548" spans="1:28">
      <c r="A548" t="s">
        <v>1554</v>
      </c>
      <c r="B548" t="s">
        <v>238</v>
      </c>
      <c r="D548" t="s">
        <v>1220</v>
      </c>
      <c r="E548" t="s">
        <v>1023</v>
      </c>
      <c r="F548" t="s">
        <v>961</v>
      </c>
      <c r="G548" t="s">
        <v>1009</v>
      </c>
      <c r="H548" t="s">
        <v>950</v>
      </c>
      <c r="I548" t="s">
        <v>1109</v>
      </c>
      <c r="J548" t="s">
        <v>1113</v>
      </c>
      <c r="K548" t="s">
        <v>961</v>
      </c>
      <c r="L548" t="s">
        <v>961</v>
      </c>
      <c r="M548" t="s">
        <v>961</v>
      </c>
      <c r="N548" t="s">
        <v>1036</v>
      </c>
      <c r="O548" t="s">
        <v>1036</v>
      </c>
      <c r="P548" t="s">
        <v>899</v>
      </c>
      <c r="T548" t="s">
        <v>553</v>
      </c>
      <c r="U548" t="s">
        <v>553</v>
      </c>
      <c r="V548" t="s">
        <v>553</v>
      </c>
      <c r="W548" t="s">
        <v>553</v>
      </c>
      <c r="X548" t="s">
        <v>554</v>
      </c>
      <c r="AB548" t="s">
        <v>880</v>
      </c>
    </row>
    <row r="549" spans="1:28">
      <c r="A549" t="s">
        <v>1554</v>
      </c>
      <c r="B549" t="s">
        <v>238</v>
      </c>
      <c r="D549" t="s">
        <v>1221</v>
      </c>
      <c r="E549" t="s">
        <v>1147</v>
      </c>
      <c r="F549" t="s">
        <v>961</v>
      </c>
      <c r="G549" t="s">
        <v>892</v>
      </c>
      <c r="H549" t="s">
        <v>950</v>
      </c>
      <c r="I549" t="s">
        <v>1109</v>
      </c>
      <c r="J549" t="s">
        <v>1113</v>
      </c>
      <c r="K549" t="s">
        <v>961</v>
      </c>
      <c r="L549" t="s">
        <v>961</v>
      </c>
      <c r="M549" t="s">
        <v>961</v>
      </c>
      <c r="N549" t="s">
        <v>1036</v>
      </c>
      <c r="O549" t="s">
        <v>1036</v>
      </c>
      <c r="P549" t="s">
        <v>899</v>
      </c>
      <c r="T549" t="s">
        <v>553</v>
      </c>
      <c r="U549" t="s">
        <v>553</v>
      </c>
      <c r="V549" t="s">
        <v>553</v>
      </c>
      <c r="W549" t="s">
        <v>553</v>
      </c>
      <c r="X549" t="s">
        <v>554</v>
      </c>
      <c r="AB549" t="s">
        <v>880</v>
      </c>
    </row>
    <row r="550" spans="1:28">
      <c r="A550" t="s">
        <v>1554</v>
      </c>
      <c r="B550" t="s">
        <v>238</v>
      </c>
      <c r="D550" t="s">
        <v>1214</v>
      </c>
      <c r="E550" t="s">
        <v>918</v>
      </c>
      <c r="F550" t="s">
        <v>961</v>
      </c>
      <c r="G550" t="s">
        <v>1006</v>
      </c>
      <c r="H550" t="s">
        <v>950</v>
      </c>
      <c r="I550" t="s">
        <v>1109</v>
      </c>
      <c r="J550" t="s">
        <v>1113</v>
      </c>
      <c r="K550" t="s">
        <v>961</v>
      </c>
      <c r="L550" t="s">
        <v>961</v>
      </c>
      <c r="M550" t="s">
        <v>961</v>
      </c>
      <c r="N550" t="s">
        <v>1026</v>
      </c>
      <c r="O550" t="s">
        <v>1026</v>
      </c>
      <c r="P550" t="s">
        <v>899</v>
      </c>
      <c r="T550" t="s">
        <v>553</v>
      </c>
      <c r="U550" t="s">
        <v>553</v>
      </c>
      <c r="V550" t="s">
        <v>553</v>
      </c>
      <c r="W550" t="s">
        <v>553</v>
      </c>
      <c r="X550" t="s">
        <v>554</v>
      </c>
      <c r="AB550" t="s">
        <v>880</v>
      </c>
    </row>
    <row r="551" spans="1:28">
      <c r="A551" t="s">
        <v>1554</v>
      </c>
      <c r="B551" t="s">
        <v>238</v>
      </c>
      <c r="D551" t="s">
        <v>1215</v>
      </c>
      <c r="E551" t="s">
        <v>1057</v>
      </c>
      <c r="F551" t="s">
        <v>961</v>
      </c>
      <c r="G551" t="s">
        <v>1143</v>
      </c>
      <c r="H551" t="s">
        <v>950</v>
      </c>
      <c r="I551" t="s">
        <v>1109</v>
      </c>
      <c r="J551" t="s">
        <v>1113</v>
      </c>
      <c r="K551" t="s">
        <v>961</v>
      </c>
      <c r="L551" t="s">
        <v>961</v>
      </c>
      <c r="M551" t="s">
        <v>961</v>
      </c>
      <c r="N551" t="s">
        <v>1026</v>
      </c>
      <c r="O551" t="s">
        <v>1026</v>
      </c>
      <c r="P551" t="s">
        <v>899</v>
      </c>
      <c r="T551" t="s">
        <v>553</v>
      </c>
      <c r="U551" t="s">
        <v>553</v>
      </c>
      <c r="V551" t="s">
        <v>553</v>
      </c>
      <c r="W551" t="s">
        <v>553</v>
      </c>
      <c r="X551" t="s">
        <v>554</v>
      </c>
      <c r="AB551" t="s">
        <v>880</v>
      </c>
    </row>
    <row r="552" spans="1:28">
      <c r="A552" t="s">
        <v>1554</v>
      </c>
      <c r="B552" t="s">
        <v>238</v>
      </c>
      <c r="D552" t="s">
        <v>1203</v>
      </c>
      <c r="E552" t="s">
        <v>1085</v>
      </c>
      <c r="F552" t="s">
        <v>961</v>
      </c>
      <c r="G552" t="s">
        <v>895</v>
      </c>
      <c r="H552" t="s">
        <v>950</v>
      </c>
      <c r="I552" t="s">
        <v>1109</v>
      </c>
      <c r="J552" t="s">
        <v>1113</v>
      </c>
      <c r="K552" t="s">
        <v>961</v>
      </c>
      <c r="L552" t="s">
        <v>961</v>
      </c>
      <c r="M552" t="s">
        <v>961</v>
      </c>
      <c r="N552" t="s">
        <v>1026</v>
      </c>
      <c r="O552" t="s">
        <v>1026</v>
      </c>
      <c r="P552" t="s">
        <v>899</v>
      </c>
      <c r="T552" t="s">
        <v>553</v>
      </c>
      <c r="U552" t="s">
        <v>553</v>
      </c>
      <c r="V552" t="s">
        <v>553</v>
      </c>
      <c r="W552" t="s">
        <v>553</v>
      </c>
      <c r="X552" t="s">
        <v>554</v>
      </c>
      <c r="AB552" t="s">
        <v>880</v>
      </c>
    </row>
    <row r="553" spans="1:28">
      <c r="A553" t="s">
        <v>1554</v>
      </c>
      <c r="B553" t="s">
        <v>238</v>
      </c>
      <c r="D553" t="s">
        <v>1227</v>
      </c>
      <c r="E553" t="s">
        <v>1041</v>
      </c>
      <c r="F553" t="s">
        <v>961</v>
      </c>
      <c r="G553" t="s">
        <v>1102</v>
      </c>
      <c r="H553" t="s">
        <v>950</v>
      </c>
      <c r="I553" t="s">
        <v>1109</v>
      </c>
      <c r="J553" t="s">
        <v>1113</v>
      </c>
      <c r="K553" t="s">
        <v>961</v>
      </c>
      <c r="L553" t="s">
        <v>961</v>
      </c>
      <c r="M553" t="s">
        <v>961</v>
      </c>
      <c r="N553" t="s">
        <v>1026</v>
      </c>
      <c r="O553" t="s">
        <v>1026</v>
      </c>
      <c r="P553" t="s">
        <v>899</v>
      </c>
      <c r="T553" t="s">
        <v>553</v>
      </c>
      <c r="U553" t="s">
        <v>553</v>
      </c>
      <c r="V553" t="s">
        <v>553</v>
      </c>
      <c r="W553" t="s">
        <v>553</v>
      </c>
      <c r="X553" t="s">
        <v>554</v>
      </c>
      <c r="AB553" t="s">
        <v>880</v>
      </c>
    </row>
    <row r="554" spans="1:28">
      <c r="A554" t="s">
        <v>1554</v>
      </c>
      <c r="B554" t="s">
        <v>238</v>
      </c>
      <c r="D554" t="s">
        <v>1205</v>
      </c>
      <c r="E554" t="s">
        <v>923</v>
      </c>
      <c r="F554" t="s">
        <v>961</v>
      </c>
      <c r="G554" t="s">
        <v>1103</v>
      </c>
      <c r="H554" t="s">
        <v>950</v>
      </c>
      <c r="I554" t="s">
        <v>1109</v>
      </c>
      <c r="J554" t="s">
        <v>1113</v>
      </c>
      <c r="K554" t="s">
        <v>961</v>
      </c>
      <c r="L554" t="s">
        <v>961</v>
      </c>
      <c r="M554" t="s">
        <v>961</v>
      </c>
      <c r="N554" t="s">
        <v>1026</v>
      </c>
      <c r="O554" t="s">
        <v>1026</v>
      </c>
      <c r="P554" t="s">
        <v>899</v>
      </c>
      <c r="T554" t="s">
        <v>553</v>
      </c>
      <c r="U554" t="s">
        <v>553</v>
      </c>
      <c r="V554" t="s">
        <v>553</v>
      </c>
      <c r="W554" t="s">
        <v>553</v>
      </c>
      <c r="X554" t="s">
        <v>554</v>
      </c>
      <c r="AB554" t="s">
        <v>880</v>
      </c>
    </row>
    <row r="555" spans="1:28">
      <c r="A555" t="s">
        <v>1554</v>
      </c>
      <c r="B555" t="s">
        <v>268</v>
      </c>
      <c r="D555" t="s">
        <v>1232</v>
      </c>
      <c r="E555" t="s">
        <v>1071</v>
      </c>
      <c r="F555" t="s">
        <v>1030</v>
      </c>
      <c r="G555" t="s">
        <v>876</v>
      </c>
      <c r="H555" t="s">
        <v>950</v>
      </c>
      <c r="I555" t="s">
        <v>1109</v>
      </c>
      <c r="J555" t="s">
        <v>1113</v>
      </c>
      <c r="K555" t="s">
        <v>1030</v>
      </c>
      <c r="L555" t="s">
        <v>1030</v>
      </c>
      <c r="M555" t="s">
        <v>1030</v>
      </c>
      <c r="N555" t="s">
        <v>1036</v>
      </c>
      <c r="O555" t="s">
        <v>1036</v>
      </c>
      <c r="P555" t="s">
        <v>899</v>
      </c>
      <c r="T555" t="s">
        <v>553</v>
      </c>
      <c r="U555" t="s">
        <v>553</v>
      </c>
      <c r="V555" t="s">
        <v>553</v>
      </c>
      <c r="W555" t="s">
        <v>553</v>
      </c>
      <c r="X555" t="s">
        <v>554</v>
      </c>
      <c r="AB555" t="s">
        <v>880</v>
      </c>
    </row>
    <row r="556" spans="1:28">
      <c r="A556" t="s">
        <v>1554</v>
      </c>
      <c r="B556" t="s">
        <v>268</v>
      </c>
      <c r="D556" t="s">
        <v>1223</v>
      </c>
      <c r="E556" t="s">
        <v>1016</v>
      </c>
      <c r="F556" t="s">
        <v>1030</v>
      </c>
      <c r="G556" t="s">
        <v>876</v>
      </c>
      <c r="H556" t="s">
        <v>950</v>
      </c>
      <c r="I556" t="s">
        <v>1109</v>
      </c>
      <c r="J556" t="s">
        <v>1113</v>
      </c>
      <c r="K556" t="s">
        <v>1030</v>
      </c>
      <c r="L556" t="s">
        <v>1030</v>
      </c>
      <c r="M556" t="s">
        <v>1030</v>
      </c>
      <c r="N556" t="s">
        <v>1036</v>
      </c>
      <c r="O556" t="s">
        <v>1036</v>
      </c>
      <c r="P556" t="s">
        <v>899</v>
      </c>
      <c r="T556" t="s">
        <v>553</v>
      </c>
      <c r="U556" t="s">
        <v>553</v>
      </c>
      <c r="V556" t="s">
        <v>553</v>
      </c>
      <c r="W556" t="s">
        <v>553</v>
      </c>
      <c r="X556" t="s">
        <v>554</v>
      </c>
      <c r="AB556" t="s">
        <v>880</v>
      </c>
    </row>
    <row r="557" spans="1:28">
      <c r="A557" t="s">
        <v>1554</v>
      </c>
      <c r="B557" t="s">
        <v>268</v>
      </c>
      <c r="D557" t="s">
        <v>1219</v>
      </c>
      <c r="E557" t="s">
        <v>878</v>
      </c>
      <c r="F557" t="s">
        <v>1030</v>
      </c>
      <c r="G557" t="s">
        <v>1107</v>
      </c>
      <c r="H557" t="s">
        <v>950</v>
      </c>
      <c r="I557" t="s">
        <v>1109</v>
      </c>
      <c r="J557" t="s">
        <v>1113</v>
      </c>
      <c r="K557" t="s">
        <v>1030</v>
      </c>
      <c r="L557" t="s">
        <v>1030</v>
      </c>
      <c r="M557" t="s">
        <v>1030</v>
      </c>
      <c r="N557" t="s">
        <v>1036</v>
      </c>
      <c r="O557" t="s">
        <v>1036</v>
      </c>
      <c r="P557" t="s">
        <v>899</v>
      </c>
      <c r="T557" t="s">
        <v>553</v>
      </c>
      <c r="U557" t="s">
        <v>553</v>
      </c>
      <c r="V557" t="s">
        <v>553</v>
      </c>
      <c r="W557" t="s">
        <v>553</v>
      </c>
      <c r="X557" t="s">
        <v>554</v>
      </c>
      <c r="AB557" t="s">
        <v>880</v>
      </c>
    </row>
    <row r="558" spans="1:28">
      <c r="A558" t="s">
        <v>1554</v>
      </c>
      <c r="B558" t="s">
        <v>268</v>
      </c>
      <c r="D558" t="s">
        <v>1220</v>
      </c>
      <c r="E558" t="s">
        <v>1051</v>
      </c>
      <c r="F558" t="s">
        <v>1030</v>
      </c>
      <c r="G558" t="s">
        <v>1009</v>
      </c>
      <c r="H558" t="s">
        <v>950</v>
      </c>
      <c r="I558" t="s">
        <v>1109</v>
      </c>
      <c r="J558" t="s">
        <v>1113</v>
      </c>
      <c r="K558" t="s">
        <v>1030</v>
      </c>
      <c r="L558" t="s">
        <v>1030</v>
      </c>
      <c r="M558" t="s">
        <v>1030</v>
      </c>
      <c r="N558" t="s">
        <v>1036</v>
      </c>
      <c r="O558" t="s">
        <v>1036</v>
      </c>
      <c r="P558" t="s">
        <v>899</v>
      </c>
      <c r="T558" t="s">
        <v>553</v>
      </c>
      <c r="U558" t="s">
        <v>553</v>
      </c>
      <c r="V558" t="s">
        <v>553</v>
      </c>
      <c r="W558" t="s">
        <v>553</v>
      </c>
      <c r="X558" t="s">
        <v>554</v>
      </c>
      <c r="AB558" t="s">
        <v>880</v>
      </c>
    </row>
    <row r="559" spans="1:28">
      <c r="A559" t="s">
        <v>1554</v>
      </c>
      <c r="B559" t="s">
        <v>268</v>
      </c>
      <c r="D559" t="s">
        <v>1221</v>
      </c>
      <c r="E559" t="s">
        <v>910</v>
      </c>
      <c r="F559" t="s">
        <v>1030</v>
      </c>
      <c r="G559" t="s">
        <v>892</v>
      </c>
      <c r="H559" t="s">
        <v>950</v>
      </c>
      <c r="I559" t="s">
        <v>1109</v>
      </c>
      <c r="J559" t="s">
        <v>1113</v>
      </c>
      <c r="K559" t="s">
        <v>1030</v>
      </c>
      <c r="L559" t="s">
        <v>1030</v>
      </c>
      <c r="M559" t="s">
        <v>1030</v>
      </c>
      <c r="N559" t="s">
        <v>1036</v>
      </c>
      <c r="O559" t="s">
        <v>1036</v>
      </c>
      <c r="P559" t="s">
        <v>899</v>
      </c>
      <c r="T559" t="s">
        <v>553</v>
      </c>
      <c r="U559" t="s">
        <v>553</v>
      </c>
      <c r="V559" t="s">
        <v>553</v>
      </c>
      <c r="W559" t="s">
        <v>553</v>
      </c>
      <c r="X559" t="s">
        <v>554</v>
      </c>
      <c r="AB559" t="s">
        <v>880</v>
      </c>
    </row>
    <row r="560" spans="1:28">
      <c r="A560" t="s">
        <v>1554</v>
      </c>
      <c r="B560" t="s">
        <v>268</v>
      </c>
      <c r="D560" t="s">
        <v>1214</v>
      </c>
      <c r="E560" t="s">
        <v>959</v>
      </c>
      <c r="F560" t="s">
        <v>1030</v>
      </c>
      <c r="G560" t="s">
        <v>1006</v>
      </c>
      <c r="H560" t="s">
        <v>950</v>
      </c>
      <c r="I560" t="s">
        <v>1109</v>
      </c>
      <c r="J560" t="s">
        <v>1113</v>
      </c>
      <c r="K560" t="s">
        <v>1030</v>
      </c>
      <c r="L560" t="s">
        <v>1030</v>
      </c>
      <c r="M560" t="s">
        <v>1030</v>
      </c>
      <c r="N560" t="s">
        <v>1026</v>
      </c>
      <c r="O560" t="s">
        <v>1026</v>
      </c>
      <c r="P560" t="s">
        <v>899</v>
      </c>
      <c r="T560" t="s">
        <v>553</v>
      </c>
      <c r="U560" t="s">
        <v>553</v>
      </c>
      <c r="V560" t="s">
        <v>553</v>
      </c>
      <c r="W560" t="s">
        <v>553</v>
      </c>
      <c r="X560" t="s">
        <v>554</v>
      </c>
      <c r="AB560" t="s">
        <v>880</v>
      </c>
    </row>
    <row r="561" spans="1:28">
      <c r="A561" t="s">
        <v>1554</v>
      </c>
      <c r="B561" t="s">
        <v>268</v>
      </c>
      <c r="D561" t="s">
        <v>1215</v>
      </c>
      <c r="E561" t="s">
        <v>1064</v>
      </c>
      <c r="F561" t="s">
        <v>1030</v>
      </c>
      <c r="G561" t="s">
        <v>1143</v>
      </c>
      <c r="H561" t="s">
        <v>950</v>
      </c>
      <c r="I561" t="s">
        <v>1109</v>
      </c>
      <c r="J561" t="s">
        <v>1113</v>
      </c>
      <c r="K561" t="s">
        <v>1030</v>
      </c>
      <c r="L561" t="s">
        <v>1030</v>
      </c>
      <c r="M561" t="s">
        <v>1030</v>
      </c>
      <c r="N561" t="s">
        <v>1026</v>
      </c>
      <c r="O561" t="s">
        <v>1026</v>
      </c>
      <c r="P561" t="s">
        <v>899</v>
      </c>
      <c r="T561" t="s">
        <v>553</v>
      </c>
      <c r="U561" t="s">
        <v>553</v>
      </c>
      <c r="V561" t="s">
        <v>553</v>
      </c>
      <c r="W561" t="s">
        <v>553</v>
      </c>
      <c r="X561" t="s">
        <v>554</v>
      </c>
      <c r="AB561" t="s">
        <v>880</v>
      </c>
    </row>
    <row r="562" spans="1:28">
      <c r="A562" t="s">
        <v>1554</v>
      </c>
      <c r="B562" t="s">
        <v>268</v>
      </c>
      <c r="D562" t="s">
        <v>1203</v>
      </c>
      <c r="E562" t="s">
        <v>1000</v>
      </c>
      <c r="F562" t="s">
        <v>1030</v>
      </c>
      <c r="G562" t="s">
        <v>895</v>
      </c>
      <c r="H562" t="s">
        <v>950</v>
      </c>
      <c r="I562" t="s">
        <v>1109</v>
      </c>
      <c r="J562" t="s">
        <v>1113</v>
      </c>
      <c r="K562" t="s">
        <v>1030</v>
      </c>
      <c r="L562" t="s">
        <v>1030</v>
      </c>
      <c r="M562" t="s">
        <v>1030</v>
      </c>
      <c r="N562" t="s">
        <v>1026</v>
      </c>
      <c r="O562" t="s">
        <v>1026</v>
      </c>
      <c r="P562" t="s">
        <v>899</v>
      </c>
      <c r="T562" t="s">
        <v>553</v>
      </c>
      <c r="U562" t="s">
        <v>553</v>
      </c>
      <c r="V562" t="s">
        <v>553</v>
      </c>
      <c r="W562" t="s">
        <v>553</v>
      </c>
      <c r="X562" t="s">
        <v>554</v>
      </c>
      <c r="AB562" t="s">
        <v>880</v>
      </c>
    </row>
    <row r="563" spans="1:28">
      <c r="A563" t="s">
        <v>1554</v>
      </c>
      <c r="B563" t="s">
        <v>268</v>
      </c>
      <c r="D563" t="s">
        <v>1227</v>
      </c>
      <c r="E563" t="s">
        <v>1010</v>
      </c>
      <c r="F563" t="s">
        <v>1030</v>
      </c>
      <c r="G563" t="s">
        <v>1044</v>
      </c>
      <c r="H563" t="s">
        <v>950</v>
      </c>
      <c r="I563" t="s">
        <v>1109</v>
      </c>
      <c r="J563" t="s">
        <v>1113</v>
      </c>
      <c r="K563" t="s">
        <v>1030</v>
      </c>
      <c r="L563" t="s">
        <v>1030</v>
      </c>
      <c r="M563" t="s">
        <v>1030</v>
      </c>
      <c r="N563" t="s">
        <v>1026</v>
      </c>
      <c r="O563" t="s">
        <v>1026</v>
      </c>
      <c r="P563" t="s">
        <v>899</v>
      </c>
      <c r="T563" t="s">
        <v>553</v>
      </c>
      <c r="U563" t="s">
        <v>553</v>
      </c>
      <c r="V563" t="s">
        <v>553</v>
      </c>
      <c r="W563" t="s">
        <v>553</v>
      </c>
      <c r="X563" t="s">
        <v>554</v>
      </c>
      <c r="AB563" t="s">
        <v>880</v>
      </c>
    </row>
    <row r="564" spans="1:28">
      <c r="A564" t="s">
        <v>1554</v>
      </c>
      <c r="B564" t="s">
        <v>268</v>
      </c>
      <c r="D564" t="s">
        <v>1205</v>
      </c>
      <c r="E564" t="s">
        <v>1104</v>
      </c>
      <c r="F564" t="s">
        <v>1030</v>
      </c>
      <c r="G564" t="s">
        <v>1103</v>
      </c>
      <c r="H564" t="s">
        <v>950</v>
      </c>
      <c r="I564" t="s">
        <v>1109</v>
      </c>
      <c r="J564" t="s">
        <v>1113</v>
      </c>
      <c r="K564" t="s">
        <v>1030</v>
      </c>
      <c r="L564" t="s">
        <v>1030</v>
      </c>
      <c r="M564" t="s">
        <v>1030</v>
      </c>
      <c r="N564" t="s">
        <v>1026</v>
      </c>
      <c r="O564" t="s">
        <v>1026</v>
      </c>
      <c r="P564" t="s">
        <v>899</v>
      </c>
      <c r="T564" t="s">
        <v>553</v>
      </c>
      <c r="U564" t="s">
        <v>553</v>
      </c>
      <c r="V564" t="s">
        <v>553</v>
      </c>
      <c r="W564" t="s">
        <v>553</v>
      </c>
      <c r="X564" t="s">
        <v>554</v>
      </c>
      <c r="AB564" t="s">
        <v>880</v>
      </c>
    </row>
    <row r="565" spans="1:28">
      <c r="A565" t="s">
        <v>1554</v>
      </c>
      <c r="B565" t="s">
        <v>263</v>
      </c>
      <c r="D565" t="s">
        <v>1232</v>
      </c>
      <c r="E565" t="s">
        <v>1071</v>
      </c>
      <c r="F565" t="s">
        <v>1030</v>
      </c>
      <c r="G565" t="s">
        <v>876</v>
      </c>
      <c r="H565" t="s">
        <v>950</v>
      </c>
      <c r="I565" t="s">
        <v>1109</v>
      </c>
      <c r="J565" t="s">
        <v>1113</v>
      </c>
      <c r="K565" t="s">
        <v>1030</v>
      </c>
      <c r="L565" t="s">
        <v>1030</v>
      </c>
      <c r="M565" t="s">
        <v>1030</v>
      </c>
      <c r="N565" t="s">
        <v>1036</v>
      </c>
      <c r="O565" t="s">
        <v>1036</v>
      </c>
      <c r="P565" t="s">
        <v>899</v>
      </c>
      <c r="T565" t="s">
        <v>553</v>
      </c>
      <c r="U565" t="s">
        <v>553</v>
      </c>
      <c r="V565" t="s">
        <v>553</v>
      </c>
      <c r="W565" t="s">
        <v>553</v>
      </c>
      <c r="X565" t="s">
        <v>554</v>
      </c>
      <c r="AB565" t="s">
        <v>880</v>
      </c>
    </row>
    <row r="566" spans="1:28">
      <c r="A566" t="s">
        <v>1554</v>
      </c>
      <c r="B566" t="s">
        <v>263</v>
      </c>
      <c r="D566" t="s">
        <v>1223</v>
      </c>
      <c r="E566" t="s">
        <v>1016</v>
      </c>
      <c r="F566" t="s">
        <v>1030</v>
      </c>
      <c r="G566" t="s">
        <v>876</v>
      </c>
      <c r="H566" t="s">
        <v>950</v>
      </c>
      <c r="I566" t="s">
        <v>1109</v>
      </c>
      <c r="J566" t="s">
        <v>1113</v>
      </c>
      <c r="K566" t="s">
        <v>1030</v>
      </c>
      <c r="L566" t="s">
        <v>1030</v>
      </c>
      <c r="M566" t="s">
        <v>1030</v>
      </c>
      <c r="N566" t="s">
        <v>1036</v>
      </c>
      <c r="O566" t="s">
        <v>1036</v>
      </c>
      <c r="P566" t="s">
        <v>899</v>
      </c>
      <c r="T566" t="s">
        <v>553</v>
      </c>
      <c r="U566" t="s">
        <v>553</v>
      </c>
      <c r="V566" t="s">
        <v>553</v>
      </c>
      <c r="W566" t="s">
        <v>553</v>
      </c>
      <c r="X566" t="s">
        <v>554</v>
      </c>
      <c r="AB566" t="s">
        <v>880</v>
      </c>
    </row>
    <row r="567" spans="1:28">
      <c r="A567" t="s">
        <v>1554</v>
      </c>
      <c r="B567" t="s">
        <v>263</v>
      </c>
      <c r="D567" t="s">
        <v>1219</v>
      </c>
      <c r="E567" t="s">
        <v>878</v>
      </c>
      <c r="F567" t="s">
        <v>1030</v>
      </c>
      <c r="G567" t="s">
        <v>1107</v>
      </c>
      <c r="H567" t="s">
        <v>950</v>
      </c>
      <c r="I567" t="s">
        <v>1109</v>
      </c>
      <c r="J567" t="s">
        <v>1113</v>
      </c>
      <c r="K567" t="s">
        <v>1030</v>
      </c>
      <c r="L567" t="s">
        <v>1030</v>
      </c>
      <c r="M567" t="s">
        <v>1030</v>
      </c>
      <c r="N567" t="s">
        <v>1036</v>
      </c>
      <c r="O567" t="s">
        <v>1036</v>
      </c>
      <c r="P567" t="s">
        <v>899</v>
      </c>
      <c r="T567" t="s">
        <v>553</v>
      </c>
      <c r="U567" t="s">
        <v>553</v>
      </c>
      <c r="V567" t="s">
        <v>553</v>
      </c>
      <c r="W567" t="s">
        <v>553</v>
      </c>
      <c r="X567" t="s">
        <v>554</v>
      </c>
      <c r="AB567" t="s">
        <v>880</v>
      </c>
    </row>
    <row r="568" spans="1:28">
      <c r="A568" t="s">
        <v>1554</v>
      </c>
      <c r="B568" t="s">
        <v>263</v>
      </c>
      <c r="D568" t="s">
        <v>1220</v>
      </c>
      <c r="E568" t="s">
        <v>1051</v>
      </c>
      <c r="F568" t="s">
        <v>1030</v>
      </c>
      <c r="G568" t="s">
        <v>1009</v>
      </c>
      <c r="H568" t="s">
        <v>950</v>
      </c>
      <c r="I568" t="s">
        <v>1109</v>
      </c>
      <c r="J568" t="s">
        <v>1113</v>
      </c>
      <c r="K568" t="s">
        <v>1030</v>
      </c>
      <c r="L568" t="s">
        <v>1030</v>
      </c>
      <c r="M568" t="s">
        <v>1030</v>
      </c>
      <c r="N568" t="s">
        <v>1036</v>
      </c>
      <c r="O568" t="s">
        <v>1036</v>
      </c>
      <c r="P568" t="s">
        <v>899</v>
      </c>
      <c r="T568" t="s">
        <v>553</v>
      </c>
      <c r="U568" t="s">
        <v>553</v>
      </c>
      <c r="V568" t="s">
        <v>553</v>
      </c>
      <c r="W568" t="s">
        <v>553</v>
      </c>
      <c r="X568" t="s">
        <v>554</v>
      </c>
      <c r="AB568" t="s">
        <v>880</v>
      </c>
    </row>
    <row r="569" spans="1:28">
      <c r="A569" t="s">
        <v>1554</v>
      </c>
      <c r="B569" t="s">
        <v>263</v>
      </c>
      <c r="D569" t="s">
        <v>1221</v>
      </c>
      <c r="E569" t="s">
        <v>910</v>
      </c>
      <c r="F569" t="s">
        <v>1030</v>
      </c>
      <c r="G569" t="s">
        <v>892</v>
      </c>
      <c r="H569" t="s">
        <v>950</v>
      </c>
      <c r="I569" t="s">
        <v>1109</v>
      </c>
      <c r="J569" t="s">
        <v>1113</v>
      </c>
      <c r="K569" t="s">
        <v>1030</v>
      </c>
      <c r="L569" t="s">
        <v>1030</v>
      </c>
      <c r="M569" t="s">
        <v>1030</v>
      </c>
      <c r="N569" t="s">
        <v>1036</v>
      </c>
      <c r="O569" t="s">
        <v>1036</v>
      </c>
      <c r="P569" t="s">
        <v>899</v>
      </c>
      <c r="T569" t="s">
        <v>553</v>
      </c>
      <c r="U569" t="s">
        <v>553</v>
      </c>
      <c r="V569" t="s">
        <v>553</v>
      </c>
      <c r="W569" t="s">
        <v>553</v>
      </c>
      <c r="X569" t="s">
        <v>554</v>
      </c>
      <c r="AB569" t="s">
        <v>880</v>
      </c>
    </row>
    <row r="570" spans="1:28">
      <c r="A570" t="s">
        <v>1554</v>
      </c>
      <c r="B570" t="s">
        <v>263</v>
      </c>
      <c r="D570" t="s">
        <v>1214</v>
      </c>
      <c r="E570" t="s">
        <v>959</v>
      </c>
      <c r="F570" t="s">
        <v>1030</v>
      </c>
      <c r="G570" t="s">
        <v>1006</v>
      </c>
      <c r="H570" t="s">
        <v>950</v>
      </c>
      <c r="I570" t="s">
        <v>1109</v>
      </c>
      <c r="J570" t="s">
        <v>1113</v>
      </c>
      <c r="K570" t="s">
        <v>1030</v>
      </c>
      <c r="L570" t="s">
        <v>1030</v>
      </c>
      <c r="M570" t="s">
        <v>1030</v>
      </c>
      <c r="N570" t="s">
        <v>1026</v>
      </c>
      <c r="O570" t="s">
        <v>1026</v>
      </c>
      <c r="P570" t="s">
        <v>899</v>
      </c>
      <c r="T570" t="s">
        <v>553</v>
      </c>
      <c r="U570" t="s">
        <v>553</v>
      </c>
      <c r="V570" t="s">
        <v>553</v>
      </c>
      <c r="W570" t="s">
        <v>553</v>
      </c>
      <c r="X570" t="s">
        <v>554</v>
      </c>
      <c r="AB570" t="s">
        <v>880</v>
      </c>
    </row>
    <row r="571" spans="1:28">
      <c r="A571" t="s">
        <v>1554</v>
      </c>
      <c r="B571" t="s">
        <v>263</v>
      </c>
      <c r="D571" t="s">
        <v>1215</v>
      </c>
      <c r="E571" t="s">
        <v>1064</v>
      </c>
      <c r="F571" t="s">
        <v>1030</v>
      </c>
      <c r="G571" t="s">
        <v>1143</v>
      </c>
      <c r="H571" t="s">
        <v>950</v>
      </c>
      <c r="I571" t="s">
        <v>1109</v>
      </c>
      <c r="J571" t="s">
        <v>1113</v>
      </c>
      <c r="K571" t="s">
        <v>1030</v>
      </c>
      <c r="L571" t="s">
        <v>1030</v>
      </c>
      <c r="M571" t="s">
        <v>1030</v>
      </c>
      <c r="N571" t="s">
        <v>1026</v>
      </c>
      <c r="O571" t="s">
        <v>1026</v>
      </c>
      <c r="P571" t="s">
        <v>899</v>
      </c>
      <c r="T571" t="s">
        <v>553</v>
      </c>
      <c r="U571" t="s">
        <v>553</v>
      </c>
      <c r="V571" t="s">
        <v>553</v>
      </c>
      <c r="W571" t="s">
        <v>553</v>
      </c>
      <c r="X571" t="s">
        <v>554</v>
      </c>
      <c r="AB571" t="s">
        <v>880</v>
      </c>
    </row>
    <row r="572" spans="1:28">
      <c r="A572" t="s">
        <v>1554</v>
      </c>
      <c r="B572" t="s">
        <v>263</v>
      </c>
      <c r="D572" t="s">
        <v>1203</v>
      </c>
      <c r="E572" t="s">
        <v>1000</v>
      </c>
      <c r="F572" t="s">
        <v>1030</v>
      </c>
      <c r="G572" t="s">
        <v>895</v>
      </c>
      <c r="H572" t="s">
        <v>950</v>
      </c>
      <c r="I572" t="s">
        <v>1109</v>
      </c>
      <c r="J572" t="s">
        <v>1113</v>
      </c>
      <c r="K572" t="s">
        <v>1030</v>
      </c>
      <c r="L572" t="s">
        <v>1030</v>
      </c>
      <c r="M572" t="s">
        <v>1030</v>
      </c>
      <c r="N572" t="s">
        <v>1026</v>
      </c>
      <c r="O572" t="s">
        <v>1026</v>
      </c>
      <c r="P572" t="s">
        <v>899</v>
      </c>
      <c r="T572" t="s">
        <v>553</v>
      </c>
      <c r="U572" t="s">
        <v>553</v>
      </c>
      <c r="V572" t="s">
        <v>553</v>
      </c>
      <c r="W572" t="s">
        <v>553</v>
      </c>
      <c r="X572" t="s">
        <v>554</v>
      </c>
      <c r="AB572" t="s">
        <v>880</v>
      </c>
    </row>
    <row r="573" spans="1:28">
      <c r="A573" t="s">
        <v>1554</v>
      </c>
      <c r="B573" t="s">
        <v>263</v>
      </c>
      <c r="D573" t="s">
        <v>1227</v>
      </c>
      <c r="E573" t="s">
        <v>1010</v>
      </c>
      <c r="F573" t="s">
        <v>1030</v>
      </c>
      <c r="G573" t="s">
        <v>1102</v>
      </c>
      <c r="H573" t="s">
        <v>950</v>
      </c>
      <c r="I573" t="s">
        <v>1109</v>
      </c>
      <c r="J573" t="s">
        <v>1113</v>
      </c>
      <c r="K573" t="s">
        <v>1030</v>
      </c>
      <c r="L573" t="s">
        <v>1030</v>
      </c>
      <c r="M573" t="s">
        <v>1030</v>
      </c>
      <c r="N573" t="s">
        <v>1026</v>
      </c>
      <c r="O573" t="s">
        <v>1026</v>
      </c>
      <c r="P573" t="s">
        <v>899</v>
      </c>
      <c r="T573" t="s">
        <v>553</v>
      </c>
      <c r="U573" t="s">
        <v>553</v>
      </c>
      <c r="V573" t="s">
        <v>553</v>
      </c>
      <c r="W573" t="s">
        <v>553</v>
      </c>
      <c r="X573" t="s">
        <v>554</v>
      </c>
      <c r="AB573" t="s">
        <v>880</v>
      </c>
    </row>
    <row r="574" spans="1:28">
      <c r="A574" t="s">
        <v>1554</v>
      </c>
      <c r="B574" t="s">
        <v>263</v>
      </c>
      <c r="D574" t="s">
        <v>1205</v>
      </c>
      <c r="E574" t="s">
        <v>1104</v>
      </c>
      <c r="F574" t="s">
        <v>1030</v>
      </c>
      <c r="G574" t="s">
        <v>1103</v>
      </c>
      <c r="H574" t="s">
        <v>950</v>
      </c>
      <c r="I574" t="s">
        <v>1109</v>
      </c>
      <c r="J574" t="s">
        <v>1113</v>
      </c>
      <c r="K574" t="s">
        <v>1030</v>
      </c>
      <c r="L574" t="s">
        <v>1030</v>
      </c>
      <c r="M574" t="s">
        <v>1030</v>
      </c>
      <c r="N574" t="s">
        <v>1026</v>
      </c>
      <c r="O574" t="s">
        <v>1026</v>
      </c>
      <c r="P574" t="s">
        <v>899</v>
      </c>
      <c r="T574" t="s">
        <v>553</v>
      </c>
      <c r="U574" t="s">
        <v>553</v>
      </c>
      <c r="V574" t="s">
        <v>553</v>
      </c>
      <c r="W574" t="s">
        <v>553</v>
      </c>
      <c r="X574" t="s">
        <v>554</v>
      </c>
      <c r="AB574" t="s">
        <v>880</v>
      </c>
    </row>
    <row r="575" spans="1:28">
      <c r="A575" t="s">
        <v>1554</v>
      </c>
      <c r="B575" t="s">
        <v>270</v>
      </c>
      <c r="D575" t="s">
        <v>1232</v>
      </c>
      <c r="E575" t="s">
        <v>1071</v>
      </c>
      <c r="F575" t="s">
        <v>961</v>
      </c>
      <c r="G575" t="s">
        <v>876</v>
      </c>
      <c r="H575" t="s">
        <v>950</v>
      </c>
      <c r="I575" t="s">
        <v>1109</v>
      </c>
      <c r="J575" t="s">
        <v>1113</v>
      </c>
      <c r="K575" t="s">
        <v>961</v>
      </c>
      <c r="L575" t="s">
        <v>961</v>
      </c>
      <c r="M575" t="s">
        <v>961</v>
      </c>
      <c r="N575" t="s">
        <v>1036</v>
      </c>
      <c r="O575" t="s">
        <v>1036</v>
      </c>
      <c r="P575" t="s">
        <v>899</v>
      </c>
      <c r="T575" t="s">
        <v>553</v>
      </c>
      <c r="U575" t="s">
        <v>553</v>
      </c>
      <c r="V575" t="s">
        <v>553</v>
      </c>
      <c r="W575" t="s">
        <v>553</v>
      </c>
      <c r="X575" t="s">
        <v>554</v>
      </c>
      <c r="AB575" t="s">
        <v>880</v>
      </c>
    </row>
    <row r="576" spans="1:28">
      <c r="A576" t="s">
        <v>1554</v>
      </c>
      <c r="B576" t="s">
        <v>270</v>
      </c>
      <c r="D576" t="s">
        <v>1223</v>
      </c>
      <c r="E576" t="s">
        <v>1016</v>
      </c>
      <c r="F576" t="s">
        <v>961</v>
      </c>
      <c r="G576" t="s">
        <v>876</v>
      </c>
      <c r="H576" t="s">
        <v>950</v>
      </c>
      <c r="I576" t="s">
        <v>1109</v>
      </c>
      <c r="J576" t="s">
        <v>1113</v>
      </c>
      <c r="K576" t="s">
        <v>961</v>
      </c>
      <c r="L576" t="s">
        <v>961</v>
      </c>
      <c r="M576" t="s">
        <v>961</v>
      </c>
      <c r="N576" t="s">
        <v>1036</v>
      </c>
      <c r="O576" t="s">
        <v>1036</v>
      </c>
      <c r="P576" t="s">
        <v>899</v>
      </c>
      <c r="T576" t="s">
        <v>553</v>
      </c>
      <c r="U576" t="s">
        <v>553</v>
      </c>
      <c r="V576" t="s">
        <v>553</v>
      </c>
      <c r="W576" t="s">
        <v>553</v>
      </c>
      <c r="X576" t="s">
        <v>554</v>
      </c>
      <c r="AB576" t="s">
        <v>880</v>
      </c>
    </row>
    <row r="577" spans="1:28">
      <c r="A577" t="s">
        <v>1554</v>
      </c>
      <c r="B577" t="s">
        <v>270</v>
      </c>
      <c r="D577" t="s">
        <v>1219</v>
      </c>
      <c r="E577" t="s">
        <v>878</v>
      </c>
      <c r="F577" t="s">
        <v>961</v>
      </c>
      <c r="G577" t="s">
        <v>1107</v>
      </c>
      <c r="H577" t="s">
        <v>950</v>
      </c>
      <c r="I577" t="s">
        <v>1109</v>
      </c>
      <c r="J577" t="s">
        <v>1113</v>
      </c>
      <c r="K577" t="s">
        <v>961</v>
      </c>
      <c r="L577" t="s">
        <v>961</v>
      </c>
      <c r="M577" t="s">
        <v>961</v>
      </c>
      <c r="N577" t="s">
        <v>1036</v>
      </c>
      <c r="O577" t="s">
        <v>1036</v>
      </c>
      <c r="P577" t="s">
        <v>899</v>
      </c>
      <c r="T577" t="s">
        <v>553</v>
      </c>
      <c r="U577" t="s">
        <v>553</v>
      </c>
      <c r="V577" t="s">
        <v>553</v>
      </c>
      <c r="W577" t="s">
        <v>553</v>
      </c>
      <c r="X577" t="s">
        <v>554</v>
      </c>
      <c r="AB577" t="s">
        <v>880</v>
      </c>
    </row>
    <row r="578" spans="1:28">
      <c r="A578" t="s">
        <v>1554</v>
      </c>
      <c r="B578" t="s">
        <v>270</v>
      </c>
      <c r="D578" t="s">
        <v>1220</v>
      </c>
      <c r="E578" t="s">
        <v>1051</v>
      </c>
      <c r="F578" t="s">
        <v>961</v>
      </c>
      <c r="G578" t="s">
        <v>1009</v>
      </c>
      <c r="H578" t="s">
        <v>950</v>
      </c>
      <c r="I578" t="s">
        <v>1109</v>
      </c>
      <c r="J578" t="s">
        <v>1113</v>
      </c>
      <c r="K578" t="s">
        <v>961</v>
      </c>
      <c r="L578" t="s">
        <v>961</v>
      </c>
      <c r="M578" t="s">
        <v>961</v>
      </c>
      <c r="N578" t="s">
        <v>1036</v>
      </c>
      <c r="O578" t="s">
        <v>1036</v>
      </c>
      <c r="P578" t="s">
        <v>899</v>
      </c>
      <c r="T578" t="s">
        <v>553</v>
      </c>
      <c r="U578" t="s">
        <v>553</v>
      </c>
      <c r="V578" t="s">
        <v>553</v>
      </c>
      <c r="W578" t="s">
        <v>553</v>
      </c>
      <c r="X578" t="s">
        <v>554</v>
      </c>
      <c r="AB578" t="s">
        <v>880</v>
      </c>
    </row>
    <row r="579" spans="1:28">
      <c r="A579" t="s">
        <v>1554</v>
      </c>
      <c r="B579" t="s">
        <v>270</v>
      </c>
      <c r="D579" t="s">
        <v>1221</v>
      </c>
      <c r="E579" t="s">
        <v>910</v>
      </c>
      <c r="F579" t="s">
        <v>961</v>
      </c>
      <c r="G579" t="s">
        <v>892</v>
      </c>
      <c r="H579" t="s">
        <v>950</v>
      </c>
      <c r="I579" t="s">
        <v>1109</v>
      </c>
      <c r="J579" t="s">
        <v>1113</v>
      </c>
      <c r="K579" t="s">
        <v>961</v>
      </c>
      <c r="L579" t="s">
        <v>961</v>
      </c>
      <c r="M579" t="s">
        <v>961</v>
      </c>
      <c r="N579" t="s">
        <v>1036</v>
      </c>
      <c r="O579" t="s">
        <v>1036</v>
      </c>
      <c r="P579" t="s">
        <v>899</v>
      </c>
      <c r="T579" t="s">
        <v>553</v>
      </c>
      <c r="U579" t="s">
        <v>553</v>
      </c>
      <c r="V579" t="s">
        <v>553</v>
      </c>
      <c r="W579" t="s">
        <v>553</v>
      </c>
      <c r="X579" t="s">
        <v>554</v>
      </c>
      <c r="AB579" t="s">
        <v>880</v>
      </c>
    </row>
    <row r="580" spans="1:28">
      <c r="A580" t="s">
        <v>1554</v>
      </c>
      <c r="B580" t="s">
        <v>270</v>
      </c>
      <c r="D580" t="s">
        <v>1214</v>
      </c>
      <c r="E580" t="s">
        <v>959</v>
      </c>
      <c r="F580" t="s">
        <v>961</v>
      </c>
      <c r="G580" t="s">
        <v>1006</v>
      </c>
      <c r="H580" t="s">
        <v>950</v>
      </c>
      <c r="I580" t="s">
        <v>1109</v>
      </c>
      <c r="J580" t="s">
        <v>1113</v>
      </c>
      <c r="K580" t="s">
        <v>961</v>
      </c>
      <c r="L580" t="s">
        <v>961</v>
      </c>
      <c r="M580" t="s">
        <v>961</v>
      </c>
      <c r="N580" t="s">
        <v>1026</v>
      </c>
      <c r="O580" t="s">
        <v>1026</v>
      </c>
      <c r="P580" t="s">
        <v>899</v>
      </c>
      <c r="T580" t="s">
        <v>553</v>
      </c>
      <c r="U580" t="s">
        <v>553</v>
      </c>
      <c r="V580" t="s">
        <v>553</v>
      </c>
      <c r="W580" t="s">
        <v>553</v>
      </c>
      <c r="X580" t="s">
        <v>554</v>
      </c>
      <c r="AB580" t="s">
        <v>880</v>
      </c>
    </row>
    <row r="581" spans="1:28">
      <c r="A581" t="s">
        <v>1554</v>
      </c>
      <c r="B581" t="s">
        <v>270</v>
      </c>
      <c r="D581" t="s">
        <v>1215</v>
      </c>
      <c r="E581" t="s">
        <v>1064</v>
      </c>
      <c r="F581" t="s">
        <v>961</v>
      </c>
      <c r="G581" t="s">
        <v>1143</v>
      </c>
      <c r="H581" t="s">
        <v>950</v>
      </c>
      <c r="I581" t="s">
        <v>1109</v>
      </c>
      <c r="J581" t="s">
        <v>1113</v>
      </c>
      <c r="K581" t="s">
        <v>961</v>
      </c>
      <c r="L581" t="s">
        <v>961</v>
      </c>
      <c r="M581" t="s">
        <v>961</v>
      </c>
      <c r="N581" t="s">
        <v>1026</v>
      </c>
      <c r="O581" t="s">
        <v>1026</v>
      </c>
      <c r="P581" t="s">
        <v>899</v>
      </c>
      <c r="T581" t="s">
        <v>553</v>
      </c>
      <c r="U581" t="s">
        <v>553</v>
      </c>
      <c r="V581" t="s">
        <v>553</v>
      </c>
      <c r="W581" t="s">
        <v>553</v>
      </c>
      <c r="X581" t="s">
        <v>554</v>
      </c>
      <c r="AB581" t="s">
        <v>880</v>
      </c>
    </row>
    <row r="582" spans="1:28">
      <c r="A582" t="s">
        <v>1554</v>
      </c>
      <c r="B582" t="s">
        <v>270</v>
      </c>
      <c r="D582" t="s">
        <v>1203</v>
      </c>
      <c r="E582" t="s">
        <v>1000</v>
      </c>
      <c r="F582" t="s">
        <v>961</v>
      </c>
      <c r="G582" t="s">
        <v>895</v>
      </c>
      <c r="H582" t="s">
        <v>950</v>
      </c>
      <c r="I582" t="s">
        <v>1109</v>
      </c>
      <c r="J582" t="s">
        <v>1113</v>
      </c>
      <c r="K582" t="s">
        <v>961</v>
      </c>
      <c r="L582" t="s">
        <v>961</v>
      </c>
      <c r="M582" t="s">
        <v>961</v>
      </c>
      <c r="N582" t="s">
        <v>1026</v>
      </c>
      <c r="O582" t="s">
        <v>1026</v>
      </c>
      <c r="P582" t="s">
        <v>899</v>
      </c>
      <c r="T582" t="s">
        <v>553</v>
      </c>
      <c r="U582" t="s">
        <v>553</v>
      </c>
      <c r="V582" t="s">
        <v>553</v>
      </c>
      <c r="W582" t="s">
        <v>553</v>
      </c>
      <c r="X582" t="s">
        <v>554</v>
      </c>
      <c r="AB582" t="s">
        <v>880</v>
      </c>
    </row>
    <row r="583" spans="1:28">
      <c r="A583" t="s">
        <v>1554</v>
      </c>
      <c r="B583" t="s">
        <v>270</v>
      </c>
      <c r="D583" t="s">
        <v>1227</v>
      </c>
      <c r="E583" t="s">
        <v>1010</v>
      </c>
      <c r="F583" t="s">
        <v>961</v>
      </c>
      <c r="G583" t="s">
        <v>1102</v>
      </c>
      <c r="H583" t="s">
        <v>950</v>
      </c>
      <c r="I583" t="s">
        <v>1109</v>
      </c>
      <c r="J583" t="s">
        <v>1113</v>
      </c>
      <c r="K583" t="s">
        <v>961</v>
      </c>
      <c r="L583" t="s">
        <v>961</v>
      </c>
      <c r="M583" t="s">
        <v>961</v>
      </c>
      <c r="N583" t="s">
        <v>1026</v>
      </c>
      <c r="O583" t="s">
        <v>1026</v>
      </c>
      <c r="P583" t="s">
        <v>899</v>
      </c>
      <c r="T583" t="s">
        <v>553</v>
      </c>
      <c r="U583" t="s">
        <v>553</v>
      </c>
      <c r="V583" t="s">
        <v>553</v>
      </c>
      <c r="W583" t="s">
        <v>553</v>
      </c>
      <c r="X583" t="s">
        <v>554</v>
      </c>
      <c r="AB583" t="s">
        <v>880</v>
      </c>
    </row>
    <row r="584" spans="1:28">
      <c r="A584" t="s">
        <v>1554</v>
      </c>
      <c r="B584" t="s">
        <v>270</v>
      </c>
      <c r="D584" t="s">
        <v>1205</v>
      </c>
      <c r="E584" t="s">
        <v>1104</v>
      </c>
      <c r="F584" t="s">
        <v>961</v>
      </c>
      <c r="G584" t="s">
        <v>1103</v>
      </c>
      <c r="H584" t="s">
        <v>950</v>
      </c>
      <c r="I584" t="s">
        <v>1109</v>
      </c>
      <c r="J584" t="s">
        <v>1113</v>
      </c>
      <c r="K584" t="s">
        <v>961</v>
      </c>
      <c r="L584" t="s">
        <v>961</v>
      </c>
      <c r="M584" t="s">
        <v>961</v>
      </c>
      <c r="N584" t="s">
        <v>1026</v>
      </c>
      <c r="O584" t="s">
        <v>1026</v>
      </c>
      <c r="P584" t="s">
        <v>899</v>
      </c>
      <c r="T584" t="s">
        <v>553</v>
      </c>
      <c r="U584" t="s">
        <v>553</v>
      </c>
      <c r="V584" t="s">
        <v>553</v>
      </c>
      <c r="W584" t="s">
        <v>553</v>
      </c>
      <c r="X584" t="s">
        <v>554</v>
      </c>
      <c r="AB584" t="s">
        <v>880</v>
      </c>
    </row>
    <row r="585" spans="1:28">
      <c r="A585" t="s">
        <v>1554</v>
      </c>
      <c r="B585" t="s">
        <v>264</v>
      </c>
      <c r="D585" t="s">
        <v>1202</v>
      </c>
      <c r="E585" t="s">
        <v>1105</v>
      </c>
      <c r="F585" t="s">
        <v>961</v>
      </c>
      <c r="G585" t="s">
        <v>876</v>
      </c>
      <c r="H585" t="s">
        <v>950</v>
      </c>
      <c r="I585" t="s">
        <v>1109</v>
      </c>
      <c r="J585" t="s">
        <v>1113</v>
      </c>
      <c r="K585" t="s">
        <v>961</v>
      </c>
      <c r="L585" t="s">
        <v>961</v>
      </c>
      <c r="M585" t="s">
        <v>961</v>
      </c>
      <c r="N585" t="s">
        <v>1036</v>
      </c>
      <c r="O585" t="s">
        <v>1036</v>
      </c>
      <c r="P585" t="s">
        <v>899</v>
      </c>
      <c r="T585" t="s">
        <v>553</v>
      </c>
      <c r="U585" t="s">
        <v>553</v>
      </c>
      <c r="V585" t="s">
        <v>553</v>
      </c>
      <c r="W585" t="s">
        <v>553</v>
      </c>
      <c r="X585" t="s">
        <v>554</v>
      </c>
      <c r="AB585" t="s">
        <v>880</v>
      </c>
    </row>
    <row r="586" spans="1:28">
      <c r="A586" t="s">
        <v>1554</v>
      </c>
      <c r="B586" t="s">
        <v>264</v>
      </c>
      <c r="D586" t="s">
        <v>1212</v>
      </c>
      <c r="E586" t="s">
        <v>904</v>
      </c>
      <c r="F586" t="s">
        <v>961</v>
      </c>
      <c r="G586" t="s">
        <v>876</v>
      </c>
      <c r="H586" t="s">
        <v>950</v>
      </c>
      <c r="I586" t="s">
        <v>1109</v>
      </c>
      <c r="J586" t="s">
        <v>1113</v>
      </c>
      <c r="K586" t="s">
        <v>961</v>
      </c>
      <c r="L586" t="s">
        <v>961</v>
      </c>
      <c r="M586" t="s">
        <v>961</v>
      </c>
      <c r="N586" t="s">
        <v>1036</v>
      </c>
      <c r="O586" t="s">
        <v>1036</v>
      </c>
      <c r="P586" t="s">
        <v>899</v>
      </c>
      <c r="T586" t="s">
        <v>553</v>
      </c>
      <c r="U586" t="s">
        <v>553</v>
      </c>
      <c r="V586" t="s">
        <v>553</v>
      </c>
      <c r="W586" t="s">
        <v>553</v>
      </c>
      <c r="X586" t="s">
        <v>554</v>
      </c>
      <c r="AB586" t="s">
        <v>880</v>
      </c>
    </row>
    <row r="587" spans="1:28">
      <c r="A587" t="s">
        <v>1554</v>
      </c>
      <c r="B587" t="s">
        <v>264</v>
      </c>
      <c r="D587" t="s">
        <v>1207</v>
      </c>
      <c r="E587" t="s">
        <v>1015</v>
      </c>
      <c r="F587" t="s">
        <v>961</v>
      </c>
      <c r="G587" t="s">
        <v>876</v>
      </c>
      <c r="H587" t="s">
        <v>950</v>
      </c>
      <c r="I587" t="s">
        <v>1109</v>
      </c>
      <c r="J587" t="s">
        <v>1113</v>
      </c>
      <c r="K587" t="s">
        <v>961</v>
      </c>
      <c r="L587" t="s">
        <v>961</v>
      </c>
      <c r="M587" t="s">
        <v>961</v>
      </c>
      <c r="N587" t="s">
        <v>1036</v>
      </c>
      <c r="O587" t="s">
        <v>1036</v>
      </c>
      <c r="P587" t="s">
        <v>899</v>
      </c>
      <c r="T587" t="s">
        <v>553</v>
      </c>
      <c r="U587" t="s">
        <v>553</v>
      </c>
      <c r="V587" t="s">
        <v>553</v>
      </c>
      <c r="W587" t="s">
        <v>553</v>
      </c>
      <c r="X587" t="s">
        <v>554</v>
      </c>
      <c r="AB587" t="s">
        <v>880</v>
      </c>
    </row>
    <row r="588" spans="1:28">
      <c r="A588" t="s">
        <v>1554</v>
      </c>
      <c r="B588" t="s">
        <v>264</v>
      </c>
      <c r="D588" t="s">
        <v>1223</v>
      </c>
      <c r="E588" t="s">
        <v>1093</v>
      </c>
      <c r="F588" t="s">
        <v>961</v>
      </c>
      <c r="G588" t="s">
        <v>876</v>
      </c>
      <c r="H588" t="s">
        <v>950</v>
      </c>
      <c r="I588" t="s">
        <v>1109</v>
      </c>
      <c r="J588" t="s">
        <v>1113</v>
      </c>
      <c r="K588" t="s">
        <v>961</v>
      </c>
      <c r="L588" t="s">
        <v>961</v>
      </c>
      <c r="M588" t="s">
        <v>961</v>
      </c>
      <c r="N588" t="s">
        <v>1036</v>
      </c>
      <c r="O588" t="s">
        <v>1036</v>
      </c>
      <c r="P588" t="s">
        <v>899</v>
      </c>
      <c r="T588" t="s">
        <v>553</v>
      </c>
      <c r="U588" t="s">
        <v>553</v>
      </c>
      <c r="V588" t="s">
        <v>553</v>
      </c>
      <c r="W588" t="s">
        <v>553</v>
      </c>
      <c r="X588" t="s">
        <v>554</v>
      </c>
      <c r="AB588" t="s">
        <v>880</v>
      </c>
    </row>
    <row r="589" spans="1:28">
      <c r="A589" t="s">
        <v>1554</v>
      </c>
      <c r="B589" t="s">
        <v>264</v>
      </c>
      <c r="D589" t="s">
        <v>1219</v>
      </c>
      <c r="E589" t="s">
        <v>1077</v>
      </c>
      <c r="F589" t="s">
        <v>961</v>
      </c>
      <c r="G589" t="s">
        <v>1107</v>
      </c>
      <c r="H589" t="s">
        <v>950</v>
      </c>
      <c r="I589" t="s">
        <v>1109</v>
      </c>
      <c r="J589" t="s">
        <v>1113</v>
      </c>
      <c r="K589" t="s">
        <v>961</v>
      </c>
      <c r="L589" t="s">
        <v>961</v>
      </c>
      <c r="M589" t="s">
        <v>961</v>
      </c>
      <c r="N589" t="s">
        <v>1036</v>
      </c>
      <c r="O589" t="s">
        <v>1036</v>
      </c>
      <c r="P589" t="s">
        <v>899</v>
      </c>
      <c r="T589" t="s">
        <v>553</v>
      </c>
      <c r="U589" t="s">
        <v>553</v>
      </c>
      <c r="V589" t="s">
        <v>553</v>
      </c>
      <c r="W589" t="s">
        <v>553</v>
      </c>
      <c r="X589" t="s">
        <v>554</v>
      </c>
      <c r="AB589" t="s">
        <v>880</v>
      </c>
    </row>
    <row r="590" spans="1:28">
      <c r="A590" t="s">
        <v>1554</v>
      </c>
      <c r="B590" t="s">
        <v>264</v>
      </c>
      <c r="D590" t="s">
        <v>1220</v>
      </c>
      <c r="E590" t="s">
        <v>1023</v>
      </c>
      <c r="F590" t="s">
        <v>961</v>
      </c>
      <c r="G590" t="s">
        <v>1009</v>
      </c>
      <c r="H590" t="s">
        <v>950</v>
      </c>
      <c r="I590" t="s">
        <v>1109</v>
      </c>
      <c r="J590" t="s">
        <v>1113</v>
      </c>
      <c r="K590" t="s">
        <v>961</v>
      </c>
      <c r="L590" t="s">
        <v>961</v>
      </c>
      <c r="M590" t="s">
        <v>961</v>
      </c>
      <c r="N590" t="s">
        <v>1036</v>
      </c>
      <c r="O590" t="s">
        <v>1036</v>
      </c>
      <c r="P590" t="s">
        <v>899</v>
      </c>
      <c r="T590" t="s">
        <v>553</v>
      </c>
      <c r="U590" t="s">
        <v>553</v>
      </c>
      <c r="V590" t="s">
        <v>553</v>
      </c>
      <c r="W590" t="s">
        <v>553</v>
      </c>
      <c r="X590" t="s">
        <v>554</v>
      </c>
      <c r="AB590" t="s">
        <v>880</v>
      </c>
    </row>
    <row r="591" spans="1:28">
      <c r="A591" t="s">
        <v>1554</v>
      </c>
      <c r="B591" t="s">
        <v>264</v>
      </c>
      <c r="D591" t="s">
        <v>1221</v>
      </c>
      <c r="E591" t="s">
        <v>1147</v>
      </c>
      <c r="F591" t="s">
        <v>961</v>
      </c>
      <c r="G591" t="s">
        <v>892</v>
      </c>
      <c r="H591" t="s">
        <v>950</v>
      </c>
      <c r="I591" t="s">
        <v>1109</v>
      </c>
      <c r="J591" t="s">
        <v>1113</v>
      </c>
      <c r="K591" t="s">
        <v>961</v>
      </c>
      <c r="L591" t="s">
        <v>961</v>
      </c>
      <c r="M591" t="s">
        <v>961</v>
      </c>
      <c r="N591" t="s">
        <v>1036</v>
      </c>
      <c r="O591" t="s">
        <v>1036</v>
      </c>
      <c r="P591" t="s">
        <v>899</v>
      </c>
      <c r="T591" t="s">
        <v>553</v>
      </c>
      <c r="U591" t="s">
        <v>553</v>
      </c>
      <c r="V591" t="s">
        <v>553</v>
      </c>
      <c r="W591" t="s">
        <v>553</v>
      </c>
      <c r="X591" t="s">
        <v>554</v>
      </c>
      <c r="AB591" t="s">
        <v>880</v>
      </c>
    </row>
    <row r="592" spans="1:28">
      <c r="A592" t="s">
        <v>1554</v>
      </c>
      <c r="B592" t="s">
        <v>264</v>
      </c>
      <c r="D592" t="s">
        <v>1214</v>
      </c>
      <c r="E592" t="s">
        <v>918</v>
      </c>
      <c r="F592" t="s">
        <v>961</v>
      </c>
      <c r="G592" t="s">
        <v>1006</v>
      </c>
      <c r="H592" t="s">
        <v>950</v>
      </c>
      <c r="I592" t="s">
        <v>1109</v>
      </c>
      <c r="J592" t="s">
        <v>1113</v>
      </c>
      <c r="K592" t="s">
        <v>961</v>
      </c>
      <c r="L592" t="s">
        <v>961</v>
      </c>
      <c r="M592" t="s">
        <v>961</v>
      </c>
      <c r="N592" t="s">
        <v>1026</v>
      </c>
      <c r="O592" t="s">
        <v>1026</v>
      </c>
      <c r="P592" t="s">
        <v>899</v>
      </c>
      <c r="T592" t="s">
        <v>553</v>
      </c>
      <c r="U592" t="s">
        <v>553</v>
      </c>
      <c r="V592" t="s">
        <v>553</v>
      </c>
      <c r="W592" t="s">
        <v>553</v>
      </c>
      <c r="X592" t="s">
        <v>554</v>
      </c>
      <c r="AB592" t="s">
        <v>880</v>
      </c>
    </row>
    <row r="593" spans="1:28">
      <c r="A593" t="s">
        <v>1554</v>
      </c>
      <c r="B593" t="s">
        <v>264</v>
      </c>
      <c r="D593" t="s">
        <v>1215</v>
      </c>
      <c r="E593" t="s">
        <v>1057</v>
      </c>
      <c r="F593" t="s">
        <v>961</v>
      </c>
      <c r="G593" t="s">
        <v>1143</v>
      </c>
      <c r="H593" t="s">
        <v>950</v>
      </c>
      <c r="I593" t="s">
        <v>1109</v>
      </c>
      <c r="J593" t="s">
        <v>1113</v>
      </c>
      <c r="K593" t="s">
        <v>961</v>
      </c>
      <c r="L593" t="s">
        <v>961</v>
      </c>
      <c r="M593" t="s">
        <v>961</v>
      </c>
      <c r="N593" t="s">
        <v>1026</v>
      </c>
      <c r="O593" t="s">
        <v>1026</v>
      </c>
      <c r="P593" t="s">
        <v>899</v>
      </c>
      <c r="T593" t="s">
        <v>553</v>
      </c>
      <c r="U593" t="s">
        <v>553</v>
      </c>
      <c r="V593" t="s">
        <v>553</v>
      </c>
      <c r="W593" t="s">
        <v>553</v>
      </c>
      <c r="X593" t="s">
        <v>554</v>
      </c>
      <c r="AB593" t="s">
        <v>880</v>
      </c>
    </row>
    <row r="594" spans="1:28">
      <c r="A594" t="s">
        <v>1554</v>
      </c>
      <c r="B594" t="s">
        <v>264</v>
      </c>
      <c r="D594" t="s">
        <v>1203</v>
      </c>
      <c r="E594" t="s">
        <v>1085</v>
      </c>
      <c r="F594" t="s">
        <v>961</v>
      </c>
      <c r="G594" t="s">
        <v>895</v>
      </c>
      <c r="H594" t="s">
        <v>950</v>
      </c>
      <c r="I594" t="s">
        <v>1109</v>
      </c>
      <c r="J594" t="s">
        <v>1113</v>
      </c>
      <c r="K594" t="s">
        <v>961</v>
      </c>
      <c r="L594" t="s">
        <v>961</v>
      </c>
      <c r="M594" t="s">
        <v>961</v>
      </c>
      <c r="N594" t="s">
        <v>1026</v>
      </c>
      <c r="O594" t="s">
        <v>1026</v>
      </c>
      <c r="P594" t="s">
        <v>899</v>
      </c>
      <c r="T594" t="s">
        <v>553</v>
      </c>
      <c r="U594" t="s">
        <v>553</v>
      </c>
      <c r="V594" t="s">
        <v>553</v>
      </c>
      <c r="W594" t="s">
        <v>553</v>
      </c>
      <c r="X594" t="s">
        <v>554</v>
      </c>
      <c r="AB594" t="s">
        <v>880</v>
      </c>
    </row>
    <row r="595" spans="1:28">
      <c r="A595" t="s">
        <v>1554</v>
      </c>
      <c r="B595" t="s">
        <v>264</v>
      </c>
      <c r="D595" t="s">
        <v>1227</v>
      </c>
      <c r="E595" t="s">
        <v>1041</v>
      </c>
      <c r="F595" t="s">
        <v>961</v>
      </c>
      <c r="G595" t="s">
        <v>1102</v>
      </c>
      <c r="H595" t="s">
        <v>950</v>
      </c>
      <c r="I595" t="s">
        <v>1109</v>
      </c>
      <c r="J595" t="s">
        <v>1113</v>
      </c>
      <c r="K595" t="s">
        <v>961</v>
      </c>
      <c r="L595" t="s">
        <v>961</v>
      </c>
      <c r="M595" t="s">
        <v>961</v>
      </c>
      <c r="N595" t="s">
        <v>1026</v>
      </c>
      <c r="O595" t="s">
        <v>1026</v>
      </c>
      <c r="P595" t="s">
        <v>899</v>
      </c>
      <c r="T595" t="s">
        <v>553</v>
      </c>
      <c r="U595" t="s">
        <v>553</v>
      </c>
      <c r="V595" t="s">
        <v>553</v>
      </c>
      <c r="W595" t="s">
        <v>553</v>
      </c>
      <c r="X595" t="s">
        <v>554</v>
      </c>
      <c r="AB595" t="s">
        <v>880</v>
      </c>
    </row>
    <row r="596" spans="1:28">
      <c r="A596" t="s">
        <v>1554</v>
      </c>
      <c r="B596" t="s">
        <v>264</v>
      </c>
      <c r="D596" t="s">
        <v>1205</v>
      </c>
      <c r="E596" t="s">
        <v>923</v>
      </c>
      <c r="F596" t="s">
        <v>961</v>
      </c>
      <c r="G596" t="s">
        <v>1103</v>
      </c>
      <c r="H596" t="s">
        <v>950</v>
      </c>
      <c r="I596" t="s">
        <v>1109</v>
      </c>
      <c r="J596" t="s">
        <v>1113</v>
      </c>
      <c r="K596" t="s">
        <v>961</v>
      </c>
      <c r="L596" t="s">
        <v>961</v>
      </c>
      <c r="M596" t="s">
        <v>961</v>
      </c>
      <c r="N596" t="s">
        <v>1026</v>
      </c>
      <c r="O596" t="s">
        <v>1026</v>
      </c>
      <c r="P596" t="s">
        <v>899</v>
      </c>
      <c r="T596" t="s">
        <v>553</v>
      </c>
      <c r="U596" t="s">
        <v>553</v>
      </c>
      <c r="V596" t="s">
        <v>553</v>
      </c>
      <c r="W596" t="s">
        <v>553</v>
      </c>
      <c r="X596" t="s">
        <v>554</v>
      </c>
      <c r="AB596" t="s">
        <v>880</v>
      </c>
    </row>
    <row r="597" spans="1:28">
      <c r="A597" t="s">
        <v>1554</v>
      </c>
      <c r="B597" t="s">
        <v>241</v>
      </c>
      <c r="D597" t="s">
        <v>1202</v>
      </c>
      <c r="E597" t="s">
        <v>1054</v>
      </c>
      <c r="F597" t="s">
        <v>906</v>
      </c>
      <c r="G597" t="s">
        <v>876</v>
      </c>
      <c r="H597" t="s">
        <v>950</v>
      </c>
      <c r="I597" t="s">
        <v>1109</v>
      </c>
      <c r="J597" t="s">
        <v>1113</v>
      </c>
      <c r="K597" t="s">
        <v>906</v>
      </c>
      <c r="L597" t="s">
        <v>906</v>
      </c>
      <c r="M597" t="s">
        <v>906</v>
      </c>
      <c r="N597" t="s">
        <v>1036</v>
      </c>
      <c r="O597" t="s">
        <v>1036</v>
      </c>
      <c r="P597" t="s">
        <v>899</v>
      </c>
      <c r="T597" t="s">
        <v>553</v>
      </c>
      <c r="U597" t="s">
        <v>553</v>
      </c>
      <c r="V597" t="s">
        <v>553</v>
      </c>
      <c r="W597" t="s">
        <v>553</v>
      </c>
      <c r="X597" t="s">
        <v>554</v>
      </c>
      <c r="AB597" t="s">
        <v>880</v>
      </c>
    </row>
    <row r="598" spans="1:28">
      <c r="A598" t="s">
        <v>1554</v>
      </c>
      <c r="B598" t="s">
        <v>241</v>
      </c>
      <c r="D598" t="s">
        <v>1212</v>
      </c>
      <c r="E598" t="s">
        <v>891</v>
      </c>
      <c r="F598" t="s">
        <v>906</v>
      </c>
      <c r="G598" t="s">
        <v>876</v>
      </c>
      <c r="H598" t="s">
        <v>950</v>
      </c>
      <c r="I598" t="s">
        <v>1109</v>
      </c>
      <c r="J598" t="s">
        <v>1113</v>
      </c>
      <c r="K598" t="s">
        <v>906</v>
      </c>
      <c r="L598" t="s">
        <v>906</v>
      </c>
      <c r="M598" t="s">
        <v>906</v>
      </c>
      <c r="N598" t="s">
        <v>1036</v>
      </c>
      <c r="O598" t="s">
        <v>1036</v>
      </c>
      <c r="P598" t="s">
        <v>899</v>
      </c>
      <c r="T598" t="s">
        <v>553</v>
      </c>
      <c r="U598" t="s">
        <v>553</v>
      </c>
      <c r="V598" t="s">
        <v>553</v>
      </c>
      <c r="W598" t="s">
        <v>553</v>
      </c>
      <c r="X598" t="s">
        <v>554</v>
      </c>
      <c r="AB598" t="s">
        <v>880</v>
      </c>
    </row>
    <row r="599" spans="1:28">
      <c r="A599" t="s">
        <v>1554</v>
      </c>
      <c r="B599" t="s">
        <v>241</v>
      </c>
      <c r="D599" t="s">
        <v>1207</v>
      </c>
      <c r="E599" t="s">
        <v>1073</v>
      </c>
      <c r="F599" t="s">
        <v>906</v>
      </c>
      <c r="G599" t="s">
        <v>876</v>
      </c>
      <c r="H599" t="s">
        <v>950</v>
      </c>
      <c r="I599" t="s">
        <v>1109</v>
      </c>
      <c r="J599" t="s">
        <v>1113</v>
      </c>
      <c r="K599" t="s">
        <v>906</v>
      </c>
      <c r="L599" t="s">
        <v>906</v>
      </c>
      <c r="M599" t="s">
        <v>906</v>
      </c>
      <c r="N599" t="s">
        <v>1036</v>
      </c>
      <c r="O599" t="s">
        <v>1036</v>
      </c>
      <c r="P599" t="s">
        <v>899</v>
      </c>
      <c r="T599" t="s">
        <v>553</v>
      </c>
      <c r="U599" t="s">
        <v>553</v>
      </c>
      <c r="V599" t="s">
        <v>553</v>
      </c>
      <c r="W599" t="s">
        <v>553</v>
      </c>
      <c r="X599" t="s">
        <v>554</v>
      </c>
      <c r="AB599" t="s">
        <v>880</v>
      </c>
    </row>
    <row r="600" spans="1:28">
      <c r="A600" t="s">
        <v>1554</v>
      </c>
      <c r="B600" t="s">
        <v>241</v>
      </c>
      <c r="D600" t="s">
        <v>1223</v>
      </c>
      <c r="E600" t="s">
        <v>971</v>
      </c>
      <c r="F600" t="s">
        <v>906</v>
      </c>
      <c r="G600" t="s">
        <v>876</v>
      </c>
      <c r="H600" t="s">
        <v>950</v>
      </c>
      <c r="I600" t="s">
        <v>1109</v>
      </c>
      <c r="J600" t="s">
        <v>1113</v>
      </c>
      <c r="K600" t="s">
        <v>906</v>
      </c>
      <c r="L600" t="s">
        <v>906</v>
      </c>
      <c r="M600" t="s">
        <v>906</v>
      </c>
      <c r="N600" t="s">
        <v>1036</v>
      </c>
      <c r="O600" t="s">
        <v>1036</v>
      </c>
      <c r="P600" t="s">
        <v>899</v>
      </c>
      <c r="T600" t="s">
        <v>553</v>
      </c>
      <c r="U600" t="s">
        <v>553</v>
      </c>
      <c r="V600" t="s">
        <v>553</v>
      </c>
      <c r="W600" t="s">
        <v>553</v>
      </c>
      <c r="X600" t="s">
        <v>554</v>
      </c>
      <c r="AB600" t="s">
        <v>880</v>
      </c>
    </row>
    <row r="601" spans="1:28">
      <c r="A601" t="s">
        <v>1554</v>
      </c>
      <c r="B601" t="s">
        <v>241</v>
      </c>
      <c r="D601" t="s">
        <v>1219</v>
      </c>
      <c r="E601" t="s">
        <v>1127</v>
      </c>
      <c r="F601" t="s">
        <v>906</v>
      </c>
      <c r="G601" t="s">
        <v>1107</v>
      </c>
      <c r="H601" t="s">
        <v>950</v>
      </c>
      <c r="I601" t="s">
        <v>1109</v>
      </c>
      <c r="J601" t="s">
        <v>1113</v>
      </c>
      <c r="K601" t="s">
        <v>906</v>
      </c>
      <c r="L601" t="s">
        <v>906</v>
      </c>
      <c r="M601" t="s">
        <v>906</v>
      </c>
      <c r="N601" t="s">
        <v>1036</v>
      </c>
      <c r="O601" t="s">
        <v>1036</v>
      </c>
      <c r="P601" t="s">
        <v>899</v>
      </c>
      <c r="T601" t="s">
        <v>553</v>
      </c>
      <c r="U601" t="s">
        <v>553</v>
      </c>
      <c r="V601" t="s">
        <v>553</v>
      </c>
      <c r="W601" t="s">
        <v>553</v>
      </c>
      <c r="X601" t="s">
        <v>554</v>
      </c>
      <c r="AB601" t="s">
        <v>880</v>
      </c>
    </row>
    <row r="602" spans="1:28">
      <c r="A602" t="s">
        <v>1554</v>
      </c>
      <c r="B602" t="s">
        <v>241</v>
      </c>
      <c r="D602" t="s">
        <v>1220</v>
      </c>
      <c r="E602" t="s">
        <v>1092</v>
      </c>
      <c r="F602" t="s">
        <v>906</v>
      </c>
      <c r="G602" t="s">
        <v>1009</v>
      </c>
      <c r="H602" t="s">
        <v>950</v>
      </c>
      <c r="I602" t="s">
        <v>1109</v>
      </c>
      <c r="J602" t="s">
        <v>1113</v>
      </c>
      <c r="K602" t="s">
        <v>906</v>
      </c>
      <c r="L602" t="s">
        <v>906</v>
      </c>
      <c r="M602" t="s">
        <v>906</v>
      </c>
      <c r="N602" t="s">
        <v>1036</v>
      </c>
      <c r="O602" t="s">
        <v>1036</v>
      </c>
      <c r="P602" t="s">
        <v>899</v>
      </c>
      <c r="T602" t="s">
        <v>553</v>
      </c>
      <c r="U602" t="s">
        <v>553</v>
      </c>
      <c r="V602" t="s">
        <v>553</v>
      </c>
      <c r="W602" t="s">
        <v>553</v>
      </c>
      <c r="X602" t="s">
        <v>554</v>
      </c>
      <c r="AB602" t="s">
        <v>880</v>
      </c>
    </row>
    <row r="603" spans="1:28">
      <c r="A603" t="s">
        <v>1554</v>
      </c>
      <c r="B603" t="s">
        <v>241</v>
      </c>
      <c r="D603" t="s">
        <v>1221</v>
      </c>
      <c r="E603" t="s">
        <v>1119</v>
      </c>
      <c r="F603" t="s">
        <v>906</v>
      </c>
      <c r="G603" t="s">
        <v>892</v>
      </c>
      <c r="H603" t="s">
        <v>950</v>
      </c>
      <c r="I603" t="s">
        <v>1109</v>
      </c>
      <c r="J603" t="s">
        <v>1113</v>
      </c>
      <c r="K603" t="s">
        <v>906</v>
      </c>
      <c r="L603" t="s">
        <v>906</v>
      </c>
      <c r="M603" t="s">
        <v>906</v>
      </c>
      <c r="N603" t="s">
        <v>1036</v>
      </c>
      <c r="O603" t="s">
        <v>1036</v>
      </c>
      <c r="P603" t="s">
        <v>899</v>
      </c>
      <c r="T603" t="s">
        <v>553</v>
      </c>
      <c r="U603" t="s">
        <v>553</v>
      </c>
      <c r="V603" t="s">
        <v>553</v>
      </c>
      <c r="W603" t="s">
        <v>553</v>
      </c>
      <c r="X603" t="s">
        <v>554</v>
      </c>
      <c r="AB603" t="s">
        <v>880</v>
      </c>
    </row>
    <row r="604" spans="1:28">
      <c r="A604" t="s">
        <v>1554</v>
      </c>
      <c r="B604" t="s">
        <v>241</v>
      </c>
      <c r="D604" t="s">
        <v>1214</v>
      </c>
      <c r="E604" t="s">
        <v>915</v>
      </c>
      <c r="F604" t="s">
        <v>906</v>
      </c>
      <c r="G604" t="s">
        <v>1006</v>
      </c>
      <c r="H604" t="s">
        <v>950</v>
      </c>
      <c r="I604" t="s">
        <v>1109</v>
      </c>
      <c r="J604" t="s">
        <v>1113</v>
      </c>
      <c r="K604" t="s">
        <v>906</v>
      </c>
      <c r="L604" t="s">
        <v>906</v>
      </c>
      <c r="M604" t="s">
        <v>906</v>
      </c>
      <c r="N604" t="s">
        <v>1026</v>
      </c>
      <c r="O604" t="s">
        <v>1026</v>
      </c>
      <c r="P604" t="s">
        <v>899</v>
      </c>
      <c r="T604" t="s">
        <v>553</v>
      </c>
      <c r="U604" t="s">
        <v>553</v>
      </c>
      <c r="V604" t="s">
        <v>553</v>
      </c>
      <c r="W604" t="s">
        <v>553</v>
      </c>
      <c r="X604" t="s">
        <v>554</v>
      </c>
      <c r="AB604" t="s">
        <v>880</v>
      </c>
    </row>
    <row r="605" spans="1:28">
      <c r="A605" t="s">
        <v>1554</v>
      </c>
      <c r="B605" t="s">
        <v>241</v>
      </c>
      <c r="D605" t="s">
        <v>1215</v>
      </c>
      <c r="E605" t="s">
        <v>992</v>
      </c>
      <c r="F605" t="s">
        <v>906</v>
      </c>
      <c r="G605" t="s">
        <v>1143</v>
      </c>
      <c r="H605" t="s">
        <v>950</v>
      </c>
      <c r="I605" t="s">
        <v>1109</v>
      </c>
      <c r="J605" t="s">
        <v>1113</v>
      </c>
      <c r="K605" t="s">
        <v>906</v>
      </c>
      <c r="L605" t="s">
        <v>906</v>
      </c>
      <c r="M605" t="s">
        <v>906</v>
      </c>
      <c r="N605" t="s">
        <v>1026</v>
      </c>
      <c r="O605" t="s">
        <v>1026</v>
      </c>
      <c r="P605" t="s">
        <v>899</v>
      </c>
      <c r="T605" t="s">
        <v>553</v>
      </c>
      <c r="U605" t="s">
        <v>553</v>
      </c>
      <c r="V605" t="s">
        <v>553</v>
      </c>
      <c r="W605" t="s">
        <v>553</v>
      </c>
      <c r="X605" t="s">
        <v>554</v>
      </c>
      <c r="AB605" t="s">
        <v>880</v>
      </c>
    </row>
    <row r="606" spans="1:28">
      <c r="A606" t="s">
        <v>1554</v>
      </c>
      <c r="B606" t="s">
        <v>241</v>
      </c>
      <c r="D606" t="s">
        <v>1203</v>
      </c>
      <c r="E606" t="s">
        <v>1101</v>
      </c>
      <c r="F606" t="s">
        <v>906</v>
      </c>
      <c r="G606" t="s">
        <v>895</v>
      </c>
      <c r="H606" t="s">
        <v>950</v>
      </c>
      <c r="I606" t="s">
        <v>1109</v>
      </c>
      <c r="J606" t="s">
        <v>1113</v>
      </c>
      <c r="K606" t="s">
        <v>906</v>
      </c>
      <c r="L606" t="s">
        <v>906</v>
      </c>
      <c r="M606" t="s">
        <v>906</v>
      </c>
      <c r="N606" t="s">
        <v>1026</v>
      </c>
      <c r="O606" t="s">
        <v>1026</v>
      </c>
      <c r="P606" t="s">
        <v>899</v>
      </c>
      <c r="T606" t="s">
        <v>553</v>
      </c>
      <c r="U606" t="s">
        <v>553</v>
      </c>
      <c r="V606" t="s">
        <v>553</v>
      </c>
      <c r="W606" t="s">
        <v>553</v>
      </c>
      <c r="X606" t="s">
        <v>554</v>
      </c>
      <c r="AB606" t="s">
        <v>880</v>
      </c>
    </row>
    <row r="607" spans="1:28">
      <c r="A607" t="s">
        <v>1554</v>
      </c>
      <c r="B607" t="s">
        <v>241</v>
      </c>
      <c r="D607" t="s">
        <v>1227</v>
      </c>
      <c r="E607" t="s">
        <v>973</v>
      </c>
      <c r="F607" t="s">
        <v>906</v>
      </c>
      <c r="G607" t="s">
        <v>1102</v>
      </c>
      <c r="H607" t="s">
        <v>950</v>
      </c>
      <c r="I607" t="s">
        <v>1109</v>
      </c>
      <c r="J607" t="s">
        <v>1113</v>
      </c>
      <c r="K607" t="s">
        <v>906</v>
      </c>
      <c r="L607" t="s">
        <v>906</v>
      </c>
      <c r="M607" t="s">
        <v>906</v>
      </c>
      <c r="N607" t="s">
        <v>1026</v>
      </c>
      <c r="O607" t="s">
        <v>1026</v>
      </c>
      <c r="P607" t="s">
        <v>899</v>
      </c>
      <c r="T607" t="s">
        <v>553</v>
      </c>
      <c r="U607" t="s">
        <v>553</v>
      </c>
      <c r="V607" t="s">
        <v>553</v>
      </c>
      <c r="W607" t="s">
        <v>553</v>
      </c>
      <c r="X607" t="s">
        <v>554</v>
      </c>
      <c r="AB607" t="s">
        <v>880</v>
      </c>
    </row>
    <row r="608" spans="1:28">
      <c r="A608" t="s">
        <v>1554</v>
      </c>
      <c r="B608" t="s">
        <v>241</v>
      </c>
      <c r="D608" t="s">
        <v>1205</v>
      </c>
      <c r="E608" t="s">
        <v>1038</v>
      </c>
      <c r="F608" t="s">
        <v>906</v>
      </c>
      <c r="G608" t="s">
        <v>1103</v>
      </c>
      <c r="H608" t="s">
        <v>950</v>
      </c>
      <c r="I608" t="s">
        <v>1109</v>
      </c>
      <c r="J608" t="s">
        <v>1113</v>
      </c>
      <c r="K608" t="s">
        <v>906</v>
      </c>
      <c r="L608" t="s">
        <v>906</v>
      </c>
      <c r="M608" t="s">
        <v>906</v>
      </c>
      <c r="N608" t="s">
        <v>1026</v>
      </c>
      <c r="O608" t="s">
        <v>1026</v>
      </c>
      <c r="P608" t="s">
        <v>899</v>
      </c>
      <c r="T608" t="s">
        <v>553</v>
      </c>
      <c r="U608" t="s">
        <v>553</v>
      </c>
      <c r="V608" t="s">
        <v>553</v>
      </c>
      <c r="W608" t="s">
        <v>553</v>
      </c>
      <c r="X608" t="s">
        <v>554</v>
      </c>
      <c r="AB608" t="s">
        <v>880</v>
      </c>
    </row>
    <row r="609" spans="1:28">
      <c r="A609" t="s">
        <v>1554</v>
      </c>
      <c r="C609" t="s">
        <v>1150</v>
      </c>
      <c r="D609" t="s">
        <v>260</v>
      </c>
      <c r="E609" t="s">
        <v>985</v>
      </c>
      <c r="F609" s="60" t="s">
        <v>1083</v>
      </c>
      <c r="G609" t="s">
        <v>985</v>
      </c>
      <c r="H609" t="s">
        <v>1083</v>
      </c>
      <c r="I609" t="s">
        <v>1083</v>
      </c>
      <c r="J609" t="s">
        <v>1083</v>
      </c>
    </row>
    <row r="610" spans="1:28">
      <c r="A610" t="s">
        <v>1554</v>
      </c>
      <c r="C610" t="s">
        <v>1150</v>
      </c>
      <c r="D610" t="s">
        <v>1219</v>
      </c>
      <c r="E610" t="s">
        <v>985</v>
      </c>
      <c r="F610" s="60" t="s">
        <v>928</v>
      </c>
      <c r="G610" t="s">
        <v>985</v>
      </c>
      <c r="H610" t="s">
        <v>928</v>
      </c>
      <c r="I610" t="s">
        <v>928</v>
      </c>
      <c r="J610" t="s">
        <v>928</v>
      </c>
    </row>
    <row r="611" spans="1:28">
      <c r="A611" t="s">
        <v>1554</v>
      </c>
      <c r="C611" t="s">
        <v>1150</v>
      </c>
      <c r="D611" t="s">
        <v>1220</v>
      </c>
      <c r="E611" t="s">
        <v>985</v>
      </c>
      <c r="F611" s="60" t="s">
        <v>1115</v>
      </c>
      <c r="G611" t="s">
        <v>985</v>
      </c>
      <c r="H611" t="s">
        <v>1115</v>
      </c>
      <c r="I611" t="s">
        <v>1115</v>
      </c>
      <c r="J611" t="s">
        <v>1115</v>
      </c>
    </row>
    <row r="612" spans="1:28">
      <c r="A612" t="s">
        <v>1554</v>
      </c>
      <c r="C612" t="s">
        <v>1150</v>
      </c>
      <c r="D612" t="s">
        <v>1221</v>
      </c>
      <c r="E612" t="s">
        <v>985</v>
      </c>
      <c r="F612" s="60" t="s">
        <v>1055</v>
      </c>
      <c r="G612" t="s">
        <v>985</v>
      </c>
      <c r="H612" t="s">
        <v>1055</v>
      </c>
      <c r="I612" t="s">
        <v>1055</v>
      </c>
      <c r="J612" t="s">
        <v>1055</v>
      </c>
    </row>
    <row r="613" spans="1:28">
      <c r="A613" t="s">
        <v>1554</v>
      </c>
      <c r="C613" t="s">
        <v>1150</v>
      </c>
      <c r="D613" t="s">
        <v>1214</v>
      </c>
      <c r="E613" t="s">
        <v>985</v>
      </c>
      <c r="F613" s="60" t="s">
        <v>1021</v>
      </c>
      <c r="G613" t="s">
        <v>985</v>
      </c>
      <c r="H613" t="s">
        <v>1021</v>
      </c>
      <c r="I613" t="s">
        <v>1021</v>
      </c>
      <c r="J613" t="s">
        <v>1021</v>
      </c>
    </row>
    <row r="614" spans="1:28">
      <c r="A614" t="s">
        <v>1554</v>
      </c>
      <c r="C614" t="s">
        <v>1150</v>
      </c>
      <c r="D614" t="s">
        <v>1215</v>
      </c>
      <c r="E614" t="s">
        <v>985</v>
      </c>
      <c r="F614" s="60" t="s">
        <v>924</v>
      </c>
      <c r="G614" t="s">
        <v>985</v>
      </c>
      <c r="H614" t="s">
        <v>924</v>
      </c>
      <c r="I614" t="s">
        <v>924</v>
      </c>
      <c r="J614" t="s">
        <v>924</v>
      </c>
    </row>
    <row r="615" spans="1:28">
      <c r="A615" t="s">
        <v>1554</v>
      </c>
      <c r="C615" t="s">
        <v>1150</v>
      </c>
      <c r="D615" t="s">
        <v>1203</v>
      </c>
      <c r="E615" t="s">
        <v>985</v>
      </c>
      <c r="F615" s="60" t="s">
        <v>1032</v>
      </c>
      <c r="G615" t="s">
        <v>985</v>
      </c>
      <c r="H615" t="s">
        <v>1032</v>
      </c>
      <c r="I615" t="s">
        <v>1032</v>
      </c>
      <c r="J615" t="s">
        <v>1032</v>
      </c>
    </row>
    <row r="616" spans="1:28">
      <c r="A616" t="s">
        <v>1554</v>
      </c>
      <c r="C616" t="s">
        <v>1150</v>
      </c>
      <c r="D616" t="s">
        <v>1227</v>
      </c>
      <c r="E616" t="s">
        <v>985</v>
      </c>
      <c r="F616" s="60" t="s">
        <v>942</v>
      </c>
      <c r="G616" t="s">
        <v>985</v>
      </c>
      <c r="H616" t="s">
        <v>942</v>
      </c>
      <c r="I616" t="s">
        <v>942</v>
      </c>
      <c r="J616" t="s">
        <v>942</v>
      </c>
    </row>
    <row r="617" spans="1:28">
      <c r="A617" t="s">
        <v>1554</v>
      </c>
      <c r="C617" t="s">
        <v>1150</v>
      </c>
      <c r="D617" t="s">
        <v>1205</v>
      </c>
      <c r="E617" t="s">
        <v>985</v>
      </c>
      <c r="F617" s="60" t="s">
        <v>1078</v>
      </c>
      <c r="G617" t="s">
        <v>985</v>
      </c>
      <c r="H617" t="s">
        <v>1078</v>
      </c>
      <c r="I617" t="s">
        <v>1078</v>
      </c>
      <c r="J617" t="s">
        <v>1078</v>
      </c>
    </row>
    <row r="618" spans="1:28" s="39" customFormat="1">
      <c r="A618" s="39" t="s">
        <v>1558</v>
      </c>
      <c r="B618" s="39" t="s">
        <v>266</v>
      </c>
      <c r="D618" s="39" t="s">
        <v>1201</v>
      </c>
      <c r="E618" s="39" t="s">
        <v>1742</v>
      </c>
      <c r="F618" s="39" t="s">
        <v>961</v>
      </c>
      <c r="G618" s="39" t="s">
        <v>1709</v>
      </c>
      <c r="H618" s="39" t="s">
        <v>950</v>
      </c>
      <c r="I618" s="39" t="s">
        <v>1109</v>
      </c>
      <c r="J618" s="39" t="s">
        <v>1113</v>
      </c>
      <c r="K618" s="39" t="s">
        <v>961</v>
      </c>
      <c r="L618" s="39" t="s">
        <v>961</v>
      </c>
      <c r="M618" s="39" t="s">
        <v>961</v>
      </c>
      <c r="N618" s="39" t="s">
        <v>1627</v>
      </c>
      <c r="O618" s="39" t="s">
        <v>1627</v>
      </c>
      <c r="P618" s="39" t="s">
        <v>899</v>
      </c>
      <c r="T618" s="39" t="s">
        <v>553</v>
      </c>
      <c r="U618" s="39" t="s">
        <v>553</v>
      </c>
      <c r="V618" s="39" t="s">
        <v>553</v>
      </c>
      <c r="W618" s="39" t="s">
        <v>553</v>
      </c>
      <c r="X618" s="39" t="s">
        <v>554</v>
      </c>
      <c r="AB618" s="39" t="s">
        <v>880</v>
      </c>
    </row>
    <row r="619" spans="1:28" s="39" customFormat="1">
      <c r="A619" s="39" t="s">
        <v>1558</v>
      </c>
      <c r="B619" s="39" t="s">
        <v>266</v>
      </c>
      <c r="D619" s="39" t="s">
        <v>1208</v>
      </c>
      <c r="E619" s="39" t="s">
        <v>1742</v>
      </c>
      <c r="F619" s="39" t="s">
        <v>961</v>
      </c>
      <c r="G619" s="39" t="s">
        <v>1710</v>
      </c>
      <c r="H619" s="39" t="s">
        <v>950</v>
      </c>
      <c r="I619" s="39" t="s">
        <v>1109</v>
      </c>
      <c r="J619" s="39" t="s">
        <v>1113</v>
      </c>
      <c r="K619" s="39" t="s">
        <v>961</v>
      </c>
      <c r="L619" s="39" t="s">
        <v>961</v>
      </c>
      <c r="M619" s="39" t="s">
        <v>961</v>
      </c>
      <c r="N619" s="39" t="s">
        <v>1628</v>
      </c>
      <c r="O619" s="39" t="s">
        <v>1628</v>
      </c>
      <c r="P619" s="39" t="s">
        <v>899</v>
      </c>
      <c r="T619" s="39" t="s">
        <v>553</v>
      </c>
      <c r="U619" s="39" t="s">
        <v>553</v>
      </c>
      <c r="V619" s="39" t="s">
        <v>553</v>
      </c>
      <c r="W619" s="39" t="s">
        <v>553</v>
      </c>
      <c r="X619" s="39" t="s">
        <v>554</v>
      </c>
      <c r="AB619" s="39" t="s">
        <v>880</v>
      </c>
    </row>
    <row r="620" spans="1:28" s="39" customFormat="1">
      <c r="A620" s="39" t="s">
        <v>1558</v>
      </c>
      <c r="B620" s="39" t="s">
        <v>266</v>
      </c>
      <c r="D620" s="39" t="s">
        <v>1236</v>
      </c>
      <c r="E620" s="39" t="s">
        <v>1743</v>
      </c>
      <c r="F620" s="39" t="s">
        <v>961</v>
      </c>
      <c r="G620" s="39" t="s">
        <v>1710</v>
      </c>
      <c r="H620" s="39" t="s">
        <v>950</v>
      </c>
      <c r="I620" s="39" t="s">
        <v>1109</v>
      </c>
      <c r="J620" s="39" t="s">
        <v>1113</v>
      </c>
      <c r="K620" s="39" t="s">
        <v>961</v>
      </c>
      <c r="L620" s="39" t="s">
        <v>961</v>
      </c>
      <c r="M620" s="39" t="s">
        <v>961</v>
      </c>
      <c r="N620" s="39" t="s">
        <v>1632</v>
      </c>
      <c r="O620" s="39" t="s">
        <v>1632</v>
      </c>
      <c r="P620" s="39" t="s">
        <v>899</v>
      </c>
      <c r="T620" s="39" t="s">
        <v>553</v>
      </c>
      <c r="U620" s="39" t="s">
        <v>553</v>
      </c>
      <c r="V620" s="39" t="s">
        <v>553</v>
      </c>
      <c r="W620" s="39" t="s">
        <v>553</v>
      </c>
      <c r="X620" s="39" t="s">
        <v>554</v>
      </c>
      <c r="AB620" s="39" t="s">
        <v>880</v>
      </c>
    </row>
    <row r="621" spans="1:28" s="39" customFormat="1">
      <c r="A621" s="39" t="s">
        <v>1558</v>
      </c>
      <c r="B621" s="39" t="s">
        <v>266</v>
      </c>
      <c r="D621" s="39" t="s">
        <v>1223</v>
      </c>
      <c r="E621" s="39" t="s">
        <v>1743</v>
      </c>
      <c r="F621" s="39" t="s">
        <v>961</v>
      </c>
      <c r="G621" s="39" t="s">
        <v>1710</v>
      </c>
      <c r="H621" s="39" t="s">
        <v>950</v>
      </c>
      <c r="I621" s="39" t="s">
        <v>1109</v>
      </c>
      <c r="J621" s="39" t="s">
        <v>1113</v>
      </c>
      <c r="K621" s="39" t="s">
        <v>961</v>
      </c>
      <c r="L621" s="39" t="s">
        <v>961</v>
      </c>
      <c r="M621" s="39" t="s">
        <v>961</v>
      </c>
      <c r="N621" s="39" t="s">
        <v>1632</v>
      </c>
      <c r="O621" s="39" t="s">
        <v>1632</v>
      </c>
      <c r="P621" s="39" t="s">
        <v>899</v>
      </c>
      <c r="T621" s="39" t="s">
        <v>553</v>
      </c>
      <c r="U621" s="39" t="s">
        <v>553</v>
      </c>
      <c r="V621" s="39" t="s">
        <v>553</v>
      </c>
      <c r="W621" s="39" t="s">
        <v>553</v>
      </c>
      <c r="X621" s="39" t="s">
        <v>554</v>
      </c>
      <c r="AB621" s="39" t="s">
        <v>880</v>
      </c>
    </row>
    <row r="622" spans="1:28" s="39" customFormat="1">
      <c r="A622" s="39" t="s">
        <v>1558</v>
      </c>
      <c r="B622" s="39" t="s">
        <v>266</v>
      </c>
      <c r="D622" s="39" t="s">
        <v>1210</v>
      </c>
      <c r="E622" s="39" t="s">
        <v>1744</v>
      </c>
      <c r="F622" s="39" t="s">
        <v>961</v>
      </c>
      <c r="G622" s="39" t="s">
        <v>1710</v>
      </c>
      <c r="H622" s="39" t="s">
        <v>950</v>
      </c>
      <c r="I622" s="39" t="s">
        <v>1109</v>
      </c>
      <c r="J622" s="39" t="s">
        <v>1113</v>
      </c>
      <c r="K622" s="39" t="s">
        <v>961</v>
      </c>
      <c r="L622" s="39" t="s">
        <v>961</v>
      </c>
      <c r="M622" s="39" t="s">
        <v>961</v>
      </c>
      <c r="N622" s="39" t="s">
        <v>1625</v>
      </c>
      <c r="O622" s="39" t="s">
        <v>1625</v>
      </c>
      <c r="P622" s="39" t="s">
        <v>899</v>
      </c>
      <c r="T622" s="39" t="s">
        <v>553</v>
      </c>
      <c r="U622" s="39" t="s">
        <v>553</v>
      </c>
      <c r="V622" s="39" t="s">
        <v>553</v>
      </c>
      <c r="W622" s="39" t="s">
        <v>553</v>
      </c>
      <c r="X622" s="39" t="s">
        <v>554</v>
      </c>
      <c r="AB622" s="39" t="s">
        <v>880</v>
      </c>
    </row>
    <row r="623" spans="1:28" s="39" customFormat="1">
      <c r="A623" s="39" t="s">
        <v>1558</v>
      </c>
      <c r="B623" s="39" t="s">
        <v>266</v>
      </c>
      <c r="D623" s="39" t="s">
        <v>1213</v>
      </c>
      <c r="E623" s="39" t="s">
        <v>1744</v>
      </c>
      <c r="F623" s="39" t="s">
        <v>961</v>
      </c>
      <c r="G623" s="39" t="s">
        <v>1710</v>
      </c>
      <c r="H623" s="39" t="s">
        <v>950</v>
      </c>
      <c r="I623" s="39" t="s">
        <v>1109</v>
      </c>
      <c r="J623" s="39" t="s">
        <v>1113</v>
      </c>
      <c r="K623" s="39" t="s">
        <v>961</v>
      </c>
      <c r="L623" s="39" t="s">
        <v>961</v>
      </c>
      <c r="M623" s="39" t="s">
        <v>961</v>
      </c>
      <c r="N623" s="39" t="s">
        <v>1625</v>
      </c>
      <c r="O623" s="39" t="s">
        <v>1625</v>
      </c>
      <c r="P623" s="39" t="s">
        <v>899</v>
      </c>
      <c r="T623" s="39" t="s">
        <v>553</v>
      </c>
      <c r="U623" s="39" t="s">
        <v>553</v>
      </c>
      <c r="V623" s="39" t="s">
        <v>553</v>
      </c>
      <c r="W623" s="39" t="s">
        <v>553</v>
      </c>
      <c r="X623" s="39" t="s">
        <v>554</v>
      </c>
      <c r="AB623" s="39" t="s">
        <v>880</v>
      </c>
    </row>
    <row r="624" spans="1:28" s="39" customFormat="1">
      <c r="A624" s="39" t="s">
        <v>1558</v>
      </c>
      <c r="B624" s="39" t="s">
        <v>266</v>
      </c>
      <c r="D624" s="39" t="s">
        <v>1227</v>
      </c>
      <c r="E624" s="39" t="s">
        <v>1744</v>
      </c>
      <c r="F624" s="39" t="s">
        <v>961</v>
      </c>
      <c r="G624" s="39" t="s">
        <v>1710</v>
      </c>
      <c r="H624" s="39" t="s">
        <v>950</v>
      </c>
      <c r="I624" s="39" t="s">
        <v>1109</v>
      </c>
      <c r="J624" s="39" t="s">
        <v>1113</v>
      </c>
      <c r="K624" s="39" t="s">
        <v>961</v>
      </c>
      <c r="L624" s="39" t="s">
        <v>961</v>
      </c>
      <c r="M624" s="39" t="s">
        <v>961</v>
      </c>
      <c r="N624" s="39" t="s">
        <v>1640</v>
      </c>
      <c r="O624" s="39" t="s">
        <v>1640</v>
      </c>
      <c r="P624" s="39" t="s">
        <v>899</v>
      </c>
      <c r="T624" s="39" t="s">
        <v>553</v>
      </c>
      <c r="U624" s="39" t="s">
        <v>553</v>
      </c>
      <c r="V624" s="39" t="s">
        <v>553</v>
      </c>
      <c r="W624" s="39" t="s">
        <v>553</v>
      </c>
      <c r="X624" s="39" t="s">
        <v>554</v>
      </c>
      <c r="AB624" s="39" t="s">
        <v>880</v>
      </c>
    </row>
    <row r="625" spans="1:28" s="39" customFormat="1">
      <c r="A625" s="39" t="s">
        <v>1558</v>
      </c>
      <c r="B625" s="39" t="s">
        <v>266</v>
      </c>
      <c r="D625" s="39" t="s">
        <v>1205</v>
      </c>
      <c r="E625" s="39" t="s">
        <v>1744</v>
      </c>
      <c r="F625" s="39" t="s">
        <v>961</v>
      </c>
      <c r="G625" s="39" t="s">
        <v>1710</v>
      </c>
      <c r="H625" s="39" t="s">
        <v>950</v>
      </c>
      <c r="I625" s="39" t="s">
        <v>1109</v>
      </c>
      <c r="J625" s="39" t="s">
        <v>1113</v>
      </c>
      <c r="K625" s="39" t="s">
        <v>961</v>
      </c>
      <c r="L625" s="39" t="s">
        <v>961</v>
      </c>
      <c r="M625" s="39" t="s">
        <v>961</v>
      </c>
      <c r="N625" s="39" t="s">
        <v>1640</v>
      </c>
      <c r="O625" s="39" t="s">
        <v>1640</v>
      </c>
      <c r="P625" s="39" t="s">
        <v>899</v>
      </c>
      <c r="T625" s="39" t="s">
        <v>553</v>
      </c>
      <c r="U625" s="39" t="s">
        <v>553</v>
      </c>
      <c r="V625" s="39" t="s">
        <v>553</v>
      </c>
      <c r="W625" s="39" t="s">
        <v>553</v>
      </c>
      <c r="X625" s="39" t="s">
        <v>554</v>
      </c>
      <c r="AB625" s="39" t="s">
        <v>880</v>
      </c>
    </row>
    <row r="626" spans="1:28" s="39" customFormat="1">
      <c r="A626" s="39" t="s">
        <v>1558</v>
      </c>
      <c r="B626" s="39" t="s">
        <v>239</v>
      </c>
      <c r="D626" s="39" t="s">
        <v>1201</v>
      </c>
      <c r="E626" s="39" t="s">
        <v>1721</v>
      </c>
      <c r="F626" s="39" t="s">
        <v>961</v>
      </c>
      <c r="G626" s="39" t="s">
        <v>1709</v>
      </c>
      <c r="H626" s="39" t="s">
        <v>950</v>
      </c>
      <c r="I626" s="39" t="s">
        <v>1109</v>
      </c>
      <c r="J626" s="39" t="s">
        <v>1113</v>
      </c>
      <c r="K626" s="39" t="s">
        <v>961</v>
      </c>
      <c r="L626" s="39" t="s">
        <v>961</v>
      </c>
      <c r="M626" s="39" t="s">
        <v>961</v>
      </c>
      <c r="N626" s="39" t="s">
        <v>1627</v>
      </c>
      <c r="O626" s="39" t="s">
        <v>1627</v>
      </c>
      <c r="P626" s="39" t="s">
        <v>899</v>
      </c>
      <c r="T626" s="39" t="s">
        <v>553</v>
      </c>
      <c r="U626" s="39" t="s">
        <v>553</v>
      </c>
      <c r="V626" s="39" t="s">
        <v>553</v>
      </c>
      <c r="W626" s="39" t="s">
        <v>553</v>
      </c>
      <c r="X626" s="39" t="s">
        <v>554</v>
      </c>
      <c r="AB626" s="39" t="s">
        <v>880</v>
      </c>
    </row>
    <row r="627" spans="1:28" s="39" customFormat="1">
      <c r="A627" s="39" t="s">
        <v>1558</v>
      </c>
      <c r="B627" s="39" t="s">
        <v>239</v>
      </c>
      <c r="D627" s="39" t="s">
        <v>1208</v>
      </c>
      <c r="E627" s="39" t="s">
        <v>1722</v>
      </c>
      <c r="F627" s="39" t="s">
        <v>961</v>
      </c>
      <c r="G627" s="39" t="s">
        <v>1710</v>
      </c>
      <c r="H627" s="39" t="s">
        <v>950</v>
      </c>
      <c r="I627" s="39" t="s">
        <v>1109</v>
      </c>
      <c r="J627" s="39" t="s">
        <v>1113</v>
      </c>
      <c r="K627" s="39" t="s">
        <v>961</v>
      </c>
      <c r="L627" s="39" t="s">
        <v>961</v>
      </c>
      <c r="M627" s="39" t="s">
        <v>961</v>
      </c>
      <c r="N627" s="39" t="s">
        <v>1628</v>
      </c>
      <c r="O627" s="39" t="s">
        <v>1628</v>
      </c>
      <c r="P627" s="39" t="s">
        <v>899</v>
      </c>
      <c r="T627" s="39" t="s">
        <v>553</v>
      </c>
      <c r="U627" s="39" t="s">
        <v>553</v>
      </c>
      <c r="V627" s="39" t="s">
        <v>553</v>
      </c>
      <c r="W627" s="39" t="s">
        <v>553</v>
      </c>
      <c r="X627" s="39" t="s">
        <v>554</v>
      </c>
      <c r="AB627" s="39" t="s">
        <v>880</v>
      </c>
    </row>
    <row r="628" spans="1:28" s="39" customFormat="1">
      <c r="A628" s="39" t="s">
        <v>1558</v>
      </c>
      <c r="B628" s="39" t="s">
        <v>239</v>
      </c>
      <c r="D628" s="39" t="s">
        <v>1236</v>
      </c>
      <c r="E628" s="39" t="s">
        <v>1723</v>
      </c>
      <c r="F628" s="39" t="s">
        <v>961</v>
      </c>
      <c r="G628" s="39" t="s">
        <v>1710</v>
      </c>
      <c r="H628" s="39" t="s">
        <v>950</v>
      </c>
      <c r="I628" s="39" t="s">
        <v>1109</v>
      </c>
      <c r="J628" s="39" t="s">
        <v>1113</v>
      </c>
      <c r="K628" s="39" t="s">
        <v>961</v>
      </c>
      <c r="L628" s="39" t="s">
        <v>961</v>
      </c>
      <c r="M628" s="39" t="s">
        <v>961</v>
      </c>
      <c r="N628" s="39" t="s">
        <v>1632</v>
      </c>
      <c r="O628" s="39" t="s">
        <v>1632</v>
      </c>
      <c r="P628" s="39" t="s">
        <v>899</v>
      </c>
      <c r="T628" s="39" t="s">
        <v>553</v>
      </c>
      <c r="U628" s="39" t="s">
        <v>553</v>
      </c>
      <c r="V628" s="39" t="s">
        <v>553</v>
      </c>
      <c r="W628" s="39" t="s">
        <v>553</v>
      </c>
      <c r="X628" s="39" t="s">
        <v>554</v>
      </c>
      <c r="AB628" s="39" t="s">
        <v>880</v>
      </c>
    </row>
    <row r="629" spans="1:28" s="39" customFormat="1">
      <c r="A629" s="39" t="s">
        <v>1558</v>
      </c>
      <c r="B629" s="39" t="s">
        <v>239</v>
      </c>
      <c r="D629" s="39" t="s">
        <v>1223</v>
      </c>
      <c r="E629" s="39" t="s">
        <v>1723</v>
      </c>
      <c r="F629" s="39" t="s">
        <v>961</v>
      </c>
      <c r="G629" s="39" t="s">
        <v>1710</v>
      </c>
      <c r="H629" s="39" t="s">
        <v>950</v>
      </c>
      <c r="I629" s="39" t="s">
        <v>1109</v>
      </c>
      <c r="J629" s="39" t="s">
        <v>1113</v>
      </c>
      <c r="K629" s="39" t="s">
        <v>961</v>
      </c>
      <c r="L629" s="39" t="s">
        <v>961</v>
      </c>
      <c r="M629" s="39" t="s">
        <v>961</v>
      </c>
      <c r="N629" s="39" t="s">
        <v>1632</v>
      </c>
      <c r="O629" s="39" t="s">
        <v>1632</v>
      </c>
      <c r="P629" s="39" t="s">
        <v>899</v>
      </c>
      <c r="T629" s="39" t="s">
        <v>553</v>
      </c>
      <c r="U629" s="39" t="s">
        <v>553</v>
      </c>
      <c r="V629" s="39" t="s">
        <v>553</v>
      </c>
      <c r="W629" s="39" t="s">
        <v>553</v>
      </c>
      <c r="X629" s="39" t="s">
        <v>554</v>
      </c>
      <c r="AB629" s="39" t="s">
        <v>880</v>
      </c>
    </row>
    <row r="630" spans="1:28" s="39" customFormat="1">
      <c r="A630" s="39" t="s">
        <v>1558</v>
      </c>
      <c r="B630" s="39" t="s">
        <v>239</v>
      </c>
      <c r="D630" s="39" t="s">
        <v>1210</v>
      </c>
      <c r="E630" s="39" t="s">
        <v>1724</v>
      </c>
      <c r="F630" s="39" t="s">
        <v>961</v>
      </c>
      <c r="G630" s="39" t="s">
        <v>1710</v>
      </c>
      <c r="H630" s="39" t="s">
        <v>950</v>
      </c>
      <c r="I630" s="39" t="s">
        <v>1109</v>
      </c>
      <c r="J630" s="39" t="s">
        <v>1113</v>
      </c>
      <c r="K630" s="39" t="s">
        <v>961</v>
      </c>
      <c r="L630" s="39" t="s">
        <v>961</v>
      </c>
      <c r="M630" s="39" t="s">
        <v>961</v>
      </c>
      <c r="N630" s="39" t="s">
        <v>1625</v>
      </c>
      <c r="O630" s="39" t="s">
        <v>1625</v>
      </c>
      <c r="P630" s="39" t="s">
        <v>899</v>
      </c>
      <c r="T630" s="39" t="s">
        <v>553</v>
      </c>
      <c r="U630" s="39" t="s">
        <v>553</v>
      </c>
      <c r="V630" s="39" t="s">
        <v>553</v>
      </c>
      <c r="W630" s="39" t="s">
        <v>553</v>
      </c>
      <c r="X630" s="39" t="s">
        <v>554</v>
      </c>
      <c r="AB630" s="39" t="s">
        <v>880</v>
      </c>
    </row>
    <row r="631" spans="1:28" s="39" customFormat="1">
      <c r="A631" s="39" t="s">
        <v>1558</v>
      </c>
      <c r="B631" s="39" t="s">
        <v>239</v>
      </c>
      <c r="D631" s="39" t="s">
        <v>1211</v>
      </c>
      <c r="E631" s="39" t="s">
        <v>1603</v>
      </c>
      <c r="F631" s="39" t="s">
        <v>961</v>
      </c>
      <c r="G631" s="39" t="s">
        <v>1710</v>
      </c>
      <c r="H631" s="39" t="s">
        <v>950</v>
      </c>
      <c r="I631" s="39" t="s">
        <v>1109</v>
      </c>
      <c r="J631" s="39" t="s">
        <v>1113</v>
      </c>
      <c r="K631" s="39" t="s">
        <v>961</v>
      </c>
      <c r="L631" s="39" t="s">
        <v>961</v>
      </c>
      <c r="M631" s="39" t="s">
        <v>961</v>
      </c>
      <c r="N631" s="39" t="s">
        <v>1625</v>
      </c>
      <c r="O631" s="39" t="s">
        <v>1625</v>
      </c>
      <c r="P631" s="39" t="s">
        <v>899</v>
      </c>
      <c r="T631" s="39" t="s">
        <v>553</v>
      </c>
      <c r="U631" s="39" t="s">
        <v>553</v>
      </c>
      <c r="V631" s="39" t="s">
        <v>553</v>
      </c>
      <c r="W631" s="39" t="s">
        <v>553</v>
      </c>
      <c r="X631" s="39" t="s">
        <v>554</v>
      </c>
      <c r="AB631" s="39" t="s">
        <v>880</v>
      </c>
    </row>
    <row r="632" spans="1:28" s="39" customFormat="1">
      <c r="A632" s="39" t="s">
        <v>1558</v>
      </c>
      <c r="B632" s="39" t="s">
        <v>239</v>
      </c>
      <c r="D632" s="39" t="s">
        <v>1203</v>
      </c>
      <c r="E632" s="39" t="s">
        <v>1604</v>
      </c>
      <c r="F632" s="39" t="s">
        <v>961</v>
      </c>
      <c r="G632" s="39" t="s">
        <v>1710</v>
      </c>
      <c r="H632" s="39" t="s">
        <v>950</v>
      </c>
      <c r="I632" s="39" t="s">
        <v>1109</v>
      </c>
      <c r="J632" s="39" t="s">
        <v>1113</v>
      </c>
      <c r="K632" s="39" t="s">
        <v>961</v>
      </c>
      <c r="L632" s="39" t="s">
        <v>961</v>
      </c>
      <c r="M632" s="39" t="s">
        <v>961</v>
      </c>
      <c r="N632" s="39" t="s">
        <v>1625</v>
      </c>
      <c r="O632" s="39" t="s">
        <v>1625</v>
      </c>
      <c r="P632" s="39" t="s">
        <v>899</v>
      </c>
      <c r="T632" s="39" t="s">
        <v>553</v>
      </c>
      <c r="U632" s="39" t="s">
        <v>553</v>
      </c>
      <c r="V632" s="39" t="s">
        <v>553</v>
      </c>
      <c r="W632" s="39" t="s">
        <v>553</v>
      </c>
      <c r="X632" s="39" t="s">
        <v>554</v>
      </c>
      <c r="AB632" s="39" t="s">
        <v>880</v>
      </c>
    </row>
    <row r="633" spans="1:28" s="39" customFormat="1">
      <c r="A633" s="39" t="s">
        <v>1558</v>
      </c>
      <c r="B633" s="39" t="s">
        <v>239</v>
      </c>
      <c r="D633" s="39" t="s">
        <v>1227</v>
      </c>
      <c r="E633" s="39" t="s">
        <v>1725</v>
      </c>
      <c r="F633" s="39" t="s">
        <v>961</v>
      </c>
      <c r="G633" s="39" t="s">
        <v>1710</v>
      </c>
      <c r="H633" s="39" t="s">
        <v>950</v>
      </c>
      <c r="I633" s="39" t="s">
        <v>1109</v>
      </c>
      <c r="J633" s="39" t="s">
        <v>1113</v>
      </c>
      <c r="K633" s="39" t="s">
        <v>961</v>
      </c>
      <c r="L633" s="39" t="s">
        <v>961</v>
      </c>
      <c r="M633" s="39" t="s">
        <v>961</v>
      </c>
      <c r="N633" s="39" t="s">
        <v>1640</v>
      </c>
      <c r="O633" s="39" t="s">
        <v>1640</v>
      </c>
      <c r="P633" s="39" t="s">
        <v>899</v>
      </c>
      <c r="T633" s="39" t="s">
        <v>553</v>
      </c>
      <c r="U633" s="39" t="s">
        <v>553</v>
      </c>
      <c r="V633" s="39" t="s">
        <v>553</v>
      </c>
      <c r="W633" s="39" t="s">
        <v>553</v>
      </c>
      <c r="X633" s="39" t="s">
        <v>554</v>
      </c>
      <c r="AB633" s="39" t="s">
        <v>880</v>
      </c>
    </row>
    <row r="634" spans="1:28" s="39" customFormat="1">
      <c r="A634" s="39" t="s">
        <v>1558</v>
      </c>
      <c r="B634" s="39" t="s">
        <v>239</v>
      </c>
      <c r="D634" s="39" t="s">
        <v>1205</v>
      </c>
      <c r="E634" s="39" t="s">
        <v>1725</v>
      </c>
      <c r="F634" s="39" t="s">
        <v>961</v>
      </c>
      <c r="G634" s="39" t="s">
        <v>1710</v>
      </c>
      <c r="H634" s="39" t="s">
        <v>950</v>
      </c>
      <c r="I634" s="39" t="s">
        <v>1109</v>
      </c>
      <c r="J634" s="39" t="s">
        <v>1113</v>
      </c>
      <c r="K634" s="39" t="s">
        <v>961</v>
      </c>
      <c r="L634" s="39" t="s">
        <v>961</v>
      </c>
      <c r="M634" s="39" t="s">
        <v>961</v>
      </c>
      <c r="N634" s="39" t="s">
        <v>1640</v>
      </c>
      <c r="O634" s="39" t="s">
        <v>1640</v>
      </c>
      <c r="P634" s="39" t="s">
        <v>899</v>
      </c>
      <c r="T634" s="39" t="s">
        <v>553</v>
      </c>
      <c r="U634" s="39" t="s">
        <v>553</v>
      </c>
      <c r="V634" s="39" t="s">
        <v>553</v>
      </c>
      <c r="W634" s="39" t="s">
        <v>553</v>
      </c>
      <c r="X634" s="39" t="s">
        <v>554</v>
      </c>
      <c r="AB634" s="39" t="s">
        <v>880</v>
      </c>
    </row>
    <row r="635" spans="1:28" s="39" customFormat="1">
      <c r="A635" s="39" t="s">
        <v>1558</v>
      </c>
      <c r="B635" s="39" t="s">
        <v>267</v>
      </c>
      <c r="D635" s="39" t="s">
        <v>1201</v>
      </c>
      <c r="E635" s="39" t="s">
        <v>1726</v>
      </c>
      <c r="F635" s="39" t="s">
        <v>1030</v>
      </c>
      <c r="G635" s="39" t="s">
        <v>1709</v>
      </c>
      <c r="H635" s="39" t="s">
        <v>950</v>
      </c>
      <c r="I635" s="39" t="s">
        <v>1109</v>
      </c>
      <c r="J635" s="39" t="s">
        <v>1113</v>
      </c>
      <c r="K635" s="39" t="s">
        <v>1030</v>
      </c>
      <c r="L635" s="39" t="s">
        <v>1030</v>
      </c>
      <c r="M635" s="39" t="s">
        <v>1030</v>
      </c>
      <c r="N635" s="39" t="s">
        <v>1627</v>
      </c>
      <c r="O635" s="39" t="s">
        <v>1627</v>
      </c>
      <c r="P635" s="39" t="s">
        <v>899</v>
      </c>
      <c r="T635" s="39" t="s">
        <v>553</v>
      </c>
      <c r="U635" s="39" t="s">
        <v>553</v>
      </c>
      <c r="V635" s="39" t="s">
        <v>553</v>
      </c>
      <c r="W635" s="39" t="s">
        <v>553</v>
      </c>
      <c r="X635" s="39" t="s">
        <v>554</v>
      </c>
      <c r="AB635" s="39" t="s">
        <v>880</v>
      </c>
    </row>
    <row r="636" spans="1:28" s="39" customFormat="1">
      <c r="A636" s="39" t="s">
        <v>1558</v>
      </c>
      <c r="B636" s="39" t="s">
        <v>267</v>
      </c>
      <c r="D636" s="39" t="s">
        <v>1208</v>
      </c>
      <c r="E636" s="39" t="s">
        <v>1727</v>
      </c>
      <c r="F636" s="39" t="s">
        <v>1030</v>
      </c>
      <c r="G636" s="39" t="s">
        <v>1710</v>
      </c>
      <c r="H636" s="39" t="s">
        <v>950</v>
      </c>
      <c r="I636" s="39" t="s">
        <v>1109</v>
      </c>
      <c r="J636" s="39" t="s">
        <v>1113</v>
      </c>
      <c r="K636" s="39" t="s">
        <v>1030</v>
      </c>
      <c r="L636" s="39" t="s">
        <v>1030</v>
      </c>
      <c r="M636" s="39" t="s">
        <v>1030</v>
      </c>
      <c r="N636" s="39" t="s">
        <v>1628</v>
      </c>
      <c r="O636" s="39" t="s">
        <v>1628</v>
      </c>
      <c r="P636" s="39" t="s">
        <v>899</v>
      </c>
      <c r="T636" s="39" t="s">
        <v>553</v>
      </c>
      <c r="U636" s="39" t="s">
        <v>553</v>
      </c>
      <c r="V636" s="39" t="s">
        <v>553</v>
      </c>
      <c r="W636" s="39" t="s">
        <v>553</v>
      </c>
      <c r="X636" s="39" t="s">
        <v>554</v>
      </c>
      <c r="AB636" s="39" t="s">
        <v>880</v>
      </c>
    </row>
    <row r="637" spans="1:28" s="39" customFormat="1">
      <c r="A637" s="39" t="s">
        <v>1558</v>
      </c>
      <c r="B637" s="39" t="s">
        <v>267</v>
      </c>
      <c r="D637" s="39" t="s">
        <v>1201</v>
      </c>
      <c r="E637" s="39" t="s">
        <v>1721</v>
      </c>
      <c r="F637" s="39" t="s">
        <v>1030</v>
      </c>
      <c r="G637" s="39" t="s">
        <v>1709</v>
      </c>
      <c r="H637" s="39" t="s">
        <v>950</v>
      </c>
      <c r="I637" s="39" t="s">
        <v>1109</v>
      </c>
      <c r="J637" s="39" t="s">
        <v>1113</v>
      </c>
      <c r="K637" s="39" t="s">
        <v>1030</v>
      </c>
      <c r="L637" s="39" t="s">
        <v>1030</v>
      </c>
      <c r="M637" s="39" t="s">
        <v>1030</v>
      </c>
      <c r="N637" s="39" t="s">
        <v>1627</v>
      </c>
      <c r="O637" s="39" t="s">
        <v>1627</v>
      </c>
      <c r="P637" s="39" t="s">
        <v>899</v>
      </c>
      <c r="T637" s="39" t="s">
        <v>553</v>
      </c>
      <c r="U637" s="39" t="s">
        <v>553</v>
      </c>
      <c r="V637" s="39" t="s">
        <v>553</v>
      </c>
      <c r="W637" s="39" t="s">
        <v>553</v>
      </c>
      <c r="X637" s="39" t="s">
        <v>554</v>
      </c>
      <c r="AB637" s="39" t="s">
        <v>880</v>
      </c>
    </row>
    <row r="638" spans="1:28" s="39" customFormat="1">
      <c r="A638" s="39" t="s">
        <v>1558</v>
      </c>
      <c r="B638" s="39" t="s">
        <v>267</v>
      </c>
      <c r="D638" s="39" t="s">
        <v>1208</v>
      </c>
      <c r="E638" s="39" t="s">
        <v>1722</v>
      </c>
      <c r="F638" s="39" t="s">
        <v>1030</v>
      </c>
      <c r="G638" s="39" t="s">
        <v>1710</v>
      </c>
      <c r="H638" s="39" t="s">
        <v>950</v>
      </c>
      <c r="I638" s="39" t="s">
        <v>1109</v>
      </c>
      <c r="J638" s="39" t="s">
        <v>1113</v>
      </c>
      <c r="K638" s="39" t="s">
        <v>1030</v>
      </c>
      <c r="L638" s="39" t="s">
        <v>1030</v>
      </c>
      <c r="M638" s="39" t="s">
        <v>1030</v>
      </c>
      <c r="N638" s="39" t="s">
        <v>1628</v>
      </c>
      <c r="O638" s="39" t="s">
        <v>1628</v>
      </c>
      <c r="P638" s="39" t="s">
        <v>899</v>
      </c>
      <c r="T638" s="39" t="s">
        <v>553</v>
      </c>
      <c r="U638" s="39" t="s">
        <v>553</v>
      </c>
      <c r="V638" s="39" t="s">
        <v>553</v>
      </c>
      <c r="W638" s="39" t="s">
        <v>553</v>
      </c>
      <c r="X638" s="39" t="s">
        <v>554</v>
      </c>
      <c r="AB638" s="39" t="s">
        <v>880</v>
      </c>
    </row>
    <row r="639" spans="1:28" s="39" customFormat="1">
      <c r="A639" s="39" t="s">
        <v>1558</v>
      </c>
      <c r="B639" s="39" t="s">
        <v>267</v>
      </c>
      <c r="D639" s="39" t="s">
        <v>1236</v>
      </c>
      <c r="E639" s="39" t="s">
        <v>1723</v>
      </c>
      <c r="F639" s="39" t="s">
        <v>1030</v>
      </c>
      <c r="G639" s="39" t="s">
        <v>1710</v>
      </c>
      <c r="H639" s="39" t="s">
        <v>950</v>
      </c>
      <c r="I639" s="39" t="s">
        <v>1109</v>
      </c>
      <c r="J639" s="39" t="s">
        <v>1113</v>
      </c>
      <c r="K639" s="39" t="s">
        <v>1030</v>
      </c>
      <c r="L639" s="39" t="s">
        <v>1030</v>
      </c>
      <c r="M639" s="39" t="s">
        <v>1030</v>
      </c>
      <c r="N639" s="39" t="s">
        <v>1632</v>
      </c>
      <c r="O639" s="39" t="s">
        <v>1632</v>
      </c>
      <c r="P639" s="39" t="s">
        <v>899</v>
      </c>
      <c r="T639" s="39" t="s">
        <v>553</v>
      </c>
      <c r="U639" s="39" t="s">
        <v>553</v>
      </c>
      <c r="V639" s="39" t="s">
        <v>553</v>
      </c>
      <c r="W639" s="39" t="s">
        <v>553</v>
      </c>
      <c r="X639" s="39" t="s">
        <v>554</v>
      </c>
      <c r="AB639" s="39" t="s">
        <v>880</v>
      </c>
    </row>
    <row r="640" spans="1:28" s="39" customFormat="1">
      <c r="A640" s="39" t="s">
        <v>1558</v>
      </c>
      <c r="B640" s="39" t="s">
        <v>267</v>
      </c>
      <c r="D640" s="39" t="s">
        <v>1236</v>
      </c>
      <c r="E640" s="39" t="s">
        <v>1605</v>
      </c>
      <c r="F640" s="39" t="s">
        <v>1030</v>
      </c>
      <c r="G640" s="39" t="s">
        <v>1710</v>
      </c>
      <c r="H640" s="39" t="s">
        <v>950</v>
      </c>
      <c r="I640" s="39" t="s">
        <v>1109</v>
      </c>
      <c r="J640" s="39" t="s">
        <v>1113</v>
      </c>
      <c r="K640" s="39" t="s">
        <v>1030</v>
      </c>
      <c r="L640" s="39" t="s">
        <v>1030</v>
      </c>
      <c r="M640" s="39" t="s">
        <v>1030</v>
      </c>
      <c r="N640" s="39" t="s">
        <v>1632</v>
      </c>
      <c r="O640" s="39" t="s">
        <v>1632</v>
      </c>
      <c r="P640" s="39" t="s">
        <v>899</v>
      </c>
      <c r="T640" s="39" t="s">
        <v>553</v>
      </c>
      <c r="U640" s="39" t="s">
        <v>553</v>
      </c>
      <c r="V640" s="39" t="s">
        <v>553</v>
      </c>
      <c r="W640" s="39" t="s">
        <v>553</v>
      </c>
      <c r="X640" s="39" t="s">
        <v>554</v>
      </c>
      <c r="AB640" s="39" t="s">
        <v>880</v>
      </c>
    </row>
    <row r="641" spans="1:28" s="39" customFormat="1">
      <c r="A641" s="39" t="s">
        <v>1558</v>
      </c>
      <c r="B641" s="39" t="s">
        <v>267</v>
      </c>
      <c r="D641" s="39" t="s">
        <v>1223</v>
      </c>
      <c r="E641" s="39" t="s">
        <v>1723</v>
      </c>
      <c r="F641" s="39" t="s">
        <v>1030</v>
      </c>
      <c r="G641" s="39" t="s">
        <v>1710</v>
      </c>
      <c r="H641" s="39" t="s">
        <v>950</v>
      </c>
      <c r="I641" s="39" t="s">
        <v>1109</v>
      </c>
      <c r="J641" s="39" t="s">
        <v>1113</v>
      </c>
      <c r="K641" s="39" t="s">
        <v>1030</v>
      </c>
      <c r="L641" s="39" t="s">
        <v>1030</v>
      </c>
      <c r="M641" s="39" t="s">
        <v>1030</v>
      </c>
      <c r="N641" s="39" t="s">
        <v>1632</v>
      </c>
      <c r="O641" s="39" t="s">
        <v>1632</v>
      </c>
      <c r="P641" s="39" t="s">
        <v>899</v>
      </c>
      <c r="T641" s="39" t="s">
        <v>553</v>
      </c>
      <c r="U641" s="39" t="s">
        <v>553</v>
      </c>
      <c r="V641" s="39" t="s">
        <v>553</v>
      </c>
      <c r="W641" s="39" t="s">
        <v>553</v>
      </c>
      <c r="X641" s="39" t="s">
        <v>554</v>
      </c>
      <c r="AB641" s="39" t="s">
        <v>880</v>
      </c>
    </row>
    <row r="642" spans="1:28" s="39" customFormat="1">
      <c r="A642" s="39" t="s">
        <v>1558</v>
      </c>
      <c r="B642" s="39" t="s">
        <v>267</v>
      </c>
      <c r="D642" s="39" t="s">
        <v>1223</v>
      </c>
      <c r="E642" s="39" t="s">
        <v>1605</v>
      </c>
      <c r="F642" s="39" t="s">
        <v>1030</v>
      </c>
      <c r="G642" s="39" t="s">
        <v>1710</v>
      </c>
      <c r="H642" s="39" t="s">
        <v>950</v>
      </c>
      <c r="I642" s="39" t="s">
        <v>1109</v>
      </c>
      <c r="J642" s="39" t="s">
        <v>1113</v>
      </c>
      <c r="K642" s="39" t="s">
        <v>1030</v>
      </c>
      <c r="L642" s="39" t="s">
        <v>1030</v>
      </c>
      <c r="M642" s="39" t="s">
        <v>1030</v>
      </c>
      <c r="N642" s="39" t="s">
        <v>1632</v>
      </c>
      <c r="O642" s="39" t="s">
        <v>1632</v>
      </c>
      <c r="P642" s="39" t="s">
        <v>899</v>
      </c>
      <c r="T642" s="39" t="s">
        <v>553</v>
      </c>
      <c r="U642" s="39" t="s">
        <v>553</v>
      </c>
      <c r="V642" s="39" t="s">
        <v>553</v>
      </c>
      <c r="W642" s="39" t="s">
        <v>553</v>
      </c>
      <c r="X642" s="39" t="s">
        <v>554</v>
      </c>
      <c r="AB642" s="39" t="s">
        <v>880</v>
      </c>
    </row>
    <row r="643" spans="1:28" s="39" customFormat="1">
      <c r="A643" s="39" t="s">
        <v>1558</v>
      </c>
      <c r="B643" s="39" t="s">
        <v>267</v>
      </c>
      <c r="D643" s="39" t="s">
        <v>1210</v>
      </c>
      <c r="E643" s="39" t="s">
        <v>1724</v>
      </c>
      <c r="F643" s="39" t="s">
        <v>1030</v>
      </c>
      <c r="G643" s="39" t="s">
        <v>1710</v>
      </c>
      <c r="H643" s="39" t="s">
        <v>950</v>
      </c>
      <c r="I643" s="39" t="s">
        <v>1109</v>
      </c>
      <c r="J643" s="39" t="s">
        <v>1113</v>
      </c>
      <c r="K643" s="39" t="s">
        <v>1030</v>
      </c>
      <c r="L643" s="39" t="s">
        <v>1030</v>
      </c>
      <c r="M643" s="39" t="s">
        <v>1030</v>
      </c>
      <c r="N643" s="39" t="s">
        <v>1625</v>
      </c>
      <c r="O643" s="39" t="s">
        <v>1625</v>
      </c>
      <c r="P643" s="39" t="s">
        <v>899</v>
      </c>
      <c r="T643" s="39" t="s">
        <v>553</v>
      </c>
      <c r="U643" s="39" t="s">
        <v>553</v>
      </c>
      <c r="V643" s="39" t="s">
        <v>553</v>
      </c>
      <c r="W643" s="39" t="s">
        <v>553</v>
      </c>
      <c r="X643" s="39" t="s">
        <v>554</v>
      </c>
      <c r="AB643" s="39" t="s">
        <v>880</v>
      </c>
    </row>
    <row r="644" spans="1:28" s="39" customFormat="1">
      <c r="A644" s="39" t="s">
        <v>1558</v>
      </c>
      <c r="B644" s="39" t="s">
        <v>267</v>
      </c>
      <c r="D644" s="39" t="s">
        <v>1210</v>
      </c>
      <c r="E644" s="39" t="s">
        <v>1606</v>
      </c>
      <c r="F644" s="39" t="s">
        <v>1030</v>
      </c>
      <c r="G644" s="39" t="s">
        <v>1710</v>
      </c>
      <c r="H644" s="39" t="s">
        <v>950</v>
      </c>
      <c r="I644" s="39" t="s">
        <v>1109</v>
      </c>
      <c r="J644" s="39" t="s">
        <v>1113</v>
      </c>
      <c r="K644" s="39" t="s">
        <v>1030</v>
      </c>
      <c r="L644" s="39" t="s">
        <v>1030</v>
      </c>
      <c r="M644" s="39" t="s">
        <v>1030</v>
      </c>
      <c r="N644" s="39" t="s">
        <v>1625</v>
      </c>
      <c r="O644" s="39" t="s">
        <v>1625</v>
      </c>
      <c r="P644" s="39" t="s">
        <v>899</v>
      </c>
      <c r="T644" s="39" t="s">
        <v>553</v>
      </c>
      <c r="U644" s="39" t="s">
        <v>553</v>
      </c>
      <c r="V644" s="39" t="s">
        <v>553</v>
      </c>
      <c r="W644" s="39" t="s">
        <v>553</v>
      </c>
      <c r="X644" s="39" t="s">
        <v>554</v>
      </c>
      <c r="AB644" s="39" t="s">
        <v>880</v>
      </c>
    </row>
    <row r="645" spans="1:28" s="39" customFormat="1">
      <c r="A645" s="39" t="s">
        <v>1558</v>
      </c>
      <c r="B645" s="39" t="s">
        <v>267</v>
      </c>
      <c r="D645" s="39" t="s">
        <v>1211</v>
      </c>
      <c r="E645" s="39" t="s">
        <v>1603</v>
      </c>
      <c r="F645" s="39" t="s">
        <v>1030</v>
      </c>
      <c r="G645" s="39" t="s">
        <v>1710</v>
      </c>
      <c r="H645" s="39" t="s">
        <v>950</v>
      </c>
      <c r="I645" s="39" t="s">
        <v>1109</v>
      </c>
      <c r="J645" s="39" t="s">
        <v>1113</v>
      </c>
      <c r="K645" s="39" t="s">
        <v>1030</v>
      </c>
      <c r="L645" s="39" t="s">
        <v>1030</v>
      </c>
      <c r="M645" s="39" t="s">
        <v>1030</v>
      </c>
      <c r="N645" s="39" t="s">
        <v>1625</v>
      </c>
      <c r="O645" s="39" t="s">
        <v>1625</v>
      </c>
      <c r="P645" s="39" t="s">
        <v>899</v>
      </c>
      <c r="T645" s="39" t="s">
        <v>553</v>
      </c>
      <c r="U645" s="39" t="s">
        <v>553</v>
      </c>
      <c r="V645" s="39" t="s">
        <v>553</v>
      </c>
      <c r="W645" s="39" t="s">
        <v>553</v>
      </c>
      <c r="X645" s="39" t="s">
        <v>554</v>
      </c>
      <c r="AB645" s="39" t="s">
        <v>880</v>
      </c>
    </row>
    <row r="646" spans="1:28" s="39" customFormat="1">
      <c r="A646" s="39" t="s">
        <v>1558</v>
      </c>
      <c r="B646" s="39" t="s">
        <v>267</v>
      </c>
      <c r="D646" s="39" t="s">
        <v>1211</v>
      </c>
      <c r="E646" s="39" t="s">
        <v>1728</v>
      </c>
      <c r="F646" s="39" t="s">
        <v>1030</v>
      </c>
      <c r="G646" s="39" t="s">
        <v>1710</v>
      </c>
      <c r="H646" s="39" t="s">
        <v>950</v>
      </c>
      <c r="I646" s="39" t="s">
        <v>1109</v>
      </c>
      <c r="J646" s="39" t="s">
        <v>1113</v>
      </c>
      <c r="K646" s="39" t="s">
        <v>1030</v>
      </c>
      <c r="L646" s="39" t="s">
        <v>1030</v>
      </c>
      <c r="M646" s="39" t="s">
        <v>1030</v>
      </c>
      <c r="N646" s="39" t="s">
        <v>1625</v>
      </c>
      <c r="O646" s="39" t="s">
        <v>1625</v>
      </c>
      <c r="P646" s="39" t="s">
        <v>899</v>
      </c>
      <c r="T646" s="39" t="s">
        <v>553</v>
      </c>
      <c r="U646" s="39" t="s">
        <v>553</v>
      </c>
      <c r="V646" s="39" t="s">
        <v>553</v>
      </c>
      <c r="W646" s="39" t="s">
        <v>553</v>
      </c>
      <c r="X646" s="39" t="s">
        <v>554</v>
      </c>
      <c r="AB646" s="39" t="s">
        <v>880</v>
      </c>
    </row>
    <row r="647" spans="1:28" s="39" customFormat="1">
      <c r="A647" s="39" t="s">
        <v>1558</v>
      </c>
      <c r="B647" s="39" t="s">
        <v>267</v>
      </c>
      <c r="D647" s="39" t="s">
        <v>1203</v>
      </c>
      <c r="E647" s="39" t="s">
        <v>1729</v>
      </c>
      <c r="F647" s="39" t="s">
        <v>1030</v>
      </c>
      <c r="G647" s="39" t="s">
        <v>1710</v>
      </c>
      <c r="H647" s="39" t="s">
        <v>950</v>
      </c>
      <c r="I647" s="39" t="s">
        <v>1109</v>
      </c>
      <c r="J647" s="39" t="s">
        <v>1113</v>
      </c>
      <c r="K647" s="39" t="s">
        <v>1030</v>
      </c>
      <c r="L647" s="39" t="s">
        <v>1030</v>
      </c>
      <c r="M647" s="39" t="s">
        <v>1030</v>
      </c>
      <c r="N647" s="39" t="s">
        <v>1625</v>
      </c>
      <c r="O647" s="39" t="s">
        <v>1625</v>
      </c>
      <c r="P647" s="39" t="s">
        <v>899</v>
      </c>
      <c r="T647" s="39" t="s">
        <v>553</v>
      </c>
      <c r="U647" s="39" t="s">
        <v>553</v>
      </c>
      <c r="V647" s="39" t="s">
        <v>553</v>
      </c>
      <c r="W647" s="39" t="s">
        <v>553</v>
      </c>
      <c r="X647" s="39" t="s">
        <v>554</v>
      </c>
      <c r="AB647" s="39" t="s">
        <v>880</v>
      </c>
    </row>
    <row r="648" spans="1:28" s="39" customFormat="1">
      <c r="A648" s="39" t="s">
        <v>1558</v>
      </c>
      <c r="B648" s="39" t="s">
        <v>267</v>
      </c>
      <c r="D648" s="39" t="s">
        <v>1203</v>
      </c>
      <c r="E648" s="39" t="s">
        <v>1604</v>
      </c>
      <c r="F648" s="39" t="s">
        <v>1030</v>
      </c>
      <c r="G648" s="39" t="s">
        <v>1710</v>
      </c>
      <c r="H648" s="39" t="s">
        <v>950</v>
      </c>
      <c r="I648" s="39" t="s">
        <v>1109</v>
      </c>
      <c r="J648" s="39" t="s">
        <v>1113</v>
      </c>
      <c r="K648" s="39" t="s">
        <v>1030</v>
      </c>
      <c r="L648" s="39" t="s">
        <v>1030</v>
      </c>
      <c r="M648" s="39" t="s">
        <v>1030</v>
      </c>
      <c r="N648" s="39" t="s">
        <v>1625</v>
      </c>
      <c r="O648" s="39" t="s">
        <v>1625</v>
      </c>
      <c r="P648" s="39" t="s">
        <v>899</v>
      </c>
      <c r="T648" s="39" t="s">
        <v>553</v>
      </c>
      <c r="U648" s="39" t="s">
        <v>553</v>
      </c>
      <c r="V648" s="39" t="s">
        <v>553</v>
      </c>
      <c r="W648" s="39" t="s">
        <v>553</v>
      </c>
      <c r="X648" s="39" t="s">
        <v>554</v>
      </c>
      <c r="AB648" s="39" t="s">
        <v>880</v>
      </c>
    </row>
    <row r="649" spans="1:28" s="39" customFormat="1">
      <c r="A649" s="39" t="s">
        <v>1558</v>
      </c>
      <c r="B649" s="39" t="s">
        <v>267</v>
      </c>
      <c r="D649" s="39" t="s">
        <v>1227</v>
      </c>
      <c r="E649" s="39" t="s">
        <v>1729</v>
      </c>
      <c r="F649" s="39" t="s">
        <v>1030</v>
      </c>
      <c r="G649" s="39" t="s">
        <v>1710</v>
      </c>
      <c r="H649" s="39" t="s">
        <v>950</v>
      </c>
      <c r="I649" s="39" t="s">
        <v>1109</v>
      </c>
      <c r="J649" s="39" t="s">
        <v>1113</v>
      </c>
      <c r="K649" s="39" t="s">
        <v>1030</v>
      </c>
      <c r="L649" s="39" t="s">
        <v>1030</v>
      </c>
      <c r="M649" s="39" t="s">
        <v>1030</v>
      </c>
      <c r="N649" s="39" t="s">
        <v>1640</v>
      </c>
      <c r="O649" s="39" t="s">
        <v>1640</v>
      </c>
      <c r="P649" s="39" t="s">
        <v>899</v>
      </c>
      <c r="T649" s="39" t="s">
        <v>553</v>
      </c>
      <c r="U649" s="39" t="s">
        <v>553</v>
      </c>
      <c r="V649" s="39" t="s">
        <v>553</v>
      </c>
      <c r="W649" s="39" t="s">
        <v>553</v>
      </c>
      <c r="X649" s="39" t="s">
        <v>554</v>
      </c>
      <c r="AB649" s="39" t="s">
        <v>880</v>
      </c>
    </row>
    <row r="650" spans="1:28" s="39" customFormat="1">
      <c r="A650" s="39" t="s">
        <v>1558</v>
      </c>
      <c r="B650" s="39" t="s">
        <v>267</v>
      </c>
      <c r="D650" s="39" t="s">
        <v>1227</v>
      </c>
      <c r="E650" s="39" t="s">
        <v>1725</v>
      </c>
      <c r="F650" s="39" t="s">
        <v>1030</v>
      </c>
      <c r="G650" s="39" t="s">
        <v>1710</v>
      </c>
      <c r="H650" s="39" t="s">
        <v>950</v>
      </c>
      <c r="I650" s="39" t="s">
        <v>1109</v>
      </c>
      <c r="J650" s="39" t="s">
        <v>1113</v>
      </c>
      <c r="K650" s="39" t="s">
        <v>1030</v>
      </c>
      <c r="L650" s="39" t="s">
        <v>1030</v>
      </c>
      <c r="M650" s="39" t="s">
        <v>1030</v>
      </c>
      <c r="N650" s="39" t="s">
        <v>1640</v>
      </c>
      <c r="O650" s="39" t="s">
        <v>1640</v>
      </c>
      <c r="P650" s="39" t="s">
        <v>899</v>
      </c>
      <c r="T650" s="39" t="s">
        <v>553</v>
      </c>
      <c r="U650" s="39" t="s">
        <v>553</v>
      </c>
      <c r="V650" s="39" t="s">
        <v>553</v>
      </c>
      <c r="W650" s="39" t="s">
        <v>553</v>
      </c>
      <c r="X650" s="39" t="s">
        <v>554</v>
      </c>
      <c r="AB650" s="39" t="s">
        <v>880</v>
      </c>
    </row>
    <row r="651" spans="1:28" s="39" customFormat="1">
      <c r="A651" s="39" t="s">
        <v>1558</v>
      </c>
      <c r="B651" s="39" t="s">
        <v>267</v>
      </c>
      <c r="D651" s="39" t="s">
        <v>1205</v>
      </c>
      <c r="E651" s="39" t="s">
        <v>1607</v>
      </c>
      <c r="F651" s="39" t="s">
        <v>1030</v>
      </c>
      <c r="G651" s="39" t="s">
        <v>1710</v>
      </c>
      <c r="H651" s="39" t="s">
        <v>950</v>
      </c>
      <c r="I651" s="39" t="s">
        <v>1109</v>
      </c>
      <c r="J651" s="39" t="s">
        <v>1113</v>
      </c>
      <c r="K651" s="39" t="s">
        <v>1030</v>
      </c>
      <c r="L651" s="39" t="s">
        <v>1030</v>
      </c>
      <c r="M651" s="39" t="s">
        <v>1030</v>
      </c>
      <c r="N651" s="39" t="s">
        <v>1640</v>
      </c>
      <c r="O651" s="39" t="s">
        <v>1640</v>
      </c>
      <c r="P651" s="39" t="s">
        <v>899</v>
      </c>
      <c r="T651" s="39" t="s">
        <v>553</v>
      </c>
      <c r="U651" s="39" t="s">
        <v>553</v>
      </c>
      <c r="V651" s="39" t="s">
        <v>553</v>
      </c>
      <c r="W651" s="39" t="s">
        <v>553</v>
      </c>
      <c r="X651" s="39" t="s">
        <v>554</v>
      </c>
      <c r="AB651" s="39" t="s">
        <v>880</v>
      </c>
    </row>
    <row r="652" spans="1:28" s="39" customFormat="1">
      <c r="A652" s="39" t="s">
        <v>1558</v>
      </c>
      <c r="B652" s="39" t="s">
        <v>267</v>
      </c>
      <c r="D652" s="39" t="s">
        <v>1205</v>
      </c>
      <c r="E652" s="39" t="s">
        <v>1725</v>
      </c>
      <c r="F652" s="39" t="s">
        <v>1030</v>
      </c>
      <c r="G652" s="39" t="s">
        <v>1710</v>
      </c>
      <c r="H652" s="39" t="s">
        <v>950</v>
      </c>
      <c r="I652" s="39" t="s">
        <v>1109</v>
      </c>
      <c r="J652" s="39" t="s">
        <v>1113</v>
      </c>
      <c r="K652" s="39" t="s">
        <v>1030</v>
      </c>
      <c r="L652" s="39" t="s">
        <v>1030</v>
      </c>
      <c r="M652" s="39" t="s">
        <v>1030</v>
      </c>
      <c r="N652" s="39" t="s">
        <v>1640</v>
      </c>
      <c r="O652" s="39" t="s">
        <v>1640</v>
      </c>
      <c r="P652" s="39" t="s">
        <v>899</v>
      </c>
      <c r="T652" s="39" t="s">
        <v>553</v>
      </c>
      <c r="U652" s="39" t="s">
        <v>553</v>
      </c>
      <c r="V652" s="39" t="s">
        <v>553</v>
      </c>
      <c r="W652" s="39" t="s">
        <v>553</v>
      </c>
      <c r="X652" s="39" t="s">
        <v>554</v>
      </c>
      <c r="AB652" s="39" t="s">
        <v>880</v>
      </c>
    </row>
    <row r="653" spans="1:28" s="39" customFormat="1">
      <c r="A653" s="39" t="s">
        <v>1558</v>
      </c>
      <c r="B653" s="39" t="s">
        <v>1352</v>
      </c>
      <c r="D653" s="39" t="s">
        <v>1201</v>
      </c>
      <c r="E653" s="39" t="s">
        <v>1745</v>
      </c>
      <c r="F653" s="39" t="s">
        <v>1030</v>
      </c>
      <c r="G653" s="39" t="s">
        <v>1709</v>
      </c>
      <c r="H653" s="39" t="s">
        <v>950</v>
      </c>
      <c r="I653" s="39" t="s">
        <v>1109</v>
      </c>
      <c r="J653" s="39" t="s">
        <v>1113</v>
      </c>
      <c r="K653" s="39" t="s">
        <v>1030</v>
      </c>
      <c r="L653" s="39" t="s">
        <v>1030</v>
      </c>
      <c r="M653" s="39" t="s">
        <v>1030</v>
      </c>
      <c r="N653" s="39" t="s">
        <v>1627</v>
      </c>
      <c r="O653" s="39" t="s">
        <v>1627</v>
      </c>
      <c r="P653" s="39" t="s">
        <v>899</v>
      </c>
      <c r="T653" s="39" t="s">
        <v>553</v>
      </c>
      <c r="U653" s="39" t="s">
        <v>553</v>
      </c>
      <c r="V653" s="39" t="s">
        <v>553</v>
      </c>
      <c r="W653" s="39" t="s">
        <v>553</v>
      </c>
      <c r="X653" s="39" t="s">
        <v>554</v>
      </c>
      <c r="AB653" s="39" t="s">
        <v>880</v>
      </c>
    </row>
    <row r="654" spans="1:28" s="39" customFormat="1">
      <c r="A654" s="39" t="s">
        <v>1558</v>
      </c>
      <c r="B654" s="39" t="s">
        <v>1352</v>
      </c>
      <c r="D654" s="39" t="s">
        <v>1208</v>
      </c>
      <c r="E654" s="39" t="s">
        <v>1746</v>
      </c>
      <c r="F654" s="39" t="s">
        <v>1030</v>
      </c>
      <c r="G654" s="39" t="s">
        <v>1710</v>
      </c>
      <c r="H654" s="39" t="s">
        <v>950</v>
      </c>
      <c r="I654" s="39" t="s">
        <v>1109</v>
      </c>
      <c r="J654" s="39" t="s">
        <v>1113</v>
      </c>
      <c r="K654" s="39" t="s">
        <v>1030</v>
      </c>
      <c r="L654" s="39" t="s">
        <v>1030</v>
      </c>
      <c r="M654" s="39" t="s">
        <v>1030</v>
      </c>
      <c r="N654" s="39" t="s">
        <v>1628</v>
      </c>
      <c r="O654" s="39" t="s">
        <v>1628</v>
      </c>
      <c r="P654" s="39" t="s">
        <v>899</v>
      </c>
      <c r="T654" s="39" t="s">
        <v>553</v>
      </c>
      <c r="U654" s="39" t="s">
        <v>553</v>
      </c>
      <c r="V654" s="39" t="s">
        <v>553</v>
      </c>
      <c r="W654" s="39" t="s">
        <v>553</v>
      </c>
      <c r="X654" s="39" t="s">
        <v>554</v>
      </c>
      <c r="AB654" s="39" t="s">
        <v>880</v>
      </c>
    </row>
    <row r="655" spans="1:28" s="39" customFormat="1">
      <c r="A655" s="39" t="s">
        <v>1558</v>
      </c>
      <c r="B655" s="39" t="s">
        <v>1352</v>
      </c>
      <c r="D655" s="39" t="s">
        <v>1236</v>
      </c>
      <c r="E655" s="39" t="s">
        <v>1746</v>
      </c>
      <c r="F655" s="39" t="s">
        <v>1030</v>
      </c>
      <c r="G655" s="39" t="s">
        <v>1710</v>
      </c>
      <c r="H655" s="39" t="s">
        <v>950</v>
      </c>
      <c r="I655" s="39" t="s">
        <v>1109</v>
      </c>
      <c r="J655" s="39" t="s">
        <v>1113</v>
      </c>
      <c r="K655" s="39" t="s">
        <v>1030</v>
      </c>
      <c r="L655" s="39" t="s">
        <v>1030</v>
      </c>
      <c r="M655" s="39" t="s">
        <v>1030</v>
      </c>
      <c r="N655" s="39" t="s">
        <v>1632</v>
      </c>
      <c r="O655" s="39" t="s">
        <v>1632</v>
      </c>
      <c r="P655" s="39" t="s">
        <v>899</v>
      </c>
      <c r="T655" s="39" t="s">
        <v>553</v>
      </c>
      <c r="U655" s="39" t="s">
        <v>553</v>
      </c>
      <c r="V655" s="39" t="s">
        <v>553</v>
      </c>
      <c r="W655" s="39" t="s">
        <v>553</v>
      </c>
      <c r="X655" s="39" t="s">
        <v>554</v>
      </c>
      <c r="AB655" s="39" t="s">
        <v>880</v>
      </c>
    </row>
    <row r="656" spans="1:28" s="39" customFormat="1">
      <c r="A656" s="39" t="s">
        <v>1558</v>
      </c>
      <c r="B656" s="39" t="s">
        <v>1352</v>
      </c>
      <c r="D656" s="39" t="s">
        <v>1223</v>
      </c>
      <c r="E656" s="39" t="s">
        <v>1746</v>
      </c>
      <c r="F656" s="39" t="s">
        <v>1030</v>
      </c>
      <c r="G656" s="39" t="s">
        <v>1710</v>
      </c>
      <c r="H656" s="39" t="s">
        <v>950</v>
      </c>
      <c r="I656" s="39" t="s">
        <v>1109</v>
      </c>
      <c r="J656" s="39" t="s">
        <v>1113</v>
      </c>
      <c r="K656" s="39" t="s">
        <v>1030</v>
      </c>
      <c r="L656" s="39" t="s">
        <v>1030</v>
      </c>
      <c r="M656" s="39" t="s">
        <v>1030</v>
      </c>
      <c r="N656" s="39" t="s">
        <v>1632</v>
      </c>
      <c r="O656" s="39" t="s">
        <v>1632</v>
      </c>
      <c r="P656" s="39" t="s">
        <v>899</v>
      </c>
      <c r="T656" s="39" t="s">
        <v>553</v>
      </c>
      <c r="U656" s="39" t="s">
        <v>553</v>
      </c>
      <c r="V656" s="39" t="s">
        <v>553</v>
      </c>
      <c r="W656" s="39" t="s">
        <v>553</v>
      </c>
      <c r="X656" s="39" t="s">
        <v>554</v>
      </c>
      <c r="AB656" s="39" t="s">
        <v>880</v>
      </c>
    </row>
    <row r="657" spans="1:28" s="39" customFormat="1">
      <c r="A657" s="39" t="s">
        <v>1558</v>
      </c>
      <c r="B657" s="39" t="s">
        <v>1352</v>
      </c>
      <c r="D657" s="39" t="s">
        <v>1210</v>
      </c>
      <c r="E657" s="39" t="s">
        <v>1746</v>
      </c>
      <c r="F657" s="39" t="s">
        <v>1030</v>
      </c>
      <c r="G657" s="39" t="s">
        <v>1710</v>
      </c>
      <c r="H657" s="39" t="s">
        <v>950</v>
      </c>
      <c r="I657" s="39" t="s">
        <v>1109</v>
      </c>
      <c r="J657" s="39" t="s">
        <v>1113</v>
      </c>
      <c r="K657" s="39" t="s">
        <v>1030</v>
      </c>
      <c r="L657" s="39" t="s">
        <v>1030</v>
      </c>
      <c r="M657" s="39" t="s">
        <v>1030</v>
      </c>
      <c r="N657" s="39" t="s">
        <v>1625</v>
      </c>
      <c r="O657" s="39" t="s">
        <v>1625</v>
      </c>
      <c r="P657" s="39" t="s">
        <v>899</v>
      </c>
      <c r="T657" s="39" t="s">
        <v>553</v>
      </c>
      <c r="U657" s="39" t="s">
        <v>553</v>
      </c>
      <c r="V657" s="39" t="s">
        <v>553</v>
      </c>
      <c r="W657" s="39" t="s">
        <v>553</v>
      </c>
      <c r="X657" s="39" t="s">
        <v>554</v>
      </c>
      <c r="AB657" s="39" t="s">
        <v>880</v>
      </c>
    </row>
    <row r="658" spans="1:28" s="39" customFormat="1">
      <c r="A658" s="39" t="s">
        <v>1558</v>
      </c>
      <c r="B658" s="39" t="s">
        <v>1352</v>
      </c>
      <c r="D658" s="39" t="s">
        <v>1213</v>
      </c>
      <c r="E658" s="39" t="s">
        <v>1746</v>
      </c>
      <c r="F658" s="39" t="s">
        <v>1030</v>
      </c>
      <c r="G658" s="39" t="s">
        <v>1710</v>
      </c>
      <c r="H658" s="39" t="s">
        <v>950</v>
      </c>
      <c r="I658" s="39" t="s">
        <v>1109</v>
      </c>
      <c r="J658" s="39" t="s">
        <v>1113</v>
      </c>
      <c r="K658" s="39" t="s">
        <v>1030</v>
      </c>
      <c r="L658" s="39" t="s">
        <v>1030</v>
      </c>
      <c r="M658" s="39" t="s">
        <v>1030</v>
      </c>
      <c r="N658" s="39" t="s">
        <v>1625</v>
      </c>
      <c r="O658" s="39" t="s">
        <v>1625</v>
      </c>
      <c r="P658" s="39" t="s">
        <v>899</v>
      </c>
      <c r="T658" s="39" t="s">
        <v>553</v>
      </c>
      <c r="U658" s="39" t="s">
        <v>553</v>
      </c>
      <c r="V658" s="39" t="s">
        <v>553</v>
      </c>
      <c r="W658" s="39" t="s">
        <v>553</v>
      </c>
      <c r="X658" s="39" t="s">
        <v>554</v>
      </c>
      <c r="AB658" s="39" t="s">
        <v>880</v>
      </c>
    </row>
    <row r="659" spans="1:28" s="39" customFormat="1">
      <c r="A659" s="39" t="s">
        <v>1558</v>
      </c>
      <c r="B659" s="39" t="s">
        <v>1352</v>
      </c>
      <c r="D659" s="39" t="s">
        <v>1227</v>
      </c>
      <c r="E659" s="39" t="s">
        <v>1747</v>
      </c>
      <c r="F659" s="39" t="s">
        <v>1030</v>
      </c>
      <c r="G659" s="39" t="s">
        <v>1710</v>
      </c>
      <c r="H659" s="39" t="s">
        <v>950</v>
      </c>
      <c r="I659" s="39" t="s">
        <v>1109</v>
      </c>
      <c r="J659" s="39" t="s">
        <v>1113</v>
      </c>
      <c r="K659" s="39" t="s">
        <v>1030</v>
      </c>
      <c r="L659" s="39" t="s">
        <v>1030</v>
      </c>
      <c r="M659" s="39" t="s">
        <v>1030</v>
      </c>
      <c r="N659" s="39" t="s">
        <v>1640</v>
      </c>
      <c r="O659" s="39" t="s">
        <v>1640</v>
      </c>
      <c r="P659" s="39" t="s">
        <v>899</v>
      </c>
      <c r="T659" s="39" t="s">
        <v>553</v>
      </c>
      <c r="U659" s="39" t="s">
        <v>553</v>
      </c>
      <c r="V659" s="39" t="s">
        <v>553</v>
      </c>
      <c r="W659" s="39" t="s">
        <v>553</v>
      </c>
      <c r="X659" s="39" t="s">
        <v>554</v>
      </c>
      <c r="AB659" s="39" t="s">
        <v>880</v>
      </c>
    </row>
    <row r="660" spans="1:28" s="39" customFormat="1">
      <c r="A660" s="39" t="s">
        <v>1558</v>
      </c>
      <c r="B660" s="39" t="s">
        <v>1352</v>
      </c>
      <c r="D660" s="39" t="s">
        <v>1205</v>
      </c>
      <c r="E660" s="39" t="s">
        <v>1608</v>
      </c>
      <c r="F660" s="39" t="s">
        <v>1030</v>
      </c>
      <c r="G660" s="39" t="s">
        <v>1710</v>
      </c>
      <c r="H660" s="39" t="s">
        <v>950</v>
      </c>
      <c r="I660" s="39" t="s">
        <v>1109</v>
      </c>
      <c r="J660" s="39" t="s">
        <v>1113</v>
      </c>
      <c r="K660" s="39" t="s">
        <v>1030</v>
      </c>
      <c r="L660" s="39" t="s">
        <v>1030</v>
      </c>
      <c r="M660" s="39" t="s">
        <v>1030</v>
      </c>
      <c r="N660" s="39" t="s">
        <v>1640</v>
      </c>
      <c r="O660" s="39" t="s">
        <v>1640</v>
      </c>
      <c r="P660" s="39" t="s">
        <v>899</v>
      </c>
      <c r="T660" s="39" t="s">
        <v>553</v>
      </c>
      <c r="U660" s="39" t="s">
        <v>553</v>
      </c>
      <c r="V660" s="39" t="s">
        <v>553</v>
      </c>
      <c r="W660" s="39" t="s">
        <v>553</v>
      </c>
      <c r="X660" s="39" t="s">
        <v>554</v>
      </c>
      <c r="AB660" s="39" t="s">
        <v>880</v>
      </c>
    </row>
    <row r="661" spans="1:28" s="39" customFormat="1">
      <c r="A661" s="39" t="s">
        <v>1558</v>
      </c>
      <c r="B661" s="39" t="s">
        <v>222</v>
      </c>
      <c r="D661" s="39" t="s">
        <v>1201</v>
      </c>
      <c r="E661" s="39" t="s">
        <v>1721</v>
      </c>
      <c r="F661" s="39" t="s">
        <v>1030</v>
      </c>
      <c r="G661" s="39" t="s">
        <v>1709</v>
      </c>
      <c r="H661" s="39" t="s">
        <v>950</v>
      </c>
      <c r="I661" s="39" t="s">
        <v>1109</v>
      </c>
      <c r="J661" s="39" t="s">
        <v>1113</v>
      </c>
      <c r="K661" s="39" t="s">
        <v>1030</v>
      </c>
      <c r="L661" s="39" t="s">
        <v>1030</v>
      </c>
      <c r="M661" s="39" t="s">
        <v>1030</v>
      </c>
      <c r="N661" s="39" t="s">
        <v>1627</v>
      </c>
      <c r="O661" s="39" t="s">
        <v>1627</v>
      </c>
      <c r="P661" s="39" t="s">
        <v>899</v>
      </c>
      <c r="T661" s="39" t="s">
        <v>553</v>
      </c>
      <c r="U661" s="39" t="s">
        <v>553</v>
      </c>
      <c r="V661" s="39" t="s">
        <v>553</v>
      </c>
      <c r="W661" s="39" t="s">
        <v>553</v>
      </c>
      <c r="X661" s="39" t="s">
        <v>554</v>
      </c>
      <c r="AB661" s="39" t="s">
        <v>880</v>
      </c>
    </row>
    <row r="662" spans="1:28" s="39" customFormat="1">
      <c r="A662" s="39" t="s">
        <v>1558</v>
      </c>
      <c r="B662" s="39" t="s">
        <v>222</v>
      </c>
      <c r="D662" s="39" t="s">
        <v>1208</v>
      </c>
      <c r="E662" s="39" t="s">
        <v>1722</v>
      </c>
      <c r="F662" s="39" t="s">
        <v>1030</v>
      </c>
      <c r="G662" s="39" t="s">
        <v>1710</v>
      </c>
      <c r="H662" s="39" t="s">
        <v>950</v>
      </c>
      <c r="I662" s="39" t="s">
        <v>1109</v>
      </c>
      <c r="J662" s="39" t="s">
        <v>1113</v>
      </c>
      <c r="K662" s="39" t="s">
        <v>1030</v>
      </c>
      <c r="L662" s="39" t="s">
        <v>1030</v>
      </c>
      <c r="M662" s="39" t="s">
        <v>1030</v>
      </c>
      <c r="N662" s="39" t="s">
        <v>1628</v>
      </c>
      <c r="O662" s="39" t="s">
        <v>1628</v>
      </c>
      <c r="P662" s="39" t="s">
        <v>899</v>
      </c>
      <c r="T662" s="39" t="s">
        <v>553</v>
      </c>
      <c r="U662" s="39" t="s">
        <v>553</v>
      </c>
      <c r="V662" s="39" t="s">
        <v>553</v>
      </c>
      <c r="W662" s="39" t="s">
        <v>553</v>
      </c>
      <c r="X662" s="39" t="s">
        <v>554</v>
      </c>
      <c r="AB662" s="39" t="s">
        <v>880</v>
      </c>
    </row>
    <row r="663" spans="1:28" s="39" customFormat="1">
      <c r="A663" s="39" t="s">
        <v>1558</v>
      </c>
      <c r="B663" s="39" t="s">
        <v>222</v>
      </c>
      <c r="D663" s="39" t="s">
        <v>1236</v>
      </c>
      <c r="E663" s="39" t="s">
        <v>1723</v>
      </c>
      <c r="F663" s="39" t="s">
        <v>1030</v>
      </c>
      <c r="G663" s="39" t="s">
        <v>1710</v>
      </c>
      <c r="H663" s="39" t="s">
        <v>950</v>
      </c>
      <c r="I663" s="39" t="s">
        <v>1109</v>
      </c>
      <c r="J663" s="39" t="s">
        <v>1113</v>
      </c>
      <c r="K663" s="39" t="s">
        <v>1030</v>
      </c>
      <c r="L663" s="39" t="s">
        <v>1030</v>
      </c>
      <c r="M663" s="39" t="s">
        <v>1030</v>
      </c>
      <c r="N663" s="39" t="s">
        <v>1632</v>
      </c>
      <c r="O663" s="39" t="s">
        <v>1632</v>
      </c>
      <c r="P663" s="39" t="s">
        <v>899</v>
      </c>
      <c r="T663" s="39" t="s">
        <v>553</v>
      </c>
      <c r="U663" s="39" t="s">
        <v>553</v>
      </c>
      <c r="V663" s="39" t="s">
        <v>553</v>
      </c>
      <c r="W663" s="39" t="s">
        <v>553</v>
      </c>
      <c r="X663" s="39" t="s">
        <v>554</v>
      </c>
      <c r="AB663" s="39" t="s">
        <v>880</v>
      </c>
    </row>
    <row r="664" spans="1:28" s="39" customFormat="1">
      <c r="A664" s="39" t="s">
        <v>1558</v>
      </c>
      <c r="B664" s="39" t="s">
        <v>222</v>
      </c>
      <c r="D664" s="39" t="s">
        <v>1223</v>
      </c>
      <c r="E664" s="39" t="s">
        <v>1723</v>
      </c>
      <c r="F664" s="39" t="s">
        <v>1030</v>
      </c>
      <c r="G664" s="39" t="s">
        <v>1710</v>
      </c>
      <c r="H664" s="39" t="s">
        <v>950</v>
      </c>
      <c r="I664" s="39" t="s">
        <v>1109</v>
      </c>
      <c r="J664" s="39" t="s">
        <v>1113</v>
      </c>
      <c r="K664" s="39" t="s">
        <v>1030</v>
      </c>
      <c r="L664" s="39" t="s">
        <v>1030</v>
      </c>
      <c r="M664" s="39" t="s">
        <v>1030</v>
      </c>
      <c r="N664" s="39" t="s">
        <v>1632</v>
      </c>
      <c r="O664" s="39" t="s">
        <v>1632</v>
      </c>
      <c r="P664" s="39" t="s">
        <v>899</v>
      </c>
      <c r="T664" s="39" t="s">
        <v>553</v>
      </c>
      <c r="U664" s="39" t="s">
        <v>553</v>
      </c>
      <c r="V664" s="39" t="s">
        <v>553</v>
      </c>
      <c r="W664" s="39" t="s">
        <v>553</v>
      </c>
      <c r="X664" s="39" t="s">
        <v>554</v>
      </c>
      <c r="AB664" s="39" t="s">
        <v>880</v>
      </c>
    </row>
    <row r="665" spans="1:28" s="39" customFormat="1">
      <c r="A665" s="39" t="s">
        <v>1558</v>
      </c>
      <c r="B665" s="39" t="s">
        <v>222</v>
      </c>
      <c r="D665" s="39" t="s">
        <v>1210</v>
      </c>
      <c r="E665" s="39" t="s">
        <v>1724</v>
      </c>
      <c r="F665" s="39" t="s">
        <v>1030</v>
      </c>
      <c r="G665" s="39" t="s">
        <v>1710</v>
      </c>
      <c r="H665" s="39" t="s">
        <v>950</v>
      </c>
      <c r="I665" s="39" t="s">
        <v>1109</v>
      </c>
      <c r="J665" s="39" t="s">
        <v>1113</v>
      </c>
      <c r="K665" s="39" t="s">
        <v>1030</v>
      </c>
      <c r="L665" s="39" t="s">
        <v>1030</v>
      </c>
      <c r="M665" s="39" t="s">
        <v>1030</v>
      </c>
      <c r="N665" s="39" t="s">
        <v>1625</v>
      </c>
      <c r="O665" s="39" t="s">
        <v>1625</v>
      </c>
      <c r="P665" s="39" t="s">
        <v>899</v>
      </c>
      <c r="T665" s="39" t="s">
        <v>553</v>
      </c>
      <c r="U665" s="39" t="s">
        <v>553</v>
      </c>
      <c r="V665" s="39" t="s">
        <v>553</v>
      </c>
      <c r="W665" s="39" t="s">
        <v>553</v>
      </c>
      <c r="X665" s="39" t="s">
        <v>554</v>
      </c>
      <c r="AB665" s="39" t="s">
        <v>880</v>
      </c>
    </row>
    <row r="666" spans="1:28" s="39" customFormat="1">
      <c r="A666" s="39" t="s">
        <v>1558</v>
      </c>
      <c r="B666" s="39" t="s">
        <v>222</v>
      </c>
      <c r="D666" s="39" t="s">
        <v>1211</v>
      </c>
      <c r="E666" s="39" t="s">
        <v>1603</v>
      </c>
      <c r="F666" s="39" t="s">
        <v>1030</v>
      </c>
      <c r="G666" s="39" t="s">
        <v>1710</v>
      </c>
      <c r="H666" s="39" t="s">
        <v>950</v>
      </c>
      <c r="I666" s="39" t="s">
        <v>1109</v>
      </c>
      <c r="J666" s="39" t="s">
        <v>1113</v>
      </c>
      <c r="K666" s="39" t="s">
        <v>1030</v>
      </c>
      <c r="L666" s="39" t="s">
        <v>1030</v>
      </c>
      <c r="M666" s="39" t="s">
        <v>1030</v>
      </c>
      <c r="N666" s="39" t="s">
        <v>1625</v>
      </c>
      <c r="O666" s="39" t="s">
        <v>1625</v>
      </c>
      <c r="P666" s="39" t="s">
        <v>899</v>
      </c>
      <c r="T666" s="39" t="s">
        <v>553</v>
      </c>
      <c r="U666" s="39" t="s">
        <v>553</v>
      </c>
      <c r="V666" s="39" t="s">
        <v>553</v>
      </c>
      <c r="W666" s="39" t="s">
        <v>553</v>
      </c>
      <c r="X666" s="39" t="s">
        <v>554</v>
      </c>
      <c r="AB666" s="39" t="s">
        <v>880</v>
      </c>
    </row>
    <row r="667" spans="1:28" s="39" customFormat="1">
      <c r="A667" s="39" t="s">
        <v>1558</v>
      </c>
      <c r="B667" s="39" t="s">
        <v>222</v>
      </c>
      <c r="D667" s="39" t="s">
        <v>1203</v>
      </c>
      <c r="E667" s="39" t="s">
        <v>1604</v>
      </c>
      <c r="F667" s="39" t="s">
        <v>1030</v>
      </c>
      <c r="G667" s="39" t="s">
        <v>1710</v>
      </c>
      <c r="H667" s="39" t="s">
        <v>950</v>
      </c>
      <c r="I667" s="39" t="s">
        <v>1109</v>
      </c>
      <c r="J667" s="39" t="s">
        <v>1113</v>
      </c>
      <c r="K667" s="39" t="s">
        <v>1030</v>
      </c>
      <c r="L667" s="39" t="s">
        <v>1030</v>
      </c>
      <c r="M667" s="39" t="s">
        <v>1030</v>
      </c>
      <c r="N667" s="39" t="s">
        <v>1625</v>
      </c>
      <c r="O667" s="39" t="s">
        <v>1625</v>
      </c>
      <c r="P667" s="39" t="s">
        <v>899</v>
      </c>
      <c r="T667" s="39" t="s">
        <v>553</v>
      </c>
      <c r="U667" s="39" t="s">
        <v>553</v>
      </c>
      <c r="V667" s="39" t="s">
        <v>553</v>
      </c>
      <c r="W667" s="39" t="s">
        <v>553</v>
      </c>
      <c r="X667" s="39" t="s">
        <v>554</v>
      </c>
      <c r="AB667" s="39" t="s">
        <v>880</v>
      </c>
    </row>
    <row r="668" spans="1:28" s="39" customFormat="1">
      <c r="A668" s="39" t="s">
        <v>1558</v>
      </c>
      <c r="B668" s="39" t="s">
        <v>222</v>
      </c>
      <c r="D668" s="39" t="s">
        <v>1227</v>
      </c>
      <c r="E668" s="39" t="s">
        <v>1725</v>
      </c>
      <c r="F668" s="39" t="s">
        <v>1030</v>
      </c>
      <c r="G668" s="39" t="s">
        <v>1710</v>
      </c>
      <c r="H668" s="39" t="s">
        <v>950</v>
      </c>
      <c r="I668" s="39" t="s">
        <v>1109</v>
      </c>
      <c r="J668" s="39" t="s">
        <v>1113</v>
      </c>
      <c r="K668" s="39" t="s">
        <v>1030</v>
      </c>
      <c r="L668" s="39" t="s">
        <v>1030</v>
      </c>
      <c r="M668" s="39" t="s">
        <v>1030</v>
      </c>
      <c r="N668" s="39" t="s">
        <v>1640</v>
      </c>
      <c r="O668" s="39" t="s">
        <v>1640</v>
      </c>
      <c r="P668" s="39" t="s">
        <v>899</v>
      </c>
      <c r="T668" s="39" t="s">
        <v>553</v>
      </c>
      <c r="U668" s="39" t="s">
        <v>553</v>
      </c>
      <c r="V668" s="39" t="s">
        <v>553</v>
      </c>
      <c r="W668" s="39" t="s">
        <v>553</v>
      </c>
      <c r="X668" s="39" t="s">
        <v>554</v>
      </c>
      <c r="AB668" s="39" t="s">
        <v>880</v>
      </c>
    </row>
    <row r="669" spans="1:28" s="39" customFormat="1">
      <c r="A669" s="39" t="s">
        <v>1558</v>
      </c>
      <c r="B669" s="39" t="s">
        <v>222</v>
      </c>
      <c r="D669" s="39" t="s">
        <v>1205</v>
      </c>
      <c r="E669" s="39" t="s">
        <v>1725</v>
      </c>
      <c r="F669" s="39" t="s">
        <v>1030</v>
      </c>
      <c r="G669" s="39" t="s">
        <v>1710</v>
      </c>
      <c r="H669" s="39" t="s">
        <v>950</v>
      </c>
      <c r="I669" s="39" t="s">
        <v>1109</v>
      </c>
      <c r="J669" s="39" t="s">
        <v>1113</v>
      </c>
      <c r="K669" s="39" t="s">
        <v>1030</v>
      </c>
      <c r="L669" s="39" t="s">
        <v>1030</v>
      </c>
      <c r="M669" s="39" t="s">
        <v>1030</v>
      </c>
      <c r="N669" s="39" t="s">
        <v>1640</v>
      </c>
      <c r="O669" s="39" t="s">
        <v>1640</v>
      </c>
      <c r="P669" s="39" t="s">
        <v>899</v>
      </c>
      <c r="T669" s="39" t="s">
        <v>553</v>
      </c>
      <c r="U669" s="39" t="s">
        <v>553</v>
      </c>
      <c r="V669" s="39" t="s">
        <v>553</v>
      </c>
      <c r="W669" s="39" t="s">
        <v>553</v>
      </c>
      <c r="X669" s="39" t="s">
        <v>554</v>
      </c>
      <c r="AB669" s="39" t="s">
        <v>880</v>
      </c>
    </row>
    <row r="670" spans="1:28" s="39" customFormat="1">
      <c r="A670" s="39" t="s">
        <v>1558</v>
      </c>
      <c r="B670" s="39" t="s">
        <v>262</v>
      </c>
      <c r="D670" s="39" t="s">
        <v>1201</v>
      </c>
      <c r="E670" s="39" t="s">
        <v>1742</v>
      </c>
      <c r="F670" s="39" t="s">
        <v>1045</v>
      </c>
      <c r="G670" s="39" t="s">
        <v>1709</v>
      </c>
      <c r="H670" s="39" t="s">
        <v>950</v>
      </c>
      <c r="I670" s="39" t="s">
        <v>1109</v>
      </c>
      <c r="J670" s="39" t="s">
        <v>1113</v>
      </c>
      <c r="K670" s="39" t="s">
        <v>1045</v>
      </c>
      <c r="L670" s="39" t="s">
        <v>1045</v>
      </c>
      <c r="M670" s="39" t="s">
        <v>1045</v>
      </c>
      <c r="N670" s="39" t="s">
        <v>1627</v>
      </c>
      <c r="O670" s="39" t="s">
        <v>1627</v>
      </c>
      <c r="P670" s="39" t="s">
        <v>899</v>
      </c>
      <c r="T670" s="39" t="s">
        <v>553</v>
      </c>
      <c r="U670" s="39" t="s">
        <v>553</v>
      </c>
      <c r="V670" s="39" t="s">
        <v>553</v>
      </c>
      <c r="W670" s="39" t="s">
        <v>553</v>
      </c>
      <c r="X670" s="39" t="s">
        <v>554</v>
      </c>
      <c r="AB670" s="39" t="s">
        <v>880</v>
      </c>
    </row>
    <row r="671" spans="1:28" s="39" customFormat="1">
      <c r="A671" s="39" t="s">
        <v>1558</v>
      </c>
      <c r="B671" s="39" t="s">
        <v>262</v>
      </c>
      <c r="D671" s="39" t="s">
        <v>1208</v>
      </c>
      <c r="E671" s="39" t="s">
        <v>1742</v>
      </c>
      <c r="F671" s="39" t="s">
        <v>1045</v>
      </c>
      <c r="G671" s="39" t="s">
        <v>1710</v>
      </c>
      <c r="H671" s="39" t="s">
        <v>950</v>
      </c>
      <c r="I671" s="39" t="s">
        <v>1109</v>
      </c>
      <c r="J671" s="39" t="s">
        <v>1113</v>
      </c>
      <c r="K671" s="39" t="s">
        <v>1045</v>
      </c>
      <c r="L671" s="39" t="s">
        <v>1045</v>
      </c>
      <c r="M671" s="39" t="s">
        <v>1045</v>
      </c>
      <c r="N671" s="39" t="s">
        <v>1628</v>
      </c>
      <c r="O671" s="39" t="s">
        <v>1628</v>
      </c>
      <c r="P671" s="39" t="s">
        <v>899</v>
      </c>
      <c r="T671" s="39" t="s">
        <v>553</v>
      </c>
      <c r="U671" s="39" t="s">
        <v>553</v>
      </c>
      <c r="V671" s="39" t="s">
        <v>553</v>
      </c>
      <c r="W671" s="39" t="s">
        <v>553</v>
      </c>
      <c r="X671" s="39" t="s">
        <v>554</v>
      </c>
      <c r="AB671" s="39" t="s">
        <v>880</v>
      </c>
    </row>
    <row r="672" spans="1:28" s="39" customFormat="1">
      <c r="A672" s="39" t="s">
        <v>1558</v>
      </c>
      <c r="B672" s="39" t="s">
        <v>262</v>
      </c>
      <c r="D672" s="39" t="s">
        <v>1236</v>
      </c>
      <c r="E672" s="39" t="s">
        <v>1743</v>
      </c>
      <c r="F672" s="39" t="s">
        <v>1045</v>
      </c>
      <c r="G672" s="39" t="s">
        <v>1710</v>
      </c>
      <c r="H672" s="39" t="s">
        <v>950</v>
      </c>
      <c r="I672" s="39" t="s">
        <v>1109</v>
      </c>
      <c r="J672" s="39" t="s">
        <v>1113</v>
      </c>
      <c r="K672" s="39" t="s">
        <v>1045</v>
      </c>
      <c r="L672" s="39" t="s">
        <v>1045</v>
      </c>
      <c r="M672" s="39" t="s">
        <v>1045</v>
      </c>
      <c r="N672" s="39" t="s">
        <v>1632</v>
      </c>
      <c r="O672" s="39" t="s">
        <v>1632</v>
      </c>
      <c r="P672" s="39" t="s">
        <v>899</v>
      </c>
      <c r="T672" s="39" t="s">
        <v>553</v>
      </c>
      <c r="U672" s="39" t="s">
        <v>553</v>
      </c>
      <c r="V672" s="39" t="s">
        <v>553</v>
      </c>
      <c r="W672" s="39" t="s">
        <v>553</v>
      </c>
      <c r="X672" s="39" t="s">
        <v>554</v>
      </c>
      <c r="AB672" s="39" t="s">
        <v>880</v>
      </c>
    </row>
    <row r="673" spans="1:28" s="39" customFormat="1">
      <c r="A673" s="39" t="s">
        <v>1558</v>
      </c>
      <c r="B673" s="39" t="s">
        <v>262</v>
      </c>
      <c r="D673" s="39" t="s">
        <v>1223</v>
      </c>
      <c r="E673" s="39" t="s">
        <v>1743</v>
      </c>
      <c r="F673" s="39" t="s">
        <v>1045</v>
      </c>
      <c r="G673" s="39" t="s">
        <v>1710</v>
      </c>
      <c r="H673" s="39" t="s">
        <v>950</v>
      </c>
      <c r="I673" s="39" t="s">
        <v>1109</v>
      </c>
      <c r="J673" s="39" t="s">
        <v>1113</v>
      </c>
      <c r="K673" s="39" t="s">
        <v>1045</v>
      </c>
      <c r="L673" s="39" t="s">
        <v>1045</v>
      </c>
      <c r="M673" s="39" t="s">
        <v>1045</v>
      </c>
      <c r="N673" s="39" t="s">
        <v>1632</v>
      </c>
      <c r="O673" s="39" t="s">
        <v>1632</v>
      </c>
      <c r="P673" s="39" t="s">
        <v>899</v>
      </c>
      <c r="T673" s="39" t="s">
        <v>553</v>
      </c>
      <c r="U673" s="39" t="s">
        <v>553</v>
      </c>
      <c r="V673" s="39" t="s">
        <v>553</v>
      </c>
      <c r="W673" s="39" t="s">
        <v>553</v>
      </c>
      <c r="X673" s="39" t="s">
        <v>554</v>
      </c>
      <c r="AB673" s="39" t="s">
        <v>880</v>
      </c>
    </row>
    <row r="674" spans="1:28" s="39" customFormat="1">
      <c r="A674" s="39" t="s">
        <v>1558</v>
      </c>
      <c r="B674" s="39" t="s">
        <v>262</v>
      </c>
      <c r="D674" s="39" t="s">
        <v>1210</v>
      </c>
      <c r="E674" s="39" t="s">
        <v>1744</v>
      </c>
      <c r="F674" s="39" t="s">
        <v>1045</v>
      </c>
      <c r="G674" s="39" t="s">
        <v>1710</v>
      </c>
      <c r="H674" s="39" t="s">
        <v>950</v>
      </c>
      <c r="I674" s="39" t="s">
        <v>1109</v>
      </c>
      <c r="J674" s="39" t="s">
        <v>1113</v>
      </c>
      <c r="K674" s="39" t="s">
        <v>1045</v>
      </c>
      <c r="L674" s="39" t="s">
        <v>1045</v>
      </c>
      <c r="M674" s="39" t="s">
        <v>1045</v>
      </c>
      <c r="N674" s="39" t="s">
        <v>1625</v>
      </c>
      <c r="O674" s="39" t="s">
        <v>1625</v>
      </c>
      <c r="P674" s="39" t="s">
        <v>899</v>
      </c>
      <c r="T674" s="39" t="s">
        <v>553</v>
      </c>
      <c r="U674" s="39" t="s">
        <v>553</v>
      </c>
      <c r="V674" s="39" t="s">
        <v>553</v>
      </c>
      <c r="W674" s="39" t="s">
        <v>553</v>
      </c>
      <c r="X674" s="39" t="s">
        <v>554</v>
      </c>
      <c r="AB674" s="39" t="s">
        <v>880</v>
      </c>
    </row>
    <row r="675" spans="1:28" s="39" customFormat="1">
      <c r="A675" s="39" t="s">
        <v>1558</v>
      </c>
      <c r="B675" s="39" t="s">
        <v>262</v>
      </c>
      <c r="D675" s="39" t="s">
        <v>1213</v>
      </c>
      <c r="E675" s="39" t="s">
        <v>1744</v>
      </c>
      <c r="F675" s="39" t="s">
        <v>1045</v>
      </c>
      <c r="G675" s="39" t="s">
        <v>1710</v>
      </c>
      <c r="H675" s="39" t="s">
        <v>950</v>
      </c>
      <c r="I675" s="39" t="s">
        <v>1109</v>
      </c>
      <c r="J675" s="39" t="s">
        <v>1113</v>
      </c>
      <c r="K675" s="39" t="s">
        <v>1045</v>
      </c>
      <c r="L675" s="39" t="s">
        <v>1045</v>
      </c>
      <c r="M675" s="39" t="s">
        <v>1045</v>
      </c>
      <c r="N675" s="39" t="s">
        <v>1625</v>
      </c>
      <c r="O675" s="39" t="s">
        <v>1625</v>
      </c>
      <c r="P675" s="39" t="s">
        <v>899</v>
      </c>
      <c r="T675" s="39" t="s">
        <v>553</v>
      </c>
      <c r="U675" s="39" t="s">
        <v>553</v>
      </c>
      <c r="V675" s="39" t="s">
        <v>553</v>
      </c>
      <c r="W675" s="39" t="s">
        <v>553</v>
      </c>
      <c r="X675" s="39" t="s">
        <v>554</v>
      </c>
      <c r="AB675" s="39" t="s">
        <v>880</v>
      </c>
    </row>
    <row r="676" spans="1:28" s="39" customFormat="1">
      <c r="A676" s="39" t="s">
        <v>1558</v>
      </c>
      <c r="B676" s="39" t="s">
        <v>262</v>
      </c>
      <c r="D676" s="39" t="s">
        <v>1227</v>
      </c>
      <c r="E676" s="39" t="s">
        <v>1744</v>
      </c>
      <c r="F676" s="39" t="s">
        <v>1045</v>
      </c>
      <c r="G676" s="39" t="s">
        <v>1710</v>
      </c>
      <c r="H676" s="39" t="s">
        <v>950</v>
      </c>
      <c r="I676" s="39" t="s">
        <v>1109</v>
      </c>
      <c r="J676" s="39" t="s">
        <v>1113</v>
      </c>
      <c r="K676" s="39" t="s">
        <v>1045</v>
      </c>
      <c r="L676" s="39" t="s">
        <v>1045</v>
      </c>
      <c r="M676" s="39" t="s">
        <v>1045</v>
      </c>
      <c r="N676" s="39" t="s">
        <v>1640</v>
      </c>
      <c r="O676" s="39" t="s">
        <v>1640</v>
      </c>
      <c r="P676" s="39" t="s">
        <v>899</v>
      </c>
      <c r="T676" s="39" t="s">
        <v>553</v>
      </c>
      <c r="U676" s="39" t="s">
        <v>553</v>
      </c>
      <c r="V676" s="39" t="s">
        <v>553</v>
      </c>
      <c r="W676" s="39" t="s">
        <v>553</v>
      </c>
      <c r="X676" s="39" t="s">
        <v>554</v>
      </c>
      <c r="AB676" s="39" t="s">
        <v>880</v>
      </c>
    </row>
    <row r="677" spans="1:28" s="39" customFormat="1">
      <c r="A677" s="39" t="s">
        <v>1558</v>
      </c>
      <c r="B677" s="39" t="s">
        <v>262</v>
      </c>
      <c r="D677" s="39" t="s">
        <v>1205</v>
      </c>
      <c r="E677" s="39" t="s">
        <v>1744</v>
      </c>
      <c r="F677" s="39" t="s">
        <v>1045</v>
      </c>
      <c r="G677" s="39" t="s">
        <v>1710</v>
      </c>
      <c r="H677" s="39" t="s">
        <v>950</v>
      </c>
      <c r="I677" s="39" t="s">
        <v>1109</v>
      </c>
      <c r="J677" s="39" t="s">
        <v>1113</v>
      </c>
      <c r="K677" s="39" t="s">
        <v>1045</v>
      </c>
      <c r="L677" s="39" t="s">
        <v>1045</v>
      </c>
      <c r="M677" s="39" t="s">
        <v>1045</v>
      </c>
      <c r="N677" s="39" t="s">
        <v>1640</v>
      </c>
      <c r="O677" s="39" t="s">
        <v>1640</v>
      </c>
      <c r="P677" s="39" t="s">
        <v>899</v>
      </c>
      <c r="T677" s="39" t="s">
        <v>553</v>
      </c>
      <c r="U677" s="39" t="s">
        <v>553</v>
      </c>
      <c r="V677" s="39" t="s">
        <v>553</v>
      </c>
      <c r="W677" s="39" t="s">
        <v>553</v>
      </c>
      <c r="X677" s="39" t="s">
        <v>554</v>
      </c>
      <c r="AB677" s="39" t="s">
        <v>880</v>
      </c>
    </row>
    <row r="678" spans="1:28" s="39" customFormat="1">
      <c r="A678" s="39" t="s">
        <v>1558</v>
      </c>
      <c r="B678" s="39" t="s">
        <v>265</v>
      </c>
      <c r="D678" s="39" t="s">
        <v>1201</v>
      </c>
      <c r="E678" s="39" t="s">
        <v>1742</v>
      </c>
      <c r="F678" s="39" t="s">
        <v>1030</v>
      </c>
      <c r="G678" s="39" t="s">
        <v>1709</v>
      </c>
      <c r="H678" s="39" t="s">
        <v>950</v>
      </c>
      <c r="I678" s="39" t="s">
        <v>1109</v>
      </c>
      <c r="J678" s="39" t="s">
        <v>1113</v>
      </c>
      <c r="K678" s="39" t="s">
        <v>1030</v>
      </c>
      <c r="L678" s="39" t="s">
        <v>1030</v>
      </c>
      <c r="M678" s="39" t="s">
        <v>1030</v>
      </c>
      <c r="N678" s="39" t="s">
        <v>1627</v>
      </c>
      <c r="O678" s="39" t="s">
        <v>1627</v>
      </c>
      <c r="P678" s="39" t="s">
        <v>899</v>
      </c>
      <c r="T678" s="39" t="s">
        <v>553</v>
      </c>
      <c r="U678" s="39" t="s">
        <v>553</v>
      </c>
      <c r="V678" s="39" t="s">
        <v>553</v>
      </c>
      <c r="W678" s="39" t="s">
        <v>553</v>
      </c>
      <c r="X678" s="39" t="s">
        <v>554</v>
      </c>
      <c r="AB678" s="39" t="s">
        <v>880</v>
      </c>
    </row>
    <row r="679" spans="1:28" s="39" customFormat="1">
      <c r="A679" s="39" t="s">
        <v>1558</v>
      </c>
      <c r="B679" s="39" t="s">
        <v>265</v>
      </c>
      <c r="D679" s="39" t="s">
        <v>1208</v>
      </c>
      <c r="E679" s="39" t="s">
        <v>1742</v>
      </c>
      <c r="F679" s="39" t="s">
        <v>1030</v>
      </c>
      <c r="G679" s="39" t="s">
        <v>1710</v>
      </c>
      <c r="H679" s="39" t="s">
        <v>950</v>
      </c>
      <c r="I679" s="39" t="s">
        <v>1109</v>
      </c>
      <c r="J679" s="39" t="s">
        <v>1113</v>
      </c>
      <c r="K679" s="39" t="s">
        <v>1030</v>
      </c>
      <c r="L679" s="39" t="s">
        <v>1030</v>
      </c>
      <c r="M679" s="39" t="s">
        <v>1030</v>
      </c>
      <c r="N679" s="39" t="s">
        <v>1628</v>
      </c>
      <c r="O679" s="39" t="s">
        <v>1628</v>
      </c>
      <c r="P679" s="39" t="s">
        <v>899</v>
      </c>
      <c r="T679" s="39" t="s">
        <v>553</v>
      </c>
      <c r="U679" s="39" t="s">
        <v>553</v>
      </c>
      <c r="V679" s="39" t="s">
        <v>553</v>
      </c>
      <c r="W679" s="39" t="s">
        <v>553</v>
      </c>
      <c r="X679" s="39" t="s">
        <v>554</v>
      </c>
      <c r="AB679" s="39" t="s">
        <v>880</v>
      </c>
    </row>
    <row r="680" spans="1:28" s="39" customFormat="1">
      <c r="A680" s="39" t="s">
        <v>1558</v>
      </c>
      <c r="B680" s="39" t="s">
        <v>265</v>
      </c>
      <c r="D680" s="39" t="s">
        <v>1236</v>
      </c>
      <c r="E680" s="39" t="s">
        <v>1743</v>
      </c>
      <c r="F680" s="39" t="s">
        <v>1030</v>
      </c>
      <c r="G680" s="39" t="s">
        <v>1710</v>
      </c>
      <c r="H680" s="39" t="s">
        <v>950</v>
      </c>
      <c r="I680" s="39" t="s">
        <v>1109</v>
      </c>
      <c r="J680" s="39" t="s">
        <v>1113</v>
      </c>
      <c r="K680" s="39" t="s">
        <v>1030</v>
      </c>
      <c r="L680" s="39" t="s">
        <v>1030</v>
      </c>
      <c r="M680" s="39" t="s">
        <v>1030</v>
      </c>
      <c r="N680" s="39" t="s">
        <v>1632</v>
      </c>
      <c r="O680" s="39" t="s">
        <v>1632</v>
      </c>
      <c r="P680" s="39" t="s">
        <v>899</v>
      </c>
      <c r="T680" s="39" t="s">
        <v>553</v>
      </c>
      <c r="U680" s="39" t="s">
        <v>553</v>
      </c>
      <c r="V680" s="39" t="s">
        <v>553</v>
      </c>
      <c r="W680" s="39" t="s">
        <v>553</v>
      </c>
      <c r="X680" s="39" t="s">
        <v>554</v>
      </c>
      <c r="AB680" s="39" t="s">
        <v>880</v>
      </c>
    </row>
    <row r="681" spans="1:28" s="39" customFormat="1">
      <c r="A681" s="39" t="s">
        <v>1558</v>
      </c>
      <c r="B681" s="39" t="s">
        <v>265</v>
      </c>
      <c r="D681" s="39" t="s">
        <v>1223</v>
      </c>
      <c r="E681" s="39" t="s">
        <v>1743</v>
      </c>
      <c r="F681" s="39" t="s">
        <v>1030</v>
      </c>
      <c r="G681" s="39" t="s">
        <v>1710</v>
      </c>
      <c r="H681" s="39" t="s">
        <v>950</v>
      </c>
      <c r="I681" s="39" t="s">
        <v>1109</v>
      </c>
      <c r="J681" s="39" t="s">
        <v>1113</v>
      </c>
      <c r="K681" s="39" t="s">
        <v>1030</v>
      </c>
      <c r="L681" s="39" t="s">
        <v>1030</v>
      </c>
      <c r="M681" s="39" t="s">
        <v>1030</v>
      </c>
      <c r="N681" s="39" t="s">
        <v>1632</v>
      </c>
      <c r="O681" s="39" t="s">
        <v>1632</v>
      </c>
      <c r="P681" s="39" t="s">
        <v>899</v>
      </c>
      <c r="T681" s="39" t="s">
        <v>553</v>
      </c>
      <c r="U681" s="39" t="s">
        <v>553</v>
      </c>
      <c r="V681" s="39" t="s">
        <v>553</v>
      </c>
      <c r="W681" s="39" t="s">
        <v>553</v>
      </c>
      <c r="X681" s="39" t="s">
        <v>554</v>
      </c>
      <c r="AB681" s="39" t="s">
        <v>880</v>
      </c>
    </row>
    <row r="682" spans="1:28" s="39" customFormat="1">
      <c r="A682" s="39" t="s">
        <v>1558</v>
      </c>
      <c r="B682" s="39" t="s">
        <v>265</v>
      </c>
      <c r="D682" s="39" t="s">
        <v>1210</v>
      </c>
      <c r="E682" s="39" t="s">
        <v>1744</v>
      </c>
      <c r="F682" s="39" t="s">
        <v>1030</v>
      </c>
      <c r="G682" s="39" t="s">
        <v>1710</v>
      </c>
      <c r="H682" s="39" t="s">
        <v>950</v>
      </c>
      <c r="I682" s="39" t="s">
        <v>1109</v>
      </c>
      <c r="J682" s="39" t="s">
        <v>1113</v>
      </c>
      <c r="K682" s="39" t="s">
        <v>1030</v>
      </c>
      <c r="L682" s="39" t="s">
        <v>1030</v>
      </c>
      <c r="M682" s="39" t="s">
        <v>1030</v>
      </c>
      <c r="N682" s="39" t="s">
        <v>1625</v>
      </c>
      <c r="O682" s="39" t="s">
        <v>1625</v>
      </c>
      <c r="P682" s="39" t="s">
        <v>899</v>
      </c>
      <c r="T682" s="39" t="s">
        <v>553</v>
      </c>
      <c r="U682" s="39" t="s">
        <v>553</v>
      </c>
      <c r="V682" s="39" t="s">
        <v>553</v>
      </c>
      <c r="W682" s="39" t="s">
        <v>553</v>
      </c>
      <c r="X682" s="39" t="s">
        <v>554</v>
      </c>
      <c r="AB682" s="39" t="s">
        <v>880</v>
      </c>
    </row>
    <row r="683" spans="1:28" s="39" customFormat="1">
      <c r="A683" s="39" t="s">
        <v>1558</v>
      </c>
      <c r="B683" s="39" t="s">
        <v>265</v>
      </c>
      <c r="D683" s="39" t="s">
        <v>1213</v>
      </c>
      <c r="E683" s="39" t="s">
        <v>1744</v>
      </c>
      <c r="F683" s="39" t="s">
        <v>1030</v>
      </c>
      <c r="G683" s="39" t="s">
        <v>1710</v>
      </c>
      <c r="H683" s="39" t="s">
        <v>950</v>
      </c>
      <c r="I683" s="39" t="s">
        <v>1109</v>
      </c>
      <c r="J683" s="39" t="s">
        <v>1113</v>
      </c>
      <c r="K683" s="39" t="s">
        <v>1030</v>
      </c>
      <c r="L683" s="39" t="s">
        <v>1030</v>
      </c>
      <c r="M683" s="39" t="s">
        <v>1030</v>
      </c>
      <c r="N683" s="39" t="s">
        <v>1625</v>
      </c>
      <c r="O683" s="39" t="s">
        <v>1625</v>
      </c>
      <c r="P683" s="39" t="s">
        <v>899</v>
      </c>
      <c r="T683" s="39" t="s">
        <v>553</v>
      </c>
      <c r="U683" s="39" t="s">
        <v>553</v>
      </c>
      <c r="V683" s="39" t="s">
        <v>553</v>
      </c>
      <c r="W683" s="39" t="s">
        <v>553</v>
      </c>
      <c r="X683" s="39" t="s">
        <v>554</v>
      </c>
      <c r="AB683" s="39" t="s">
        <v>880</v>
      </c>
    </row>
    <row r="684" spans="1:28" s="39" customFormat="1">
      <c r="A684" s="39" t="s">
        <v>1558</v>
      </c>
      <c r="B684" s="39" t="s">
        <v>265</v>
      </c>
      <c r="D684" s="39" t="s">
        <v>1227</v>
      </c>
      <c r="E684" s="39" t="s">
        <v>1744</v>
      </c>
      <c r="F684" s="39" t="s">
        <v>1030</v>
      </c>
      <c r="G684" s="39" t="s">
        <v>1710</v>
      </c>
      <c r="H684" s="39" t="s">
        <v>950</v>
      </c>
      <c r="I684" s="39" t="s">
        <v>1109</v>
      </c>
      <c r="J684" s="39" t="s">
        <v>1113</v>
      </c>
      <c r="K684" s="39" t="s">
        <v>1030</v>
      </c>
      <c r="L684" s="39" t="s">
        <v>1030</v>
      </c>
      <c r="M684" s="39" t="s">
        <v>1030</v>
      </c>
      <c r="N684" s="39" t="s">
        <v>1640</v>
      </c>
      <c r="O684" s="39" t="s">
        <v>1640</v>
      </c>
      <c r="P684" s="39" t="s">
        <v>899</v>
      </c>
      <c r="T684" s="39" t="s">
        <v>553</v>
      </c>
      <c r="U684" s="39" t="s">
        <v>553</v>
      </c>
      <c r="V684" s="39" t="s">
        <v>553</v>
      </c>
      <c r="W684" s="39" t="s">
        <v>553</v>
      </c>
      <c r="X684" s="39" t="s">
        <v>554</v>
      </c>
      <c r="AB684" s="39" t="s">
        <v>880</v>
      </c>
    </row>
    <row r="685" spans="1:28" s="39" customFormat="1">
      <c r="A685" s="39" t="s">
        <v>1558</v>
      </c>
      <c r="B685" s="39" t="s">
        <v>265</v>
      </c>
      <c r="D685" s="39" t="s">
        <v>1205</v>
      </c>
      <c r="E685" s="39" t="s">
        <v>1744</v>
      </c>
      <c r="F685" s="39" t="s">
        <v>1030</v>
      </c>
      <c r="G685" s="39" t="s">
        <v>1710</v>
      </c>
      <c r="H685" s="39" t="s">
        <v>950</v>
      </c>
      <c r="I685" s="39" t="s">
        <v>1109</v>
      </c>
      <c r="J685" s="39" t="s">
        <v>1113</v>
      </c>
      <c r="K685" s="39" t="s">
        <v>1030</v>
      </c>
      <c r="L685" s="39" t="s">
        <v>1030</v>
      </c>
      <c r="M685" s="39" t="s">
        <v>1030</v>
      </c>
      <c r="N685" s="39" t="s">
        <v>1640</v>
      </c>
      <c r="O685" s="39" t="s">
        <v>1640</v>
      </c>
      <c r="P685" s="39" t="s">
        <v>899</v>
      </c>
      <c r="T685" s="39" t="s">
        <v>553</v>
      </c>
      <c r="U685" s="39" t="s">
        <v>553</v>
      </c>
      <c r="V685" s="39" t="s">
        <v>553</v>
      </c>
      <c r="W685" s="39" t="s">
        <v>553</v>
      </c>
      <c r="X685" s="39" t="s">
        <v>554</v>
      </c>
      <c r="AB685" s="39" t="s">
        <v>880</v>
      </c>
    </row>
    <row r="686" spans="1:28" s="39" customFormat="1">
      <c r="A686" s="39" t="s">
        <v>1558</v>
      </c>
      <c r="B686" s="39" t="s">
        <v>269</v>
      </c>
      <c r="D686" s="39" t="s">
        <v>1201</v>
      </c>
      <c r="E686" s="39" t="s">
        <v>1753</v>
      </c>
      <c r="F686" s="39" t="s">
        <v>961</v>
      </c>
      <c r="G686" s="39" t="s">
        <v>1709</v>
      </c>
      <c r="H686" s="39" t="s">
        <v>950</v>
      </c>
      <c r="I686" s="39" t="s">
        <v>1109</v>
      </c>
      <c r="J686" s="39" t="s">
        <v>1113</v>
      </c>
      <c r="K686" s="39" t="s">
        <v>961</v>
      </c>
      <c r="L686" s="39" t="s">
        <v>961</v>
      </c>
      <c r="M686" s="39" t="s">
        <v>961</v>
      </c>
      <c r="N686" s="39" t="s">
        <v>1627</v>
      </c>
      <c r="O686" s="39" t="s">
        <v>1627</v>
      </c>
      <c r="P686" s="39" t="s">
        <v>899</v>
      </c>
      <c r="T686" s="39" t="s">
        <v>553</v>
      </c>
      <c r="U686" s="39" t="s">
        <v>553</v>
      </c>
      <c r="V686" s="39" t="s">
        <v>553</v>
      </c>
      <c r="W686" s="39" t="s">
        <v>553</v>
      </c>
      <c r="X686" s="39" t="s">
        <v>554</v>
      </c>
      <c r="AB686" s="39" t="s">
        <v>880</v>
      </c>
    </row>
    <row r="687" spans="1:28" s="39" customFormat="1">
      <c r="A687" s="39" t="s">
        <v>1558</v>
      </c>
      <c r="B687" s="39" t="s">
        <v>269</v>
      </c>
      <c r="D687" s="39" t="s">
        <v>1208</v>
      </c>
      <c r="E687" s="39" t="s">
        <v>1753</v>
      </c>
      <c r="F687" s="39" t="s">
        <v>961</v>
      </c>
      <c r="G687" s="39" t="s">
        <v>1710</v>
      </c>
      <c r="H687" s="39" t="s">
        <v>950</v>
      </c>
      <c r="I687" s="39" t="s">
        <v>1109</v>
      </c>
      <c r="J687" s="39" t="s">
        <v>1113</v>
      </c>
      <c r="K687" s="39" t="s">
        <v>961</v>
      </c>
      <c r="L687" s="39" t="s">
        <v>961</v>
      </c>
      <c r="M687" s="39" t="s">
        <v>961</v>
      </c>
      <c r="N687" s="39" t="s">
        <v>1628</v>
      </c>
      <c r="O687" s="39" t="s">
        <v>1628</v>
      </c>
      <c r="P687" s="39" t="s">
        <v>899</v>
      </c>
      <c r="T687" s="39" t="s">
        <v>553</v>
      </c>
      <c r="U687" s="39" t="s">
        <v>553</v>
      </c>
      <c r="V687" s="39" t="s">
        <v>553</v>
      </c>
      <c r="W687" s="39" t="s">
        <v>553</v>
      </c>
      <c r="X687" s="39" t="s">
        <v>554</v>
      </c>
      <c r="AB687" s="39" t="s">
        <v>880</v>
      </c>
    </row>
    <row r="688" spans="1:28" s="39" customFormat="1">
      <c r="A688" s="39" t="s">
        <v>1558</v>
      </c>
      <c r="B688" s="39" t="s">
        <v>269</v>
      </c>
      <c r="D688" s="39" t="s">
        <v>1236</v>
      </c>
      <c r="E688" s="39" t="s">
        <v>1753</v>
      </c>
      <c r="F688" s="39" t="s">
        <v>961</v>
      </c>
      <c r="G688" s="39" t="s">
        <v>1710</v>
      </c>
      <c r="H688" s="39" t="s">
        <v>950</v>
      </c>
      <c r="I688" s="39" t="s">
        <v>1109</v>
      </c>
      <c r="J688" s="39" t="s">
        <v>1113</v>
      </c>
      <c r="K688" s="39" t="s">
        <v>961</v>
      </c>
      <c r="L688" s="39" t="s">
        <v>961</v>
      </c>
      <c r="M688" s="39" t="s">
        <v>961</v>
      </c>
      <c r="N688" s="39" t="s">
        <v>1632</v>
      </c>
      <c r="O688" s="39" t="s">
        <v>1632</v>
      </c>
      <c r="P688" s="39" t="s">
        <v>899</v>
      </c>
      <c r="T688" s="39" t="s">
        <v>553</v>
      </c>
      <c r="U688" s="39" t="s">
        <v>553</v>
      </c>
      <c r="V688" s="39" t="s">
        <v>553</v>
      </c>
      <c r="W688" s="39" t="s">
        <v>553</v>
      </c>
      <c r="X688" s="39" t="s">
        <v>554</v>
      </c>
      <c r="AB688" s="39" t="s">
        <v>880</v>
      </c>
    </row>
    <row r="689" spans="1:28" s="39" customFormat="1">
      <c r="A689" s="39" t="s">
        <v>1558</v>
      </c>
      <c r="B689" s="39" t="s">
        <v>269</v>
      </c>
      <c r="D689" s="39" t="s">
        <v>1223</v>
      </c>
      <c r="E689" s="39" t="s">
        <v>1753</v>
      </c>
      <c r="F689" s="39" t="s">
        <v>961</v>
      </c>
      <c r="G689" s="39" t="s">
        <v>1710</v>
      </c>
      <c r="H689" s="39" t="s">
        <v>950</v>
      </c>
      <c r="I689" s="39" t="s">
        <v>1109</v>
      </c>
      <c r="J689" s="39" t="s">
        <v>1113</v>
      </c>
      <c r="K689" s="39" t="s">
        <v>961</v>
      </c>
      <c r="L689" s="39" t="s">
        <v>961</v>
      </c>
      <c r="M689" s="39" t="s">
        <v>961</v>
      </c>
      <c r="N689" s="39" t="s">
        <v>1632</v>
      </c>
      <c r="O689" s="39" t="s">
        <v>1632</v>
      </c>
      <c r="P689" s="39" t="s">
        <v>899</v>
      </c>
      <c r="T689" s="39" t="s">
        <v>553</v>
      </c>
      <c r="U689" s="39" t="s">
        <v>553</v>
      </c>
      <c r="V689" s="39" t="s">
        <v>553</v>
      </c>
      <c r="W689" s="39" t="s">
        <v>553</v>
      </c>
      <c r="X689" s="39" t="s">
        <v>554</v>
      </c>
      <c r="AB689" s="39" t="s">
        <v>880</v>
      </c>
    </row>
    <row r="690" spans="1:28" s="39" customFormat="1">
      <c r="A690" s="39" t="s">
        <v>1558</v>
      </c>
      <c r="B690" s="39" t="s">
        <v>269</v>
      </c>
      <c r="D690" s="39" t="s">
        <v>1210</v>
      </c>
      <c r="E690" s="39" t="s">
        <v>1753</v>
      </c>
      <c r="F690" s="39" t="s">
        <v>961</v>
      </c>
      <c r="G690" s="39" t="s">
        <v>1710</v>
      </c>
      <c r="H690" s="39" t="s">
        <v>950</v>
      </c>
      <c r="I690" s="39" t="s">
        <v>1109</v>
      </c>
      <c r="J690" s="39" t="s">
        <v>1113</v>
      </c>
      <c r="K690" s="39" t="s">
        <v>961</v>
      </c>
      <c r="L690" s="39" t="s">
        <v>961</v>
      </c>
      <c r="M690" s="39" t="s">
        <v>961</v>
      </c>
      <c r="N690" s="39" t="s">
        <v>1625</v>
      </c>
      <c r="O690" s="39" t="s">
        <v>1625</v>
      </c>
      <c r="P690" s="39" t="s">
        <v>899</v>
      </c>
      <c r="T690" s="39" t="s">
        <v>553</v>
      </c>
      <c r="U690" s="39" t="s">
        <v>553</v>
      </c>
      <c r="V690" s="39" t="s">
        <v>553</v>
      </c>
      <c r="W690" s="39" t="s">
        <v>553</v>
      </c>
      <c r="X690" s="39" t="s">
        <v>554</v>
      </c>
      <c r="AB690" s="39" t="s">
        <v>880</v>
      </c>
    </row>
    <row r="691" spans="1:28" s="39" customFormat="1">
      <c r="A691" s="39" t="s">
        <v>1558</v>
      </c>
      <c r="B691" s="39" t="s">
        <v>269</v>
      </c>
      <c r="D691" s="39" t="s">
        <v>1211</v>
      </c>
      <c r="E691" s="39" t="s">
        <v>1754</v>
      </c>
      <c r="F691" s="39" t="s">
        <v>961</v>
      </c>
      <c r="G691" s="39" t="s">
        <v>1710</v>
      </c>
      <c r="H691" s="39" t="s">
        <v>950</v>
      </c>
      <c r="I691" s="39" t="s">
        <v>1109</v>
      </c>
      <c r="J691" s="39" t="s">
        <v>1113</v>
      </c>
      <c r="K691" s="39" t="s">
        <v>961</v>
      </c>
      <c r="L691" s="39" t="s">
        <v>961</v>
      </c>
      <c r="M691" s="39" t="s">
        <v>961</v>
      </c>
      <c r="N691" s="39" t="s">
        <v>1625</v>
      </c>
      <c r="O691" s="39" t="s">
        <v>1625</v>
      </c>
      <c r="P691" s="39" t="s">
        <v>899</v>
      </c>
      <c r="T691" s="39" t="s">
        <v>553</v>
      </c>
      <c r="U691" s="39" t="s">
        <v>553</v>
      </c>
      <c r="V691" s="39" t="s">
        <v>553</v>
      </c>
      <c r="W691" s="39" t="s">
        <v>553</v>
      </c>
      <c r="X691" s="39" t="s">
        <v>554</v>
      </c>
      <c r="AB691" s="39" t="s">
        <v>880</v>
      </c>
    </row>
    <row r="692" spans="1:28" s="39" customFormat="1">
      <c r="A692" s="39" t="s">
        <v>1558</v>
      </c>
      <c r="B692" s="39" t="s">
        <v>269</v>
      </c>
      <c r="D692" s="39" t="s">
        <v>1203</v>
      </c>
      <c r="E692" s="39" t="s">
        <v>1755</v>
      </c>
      <c r="F692" s="39" t="s">
        <v>961</v>
      </c>
      <c r="G692" s="39" t="s">
        <v>1710</v>
      </c>
      <c r="H692" s="39" t="s">
        <v>950</v>
      </c>
      <c r="I692" s="39" t="s">
        <v>1109</v>
      </c>
      <c r="J692" s="39" t="s">
        <v>1113</v>
      </c>
      <c r="K692" s="39" t="s">
        <v>961</v>
      </c>
      <c r="L692" s="39" t="s">
        <v>961</v>
      </c>
      <c r="M692" s="39" t="s">
        <v>961</v>
      </c>
      <c r="N692" s="39" t="s">
        <v>1625</v>
      </c>
      <c r="O692" s="39" t="s">
        <v>1625</v>
      </c>
      <c r="P692" s="39" t="s">
        <v>899</v>
      </c>
      <c r="T692" s="39" t="s">
        <v>553</v>
      </c>
      <c r="U692" s="39" t="s">
        <v>553</v>
      </c>
      <c r="V692" s="39" t="s">
        <v>553</v>
      </c>
      <c r="W692" s="39" t="s">
        <v>553</v>
      </c>
      <c r="X692" s="39" t="s">
        <v>554</v>
      </c>
      <c r="AB692" s="39" t="s">
        <v>880</v>
      </c>
    </row>
    <row r="693" spans="1:28" s="39" customFormat="1">
      <c r="A693" s="39" t="s">
        <v>1558</v>
      </c>
      <c r="B693" s="39" t="s">
        <v>269</v>
      </c>
      <c r="D693" s="39" t="s">
        <v>1227</v>
      </c>
      <c r="E693" s="39" t="s">
        <v>1755</v>
      </c>
      <c r="F693" s="39" t="s">
        <v>961</v>
      </c>
      <c r="G693" s="39" t="s">
        <v>1710</v>
      </c>
      <c r="H693" s="39" t="s">
        <v>950</v>
      </c>
      <c r="I693" s="39" t="s">
        <v>1109</v>
      </c>
      <c r="J693" s="39" t="s">
        <v>1113</v>
      </c>
      <c r="K693" s="39" t="s">
        <v>961</v>
      </c>
      <c r="L693" s="39" t="s">
        <v>961</v>
      </c>
      <c r="M693" s="39" t="s">
        <v>961</v>
      </c>
      <c r="N693" s="39" t="s">
        <v>1640</v>
      </c>
      <c r="O693" s="39" t="s">
        <v>1640</v>
      </c>
      <c r="P693" s="39" t="s">
        <v>899</v>
      </c>
      <c r="T693" s="39" t="s">
        <v>553</v>
      </c>
      <c r="U693" s="39" t="s">
        <v>553</v>
      </c>
      <c r="V693" s="39" t="s">
        <v>553</v>
      </c>
      <c r="W693" s="39" t="s">
        <v>553</v>
      </c>
      <c r="X693" s="39" t="s">
        <v>554</v>
      </c>
      <c r="AB693" s="39" t="s">
        <v>880</v>
      </c>
    </row>
    <row r="694" spans="1:28" s="39" customFormat="1">
      <c r="A694" s="39" t="s">
        <v>1558</v>
      </c>
      <c r="B694" s="39" t="s">
        <v>269</v>
      </c>
      <c r="D694" s="39" t="s">
        <v>1205</v>
      </c>
      <c r="E694" s="39" t="s">
        <v>1609</v>
      </c>
      <c r="F694" s="39" t="s">
        <v>961</v>
      </c>
      <c r="G694" s="39" t="s">
        <v>1710</v>
      </c>
      <c r="H694" s="39" t="s">
        <v>950</v>
      </c>
      <c r="I694" s="39" t="s">
        <v>1109</v>
      </c>
      <c r="J694" s="39" t="s">
        <v>1113</v>
      </c>
      <c r="K694" s="39" t="s">
        <v>961</v>
      </c>
      <c r="L694" s="39" t="s">
        <v>961</v>
      </c>
      <c r="M694" s="39" t="s">
        <v>961</v>
      </c>
      <c r="N694" s="39" t="s">
        <v>1640</v>
      </c>
      <c r="O694" s="39" t="s">
        <v>1640</v>
      </c>
      <c r="P694" s="39" t="s">
        <v>899</v>
      </c>
      <c r="T694" s="39" t="s">
        <v>553</v>
      </c>
      <c r="U694" s="39" t="s">
        <v>553</v>
      </c>
      <c r="V694" s="39" t="s">
        <v>553</v>
      </c>
      <c r="W694" s="39" t="s">
        <v>553</v>
      </c>
      <c r="X694" s="39" t="s">
        <v>554</v>
      </c>
      <c r="AB694" s="39" t="s">
        <v>880</v>
      </c>
    </row>
    <row r="695" spans="1:28" s="39" customFormat="1">
      <c r="A695" s="39" t="s">
        <v>1558</v>
      </c>
      <c r="B695" s="39" t="s">
        <v>238</v>
      </c>
      <c r="D695" s="39" t="s">
        <v>1201</v>
      </c>
      <c r="E695" s="39" t="s">
        <v>1721</v>
      </c>
      <c r="F695" s="39" t="s">
        <v>961</v>
      </c>
      <c r="G695" s="39" t="s">
        <v>1709</v>
      </c>
      <c r="H695" s="39" t="s">
        <v>950</v>
      </c>
      <c r="I695" s="39" t="s">
        <v>1109</v>
      </c>
      <c r="J695" s="39" t="s">
        <v>1113</v>
      </c>
      <c r="K695" s="39" t="s">
        <v>961</v>
      </c>
      <c r="L695" s="39" t="s">
        <v>961</v>
      </c>
      <c r="M695" s="39" t="s">
        <v>961</v>
      </c>
      <c r="N695" s="39" t="s">
        <v>1627</v>
      </c>
      <c r="O695" s="39" t="s">
        <v>1627</v>
      </c>
      <c r="P695" s="39" t="s">
        <v>899</v>
      </c>
      <c r="T695" s="39" t="s">
        <v>553</v>
      </c>
      <c r="U695" s="39" t="s">
        <v>553</v>
      </c>
      <c r="V695" s="39" t="s">
        <v>553</v>
      </c>
      <c r="W695" s="39" t="s">
        <v>553</v>
      </c>
      <c r="X695" s="39" t="s">
        <v>554</v>
      </c>
      <c r="AB695" s="39" t="s">
        <v>880</v>
      </c>
    </row>
    <row r="696" spans="1:28" s="39" customFormat="1">
      <c r="A696" s="39" t="s">
        <v>1558</v>
      </c>
      <c r="B696" s="39" t="s">
        <v>238</v>
      </c>
      <c r="D696" s="39" t="s">
        <v>1208</v>
      </c>
      <c r="E696" s="39" t="s">
        <v>1722</v>
      </c>
      <c r="F696" s="39" t="s">
        <v>961</v>
      </c>
      <c r="G696" s="39" t="s">
        <v>1710</v>
      </c>
      <c r="H696" s="39" t="s">
        <v>950</v>
      </c>
      <c r="I696" s="39" t="s">
        <v>1109</v>
      </c>
      <c r="J696" s="39" t="s">
        <v>1113</v>
      </c>
      <c r="K696" s="39" t="s">
        <v>961</v>
      </c>
      <c r="L696" s="39" t="s">
        <v>961</v>
      </c>
      <c r="M696" s="39" t="s">
        <v>961</v>
      </c>
      <c r="N696" s="39" t="s">
        <v>1628</v>
      </c>
      <c r="O696" s="39" t="s">
        <v>1628</v>
      </c>
      <c r="P696" s="39" t="s">
        <v>899</v>
      </c>
      <c r="T696" s="39" t="s">
        <v>553</v>
      </c>
      <c r="U696" s="39" t="s">
        <v>553</v>
      </c>
      <c r="V696" s="39" t="s">
        <v>553</v>
      </c>
      <c r="W696" s="39" t="s">
        <v>553</v>
      </c>
      <c r="X696" s="39" t="s">
        <v>554</v>
      </c>
      <c r="AB696" s="39" t="s">
        <v>880</v>
      </c>
    </row>
    <row r="697" spans="1:28" s="39" customFormat="1">
      <c r="A697" s="39" t="s">
        <v>1558</v>
      </c>
      <c r="B697" s="39" t="s">
        <v>238</v>
      </c>
      <c r="D697" s="39" t="s">
        <v>1236</v>
      </c>
      <c r="E697" s="39" t="s">
        <v>1723</v>
      </c>
      <c r="F697" s="39" t="s">
        <v>961</v>
      </c>
      <c r="G697" s="39" t="s">
        <v>1710</v>
      </c>
      <c r="H697" s="39" t="s">
        <v>950</v>
      </c>
      <c r="I697" s="39" t="s">
        <v>1109</v>
      </c>
      <c r="J697" s="39" t="s">
        <v>1113</v>
      </c>
      <c r="K697" s="39" t="s">
        <v>961</v>
      </c>
      <c r="L697" s="39" t="s">
        <v>961</v>
      </c>
      <c r="M697" s="39" t="s">
        <v>961</v>
      </c>
      <c r="N697" s="39" t="s">
        <v>1632</v>
      </c>
      <c r="O697" s="39" t="s">
        <v>1632</v>
      </c>
      <c r="P697" s="39" t="s">
        <v>899</v>
      </c>
      <c r="T697" s="39" t="s">
        <v>553</v>
      </c>
      <c r="U697" s="39" t="s">
        <v>553</v>
      </c>
      <c r="V697" s="39" t="s">
        <v>553</v>
      </c>
      <c r="W697" s="39" t="s">
        <v>553</v>
      </c>
      <c r="X697" s="39" t="s">
        <v>554</v>
      </c>
      <c r="AB697" s="39" t="s">
        <v>880</v>
      </c>
    </row>
    <row r="698" spans="1:28" s="39" customFormat="1">
      <c r="A698" s="39" t="s">
        <v>1558</v>
      </c>
      <c r="B698" s="39" t="s">
        <v>238</v>
      </c>
      <c r="D698" s="39" t="s">
        <v>1223</v>
      </c>
      <c r="E698" s="39" t="s">
        <v>1723</v>
      </c>
      <c r="F698" s="39" t="s">
        <v>961</v>
      </c>
      <c r="G698" s="39" t="s">
        <v>1710</v>
      </c>
      <c r="H698" s="39" t="s">
        <v>950</v>
      </c>
      <c r="I698" s="39" t="s">
        <v>1109</v>
      </c>
      <c r="J698" s="39" t="s">
        <v>1113</v>
      </c>
      <c r="K698" s="39" t="s">
        <v>961</v>
      </c>
      <c r="L698" s="39" t="s">
        <v>961</v>
      </c>
      <c r="M698" s="39" t="s">
        <v>961</v>
      </c>
      <c r="N698" s="39" t="s">
        <v>1632</v>
      </c>
      <c r="O698" s="39" t="s">
        <v>1632</v>
      </c>
      <c r="P698" s="39" t="s">
        <v>899</v>
      </c>
      <c r="T698" s="39" t="s">
        <v>553</v>
      </c>
      <c r="U698" s="39" t="s">
        <v>553</v>
      </c>
      <c r="V698" s="39" t="s">
        <v>553</v>
      </c>
      <c r="W698" s="39" t="s">
        <v>553</v>
      </c>
      <c r="X698" s="39" t="s">
        <v>554</v>
      </c>
      <c r="AB698" s="39" t="s">
        <v>880</v>
      </c>
    </row>
    <row r="699" spans="1:28" s="39" customFormat="1">
      <c r="A699" s="39" t="s">
        <v>1558</v>
      </c>
      <c r="B699" s="39" t="s">
        <v>238</v>
      </c>
      <c r="D699" s="39" t="s">
        <v>1210</v>
      </c>
      <c r="E699" s="39" t="s">
        <v>1724</v>
      </c>
      <c r="F699" s="39" t="s">
        <v>961</v>
      </c>
      <c r="G699" s="39" t="s">
        <v>1710</v>
      </c>
      <c r="H699" s="39" t="s">
        <v>950</v>
      </c>
      <c r="I699" s="39" t="s">
        <v>1109</v>
      </c>
      <c r="J699" s="39" t="s">
        <v>1113</v>
      </c>
      <c r="K699" s="39" t="s">
        <v>961</v>
      </c>
      <c r="L699" s="39" t="s">
        <v>961</v>
      </c>
      <c r="M699" s="39" t="s">
        <v>961</v>
      </c>
      <c r="N699" s="39" t="s">
        <v>1625</v>
      </c>
      <c r="O699" s="39" t="s">
        <v>1625</v>
      </c>
      <c r="P699" s="39" t="s">
        <v>899</v>
      </c>
      <c r="T699" s="39" t="s">
        <v>553</v>
      </c>
      <c r="U699" s="39" t="s">
        <v>553</v>
      </c>
      <c r="V699" s="39" t="s">
        <v>553</v>
      </c>
      <c r="W699" s="39" t="s">
        <v>553</v>
      </c>
      <c r="X699" s="39" t="s">
        <v>554</v>
      </c>
      <c r="AB699" s="39" t="s">
        <v>880</v>
      </c>
    </row>
    <row r="700" spans="1:28" s="39" customFormat="1">
      <c r="A700" s="39" t="s">
        <v>1558</v>
      </c>
      <c r="B700" s="39" t="s">
        <v>238</v>
      </c>
      <c r="D700" s="39" t="s">
        <v>1211</v>
      </c>
      <c r="E700" s="39" t="s">
        <v>1603</v>
      </c>
      <c r="F700" s="39" t="s">
        <v>961</v>
      </c>
      <c r="G700" s="39" t="s">
        <v>1710</v>
      </c>
      <c r="H700" s="39" t="s">
        <v>950</v>
      </c>
      <c r="I700" s="39" t="s">
        <v>1109</v>
      </c>
      <c r="J700" s="39" t="s">
        <v>1113</v>
      </c>
      <c r="K700" s="39" t="s">
        <v>961</v>
      </c>
      <c r="L700" s="39" t="s">
        <v>961</v>
      </c>
      <c r="M700" s="39" t="s">
        <v>961</v>
      </c>
      <c r="N700" s="39" t="s">
        <v>1625</v>
      </c>
      <c r="O700" s="39" t="s">
        <v>1625</v>
      </c>
      <c r="P700" s="39" t="s">
        <v>899</v>
      </c>
      <c r="T700" s="39" t="s">
        <v>553</v>
      </c>
      <c r="U700" s="39" t="s">
        <v>553</v>
      </c>
      <c r="V700" s="39" t="s">
        <v>553</v>
      </c>
      <c r="W700" s="39" t="s">
        <v>553</v>
      </c>
      <c r="X700" s="39" t="s">
        <v>554</v>
      </c>
      <c r="AB700" s="39" t="s">
        <v>880</v>
      </c>
    </row>
    <row r="701" spans="1:28" s="39" customFormat="1">
      <c r="A701" s="39" t="s">
        <v>1558</v>
      </c>
      <c r="B701" s="39" t="s">
        <v>238</v>
      </c>
      <c r="D701" s="39" t="s">
        <v>1203</v>
      </c>
      <c r="E701" s="39" t="s">
        <v>1604</v>
      </c>
      <c r="F701" s="39" t="s">
        <v>961</v>
      </c>
      <c r="G701" s="39" t="s">
        <v>1710</v>
      </c>
      <c r="H701" s="39" t="s">
        <v>950</v>
      </c>
      <c r="I701" s="39" t="s">
        <v>1109</v>
      </c>
      <c r="J701" s="39" t="s">
        <v>1113</v>
      </c>
      <c r="K701" s="39" t="s">
        <v>961</v>
      </c>
      <c r="L701" s="39" t="s">
        <v>961</v>
      </c>
      <c r="M701" s="39" t="s">
        <v>961</v>
      </c>
      <c r="N701" s="39" t="s">
        <v>1625</v>
      </c>
      <c r="O701" s="39" t="s">
        <v>1625</v>
      </c>
      <c r="P701" s="39" t="s">
        <v>899</v>
      </c>
      <c r="T701" s="39" t="s">
        <v>553</v>
      </c>
      <c r="U701" s="39" t="s">
        <v>553</v>
      </c>
      <c r="V701" s="39" t="s">
        <v>553</v>
      </c>
      <c r="W701" s="39" t="s">
        <v>553</v>
      </c>
      <c r="X701" s="39" t="s">
        <v>554</v>
      </c>
      <c r="AB701" s="39" t="s">
        <v>880</v>
      </c>
    </row>
    <row r="702" spans="1:28" s="39" customFormat="1">
      <c r="A702" s="39" t="s">
        <v>1558</v>
      </c>
      <c r="B702" s="39" t="s">
        <v>238</v>
      </c>
      <c r="D702" s="39" t="s">
        <v>1227</v>
      </c>
      <c r="E702" s="39" t="s">
        <v>1725</v>
      </c>
      <c r="F702" s="39" t="s">
        <v>961</v>
      </c>
      <c r="G702" s="39" t="s">
        <v>1710</v>
      </c>
      <c r="H702" s="39" t="s">
        <v>950</v>
      </c>
      <c r="I702" s="39" t="s">
        <v>1109</v>
      </c>
      <c r="J702" s="39" t="s">
        <v>1113</v>
      </c>
      <c r="K702" s="39" t="s">
        <v>961</v>
      </c>
      <c r="L702" s="39" t="s">
        <v>961</v>
      </c>
      <c r="M702" s="39" t="s">
        <v>961</v>
      </c>
      <c r="N702" s="39" t="s">
        <v>1640</v>
      </c>
      <c r="O702" s="39" t="s">
        <v>1640</v>
      </c>
      <c r="P702" s="39" t="s">
        <v>899</v>
      </c>
      <c r="T702" s="39" t="s">
        <v>553</v>
      </c>
      <c r="U702" s="39" t="s">
        <v>553</v>
      </c>
      <c r="V702" s="39" t="s">
        <v>553</v>
      </c>
      <c r="W702" s="39" t="s">
        <v>553</v>
      </c>
      <c r="X702" s="39" t="s">
        <v>554</v>
      </c>
      <c r="AB702" s="39" t="s">
        <v>880</v>
      </c>
    </row>
    <row r="703" spans="1:28" s="39" customFormat="1">
      <c r="A703" s="39" t="s">
        <v>1558</v>
      </c>
      <c r="B703" s="39" t="s">
        <v>238</v>
      </c>
      <c r="D703" s="39" t="s">
        <v>1205</v>
      </c>
      <c r="E703" s="39" t="s">
        <v>1725</v>
      </c>
      <c r="F703" s="39" t="s">
        <v>961</v>
      </c>
      <c r="G703" s="39" t="s">
        <v>1710</v>
      </c>
      <c r="H703" s="39" t="s">
        <v>950</v>
      </c>
      <c r="I703" s="39" t="s">
        <v>1109</v>
      </c>
      <c r="J703" s="39" t="s">
        <v>1113</v>
      </c>
      <c r="K703" s="39" t="s">
        <v>961</v>
      </c>
      <c r="L703" s="39" t="s">
        <v>961</v>
      </c>
      <c r="M703" s="39" t="s">
        <v>961</v>
      </c>
      <c r="N703" s="39" t="s">
        <v>1640</v>
      </c>
      <c r="O703" s="39" t="s">
        <v>1640</v>
      </c>
      <c r="P703" s="39" t="s">
        <v>899</v>
      </c>
      <c r="T703" s="39" t="s">
        <v>553</v>
      </c>
      <c r="U703" s="39" t="s">
        <v>553</v>
      </c>
      <c r="V703" s="39" t="s">
        <v>553</v>
      </c>
      <c r="W703" s="39" t="s">
        <v>553</v>
      </c>
      <c r="X703" s="39" t="s">
        <v>554</v>
      </c>
      <c r="AB703" s="39" t="s">
        <v>880</v>
      </c>
    </row>
    <row r="704" spans="1:28" s="39" customFormat="1">
      <c r="A704" s="39" t="s">
        <v>1558</v>
      </c>
      <c r="B704" s="39" t="s">
        <v>268</v>
      </c>
      <c r="D704" s="39" t="s">
        <v>1201</v>
      </c>
      <c r="E704" s="39" t="s">
        <v>1742</v>
      </c>
      <c r="F704" s="39" t="s">
        <v>1030</v>
      </c>
      <c r="G704" s="39" t="s">
        <v>1709</v>
      </c>
      <c r="H704" s="39" t="s">
        <v>950</v>
      </c>
      <c r="I704" s="39" t="s">
        <v>1109</v>
      </c>
      <c r="J704" s="39" t="s">
        <v>1113</v>
      </c>
      <c r="K704" s="39" t="s">
        <v>1030</v>
      </c>
      <c r="L704" s="39" t="s">
        <v>1030</v>
      </c>
      <c r="M704" s="39" t="s">
        <v>1030</v>
      </c>
      <c r="N704" s="39" t="s">
        <v>1627</v>
      </c>
      <c r="O704" s="39" t="s">
        <v>1627</v>
      </c>
      <c r="P704" s="39" t="s">
        <v>899</v>
      </c>
      <c r="T704" s="39" t="s">
        <v>553</v>
      </c>
      <c r="U704" s="39" t="s">
        <v>553</v>
      </c>
      <c r="V704" s="39" t="s">
        <v>553</v>
      </c>
      <c r="W704" s="39" t="s">
        <v>553</v>
      </c>
      <c r="X704" s="39" t="s">
        <v>554</v>
      </c>
      <c r="AB704" s="39" t="s">
        <v>880</v>
      </c>
    </row>
    <row r="705" spans="1:28" s="39" customFormat="1">
      <c r="A705" s="39" t="s">
        <v>1558</v>
      </c>
      <c r="B705" s="39" t="s">
        <v>268</v>
      </c>
      <c r="D705" s="39" t="s">
        <v>1208</v>
      </c>
      <c r="E705" s="39" t="s">
        <v>1742</v>
      </c>
      <c r="F705" s="39" t="s">
        <v>1030</v>
      </c>
      <c r="G705" s="39" t="s">
        <v>1710</v>
      </c>
      <c r="H705" s="39" t="s">
        <v>950</v>
      </c>
      <c r="I705" s="39" t="s">
        <v>1109</v>
      </c>
      <c r="J705" s="39" t="s">
        <v>1113</v>
      </c>
      <c r="K705" s="39" t="s">
        <v>1030</v>
      </c>
      <c r="L705" s="39" t="s">
        <v>1030</v>
      </c>
      <c r="M705" s="39" t="s">
        <v>1030</v>
      </c>
      <c r="N705" s="39" t="s">
        <v>1628</v>
      </c>
      <c r="O705" s="39" t="s">
        <v>1628</v>
      </c>
      <c r="P705" s="39" t="s">
        <v>899</v>
      </c>
      <c r="T705" s="39" t="s">
        <v>553</v>
      </c>
      <c r="U705" s="39" t="s">
        <v>553</v>
      </c>
      <c r="V705" s="39" t="s">
        <v>553</v>
      </c>
      <c r="W705" s="39" t="s">
        <v>553</v>
      </c>
      <c r="X705" s="39" t="s">
        <v>554</v>
      </c>
      <c r="AB705" s="39" t="s">
        <v>880</v>
      </c>
    </row>
    <row r="706" spans="1:28" s="39" customFormat="1">
      <c r="A706" s="39" t="s">
        <v>1558</v>
      </c>
      <c r="B706" s="39" t="s">
        <v>268</v>
      </c>
      <c r="D706" s="39" t="s">
        <v>1236</v>
      </c>
      <c r="E706" s="39" t="s">
        <v>1743</v>
      </c>
      <c r="F706" s="39" t="s">
        <v>1030</v>
      </c>
      <c r="G706" s="39" t="s">
        <v>1710</v>
      </c>
      <c r="H706" s="39" t="s">
        <v>950</v>
      </c>
      <c r="I706" s="39" t="s">
        <v>1109</v>
      </c>
      <c r="J706" s="39" t="s">
        <v>1113</v>
      </c>
      <c r="K706" s="39" t="s">
        <v>1030</v>
      </c>
      <c r="L706" s="39" t="s">
        <v>1030</v>
      </c>
      <c r="M706" s="39" t="s">
        <v>1030</v>
      </c>
      <c r="N706" s="39" t="s">
        <v>1632</v>
      </c>
      <c r="O706" s="39" t="s">
        <v>1632</v>
      </c>
      <c r="P706" s="39" t="s">
        <v>899</v>
      </c>
      <c r="T706" s="39" t="s">
        <v>553</v>
      </c>
      <c r="U706" s="39" t="s">
        <v>553</v>
      </c>
      <c r="V706" s="39" t="s">
        <v>553</v>
      </c>
      <c r="W706" s="39" t="s">
        <v>553</v>
      </c>
      <c r="X706" s="39" t="s">
        <v>554</v>
      </c>
      <c r="AB706" s="39" t="s">
        <v>880</v>
      </c>
    </row>
    <row r="707" spans="1:28" s="39" customFormat="1">
      <c r="A707" s="39" t="s">
        <v>1558</v>
      </c>
      <c r="B707" s="39" t="s">
        <v>268</v>
      </c>
      <c r="D707" s="39" t="s">
        <v>1223</v>
      </c>
      <c r="E707" s="39" t="s">
        <v>1743</v>
      </c>
      <c r="F707" s="39" t="s">
        <v>1030</v>
      </c>
      <c r="G707" s="39" t="s">
        <v>1710</v>
      </c>
      <c r="H707" s="39" t="s">
        <v>950</v>
      </c>
      <c r="I707" s="39" t="s">
        <v>1109</v>
      </c>
      <c r="J707" s="39" t="s">
        <v>1113</v>
      </c>
      <c r="K707" s="39" t="s">
        <v>1030</v>
      </c>
      <c r="L707" s="39" t="s">
        <v>1030</v>
      </c>
      <c r="M707" s="39" t="s">
        <v>1030</v>
      </c>
      <c r="N707" s="39" t="s">
        <v>1632</v>
      </c>
      <c r="O707" s="39" t="s">
        <v>1632</v>
      </c>
      <c r="P707" s="39" t="s">
        <v>899</v>
      </c>
      <c r="T707" s="39" t="s">
        <v>553</v>
      </c>
      <c r="U707" s="39" t="s">
        <v>553</v>
      </c>
      <c r="V707" s="39" t="s">
        <v>553</v>
      </c>
      <c r="W707" s="39" t="s">
        <v>553</v>
      </c>
      <c r="X707" s="39" t="s">
        <v>554</v>
      </c>
      <c r="AB707" s="39" t="s">
        <v>880</v>
      </c>
    </row>
    <row r="708" spans="1:28" s="39" customFormat="1">
      <c r="A708" s="39" t="s">
        <v>1558</v>
      </c>
      <c r="B708" s="39" t="s">
        <v>268</v>
      </c>
      <c r="D708" s="39" t="s">
        <v>1210</v>
      </c>
      <c r="E708" s="39" t="s">
        <v>1744</v>
      </c>
      <c r="F708" s="39" t="s">
        <v>1030</v>
      </c>
      <c r="G708" s="39" t="s">
        <v>1710</v>
      </c>
      <c r="H708" s="39" t="s">
        <v>950</v>
      </c>
      <c r="I708" s="39" t="s">
        <v>1109</v>
      </c>
      <c r="J708" s="39" t="s">
        <v>1113</v>
      </c>
      <c r="K708" s="39" t="s">
        <v>1030</v>
      </c>
      <c r="L708" s="39" t="s">
        <v>1030</v>
      </c>
      <c r="M708" s="39" t="s">
        <v>1030</v>
      </c>
      <c r="N708" s="39" t="s">
        <v>1625</v>
      </c>
      <c r="O708" s="39" t="s">
        <v>1625</v>
      </c>
      <c r="P708" s="39" t="s">
        <v>899</v>
      </c>
      <c r="T708" s="39" t="s">
        <v>553</v>
      </c>
      <c r="U708" s="39" t="s">
        <v>553</v>
      </c>
      <c r="V708" s="39" t="s">
        <v>553</v>
      </c>
      <c r="W708" s="39" t="s">
        <v>553</v>
      </c>
      <c r="X708" s="39" t="s">
        <v>554</v>
      </c>
      <c r="AB708" s="39" t="s">
        <v>880</v>
      </c>
    </row>
    <row r="709" spans="1:28" s="39" customFormat="1">
      <c r="A709" s="39" t="s">
        <v>1558</v>
      </c>
      <c r="B709" s="39" t="s">
        <v>268</v>
      </c>
      <c r="D709" s="39" t="s">
        <v>1213</v>
      </c>
      <c r="E709" s="39" t="s">
        <v>1744</v>
      </c>
      <c r="F709" s="39" t="s">
        <v>1030</v>
      </c>
      <c r="G709" s="39" t="s">
        <v>1710</v>
      </c>
      <c r="H709" s="39" t="s">
        <v>950</v>
      </c>
      <c r="I709" s="39" t="s">
        <v>1109</v>
      </c>
      <c r="J709" s="39" t="s">
        <v>1113</v>
      </c>
      <c r="K709" s="39" t="s">
        <v>1030</v>
      </c>
      <c r="L709" s="39" t="s">
        <v>1030</v>
      </c>
      <c r="M709" s="39" t="s">
        <v>1030</v>
      </c>
      <c r="N709" s="39" t="s">
        <v>1625</v>
      </c>
      <c r="O709" s="39" t="s">
        <v>1625</v>
      </c>
      <c r="P709" s="39" t="s">
        <v>899</v>
      </c>
      <c r="T709" s="39" t="s">
        <v>553</v>
      </c>
      <c r="U709" s="39" t="s">
        <v>553</v>
      </c>
      <c r="V709" s="39" t="s">
        <v>553</v>
      </c>
      <c r="W709" s="39" t="s">
        <v>553</v>
      </c>
      <c r="X709" s="39" t="s">
        <v>554</v>
      </c>
      <c r="AB709" s="39" t="s">
        <v>880</v>
      </c>
    </row>
    <row r="710" spans="1:28" s="39" customFormat="1">
      <c r="A710" s="39" t="s">
        <v>1558</v>
      </c>
      <c r="B710" s="39" t="s">
        <v>268</v>
      </c>
      <c r="D710" s="39" t="s">
        <v>1227</v>
      </c>
      <c r="E710" s="39" t="s">
        <v>1744</v>
      </c>
      <c r="F710" s="39" t="s">
        <v>1030</v>
      </c>
      <c r="G710" s="39" t="s">
        <v>1710</v>
      </c>
      <c r="H710" s="39" t="s">
        <v>950</v>
      </c>
      <c r="I710" s="39" t="s">
        <v>1109</v>
      </c>
      <c r="J710" s="39" t="s">
        <v>1113</v>
      </c>
      <c r="K710" s="39" t="s">
        <v>1030</v>
      </c>
      <c r="L710" s="39" t="s">
        <v>1030</v>
      </c>
      <c r="M710" s="39" t="s">
        <v>1030</v>
      </c>
      <c r="N710" s="39" t="s">
        <v>1640</v>
      </c>
      <c r="O710" s="39" t="s">
        <v>1640</v>
      </c>
      <c r="P710" s="39" t="s">
        <v>899</v>
      </c>
      <c r="T710" s="39" t="s">
        <v>553</v>
      </c>
      <c r="U710" s="39" t="s">
        <v>553</v>
      </c>
      <c r="V710" s="39" t="s">
        <v>553</v>
      </c>
      <c r="W710" s="39" t="s">
        <v>553</v>
      </c>
      <c r="X710" s="39" t="s">
        <v>554</v>
      </c>
      <c r="AB710" s="39" t="s">
        <v>880</v>
      </c>
    </row>
    <row r="711" spans="1:28" s="39" customFormat="1">
      <c r="A711" s="39" t="s">
        <v>1558</v>
      </c>
      <c r="B711" s="39" t="s">
        <v>268</v>
      </c>
      <c r="D711" s="39" t="s">
        <v>1205</v>
      </c>
      <c r="E711" s="39" t="s">
        <v>1744</v>
      </c>
      <c r="F711" s="39" t="s">
        <v>1030</v>
      </c>
      <c r="G711" s="39" t="s">
        <v>1710</v>
      </c>
      <c r="H711" s="39" t="s">
        <v>950</v>
      </c>
      <c r="I711" s="39" t="s">
        <v>1109</v>
      </c>
      <c r="J711" s="39" t="s">
        <v>1113</v>
      </c>
      <c r="K711" s="39" t="s">
        <v>1030</v>
      </c>
      <c r="L711" s="39" t="s">
        <v>1030</v>
      </c>
      <c r="M711" s="39" t="s">
        <v>1030</v>
      </c>
      <c r="N711" s="39" t="s">
        <v>1640</v>
      </c>
      <c r="O711" s="39" t="s">
        <v>1640</v>
      </c>
      <c r="P711" s="39" t="s">
        <v>899</v>
      </c>
      <c r="T711" s="39" t="s">
        <v>553</v>
      </c>
      <c r="U711" s="39" t="s">
        <v>553</v>
      </c>
      <c r="V711" s="39" t="s">
        <v>553</v>
      </c>
      <c r="W711" s="39" t="s">
        <v>553</v>
      </c>
      <c r="X711" s="39" t="s">
        <v>554</v>
      </c>
      <c r="AB711" s="39" t="s">
        <v>880</v>
      </c>
    </row>
    <row r="712" spans="1:28" s="39" customFormat="1">
      <c r="A712" s="39" t="s">
        <v>1558</v>
      </c>
      <c r="B712" s="39" t="s">
        <v>263</v>
      </c>
      <c r="D712" s="39" t="s">
        <v>1201</v>
      </c>
      <c r="E712" s="39" t="s">
        <v>1745</v>
      </c>
      <c r="F712" s="39" t="s">
        <v>1030</v>
      </c>
      <c r="G712" s="39" t="s">
        <v>1709</v>
      </c>
      <c r="H712" s="39" t="s">
        <v>950</v>
      </c>
      <c r="I712" s="39" t="s">
        <v>1109</v>
      </c>
      <c r="J712" s="39" t="s">
        <v>1113</v>
      </c>
      <c r="K712" s="39" t="s">
        <v>1030</v>
      </c>
      <c r="L712" s="39" t="s">
        <v>1030</v>
      </c>
      <c r="M712" s="39" t="s">
        <v>1030</v>
      </c>
      <c r="N712" s="39" t="s">
        <v>1627</v>
      </c>
      <c r="O712" s="39" t="s">
        <v>1627</v>
      </c>
      <c r="P712" s="39" t="s">
        <v>899</v>
      </c>
      <c r="T712" s="39" t="s">
        <v>553</v>
      </c>
      <c r="U712" s="39" t="s">
        <v>553</v>
      </c>
      <c r="V712" s="39" t="s">
        <v>553</v>
      </c>
      <c r="W712" s="39" t="s">
        <v>553</v>
      </c>
      <c r="X712" s="39" t="s">
        <v>554</v>
      </c>
      <c r="AB712" s="39" t="s">
        <v>880</v>
      </c>
    </row>
    <row r="713" spans="1:28" s="39" customFormat="1">
      <c r="A713" s="39" t="s">
        <v>1558</v>
      </c>
      <c r="B713" s="39" t="s">
        <v>263</v>
      </c>
      <c r="D713" s="39" t="s">
        <v>1208</v>
      </c>
      <c r="E713" s="39" t="s">
        <v>1746</v>
      </c>
      <c r="F713" s="39" t="s">
        <v>1030</v>
      </c>
      <c r="G713" s="39" t="s">
        <v>1710</v>
      </c>
      <c r="H713" s="39" t="s">
        <v>950</v>
      </c>
      <c r="I713" s="39" t="s">
        <v>1109</v>
      </c>
      <c r="J713" s="39" t="s">
        <v>1113</v>
      </c>
      <c r="K713" s="39" t="s">
        <v>1030</v>
      </c>
      <c r="L713" s="39" t="s">
        <v>1030</v>
      </c>
      <c r="M713" s="39" t="s">
        <v>1030</v>
      </c>
      <c r="N713" s="39" t="s">
        <v>1628</v>
      </c>
      <c r="O713" s="39" t="s">
        <v>1628</v>
      </c>
      <c r="P713" s="39" t="s">
        <v>899</v>
      </c>
      <c r="T713" s="39" t="s">
        <v>553</v>
      </c>
      <c r="U713" s="39" t="s">
        <v>553</v>
      </c>
      <c r="V713" s="39" t="s">
        <v>553</v>
      </c>
      <c r="W713" s="39" t="s">
        <v>553</v>
      </c>
      <c r="X713" s="39" t="s">
        <v>554</v>
      </c>
      <c r="AB713" s="39" t="s">
        <v>880</v>
      </c>
    </row>
    <row r="714" spans="1:28" s="39" customFormat="1">
      <c r="A714" s="39" t="s">
        <v>1558</v>
      </c>
      <c r="B714" s="39" t="s">
        <v>263</v>
      </c>
      <c r="D714" s="39" t="s">
        <v>1236</v>
      </c>
      <c r="E714" s="39" t="s">
        <v>1746</v>
      </c>
      <c r="F714" s="39" t="s">
        <v>1030</v>
      </c>
      <c r="G714" s="39" t="s">
        <v>1710</v>
      </c>
      <c r="H714" s="39" t="s">
        <v>950</v>
      </c>
      <c r="I714" s="39" t="s">
        <v>1109</v>
      </c>
      <c r="J714" s="39" t="s">
        <v>1113</v>
      </c>
      <c r="K714" s="39" t="s">
        <v>1030</v>
      </c>
      <c r="L714" s="39" t="s">
        <v>1030</v>
      </c>
      <c r="M714" s="39" t="s">
        <v>1030</v>
      </c>
      <c r="N714" s="39" t="s">
        <v>1632</v>
      </c>
      <c r="O714" s="39" t="s">
        <v>1632</v>
      </c>
      <c r="P714" s="39" t="s">
        <v>899</v>
      </c>
      <c r="T714" s="39" t="s">
        <v>553</v>
      </c>
      <c r="U714" s="39" t="s">
        <v>553</v>
      </c>
      <c r="V714" s="39" t="s">
        <v>553</v>
      </c>
      <c r="W714" s="39" t="s">
        <v>553</v>
      </c>
      <c r="X714" s="39" t="s">
        <v>554</v>
      </c>
      <c r="AB714" s="39" t="s">
        <v>880</v>
      </c>
    </row>
    <row r="715" spans="1:28" s="39" customFormat="1">
      <c r="A715" s="39" t="s">
        <v>1558</v>
      </c>
      <c r="B715" s="39" t="s">
        <v>263</v>
      </c>
      <c r="D715" s="39" t="s">
        <v>1223</v>
      </c>
      <c r="E715" s="39" t="s">
        <v>1746</v>
      </c>
      <c r="F715" s="39" t="s">
        <v>1030</v>
      </c>
      <c r="G715" s="39" t="s">
        <v>1710</v>
      </c>
      <c r="H715" s="39" t="s">
        <v>950</v>
      </c>
      <c r="I715" s="39" t="s">
        <v>1109</v>
      </c>
      <c r="J715" s="39" t="s">
        <v>1113</v>
      </c>
      <c r="K715" s="39" t="s">
        <v>1030</v>
      </c>
      <c r="L715" s="39" t="s">
        <v>1030</v>
      </c>
      <c r="M715" s="39" t="s">
        <v>1030</v>
      </c>
      <c r="N715" s="39" t="s">
        <v>1632</v>
      </c>
      <c r="O715" s="39" t="s">
        <v>1632</v>
      </c>
      <c r="P715" s="39" t="s">
        <v>899</v>
      </c>
      <c r="T715" s="39" t="s">
        <v>553</v>
      </c>
      <c r="U715" s="39" t="s">
        <v>553</v>
      </c>
      <c r="V715" s="39" t="s">
        <v>553</v>
      </c>
      <c r="W715" s="39" t="s">
        <v>553</v>
      </c>
      <c r="X715" s="39" t="s">
        <v>554</v>
      </c>
      <c r="AB715" s="39" t="s">
        <v>880</v>
      </c>
    </row>
    <row r="716" spans="1:28" s="39" customFormat="1">
      <c r="A716" s="39" t="s">
        <v>1558</v>
      </c>
      <c r="B716" s="39" t="s">
        <v>263</v>
      </c>
      <c r="D716" s="39" t="s">
        <v>1210</v>
      </c>
      <c r="E716" s="39" t="s">
        <v>1746</v>
      </c>
      <c r="F716" s="39" t="s">
        <v>1030</v>
      </c>
      <c r="G716" s="39" t="s">
        <v>1710</v>
      </c>
      <c r="H716" s="39" t="s">
        <v>950</v>
      </c>
      <c r="I716" s="39" t="s">
        <v>1109</v>
      </c>
      <c r="J716" s="39" t="s">
        <v>1113</v>
      </c>
      <c r="K716" s="39" t="s">
        <v>1030</v>
      </c>
      <c r="L716" s="39" t="s">
        <v>1030</v>
      </c>
      <c r="M716" s="39" t="s">
        <v>1030</v>
      </c>
      <c r="N716" s="39" t="s">
        <v>1625</v>
      </c>
      <c r="O716" s="39" t="s">
        <v>1625</v>
      </c>
      <c r="P716" s="39" t="s">
        <v>899</v>
      </c>
      <c r="T716" s="39" t="s">
        <v>553</v>
      </c>
      <c r="U716" s="39" t="s">
        <v>553</v>
      </c>
      <c r="V716" s="39" t="s">
        <v>553</v>
      </c>
      <c r="W716" s="39" t="s">
        <v>553</v>
      </c>
      <c r="X716" s="39" t="s">
        <v>554</v>
      </c>
      <c r="AB716" s="39" t="s">
        <v>880</v>
      </c>
    </row>
    <row r="717" spans="1:28" s="39" customFormat="1">
      <c r="A717" s="39" t="s">
        <v>1558</v>
      </c>
      <c r="B717" s="39" t="s">
        <v>263</v>
      </c>
      <c r="D717" s="39" t="s">
        <v>1213</v>
      </c>
      <c r="E717" s="39" t="s">
        <v>1746</v>
      </c>
      <c r="F717" s="39" t="s">
        <v>1030</v>
      </c>
      <c r="G717" s="39" t="s">
        <v>1710</v>
      </c>
      <c r="H717" s="39" t="s">
        <v>950</v>
      </c>
      <c r="I717" s="39" t="s">
        <v>1109</v>
      </c>
      <c r="J717" s="39" t="s">
        <v>1113</v>
      </c>
      <c r="K717" s="39" t="s">
        <v>1030</v>
      </c>
      <c r="L717" s="39" t="s">
        <v>1030</v>
      </c>
      <c r="M717" s="39" t="s">
        <v>1030</v>
      </c>
      <c r="N717" s="39" t="s">
        <v>1625</v>
      </c>
      <c r="O717" s="39" t="s">
        <v>1625</v>
      </c>
      <c r="P717" s="39" t="s">
        <v>899</v>
      </c>
      <c r="T717" s="39" t="s">
        <v>553</v>
      </c>
      <c r="U717" s="39" t="s">
        <v>553</v>
      </c>
      <c r="V717" s="39" t="s">
        <v>553</v>
      </c>
      <c r="W717" s="39" t="s">
        <v>553</v>
      </c>
      <c r="X717" s="39" t="s">
        <v>554</v>
      </c>
      <c r="AB717" s="39" t="s">
        <v>880</v>
      </c>
    </row>
    <row r="718" spans="1:28" s="39" customFormat="1">
      <c r="A718" s="39" t="s">
        <v>1558</v>
      </c>
      <c r="B718" s="39" t="s">
        <v>263</v>
      </c>
      <c r="D718" s="39" t="s">
        <v>1227</v>
      </c>
      <c r="E718" s="39" t="s">
        <v>1747</v>
      </c>
      <c r="F718" s="39" t="s">
        <v>1030</v>
      </c>
      <c r="G718" s="39" t="s">
        <v>1710</v>
      </c>
      <c r="H718" s="39" t="s">
        <v>950</v>
      </c>
      <c r="I718" s="39" t="s">
        <v>1109</v>
      </c>
      <c r="J718" s="39" t="s">
        <v>1113</v>
      </c>
      <c r="K718" s="39" t="s">
        <v>1030</v>
      </c>
      <c r="L718" s="39" t="s">
        <v>1030</v>
      </c>
      <c r="M718" s="39" t="s">
        <v>1030</v>
      </c>
      <c r="N718" s="39" t="s">
        <v>1640</v>
      </c>
      <c r="O718" s="39" t="s">
        <v>1640</v>
      </c>
      <c r="P718" s="39" t="s">
        <v>899</v>
      </c>
      <c r="T718" s="39" t="s">
        <v>553</v>
      </c>
      <c r="U718" s="39" t="s">
        <v>553</v>
      </c>
      <c r="V718" s="39" t="s">
        <v>553</v>
      </c>
      <c r="W718" s="39" t="s">
        <v>553</v>
      </c>
      <c r="X718" s="39" t="s">
        <v>554</v>
      </c>
      <c r="AB718" s="39" t="s">
        <v>880</v>
      </c>
    </row>
    <row r="719" spans="1:28" s="39" customFormat="1">
      <c r="A719" s="39" t="s">
        <v>1558</v>
      </c>
      <c r="B719" s="39" t="s">
        <v>263</v>
      </c>
      <c r="D719" s="39" t="s">
        <v>1205</v>
      </c>
      <c r="E719" s="39" t="s">
        <v>1608</v>
      </c>
      <c r="F719" s="39" t="s">
        <v>1030</v>
      </c>
      <c r="G719" s="39" t="s">
        <v>1710</v>
      </c>
      <c r="H719" s="39" t="s">
        <v>950</v>
      </c>
      <c r="I719" s="39" t="s">
        <v>1109</v>
      </c>
      <c r="J719" s="39" t="s">
        <v>1113</v>
      </c>
      <c r="K719" s="39" t="s">
        <v>1030</v>
      </c>
      <c r="L719" s="39" t="s">
        <v>1030</v>
      </c>
      <c r="M719" s="39" t="s">
        <v>1030</v>
      </c>
      <c r="N719" s="39" t="s">
        <v>1640</v>
      </c>
      <c r="O719" s="39" t="s">
        <v>1640</v>
      </c>
      <c r="P719" s="39" t="s">
        <v>899</v>
      </c>
      <c r="T719" s="39" t="s">
        <v>553</v>
      </c>
      <c r="U719" s="39" t="s">
        <v>553</v>
      </c>
      <c r="V719" s="39" t="s">
        <v>553</v>
      </c>
      <c r="W719" s="39" t="s">
        <v>553</v>
      </c>
      <c r="X719" s="39" t="s">
        <v>554</v>
      </c>
      <c r="AB719" s="39" t="s">
        <v>880</v>
      </c>
    </row>
    <row r="720" spans="1:28" s="39" customFormat="1">
      <c r="A720" s="39" t="s">
        <v>1558</v>
      </c>
      <c r="B720" s="39" t="s">
        <v>270</v>
      </c>
      <c r="D720" s="39" t="s">
        <v>1201</v>
      </c>
      <c r="E720" s="39" t="s">
        <v>1742</v>
      </c>
      <c r="F720" s="39" t="s">
        <v>961</v>
      </c>
      <c r="G720" s="39" t="s">
        <v>1709</v>
      </c>
      <c r="H720" s="39" t="s">
        <v>950</v>
      </c>
      <c r="I720" s="39" t="s">
        <v>1109</v>
      </c>
      <c r="J720" s="39" t="s">
        <v>1113</v>
      </c>
      <c r="K720" s="39" t="s">
        <v>961</v>
      </c>
      <c r="L720" s="39" t="s">
        <v>961</v>
      </c>
      <c r="M720" s="39" t="s">
        <v>961</v>
      </c>
      <c r="N720" s="39" t="s">
        <v>1627</v>
      </c>
      <c r="O720" s="39" t="s">
        <v>1627</v>
      </c>
      <c r="P720" s="39" t="s">
        <v>899</v>
      </c>
      <c r="T720" s="39" t="s">
        <v>553</v>
      </c>
      <c r="U720" s="39" t="s">
        <v>553</v>
      </c>
      <c r="V720" s="39" t="s">
        <v>553</v>
      </c>
      <c r="W720" s="39" t="s">
        <v>553</v>
      </c>
      <c r="X720" s="39" t="s">
        <v>554</v>
      </c>
      <c r="AB720" s="39" t="s">
        <v>880</v>
      </c>
    </row>
    <row r="721" spans="1:28" s="39" customFormat="1">
      <c r="A721" s="39" t="s">
        <v>1558</v>
      </c>
      <c r="B721" s="39" t="s">
        <v>270</v>
      </c>
      <c r="D721" s="39" t="s">
        <v>1208</v>
      </c>
      <c r="E721" s="39" t="s">
        <v>1742</v>
      </c>
      <c r="F721" s="39" t="s">
        <v>961</v>
      </c>
      <c r="G721" s="39" t="s">
        <v>1710</v>
      </c>
      <c r="H721" s="39" t="s">
        <v>950</v>
      </c>
      <c r="I721" s="39" t="s">
        <v>1109</v>
      </c>
      <c r="J721" s="39" t="s">
        <v>1113</v>
      </c>
      <c r="K721" s="39" t="s">
        <v>961</v>
      </c>
      <c r="L721" s="39" t="s">
        <v>961</v>
      </c>
      <c r="M721" s="39" t="s">
        <v>961</v>
      </c>
      <c r="N721" s="39" t="s">
        <v>1628</v>
      </c>
      <c r="O721" s="39" t="s">
        <v>1628</v>
      </c>
      <c r="P721" s="39" t="s">
        <v>899</v>
      </c>
      <c r="T721" s="39" t="s">
        <v>553</v>
      </c>
      <c r="U721" s="39" t="s">
        <v>553</v>
      </c>
      <c r="V721" s="39" t="s">
        <v>553</v>
      </c>
      <c r="W721" s="39" t="s">
        <v>553</v>
      </c>
      <c r="X721" s="39" t="s">
        <v>554</v>
      </c>
      <c r="AB721" s="39" t="s">
        <v>880</v>
      </c>
    </row>
    <row r="722" spans="1:28" s="39" customFormat="1">
      <c r="A722" s="39" t="s">
        <v>1558</v>
      </c>
      <c r="B722" s="39" t="s">
        <v>270</v>
      </c>
      <c r="D722" s="39" t="s">
        <v>1236</v>
      </c>
      <c r="E722" s="39" t="s">
        <v>1743</v>
      </c>
      <c r="F722" s="39" t="s">
        <v>961</v>
      </c>
      <c r="G722" s="39" t="s">
        <v>1710</v>
      </c>
      <c r="H722" s="39" t="s">
        <v>950</v>
      </c>
      <c r="I722" s="39" t="s">
        <v>1109</v>
      </c>
      <c r="J722" s="39" t="s">
        <v>1113</v>
      </c>
      <c r="K722" s="39" t="s">
        <v>961</v>
      </c>
      <c r="L722" s="39" t="s">
        <v>961</v>
      </c>
      <c r="M722" s="39" t="s">
        <v>961</v>
      </c>
      <c r="N722" s="39" t="s">
        <v>1632</v>
      </c>
      <c r="O722" s="39" t="s">
        <v>1632</v>
      </c>
      <c r="P722" s="39" t="s">
        <v>899</v>
      </c>
      <c r="T722" s="39" t="s">
        <v>553</v>
      </c>
      <c r="U722" s="39" t="s">
        <v>553</v>
      </c>
      <c r="V722" s="39" t="s">
        <v>553</v>
      </c>
      <c r="W722" s="39" t="s">
        <v>553</v>
      </c>
      <c r="X722" s="39" t="s">
        <v>554</v>
      </c>
      <c r="AB722" s="39" t="s">
        <v>880</v>
      </c>
    </row>
    <row r="723" spans="1:28" s="39" customFormat="1">
      <c r="A723" s="39" t="s">
        <v>1558</v>
      </c>
      <c r="B723" s="39" t="s">
        <v>270</v>
      </c>
      <c r="D723" s="39" t="s">
        <v>1223</v>
      </c>
      <c r="E723" s="39" t="s">
        <v>1743</v>
      </c>
      <c r="F723" s="39" t="s">
        <v>961</v>
      </c>
      <c r="G723" s="39" t="s">
        <v>1710</v>
      </c>
      <c r="H723" s="39" t="s">
        <v>950</v>
      </c>
      <c r="I723" s="39" t="s">
        <v>1109</v>
      </c>
      <c r="J723" s="39" t="s">
        <v>1113</v>
      </c>
      <c r="K723" s="39" t="s">
        <v>961</v>
      </c>
      <c r="L723" s="39" t="s">
        <v>961</v>
      </c>
      <c r="M723" s="39" t="s">
        <v>961</v>
      </c>
      <c r="N723" s="39" t="s">
        <v>1632</v>
      </c>
      <c r="O723" s="39" t="s">
        <v>1632</v>
      </c>
      <c r="P723" s="39" t="s">
        <v>899</v>
      </c>
      <c r="T723" s="39" t="s">
        <v>553</v>
      </c>
      <c r="U723" s="39" t="s">
        <v>553</v>
      </c>
      <c r="V723" s="39" t="s">
        <v>553</v>
      </c>
      <c r="W723" s="39" t="s">
        <v>553</v>
      </c>
      <c r="X723" s="39" t="s">
        <v>554</v>
      </c>
      <c r="AB723" s="39" t="s">
        <v>880</v>
      </c>
    </row>
    <row r="724" spans="1:28" s="39" customFormat="1">
      <c r="A724" s="39" t="s">
        <v>1558</v>
      </c>
      <c r="B724" s="39" t="s">
        <v>270</v>
      </c>
      <c r="D724" s="39" t="s">
        <v>1210</v>
      </c>
      <c r="E724" s="39" t="s">
        <v>1744</v>
      </c>
      <c r="F724" s="39" t="s">
        <v>961</v>
      </c>
      <c r="G724" s="39" t="s">
        <v>1710</v>
      </c>
      <c r="H724" s="39" t="s">
        <v>950</v>
      </c>
      <c r="I724" s="39" t="s">
        <v>1109</v>
      </c>
      <c r="J724" s="39" t="s">
        <v>1113</v>
      </c>
      <c r="K724" s="39" t="s">
        <v>961</v>
      </c>
      <c r="L724" s="39" t="s">
        <v>961</v>
      </c>
      <c r="M724" s="39" t="s">
        <v>961</v>
      </c>
      <c r="N724" s="39" t="s">
        <v>1625</v>
      </c>
      <c r="O724" s="39" t="s">
        <v>1625</v>
      </c>
      <c r="P724" s="39" t="s">
        <v>899</v>
      </c>
      <c r="T724" s="39" t="s">
        <v>553</v>
      </c>
      <c r="U724" s="39" t="s">
        <v>553</v>
      </c>
      <c r="V724" s="39" t="s">
        <v>553</v>
      </c>
      <c r="W724" s="39" t="s">
        <v>553</v>
      </c>
      <c r="X724" s="39" t="s">
        <v>554</v>
      </c>
      <c r="AB724" s="39" t="s">
        <v>880</v>
      </c>
    </row>
    <row r="725" spans="1:28" s="39" customFormat="1">
      <c r="A725" s="39" t="s">
        <v>1558</v>
      </c>
      <c r="B725" s="39" t="s">
        <v>270</v>
      </c>
      <c r="D725" s="39" t="s">
        <v>1213</v>
      </c>
      <c r="E725" s="39" t="s">
        <v>1744</v>
      </c>
      <c r="F725" s="39" t="s">
        <v>961</v>
      </c>
      <c r="G725" s="39" t="s">
        <v>1710</v>
      </c>
      <c r="H725" s="39" t="s">
        <v>950</v>
      </c>
      <c r="I725" s="39" t="s">
        <v>1109</v>
      </c>
      <c r="J725" s="39" t="s">
        <v>1113</v>
      </c>
      <c r="K725" s="39" t="s">
        <v>961</v>
      </c>
      <c r="L725" s="39" t="s">
        <v>961</v>
      </c>
      <c r="M725" s="39" t="s">
        <v>961</v>
      </c>
      <c r="N725" s="39" t="s">
        <v>1625</v>
      </c>
      <c r="O725" s="39" t="s">
        <v>1625</v>
      </c>
      <c r="P725" s="39" t="s">
        <v>899</v>
      </c>
      <c r="T725" s="39" t="s">
        <v>553</v>
      </c>
      <c r="U725" s="39" t="s">
        <v>553</v>
      </c>
      <c r="V725" s="39" t="s">
        <v>553</v>
      </c>
      <c r="W725" s="39" t="s">
        <v>553</v>
      </c>
      <c r="X725" s="39" t="s">
        <v>554</v>
      </c>
      <c r="AB725" s="39" t="s">
        <v>880</v>
      </c>
    </row>
    <row r="726" spans="1:28" s="39" customFormat="1">
      <c r="A726" s="39" t="s">
        <v>1558</v>
      </c>
      <c r="B726" s="39" t="s">
        <v>270</v>
      </c>
      <c r="D726" s="39" t="s">
        <v>1227</v>
      </c>
      <c r="E726" s="39" t="s">
        <v>1744</v>
      </c>
      <c r="F726" s="39" t="s">
        <v>961</v>
      </c>
      <c r="G726" s="39" t="s">
        <v>1710</v>
      </c>
      <c r="H726" s="39" t="s">
        <v>950</v>
      </c>
      <c r="I726" s="39" t="s">
        <v>1109</v>
      </c>
      <c r="J726" s="39" t="s">
        <v>1113</v>
      </c>
      <c r="K726" s="39" t="s">
        <v>961</v>
      </c>
      <c r="L726" s="39" t="s">
        <v>961</v>
      </c>
      <c r="M726" s="39" t="s">
        <v>961</v>
      </c>
      <c r="N726" s="39" t="s">
        <v>1640</v>
      </c>
      <c r="O726" s="39" t="s">
        <v>1640</v>
      </c>
      <c r="P726" s="39" t="s">
        <v>899</v>
      </c>
      <c r="T726" s="39" t="s">
        <v>553</v>
      </c>
      <c r="U726" s="39" t="s">
        <v>553</v>
      </c>
      <c r="V726" s="39" t="s">
        <v>553</v>
      </c>
      <c r="W726" s="39" t="s">
        <v>553</v>
      </c>
      <c r="X726" s="39" t="s">
        <v>554</v>
      </c>
      <c r="AB726" s="39" t="s">
        <v>880</v>
      </c>
    </row>
    <row r="727" spans="1:28" s="39" customFormat="1">
      <c r="A727" s="39" t="s">
        <v>1558</v>
      </c>
      <c r="B727" s="39" t="s">
        <v>270</v>
      </c>
      <c r="D727" s="39" t="s">
        <v>1205</v>
      </c>
      <c r="E727" s="39" t="s">
        <v>1744</v>
      </c>
      <c r="F727" s="39" t="s">
        <v>961</v>
      </c>
      <c r="G727" s="39" t="s">
        <v>1710</v>
      </c>
      <c r="H727" s="39" t="s">
        <v>950</v>
      </c>
      <c r="I727" s="39" t="s">
        <v>1109</v>
      </c>
      <c r="J727" s="39" t="s">
        <v>1113</v>
      </c>
      <c r="K727" s="39" t="s">
        <v>961</v>
      </c>
      <c r="L727" s="39" t="s">
        <v>961</v>
      </c>
      <c r="M727" s="39" t="s">
        <v>961</v>
      </c>
      <c r="N727" s="39" t="s">
        <v>1640</v>
      </c>
      <c r="O727" s="39" t="s">
        <v>1640</v>
      </c>
      <c r="P727" s="39" t="s">
        <v>899</v>
      </c>
      <c r="T727" s="39" t="s">
        <v>553</v>
      </c>
      <c r="U727" s="39" t="s">
        <v>553</v>
      </c>
      <c r="V727" s="39" t="s">
        <v>553</v>
      </c>
      <c r="W727" s="39" t="s">
        <v>553</v>
      </c>
      <c r="X727" s="39" t="s">
        <v>554</v>
      </c>
      <c r="AB727" s="39" t="s">
        <v>880</v>
      </c>
    </row>
    <row r="728" spans="1:28" s="39" customFormat="1">
      <c r="A728" s="39" t="s">
        <v>1558</v>
      </c>
      <c r="B728" s="39" t="s">
        <v>264</v>
      </c>
      <c r="D728" s="39" t="s">
        <v>1201</v>
      </c>
      <c r="E728" s="39" t="s">
        <v>1721</v>
      </c>
      <c r="F728" s="39" t="s">
        <v>961</v>
      </c>
      <c r="G728" s="39" t="s">
        <v>1709</v>
      </c>
      <c r="H728" s="39" t="s">
        <v>950</v>
      </c>
      <c r="I728" s="39" t="s">
        <v>1109</v>
      </c>
      <c r="J728" s="39" t="s">
        <v>1113</v>
      </c>
      <c r="K728" s="39" t="s">
        <v>961</v>
      </c>
      <c r="L728" s="39" t="s">
        <v>961</v>
      </c>
      <c r="M728" s="39" t="s">
        <v>961</v>
      </c>
      <c r="N728" s="39" t="s">
        <v>1627</v>
      </c>
      <c r="O728" s="39" t="s">
        <v>1627</v>
      </c>
      <c r="P728" s="39" t="s">
        <v>899</v>
      </c>
      <c r="T728" s="39" t="s">
        <v>553</v>
      </c>
      <c r="U728" s="39" t="s">
        <v>553</v>
      </c>
      <c r="V728" s="39" t="s">
        <v>553</v>
      </c>
      <c r="W728" s="39" t="s">
        <v>553</v>
      </c>
      <c r="X728" s="39" t="s">
        <v>554</v>
      </c>
      <c r="AB728" s="39" t="s">
        <v>880</v>
      </c>
    </row>
    <row r="729" spans="1:28" s="39" customFormat="1">
      <c r="A729" s="39" t="s">
        <v>1558</v>
      </c>
      <c r="B729" s="39" t="s">
        <v>264</v>
      </c>
      <c r="D729" s="39" t="s">
        <v>1208</v>
      </c>
      <c r="E729" s="39" t="s">
        <v>1722</v>
      </c>
      <c r="F729" s="39" t="s">
        <v>961</v>
      </c>
      <c r="G729" s="39" t="s">
        <v>1710</v>
      </c>
      <c r="H729" s="39" t="s">
        <v>950</v>
      </c>
      <c r="I729" s="39" t="s">
        <v>1109</v>
      </c>
      <c r="J729" s="39" t="s">
        <v>1113</v>
      </c>
      <c r="K729" s="39" t="s">
        <v>961</v>
      </c>
      <c r="L729" s="39" t="s">
        <v>961</v>
      </c>
      <c r="M729" s="39" t="s">
        <v>961</v>
      </c>
      <c r="N729" s="39" t="s">
        <v>1628</v>
      </c>
      <c r="O729" s="39" t="s">
        <v>1628</v>
      </c>
      <c r="P729" s="39" t="s">
        <v>899</v>
      </c>
      <c r="T729" s="39" t="s">
        <v>553</v>
      </c>
      <c r="U729" s="39" t="s">
        <v>553</v>
      </c>
      <c r="V729" s="39" t="s">
        <v>553</v>
      </c>
      <c r="W729" s="39" t="s">
        <v>553</v>
      </c>
      <c r="X729" s="39" t="s">
        <v>554</v>
      </c>
      <c r="AB729" s="39" t="s">
        <v>880</v>
      </c>
    </row>
    <row r="730" spans="1:28" s="39" customFormat="1">
      <c r="A730" s="39" t="s">
        <v>1558</v>
      </c>
      <c r="B730" s="39" t="s">
        <v>264</v>
      </c>
      <c r="D730" s="39" t="s">
        <v>1236</v>
      </c>
      <c r="E730" s="39" t="s">
        <v>1723</v>
      </c>
      <c r="F730" s="39" t="s">
        <v>961</v>
      </c>
      <c r="G730" s="39" t="s">
        <v>1710</v>
      </c>
      <c r="H730" s="39" t="s">
        <v>950</v>
      </c>
      <c r="I730" s="39" t="s">
        <v>1109</v>
      </c>
      <c r="J730" s="39" t="s">
        <v>1113</v>
      </c>
      <c r="K730" s="39" t="s">
        <v>961</v>
      </c>
      <c r="L730" s="39" t="s">
        <v>961</v>
      </c>
      <c r="M730" s="39" t="s">
        <v>961</v>
      </c>
      <c r="N730" s="39" t="s">
        <v>1632</v>
      </c>
      <c r="O730" s="39" t="s">
        <v>1632</v>
      </c>
      <c r="P730" s="39" t="s">
        <v>899</v>
      </c>
      <c r="T730" s="39" t="s">
        <v>553</v>
      </c>
      <c r="U730" s="39" t="s">
        <v>553</v>
      </c>
      <c r="V730" s="39" t="s">
        <v>553</v>
      </c>
      <c r="W730" s="39" t="s">
        <v>553</v>
      </c>
      <c r="X730" s="39" t="s">
        <v>554</v>
      </c>
      <c r="AB730" s="39" t="s">
        <v>880</v>
      </c>
    </row>
    <row r="731" spans="1:28" s="39" customFormat="1">
      <c r="A731" s="39" t="s">
        <v>1558</v>
      </c>
      <c r="B731" s="39" t="s">
        <v>264</v>
      </c>
      <c r="D731" s="39" t="s">
        <v>1223</v>
      </c>
      <c r="E731" s="39" t="s">
        <v>1723</v>
      </c>
      <c r="F731" s="39" t="s">
        <v>961</v>
      </c>
      <c r="G731" s="39" t="s">
        <v>1710</v>
      </c>
      <c r="H731" s="39" t="s">
        <v>950</v>
      </c>
      <c r="I731" s="39" t="s">
        <v>1109</v>
      </c>
      <c r="J731" s="39" t="s">
        <v>1113</v>
      </c>
      <c r="K731" s="39" t="s">
        <v>961</v>
      </c>
      <c r="L731" s="39" t="s">
        <v>961</v>
      </c>
      <c r="M731" s="39" t="s">
        <v>961</v>
      </c>
      <c r="N731" s="39" t="s">
        <v>1632</v>
      </c>
      <c r="O731" s="39" t="s">
        <v>1632</v>
      </c>
      <c r="P731" s="39" t="s">
        <v>899</v>
      </c>
      <c r="T731" s="39" t="s">
        <v>553</v>
      </c>
      <c r="U731" s="39" t="s">
        <v>553</v>
      </c>
      <c r="V731" s="39" t="s">
        <v>553</v>
      </c>
      <c r="W731" s="39" t="s">
        <v>553</v>
      </c>
      <c r="X731" s="39" t="s">
        <v>554</v>
      </c>
      <c r="AB731" s="39" t="s">
        <v>880</v>
      </c>
    </row>
    <row r="732" spans="1:28" s="39" customFormat="1">
      <c r="A732" s="39" t="s">
        <v>1558</v>
      </c>
      <c r="B732" s="39" t="s">
        <v>264</v>
      </c>
      <c r="D732" s="39" t="s">
        <v>1210</v>
      </c>
      <c r="E732" s="39" t="s">
        <v>1724</v>
      </c>
      <c r="F732" s="39" t="s">
        <v>961</v>
      </c>
      <c r="G732" s="39" t="s">
        <v>1710</v>
      </c>
      <c r="H732" s="39" t="s">
        <v>950</v>
      </c>
      <c r="I732" s="39" t="s">
        <v>1109</v>
      </c>
      <c r="J732" s="39" t="s">
        <v>1113</v>
      </c>
      <c r="K732" s="39" t="s">
        <v>961</v>
      </c>
      <c r="L732" s="39" t="s">
        <v>961</v>
      </c>
      <c r="M732" s="39" t="s">
        <v>961</v>
      </c>
      <c r="N732" s="39" t="s">
        <v>1625</v>
      </c>
      <c r="O732" s="39" t="s">
        <v>1625</v>
      </c>
      <c r="P732" s="39" t="s">
        <v>899</v>
      </c>
      <c r="T732" s="39" t="s">
        <v>553</v>
      </c>
      <c r="U732" s="39" t="s">
        <v>553</v>
      </c>
      <c r="V732" s="39" t="s">
        <v>553</v>
      </c>
      <c r="W732" s="39" t="s">
        <v>553</v>
      </c>
      <c r="X732" s="39" t="s">
        <v>554</v>
      </c>
      <c r="AB732" s="39" t="s">
        <v>880</v>
      </c>
    </row>
    <row r="733" spans="1:28" s="39" customFormat="1">
      <c r="A733" s="39" t="s">
        <v>1558</v>
      </c>
      <c r="B733" s="39" t="s">
        <v>264</v>
      </c>
      <c r="D733" s="39" t="s">
        <v>1211</v>
      </c>
      <c r="E733" s="39" t="s">
        <v>1603</v>
      </c>
      <c r="F733" s="39" t="s">
        <v>961</v>
      </c>
      <c r="G733" s="39" t="s">
        <v>1710</v>
      </c>
      <c r="H733" s="39" t="s">
        <v>950</v>
      </c>
      <c r="I733" s="39" t="s">
        <v>1109</v>
      </c>
      <c r="J733" s="39" t="s">
        <v>1113</v>
      </c>
      <c r="K733" s="39" t="s">
        <v>961</v>
      </c>
      <c r="L733" s="39" t="s">
        <v>961</v>
      </c>
      <c r="M733" s="39" t="s">
        <v>961</v>
      </c>
      <c r="N733" s="39" t="s">
        <v>1625</v>
      </c>
      <c r="O733" s="39" t="s">
        <v>1625</v>
      </c>
      <c r="P733" s="39" t="s">
        <v>899</v>
      </c>
      <c r="T733" s="39" t="s">
        <v>553</v>
      </c>
      <c r="U733" s="39" t="s">
        <v>553</v>
      </c>
      <c r="V733" s="39" t="s">
        <v>553</v>
      </c>
      <c r="W733" s="39" t="s">
        <v>553</v>
      </c>
      <c r="X733" s="39" t="s">
        <v>554</v>
      </c>
      <c r="AB733" s="39" t="s">
        <v>880</v>
      </c>
    </row>
    <row r="734" spans="1:28" s="39" customFormat="1">
      <c r="A734" s="39" t="s">
        <v>1558</v>
      </c>
      <c r="B734" s="39" t="s">
        <v>264</v>
      </c>
      <c r="D734" s="39" t="s">
        <v>1203</v>
      </c>
      <c r="E734" s="39" t="s">
        <v>1604</v>
      </c>
      <c r="F734" s="39" t="s">
        <v>961</v>
      </c>
      <c r="G734" s="39" t="s">
        <v>1710</v>
      </c>
      <c r="H734" s="39" t="s">
        <v>950</v>
      </c>
      <c r="I734" s="39" t="s">
        <v>1109</v>
      </c>
      <c r="J734" s="39" t="s">
        <v>1113</v>
      </c>
      <c r="K734" s="39" t="s">
        <v>961</v>
      </c>
      <c r="L734" s="39" t="s">
        <v>961</v>
      </c>
      <c r="M734" s="39" t="s">
        <v>961</v>
      </c>
      <c r="N734" s="39" t="s">
        <v>1625</v>
      </c>
      <c r="O734" s="39" t="s">
        <v>1625</v>
      </c>
      <c r="P734" s="39" t="s">
        <v>899</v>
      </c>
      <c r="T734" s="39" t="s">
        <v>553</v>
      </c>
      <c r="U734" s="39" t="s">
        <v>553</v>
      </c>
      <c r="V734" s="39" t="s">
        <v>553</v>
      </c>
      <c r="W734" s="39" t="s">
        <v>553</v>
      </c>
      <c r="X734" s="39" t="s">
        <v>554</v>
      </c>
      <c r="AB734" s="39" t="s">
        <v>880</v>
      </c>
    </row>
    <row r="735" spans="1:28" s="39" customFormat="1">
      <c r="A735" s="39" t="s">
        <v>1558</v>
      </c>
      <c r="B735" s="39" t="s">
        <v>264</v>
      </c>
      <c r="D735" s="39" t="s">
        <v>1227</v>
      </c>
      <c r="E735" s="39" t="s">
        <v>1725</v>
      </c>
      <c r="F735" s="39" t="s">
        <v>961</v>
      </c>
      <c r="G735" s="39" t="s">
        <v>1710</v>
      </c>
      <c r="H735" s="39" t="s">
        <v>950</v>
      </c>
      <c r="I735" s="39" t="s">
        <v>1109</v>
      </c>
      <c r="J735" s="39" t="s">
        <v>1113</v>
      </c>
      <c r="K735" s="39" t="s">
        <v>961</v>
      </c>
      <c r="L735" s="39" t="s">
        <v>961</v>
      </c>
      <c r="M735" s="39" t="s">
        <v>961</v>
      </c>
      <c r="N735" s="39" t="s">
        <v>1640</v>
      </c>
      <c r="O735" s="39" t="s">
        <v>1640</v>
      </c>
      <c r="P735" s="39" t="s">
        <v>899</v>
      </c>
      <c r="T735" s="39" t="s">
        <v>553</v>
      </c>
      <c r="U735" s="39" t="s">
        <v>553</v>
      </c>
      <c r="V735" s="39" t="s">
        <v>553</v>
      </c>
      <c r="W735" s="39" t="s">
        <v>553</v>
      </c>
      <c r="X735" s="39" t="s">
        <v>554</v>
      </c>
      <c r="AB735" s="39" t="s">
        <v>880</v>
      </c>
    </row>
    <row r="736" spans="1:28" s="39" customFormat="1">
      <c r="A736" s="39" t="s">
        <v>1558</v>
      </c>
      <c r="B736" s="39" t="s">
        <v>264</v>
      </c>
      <c r="D736" s="39" t="s">
        <v>1205</v>
      </c>
      <c r="E736" s="39" t="s">
        <v>1725</v>
      </c>
      <c r="F736" s="39" t="s">
        <v>961</v>
      </c>
      <c r="G736" s="39" t="s">
        <v>1710</v>
      </c>
      <c r="H736" s="39" t="s">
        <v>950</v>
      </c>
      <c r="I736" s="39" t="s">
        <v>1109</v>
      </c>
      <c r="J736" s="39" t="s">
        <v>1113</v>
      </c>
      <c r="K736" s="39" t="s">
        <v>961</v>
      </c>
      <c r="L736" s="39" t="s">
        <v>961</v>
      </c>
      <c r="M736" s="39" t="s">
        <v>961</v>
      </c>
      <c r="N736" s="39" t="s">
        <v>1640</v>
      </c>
      <c r="O736" s="39" t="s">
        <v>1640</v>
      </c>
      <c r="P736" s="39" t="s">
        <v>899</v>
      </c>
      <c r="T736" s="39" t="s">
        <v>553</v>
      </c>
      <c r="U736" s="39" t="s">
        <v>553</v>
      </c>
      <c r="V736" s="39" t="s">
        <v>553</v>
      </c>
      <c r="W736" s="39" t="s">
        <v>553</v>
      </c>
      <c r="X736" s="39" t="s">
        <v>554</v>
      </c>
      <c r="AB736" s="39" t="s">
        <v>880</v>
      </c>
    </row>
    <row r="737" spans="1:28" s="39" customFormat="1">
      <c r="A737" s="39" t="s">
        <v>1558</v>
      </c>
      <c r="B737" s="39" t="s">
        <v>241</v>
      </c>
      <c r="D737" s="39" t="s">
        <v>1201</v>
      </c>
      <c r="E737" s="39" t="s">
        <v>1735</v>
      </c>
      <c r="F737" s="39" t="s">
        <v>906</v>
      </c>
      <c r="G737" s="39" t="s">
        <v>1717</v>
      </c>
      <c r="H737" s="39" t="s">
        <v>950</v>
      </c>
      <c r="I737" s="39" t="s">
        <v>1109</v>
      </c>
      <c r="J737" s="39" t="s">
        <v>1113</v>
      </c>
      <c r="K737" s="39" t="s">
        <v>906</v>
      </c>
      <c r="L737" s="39" t="s">
        <v>906</v>
      </c>
      <c r="M737" s="39" t="s">
        <v>906</v>
      </c>
      <c r="N737" s="39" t="s">
        <v>1654</v>
      </c>
      <c r="O737" s="39" t="s">
        <v>1654</v>
      </c>
      <c r="P737" s="39" t="s">
        <v>899</v>
      </c>
      <c r="T737" s="39" t="s">
        <v>553</v>
      </c>
      <c r="U737" s="39" t="s">
        <v>553</v>
      </c>
      <c r="V737" s="39" t="s">
        <v>553</v>
      </c>
      <c r="W737" s="39" t="s">
        <v>553</v>
      </c>
      <c r="X737" s="39" t="s">
        <v>554</v>
      </c>
      <c r="AB737" s="39" t="s">
        <v>880</v>
      </c>
    </row>
    <row r="738" spans="1:28" s="39" customFormat="1">
      <c r="A738" s="39" t="s">
        <v>1558</v>
      </c>
      <c r="B738" s="39" t="s">
        <v>241</v>
      </c>
      <c r="D738" s="39" t="s">
        <v>1208</v>
      </c>
      <c r="E738" s="39" t="s">
        <v>1736</v>
      </c>
      <c r="F738" s="39" t="s">
        <v>906</v>
      </c>
      <c r="G738" s="39" t="s">
        <v>1718</v>
      </c>
      <c r="H738" s="39" t="s">
        <v>950</v>
      </c>
      <c r="I738" s="39" t="s">
        <v>1109</v>
      </c>
      <c r="J738" s="39" t="s">
        <v>1113</v>
      </c>
      <c r="K738" s="39" t="s">
        <v>906</v>
      </c>
      <c r="L738" s="39" t="s">
        <v>906</v>
      </c>
      <c r="M738" s="39" t="s">
        <v>906</v>
      </c>
      <c r="N738" s="39" t="s">
        <v>1654</v>
      </c>
      <c r="O738" s="39" t="s">
        <v>1654</v>
      </c>
      <c r="P738" s="39" t="s">
        <v>899</v>
      </c>
      <c r="T738" s="39" t="s">
        <v>553</v>
      </c>
      <c r="U738" s="39" t="s">
        <v>553</v>
      </c>
      <c r="V738" s="39" t="s">
        <v>553</v>
      </c>
      <c r="W738" s="39" t="s">
        <v>553</v>
      </c>
      <c r="X738" s="39" t="s">
        <v>554</v>
      </c>
      <c r="AB738" s="39" t="s">
        <v>880</v>
      </c>
    </row>
    <row r="739" spans="1:28" s="39" customFormat="1">
      <c r="A739" s="39" t="s">
        <v>1558</v>
      </c>
      <c r="B739" s="39" t="s">
        <v>241</v>
      </c>
      <c r="D739" s="39" t="s">
        <v>1209</v>
      </c>
      <c r="E739" s="39" t="s">
        <v>1736</v>
      </c>
      <c r="F739" s="39" t="s">
        <v>906</v>
      </c>
      <c r="G739" s="39" t="s">
        <v>1720</v>
      </c>
      <c r="H739" s="39" t="s">
        <v>950</v>
      </c>
      <c r="I739" s="39" t="s">
        <v>1109</v>
      </c>
      <c r="J739" s="39" t="s">
        <v>1113</v>
      </c>
      <c r="K739" s="39" t="s">
        <v>906</v>
      </c>
      <c r="L739" s="39" t="s">
        <v>906</v>
      </c>
      <c r="M739" s="39" t="s">
        <v>906</v>
      </c>
      <c r="N739" s="39" t="s">
        <v>1654</v>
      </c>
      <c r="O739" s="39" t="s">
        <v>1654</v>
      </c>
      <c r="P739" s="39" t="s">
        <v>899</v>
      </c>
      <c r="T739" s="39" t="s">
        <v>553</v>
      </c>
      <c r="U739" s="39" t="s">
        <v>553</v>
      </c>
      <c r="V739" s="39" t="s">
        <v>553</v>
      </c>
      <c r="W739" s="39" t="s">
        <v>553</v>
      </c>
      <c r="X739" s="39" t="s">
        <v>554</v>
      </c>
      <c r="AB739" s="39" t="s">
        <v>880</v>
      </c>
    </row>
    <row r="740" spans="1:28" s="39" customFormat="1">
      <c r="A740" s="39" t="s">
        <v>1558</v>
      </c>
      <c r="B740" s="39" t="s">
        <v>241</v>
      </c>
      <c r="D740" s="39" t="s">
        <v>1210</v>
      </c>
      <c r="E740" s="39" t="s">
        <v>1737</v>
      </c>
      <c r="F740" s="39" t="s">
        <v>906</v>
      </c>
      <c r="G740" s="39" t="s">
        <v>1720</v>
      </c>
      <c r="H740" s="39" t="s">
        <v>950</v>
      </c>
      <c r="I740" s="39" t="s">
        <v>1109</v>
      </c>
      <c r="J740" s="39" t="s">
        <v>1113</v>
      </c>
      <c r="K740" s="39" t="s">
        <v>906</v>
      </c>
      <c r="L740" s="39" t="s">
        <v>906</v>
      </c>
      <c r="M740" s="39" t="s">
        <v>906</v>
      </c>
      <c r="N740" s="39" t="s">
        <v>1654</v>
      </c>
      <c r="O740" s="39" t="s">
        <v>1654</v>
      </c>
      <c r="P740" s="39" t="s">
        <v>899</v>
      </c>
      <c r="T740" s="39" t="s">
        <v>553</v>
      </c>
      <c r="U740" s="39" t="s">
        <v>553</v>
      </c>
      <c r="V740" s="39" t="s">
        <v>553</v>
      </c>
      <c r="W740" s="39" t="s">
        <v>553</v>
      </c>
      <c r="X740" s="39" t="s">
        <v>554</v>
      </c>
      <c r="AB740" s="39" t="s">
        <v>880</v>
      </c>
    </row>
    <row r="741" spans="1:28" s="39" customFormat="1">
      <c r="A741" s="39" t="s">
        <v>1558</v>
      </c>
      <c r="B741" s="39" t="s">
        <v>241</v>
      </c>
      <c r="D741" s="39" t="s">
        <v>1211</v>
      </c>
      <c r="E741" s="39" t="s">
        <v>1738</v>
      </c>
      <c r="F741" s="39" t="s">
        <v>906</v>
      </c>
      <c r="G741" s="39" t="s">
        <v>1720</v>
      </c>
      <c r="H741" s="39" t="s">
        <v>950</v>
      </c>
      <c r="I741" s="39" t="s">
        <v>1109</v>
      </c>
      <c r="J741" s="39" t="s">
        <v>1113</v>
      </c>
      <c r="K741" s="39" t="s">
        <v>906</v>
      </c>
      <c r="L741" s="39" t="s">
        <v>906</v>
      </c>
      <c r="M741" s="39" t="s">
        <v>906</v>
      </c>
      <c r="N741" s="39" t="s">
        <v>1654</v>
      </c>
      <c r="O741" s="39" t="s">
        <v>1654</v>
      </c>
      <c r="P741" s="39" t="s">
        <v>899</v>
      </c>
      <c r="T741" s="39" t="s">
        <v>553</v>
      </c>
      <c r="U741" s="39" t="s">
        <v>553</v>
      </c>
      <c r="V741" s="39" t="s">
        <v>553</v>
      </c>
      <c r="W741" s="39" t="s">
        <v>553</v>
      </c>
      <c r="X741" s="39" t="s">
        <v>554</v>
      </c>
      <c r="AB741" s="39" t="s">
        <v>880</v>
      </c>
    </row>
    <row r="742" spans="1:28" s="39" customFormat="1">
      <c r="A742" s="39" t="s">
        <v>1558</v>
      </c>
      <c r="B742" s="39" t="s">
        <v>241</v>
      </c>
      <c r="D742" s="39" t="s">
        <v>1203</v>
      </c>
      <c r="E742" s="39" t="s">
        <v>1739</v>
      </c>
      <c r="F742" s="39" t="s">
        <v>906</v>
      </c>
      <c r="G742" s="39" t="s">
        <v>1720</v>
      </c>
      <c r="H742" s="39" t="s">
        <v>950</v>
      </c>
      <c r="I742" s="39" t="s">
        <v>1109</v>
      </c>
      <c r="J742" s="39" t="s">
        <v>1113</v>
      </c>
      <c r="K742" s="39" t="s">
        <v>906</v>
      </c>
      <c r="L742" s="39" t="s">
        <v>906</v>
      </c>
      <c r="M742" s="39" t="s">
        <v>906</v>
      </c>
      <c r="N742" s="39" t="s">
        <v>1655</v>
      </c>
      <c r="O742" s="39" t="s">
        <v>1655</v>
      </c>
      <c r="P742" s="39" t="s">
        <v>899</v>
      </c>
      <c r="T742" s="39" t="s">
        <v>553</v>
      </c>
      <c r="U742" s="39" t="s">
        <v>553</v>
      </c>
      <c r="V742" s="39" t="s">
        <v>553</v>
      </c>
      <c r="W742" s="39" t="s">
        <v>553</v>
      </c>
      <c r="X742" s="39" t="s">
        <v>554</v>
      </c>
      <c r="AB742" s="39" t="s">
        <v>880</v>
      </c>
    </row>
    <row r="743" spans="1:28" s="39" customFormat="1">
      <c r="A743" s="39" t="s">
        <v>1558</v>
      </c>
      <c r="B743" s="39" t="s">
        <v>241</v>
      </c>
      <c r="D743" s="39" t="s">
        <v>1227</v>
      </c>
      <c r="E743" s="39" t="s">
        <v>1739</v>
      </c>
      <c r="F743" s="39" t="s">
        <v>906</v>
      </c>
      <c r="G743" s="39" t="s">
        <v>1720</v>
      </c>
      <c r="H743" s="39" t="s">
        <v>950</v>
      </c>
      <c r="I743" s="39" t="s">
        <v>1109</v>
      </c>
      <c r="J743" s="39" t="s">
        <v>1113</v>
      </c>
      <c r="K743" s="39" t="s">
        <v>906</v>
      </c>
      <c r="L743" s="39" t="s">
        <v>906</v>
      </c>
      <c r="M743" s="39" t="s">
        <v>906</v>
      </c>
      <c r="N743" s="39" t="s">
        <v>1655</v>
      </c>
      <c r="O743" s="39" t="s">
        <v>1655</v>
      </c>
      <c r="P743" s="39" t="s">
        <v>899</v>
      </c>
      <c r="T743" s="39" t="s">
        <v>553</v>
      </c>
      <c r="U743" s="39" t="s">
        <v>553</v>
      </c>
      <c r="V743" s="39" t="s">
        <v>553</v>
      </c>
      <c r="W743" s="39" t="s">
        <v>553</v>
      </c>
      <c r="X743" s="39" t="s">
        <v>554</v>
      </c>
      <c r="AB743" s="39" t="s">
        <v>880</v>
      </c>
    </row>
    <row r="744" spans="1:28" s="39" customFormat="1">
      <c r="A744" s="39" t="s">
        <v>1558</v>
      </c>
      <c r="B744" s="39" t="s">
        <v>241</v>
      </c>
      <c r="D744" s="39" t="s">
        <v>1205</v>
      </c>
      <c r="E744" s="39" t="s">
        <v>1739</v>
      </c>
      <c r="F744" s="39" t="s">
        <v>906</v>
      </c>
      <c r="G744" s="39" t="s">
        <v>1719</v>
      </c>
      <c r="H744" s="39" t="s">
        <v>950</v>
      </c>
      <c r="I744" s="39" t="s">
        <v>1109</v>
      </c>
      <c r="J744" s="39" t="s">
        <v>1113</v>
      </c>
      <c r="K744" s="39" t="s">
        <v>906</v>
      </c>
      <c r="L744" s="39" t="s">
        <v>906</v>
      </c>
      <c r="M744" s="39" t="s">
        <v>906</v>
      </c>
      <c r="N744" s="39" t="s">
        <v>1655</v>
      </c>
      <c r="O744" s="39" t="s">
        <v>1655</v>
      </c>
      <c r="P744" s="39" t="s">
        <v>899</v>
      </c>
      <c r="T744" s="39" t="s">
        <v>553</v>
      </c>
      <c r="U744" s="39" t="s">
        <v>553</v>
      </c>
      <c r="V744" s="39" t="s">
        <v>553</v>
      </c>
      <c r="W744" s="39" t="s">
        <v>553</v>
      </c>
      <c r="X744" s="39" t="s">
        <v>554</v>
      </c>
      <c r="AB744" s="39" t="s">
        <v>880</v>
      </c>
    </row>
    <row r="745" spans="1:28" s="39" customFormat="1">
      <c r="A745" s="39" t="s">
        <v>1558</v>
      </c>
      <c r="C745" s="39" t="s">
        <v>1150</v>
      </c>
      <c r="D745" s="39" t="s">
        <v>1201</v>
      </c>
      <c r="E745" s="39" t="s">
        <v>985</v>
      </c>
      <c r="F745" s="39" t="s">
        <v>1705</v>
      </c>
      <c r="G745" s="39" t="s">
        <v>985</v>
      </c>
      <c r="H745" s="39" t="s">
        <v>1705</v>
      </c>
      <c r="I745" s="39" t="s">
        <v>1705</v>
      </c>
      <c r="J745" s="39" t="s">
        <v>1705</v>
      </c>
    </row>
    <row r="746" spans="1:28" s="39" customFormat="1">
      <c r="A746" s="39" t="s">
        <v>1558</v>
      </c>
      <c r="C746" s="39" t="s">
        <v>1150</v>
      </c>
      <c r="D746" s="39" t="s">
        <v>1816</v>
      </c>
      <c r="E746" s="39" t="s">
        <v>985</v>
      </c>
      <c r="F746" s="39" t="s">
        <v>1706</v>
      </c>
      <c r="G746" s="39" t="s">
        <v>985</v>
      </c>
      <c r="H746" s="39" t="s">
        <v>1706</v>
      </c>
      <c r="I746" s="39" t="s">
        <v>1706</v>
      </c>
      <c r="J746" s="39" t="s">
        <v>1706</v>
      </c>
    </row>
    <row r="747" spans="1:28" s="39" customFormat="1">
      <c r="A747" s="39" t="s">
        <v>1558</v>
      </c>
      <c r="C747" s="39" t="s">
        <v>1150</v>
      </c>
      <c r="D747" s="39" t="s">
        <v>1205</v>
      </c>
      <c r="E747" s="39" t="s">
        <v>985</v>
      </c>
      <c r="F747" s="39" t="s">
        <v>1801</v>
      </c>
      <c r="G747" s="39" t="s">
        <v>985</v>
      </c>
      <c r="H747" s="39" t="s">
        <v>1801</v>
      </c>
      <c r="I747" s="39" t="s">
        <v>1801</v>
      </c>
      <c r="J747" s="39" t="s">
        <v>1801</v>
      </c>
    </row>
    <row r="748" spans="1:28">
      <c r="A748" s="39" t="s">
        <v>1619</v>
      </c>
      <c r="B748" t="s">
        <v>266</v>
      </c>
      <c r="D748" t="s">
        <v>1201</v>
      </c>
      <c r="E748" s="60" t="s">
        <v>1786</v>
      </c>
      <c r="F748" t="s">
        <v>961</v>
      </c>
      <c r="G748" s="60" t="s">
        <v>1763</v>
      </c>
      <c r="H748" t="s">
        <v>950</v>
      </c>
      <c r="I748" t="s">
        <v>1109</v>
      </c>
      <c r="J748" t="s">
        <v>1113</v>
      </c>
      <c r="K748" t="s">
        <v>961</v>
      </c>
      <c r="L748" t="s">
        <v>961</v>
      </c>
      <c r="M748" t="s">
        <v>961</v>
      </c>
      <c r="N748" t="s">
        <v>1644</v>
      </c>
      <c r="O748" t="s">
        <v>1644</v>
      </c>
      <c r="P748" t="s">
        <v>899</v>
      </c>
      <c r="T748" t="s">
        <v>553</v>
      </c>
      <c r="U748" t="s">
        <v>553</v>
      </c>
      <c r="V748" t="s">
        <v>553</v>
      </c>
      <c r="W748" t="s">
        <v>553</v>
      </c>
      <c r="X748" t="s">
        <v>554</v>
      </c>
      <c r="AB748" t="s">
        <v>880</v>
      </c>
    </row>
    <row r="749" spans="1:28">
      <c r="A749" s="39" t="s">
        <v>1619</v>
      </c>
      <c r="B749" t="s">
        <v>266</v>
      </c>
      <c r="D749" t="s">
        <v>1208</v>
      </c>
      <c r="E749" s="60" t="s">
        <v>1786</v>
      </c>
      <c r="F749" t="s">
        <v>961</v>
      </c>
      <c r="G749" s="60" t="s">
        <v>1764</v>
      </c>
      <c r="H749" t="s">
        <v>950</v>
      </c>
      <c r="I749" t="s">
        <v>1109</v>
      </c>
      <c r="J749" t="s">
        <v>1113</v>
      </c>
      <c r="K749" t="s">
        <v>961</v>
      </c>
      <c r="L749" t="s">
        <v>961</v>
      </c>
      <c r="M749" t="s">
        <v>961</v>
      </c>
      <c r="N749" t="s">
        <v>1645</v>
      </c>
      <c r="O749" t="s">
        <v>1645</v>
      </c>
      <c r="P749" t="s">
        <v>899</v>
      </c>
      <c r="T749" t="s">
        <v>553</v>
      </c>
      <c r="U749" t="s">
        <v>553</v>
      </c>
      <c r="V749" t="s">
        <v>553</v>
      </c>
      <c r="W749" t="s">
        <v>553</v>
      </c>
      <c r="X749" t="s">
        <v>554</v>
      </c>
      <c r="AB749" t="s">
        <v>880</v>
      </c>
    </row>
    <row r="750" spans="1:28">
      <c r="A750" s="39" t="s">
        <v>1619</v>
      </c>
      <c r="B750" t="s">
        <v>266</v>
      </c>
      <c r="D750" t="s">
        <v>1236</v>
      </c>
      <c r="E750" s="60" t="s">
        <v>1787</v>
      </c>
      <c r="F750" t="s">
        <v>961</v>
      </c>
      <c r="G750" s="60" t="s">
        <v>1764</v>
      </c>
      <c r="H750" t="s">
        <v>950</v>
      </c>
      <c r="I750" t="s">
        <v>1109</v>
      </c>
      <c r="J750" t="s">
        <v>1113</v>
      </c>
      <c r="K750" t="s">
        <v>961</v>
      </c>
      <c r="L750" t="s">
        <v>961</v>
      </c>
      <c r="M750" t="s">
        <v>961</v>
      </c>
      <c r="N750" t="s">
        <v>1646</v>
      </c>
      <c r="O750" t="s">
        <v>1646</v>
      </c>
      <c r="P750" t="s">
        <v>899</v>
      </c>
      <c r="T750" t="s">
        <v>553</v>
      </c>
      <c r="U750" t="s">
        <v>553</v>
      </c>
      <c r="V750" t="s">
        <v>553</v>
      </c>
      <c r="W750" t="s">
        <v>553</v>
      </c>
      <c r="X750" t="s">
        <v>554</v>
      </c>
      <c r="AB750" t="s">
        <v>880</v>
      </c>
    </row>
    <row r="751" spans="1:28">
      <c r="A751" s="39" t="s">
        <v>1619</v>
      </c>
      <c r="B751" t="s">
        <v>266</v>
      </c>
      <c r="D751" t="s">
        <v>1223</v>
      </c>
      <c r="E751" s="60" t="s">
        <v>1787</v>
      </c>
      <c r="F751" t="s">
        <v>961</v>
      </c>
      <c r="G751" s="60" t="s">
        <v>1764</v>
      </c>
      <c r="H751" t="s">
        <v>950</v>
      </c>
      <c r="I751" t="s">
        <v>1109</v>
      </c>
      <c r="J751" t="s">
        <v>1113</v>
      </c>
      <c r="K751" t="s">
        <v>961</v>
      </c>
      <c r="L751" t="s">
        <v>961</v>
      </c>
      <c r="M751" t="s">
        <v>961</v>
      </c>
      <c r="N751" t="s">
        <v>1646</v>
      </c>
      <c r="O751" t="s">
        <v>1646</v>
      </c>
      <c r="P751" t="s">
        <v>899</v>
      </c>
      <c r="T751" t="s">
        <v>553</v>
      </c>
      <c r="U751" t="s">
        <v>553</v>
      </c>
      <c r="V751" t="s">
        <v>553</v>
      </c>
      <c r="W751" t="s">
        <v>553</v>
      </c>
      <c r="X751" t="s">
        <v>554</v>
      </c>
      <c r="AB751" t="s">
        <v>880</v>
      </c>
    </row>
    <row r="752" spans="1:28">
      <c r="A752" s="39" t="s">
        <v>1619</v>
      </c>
      <c r="B752" t="s">
        <v>266</v>
      </c>
      <c r="D752" t="s">
        <v>1210</v>
      </c>
      <c r="E752" s="60" t="s">
        <v>1788</v>
      </c>
      <c r="F752" t="s">
        <v>961</v>
      </c>
      <c r="G752" s="60" t="s">
        <v>1764</v>
      </c>
      <c r="H752" t="s">
        <v>950</v>
      </c>
      <c r="I752" t="s">
        <v>1109</v>
      </c>
      <c r="J752" t="s">
        <v>1113</v>
      </c>
      <c r="K752" t="s">
        <v>961</v>
      </c>
      <c r="L752" t="s">
        <v>961</v>
      </c>
      <c r="M752" t="s">
        <v>961</v>
      </c>
      <c r="N752" t="s">
        <v>1624</v>
      </c>
      <c r="O752" t="s">
        <v>1624</v>
      </c>
      <c r="P752" t="s">
        <v>899</v>
      </c>
      <c r="T752" t="s">
        <v>553</v>
      </c>
      <c r="U752" t="s">
        <v>553</v>
      </c>
      <c r="V752" t="s">
        <v>553</v>
      </c>
      <c r="W752" t="s">
        <v>553</v>
      </c>
      <c r="X752" t="s">
        <v>554</v>
      </c>
      <c r="AB752" t="s">
        <v>880</v>
      </c>
    </row>
    <row r="753" spans="1:28">
      <c r="A753" s="39" t="s">
        <v>1619</v>
      </c>
      <c r="B753" t="s">
        <v>266</v>
      </c>
      <c r="D753" t="s">
        <v>1213</v>
      </c>
      <c r="E753" s="60" t="s">
        <v>1788</v>
      </c>
      <c r="F753" t="s">
        <v>961</v>
      </c>
      <c r="G753" s="60" t="s">
        <v>1764</v>
      </c>
      <c r="H753" t="s">
        <v>950</v>
      </c>
      <c r="I753" t="s">
        <v>1109</v>
      </c>
      <c r="J753" t="s">
        <v>1113</v>
      </c>
      <c r="K753" t="s">
        <v>961</v>
      </c>
      <c r="L753" t="s">
        <v>961</v>
      </c>
      <c r="M753" t="s">
        <v>961</v>
      </c>
      <c r="N753" t="s">
        <v>1624</v>
      </c>
      <c r="O753" t="s">
        <v>1624</v>
      </c>
      <c r="P753" t="s">
        <v>899</v>
      </c>
      <c r="T753" t="s">
        <v>553</v>
      </c>
      <c r="U753" t="s">
        <v>553</v>
      </c>
      <c r="V753" t="s">
        <v>553</v>
      </c>
      <c r="W753" t="s">
        <v>553</v>
      </c>
      <c r="X753" t="s">
        <v>554</v>
      </c>
      <c r="AB753" t="s">
        <v>880</v>
      </c>
    </row>
    <row r="754" spans="1:28">
      <c r="A754" s="39" t="s">
        <v>1619</v>
      </c>
      <c r="B754" t="s">
        <v>266</v>
      </c>
      <c r="D754" t="s">
        <v>1227</v>
      </c>
      <c r="E754" s="60" t="s">
        <v>1788</v>
      </c>
      <c r="F754" t="s">
        <v>961</v>
      </c>
      <c r="G754" s="60" t="s">
        <v>1764</v>
      </c>
      <c r="H754" t="s">
        <v>950</v>
      </c>
      <c r="I754" t="s">
        <v>1109</v>
      </c>
      <c r="J754" t="s">
        <v>1113</v>
      </c>
      <c r="K754" t="s">
        <v>961</v>
      </c>
      <c r="L754" t="s">
        <v>961</v>
      </c>
      <c r="M754" t="s">
        <v>961</v>
      </c>
      <c r="N754" t="s">
        <v>1647</v>
      </c>
      <c r="O754" t="s">
        <v>1647</v>
      </c>
      <c r="P754" t="s">
        <v>899</v>
      </c>
      <c r="T754" t="s">
        <v>553</v>
      </c>
      <c r="U754" t="s">
        <v>553</v>
      </c>
      <c r="V754" t="s">
        <v>553</v>
      </c>
      <c r="W754" t="s">
        <v>553</v>
      </c>
      <c r="X754" t="s">
        <v>554</v>
      </c>
      <c r="AB754" t="s">
        <v>880</v>
      </c>
    </row>
    <row r="755" spans="1:28">
      <c r="A755" s="39" t="s">
        <v>1619</v>
      </c>
      <c r="B755" t="s">
        <v>266</v>
      </c>
      <c r="D755" t="s">
        <v>1205</v>
      </c>
      <c r="E755" s="60" t="s">
        <v>1788</v>
      </c>
      <c r="F755" t="s">
        <v>961</v>
      </c>
      <c r="G755" s="60" t="s">
        <v>1764</v>
      </c>
      <c r="H755" t="s">
        <v>950</v>
      </c>
      <c r="I755" t="s">
        <v>1109</v>
      </c>
      <c r="J755" t="s">
        <v>1113</v>
      </c>
      <c r="K755" t="s">
        <v>961</v>
      </c>
      <c r="L755" t="s">
        <v>961</v>
      </c>
      <c r="M755" t="s">
        <v>961</v>
      </c>
      <c r="N755" t="s">
        <v>1647</v>
      </c>
      <c r="O755" t="s">
        <v>1647</v>
      </c>
      <c r="P755" t="s">
        <v>899</v>
      </c>
      <c r="T755" t="s">
        <v>553</v>
      </c>
      <c r="U755" t="s">
        <v>553</v>
      </c>
      <c r="V755" t="s">
        <v>553</v>
      </c>
      <c r="W755" t="s">
        <v>553</v>
      </c>
      <c r="X755" t="s">
        <v>554</v>
      </c>
      <c r="AB755" t="s">
        <v>880</v>
      </c>
    </row>
    <row r="756" spans="1:28">
      <c r="A756" s="39" t="s">
        <v>1619</v>
      </c>
      <c r="B756" t="s">
        <v>239</v>
      </c>
      <c r="D756" t="s">
        <v>1201</v>
      </c>
      <c r="E756" s="60" t="s">
        <v>1772</v>
      </c>
      <c r="F756" t="s">
        <v>961</v>
      </c>
      <c r="G756" s="60" t="s">
        <v>1763</v>
      </c>
      <c r="H756" t="s">
        <v>950</v>
      </c>
      <c r="I756" t="s">
        <v>1109</v>
      </c>
      <c r="J756" t="s">
        <v>1113</v>
      </c>
      <c r="K756" t="s">
        <v>961</v>
      </c>
      <c r="L756" t="s">
        <v>961</v>
      </c>
      <c r="M756" t="s">
        <v>961</v>
      </c>
      <c r="N756" t="s">
        <v>1644</v>
      </c>
      <c r="O756" t="s">
        <v>1644</v>
      </c>
      <c r="P756" t="s">
        <v>899</v>
      </c>
      <c r="T756" t="s">
        <v>553</v>
      </c>
      <c r="U756" t="s">
        <v>553</v>
      </c>
      <c r="V756" t="s">
        <v>553</v>
      </c>
      <c r="W756" t="s">
        <v>553</v>
      </c>
      <c r="X756" t="s">
        <v>554</v>
      </c>
      <c r="AB756" t="s">
        <v>880</v>
      </c>
    </row>
    <row r="757" spans="1:28">
      <c r="A757" s="39" t="s">
        <v>1619</v>
      </c>
      <c r="B757" t="s">
        <v>239</v>
      </c>
      <c r="D757" t="s">
        <v>1208</v>
      </c>
      <c r="E757" s="60" t="s">
        <v>1773</v>
      </c>
      <c r="F757" t="s">
        <v>961</v>
      </c>
      <c r="G757" s="60" t="s">
        <v>1764</v>
      </c>
      <c r="H757" t="s">
        <v>950</v>
      </c>
      <c r="I757" t="s">
        <v>1109</v>
      </c>
      <c r="J757" t="s">
        <v>1113</v>
      </c>
      <c r="K757" t="s">
        <v>961</v>
      </c>
      <c r="L757" t="s">
        <v>961</v>
      </c>
      <c r="M757" t="s">
        <v>961</v>
      </c>
      <c r="N757" t="s">
        <v>1645</v>
      </c>
      <c r="O757" t="s">
        <v>1645</v>
      </c>
      <c r="P757" t="s">
        <v>899</v>
      </c>
      <c r="T757" t="s">
        <v>553</v>
      </c>
      <c r="U757" t="s">
        <v>553</v>
      </c>
      <c r="V757" t="s">
        <v>553</v>
      </c>
      <c r="W757" t="s">
        <v>553</v>
      </c>
      <c r="X757" t="s">
        <v>554</v>
      </c>
      <c r="AB757" t="s">
        <v>880</v>
      </c>
    </row>
    <row r="758" spans="1:28">
      <c r="A758" s="39" t="s">
        <v>1619</v>
      </c>
      <c r="B758" t="s">
        <v>239</v>
      </c>
      <c r="D758" t="s">
        <v>1236</v>
      </c>
      <c r="E758" s="60" t="s">
        <v>1774</v>
      </c>
      <c r="F758" t="s">
        <v>961</v>
      </c>
      <c r="G758" s="60" t="s">
        <v>1764</v>
      </c>
      <c r="H758" t="s">
        <v>950</v>
      </c>
      <c r="I758" t="s">
        <v>1109</v>
      </c>
      <c r="J758" t="s">
        <v>1113</v>
      </c>
      <c r="K758" t="s">
        <v>961</v>
      </c>
      <c r="L758" t="s">
        <v>961</v>
      </c>
      <c r="M758" t="s">
        <v>961</v>
      </c>
      <c r="N758" t="s">
        <v>1646</v>
      </c>
      <c r="O758" t="s">
        <v>1646</v>
      </c>
      <c r="P758" t="s">
        <v>899</v>
      </c>
      <c r="T758" t="s">
        <v>553</v>
      </c>
      <c r="U758" t="s">
        <v>553</v>
      </c>
      <c r="V758" t="s">
        <v>553</v>
      </c>
      <c r="W758" t="s">
        <v>553</v>
      </c>
      <c r="X758" t="s">
        <v>554</v>
      </c>
      <c r="AB758" t="s">
        <v>880</v>
      </c>
    </row>
    <row r="759" spans="1:28">
      <c r="A759" s="39" t="s">
        <v>1619</v>
      </c>
      <c r="B759" t="s">
        <v>239</v>
      </c>
      <c r="D759" t="s">
        <v>1223</v>
      </c>
      <c r="E759" s="60" t="s">
        <v>1774</v>
      </c>
      <c r="F759" t="s">
        <v>961</v>
      </c>
      <c r="G759" s="60" t="s">
        <v>1764</v>
      </c>
      <c r="H759" t="s">
        <v>950</v>
      </c>
      <c r="I759" t="s">
        <v>1109</v>
      </c>
      <c r="J759" t="s">
        <v>1113</v>
      </c>
      <c r="K759" t="s">
        <v>961</v>
      </c>
      <c r="L759" t="s">
        <v>961</v>
      </c>
      <c r="M759" t="s">
        <v>961</v>
      </c>
      <c r="N759" t="s">
        <v>1646</v>
      </c>
      <c r="O759" t="s">
        <v>1646</v>
      </c>
      <c r="P759" t="s">
        <v>899</v>
      </c>
      <c r="T759" t="s">
        <v>553</v>
      </c>
      <c r="U759" t="s">
        <v>553</v>
      </c>
      <c r="V759" t="s">
        <v>553</v>
      </c>
      <c r="W759" t="s">
        <v>553</v>
      </c>
      <c r="X759" t="s">
        <v>554</v>
      </c>
      <c r="AB759" t="s">
        <v>880</v>
      </c>
    </row>
    <row r="760" spans="1:28">
      <c r="A760" s="39" t="s">
        <v>1619</v>
      </c>
      <c r="B760" t="s">
        <v>239</v>
      </c>
      <c r="D760" t="s">
        <v>1210</v>
      </c>
      <c r="E760" s="60" t="s">
        <v>1775</v>
      </c>
      <c r="F760" t="s">
        <v>961</v>
      </c>
      <c r="G760" s="60" t="s">
        <v>1764</v>
      </c>
      <c r="H760" t="s">
        <v>950</v>
      </c>
      <c r="I760" t="s">
        <v>1109</v>
      </c>
      <c r="J760" t="s">
        <v>1113</v>
      </c>
      <c r="K760" t="s">
        <v>961</v>
      </c>
      <c r="L760" t="s">
        <v>961</v>
      </c>
      <c r="M760" t="s">
        <v>961</v>
      </c>
      <c r="N760" t="s">
        <v>1624</v>
      </c>
      <c r="O760" t="s">
        <v>1624</v>
      </c>
      <c r="P760" t="s">
        <v>899</v>
      </c>
      <c r="T760" t="s">
        <v>553</v>
      </c>
      <c r="U760" t="s">
        <v>553</v>
      </c>
      <c r="V760" t="s">
        <v>553</v>
      </c>
      <c r="W760" t="s">
        <v>553</v>
      </c>
      <c r="X760" t="s">
        <v>554</v>
      </c>
      <c r="AB760" t="s">
        <v>880</v>
      </c>
    </row>
    <row r="761" spans="1:28">
      <c r="A761" s="39" t="s">
        <v>1619</v>
      </c>
      <c r="B761" t="s">
        <v>239</v>
      </c>
      <c r="D761" t="s">
        <v>1211</v>
      </c>
      <c r="E761" s="60" t="s">
        <v>1612</v>
      </c>
      <c r="F761" t="s">
        <v>961</v>
      </c>
      <c r="G761" s="60" t="s">
        <v>1764</v>
      </c>
      <c r="H761" t="s">
        <v>950</v>
      </c>
      <c r="I761" t="s">
        <v>1109</v>
      </c>
      <c r="J761" t="s">
        <v>1113</v>
      </c>
      <c r="K761" t="s">
        <v>961</v>
      </c>
      <c r="L761" t="s">
        <v>961</v>
      </c>
      <c r="M761" t="s">
        <v>961</v>
      </c>
      <c r="N761" t="s">
        <v>1624</v>
      </c>
      <c r="O761" t="s">
        <v>1624</v>
      </c>
      <c r="P761" t="s">
        <v>899</v>
      </c>
      <c r="T761" t="s">
        <v>553</v>
      </c>
      <c r="U761" t="s">
        <v>553</v>
      </c>
      <c r="V761" t="s">
        <v>553</v>
      </c>
      <c r="W761" t="s">
        <v>553</v>
      </c>
      <c r="X761" t="s">
        <v>554</v>
      </c>
      <c r="AB761" t="s">
        <v>880</v>
      </c>
    </row>
    <row r="762" spans="1:28">
      <c r="A762" s="39" t="s">
        <v>1619</v>
      </c>
      <c r="B762" t="s">
        <v>239</v>
      </c>
      <c r="D762" t="s">
        <v>1203</v>
      </c>
      <c r="E762" s="60" t="s">
        <v>1613</v>
      </c>
      <c r="F762" t="s">
        <v>961</v>
      </c>
      <c r="G762" s="60" t="s">
        <v>1764</v>
      </c>
      <c r="H762" t="s">
        <v>950</v>
      </c>
      <c r="I762" t="s">
        <v>1109</v>
      </c>
      <c r="J762" t="s">
        <v>1113</v>
      </c>
      <c r="K762" t="s">
        <v>961</v>
      </c>
      <c r="L762" t="s">
        <v>961</v>
      </c>
      <c r="M762" t="s">
        <v>961</v>
      </c>
      <c r="N762" t="s">
        <v>1624</v>
      </c>
      <c r="O762" t="s">
        <v>1624</v>
      </c>
      <c r="P762" t="s">
        <v>899</v>
      </c>
      <c r="T762" t="s">
        <v>553</v>
      </c>
      <c r="U762" t="s">
        <v>553</v>
      </c>
      <c r="V762" t="s">
        <v>553</v>
      </c>
      <c r="W762" t="s">
        <v>553</v>
      </c>
      <c r="X762" t="s">
        <v>554</v>
      </c>
      <c r="AB762" t="s">
        <v>880</v>
      </c>
    </row>
    <row r="763" spans="1:28">
      <c r="A763" s="39" t="s">
        <v>1619</v>
      </c>
      <c r="B763" t="s">
        <v>239</v>
      </c>
      <c r="D763" t="s">
        <v>1227</v>
      </c>
      <c r="E763" s="60" t="s">
        <v>1776</v>
      </c>
      <c r="F763" t="s">
        <v>961</v>
      </c>
      <c r="G763" s="60" t="s">
        <v>1764</v>
      </c>
      <c r="H763" t="s">
        <v>950</v>
      </c>
      <c r="I763" t="s">
        <v>1109</v>
      </c>
      <c r="J763" t="s">
        <v>1113</v>
      </c>
      <c r="K763" t="s">
        <v>961</v>
      </c>
      <c r="L763" t="s">
        <v>961</v>
      </c>
      <c r="M763" t="s">
        <v>961</v>
      </c>
      <c r="N763" t="s">
        <v>1647</v>
      </c>
      <c r="O763" t="s">
        <v>1647</v>
      </c>
      <c r="P763" t="s">
        <v>899</v>
      </c>
      <c r="T763" t="s">
        <v>553</v>
      </c>
      <c r="U763" t="s">
        <v>553</v>
      </c>
      <c r="V763" t="s">
        <v>553</v>
      </c>
      <c r="W763" t="s">
        <v>553</v>
      </c>
      <c r="X763" t="s">
        <v>554</v>
      </c>
      <c r="AB763" t="s">
        <v>880</v>
      </c>
    </row>
    <row r="764" spans="1:28">
      <c r="A764" s="39" t="s">
        <v>1619</v>
      </c>
      <c r="B764" t="s">
        <v>239</v>
      </c>
      <c r="D764" t="s">
        <v>1205</v>
      </c>
      <c r="E764" s="60" t="s">
        <v>1776</v>
      </c>
      <c r="F764" t="s">
        <v>961</v>
      </c>
      <c r="G764" s="60" t="s">
        <v>1764</v>
      </c>
      <c r="H764" t="s">
        <v>950</v>
      </c>
      <c r="I764" t="s">
        <v>1109</v>
      </c>
      <c r="J764" t="s">
        <v>1113</v>
      </c>
      <c r="K764" t="s">
        <v>961</v>
      </c>
      <c r="L764" t="s">
        <v>961</v>
      </c>
      <c r="M764" t="s">
        <v>961</v>
      </c>
      <c r="N764" t="s">
        <v>1647</v>
      </c>
      <c r="O764" t="s">
        <v>1647</v>
      </c>
      <c r="P764" t="s">
        <v>899</v>
      </c>
      <c r="T764" t="s">
        <v>553</v>
      </c>
      <c r="U764" t="s">
        <v>553</v>
      </c>
      <c r="V764" t="s">
        <v>553</v>
      </c>
      <c r="W764" t="s">
        <v>553</v>
      </c>
      <c r="X764" t="s">
        <v>554</v>
      </c>
      <c r="AB764" t="s">
        <v>880</v>
      </c>
    </row>
    <row r="765" spans="1:28">
      <c r="A765" s="39" t="s">
        <v>1619</v>
      </c>
      <c r="B765" t="s">
        <v>267</v>
      </c>
      <c r="D765" t="s">
        <v>1201</v>
      </c>
      <c r="E765" s="60" t="s">
        <v>1777</v>
      </c>
      <c r="F765" t="s">
        <v>1030</v>
      </c>
      <c r="G765" s="60" t="s">
        <v>1763</v>
      </c>
      <c r="H765" t="s">
        <v>950</v>
      </c>
      <c r="I765" t="s">
        <v>1109</v>
      </c>
      <c r="J765" t="s">
        <v>1113</v>
      </c>
      <c r="K765" t="s">
        <v>1030</v>
      </c>
      <c r="L765" t="s">
        <v>1030</v>
      </c>
      <c r="M765" t="s">
        <v>1030</v>
      </c>
      <c r="N765" t="s">
        <v>1644</v>
      </c>
      <c r="O765" t="s">
        <v>1644</v>
      </c>
      <c r="P765" t="s">
        <v>899</v>
      </c>
      <c r="T765" t="s">
        <v>553</v>
      </c>
      <c r="U765" t="s">
        <v>553</v>
      </c>
      <c r="V765" t="s">
        <v>553</v>
      </c>
      <c r="W765" t="s">
        <v>553</v>
      </c>
      <c r="X765" t="s">
        <v>554</v>
      </c>
      <c r="AB765" t="s">
        <v>880</v>
      </c>
    </row>
    <row r="766" spans="1:28">
      <c r="A766" s="39" t="s">
        <v>1619</v>
      </c>
      <c r="B766" t="s">
        <v>267</v>
      </c>
      <c r="D766" t="s">
        <v>1208</v>
      </c>
      <c r="E766" s="60" t="s">
        <v>1778</v>
      </c>
      <c r="F766" t="s">
        <v>1030</v>
      </c>
      <c r="G766" s="60" t="s">
        <v>1764</v>
      </c>
      <c r="H766" t="s">
        <v>950</v>
      </c>
      <c r="I766" t="s">
        <v>1109</v>
      </c>
      <c r="J766" t="s">
        <v>1113</v>
      </c>
      <c r="K766" t="s">
        <v>1030</v>
      </c>
      <c r="L766" t="s">
        <v>1030</v>
      </c>
      <c r="M766" t="s">
        <v>1030</v>
      </c>
      <c r="N766" t="s">
        <v>1645</v>
      </c>
      <c r="O766" t="s">
        <v>1645</v>
      </c>
      <c r="P766" t="s">
        <v>899</v>
      </c>
      <c r="T766" t="s">
        <v>553</v>
      </c>
      <c r="U766" t="s">
        <v>553</v>
      </c>
      <c r="V766" t="s">
        <v>553</v>
      </c>
      <c r="W766" t="s">
        <v>553</v>
      </c>
      <c r="X766" t="s">
        <v>554</v>
      </c>
      <c r="AB766" t="s">
        <v>880</v>
      </c>
    </row>
    <row r="767" spans="1:28">
      <c r="A767" s="39" t="s">
        <v>1619</v>
      </c>
      <c r="B767" t="s">
        <v>267</v>
      </c>
      <c r="D767" t="s">
        <v>1201</v>
      </c>
      <c r="E767" s="60" t="s">
        <v>1772</v>
      </c>
      <c r="F767" t="s">
        <v>1030</v>
      </c>
      <c r="G767" s="60" t="s">
        <v>1763</v>
      </c>
      <c r="H767" t="s">
        <v>950</v>
      </c>
      <c r="I767" t="s">
        <v>1109</v>
      </c>
      <c r="J767" t="s">
        <v>1113</v>
      </c>
      <c r="K767" t="s">
        <v>1030</v>
      </c>
      <c r="L767" t="s">
        <v>1030</v>
      </c>
      <c r="M767" t="s">
        <v>1030</v>
      </c>
      <c r="N767" t="s">
        <v>1644</v>
      </c>
      <c r="O767" t="s">
        <v>1644</v>
      </c>
      <c r="P767" t="s">
        <v>899</v>
      </c>
      <c r="T767" t="s">
        <v>553</v>
      </c>
      <c r="U767" t="s">
        <v>553</v>
      </c>
      <c r="V767" t="s">
        <v>553</v>
      </c>
      <c r="W767" t="s">
        <v>553</v>
      </c>
      <c r="X767" t="s">
        <v>554</v>
      </c>
      <c r="AB767" t="s">
        <v>880</v>
      </c>
    </row>
    <row r="768" spans="1:28">
      <c r="A768" s="39" t="s">
        <v>1619</v>
      </c>
      <c r="B768" t="s">
        <v>267</v>
      </c>
      <c r="D768" t="s">
        <v>1208</v>
      </c>
      <c r="E768" s="60" t="s">
        <v>1773</v>
      </c>
      <c r="F768" t="s">
        <v>1030</v>
      </c>
      <c r="G768" s="60" t="s">
        <v>1764</v>
      </c>
      <c r="H768" t="s">
        <v>950</v>
      </c>
      <c r="I768" t="s">
        <v>1109</v>
      </c>
      <c r="J768" t="s">
        <v>1113</v>
      </c>
      <c r="K768" t="s">
        <v>1030</v>
      </c>
      <c r="L768" t="s">
        <v>1030</v>
      </c>
      <c r="M768" t="s">
        <v>1030</v>
      </c>
      <c r="N768" t="s">
        <v>1645</v>
      </c>
      <c r="O768" t="s">
        <v>1645</v>
      </c>
      <c r="P768" t="s">
        <v>899</v>
      </c>
      <c r="T768" t="s">
        <v>553</v>
      </c>
      <c r="U768" t="s">
        <v>553</v>
      </c>
      <c r="V768" t="s">
        <v>553</v>
      </c>
      <c r="W768" t="s">
        <v>553</v>
      </c>
      <c r="X768" t="s">
        <v>554</v>
      </c>
      <c r="AB768" t="s">
        <v>880</v>
      </c>
    </row>
    <row r="769" spans="1:28">
      <c r="A769" s="39" t="s">
        <v>1619</v>
      </c>
      <c r="B769" t="s">
        <v>267</v>
      </c>
      <c r="D769" t="s">
        <v>1236</v>
      </c>
      <c r="E769" s="60" t="s">
        <v>1774</v>
      </c>
      <c r="F769" t="s">
        <v>1030</v>
      </c>
      <c r="G769" s="60" t="s">
        <v>1764</v>
      </c>
      <c r="H769" t="s">
        <v>950</v>
      </c>
      <c r="I769" t="s">
        <v>1109</v>
      </c>
      <c r="J769" t="s">
        <v>1113</v>
      </c>
      <c r="K769" t="s">
        <v>1030</v>
      </c>
      <c r="L769" t="s">
        <v>1030</v>
      </c>
      <c r="M769" t="s">
        <v>1030</v>
      </c>
      <c r="N769" t="s">
        <v>1646</v>
      </c>
      <c r="O769" t="s">
        <v>1646</v>
      </c>
      <c r="P769" t="s">
        <v>899</v>
      </c>
      <c r="T769" t="s">
        <v>553</v>
      </c>
      <c r="U769" t="s">
        <v>553</v>
      </c>
      <c r="V769" t="s">
        <v>553</v>
      </c>
      <c r="W769" t="s">
        <v>553</v>
      </c>
      <c r="X769" t="s">
        <v>554</v>
      </c>
      <c r="AB769" t="s">
        <v>880</v>
      </c>
    </row>
    <row r="770" spans="1:28">
      <c r="A770" s="39" t="s">
        <v>1619</v>
      </c>
      <c r="B770" t="s">
        <v>267</v>
      </c>
      <c r="D770" t="s">
        <v>1236</v>
      </c>
      <c r="E770" s="60" t="s">
        <v>1614</v>
      </c>
      <c r="F770" t="s">
        <v>1030</v>
      </c>
      <c r="G770" s="60" t="s">
        <v>1764</v>
      </c>
      <c r="H770" t="s">
        <v>950</v>
      </c>
      <c r="I770" t="s">
        <v>1109</v>
      </c>
      <c r="J770" t="s">
        <v>1113</v>
      </c>
      <c r="K770" t="s">
        <v>1030</v>
      </c>
      <c r="L770" t="s">
        <v>1030</v>
      </c>
      <c r="M770" t="s">
        <v>1030</v>
      </c>
      <c r="N770" t="s">
        <v>1646</v>
      </c>
      <c r="O770" t="s">
        <v>1646</v>
      </c>
      <c r="P770" t="s">
        <v>899</v>
      </c>
      <c r="T770" t="s">
        <v>553</v>
      </c>
      <c r="U770" t="s">
        <v>553</v>
      </c>
      <c r="V770" t="s">
        <v>553</v>
      </c>
      <c r="W770" t="s">
        <v>553</v>
      </c>
      <c r="X770" t="s">
        <v>554</v>
      </c>
      <c r="AB770" t="s">
        <v>880</v>
      </c>
    </row>
    <row r="771" spans="1:28">
      <c r="A771" s="39" t="s">
        <v>1619</v>
      </c>
      <c r="B771" t="s">
        <v>267</v>
      </c>
      <c r="D771" t="s">
        <v>1223</v>
      </c>
      <c r="E771" s="60" t="s">
        <v>1774</v>
      </c>
      <c r="F771" t="s">
        <v>1030</v>
      </c>
      <c r="G771" s="60" t="s">
        <v>1764</v>
      </c>
      <c r="H771" t="s">
        <v>950</v>
      </c>
      <c r="I771" t="s">
        <v>1109</v>
      </c>
      <c r="J771" t="s">
        <v>1113</v>
      </c>
      <c r="K771" t="s">
        <v>1030</v>
      </c>
      <c r="L771" t="s">
        <v>1030</v>
      </c>
      <c r="M771" t="s">
        <v>1030</v>
      </c>
      <c r="N771" t="s">
        <v>1646</v>
      </c>
      <c r="O771" t="s">
        <v>1646</v>
      </c>
      <c r="P771" t="s">
        <v>899</v>
      </c>
      <c r="T771" t="s">
        <v>553</v>
      </c>
      <c r="U771" t="s">
        <v>553</v>
      </c>
      <c r="V771" t="s">
        <v>553</v>
      </c>
      <c r="W771" t="s">
        <v>553</v>
      </c>
      <c r="X771" t="s">
        <v>554</v>
      </c>
      <c r="AB771" t="s">
        <v>880</v>
      </c>
    </row>
    <row r="772" spans="1:28">
      <c r="A772" s="39" t="s">
        <v>1619</v>
      </c>
      <c r="B772" t="s">
        <v>267</v>
      </c>
      <c r="D772" t="s">
        <v>1223</v>
      </c>
      <c r="E772" s="60" t="s">
        <v>1614</v>
      </c>
      <c r="F772" t="s">
        <v>1030</v>
      </c>
      <c r="G772" s="60" t="s">
        <v>1764</v>
      </c>
      <c r="H772" t="s">
        <v>950</v>
      </c>
      <c r="I772" t="s">
        <v>1109</v>
      </c>
      <c r="J772" t="s">
        <v>1113</v>
      </c>
      <c r="K772" t="s">
        <v>1030</v>
      </c>
      <c r="L772" t="s">
        <v>1030</v>
      </c>
      <c r="M772" t="s">
        <v>1030</v>
      </c>
      <c r="N772" t="s">
        <v>1646</v>
      </c>
      <c r="O772" t="s">
        <v>1646</v>
      </c>
      <c r="P772" t="s">
        <v>899</v>
      </c>
      <c r="T772" t="s">
        <v>553</v>
      </c>
      <c r="U772" t="s">
        <v>553</v>
      </c>
      <c r="V772" t="s">
        <v>553</v>
      </c>
      <c r="W772" t="s">
        <v>553</v>
      </c>
      <c r="X772" t="s">
        <v>554</v>
      </c>
      <c r="AB772" t="s">
        <v>880</v>
      </c>
    </row>
    <row r="773" spans="1:28">
      <c r="A773" s="39" t="s">
        <v>1619</v>
      </c>
      <c r="B773" t="s">
        <v>267</v>
      </c>
      <c r="D773" t="s">
        <v>1210</v>
      </c>
      <c r="E773" s="60" t="s">
        <v>1775</v>
      </c>
      <c r="F773" t="s">
        <v>1030</v>
      </c>
      <c r="G773" s="60" t="s">
        <v>1764</v>
      </c>
      <c r="H773" t="s">
        <v>950</v>
      </c>
      <c r="I773" t="s">
        <v>1109</v>
      </c>
      <c r="J773" t="s">
        <v>1113</v>
      </c>
      <c r="K773" t="s">
        <v>1030</v>
      </c>
      <c r="L773" t="s">
        <v>1030</v>
      </c>
      <c r="M773" t="s">
        <v>1030</v>
      </c>
      <c r="N773" t="s">
        <v>1624</v>
      </c>
      <c r="O773" t="s">
        <v>1624</v>
      </c>
      <c r="P773" t="s">
        <v>899</v>
      </c>
      <c r="T773" t="s">
        <v>553</v>
      </c>
      <c r="U773" t="s">
        <v>553</v>
      </c>
      <c r="V773" t="s">
        <v>553</v>
      </c>
      <c r="W773" t="s">
        <v>553</v>
      </c>
      <c r="X773" t="s">
        <v>554</v>
      </c>
      <c r="AB773" t="s">
        <v>880</v>
      </c>
    </row>
    <row r="774" spans="1:28">
      <c r="A774" s="39" t="s">
        <v>1619</v>
      </c>
      <c r="B774" t="s">
        <v>267</v>
      </c>
      <c r="D774" t="s">
        <v>1210</v>
      </c>
      <c r="E774" s="60" t="s">
        <v>1615</v>
      </c>
      <c r="F774" t="s">
        <v>1030</v>
      </c>
      <c r="G774" s="60" t="s">
        <v>1764</v>
      </c>
      <c r="H774" t="s">
        <v>950</v>
      </c>
      <c r="I774" t="s">
        <v>1109</v>
      </c>
      <c r="J774" t="s">
        <v>1113</v>
      </c>
      <c r="K774" t="s">
        <v>1030</v>
      </c>
      <c r="L774" t="s">
        <v>1030</v>
      </c>
      <c r="M774" t="s">
        <v>1030</v>
      </c>
      <c r="N774" t="s">
        <v>1624</v>
      </c>
      <c r="O774" t="s">
        <v>1624</v>
      </c>
      <c r="P774" t="s">
        <v>899</v>
      </c>
      <c r="T774" t="s">
        <v>553</v>
      </c>
      <c r="U774" t="s">
        <v>553</v>
      </c>
      <c r="V774" t="s">
        <v>553</v>
      </c>
      <c r="W774" t="s">
        <v>553</v>
      </c>
      <c r="X774" t="s">
        <v>554</v>
      </c>
      <c r="AB774" t="s">
        <v>880</v>
      </c>
    </row>
    <row r="775" spans="1:28">
      <c r="A775" s="39" t="s">
        <v>1619</v>
      </c>
      <c r="B775" t="s">
        <v>267</v>
      </c>
      <c r="D775" t="s">
        <v>1211</v>
      </c>
      <c r="E775" s="60" t="s">
        <v>1612</v>
      </c>
      <c r="F775" t="s">
        <v>1030</v>
      </c>
      <c r="G775" s="60" t="s">
        <v>1764</v>
      </c>
      <c r="H775" t="s">
        <v>950</v>
      </c>
      <c r="I775" t="s">
        <v>1109</v>
      </c>
      <c r="J775" t="s">
        <v>1113</v>
      </c>
      <c r="K775" t="s">
        <v>1030</v>
      </c>
      <c r="L775" t="s">
        <v>1030</v>
      </c>
      <c r="M775" t="s">
        <v>1030</v>
      </c>
      <c r="N775" t="s">
        <v>1624</v>
      </c>
      <c r="O775" t="s">
        <v>1624</v>
      </c>
      <c r="P775" t="s">
        <v>899</v>
      </c>
      <c r="T775" t="s">
        <v>553</v>
      </c>
      <c r="U775" t="s">
        <v>553</v>
      </c>
      <c r="V775" t="s">
        <v>553</v>
      </c>
      <c r="W775" t="s">
        <v>553</v>
      </c>
      <c r="X775" t="s">
        <v>554</v>
      </c>
      <c r="AB775" t="s">
        <v>880</v>
      </c>
    </row>
    <row r="776" spans="1:28">
      <c r="A776" s="39" t="s">
        <v>1619</v>
      </c>
      <c r="B776" t="s">
        <v>267</v>
      </c>
      <c r="D776" t="s">
        <v>1211</v>
      </c>
      <c r="E776" s="60" t="s">
        <v>1779</v>
      </c>
      <c r="F776" t="s">
        <v>1030</v>
      </c>
      <c r="G776" s="60" t="s">
        <v>1764</v>
      </c>
      <c r="H776" t="s">
        <v>950</v>
      </c>
      <c r="I776" t="s">
        <v>1109</v>
      </c>
      <c r="J776" t="s">
        <v>1113</v>
      </c>
      <c r="K776" t="s">
        <v>1030</v>
      </c>
      <c r="L776" t="s">
        <v>1030</v>
      </c>
      <c r="M776" t="s">
        <v>1030</v>
      </c>
      <c r="N776" t="s">
        <v>1624</v>
      </c>
      <c r="O776" t="s">
        <v>1624</v>
      </c>
      <c r="P776" t="s">
        <v>899</v>
      </c>
      <c r="T776" t="s">
        <v>553</v>
      </c>
      <c r="U776" t="s">
        <v>553</v>
      </c>
      <c r="V776" t="s">
        <v>553</v>
      </c>
      <c r="W776" t="s">
        <v>553</v>
      </c>
      <c r="X776" t="s">
        <v>554</v>
      </c>
      <c r="AB776" t="s">
        <v>880</v>
      </c>
    </row>
    <row r="777" spans="1:28">
      <c r="A777" s="39" t="s">
        <v>1619</v>
      </c>
      <c r="B777" t="s">
        <v>267</v>
      </c>
      <c r="D777" t="s">
        <v>1203</v>
      </c>
      <c r="E777" s="60" t="s">
        <v>1780</v>
      </c>
      <c r="F777" t="s">
        <v>1030</v>
      </c>
      <c r="G777" s="60" t="s">
        <v>1764</v>
      </c>
      <c r="H777" t="s">
        <v>950</v>
      </c>
      <c r="I777" t="s">
        <v>1109</v>
      </c>
      <c r="J777" t="s">
        <v>1113</v>
      </c>
      <c r="K777" t="s">
        <v>1030</v>
      </c>
      <c r="L777" t="s">
        <v>1030</v>
      </c>
      <c r="M777" t="s">
        <v>1030</v>
      </c>
      <c r="N777" t="s">
        <v>1624</v>
      </c>
      <c r="O777" t="s">
        <v>1624</v>
      </c>
      <c r="P777" t="s">
        <v>899</v>
      </c>
      <c r="T777" t="s">
        <v>553</v>
      </c>
      <c r="U777" t="s">
        <v>553</v>
      </c>
      <c r="V777" t="s">
        <v>553</v>
      </c>
      <c r="W777" t="s">
        <v>553</v>
      </c>
      <c r="X777" t="s">
        <v>554</v>
      </c>
      <c r="AB777" t="s">
        <v>880</v>
      </c>
    </row>
    <row r="778" spans="1:28">
      <c r="A778" s="39" t="s">
        <v>1619</v>
      </c>
      <c r="B778" t="s">
        <v>267</v>
      </c>
      <c r="D778" t="s">
        <v>1203</v>
      </c>
      <c r="E778" s="60" t="s">
        <v>1613</v>
      </c>
      <c r="F778" t="s">
        <v>1030</v>
      </c>
      <c r="G778" s="60" t="s">
        <v>1764</v>
      </c>
      <c r="H778" t="s">
        <v>950</v>
      </c>
      <c r="I778" t="s">
        <v>1109</v>
      </c>
      <c r="J778" t="s">
        <v>1113</v>
      </c>
      <c r="K778" t="s">
        <v>1030</v>
      </c>
      <c r="L778" t="s">
        <v>1030</v>
      </c>
      <c r="M778" t="s">
        <v>1030</v>
      </c>
      <c r="N778" t="s">
        <v>1624</v>
      </c>
      <c r="O778" t="s">
        <v>1624</v>
      </c>
      <c r="P778" t="s">
        <v>899</v>
      </c>
      <c r="T778" t="s">
        <v>553</v>
      </c>
      <c r="U778" t="s">
        <v>553</v>
      </c>
      <c r="V778" t="s">
        <v>553</v>
      </c>
      <c r="W778" t="s">
        <v>553</v>
      </c>
      <c r="X778" t="s">
        <v>554</v>
      </c>
      <c r="AB778" t="s">
        <v>880</v>
      </c>
    </row>
    <row r="779" spans="1:28">
      <c r="A779" s="39" t="s">
        <v>1619</v>
      </c>
      <c r="B779" t="s">
        <v>267</v>
      </c>
      <c r="D779" t="s">
        <v>1227</v>
      </c>
      <c r="E779" s="60" t="s">
        <v>1780</v>
      </c>
      <c r="F779" t="s">
        <v>1030</v>
      </c>
      <c r="G779" s="60" t="s">
        <v>1764</v>
      </c>
      <c r="H779" t="s">
        <v>950</v>
      </c>
      <c r="I779" t="s">
        <v>1109</v>
      </c>
      <c r="J779" t="s">
        <v>1113</v>
      </c>
      <c r="K779" t="s">
        <v>1030</v>
      </c>
      <c r="L779" t="s">
        <v>1030</v>
      </c>
      <c r="M779" t="s">
        <v>1030</v>
      </c>
      <c r="N779" t="s">
        <v>1647</v>
      </c>
      <c r="O779" t="s">
        <v>1647</v>
      </c>
      <c r="P779" t="s">
        <v>899</v>
      </c>
      <c r="T779" t="s">
        <v>553</v>
      </c>
      <c r="U779" t="s">
        <v>553</v>
      </c>
      <c r="V779" t="s">
        <v>553</v>
      </c>
      <c r="W779" t="s">
        <v>553</v>
      </c>
      <c r="X779" t="s">
        <v>554</v>
      </c>
      <c r="AB779" t="s">
        <v>880</v>
      </c>
    </row>
    <row r="780" spans="1:28">
      <c r="A780" s="39" t="s">
        <v>1619</v>
      </c>
      <c r="B780" t="s">
        <v>267</v>
      </c>
      <c r="D780" t="s">
        <v>1227</v>
      </c>
      <c r="E780" s="60" t="s">
        <v>1776</v>
      </c>
      <c r="F780" t="s">
        <v>1030</v>
      </c>
      <c r="G780" s="60" t="s">
        <v>1764</v>
      </c>
      <c r="H780" t="s">
        <v>950</v>
      </c>
      <c r="I780" t="s">
        <v>1109</v>
      </c>
      <c r="J780" t="s">
        <v>1113</v>
      </c>
      <c r="K780" t="s">
        <v>1030</v>
      </c>
      <c r="L780" t="s">
        <v>1030</v>
      </c>
      <c r="M780" t="s">
        <v>1030</v>
      </c>
      <c r="N780" t="s">
        <v>1647</v>
      </c>
      <c r="O780" t="s">
        <v>1647</v>
      </c>
      <c r="P780" t="s">
        <v>899</v>
      </c>
      <c r="T780" t="s">
        <v>553</v>
      </c>
      <c r="U780" t="s">
        <v>553</v>
      </c>
      <c r="V780" t="s">
        <v>553</v>
      </c>
      <c r="W780" t="s">
        <v>553</v>
      </c>
      <c r="X780" t="s">
        <v>554</v>
      </c>
      <c r="AB780" t="s">
        <v>880</v>
      </c>
    </row>
    <row r="781" spans="1:28">
      <c r="A781" s="39" t="s">
        <v>1619</v>
      </c>
      <c r="B781" t="s">
        <v>267</v>
      </c>
      <c r="D781" t="s">
        <v>1205</v>
      </c>
      <c r="E781" s="60" t="s">
        <v>1616</v>
      </c>
      <c r="F781" t="s">
        <v>1030</v>
      </c>
      <c r="G781" s="60" t="s">
        <v>1764</v>
      </c>
      <c r="H781" t="s">
        <v>950</v>
      </c>
      <c r="I781" t="s">
        <v>1109</v>
      </c>
      <c r="J781" t="s">
        <v>1113</v>
      </c>
      <c r="K781" t="s">
        <v>1030</v>
      </c>
      <c r="L781" t="s">
        <v>1030</v>
      </c>
      <c r="M781" t="s">
        <v>1030</v>
      </c>
      <c r="N781" t="s">
        <v>1647</v>
      </c>
      <c r="O781" t="s">
        <v>1647</v>
      </c>
      <c r="P781" t="s">
        <v>899</v>
      </c>
      <c r="T781" t="s">
        <v>553</v>
      </c>
      <c r="U781" t="s">
        <v>553</v>
      </c>
      <c r="V781" t="s">
        <v>553</v>
      </c>
      <c r="W781" t="s">
        <v>553</v>
      </c>
      <c r="X781" t="s">
        <v>554</v>
      </c>
      <c r="AB781" t="s">
        <v>880</v>
      </c>
    </row>
    <row r="782" spans="1:28">
      <c r="A782" s="39" t="s">
        <v>1619</v>
      </c>
      <c r="B782" t="s">
        <v>267</v>
      </c>
      <c r="D782" t="s">
        <v>1205</v>
      </c>
      <c r="E782" s="60" t="s">
        <v>1776</v>
      </c>
      <c r="F782" t="s">
        <v>1030</v>
      </c>
      <c r="G782" s="60" t="s">
        <v>1764</v>
      </c>
      <c r="H782" t="s">
        <v>950</v>
      </c>
      <c r="I782" t="s">
        <v>1109</v>
      </c>
      <c r="J782" t="s">
        <v>1113</v>
      </c>
      <c r="K782" t="s">
        <v>1030</v>
      </c>
      <c r="L782" t="s">
        <v>1030</v>
      </c>
      <c r="M782" t="s">
        <v>1030</v>
      </c>
      <c r="N782" t="s">
        <v>1647</v>
      </c>
      <c r="O782" t="s">
        <v>1647</v>
      </c>
      <c r="P782" t="s">
        <v>899</v>
      </c>
      <c r="T782" t="s">
        <v>553</v>
      </c>
      <c r="U782" t="s">
        <v>553</v>
      </c>
      <c r="V782" t="s">
        <v>553</v>
      </c>
      <c r="W782" t="s">
        <v>553</v>
      </c>
      <c r="X782" t="s">
        <v>554</v>
      </c>
      <c r="AB782" t="s">
        <v>880</v>
      </c>
    </row>
    <row r="783" spans="1:28">
      <c r="A783" s="39" t="s">
        <v>1619</v>
      </c>
      <c r="B783" t="s">
        <v>1352</v>
      </c>
      <c r="D783" t="s">
        <v>1201</v>
      </c>
      <c r="E783" s="60" t="s">
        <v>1789</v>
      </c>
      <c r="F783" t="s">
        <v>1030</v>
      </c>
      <c r="G783" s="60" t="s">
        <v>1763</v>
      </c>
      <c r="H783" t="s">
        <v>950</v>
      </c>
      <c r="I783" t="s">
        <v>1109</v>
      </c>
      <c r="J783" t="s">
        <v>1113</v>
      </c>
      <c r="K783" t="s">
        <v>1030</v>
      </c>
      <c r="L783" t="s">
        <v>1030</v>
      </c>
      <c r="M783" t="s">
        <v>1030</v>
      </c>
      <c r="N783" t="s">
        <v>1644</v>
      </c>
      <c r="O783" t="s">
        <v>1644</v>
      </c>
      <c r="P783" t="s">
        <v>899</v>
      </c>
      <c r="T783" t="s">
        <v>553</v>
      </c>
      <c r="U783" t="s">
        <v>553</v>
      </c>
      <c r="V783" t="s">
        <v>553</v>
      </c>
      <c r="W783" t="s">
        <v>553</v>
      </c>
      <c r="X783" t="s">
        <v>554</v>
      </c>
      <c r="AB783" t="s">
        <v>880</v>
      </c>
    </row>
    <row r="784" spans="1:28">
      <c r="A784" s="39" t="s">
        <v>1619</v>
      </c>
      <c r="B784" t="s">
        <v>1352</v>
      </c>
      <c r="D784" t="s">
        <v>1208</v>
      </c>
      <c r="E784" s="60" t="s">
        <v>1790</v>
      </c>
      <c r="F784" t="s">
        <v>1030</v>
      </c>
      <c r="G784" s="60" t="s">
        <v>1764</v>
      </c>
      <c r="H784" t="s">
        <v>950</v>
      </c>
      <c r="I784" t="s">
        <v>1109</v>
      </c>
      <c r="J784" t="s">
        <v>1113</v>
      </c>
      <c r="K784" t="s">
        <v>1030</v>
      </c>
      <c r="L784" t="s">
        <v>1030</v>
      </c>
      <c r="M784" t="s">
        <v>1030</v>
      </c>
      <c r="N784" t="s">
        <v>1645</v>
      </c>
      <c r="O784" t="s">
        <v>1645</v>
      </c>
      <c r="P784" t="s">
        <v>899</v>
      </c>
      <c r="T784" t="s">
        <v>553</v>
      </c>
      <c r="U784" t="s">
        <v>553</v>
      </c>
      <c r="V784" t="s">
        <v>553</v>
      </c>
      <c r="W784" t="s">
        <v>553</v>
      </c>
      <c r="X784" t="s">
        <v>554</v>
      </c>
      <c r="AB784" t="s">
        <v>880</v>
      </c>
    </row>
    <row r="785" spans="1:28">
      <c r="A785" s="39" t="s">
        <v>1619</v>
      </c>
      <c r="B785" t="s">
        <v>1352</v>
      </c>
      <c r="D785" t="s">
        <v>1236</v>
      </c>
      <c r="E785" s="60" t="s">
        <v>1790</v>
      </c>
      <c r="F785" t="s">
        <v>1030</v>
      </c>
      <c r="G785" s="60" t="s">
        <v>1764</v>
      </c>
      <c r="H785" t="s">
        <v>950</v>
      </c>
      <c r="I785" t="s">
        <v>1109</v>
      </c>
      <c r="J785" t="s">
        <v>1113</v>
      </c>
      <c r="K785" t="s">
        <v>1030</v>
      </c>
      <c r="L785" t="s">
        <v>1030</v>
      </c>
      <c r="M785" t="s">
        <v>1030</v>
      </c>
      <c r="N785" t="s">
        <v>1646</v>
      </c>
      <c r="O785" t="s">
        <v>1646</v>
      </c>
      <c r="P785" t="s">
        <v>899</v>
      </c>
      <c r="T785" t="s">
        <v>553</v>
      </c>
      <c r="U785" t="s">
        <v>553</v>
      </c>
      <c r="V785" t="s">
        <v>553</v>
      </c>
      <c r="W785" t="s">
        <v>553</v>
      </c>
      <c r="X785" t="s">
        <v>554</v>
      </c>
      <c r="AB785" t="s">
        <v>880</v>
      </c>
    </row>
    <row r="786" spans="1:28">
      <c r="A786" s="39" t="s">
        <v>1619</v>
      </c>
      <c r="B786" t="s">
        <v>1352</v>
      </c>
      <c r="D786" t="s">
        <v>1223</v>
      </c>
      <c r="E786" s="60" t="s">
        <v>1790</v>
      </c>
      <c r="F786" t="s">
        <v>1030</v>
      </c>
      <c r="G786" s="60" t="s">
        <v>1764</v>
      </c>
      <c r="H786" t="s">
        <v>950</v>
      </c>
      <c r="I786" t="s">
        <v>1109</v>
      </c>
      <c r="J786" t="s">
        <v>1113</v>
      </c>
      <c r="K786" t="s">
        <v>1030</v>
      </c>
      <c r="L786" t="s">
        <v>1030</v>
      </c>
      <c r="M786" t="s">
        <v>1030</v>
      </c>
      <c r="N786" t="s">
        <v>1646</v>
      </c>
      <c r="O786" t="s">
        <v>1646</v>
      </c>
      <c r="P786" t="s">
        <v>899</v>
      </c>
      <c r="T786" t="s">
        <v>553</v>
      </c>
      <c r="U786" t="s">
        <v>553</v>
      </c>
      <c r="V786" t="s">
        <v>553</v>
      </c>
      <c r="W786" t="s">
        <v>553</v>
      </c>
      <c r="X786" t="s">
        <v>554</v>
      </c>
      <c r="AB786" t="s">
        <v>880</v>
      </c>
    </row>
    <row r="787" spans="1:28">
      <c r="A787" s="39" t="s">
        <v>1619</v>
      </c>
      <c r="B787" t="s">
        <v>1352</v>
      </c>
      <c r="D787" t="s">
        <v>1210</v>
      </c>
      <c r="E787" s="60" t="s">
        <v>1790</v>
      </c>
      <c r="F787" t="s">
        <v>1030</v>
      </c>
      <c r="G787" s="60" t="s">
        <v>1764</v>
      </c>
      <c r="H787" t="s">
        <v>950</v>
      </c>
      <c r="I787" t="s">
        <v>1109</v>
      </c>
      <c r="J787" t="s">
        <v>1113</v>
      </c>
      <c r="K787" t="s">
        <v>1030</v>
      </c>
      <c r="L787" t="s">
        <v>1030</v>
      </c>
      <c r="M787" t="s">
        <v>1030</v>
      </c>
      <c r="N787" t="s">
        <v>1624</v>
      </c>
      <c r="O787" t="s">
        <v>1624</v>
      </c>
      <c r="P787" t="s">
        <v>899</v>
      </c>
      <c r="T787" t="s">
        <v>553</v>
      </c>
      <c r="U787" t="s">
        <v>553</v>
      </c>
      <c r="V787" t="s">
        <v>553</v>
      </c>
      <c r="W787" t="s">
        <v>553</v>
      </c>
      <c r="X787" t="s">
        <v>554</v>
      </c>
      <c r="AB787" t="s">
        <v>880</v>
      </c>
    </row>
    <row r="788" spans="1:28">
      <c r="A788" s="39" t="s">
        <v>1619</v>
      </c>
      <c r="B788" t="s">
        <v>1352</v>
      </c>
      <c r="D788" t="s">
        <v>1213</v>
      </c>
      <c r="E788" s="60" t="s">
        <v>1790</v>
      </c>
      <c r="F788" t="s">
        <v>1030</v>
      </c>
      <c r="G788" s="60" t="s">
        <v>1764</v>
      </c>
      <c r="H788" t="s">
        <v>950</v>
      </c>
      <c r="I788" t="s">
        <v>1109</v>
      </c>
      <c r="J788" t="s">
        <v>1113</v>
      </c>
      <c r="K788" t="s">
        <v>1030</v>
      </c>
      <c r="L788" t="s">
        <v>1030</v>
      </c>
      <c r="M788" t="s">
        <v>1030</v>
      </c>
      <c r="N788" t="s">
        <v>1624</v>
      </c>
      <c r="O788" t="s">
        <v>1624</v>
      </c>
      <c r="P788" t="s">
        <v>899</v>
      </c>
      <c r="T788" t="s">
        <v>553</v>
      </c>
      <c r="U788" t="s">
        <v>553</v>
      </c>
      <c r="V788" t="s">
        <v>553</v>
      </c>
      <c r="W788" t="s">
        <v>553</v>
      </c>
      <c r="X788" t="s">
        <v>554</v>
      </c>
      <c r="AB788" t="s">
        <v>880</v>
      </c>
    </row>
    <row r="789" spans="1:28">
      <c r="A789" s="39" t="s">
        <v>1619</v>
      </c>
      <c r="B789" t="s">
        <v>1352</v>
      </c>
      <c r="D789" t="s">
        <v>1227</v>
      </c>
      <c r="E789" s="60" t="s">
        <v>1791</v>
      </c>
      <c r="F789" t="s">
        <v>1030</v>
      </c>
      <c r="G789" s="60" t="s">
        <v>1764</v>
      </c>
      <c r="H789" t="s">
        <v>950</v>
      </c>
      <c r="I789" t="s">
        <v>1109</v>
      </c>
      <c r="J789" t="s">
        <v>1113</v>
      </c>
      <c r="K789" t="s">
        <v>1030</v>
      </c>
      <c r="L789" t="s">
        <v>1030</v>
      </c>
      <c r="M789" t="s">
        <v>1030</v>
      </c>
      <c r="N789" t="s">
        <v>1647</v>
      </c>
      <c r="O789" t="s">
        <v>1647</v>
      </c>
      <c r="P789" t="s">
        <v>899</v>
      </c>
      <c r="T789" t="s">
        <v>553</v>
      </c>
      <c r="U789" t="s">
        <v>553</v>
      </c>
      <c r="V789" t="s">
        <v>553</v>
      </c>
      <c r="W789" t="s">
        <v>553</v>
      </c>
      <c r="X789" t="s">
        <v>554</v>
      </c>
      <c r="AB789" t="s">
        <v>880</v>
      </c>
    </row>
    <row r="790" spans="1:28">
      <c r="A790" s="39" t="s">
        <v>1619</v>
      </c>
      <c r="B790" t="s">
        <v>1352</v>
      </c>
      <c r="D790" t="s">
        <v>1205</v>
      </c>
      <c r="E790" s="60" t="s">
        <v>1617</v>
      </c>
      <c r="F790" t="s">
        <v>1030</v>
      </c>
      <c r="G790" s="60" t="s">
        <v>1764</v>
      </c>
      <c r="H790" t="s">
        <v>950</v>
      </c>
      <c r="I790" t="s">
        <v>1109</v>
      </c>
      <c r="J790" t="s">
        <v>1113</v>
      </c>
      <c r="K790" t="s">
        <v>1030</v>
      </c>
      <c r="L790" t="s">
        <v>1030</v>
      </c>
      <c r="M790" t="s">
        <v>1030</v>
      </c>
      <c r="N790" t="s">
        <v>1647</v>
      </c>
      <c r="O790" t="s">
        <v>1647</v>
      </c>
      <c r="P790" t="s">
        <v>899</v>
      </c>
      <c r="T790" t="s">
        <v>553</v>
      </c>
      <c r="U790" t="s">
        <v>553</v>
      </c>
      <c r="V790" t="s">
        <v>553</v>
      </c>
      <c r="W790" t="s">
        <v>553</v>
      </c>
      <c r="X790" t="s">
        <v>554</v>
      </c>
      <c r="AB790" t="s">
        <v>880</v>
      </c>
    </row>
    <row r="791" spans="1:28">
      <c r="A791" s="39" t="s">
        <v>1619</v>
      </c>
      <c r="B791" t="s">
        <v>222</v>
      </c>
      <c r="D791" t="s">
        <v>1201</v>
      </c>
      <c r="E791" s="60" t="s">
        <v>1772</v>
      </c>
      <c r="F791" t="s">
        <v>1030</v>
      </c>
      <c r="G791" s="60" t="s">
        <v>1763</v>
      </c>
      <c r="H791" t="s">
        <v>950</v>
      </c>
      <c r="I791" t="s">
        <v>1109</v>
      </c>
      <c r="J791" t="s">
        <v>1113</v>
      </c>
      <c r="K791" t="s">
        <v>1030</v>
      </c>
      <c r="L791" t="s">
        <v>1030</v>
      </c>
      <c r="M791" t="s">
        <v>1030</v>
      </c>
      <c r="N791" t="s">
        <v>1644</v>
      </c>
      <c r="O791" t="s">
        <v>1644</v>
      </c>
      <c r="P791" t="s">
        <v>899</v>
      </c>
      <c r="T791" t="s">
        <v>553</v>
      </c>
      <c r="U791" t="s">
        <v>553</v>
      </c>
      <c r="V791" t="s">
        <v>553</v>
      </c>
      <c r="W791" t="s">
        <v>553</v>
      </c>
      <c r="X791" t="s">
        <v>554</v>
      </c>
      <c r="AB791" t="s">
        <v>880</v>
      </c>
    </row>
    <row r="792" spans="1:28">
      <c r="A792" s="39" t="s">
        <v>1619</v>
      </c>
      <c r="B792" t="s">
        <v>222</v>
      </c>
      <c r="D792" t="s">
        <v>1208</v>
      </c>
      <c r="E792" s="60" t="s">
        <v>1773</v>
      </c>
      <c r="F792" t="s">
        <v>1030</v>
      </c>
      <c r="G792" s="60" t="s">
        <v>1764</v>
      </c>
      <c r="H792" t="s">
        <v>950</v>
      </c>
      <c r="I792" t="s">
        <v>1109</v>
      </c>
      <c r="J792" t="s">
        <v>1113</v>
      </c>
      <c r="K792" t="s">
        <v>1030</v>
      </c>
      <c r="L792" t="s">
        <v>1030</v>
      </c>
      <c r="M792" t="s">
        <v>1030</v>
      </c>
      <c r="N792" t="s">
        <v>1645</v>
      </c>
      <c r="O792" t="s">
        <v>1645</v>
      </c>
      <c r="P792" t="s">
        <v>899</v>
      </c>
      <c r="T792" t="s">
        <v>553</v>
      </c>
      <c r="U792" t="s">
        <v>553</v>
      </c>
      <c r="V792" t="s">
        <v>553</v>
      </c>
      <c r="W792" t="s">
        <v>553</v>
      </c>
      <c r="X792" t="s">
        <v>554</v>
      </c>
      <c r="AB792" t="s">
        <v>880</v>
      </c>
    </row>
    <row r="793" spans="1:28">
      <c r="A793" s="39" t="s">
        <v>1619</v>
      </c>
      <c r="B793" t="s">
        <v>222</v>
      </c>
      <c r="D793" t="s">
        <v>1236</v>
      </c>
      <c r="E793" s="60" t="s">
        <v>1774</v>
      </c>
      <c r="F793" t="s">
        <v>1030</v>
      </c>
      <c r="G793" s="60" t="s">
        <v>1764</v>
      </c>
      <c r="H793" t="s">
        <v>950</v>
      </c>
      <c r="I793" t="s">
        <v>1109</v>
      </c>
      <c r="J793" t="s">
        <v>1113</v>
      </c>
      <c r="K793" t="s">
        <v>1030</v>
      </c>
      <c r="L793" t="s">
        <v>1030</v>
      </c>
      <c r="M793" t="s">
        <v>1030</v>
      </c>
      <c r="N793" t="s">
        <v>1646</v>
      </c>
      <c r="O793" t="s">
        <v>1646</v>
      </c>
      <c r="P793" t="s">
        <v>899</v>
      </c>
      <c r="T793" t="s">
        <v>553</v>
      </c>
      <c r="U793" t="s">
        <v>553</v>
      </c>
      <c r="V793" t="s">
        <v>553</v>
      </c>
      <c r="W793" t="s">
        <v>553</v>
      </c>
      <c r="X793" t="s">
        <v>554</v>
      </c>
      <c r="AB793" t="s">
        <v>880</v>
      </c>
    </row>
    <row r="794" spans="1:28">
      <c r="A794" s="39" t="s">
        <v>1619</v>
      </c>
      <c r="B794" t="s">
        <v>222</v>
      </c>
      <c r="D794" t="s">
        <v>1223</v>
      </c>
      <c r="E794" s="60" t="s">
        <v>1774</v>
      </c>
      <c r="F794" t="s">
        <v>1030</v>
      </c>
      <c r="G794" s="60" t="s">
        <v>1764</v>
      </c>
      <c r="H794" t="s">
        <v>950</v>
      </c>
      <c r="I794" t="s">
        <v>1109</v>
      </c>
      <c r="J794" t="s">
        <v>1113</v>
      </c>
      <c r="K794" t="s">
        <v>1030</v>
      </c>
      <c r="L794" t="s">
        <v>1030</v>
      </c>
      <c r="M794" t="s">
        <v>1030</v>
      </c>
      <c r="N794" t="s">
        <v>1646</v>
      </c>
      <c r="O794" t="s">
        <v>1646</v>
      </c>
      <c r="P794" t="s">
        <v>899</v>
      </c>
      <c r="T794" t="s">
        <v>553</v>
      </c>
      <c r="U794" t="s">
        <v>553</v>
      </c>
      <c r="V794" t="s">
        <v>553</v>
      </c>
      <c r="W794" t="s">
        <v>553</v>
      </c>
      <c r="X794" t="s">
        <v>554</v>
      </c>
      <c r="AB794" t="s">
        <v>880</v>
      </c>
    </row>
    <row r="795" spans="1:28">
      <c r="A795" s="39" t="s">
        <v>1619</v>
      </c>
      <c r="B795" t="s">
        <v>222</v>
      </c>
      <c r="D795" t="s">
        <v>1210</v>
      </c>
      <c r="E795" s="60" t="s">
        <v>1775</v>
      </c>
      <c r="F795" t="s">
        <v>1030</v>
      </c>
      <c r="G795" s="60" t="s">
        <v>1764</v>
      </c>
      <c r="H795" t="s">
        <v>950</v>
      </c>
      <c r="I795" t="s">
        <v>1109</v>
      </c>
      <c r="J795" t="s">
        <v>1113</v>
      </c>
      <c r="K795" t="s">
        <v>1030</v>
      </c>
      <c r="L795" t="s">
        <v>1030</v>
      </c>
      <c r="M795" t="s">
        <v>1030</v>
      </c>
      <c r="N795" t="s">
        <v>1624</v>
      </c>
      <c r="O795" t="s">
        <v>1624</v>
      </c>
      <c r="P795" t="s">
        <v>899</v>
      </c>
      <c r="T795" t="s">
        <v>553</v>
      </c>
      <c r="U795" t="s">
        <v>553</v>
      </c>
      <c r="V795" t="s">
        <v>553</v>
      </c>
      <c r="W795" t="s">
        <v>553</v>
      </c>
      <c r="X795" t="s">
        <v>554</v>
      </c>
      <c r="AB795" t="s">
        <v>880</v>
      </c>
    </row>
    <row r="796" spans="1:28">
      <c r="A796" s="39" t="s">
        <v>1619</v>
      </c>
      <c r="B796" t="s">
        <v>222</v>
      </c>
      <c r="D796" t="s">
        <v>1211</v>
      </c>
      <c r="E796" s="60" t="s">
        <v>1612</v>
      </c>
      <c r="F796" t="s">
        <v>1030</v>
      </c>
      <c r="G796" s="60" t="s">
        <v>1764</v>
      </c>
      <c r="H796" t="s">
        <v>950</v>
      </c>
      <c r="I796" t="s">
        <v>1109</v>
      </c>
      <c r="J796" t="s">
        <v>1113</v>
      </c>
      <c r="K796" t="s">
        <v>1030</v>
      </c>
      <c r="L796" t="s">
        <v>1030</v>
      </c>
      <c r="M796" t="s">
        <v>1030</v>
      </c>
      <c r="N796" t="s">
        <v>1624</v>
      </c>
      <c r="O796" t="s">
        <v>1624</v>
      </c>
      <c r="P796" t="s">
        <v>899</v>
      </c>
      <c r="T796" t="s">
        <v>553</v>
      </c>
      <c r="U796" t="s">
        <v>553</v>
      </c>
      <c r="V796" t="s">
        <v>553</v>
      </c>
      <c r="W796" t="s">
        <v>553</v>
      </c>
      <c r="X796" t="s">
        <v>554</v>
      </c>
      <c r="AB796" t="s">
        <v>880</v>
      </c>
    </row>
    <row r="797" spans="1:28">
      <c r="A797" s="39" t="s">
        <v>1619</v>
      </c>
      <c r="B797" t="s">
        <v>222</v>
      </c>
      <c r="D797" t="s">
        <v>1203</v>
      </c>
      <c r="E797" s="60" t="s">
        <v>1613</v>
      </c>
      <c r="F797" t="s">
        <v>1030</v>
      </c>
      <c r="G797" s="60" t="s">
        <v>1764</v>
      </c>
      <c r="H797" t="s">
        <v>950</v>
      </c>
      <c r="I797" t="s">
        <v>1109</v>
      </c>
      <c r="J797" t="s">
        <v>1113</v>
      </c>
      <c r="K797" t="s">
        <v>1030</v>
      </c>
      <c r="L797" t="s">
        <v>1030</v>
      </c>
      <c r="M797" t="s">
        <v>1030</v>
      </c>
      <c r="N797" t="s">
        <v>1624</v>
      </c>
      <c r="O797" t="s">
        <v>1624</v>
      </c>
      <c r="P797" t="s">
        <v>899</v>
      </c>
      <c r="T797" t="s">
        <v>553</v>
      </c>
      <c r="U797" t="s">
        <v>553</v>
      </c>
      <c r="V797" t="s">
        <v>553</v>
      </c>
      <c r="W797" t="s">
        <v>553</v>
      </c>
      <c r="X797" t="s">
        <v>554</v>
      </c>
      <c r="AB797" t="s">
        <v>880</v>
      </c>
    </row>
    <row r="798" spans="1:28">
      <c r="A798" s="39" t="s">
        <v>1619</v>
      </c>
      <c r="B798" t="s">
        <v>222</v>
      </c>
      <c r="D798" t="s">
        <v>1227</v>
      </c>
      <c r="E798" s="60" t="s">
        <v>1776</v>
      </c>
      <c r="F798" t="s">
        <v>1030</v>
      </c>
      <c r="G798" s="60" t="s">
        <v>1764</v>
      </c>
      <c r="H798" t="s">
        <v>950</v>
      </c>
      <c r="I798" t="s">
        <v>1109</v>
      </c>
      <c r="J798" t="s">
        <v>1113</v>
      </c>
      <c r="K798" t="s">
        <v>1030</v>
      </c>
      <c r="L798" t="s">
        <v>1030</v>
      </c>
      <c r="M798" t="s">
        <v>1030</v>
      </c>
      <c r="N798" t="s">
        <v>1647</v>
      </c>
      <c r="O798" t="s">
        <v>1647</v>
      </c>
      <c r="P798" t="s">
        <v>899</v>
      </c>
      <c r="T798" t="s">
        <v>553</v>
      </c>
      <c r="U798" t="s">
        <v>553</v>
      </c>
      <c r="V798" t="s">
        <v>553</v>
      </c>
      <c r="W798" t="s">
        <v>553</v>
      </c>
      <c r="X798" t="s">
        <v>554</v>
      </c>
      <c r="AB798" t="s">
        <v>880</v>
      </c>
    </row>
    <row r="799" spans="1:28">
      <c r="A799" s="39" t="s">
        <v>1619</v>
      </c>
      <c r="B799" t="s">
        <v>222</v>
      </c>
      <c r="D799" t="s">
        <v>1205</v>
      </c>
      <c r="E799" s="60" t="s">
        <v>1776</v>
      </c>
      <c r="F799" t="s">
        <v>1030</v>
      </c>
      <c r="G799" s="60" t="s">
        <v>1764</v>
      </c>
      <c r="H799" t="s">
        <v>950</v>
      </c>
      <c r="I799" t="s">
        <v>1109</v>
      </c>
      <c r="J799" t="s">
        <v>1113</v>
      </c>
      <c r="K799" t="s">
        <v>1030</v>
      </c>
      <c r="L799" t="s">
        <v>1030</v>
      </c>
      <c r="M799" t="s">
        <v>1030</v>
      </c>
      <c r="N799" t="s">
        <v>1647</v>
      </c>
      <c r="O799" t="s">
        <v>1647</v>
      </c>
      <c r="P799" t="s">
        <v>899</v>
      </c>
      <c r="T799" t="s">
        <v>553</v>
      </c>
      <c r="U799" t="s">
        <v>553</v>
      </c>
      <c r="V799" t="s">
        <v>553</v>
      </c>
      <c r="W799" t="s">
        <v>553</v>
      </c>
      <c r="X799" t="s">
        <v>554</v>
      </c>
      <c r="AB799" t="s">
        <v>880</v>
      </c>
    </row>
    <row r="800" spans="1:28">
      <c r="A800" s="39" t="s">
        <v>1619</v>
      </c>
      <c r="B800" t="s">
        <v>262</v>
      </c>
      <c r="D800" t="s">
        <v>1201</v>
      </c>
      <c r="E800" s="60" t="s">
        <v>1786</v>
      </c>
      <c r="F800" t="s">
        <v>1045</v>
      </c>
      <c r="G800" s="60" t="s">
        <v>1763</v>
      </c>
      <c r="H800" t="s">
        <v>950</v>
      </c>
      <c r="I800" t="s">
        <v>1109</v>
      </c>
      <c r="J800" t="s">
        <v>1113</v>
      </c>
      <c r="K800" t="s">
        <v>1045</v>
      </c>
      <c r="L800" t="s">
        <v>1045</v>
      </c>
      <c r="M800" t="s">
        <v>1045</v>
      </c>
      <c r="N800" t="s">
        <v>1644</v>
      </c>
      <c r="O800" t="s">
        <v>1644</v>
      </c>
      <c r="P800" t="s">
        <v>899</v>
      </c>
      <c r="T800" t="s">
        <v>553</v>
      </c>
      <c r="U800" t="s">
        <v>553</v>
      </c>
      <c r="V800" t="s">
        <v>553</v>
      </c>
      <c r="W800" t="s">
        <v>553</v>
      </c>
      <c r="X800" t="s">
        <v>554</v>
      </c>
      <c r="AB800" t="s">
        <v>880</v>
      </c>
    </row>
    <row r="801" spans="1:28">
      <c r="A801" s="39" t="s">
        <v>1619</v>
      </c>
      <c r="B801" t="s">
        <v>262</v>
      </c>
      <c r="D801" t="s">
        <v>1208</v>
      </c>
      <c r="E801" s="60" t="s">
        <v>1786</v>
      </c>
      <c r="F801" t="s">
        <v>1045</v>
      </c>
      <c r="G801" s="60" t="s">
        <v>1764</v>
      </c>
      <c r="H801" t="s">
        <v>950</v>
      </c>
      <c r="I801" t="s">
        <v>1109</v>
      </c>
      <c r="J801" t="s">
        <v>1113</v>
      </c>
      <c r="K801" t="s">
        <v>1045</v>
      </c>
      <c r="L801" t="s">
        <v>1045</v>
      </c>
      <c r="M801" t="s">
        <v>1045</v>
      </c>
      <c r="N801" t="s">
        <v>1645</v>
      </c>
      <c r="O801" t="s">
        <v>1645</v>
      </c>
      <c r="P801" t="s">
        <v>899</v>
      </c>
      <c r="T801" t="s">
        <v>553</v>
      </c>
      <c r="U801" t="s">
        <v>553</v>
      </c>
      <c r="V801" t="s">
        <v>553</v>
      </c>
      <c r="W801" t="s">
        <v>553</v>
      </c>
      <c r="X801" t="s">
        <v>554</v>
      </c>
      <c r="AB801" t="s">
        <v>880</v>
      </c>
    </row>
    <row r="802" spans="1:28">
      <c r="A802" s="39" t="s">
        <v>1619</v>
      </c>
      <c r="B802" t="s">
        <v>262</v>
      </c>
      <c r="D802" t="s">
        <v>1236</v>
      </c>
      <c r="E802" s="60" t="s">
        <v>1787</v>
      </c>
      <c r="F802" t="s">
        <v>1045</v>
      </c>
      <c r="G802" s="60" t="s">
        <v>1764</v>
      </c>
      <c r="H802" t="s">
        <v>950</v>
      </c>
      <c r="I802" t="s">
        <v>1109</v>
      </c>
      <c r="J802" t="s">
        <v>1113</v>
      </c>
      <c r="K802" t="s">
        <v>1045</v>
      </c>
      <c r="L802" t="s">
        <v>1045</v>
      </c>
      <c r="M802" t="s">
        <v>1045</v>
      </c>
      <c r="N802" t="s">
        <v>1646</v>
      </c>
      <c r="O802" t="s">
        <v>1646</v>
      </c>
      <c r="P802" t="s">
        <v>899</v>
      </c>
      <c r="T802" t="s">
        <v>553</v>
      </c>
      <c r="U802" t="s">
        <v>553</v>
      </c>
      <c r="V802" t="s">
        <v>553</v>
      </c>
      <c r="W802" t="s">
        <v>553</v>
      </c>
      <c r="X802" t="s">
        <v>554</v>
      </c>
      <c r="AB802" t="s">
        <v>880</v>
      </c>
    </row>
    <row r="803" spans="1:28">
      <c r="A803" s="39" t="s">
        <v>1619</v>
      </c>
      <c r="B803" t="s">
        <v>262</v>
      </c>
      <c r="D803" t="s">
        <v>1223</v>
      </c>
      <c r="E803" s="60" t="s">
        <v>1787</v>
      </c>
      <c r="F803" t="s">
        <v>1045</v>
      </c>
      <c r="G803" s="60" t="s">
        <v>1764</v>
      </c>
      <c r="H803" t="s">
        <v>950</v>
      </c>
      <c r="I803" t="s">
        <v>1109</v>
      </c>
      <c r="J803" t="s">
        <v>1113</v>
      </c>
      <c r="K803" t="s">
        <v>1045</v>
      </c>
      <c r="L803" t="s">
        <v>1045</v>
      </c>
      <c r="M803" t="s">
        <v>1045</v>
      </c>
      <c r="N803" t="s">
        <v>1646</v>
      </c>
      <c r="O803" t="s">
        <v>1646</v>
      </c>
      <c r="P803" t="s">
        <v>899</v>
      </c>
      <c r="T803" t="s">
        <v>553</v>
      </c>
      <c r="U803" t="s">
        <v>553</v>
      </c>
      <c r="V803" t="s">
        <v>553</v>
      </c>
      <c r="W803" t="s">
        <v>553</v>
      </c>
      <c r="X803" t="s">
        <v>554</v>
      </c>
      <c r="AB803" t="s">
        <v>880</v>
      </c>
    </row>
    <row r="804" spans="1:28">
      <c r="A804" s="39" t="s">
        <v>1619</v>
      </c>
      <c r="B804" t="s">
        <v>262</v>
      </c>
      <c r="D804" t="s">
        <v>1210</v>
      </c>
      <c r="E804" s="60" t="s">
        <v>1788</v>
      </c>
      <c r="F804" t="s">
        <v>1045</v>
      </c>
      <c r="G804" s="60" t="s">
        <v>1764</v>
      </c>
      <c r="H804" t="s">
        <v>950</v>
      </c>
      <c r="I804" t="s">
        <v>1109</v>
      </c>
      <c r="J804" t="s">
        <v>1113</v>
      </c>
      <c r="K804" t="s">
        <v>1045</v>
      </c>
      <c r="L804" t="s">
        <v>1045</v>
      </c>
      <c r="M804" t="s">
        <v>1045</v>
      </c>
      <c r="N804" t="s">
        <v>1624</v>
      </c>
      <c r="O804" t="s">
        <v>1624</v>
      </c>
      <c r="P804" t="s">
        <v>899</v>
      </c>
      <c r="T804" t="s">
        <v>553</v>
      </c>
      <c r="U804" t="s">
        <v>553</v>
      </c>
      <c r="V804" t="s">
        <v>553</v>
      </c>
      <c r="W804" t="s">
        <v>553</v>
      </c>
      <c r="X804" t="s">
        <v>554</v>
      </c>
      <c r="AB804" t="s">
        <v>880</v>
      </c>
    </row>
    <row r="805" spans="1:28">
      <c r="A805" s="39" t="s">
        <v>1619</v>
      </c>
      <c r="B805" t="s">
        <v>262</v>
      </c>
      <c r="D805" t="s">
        <v>1213</v>
      </c>
      <c r="E805" s="60" t="s">
        <v>1788</v>
      </c>
      <c r="F805" t="s">
        <v>1045</v>
      </c>
      <c r="G805" s="60" t="s">
        <v>1764</v>
      </c>
      <c r="H805" t="s">
        <v>950</v>
      </c>
      <c r="I805" t="s">
        <v>1109</v>
      </c>
      <c r="J805" t="s">
        <v>1113</v>
      </c>
      <c r="K805" t="s">
        <v>1045</v>
      </c>
      <c r="L805" t="s">
        <v>1045</v>
      </c>
      <c r="M805" t="s">
        <v>1045</v>
      </c>
      <c r="N805" t="s">
        <v>1624</v>
      </c>
      <c r="O805" t="s">
        <v>1624</v>
      </c>
      <c r="P805" t="s">
        <v>899</v>
      </c>
      <c r="T805" t="s">
        <v>553</v>
      </c>
      <c r="U805" t="s">
        <v>553</v>
      </c>
      <c r="V805" t="s">
        <v>553</v>
      </c>
      <c r="W805" t="s">
        <v>553</v>
      </c>
      <c r="X805" t="s">
        <v>554</v>
      </c>
      <c r="AB805" t="s">
        <v>880</v>
      </c>
    </row>
    <row r="806" spans="1:28">
      <c r="A806" s="39" t="s">
        <v>1619</v>
      </c>
      <c r="B806" t="s">
        <v>262</v>
      </c>
      <c r="D806" t="s">
        <v>1227</v>
      </c>
      <c r="E806" s="60" t="s">
        <v>1788</v>
      </c>
      <c r="F806" t="s">
        <v>1045</v>
      </c>
      <c r="G806" s="60" t="s">
        <v>1764</v>
      </c>
      <c r="H806" t="s">
        <v>950</v>
      </c>
      <c r="I806" t="s">
        <v>1109</v>
      </c>
      <c r="J806" t="s">
        <v>1113</v>
      </c>
      <c r="K806" t="s">
        <v>1045</v>
      </c>
      <c r="L806" t="s">
        <v>1045</v>
      </c>
      <c r="M806" t="s">
        <v>1045</v>
      </c>
      <c r="N806" t="s">
        <v>1647</v>
      </c>
      <c r="O806" t="s">
        <v>1647</v>
      </c>
      <c r="P806" t="s">
        <v>899</v>
      </c>
      <c r="T806" t="s">
        <v>553</v>
      </c>
      <c r="U806" t="s">
        <v>553</v>
      </c>
      <c r="V806" t="s">
        <v>553</v>
      </c>
      <c r="W806" t="s">
        <v>553</v>
      </c>
      <c r="X806" t="s">
        <v>554</v>
      </c>
      <c r="AB806" t="s">
        <v>880</v>
      </c>
    </row>
    <row r="807" spans="1:28">
      <c r="A807" s="39" t="s">
        <v>1619</v>
      </c>
      <c r="B807" t="s">
        <v>262</v>
      </c>
      <c r="D807" t="s">
        <v>1205</v>
      </c>
      <c r="E807" s="60" t="s">
        <v>1788</v>
      </c>
      <c r="F807" t="s">
        <v>1045</v>
      </c>
      <c r="G807" s="60" t="s">
        <v>1764</v>
      </c>
      <c r="H807" t="s">
        <v>950</v>
      </c>
      <c r="I807" t="s">
        <v>1109</v>
      </c>
      <c r="J807" t="s">
        <v>1113</v>
      </c>
      <c r="K807" t="s">
        <v>1045</v>
      </c>
      <c r="L807" t="s">
        <v>1045</v>
      </c>
      <c r="M807" t="s">
        <v>1045</v>
      </c>
      <c r="N807" t="s">
        <v>1647</v>
      </c>
      <c r="O807" t="s">
        <v>1647</v>
      </c>
      <c r="P807" t="s">
        <v>899</v>
      </c>
      <c r="T807" t="s">
        <v>553</v>
      </c>
      <c r="U807" t="s">
        <v>553</v>
      </c>
      <c r="V807" t="s">
        <v>553</v>
      </c>
      <c r="W807" t="s">
        <v>553</v>
      </c>
      <c r="X807" t="s">
        <v>554</v>
      </c>
      <c r="AB807" t="s">
        <v>880</v>
      </c>
    </row>
    <row r="808" spans="1:28">
      <c r="A808" s="39" t="s">
        <v>1619</v>
      </c>
      <c r="B808" t="s">
        <v>265</v>
      </c>
      <c r="D808" t="s">
        <v>1201</v>
      </c>
      <c r="E808" s="60" t="s">
        <v>1786</v>
      </c>
      <c r="F808" t="s">
        <v>1030</v>
      </c>
      <c r="G808" s="60" t="s">
        <v>1763</v>
      </c>
      <c r="H808" t="s">
        <v>950</v>
      </c>
      <c r="I808" t="s">
        <v>1109</v>
      </c>
      <c r="J808" t="s">
        <v>1113</v>
      </c>
      <c r="K808" t="s">
        <v>1030</v>
      </c>
      <c r="L808" t="s">
        <v>1030</v>
      </c>
      <c r="M808" t="s">
        <v>1030</v>
      </c>
      <c r="N808" t="s">
        <v>1644</v>
      </c>
      <c r="O808" t="s">
        <v>1644</v>
      </c>
      <c r="P808" t="s">
        <v>899</v>
      </c>
      <c r="T808" t="s">
        <v>553</v>
      </c>
      <c r="U808" t="s">
        <v>553</v>
      </c>
      <c r="V808" t="s">
        <v>553</v>
      </c>
      <c r="W808" t="s">
        <v>553</v>
      </c>
      <c r="X808" t="s">
        <v>554</v>
      </c>
      <c r="AB808" t="s">
        <v>880</v>
      </c>
    </row>
    <row r="809" spans="1:28">
      <c r="A809" s="39" t="s">
        <v>1619</v>
      </c>
      <c r="B809" t="s">
        <v>265</v>
      </c>
      <c r="D809" t="s">
        <v>1208</v>
      </c>
      <c r="E809" s="60" t="s">
        <v>1786</v>
      </c>
      <c r="F809" t="s">
        <v>1030</v>
      </c>
      <c r="G809" s="60" t="s">
        <v>1764</v>
      </c>
      <c r="H809" t="s">
        <v>950</v>
      </c>
      <c r="I809" t="s">
        <v>1109</v>
      </c>
      <c r="J809" t="s">
        <v>1113</v>
      </c>
      <c r="K809" t="s">
        <v>1030</v>
      </c>
      <c r="L809" t="s">
        <v>1030</v>
      </c>
      <c r="M809" t="s">
        <v>1030</v>
      </c>
      <c r="N809" t="s">
        <v>1645</v>
      </c>
      <c r="O809" t="s">
        <v>1645</v>
      </c>
      <c r="P809" t="s">
        <v>899</v>
      </c>
      <c r="T809" t="s">
        <v>553</v>
      </c>
      <c r="U809" t="s">
        <v>553</v>
      </c>
      <c r="V809" t="s">
        <v>553</v>
      </c>
      <c r="W809" t="s">
        <v>553</v>
      </c>
      <c r="X809" t="s">
        <v>554</v>
      </c>
      <c r="AB809" t="s">
        <v>880</v>
      </c>
    </row>
    <row r="810" spans="1:28">
      <c r="A810" s="39" t="s">
        <v>1619</v>
      </c>
      <c r="B810" t="s">
        <v>265</v>
      </c>
      <c r="D810" t="s">
        <v>1236</v>
      </c>
      <c r="E810" s="60" t="s">
        <v>1787</v>
      </c>
      <c r="F810" t="s">
        <v>1030</v>
      </c>
      <c r="G810" s="60" t="s">
        <v>1764</v>
      </c>
      <c r="H810" t="s">
        <v>950</v>
      </c>
      <c r="I810" t="s">
        <v>1109</v>
      </c>
      <c r="J810" t="s">
        <v>1113</v>
      </c>
      <c r="K810" t="s">
        <v>1030</v>
      </c>
      <c r="L810" t="s">
        <v>1030</v>
      </c>
      <c r="M810" t="s">
        <v>1030</v>
      </c>
      <c r="N810" t="s">
        <v>1646</v>
      </c>
      <c r="O810" t="s">
        <v>1646</v>
      </c>
      <c r="P810" t="s">
        <v>899</v>
      </c>
      <c r="T810" t="s">
        <v>553</v>
      </c>
      <c r="U810" t="s">
        <v>553</v>
      </c>
      <c r="V810" t="s">
        <v>553</v>
      </c>
      <c r="W810" t="s">
        <v>553</v>
      </c>
      <c r="X810" t="s">
        <v>554</v>
      </c>
      <c r="AB810" t="s">
        <v>880</v>
      </c>
    </row>
    <row r="811" spans="1:28">
      <c r="A811" s="39" t="s">
        <v>1619</v>
      </c>
      <c r="B811" t="s">
        <v>265</v>
      </c>
      <c r="D811" t="s">
        <v>1223</v>
      </c>
      <c r="E811" s="60" t="s">
        <v>1787</v>
      </c>
      <c r="F811" t="s">
        <v>1030</v>
      </c>
      <c r="G811" s="60" t="s">
        <v>1764</v>
      </c>
      <c r="H811" t="s">
        <v>950</v>
      </c>
      <c r="I811" t="s">
        <v>1109</v>
      </c>
      <c r="J811" t="s">
        <v>1113</v>
      </c>
      <c r="K811" t="s">
        <v>1030</v>
      </c>
      <c r="L811" t="s">
        <v>1030</v>
      </c>
      <c r="M811" t="s">
        <v>1030</v>
      </c>
      <c r="N811" t="s">
        <v>1646</v>
      </c>
      <c r="O811" t="s">
        <v>1646</v>
      </c>
      <c r="P811" t="s">
        <v>899</v>
      </c>
      <c r="T811" t="s">
        <v>553</v>
      </c>
      <c r="U811" t="s">
        <v>553</v>
      </c>
      <c r="V811" t="s">
        <v>553</v>
      </c>
      <c r="W811" t="s">
        <v>553</v>
      </c>
      <c r="X811" t="s">
        <v>554</v>
      </c>
      <c r="AB811" t="s">
        <v>880</v>
      </c>
    </row>
    <row r="812" spans="1:28">
      <c r="A812" s="39" t="s">
        <v>1619</v>
      </c>
      <c r="B812" t="s">
        <v>265</v>
      </c>
      <c r="D812" t="s">
        <v>1210</v>
      </c>
      <c r="E812" s="60" t="s">
        <v>1788</v>
      </c>
      <c r="F812" t="s">
        <v>1030</v>
      </c>
      <c r="G812" s="60" t="s">
        <v>1764</v>
      </c>
      <c r="H812" t="s">
        <v>950</v>
      </c>
      <c r="I812" t="s">
        <v>1109</v>
      </c>
      <c r="J812" t="s">
        <v>1113</v>
      </c>
      <c r="K812" t="s">
        <v>1030</v>
      </c>
      <c r="L812" t="s">
        <v>1030</v>
      </c>
      <c r="M812" t="s">
        <v>1030</v>
      </c>
      <c r="N812" t="s">
        <v>1624</v>
      </c>
      <c r="O812" t="s">
        <v>1624</v>
      </c>
      <c r="P812" t="s">
        <v>899</v>
      </c>
      <c r="T812" t="s">
        <v>553</v>
      </c>
      <c r="U812" t="s">
        <v>553</v>
      </c>
      <c r="V812" t="s">
        <v>553</v>
      </c>
      <c r="W812" t="s">
        <v>553</v>
      </c>
      <c r="X812" t="s">
        <v>554</v>
      </c>
      <c r="AB812" t="s">
        <v>880</v>
      </c>
    </row>
    <row r="813" spans="1:28">
      <c r="A813" s="39" t="s">
        <v>1619</v>
      </c>
      <c r="B813" t="s">
        <v>265</v>
      </c>
      <c r="D813" t="s">
        <v>1213</v>
      </c>
      <c r="E813" s="60" t="s">
        <v>1788</v>
      </c>
      <c r="F813" t="s">
        <v>1030</v>
      </c>
      <c r="G813" s="60" t="s">
        <v>1764</v>
      </c>
      <c r="H813" t="s">
        <v>950</v>
      </c>
      <c r="I813" t="s">
        <v>1109</v>
      </c>
      <c r="J813" t="s">
        <v>1113</v>
      </c>
      <c r="K813" t="s">
        <v>1030</v>
      </c>
      <c r="L813" t="s">
        <v>1030</v>
      </c>
      <c r="M813" t="s">
        <v>1030</v>
      </c>
      <c r="N813" t="s">
        <v>1624</v>
      </c>
      <c r="O813" t="s">
        <v>1624</v>
      </c>
      <c r="P813" t="s">
        <v>899</v>
      </c>
      <c r="T813" t="s">
        <v>553</v>
      </c>
      <c r="U813" t="s">
        <v>553</v>
      </c>
      <c r="V813" t="s">
        <v>553</v>
      </c>
      <c r="W813" t="s">
        <v>553</v>
      </c>
      <c r="X813" t="s">
        <v>554</v>
      </c>
      <c r="AB813" t="s">
        <v>880</v>
      </c>
    </row>
    <row r="814" spans="1:28">
      <c r="A814" s="39" t="s">
        <v>1619</v>
      </c>
      <c r="B814" t="s">
        <v>265</v>
      </c>
      <c r="D814" t="s">
        <v>1227</v>
      </c>
      <c r="E814" s="60" t="s">
        <v>1788</v>
      </c>
      <c r="F814" t="s">
        <v>1030</v>
      </c>
      <c r="G814" s="60" t="s">
        <v>1764</v>
      </c>
      <c r="H814" t="s">
        <v>950</v>
      </c>
      <c r="I814" t="s">
        <v>1109</v>
      </c>
      <c r="J814" t="s">
        <v>1113</v>
      </c>
      <c r="K814" t="s">
        <v>1030</v>
      </c>
      <c r="L814" t="s">
        <v>1030</v>
      </c>
      <c r="M814" t="s">
        <v>1030</v>
      </c>
      <c r="N814" t="s">
        <v>1647</v>
      </c>
      <c r="O814" t="s">
        <v>1647</v>
      </c>
      <c r="P814" t="s">
        <v>899</v>
      </c>
      <c r="T814" t="s">
        <v>553</v>
      </c>
      <c r="U814" t="s">
        <v>553</v>
      </c>
      <c r="V814" t="s">
        <v>553</v>
      </c>
      <c r="W814" t="s">
        <v>553</v>
      </c>
      <c r="X814" t="s">
        <v>554</v>
      </c>
      <c r="AB814" t="s">
        <v>880</v>
      </c>
    </row>
    <row r="815" spans="1:28">
      <c r="A815" s="39" t="s">
        <v>1619</v>
      </c>
      <c r="B815" t="s">
        <v>265</v>
      </c>
      <c r="D815" t="s">
        <v>1205</v>
      </c>
      <c r="E815" s="60" t="s">
        <v>1788</v>
      </c>
      <c r="F815" t="s">
        <v>1030</v>
      </c>
      <c r="G815" s="60" t="s">
        <v>1764</v>
      </c>
      <c r="H815" t="s">
        <v>950</v>
      </c>
      <c r="I815" t="s">
        <v>1109</v>
      </c>
      <c r="J815" t="s">
        <v>1113</v>
      </c>
      <c r="K815" t="s">
        <v>1030</v>
      </c>
      <c r="L815" t="s">
        <v>1030</v>
      </c>
      <c r="M815" t="s">
        <v>1030</v>
      </c>
      <c r="N815" t="s">
        <v>1647</v>
      </c>
      <c r="O815" t="s">
        <v>1647</v>
      </c>
      <c r="P815" t="s">
        <v>899</v>
      </c>
      <c r="T815" t="s">
        <v>553</v>
      </c>
      <c r="U815" t="s">
        <v>553</v>
      </c>
      <c r="V815" t="s">
        <v>553</v>
      </c>
      <c r="W815" t="s">
        <v>553</v>
      </c>
      <c r="X815" t="s">
        <v>554</v>
      </c>
      <c r="AB815" t="s">
        <v>880</v>
      </c>
    </row>
    <row r="816" spans="1:28">
      <c r="A816" s="39" t="s">
        <v>1619</v>
      </c>
      <c r="B816" t="s">
        <v>269</v>
      </c>
      <c r="D816" t="s">
        <v>1201</v>
      </c>
      <c r="E816" t="s">
        <v>1795</v>
      </c>
      <c r="F816" t="s">
        <v>961</v>
      </c>
      <c r="G816" s="60" t="s">
        <v>1763</v>
      </c>
      <c r="H816" t="s">
        <v>950</v>
      </c>
      <c r="I816" t="s">
        <v>1109</v>
      </c>
      <c r="J816" t="s">
        <v>1113</v>
      </c>
      <c r="K816" t="s">
        <v>961</v>
      </c>
      <c r="L816" t="s">
        <v>961</v>
      </c>
      <c r="M816" t="s">
        <v>961</v>
      </c>
      <c r="N816" t="s">
        <v>1644</v>
      </c>
      <c r="O816" t="s">
        <v>1644</v>
      </c>
      <c r="P816" t="s">
        <v>899</v>
      </c>
      <c r="T816" t="s">
        <v>553</v>
      </c>
      <c r="U816" t="s">
        <v>553</v>
      </c>
      <c r="V816" t="s">
        <v>553</v>
      </c>
      <c r="W816" t="s">
        <v>553</v>
      </c>
      <c r="X816" t="s">
        <v>554</v>
      </c>
      <c r="AB816" t="s">
        <v>880</v>
      </c>
    </row>
    <row r="817" spans="1:28">
      <c r="A817" s="39" t="s">
        <v>1619</v>
      </c>
      <c r="B817" t="s">
        <v>269</v>
      </c>
      <c r="D817" t="s">
        <v>1208</v>
      </c>
      <c r="E817" s="60" t="s">
        <v>1795</v>
      </c>
      <c r="F817" t="s">
        <v>961</v>
      </c>
      <c r="G817" s="60" t="s">
        <v>1764</v>
      </c>
      <c r="H817" t="s">
        <v>950</v>
      </c>
      <c r="I817" t="s">
        <v>1109</v>
      </c>
      <c r="J817" t="s">
        <v>1113</v>
      </c>
      <c r="K817" t="s">
        <v>961</v>
      </c>
      <c r="L817" t="s">
        <v>961</v>
      </c>
      <c r="M817" t="s">
        <v>961</v>
      </c>
      <c r="N817" t="s">
        <v>1645</v>
      </c>
      <c r="O817" t="s">
        <v>1645</v>
      </c>
      <c r="P817" t="s">
        <v>899</v>
      </c>
      <c r="T817" t="s">
        <v>553</v>
      </c>
      <c r="U817" t="s">
        <v>553</v>
      </c>
      <c r="V817" t="s">
        <v>553</v>
      </c>
      <c r="W817" t="s">
        <v>553</v>
      </c>
      <c r="X817" t="s">
        <v>554</v>
      </c>
      <c r="AB817" t="s">
        <v>880</v>
      </c>
    </row>
    <row r="818" spans="1:28">
      <c r="A818" s="39" t="s">
        <v>1619</v>
      </c>
      <c r="B818" t="s">
        <v>269</v>
      </c>
      <c r="D818" t="s">
        <v>1236</v>
      </c>
      <c r="E818" s="60" t="s">
        <v>1795</v>
      </c>
      <c r="F818" t="s">
        <v>961</v>
      </c>
      <c r="G818" s="60" t="s">
        <v>1764</v>
      </c>
      <c r="H818" t="s">
        <v>950</v>
      </c>
      <c r="I818" t="s">
        <v>1109</v>
      </c>
      <c r="J818" t="s">
        <v>1113</v>
      </c>
      <c r="K818" t="s">
        <v>961</v>
      </c>
      <c r="L818" t="s">
        <v>961</v>
      </c>
      <c r="M818" t="s">
        <v>961</v>
      </c>
      <c r="N818" t="s">
        <v>1646</v>
      </c>
      <c r="O818" t="s">
        <v>1646</v>
      </c>
      <c r="P818" t="s">
        <v>899</v>
      </c>
      <c r="T818" t="s">
        <v>553</v>
      </c>
      <c r="U818" t="s">
        <v>553</v>
      </c>
      <c r="V818" t="s">
        <v>553</v>
      </c>
      <c r="W818" t="s">
        <v>553</v>
      </c>
      <c r="X818" t="s">
        <v>554</v>
      </c>
      <c r="AB818" t="s">
        <v>880</v>
      </c>
    </row>
    <row r="819" spans="1:28">
      <c r="A819" s="39" t="s">
        <v>1619</v>
      </c>
      <c r="B819" t="s">
        <v>269</v>
      </c>
      <c r="D819" t="s">
        <v>1223</v>
      </c>
      <c r="E819" s="60" t="s">
        <v>1795</v>
      </c>
      <c r="F819" t="s">
        <v>961</v>
      </c>
      <c r="G819" s="60" t="s">
        <v>1764</v>
      </c>
      <c r="H819" t="s">
        <v>950</v>
      </c>
      <c r="I819" t="s">
        <v>1109</v>
      </c>
      <c r="J819" t="s">
        <v>1113</v>
      </c>
      <c r="K819" t="s">
        <v>961</v>
      </c>
      <c r="L819" t="s">
        <v>961</v>
      </c>
      <c r="M819" t="s">
        <v>961</v>
      </c>
      <c r="N819" t="s">
        <v>1646</v>
      </c>
      <c r="O819" t="s">
        <v>1646</v>
      </c>
      <c r="P819" t="s">
        <v>899</v>
      </c>
      <c r="T819" t="s">
        <v>553</v>
      </c>
      <c r="U819" t="s">
        <v>553</v>
      </c>
      <c r="V819" t="s">
        <v>553</v>
      </c>
      <c r="W819" t="s">
        <v>553</v>
      </c>
      <c r="X819" t="s">
        <v>554</v>
      </c>
      <c r="AB819" t="s">
        <v>880</v>
      </c>
    </row>
    <row r="820" spans="1:28">
      <c r="A820" s="39" t="s">
        <v>1619</v>
      </c>
      <c r="B820" t="s">
        <v>269</v>
      </c>
      <c r="D820" t="s">
        <v>1210</v>
      </c>
      <c r="E820" s="60" t="s">
        <v>1795</v>
      </c>
      <c r="F820" t="s">
        <v>961</v>
      </c>
      <c r="G820" s="60" t="s">
        <v>1764</v>
      </c>
      <c r="H820" t="s">
        <v>950</v>
      </c>
      <c r="I820" t="s">
        <v>1109</v>
      </c>
      <c r="J820" t="s">
        <v>1113</v>
      </c>
      <c r="K820" t="s">
        <v>961</v>
      </c>
      <c r="L820" t="s">
        <v>961</v>
      </c>
      <c r="M820" t="s">
        <v>961</v>
      </c>
      <c r="N820" t="s">
        <v>1624</v>
      </c>
      <c r="O820" t="s">
        <v>1624</v>
      </c>
      <c r="P820" t="s">
        <v>899</v>
      </c>
      <c r="T820" t="s">
        <v>553</v>
      </c>
      <c r="U820" t="s">
        <v>553</v>
      </c>
      <c r="V820" t="s">
        <v>553</v>
      </c>
      <c r="W820" t="s">
        <v>553</v>
      </c>
      <c r="X820" t="s">
        <v>554</v>
      </c>
      <c r="AB820" t="s">
        <v>880</v>
      </c>
    </row>
    <row r="821" spans="1:28">
      <c r="A821" s="39" t="s">
        <v>1619</v>
      </c>
      <c r="B821" t="s">
        <v>269</v>
      </c>
      <c r="D821" t="s">
        <v>1211</v>
      </c>
      <c r="E821" s="60" t="s">
        <v>1796</v>
      </c>
      <c r="F821" t="s">
        <v>961</v>
      </c>
      <c r="G821" s="60" t="s">
        <v>1764</v>
      </c>
      <c r="H821" t="s">
        <v>950</v>
      </c>
      <c r="I821" t="s">
        <v>1109</v>
      </c>
      <c r="J821" t="s">
        <v>1113</v>
      </c>
      <c r="K821" t="s">
        <v>961</v>
      </c>
      <c r="L821" t="s">
        <v>961</v>
      </c>
      <c r="M821" t="s">
        <v>961</v>
      </c>
      <c r="N821" t="s">
        <v>1624</v>
      </c>
      <c r="O821" t="s">
        <v>1624</v>
      </c>
      <c r="P821" t="s">
        <v>899</v>
      </c>
      <c r="T821" t="s">
        <v>553</v>
      </c>
      <c r="U821" t="s">
        <v>553</v>
      </c>
      <c r="V821" t="s">
        <v>553</v>
      </c>
      <c r="W821" t="s">
        <v>553</v>
      </c>
      <c r="X821" t="s">
        <v>554</v>
      </c>
      <c r="AB821" t="s">
        <v>880</v>
      </c>
    </row>
    <row r="822" spans="1:28" s="60" customFormat="1">
      <c r="A822" s="39" t="s">
        <v>1619</v>
      </c>
      <c r="B822" s="60" t="s">
        <v>269</v>
      </c>
      <c r="D822" s="60" t="s">
        <v>1203</v>
      </c>
      <c r="E822" s="60" t="s">
        <v>1797</v>
      </c>
      <c r="F822" s="60" t="s">
        <v>961</v>
      </c>
      <c r="G822" s="60" t="s">
        <v>1764</v>
      </c>
      <c r="H822" s="60" t="s">
        <v>950</v>
      </c>
      <c r="I822" s="60" t="s">
        <v>1109</v>
      </c>
      <c r="J822" s="60" t="s">
        <v>1113</v>
      </c>
      <c r="K822" s="60" t="s">
        <v>961</v>
      </c>
      <c r="L822" s="60" t="s">
        <v>961</v>
      </c>
      <c r="M822" s="60" t="s">
        <v>961</v>
      </c>
      <c r="N822" s="60" t="s">
        <v>1624</v>
      </c>
      <c r="O822" s="60" t="s">
        <v>1624</v>
      </c>
      <c r="P822" s="60" t="s">
        <v>899</v>
      </c>
      <c r="T822" s="60" t="s">
        <v>553</v>
      </c>
      <c r="U822" s="60" t="s">
        <v>553</v>
      </c>
      <c r="V822" s="60" t="s">
        <v>553</v>
      </c>
      <c r="W822" s="60" t="s">
        <v>553</v>
      </c>
      <c r="X822" s="60" t="s">
        <v>554</v>
      </c>
      <c r="AB822" s="60" t="s">
        <v>880</v>
      </c>
    </row>
    <row r="823" spans="1:28">
      <c r="A823" s="39" t="s">
        <v>1619</v>
      </c>
      <c r="B823" t="s">
        <v>269</v>
      </c>
      <c r="D823" t="s">
        <v>1227</v>
      </c>
      <c r="E823" s="60" t="s">
        <v>1797</v>
      </c>
      <c r="F823" t="s">
        <v>961</v>
      </c>
      <c r="G823" s="60" t="s">
        <v>1764</v>
      </c>
      <c r="H823" t="s">
        <v>950</v>
      </c>
      <c r="I823" t="s">
        <v>1109</v>
      </c>
      <c r="J823" t="s">
        <v>1113</v>
      </c>
      <c r="K823" t="s">
        <v>961</v>
      </c>
      <c r="L823" t="s">
        <v>961</v>
      </c>
      <c r="M823" t="s">
        <v>961</v>
      </c>
      <c r="N823" t="s">
        <v>1647</v>
      </c>
      <c r="O823" t="s">
        <v>1647</v>
      </c>
      <c r="P823" t="s">
        <v>899</v>
      </c>
      <c r="T823" t="s">
        <v>553</v>
      </c>
      <c r="U823" t="s">
        <v>553</v>
      </c>
      <c r="V823" t="s">
        <v>553</v>
      </c>
      <c r="W823" t="s">
        <v>553</v>
      </c>
      <c r="X823" t="s">
        <v>554</v>
      </c>
      <c r="AB823" t="s">
        <v>880</v>
      </c>
    </row>
    <row r="824" spans="1:28">
      <c r="A824" s="39" t="s">
        <v>1619</v>
      </c>
      <c r="B824" t="s">
        <v>269</v>
      </c>
      <c r="D824" t="s">
        <v>1205</v>
      </c>
      <c r="E824" s="60" t="s">
        <v>1618</v>
      </c>
      <c r="F824" t="s">
        <v>961</v>
      </c>
      <c r="G824" s="60" t="s">
        <v>1764</v>
      </c>
      <c r="H824" t="s">
        <v>950</v>
      </c>
      <c r="I824" t="s">
        <v>1109</v>
      </c>
      <c r="J824" t="s">
        <v>1113</v>
      </c>
      <c r="K824" t="s">
        <v>961</v>
      </c>
      <c r="L824" t="s">
        <v>961</v>
      </c>
      <c r="M824" t="s">
        <v>961</v>
      </c>
      <c r="N824" t="s">
        <v>1647</v>
      </c>
      <c r="O824" t="s">
        <v>1647</v>
      </c>
      <c r="P824" t="s">
        <v>899</v>
      </c>
      <c r="T824" t="s">
        <v>553</v>
      </c>
      <c r="U824" t="s">
        <v>553</v>
      </c>
      <c r="V824" t="s">
        <v>553</v>
      </c>
      <c r="W824" t="s">
        <v>553</v>
      </c>
      <c r="X824" t="s">
        <v>554</v>
      </c>
      <c r="AB824" t="s">
        <v>880</v>
      </c>
    </row>
    <row r="825" spans="1:28">
      <c r="A825" s="39" t="s">
        <v>1619</v>
      </c>
      <c r="B825" t="s">
        <v>238</v>
      </c>
      <c r="D825" t="s">
        <v>1201</v>
      </c>
      <c r="E825" s="60" t="s">
        <v>1772</v>
      </c>
      <c r="F825" t="s">
        <v>961</v>
      </c>
      <c r="G825" s="60" t="s">
        <v>1763</v>
      </c>
      <c r="H825" t="s">
        <v>950</v>
      </c>
      <c r="I825" t="s">
        <v>1109</v>
      </c>
      <c r="J825" t="s">
        <v>1113</v>
      </c>
      <c r="K825" t="s">
        <v>961</v>
      </c>
      <c r="L825" t="s">
        <v>961</v>
      </c>
      <c r="M825" t="s">
        <v>961</v>
      </c>
      <c r="N825" t="s">
        <v>1644</v>
      </c>
      <c r="O825" t="s">
        <v>1644</v>
      </c>
      <c r="P825" t="s">
        <v>899</v>
      </c>
      <c r="T825" t="s">
        <v>553</v>
      </c>
      <c r="U825" t="s">
        <v>553</v>
      </c>
      <c r="V825" t="s">
        <v>553</v>
      </c>
      <c r="W825" t="s">
        <v>553</v>
      </c>
      <c r="X825" t="s">
        <v>554</v>
      </c>
      <c r="AB825" t="s">
        <v>880</v>
      </c>
    </row>
    <row r="826" spans="1:28">
      <c r="A826" s="39" t="s">
        <v>1619</v>
      </c>
      <c r="B826" t="s">
        <v>238</v>
      </c>
      <c r="D826" t="s">
        <v>1208</v>
      </c>
      <c r="E826" s="60" t="s">
        <v>1773</v>
      </c>
      <c r="F826" t="s">
        <v>961</v>
      </c>
      <c r="G826" s="60" t="s">
        <v>1764</v>
      </c>
      <c r="H826" t="s">
        <v>950</v>
      </c>
      <c r="I826" t="s">
        <v>1109</v>
      </c>
      <c r="J826" t="s">
        <v>1113</v>
      </c>
      <c r="K826" t="s">
        <v>961</v>
      </c>
      <c r="L826" t="s">
        <v>961</v>
      </c>
      <c r="M826" t="s">
        <v>961</v>
      </c>
      <c r="N826" t="s">
        <v>1645</v>
      </c>
      <c r="O826" t="s">
        <v>1645</v>
      </c>
      <c r="P826" t="s">
        <v>899</v>
      </c>
      <c r="T826" t="s">
        <v>553</v>
      </c>
      <c r="U826" t="s">
        <v>553</v>
      </c>
      <c r="V826" t="s">
        <v>553</v>
      </c>
      <c r="W826" t="s">
        <v>553</v>
      </c>
      <c r="X826" t="s">
        <v>554</v>
      </c>
      <c r="AB826" t="s">
        <v>880</v>
      </c>
    </row>
    <row r="827" spans="1:28">
      <c r="A827" s="39" t="s">
        <v>1619</v>
      </c>
      <c r="B827" t="s">
        <v>238</v>
      </c>
      <c r="D827" t="s">
        <v>1236</v>
      </c>
      <c r="E827" s="60" t="s">
        <v>1774</v>
      </c>
      <c r="F827" t="s">
        <v>961</v>
      </c>
      <c r="G827" s="60" t="s">
        <v>1764</v>
      </c>
      <c r="H827" t="s">
        <v>950</v>
      </c>
      <c r="I827" t="s">
        <v>1109</v>
      </c>
      <c r="J827" t="s">
        <v>1113</v>
      </c>
      <c r="K827" t="s">
        <v>961</v>
      </c>
      <c r="L827" t="s">
        <v>961</v>
      </c>
      <c r="M827" t="s">
        <v>961</v>
      </c>
      <c r="N827" t="s">
        <v>1646</v>
      </c>
      <c r="O827" t="s">
        <v>1646</v>
      </c>
      <c r="P827" t="s">
        <v>899</v>
      </c>
      <c r="T827" t="s">
        <v>553</v>
      </c>
      <c r="U827" t="s">
        <v>553</v>
      </c>
      <c r="V827" t="s">
        <v>553</v>
      </c>
      <c r="W827" t="s">
        <v>553</v>
      </c>
      <c r="X827" t="s">
        <v>554</v>
      </c>
      <c r="AB827" t="s">
        <v>880</v>
      </c>
    </row>
    <row r="828" spans="1:28">
      <c r="A828" s="39" t="s">
        <v>1619</v>
      </c>
      <c r="B828" t="s">
        <v>238</v>
      </c>
      <c r="D828" t="s">
        <v>1223</v>
      </c>
      <c r="E828" s="60" t="s">
        <v>1774</v>
      </c>
      <c r="F828" t="s">
        <v>961</v>
      </c>
      <c r="G828" s="60" t="s">
        <v>1764</v>
      </c>
      <c r="H828" t="s">
        <v>950</v>
      </c>
      <c r="I828" t="s">
        <v>1109</v>
      </c>
      <c r="J828" t="s">
        <v>1113</v>
      </c>
      <c r="K828" t="s">
        <v>961</v>
      </c>
      <c r="L828" t="s">
        <v>961</v>
      </c>
      <c r="M828" t="s">
        <v>961</v>
      </c>
      <c r="N828" t="s">
        <v>1646</v>
      </c>
      <c r="O828" t="s">
        <v>1646</v>
      </c>
      <c r="P828" t="s">
        <v>899</v>
      </c>
      <c r="T828" t="s">
        <v>553</v>
      </c>
      <c r="U828" t="s">
        <v>553</v>
      </c>
      <c r="V828" t="s">
        <v>553</v>
      </c>
      <c r="W828" t="s">
        <v>553</v>
      </c>
      <c r="X828" t="s">
        <v>554</v>
      </c>
      <c r="AB828" t="s">
        <v>880</v>
      </c>
    </row>
    <row r="829" spans="1:28">
      <c r="A829" s="39" t="s">
        <v>1619</v>
      </c>
      <c r="B829" t="s">
        <v>238</v>
      </c>
      <c r="D829" t="s">
        <v>1210</v>
      </c>
      <c r="E829" s="60" t="s">
        <v>1775</v>
      </c>
      <c r="F829" t="s">
        <v>961</v>
      </c>
      <c r="G829" s="60" t="s">
        <v>1764</v>
      </c>
      <c r="H829" t="s">
        <v>950</v>
      </c>
      <c r="I829" t="s">
        <v>1109</v>
      </c>
      <c r="J829" t="s">
        <v>1113</v>
      </c>
      <c r="K829" t="s">
        <v>961</v>
      </c>
      <c r="L829" t="s">
        <v>961</v>
      </c>
      <c r="M829" t="s">
        <v>961</v>
      </c>
      <c r="N829" t="s">
        <v>1624</v>
      </c>
      <c r="O829" t="s">
        <v>1624</v>
      </c>
      <c r="P829" t="s">
        <v>899</v>
      </c>
      <c r="T829" t="s">
        <v>553</v>
      </c>
      <c r="U829" t="s">
        <v>553</v>
      </c>
      <c r="V829" t="s">
        <v>553</v>
      </c>
      <c r="W829" t="s">
        <v>553</v>
      </c>
      <c r="X829" t="s">
        <v>554</v>
      </c>
      <c r="AB829" t="s">
        <v>880</v>
      </c>
    </row>
    <row r="830" spans="1:28">
      <c r="A830" s="39" t="s">
        <v>1619</v>
      </c>
      <c r="B830" t="s">
        <v>238</v>
      </c>
      <c r="D830" t="s">
        <v>1211</v>
      </c>
      <c r="E830" s="60" t="s">
        <v>1612</v>
      </c>
      <c r="F830" t="s">
        <v>961</v>
      </c>
      <c r="G830" s="60" t="s">
        <v>1764</v>
      </c>
      <c r="H830" t="s">
        <v>950</v>
      </c>
      <c r="I830" t="s">
        <v>1109</v>
      </c>
      <c r="J830" t="s">
        <v>1113</v>
      </c>
      <c r="K830" t="s">
        <v>961</v>
      </c>
      <c r="L830" t="s">
        <v>961</v>
      </c>
      <c r="M830" t="s">
        <v>961</v>
      </c>
      <c r="N830" t="s">
        <v>1624</v>
      </c>
      <c r="O830" t="s">
        <v>1624</v>
      </c>
      <c r="P830" t="s">
        <v>899</v>
      </c>
      <c r="T830" t="s">
        <v>553</v>
      </c>
      <c r="U830" t="s">
        <v>553</v>
      </c>
      <c r="V830" t="s">
        <v>553</v>
      </c>
      <c r="W830" t="s">
        <v>553</v>
      </c>
      <c r="X830" t="s">
        <v>554</v>
      </c>
      <c r="AB830" t="s">
        <v>880</v>
      </c>
    </row>
    <row r="831" spans="1:28">
      <c r="A831" s="39" t="s">
        <v>1619</v>
      </c>
      <c r="B831" t="s">
        <v>238</v>
      </c>
      <c r="D831" t="s">
        <v>1203</v>
      </c>
      <c r="E831" s="60" t="s">
        <v>1613</v>
      </c>
      <c r="F831" t="s">
        <v>961</v>
      </c>
      <c r="G831" s="60" t="s">
        <v>1764</v>
      </c>
      <c r="H831" t="s">
        <v>950</v>
      </c>
      <c r="I831" t="s">
        <v>1109</v>
      </c>
      <c r="J831" t="s">
        <v>1113</v>
      </c>
      <c r="K831" t="s">
        <v>961</v>
      </c>
      <c r="L831" t="s">
        <v>961</v>
      </c>
      <c r="M831" t="s">
        <v>961</v>
      </c>
      <c r="N831" t="s">
        <v>1624</v>
      </c>
      <c r="O831" t="s">
        <v>1624</v>
      </c>
      <c r="P831" t="s">
        <v>899</v>
      </c>
      <c r="T831" t="s">
        <v>553</v>
      </c>
      <c r="U831" t="s">
        <v>553</v>
      </c>
      <c r="V831" t="s">
        <v>553</v>
      </c>
      <c r="W831" t="s">
        <v>553</v>
      </c>
      <c r="X831" t="s">
        <v>554</v>
      </c>
      <c r="AB831" t="s">
        <v>880</v>
      </c>
    </row>
    <row r="832" spans="1:28">
      <c r="A832" s="39" t="s">
        <v>1619</v>
      </c>
      <c r="B832" t="s">
        <v>238</v>
      </c>
      <c r="D832" t="s">
        <v>1227</v>
      </c>
      <c r="E832" s="60" t="s">
        <v>1776</v>
      </c>
      <c r="F832" t="s">
        <v>961</v>
      </c>
      <c r="G832" s="60" t="s">
        <v>1764</v>
      </c>
      <c r="H832" t="s">
        <v>950</v>
      </c>
      <c r="I832" t="s">
        <v>1109</v>
      </c>
      <c r="J832" t="s">
        <v>1113</v>
      </c>
      <c r="K832" t="s">
        <v>961</v>
      </c>
      <c r="L832" t="s">
        <v>961</v>
      </c>
      <c r="M832" t="s">
        <v>961</v>
      </c>
      <c r="N832" t="s">
        <v>1647</v>
      </c>
      <c r="O832" t="s">
        <v>1647</v>
      </c>
      <c r="P832" t="s">
        <v>899</v>
      </c>
      <c r="T832" t="s">
        <v>553</v>
      </c>
      <c r="U832" t="s">
        <v>553</v>
      </c>
      <c r="V832" t="s">
        <v>553</v>
      </c>
      <c r="W832" t="s">
        <v>553</v>
      </c>
      <c r="X832" t="s">
        <v>554</v>
      </c>
      <c r="AB832" t="s">
        <v>880</v>
      </c>
    </row>
    <row r="833" spans="1:28">
      <c r="A833" s="39" t="s">
        <v>1619</v>
      </c>
      <c r="B833" t="s">
        <v>238</v>
      </c>
      <c r="D833" t="s">
        <v>1205</v>
      </c>
      <c r="E833" s="60" t="s">
        <v>1776</v>
      </c>
      <c r="F833" t="s">
        <v>961</v>
      </c>
      <c r="G833" s="60" t="s">
        <v>1764</v>
      </c>
      <c r="H833" t="s">
        <v>950</v>
      </c>
      <c r="I833" t="s">
        <v>1109</v>
      </c>
      <c r="J833" t="s">
        <v>1113</v>
      </c>
      <c r="K833" t="s">
        <v>961</v>
      </c>
      <c r="L833" t="s">
        <v>961</v>
      </c>
      <c r="M833" t="s">
        <v>961</v>
      </c>
      <c r="N833" t="s">
        <v>1647</v>
      </c>
      <c r="O833" t="s">
        <v>1647</v>
      </c>
      <c r="P833" t="s">
        <v>899</v>
      </c>
      <c r="T833" t="s">
        <v>553</v>
      </c>
      <c r="U833" t="s">
        <v>553</v>
      </c>
      <c r="V833" t="s">
        <v>553</v>
      </c>
      <c r="W833" t="s">
        <v>553</v>
      </c>
      <c r="X833" t="s">
        <v>554</v>
      </c>
      <c r="AB833" t="s">
        <v>880</v>
      </c>
    </row>
    <row r="834" spans="1:28">
      <c r="A834" s="39" t="s">
        <v>1619</v>
      </c>
      <c r="B834" t="s">
        <v>268</v>
      </c>
      <c r="D834" t="s">
        <v>1201</v>
      </c>
      <c r="E834" s="60" t="s">
        <v>1786</v>
      </c>
      <c r="F834" t="s">
        <v>1030</v>
      </c>
      <c r="G834" s="60" t="s">
        <v>1763</v>
      </c>
      <c r="H834" t="s">
        <v>950</v>
      </c>
      <c r="I834" t="s">
        <v>1109</v>
      </c>
      <c r="J834" t="s">
        <v>1113</v>
      </c>
      <c r="K834" t="s">
        <v>1030</v>
      </c>
      <c r="L834" t="s">
        <v>1030</v>
      </c>
      <c r="M834" t="s">
        <v>1030</v>
      </c>
      <c r="N834" t="s">
        <v>1644</v>
      </c>
      <c r="O834" t="s">
        <v>1644</v>
      </c>
      <c r="P834" t="s">
        <v>899</v>
      </c>
      <c r="T834" t="s">
        <v>553</v>
      </c>
      <c r="U834" t="s">
        <v>553</v>
      </c>
      <c r="V834" t="s">
        <v>553</v>
      </c>
      <c r="W834" t="s">
        <v>553</v>
      </c>
      <c r="X834" t="s">
        <v>554</v>
      </c>
      <c r="AB834" t="s">
        <v>880</v>
      </c>
    </row>
    <row r="835" spans="1:28">
      <c r="A835" s="39" t="s">
        <v>1619</v>
      </c>
      <c r="B835" t="s">
        <v>268</v>
      </c>
      <c r="D835" t="s">
        <v>1208</v>
      </c>
      <c r="E835" s="60" t="s">
        <v>1786</v>
      </c>
      <c r="F835" t="s">
        <v>1030</v>
      </c>
      <c r="G835" s="60" t="s">
        <v>1764</v>
      </c>
      <c r="H835" t="s">
        <v>950</v>
      </c>
      <c r="I835" t="s">
        <v>1109</v>
      </c>
      <c r="J835" t="s">
        <v>1113</v>
      </c>
      <c r="K835" t="s">
        <v>1030</v>
      </c>
      <c r="L835" t="s">
        <v>1030</v>
      </c>
      <c r="M835" t="s">
        <v>1030</v>
      </c>
      <c r="N835" t="s">
        <v>1645</v>
      </c>
      <c r="O835" t="s">
        <v>1645</v>
      </c>
      <c r="P835" t="s">
        <v>899</v>
      </c>
      <c r="T835" t="s">
        <v>553</v>
      </c>
      <c r="U835" t="s">
        <v>553</v>
      </c>
      <c r="V835" t="s">
        <v>553</v>
      </c>
      <c r="W835" t="s">
        <v>553</v>
      </c>
      <c r="X835" t="s">
        <v>554</v>
      </c>
      <c r="AB835" t="s">
        <v>880</v>
      </c>
    </row>
    <row r="836" spans="1:28">
      <c r="A836" s="39" t="s">
        <v>1619</v>
      </c>
      <c r="B836" t="s">
        <v>268</v>
      </c>
      <c r="D836" t="s">
        <v>1236</v>
      </c>
      <c r="E836" s="60" t="s">
        <v>1787</v>
      </c>
      <c r="F836" t="s">
        <v>1030</v>
      </c>
      <c r="G836" s="60" t="s">
        <v>1764</v>
      </c>
      <c r="H836" t="s">
        <v>950</v>
      </c>
      <c r="I836" t="s">
        <v>1109</v>
      </c>
      <c r="J836" t="s">
        <v>1113</v>
      </c>
      <c r="K836" t="s">
        <v>1030</v>
      </c>
      <c r="L836" t="s">
        <v>1030</v>
      </c>
      <c r="M836" t="s">
        <v>1030</v>
      </c>
      <c r="N836" t="s">
        <v>1646</v>
      </c>
      <c r="O836" t="s">
        <v>1646</v>
      </c>
      <c r="P836" t="s">
        <v>899</v>
      </c>
      <c r="T836" t="s">
        <v>553</v>
      </c>
      <c r="U836" t="s">
        <v>553</v>
      </c>
      <c r="V836" t="s">
        <v>553</v>
      </c>
      <c r="W836" t="s">
        <v>553</v>
      </c>
      <c r="X836" t="s">
        <v>554</v>
      </c>
      <c r="AB836" t="s">
        <v>880</v>
      </c>
    </row>
    <row r="837" spans="1:28">
      <c r="A837" s="39" t="s">
        <v>1619</v>
      </c>
      <c r="B837" t="s">
        <v>268</v>
      </c>
      <c r="D837" t="s">
        <v>1223</v>
      </c>
      <c r="E837" s="60" t="s">
        <v>1787</v>
      </c>
      <c r="F837" t="s">
        <v>1030</v>
      </c>
      <c r="G837" s="60" t="s">
        <v>1764</v>
      </c>
      <c r="H837" t="s">
        <v>950</v>
      </c>
      <c r="I837" t="s">
        <v>1109</v>
      </c>
      <c r="J837" t="s">
        <v>1113</v>
      </c>
      <c r="K837" t="s">
        <v>1030</v>
      </c>
      <c r="L837" t="s">
        <v>1030</v>
      </c>
      <c r="M837" t="s">
        <v>1030</v>
      </c>
      <c r="N837" t="s">
        <v>1646</v>
      </c>
      <c r="O837" t="s">
        <v>1646</v>
      </c>
      <c r="P837" t="s">
        <v>899</v>
      </c>
      <c r="T837" t="s">
        <v>553</v>
      </c>
      <c r="U837" t="s">
        <v>553</v>
      </c>
      <c r="V837" t="s">
        <v>553</v>
      </c>
      <c r="W837" t="s">
        <v>553</v>
      </c>
      <c r="X837" t="s">
        <v>554</v>
      </c>
      <c r="AB837" t="s">
        <v>880</v>
      </c>
    </row>
    <row r="838" spans="1:28">
      <c r="A838" s="39" t="s">
        <v>1619</v>
      </c>
      <c r="B838" t="s">
        <v>268</v>
      </c>
      <c r="D838" t="s">
        <v>1210</v>
      </c>
      <c r="E838" s="60" t="s">
        <v>1788</v>
      </c>
      <c r="F838" t="s">
        <v>1030</v>
      </c>
      <c r="G838" s="60" t="s">
        <v>1764</v>
      </c>
      <c r="H838" t="s">
        <v>950</v>
      </c>
      <c r="I838" t="s">
        <v>1109</v>
      </c>
      <c r="J838" t="s">
        <v>1113</v>
      </c>
      <c r="K838" t="s">
        <v>1030</v>
      </c>
      <c r="L838" t="s">
        <v>1030</v>
      </c>
      <c r="M838" t="s">
        <v>1030</v>
      </c>
      <c r="N838" t="s">
        <v>1624</v>
      </c>
      <c r="O838" t="s">
        <v>1624</v>
      </c>
      <c r="P838" t="s">
        <v>899</v>
      </c>
      <c r="T838" t="s">
        <v>553</v>
      </c>
      <c r="U838" t="s">
        <v>553</v>
      </c>
      <c r="V838" t="s">
        <v>553</v>
      </c>
      <c r="W838" t="s">
        <v>553</v>
      </c>
      <c r="X838" t="s">
        <v>554</v>
      </c>
      <c r="AB838" t="s">
        <v>880</v>
      </c>
    </row>
    <row r="839" spans="1:28">
      <c r="A839" s="39" t="s">
        <v>1619</v>
      </c>
      <c r="B839" t="s">
        <v>268</v>
      </c>
      <c r="D839" t="s">
        <v>1213</v>
      </c>
      <c r="E839" s="60" t="s">
        <v>1788</v>
      </c>
      <c r="F839" t="s">
        <v>1030</v>
      </c>
      <c r="G839" s="60" t="s">
        <v>1764</v>
      </c>
      <c r="H839" t="s">
        <v>950</v>
      </c>
      <c r="I839" t="s">
        <v>1109</v>
      </c>
      <c r="J839" t="s">
        <v>1113</v>
      </c>
      <c r="K839" t="s">
        <v>1030</v>
      </c>
      <c r="L839" t="s">
        <v>1030</v>
      </c>
      <c r="M839" t="s">
        <v>1030</v>
      </c>
      <c r="N839" t="s">
        <v>1624</v>
      </c>
      <c r="O839" t="s">
        <v>1624</v>
      </c>
      <c r="P839" t="s">
        <v>899</v>
      </c>
      <c r="T839" t="s">
        <v>553</v>
      </c>
      <c r="U839" t="s">
        <v>553</v>
      </c>
      <c r="V839" t="s">
        <v>553</v>
      </c>
      <c r="W839" t="s">
        <v>553</v>
      </c>
      <c r="X839" t="s">
        <v>554</v>
      </c>
      <c r="AB839" t="s">
        <v>880</v>
      </c>
    </row>
    <row r="840" spans="1:28">
      <c r="A840" s="39" t="s">
        <v>1619</v>
      </c>
      <c r="B840" t="s">
        <v>268</v>
      </c>
      <c r="D840" t="s">
        <v>1227</v>
      </c>
      <c r="E840" s="60" t="s">
        <v>1788</v>
      </c>
      <c r="F840" t="s">
        <v>1030</v>
      </c>
      <c r="G840" s="60" t="s">
        <v>1764</v>
      </c>
      <c r="H840" t="s">
        <v>950</v>
      </c>
      <c r="I840" t="s">
        <v>1109</v>
      </c>
      <c r="J840" t="s">
        <v>1113</v>
      </c>
      <c r="K840" t="s">
        <v>1030</v>
      </c>
      <c r="L840" t="s">
        <v>1030</v>
      </c>
      <c r="M840" t="s">
        <v>1030</v>
      </c>
      <c r="N840" t="s">
        <v>1647</v>
      </c>
      <c r="O840" t="s">
        <v>1647</v>
      </c>
      <c r="P840" t="s">
        <v>899</v>
      </c>
      <c r="T840" t="s">
        <v>553</v>
      </c>
      <c r="U840" t="s">
        <v>553</v>
      </c>
      <c r="V840" t="s">
        <v>553</v>
      </c>
      <c r="W840" t="s">
        <v>553</v>
      </c>
      <c r="X840" t="s">
        <v>554</v>
      </c>
      <c r="AB840" t="s">
        <v>880</v>
      </c>
    </row>
    <row r="841" spans="1:28">
      <c r="A841" s="39" t="s">
        <v>1619</v>
      </c>
      <c r="B841" t="s">
        <v>268</v>
      </c>
      <c r="D841" t="s">
        <v>1205</v>
      </c>
      <c r="E841" s="60" t="s">
        <v>1788</v>
      </c>
      <c r="F841" t="s">
        <v>1030</v>
      </c>
      <c r="G841" s="60" t="s">
        <v>1764</v>
      </c>
      <c r="H841" t="s">
        <v>950</v>
      </c>
      <c r="I841" t="s">
        <v>1109</v>
      </c>
      <c r="J841" t="s">
        <v>1113</v>
      </c>
      <c r="K841" t="s">
        <v>1030</v>
      </c>
      <c r="L841" t="s">
        <v>1030</v>
      </c>
      <c r="M841" t="s">
        <v>1030</v>
      </c>
      <c r="N841" t="s">
        <v>1647</v>
      </c>
      <c r="O841" t="s">
        <v>1647</v>
      </c>
      <c r="P841" t="s">
        <v>899</v>
      </c>
      <c r="T841" t="s">
        <v>553</v>
      </c>
      <c r="U841" t="s">
        <v>553</v>
      </c>
      <c r="V841" t="s">
        <v>553</v>
      </c>
      <c r="W841" t="s">
        <v>553</v>
      </c>
      <c r="X841" t="s">
        <v>554</v>
      </c>
      <c r="AB841" t="s">
        <v>880</v>
      </c>
    </row>
    <row r="842" spans="1:28">
      <c r="A842" s="39" t="s">
        <v>1619</v>
      </c>
      <c r="B842" t="s">
        <v>263</v>
      </c>
      <c r="D842" t="s">
        <v>1201</v>
      </c>
      <c r="E842" t="s">
        <v>1789</v>
      </c>
      <c r="F842" t="s">
        <v>1030</v>
      </c>
      <c r="G842" s="60" t="s">
        <v>1763</v>
      </c>
      <c r="H842" t="s">
        <v>950</v>
      </c>
      <c r="I842" t="s">
        <v>1109</v>
      </c>
      <c r="J842" t="s">
        <v>1113</v>
      </c>
      <c r="K842" t="s">
        <v>1030</v>
      </c>
      <c r="L842" t="s">
        <v>1030</v>
      </c>
      <c r="M842" t="s">
        <v>1030</v>
      </c>
      <c r="N842" t="s">
        <v>1644</v>
      </c>
      <c r="O842" t="s">
        <v>1644</v>
      </c>
      <c r="P842" t="s">
        <v>899</v>
      </c>
      <c r="T842" t="s">
        <v>553</v>
      </c>
      <c r="U842" t="s">
        <v>553</v>
      </c>
      <c r="V842" t="s">
        <v>553</v>
      </c>
      <c r="W842" t="s">
        <v>553</v>
      </c>
      <c r="X842" t="s">
        <v>554</v>
      </c>
      <c r="AB842" t="s">
        <v>880</v>
      </c>
    </row>
    <row r="843" spans="1:28">
      <c r="A843" s="39" t="s">
        <v>1619</v>
      </c>
      <c r="B843" t="s">
        <v>263</v>
      </c>
      <c r="D843" t="s">
        <v>1208</v>
      </c>
      <c r="E843" s="60" t="s">
        <v>1790</v>
      </c>
      <c r="F843" t="s">
        <v>1030</v>
      </c>
      <c r="G843" s="60" t="s">
        <v>1764</v>
      </c>
      <c r="H843" t="s">
        <v>950</v>
      </c>
      <c r="I843" t="s">
        <v>1109</v>
      </c>
      <c r="J843" t="s">
        <v>1113</v>
      </c>
      <c r="K843" t="s">
        <v>1030</v>
      </c>
      <c r="L843" t="s">
        <v>1030</v>
      </c>
      <c r="M843" t="s">
        <v>1030</v>
      </c>
      <c r="N843" t="s">
        <v>1645</v>
      </c>
      <c r="O843" t="s">
        <v>1645</v>
      </c>
      <c r="P843" t="s">
        <v>899</v>
      </c>
      <c r="T843" t="s">
        <v>553</v>
      </c>
      <c r="U843" t="s">
        <v>553</v>
      </c>
      <c r="V843" t="s">
        <v>553</v>
      </c>
      <c r="W843" t="s">
        <v>553</v>
      </c>
      <c r="X843" t="s">
        <v>554</v>
      </c>
      <c r="AB843" t="s">
        <v>880</v>
      </c>
    </row>
    <row r="844" spans="1:28">
      <c r="A844" s="39" t="s">
        <v>1619</v>
      </c>
      <c r="B844" t="s">
        <v>263</v>
      </c>
      <c r="D844" t="s">
        <v>1236</v>
      </c>
      <c r="E844" s="60" t="s">
        <v>1790</v>
      </c>
      <c r="F844" t="s">
        <v>1030</v>
      </c>
      <c r="G844" s="60" t="s">
        <v>1764</v>
      </c>
      <c r="H844" t="s">
        <v>950</v>
      </c>
      <c r="I844" t="s">
        <v>1109</v>
      </c>
      <c r="J844" t="s">
        <v>1113</v>
      </c>
      <c r="K844" t="s">
        <v>1030</v>
      </c>
      <c r="L844" t="s">
        <v>1030</v>
      </c>
      <c r="M844" t="s">
        <v>1030</v>
      </c>
      <c r="N844" t="s">
        <v>1646</v>
      </c>
      <c r="O844" t="s">
        <v>1646</v>
      </c>
      <c r="P844" t="s">
        <v>899</v>
      </c>
      <c r="T844" t="s">
        <v>553</v>
      </c>
      <c r="U844" t="s">
        <v>553</v>
      </c>
      <c r="V844" t="s">
        <v>553</v>
      </c>
      <c r="W844" t="s">
        <v>553</v>
      </c>
      <c r="X844" t="s">
        <v>554</v>
      </c>
      <c r="AB844" t="s">
        <v>880</v>
      </c>
    </row>
    <row r="845" spans="1:28">
      <c r="A845" s="39" t="s">
        <v>1619</v>
      </c>
      <c r="B845" t="s">
        <v>263</v>
      </c>
      <c r="D845" t="s">
        <v>1223</v>
      </c>
      <c r="E845" s="60" t="s">
        <v>1790</v>
      </c>
      <c r="F845" t="s">
        <v>1030</v>
      </c>
      <c r="G845" s="60" t="s">
        <v>1764</v>
      </c>
      <c r="H845" t="s">
        <v>950</v>
      </c>
      <c r="I845" t="s">
        <v>1109</v>
      </c>
      <c r="J845" t="s">
        <v>1113</v>
      </c>
      <c r="K845" t="s">
        <v>1030</v>
      </c>
      <c r="L845" t="s">
        <v>1030</v>
      </c>
      <c r="M845" t="s">
        <v>1030</v>
      </c>
      <c r="N845" t="s">
        <v>1646</v>
      </c>
      <c r="O845" t="s">
        <v>1646</v>
      </c>
      <c r="P845" t="s">
        <v>899</v>
      </c>
      <c r="T845" t="s">
        <v>553</v>
      </c>
      <c r="U845" t="s">
        <v>553</v>
      </c>
      <c r="V845" t="s">
        <v>553</v>
      </c>
      <c r="W845" t="s">
        <v>553</v>
      </c>
      <c r="X845" t="s">
        <v>554</v>
      </c>
      <c r="AB845" t="s">
        <v>880</v>
      </c>
    </row>
    <row r="846" spans="1:28">
      <c r="A846" s="39" t="s">
        <v>1619</v>
      </c>
      <c r="B846" t="s">
        <v>263</v>
      </c>
      <c r="D846" t="s">
        <v>1210</v>
      </c>
      <c r="E846" s="60" t="s">
        <v>1790</v>
      </c>
      <c r="F846" t="s">
        <v>1030</v>
      </c>
      <c r="G846" s="60" t="s">
        <v>1764</v>
      </c>
      <c r="H846" t="s">
        <v>950</v>
      </c>
      <c r="I846" t="s">
        <v>1109</v>
      </c>
      <c r="J846" t="s">
        <v>1113</v>
      </c>
      <c r="K846" t="s">
        <v>1030</v>
      </c>
      <c r="L846" t="s">
        <v>1030</v>
      </c>
      <c r="M846" t="s">
        <v>1030</v>
      </c>
      <c r="N846" t="s">
        <v>1624</v>
      </c>
      <c r="O846" t="s">
        <v>1624</v>
      </c>
      <c r="P846" t="s">
        <v>899</v>
      </c>
      <c r="T846" t="s">
        <v>553</v>
      </c>
      <c r="U846" t="s">
        <v>553</v>
      </c>
      <c r="V846" t="s">
        <v>553</v>
      </c>
      <c r="W846" t="s">
        <v>553</v>
      </c>
      <c r="X846" t="s">
        <v>554</v>
      </c>
      <c r="AB846" t="s">
        <v>880</v>
      </c>
    </row>
    <row r="847" spans="1:28">
      <c r="A847" s="39" t="s">
        <v>1619</v>
      </c>
      <c r="B847" t="s">
        <v>263</v>
      </c>
      <c r="D847" t="s">
        <v>1213</v>
      </c>
      <c r="E847" s="60" t="s">
        <v>1790</v>
      </c>
      <c r="F847" t="s">
        <v>1030</v>
      </c>
      <c r="G847" s="60" t="s">
        <v>1764</v>
      </c>
      <c r="H847" t="s">
        <v>950</v>
      </c>
      <c r="I847" t="s">
        <v>1109</v>
      </c>
      <c r="J847" t="s">
        <v>1113</v>
      </c>
      <c r="K847" t="s">
        <v>1030</v>
      </c>
      <c r="L847" t="s">
        <v>1030</v>
      </c>
      <c r="M847" t="s">
        <v>1030</v>
      </c>
      <c r="N847" t="s">
        <v>1624</v>
      </c>
      <c r="O847" t="s">
        <v>1624</v>
      </c>
      <c r="P847" t="s">
        <v>899</v>
      </c>
      <c r="T847" t="s">
        <v>553</v>
      </c>
      <c r="U847" t="s">
        <v>553</v>
      </c>
      <c r="V847" t="s">
        <v>553</v>
      </c>
      <c r="W847" t="s">
        <v>553</v>
      </c>
      <c r="X847" t="s">
        <v>554</v>
      </c>
      <c r="AB847" t="s">
        <v>880</v>
      </c>
    </row>
    <row r="848" spans="1:28">
      <c r="A848" s="39" t="s">
        <v>1619</v>
      </c>
      <c r="B848" t="s">
        <v>263</v>
      </c>
      <c r="D848" t="s">
        <v>1227</v>
      </c>
      <c r="E848" s="60" t="s">
        <v>1791</v>
      </c>
      <c r="F848" t="s">
        <v>1030</v>
      </c>
      <c r="G848" s="60" t="s">
        <v>1764</v>
      </c>
      <c r="H848" t="s">
        <v>950</v>
      </c>
      <c r="I848" t="s">
        <v>1109</v>
      </c>
      <c r="J848" t="s">
        <v>1113</v>
      </c>
      <c r="K848" t="s">
        <v>1030</v>
      </c>
      <c r="L848" t="s">
        <v>1030</v>
      </c>
      <c r="M848" t="s">
        <v>1030</v>
      </c>
      <c r="N848" t="s">
        <v>1647</v>
      </c>
      <c r="O848" t="s">
        <v>1647</v>
      </c>
      <c r="P848" t="s">
        <v>899</v>
      </c>
      <c r="T848" t="s">
        <v>553</v>
      </c>
      <c r="U848" t="s">
        <v>553</v>
      </c>
      <c r="V848" t="s">
        <v>553</v>
      </c>
      <c r="W848" t="s">
        <v>553</v>
      </c>
      <c r="X848" t="s">
        <v>554</v>
      </c>
      <c r="AB848" t="s">
        <v>880</v>
      </c>
    </row>
    <row r="849" spans="1:28">
      <c r="A849" s="39" t="s">
        <v>1619</v>
      </c>
      <c r="B849" t="s">
        <v>263</v>
      </c>
      <c r="D849" t="s">
        <v>1205</v>
      </c>
      <c r="E849" s="60" t="s">
        <v>1617</v>
      </c>
      <c r="F849" t="s">
        <v>1030</v>
      </c>
      <c r="G849" s="60" t="s">
        <v>1764</v>
      </c>
      <c r="H849" t="s">
        <v>950</v>
      </c>
      <c r="I849" t="s">
        <v>1109</v>
      </c>
      <c r="J849" t="s">
        <v>1113</v>
      </c>
      <c r="K849" t="s">
        <v>1030</v>
      </c>
      <c r="L849" t="s">
        <v>1030</v>
      </c>
      <c r="M849" t="s">
        <v>1030</v>
      </c>
      <c r="N849" t="s">
        <v>1647</v>
      </c>
      <c r="O849" t="s">
        <v>1647</v>
      </c>
      <c r="P849" t="s">
        <v>899</v>
      </c>
      <c r="T849" t="s">
        <v>553</v>
      </c>
      <c r="U849" t="s">
        <v>553</v>
      </c>
      <c r="V849" t="s">
        <v>553</v>
      </c>
      <c r="W849" t="s">
        <v>553</v>
      </c>
      <c r="X849" t="s">
        <v>554</v>
      </c>
      <c r="AB849" t="s">
        <v>880</v>
      </c>
    </row>
    <row r="850" spans="1:28">
      <c r="A850" s="39" t="s">
        <v>1619</v>
      </c>
      <c r="B850" t="s">
        <v>270</v>
      </c>
      <c r="D850" t="s">
        <v>1201</v>
      </c>
      <c r="E850" s="60" t="s">
        <v>1786</v>
      </c>
      <c r="F850" t="s">
        <v>961</v>
      </c>
      <c r="G850" s="60" t="s">
        <v>1763</v>
      </c>
      <c r="H850" t="s">
        <v>950</v>
      </c>
      <c r="I850" t="s">
        <v>1109</v>
      </c>
      <c r="J850" t="s">
        <v>1113</v>
      </c>
      <c r="K850" t="s">
        <v>961</v>
      </c>
      <c r="L850" t="s">
        <v>961</v>
      </c>
      <c r="M850" t="s">
        <v>961</v>
      </c>
      <c r="N850" t="s">
        <v>1644</v>
      </c>
      <c r="O850" t="s">
        <v>1644</v>
      </c>
      <c r="P850" t="s">
        <v>899</v>
      </c>
      <c r="T850" t="s">
        <v>553</v>
      </c>
      <c r="U850" t="s">
        <v>553</v>
      </c>
      <c r="V850" t="s">
        <v>553</v>
      </c>
      <c r="W850" t="s">
        <v>553</v>
      </c>
      <c r="X850" t="s">
        <v>554</v>
      </c>
      <c r="AB850" t="s">
        <v>880</v>
      </c>
    </row>
    <row r="851" spans="1:28">
      <c r="A851" s="39" t="s">
        <v>1619</v>
      </c>
      <c r="B851" t="s">
        <v>270</v>
      </c>
      <c r="D851" t="s">
        <v>1208</v>
      </c>
      <c r="E851" s="60" t="s">
        <v>1786</v>
      </c>
      <c r="F851" t="s">
        <v>961</v>
      </c>
      <c r="G851" s="60" t="s">
        <v>1764</v>
      </c>
      <c r="H851" t="s">
        <v>950</v>
      </c>
      <c r="I851" t="s">
        <v>1109</v>
      </c>
      <c r="J851" t="s">
        <v>1113</v>
      </c>
      <c r="K851" t="s">
        <v>961</v>
      </c>
      <c r="L851" t="s">
        <v>961</v>
      </c>
      <c r="M851" t="s">
        <v>961</v>
      </c>
      <c r="N851" t="s">
        <v>1645</v>
      </c>
      <c r="O851" t="s">
        <v>1645</v>
      </c>
      <c r="P851" t="s">
        <v>899</v>
      </c>
      <c r="T851" t="s">
        <v>553</v>
      </c>
      <c r="U851" t="s">
        <v>553</v>
      </c>
      <c r="V851" t="s">
        <v>553</v>
      </c>
      <c r="W851" t="s">
        <v>553</v>
      </c>
      <c r="X851" t="s">
        <v>554</v>
      </c>
      <c r="AB851" t="s">
        <v>880</v>
      </c>
    </row>
    <row r="852" spans="1:28">
      <c r="A852" s="39" t="s">
        <v>1619</v>
      </c>
      <c r="B852" t="s">
        <v>270</v>
      </c>
      <c r="D852" t="s">
        <v>1236</v>
      </c>
      <c r="E852" s="60" t="s">
        <v>1787</v>
      </c>
      <c r="F852" t="s">
        <v>961</v>
      </c>
      <c r="G852" s="60" t="s">
        <v>1764</v>
      </c>
      <c r="H852" t="s">
        <v>950</v>
      </c>
      <c r="I852" t="s">
        <v>1109</v>
      </c>
      <c r="J852" t="s">
        <v>1113</v>
      </c>
      <c r="K852" t="s">
        <v>961</v>
      </c>
      <c r="L852" t="s">
        <v>961</v>
      </c>
      <c r="M852" t="s">
        <v>961</v>
      </c>
      <c r="N852" t="s">
        <v>1646</v>
      </c>
      <c r="O852" t="s">
        <v>1646</v>
      </c>
      <c r="P852" t="s">
        <v>899</v>
      </c>
      <c r="T852" t="s">
        <v>553</v>
      </c>
      <c r="U852" t="s">
        <v>553</v>
      </c>
      <c r="V852" t="s">
        <v>553</v>
      </c>
      <c r="W852" t="s">
        <v>553</v>
      </c>
      <c r="X852" t="s">
        <v>554</v>
      </c>
      <c r="AB852" t="s">
        <v>880</v>
      </c>
    </row>
    <row r="853" spans="1:28">
      <c r="A853" s="39" t="s">
        <v>1619</v>
      </c>
      <c r="B853" t="s">
        <v>270</v>
      </c>
      <c r="D853" t="s">
        <v>1223</v>
      </c>
      <c r="E853" s="60" t="s">
        <v>1787</v>
      </c>
      <c r="F853" t="s">
        <v>961</v>
      </c>
      <c r="G853" s="60" t="s">
        <v>1764</v>
      </c>
      <c r="H853" t="s">
        <v>950</v>
      </c>
      <c r="I853" t="s">
        <v>1109</v>
      </c>
      <c r="J853" t="s">
        <v>1113</v>
      </c>
      <c r="K853" t="s">
        <v>961</v>
      </c>
      <c r="L853" t="s">
        <v>961</v>
      </c>
      <c r="M853" t="s">
        <v>961</v>
      </c>
      <c r="N853" t="s">
        <v>1646</v>
      </c>
      <c r="O853" t="s">
        <v>1646</v>
      </c>
      <c r="P853" t="s">
        <v>899</v>
      </c>
      <c r="T853" t="s">
        <v>553</v>
      </c>
      <c r="U853" t="s">
        <v>553</v>
      </c>
      <c r="V853" t="s">
        <v>553</v>
      </c>
      <c r="W853" t="s">
        <v>553</v>
      </c>
      <c r="X853" t="s">
        <v>554</v>
      </c>
      <c r="AB853" t="s">
        <v>880</v>
      </c>
    </row>
    <row r="854" spans="1:28">
      <c r="A854" s="39" t="s">
        <v>1619</v>
      </c>
      <c r="B854" t="s">
        <v>270</v>
      </c>
      <c r="D854" t="s">
        <v>1210</v>
      </c>
      <c r="E854" s="60" t="s">
        <v>1788</v>
      </c>
      <c r="F854" t="s">
        <v>961</v>
      </c>
      <c r="G854" s="60" t="s">
        <v>1764</v>
      </c>
      <c r="H854" t="s">
        <v>950</v>
      </c>
      <c r="I854" t="s">
        <v>1109</v>
      </c>
      <c r="J854" t="s">
        <v>1113</v>
      </c>
      <c r="K854" t="s">
        <v>961</v>
      </c>
      <c r="L854" t="s">
        <v>961</v>
      </c>
      <c r="M854" t="s">
        <v>961</v>
      </c>
      <c r="N854" t="s">
        <v>1624</v>
      </c>
      <c r="O854" t="s">
        <v>1624</v>
      </c>
      <c r="P854" t="s">
        <v>899</v>
      </c>
      <c r="T854" t="s">
        <v>553</v>
      </c>
      <c r="U854" t="s">
        <v>553</v>
      </c>
      <c r="V854" t="s">
        <v>553</v>
      </c>
      <c r="W854" t="s">
        <v>553</v>
      </c>
      <c r="X854" t="s">
        <v>554</v>
      </c>
      <c r="AB854" t="s">
        <v>880</v>
      </c>
    </row>
    <row r="855" spans="1:28">
      <c r="A855" s="39" t="s">
        <v>1619</v>
      </c>
      <c r="B855" t="s">
        <v>270</v>
      </c>
      <c r="D855" t="s">
        <v>1213</v>
      </c>
      <c r="E855" s="60" t="s">
        <v>1788</v>
      </c>
      <c r="F855" t="s">
        <v>961</v>
      </c>
      <c r="G855" s="60" t="s">
        <v>1764</v>
      </c>
      <c r="H855" t="s">
        <v>950</v>
      </c>
      <c r="I855" t="s">
        <v>1109</v>
      </c>
      <c r="J855" t="s">
        <v>1113</v>
      </c>
      <c r="K855" t="s">
        <v>961</v>
      </c>
      <c r="L855" t="s">
        <v>961</v>
      </c>
      <c r="M855" t="s">
        <v>961</v>
      </c>
      <c r="N855" t="s">
        <v>1624</v>
      </c>
      <c r="O855" t="s">
        <v>1624</v>
      </c>
      <c r="P855" t="s">
        <v>899</v>
      </c>
      <c r="T855" t="s">
        <v>553</v>
      </c>
      <c r="U855" t="s">
        <v>553</v>
      </c>
      <c r="V855" t="s">
        <v>553</v>
      </c>
      <c r="W855" t="s">
        <v>553</v>
      </c>
      <c r="X855" t="s">
        <v>554</v>
      </c>
      <c r="AB855" t="s">
        <v>880</v>
      </c>
    </row>
    <row r="856" spans="1:28">
      <c r="A856" s="39" t="s">
        <v>1619</v>
      </c>
      <c r="B856" t="s">
        <v>270</v>
      </c>
      <c r="D856" t="s">
        <v>1227</v>
      </c>
      <c r="E856" s="60" t="s">
        <v>1788</v>
      </c>
      <c r="F856" t="s">
        <v>961</v>
      </c>
      <c r="G856" s="60" t="s">
        <v>1764</v>
      </c>
      <c r="H856" t="s">
        <v>950</v>
      </c>
      <c r="I856" t="s">
        <v>1109</v>
      </c>
      <c r="J856" t="s">
        <v>1113</v>
      </c>
      <c r="K856" t="s">
        <v>961</v>
      </c>
      <c r="L856" t="s">
        <v>961</v>
      </c>
      <c r="M856" t="s">
        <v>961</v>
      </c>
      <c r="N856" t="s">
        <v>1647</v>
      </c>
      <c r="O856" t="s">
        <v>1647</v>
      </c>
      <c r="P856" t="s">
        <v>899</v>
      </c>
      <c r="T856" t="s">
        <v>553</v>
      </c>
      <c r="U856" t="s">
        <v>553</v>
      </c>
      <c r="V856" t="s">
        <v>553</v>
      </c>
      <c r="W856" t="s">
        <v>553</v>
      </c>
      <c r="X856" t="s">
        <v>554</v>
      </c>
      <c r="AB856" t="s">
        <v>880</v>
      </c>
    </row>
    <row r="857" spans="1:28">
      <c r="A857" s="39" t="s">
        <v>1619</v>
      </c>
      <c r="B857" t="s">
        <v>270</v>
      </c>
      <c r="D857" t="s">
        <v>1205</v>
      </c>
      <c r="E857" s="60" t="s">
        <v>1788</v>
      </c>
      <c r="F857" t="s">
        <v>961</v>
      </c>
      <c r="G857" s="60" t="s">
        <v>1764</v>
      </c>
      <c r="H857" t="s">
        <v>950</v>
      </c>
      <c r="I857" t="s">
        <v>1109</v>
      </c>
      <c r="J857" t="s">
        <v>1113</v>
      </c>
      <c r="K857" t="s">
        <v>961</v>
      </c>
      <c r="L857" t="s">
        <v>961</v>
      </c>
      <c r="M857" t="s">
        <v>961</v>
      </c>
      <c r="N857" t="s">
        <v>1647</v>
      </c>
      <c r="O857" t="s">
        <v>1647</v>
      </c>
      <c r="P857" t="s">
        <v>899</v>
      </c>
      <c r="T857" t="s">
        <v>553</v>
      </c>
      <c r="U857" t="s">
        <v>553</v>
      </c>
      <c r="V857" t="s">
        <v>553</v>
      </c>
      <c r="W857" t="s">
        <v>553</v>
      </c>
      <c r="X857" t="s">
        <v>554</v>
      </c>
      <c r="AB857" t="s">
        <v>880</v>
      </c>
    </row>
    <row r="858" spans="1:28">
      <c r="A858" s="39" t="s">
        <v>1619</v>
      </c>
      <c r="B858" t="s">
        <v>264</v>
      </c>
      <c r="D858" t="s">
        <v>1201</v>
      </c>
      <c r="E858" s="60" t="s">
        <v>1772</v>
      </c>
      <c r="F858" t="s">
        <v>961</v>
      </c>
      <c r="G858" s="60" t="s">
        <v>1763</v>
      </c>
      <c r="H858" t="s">
        <v>950</v>
      </c>
      <c r="I858" t="s">
        <v>1109</v>
      </c>
      <c r="J858" t="s">
        <v>1113</v>
      </c>
      <c r="K858" t="s">
        <v>961</v>
      </c>
      <c r="L858" t="s">
        <v>961</v>
      </c>
      <c r="M858" t="s">
        <v>961</v>
      </c>
      <c r="N858" t="s">
        <v>1644</v>
      </c>
      <c r="O858" t="s">
        <v>1644</v>
      </c>
      <c r="P858" t="s">
        <v>899</v>
      </c>
      <c r="T858" t="s">
        <v>553</v>
      </c>
      <c r="U858" t="s">
        <v>553</v>
      </c>
      <c r="V858" t="s">
        <v>553</v>
      </c>
      <c r="W858" t="s">
        <v>553</v>
      </c>
      <c r="X858" t="s">
        <v>554</v>
      </c>
      <c r="AB858" t="s">
        <v>880</v>
      </c>
    </row>
    <row r="859" spans="1:28">
      <c r="A859" s="39" t="s">
        <v>1619</v>
      </c>
      <c r="B859" t="s">
        <v>264</v>
      </c>
      <c r="D859" t="s">
        <v>1208</v>
      </c>
      <c r="E859" s="60" t="s">
        <v>1773</v>
      </c>
      <c r="F859" t="s">
        <v>961</v>
      </c>
      <c r="G859" s="60" t="s">
        <v>1764</v>
      </c>
      <c r="H859" t="s">
        <v>950</v>
      </c>
      <c r="I859" t="s">
        <v>1109</v>
      </c>
      <c r="J859" t="s">
        <v>1113</v>
      </c>
      <c r="K859" t="s">
        <v>961</v>
      </c>
      <c r="L859" t="s">
        <v>961</v>
      </c>
      <c r="M859" t="s">
        <v>961</v>
      </c>
      <c r="N859" t="s">
        <v>1645</v>
      </c>
      <c r="O859" t="s">
        <v>1645</v>
      </c>
      <c r="P859" t="s">
        <v>899</v>
      </c>
      <c r="T859" t="s">
        <v>553</v>
      </c>
      <c r="U859" t="s">
        <v>553</v>
      </c>
      <c r="V859" t="s">
        <v>553</v>
      </c>
      <c r="W859" t="s">
        <v>553</v>
      </c>
      <c r="X859" t="s">
        <v>554</v>
      </c>
      <c r="AB859" t="s">
        <v>880</v>
      </c>
    </row>
    <row r="860" spans="1:28">
      <c r="A860" s="39" t="s">
        <v>1619</v>
      </c>
      <c r="B860" t="s">
        <v>264</v>
      </c>
      <c r="D860" t="s">
        <v>1236</v>
      </c>
      <c r="E860" s="60" t="s">
        <v>1774</v>
      </c>
      <c r="F860" t="s">
        <v>961</v>
      </c>
      <c r="G860" s="60" t="s">
        <v>1764</v>
      </c>
      <c r="H860" t="s">
        <v>950</v>
      </c>
      <c r="I860" t="s">
        <v>1109</v>
      </c>
      <c r="J860" t="s">
        <v>1113</v>
      </c>
      <c r="K860" t="s">
        <v>961</v>
      </c>
      <c r="L860" t="s">
        <v>961</v>
      </c>
      <c r="M860" t="s">
        <v>961</v>
      </c>
      <c r="N860" t="s">
        <v>1646</v>
      </c>
      <c r="O860" t="s">
        <v>1646</v>
      </c>
      <c r="P860" t="s">
        <v>899</v>
      </c>
      <c r="T860" t="s">
        <v>553</v>
      </c>
      <c r="U860" t="s">
        <v>553</v>
      </c>
      <c r="V860" t="s">
        <v>553</v>
      </c>
      <c r="W860" t="s">
        <v>553</v>
      </c>
      <c r="X860" t="s">
        <v>554</v>
      </c>
      <c r="AB860" t="s">
        <v>880</v>
      </c>
    </row>
    <row r="861" spans="1:28">
      <c r="A861" s="39" t="s">
        <v>1619</v>
      </c>
      <c r="B861" t="s">
        <v>264</v>
      </c>
      <c r="D861" t="s">
        <v>1223</v>
      </c>
      <c r="E861" s="60" t="s">
        <v>1774</v>
      </c>
      <c r="F861" t="s">
        <v>961</v>
      </c>
      <c r="G861" s="60" t="s">
        <v>1764</v>
      </c>
      <c r="H861" t="s">
        <v>950</v>
      </c>
      <c r="I861" t="s">
        <v>1109</v>
      </c>
      <c r="J861" t="s">
        <v>1113</v>
      </c>
      <c r="K861" t="s">
        <v>961</v>
      </c>
      <c r="L861" t="s">
        <v>961</v>
      </c>
      <c r="M861" t="s">
        <v>961</v>
      </c>
      <c r="N861" t="s">
        <v>1646</v>
      </c>
      <c r="O861" t="s">
        <v>1646</v>
      </c>
      <c r="P861" t="s">
        <v>899</v>
      </c>
      <c r="T861" t="s">
        <v>553</v>
      </c>
      <c r="U861" t="s">
        <v>553</v>
      </c>
      <c r="V861" t="s">
        <v>553</v>
      </c>
      <c r="W861" t="s">
        <v>553</v>
      </c>
      <c r="X861" t="s">
        <v>554</v>
      </c>
      <c r="AB861" t="s">
        <v>880</v>
      </c>
    </row>
    <row r="862" spans="1:28">
      <c r="A862" s="39" t="s">
        <v>1619</v>
      </c>
      <c r="B862" t="s">
        <v>264</v>
      </c>
      <c r="D862" t="s">
        <v>1210</v>
      </c>
      <c r="E862" s="60" t="s">
        <v>1775</v>
      </c>
      <c r="F862" t="s">
        <v>961</v>
      </c>
      <c r="G862" s="60" t="s">
        <v>1764</v>
      </c>
      <c r="H862" t="s">
        <v>950</v>
      </c>
      <c r="I862" t="s">
        <v>1109</v>
      </c>
      <c r="J862" t="s">
        <v>1113</v>
      </c>
      <c r="K862" t="s">
        <v>961</v>
      </c>
      <c r="L862" t="s">
        <v>961</v>
      </c>
      <c r="M862" t="s">
        <v>961</v>
      </c>
      <c r="N862" t="s">
        <v>1624</v>
      </c>
      <c r="O862" t="s">
        <v>1624</v>
      </c>
      <c r="P862" t="s">
        <v>899</v>
      </c>
      <c r="T862" t="s">
        <v>553</v>
      </c>
      <c r="U862" t="s">
        <v>553</v>
      </c>
      <c r="V862" t="s">
        <v>553</v>
      </c>
      <c r="W862" t="s">
        <v>553</v>
      </c>
      <c r="X862" t="s">
        <v>554</v>
      </c>
      <c r="AB862" t="s">
        <v>880</v>
      </c>
    </row>
    <row r="863" spans="1:28">
      <c r="A863" s="39" t="s">
        <v>1619</v>
      </c>
      <c r="B863" t="s">
        <v>264</v>
      </c>
      <c r="D863" t="s">
        <v>1211</v>
      </c>
      <c r="E863" s="60" t="s">
        <v>1612</v>
      </c>
      <c r="F863" t="s">
        <v>961</v>
      </c>
      <c r="G863" s="60" t="s">
        <v>1764</v>
      </c>
      <c r="H863" t="s">
        <v>950</v>
      </c>
      <c r="I863" t="s">
        <v>1109</v>
      </c>
      <c r="J863" t="s">
        <v>1113</v>
      </c>
      <c r="K863" t="s">
        <v>961</v>
      </c>
      <c r="L863" t="s">
        <v>961</v>
      </c>
      <c r="M863" t="s">
        <v>961</v>
      </c>
      <c r="N863" t="s">
        <v>1624</v>
      </c>
      <c r="O863" t="s">
        <v>1624</v>
      </c>
      <c r="P863" t="s">
        <v>899</v>
      </c>
      <c r="T863" t="s">
        <v>553</v>
      </c>
      <c r="U863" t="s">
        <v>553</v>
      </c>
      <c r="V863" t="s">
        <v>553</v>
      </c>
      <c r="W863" t="s">
        <v>553</v>
      </c>
      <c r="X863" t="s">
        <v>554</v>
      </c>
      <c r="AB863" t="s">
        <v>880</v>
      </c>
    </row>
    <row r="864" spans="1:28">
      <c r="A864" s="39" t="s">
        <v>1619</v>
      </c>
      <c r="B864" t="s">
        <v>264</v>
      </c>
      <c r="D864" t="s">
        <v>1203</v>
      </c>
      <c r="E864" s="60" t="s">
        <v>1613</v>
      </c>
      <c r="F864" t="s">
        <v>961</v>
      </c>
      <c r="G864" s="60" t="s">
        <v>1764</v>
      </c>
      <c r="H864" t="s">
        <v>950</v>
      </c>
      <c r="I864" t="s">
        <v>1109</v>
      </c>
      <c r="J864" t="s">
        <v>1113</v>
      </c>
      <c r="K864" t="s">
        <v>961</v>
      </c>
      <c r="L864" t="s">
        <v>961</v>
      </c>
      <c r="M864" t="s">
        <v>961</v>
      </c>
      <c r="N864" t="s">
        <v>1624</v>
      </c>
      <c r="O864" t="s">
        <v>1624</v>
      </c>
      <c r="P864" t="s">
        <v>899</v>
      </c>
      <c r="T864" t="s">
        <v>553</v>
      </c>
      <c r="U864" t="s">
        <v>553</v>
      </c>
      <c r="V864" t="s">
        <v>553</v>
      </c>
      <c r="W864" t="s">
        <v>553</v>
      </c>
      <c r="X864" t="s">
        <v>554</v>
      </c>
      <c r="AB864" t="s">
        <v>880</v>
      </c>
    </row>
    <row r="865" spans="1:28">
      <c r="A865" s="39" t="s">
        <v>1619</v>
      </c>
      <c r="B865" t="s">
        <v>264</v>
      </c>
      <c r="D865" t="s">
        <v>1227</v>
      </c>
      <c r="E865" s="60" t="s">
        <v>1776</v>
      </c>
      <c r="F865" t="s">
        <v>961</v>
      </c>
      <c r="G865" s="60" t="s">
        <v>1764</v>
      </c>
      <c r="H865" t="s">
        <v>950</v>
      </c>
      <c r="I865" t="s">
        <v>1109</v>
      </c>
      <c r="J865" t="s">
        <v>1113</v>
      </c>
      <c r="K865" t="s">
        <v>961</v>
      </c>
      <c r="L865" t="s">
        <v>961</v>
      </c>
      <c r="M865" t="s">
        <v>961</v>
      </c>
      <c r="N865" t="s">
        <v>1647</v>
      </c>
      <c r="O865" t="s">
        <v>1647</v>
      </c>
      <c r="P865" t="s">
        <v>899</v>
      </c>
      <c r="T865" t="s">
        <v>553</v>
      </c>
      <c r="U865" t="s">
        <v>553</v>
      </c>
      <c r="V865" t="s">
        <v>553</v>
      </c>
      <c r="W865" t="s">
        <v>553</v>
      </c>
      <c r="X865" t="s">
        <v>554</v>
      </c>
      <c r="AB865" t="s">
        <v>880</v>
      </c>
    </row>
    <row r="866" spans="1:28">
      <c r="A866" s="39" t="s">
        <v>1619</v>
      </c>
      <c r="B866" t="s">
        <v>264</v>
      </c>
      <c r="D866" t="s">
        <v>1205</v>
      </c>
      <c r="E866" s="60" t="s">
        <v>1776</v>
      </c>
      <c r="F866" t="s">
        <v>961</v>
      </c>
      <c r="G866" s="60" t="s">
        <v>1764</v>
      </c>
      <c r="H866" t="s">
        <v>950</v>
      </c>
      <c r="I866" t="s">
        <v>1109</v>
      </c>
      <c r="J866" t="s">
        <v>1113</v>
      </c>
      <c r="K866" t="s">
        <v>961</v>
      </c>
      <c r="L866" t="s">
        <v>961</v>
      </c>
      <c r="M866" t="s">
        <v>961</v>
      </c>
      <c r="N866" t="s">
        <v>1647</v>
      </c>
      <c r="O866" t="s">
        <v>1647</v>
      </c>
      <c r="P866" t="s">
        <v>899</v>
      </c>
      <c r="T866" t="s">
        <v>553</v>
      </c>
      <c r="U866" t="s">
        <v>553</v>
      </c>
      <c r="V866" t="s">
        <v>553</v>
      </c>
      <c r="W866" t="s">
        <v>553</v>
      </c>
      <c r="X866" t="s">
        <v>554</v>
      </c>
      <c r="AB866" t="s">
        <v>880</v>
      </c>
    </row>
    <row r="867" spans="1:28">
      <c r="A867" s="39" t="s">
        <v>1619</v>
      </c>
      <c r="B867" t="s">
        <v>241</v>
      </c>
      <c r="D867" t="s">
        <v>1201</v>
      </c>
      <c r="E867" t="s">
        <v>1811</v>
      </c>
      <c r="F867" t="s">
        <v>906</v>
      </c>
      <c r="G867" t="s">
        <v>1770</v>
      </c>
      <c r="H867" t="s">
        <v>950</v>
      </c>
      <c r="I867" t="s">
        <v>1109</v>
      </c>
      <c r="J867" t="s">
        <v>1113</v>
      </c>
      <c r="K867" t="s">
        <v>906</v>
      </c>
      <c r="L867" t="s">
        <v>906</v>
      </c>
      <c r="M867" t="s">
        <v>906</v>
      </c>
      <c r="N867" t="s">
        <v>1658</v>
      </c>
      <c r="O867" s="60" t="s">
        <v>1658</v>
      </c>
      <c r="P867" t="s">
        <v>899</v>
      </c>
      <c r="T867" t="s">
        <v>553</v>
      </c>
      <c r="U867" t="s">
        <v>553</v>
      </c>
      <c r="V867" t="s">
        <v>553</v>
      </c>
      <c r="W867" t="s">
        <v>553</v>
      </c>
      <c r="X867" t="s">
        <v>554</v>
      </c>
      <c r="AB867" t="s">
        <v>880</v>
      </c>
    </row>
    <row r="868" spans="1:28">
      <c r="A868" s="39" t="s">
        <v>1619</v>
      </c>
      <c r="B868" t="s">
        <v>241</v>
      </c>
      <c r="D868" t="s">
        <v>1208</v>
      </c>
      <c r="E868" s="60" t="s">
        <v>1811</v>
      </c>
      <c r="F868" t="s">
        <v>906</v>
      </c>
      <c r="G868" s="60" t="s">
        <v>1804</v>
      </c>
      <c r="H868" t="s">
        <v>950</v>
      </c>
      <c r="I868" t="s">
        <v>1109</v>
      </c>
      <c r="J868" t="s">
        <v>1113</v>
      </c>
      <c r="K868" t="s">
        <v>906</v>
      </c>
      <c r="L868" t="s">
        <v>906</v>
      </c>
      <c r="M868" t="s">
        <v>906</v>
      </c>
      <c r="N868" s="60" t="s">
        <v>1658</v>
      </c>
      <c r="O868" s="60" t="s">
        <v>1658</v>
      </c>
      <c r="P868" t="s">
        <v>899</v>
      </c>
      <c r="T868" t="s">
        <v>553</v>
      </c>
      <c r="U868" t="s">
        <v>553</v>
      </c>
      <c r="V868" t="s">
        <v>553</v>
      </c>
      <c r="W868" t="s">
        <v>553</v>
      </c>
      <c r="X868" t="s">
        <v>554</v>
      </c>
      <c r="AB868" t="s">
        <v>880</v>
      </c>
    </row>
    <row r="869" spans="1:28">
      <c r="A869" s="39" t="s">
        <v>1619</v>
      </c>
      <c r="B869" t="s">
        <v>241</v>
      </c>
      <c r="D869" t="s">
        <v>1209</v>
      </c>
      <c r="E869" s="60" t="s">
        <v>1811</v>
      </c>
      <c r="F869" t="s">
        <v>906</v>
      </c>
      <c r="G869" s="60" t="s">
        <v>1804</v>
      </c>
      <c r="H869" t="s">
        <v>950</v>
      </c>
      <c r="I869" t="s">
        <v>1109</v>
      </c>
      <c r="J869" t="s">
        <v>1113</v>
      </c>
      <c r="K869" t="s">
        <v>906</v>
      </c>
      <c r="L869" t="s">
        <v>906</v>
      </c>
      <c r="M869" t="s">
        <v>906</v>
      </c>
      <c r="N869" s="60" t="s">
        <v>1658</v>
      </c>
      <c r="O869" s="60" t="s">
        <v>1658</v>
      </c>
      <c r="P869" t="s">
        <v>899</v>
      </c>
      <c r="T869" t="s">
        <v>553</v>
      </c>
      <c r="U869" t="s">
        <v>553</v>
      </c>
      <c r="V869" t="s">
        <v>553</v>
      </c>
      <c r="W869" t="s">
        <v>553</v>
      </c>
      <c r="X869" t="s">
        <v>554</v>
      </c>
      <c r="AB869" t="s">
        <v>880</v>
      </c>
    </row>
    <row r="870" spans="1:28">
      <c r="A870" s="39" t="s">
        <v>1619</v>
      </c>
      <c r="B870" t="s">
        <v>241</v>
      </c>
      <c r="D870" t="s">
        <v>1210</v>
      </c>
      <c r="E870" s="60" t="s">
        <v>1811</v>
      </c>
      <c r="F870" t="s">
        <v>906</v>
      </c>
      <c r="G870" s="60" t="s">
        <v>1804</v>
      </c>
      <c r="H870" t="s">
        <v>950</v>
      </c>
      <c r="I870" t="s">
        <v>1109</v>
      </c>
      <c r="J870" t="s">
        <v>1113</v>
      </c>
      <c r="K870" t="s">
        <v>906</v>
      </c>
      <c r="L870" t="s">
        <v>906</v>
      </c>
      <c r="M870" t="s">
        <v>906</v>
      </c>
      <c r="N870" s="60" t="s">
        <v>1658</v>
      </c>
      <c r="O870" s="60" t="s">
        <v>1658</v>
      </c>
      <c r="P870" t="s">
        <v>899</v>
      </c>
      <c r="T870" t="s">
        <v>553</v>
      </c>
      <c r="U870" t="s">
        <v>553</v>
      </c>
      <c r="V870" t="s">
        <v>553</v>
      </c>
      <c r="W870" t="s">
        <v>553</v>
      </c>
      <c r="X870" t="s">
        <v>554</v>
      </c>
      <c r="AB870" t="s">
        <v>880</v>
      </c>
    </row>
    <row r="871" spans="1:28">
      <c r="A871" s="39" t="s">
        <v>1619</v>
      </c>
      <c r="B871" t="s">
        <v>241</v>
      </c>
      <c r="D871" t="s">
        <v>1211</v>
      </c>
      <c r="E871" s="60" t="s">
        <v>1811</v>
      </c>
      <c r="F871" t="s">
        <v>906</v>
      </c>
      <c r="G871" s="60" t="s">
        <v>1805</v>
      </c>
      <c r="H871" t="s">
        <v>950</v>
      </c>
      <c r="I871" t="s">
        <v>1109</v>
      </c>
      <c r="J871" t="s">
        <v>1113</v>
      </c>
      <c r="K871" t="s">
        <v>906</v>
      </c>
      <c r="L871" t="s">
        <v>906</v>
      </c>
      <c r="M871" t="s">
        <v>906</v>
      </c>
      <c r="N871" s="60" t="s">
        <v>1658</v>
      </c>
      <c r="O871" s="60" t="s">
        <v>1658</v>
      </c>
      <c r="P871" t="s">
        <v>899</v>
      </c>
      <c r="T871" t="s">
        <v>553</v>
      </c>
      <c r="U871" t="s">
        <v>553</v>
      </c>
      <c r="V871" t="s">
        <v>553</v>
      </c>
      <c r="W871" t="s">
        <v>553</v>
      </c>
      <c r="X871" t="s">
        <v>554</v>
      </c>
      <c r="AB871" t="s">
        <v>880</v>
      </c>
    </row>
    <row r="872" spans="1:28">
      <c r="A872" s="39" t="s">
        <v>1619</v>
      </c>
      <c r="B872" t="s">
        <v>241</v>
      </c>
      <c r="D872" t="s">
        <v>1203</v>
      </c>
      <c r="E872" s="60" t="s">
        <v>1811</v>
      </c>
      <c r="F872" t="s">
        <v>906</v>
      </c>
      <c r="G872" s="60" t="s">
        <v>1806</v>
      </c>
      <c r="H872" t="s">
        <v>950</v>
      </c>
      <c r="I872" t="s">
        <v>1109</v>
      </c>
      <c r="J872" t="s">
        <v>1113</v>
      </c>
      <c r="K872" t="s">
        <v>906</v>
      </c>
      <c r="L872" t="s">
        <v>906</v>
      </c>
      <c r="M872" t="s">
        <v>906</v>
      </c>
      <c r="N872" s="60" t="s">
        <v>1659</v>
      </c>
      <c r="O872" s="60" t="s">
        <v>1659</v>
      </c>
      <c r="P872" t="s">
        <v>899</v>
      </c>
      <c r="T872" t="s">
        <v>553</v>
      </c>
      <c r="U872" t="s">
        <v>553</v>
      </c>
      <c r="V872" t="s">
        <v>553</v>
      </c>
      <c r="W872" t="s">
        <v>553</v>
      </c>
      <c r="X872" t="s">
        <v>554</v>
      </c>
      <c r="AB872" t="s">
        <v>880</v>
      </c>
    </row>
    <row r="873" spans="1:28">
      <c r="A873" s="39" t="s">
        <v>1619</v>
      </c>
      <c r="B873" t="s">
        <v>241</v>
      </c>
      <c r="D873" t="s">
        <v>1227</v>
      </c>
      <c r="E873" s="60" t="s">
        <v>1811</v>
      </c>
      <c r="F873" t="s">
        <v>906</v>
      </c>
      <c r="G873" s="60" t="s">
        <v>1806</v>
      </c>
      <c r="H873" t="s">
        <v>950</v>
      </c>
      <c r="I873" t="s">
        <v>1109</v>
      </c>
      <c r="J873" t="s">
        <v>1113</v>
      </c>
      <c r="K873" t="s">
        <v>906</v>
      </c>
      <c r="L873" t="s">
        <v>906</v>
      </c>
      <c r="M873" t="s">
        <v>906</v>
      </c>
      <c r="N873" s="60" t="s">
        <v>1659</v>
      </c>
      <c r="O873" s="60" t="s">
        <v>1659</v>
      </c>
      <c r="P873" t="s">
        <v>899</v>
      </c>
      <c r="T873" t="s">
        <v>553</v>
      </c>
      <c r="U873" t="s">
        <v>553</v>
      </c>
      <c r="V873" t="s">
        <v>553</v>
      </c>
      <c r="W873" t="s">
        <v>553</v>
      </c>
      <c r="X873" t="s">
        <v>554</v>
      </c>
      <c r="AB873" t="s">
        <v>880</v>
      </c>
    </row>
    <row r="874" spans="1:28">
      <c r="A874" s="39" t="s">
        <v>1619</v>
      </c>
      <c r="B874" t="s">
        <v>241</v>
      </c>
      <c r="D874" t="s">
        <v>1205</v>
      </c>
      <c r="E874" s="60" t="s">
        <v>1811</v>
      </c>
      <c r="F874" t="s">
        <v>906</v>
      </c>
      <c r="G874" s="60" t="s">
        <v>1771</v>
      </c>
      <c r="H874" t="s">
        <v>950</v>
      </c>
      <c r="I874" t="s">
        <v>1109</v>
      </c>
      <c r="J874" t="s">
        <v>1113</v>
      </c>
      <c r="K874" t="s">
        <v>906</v>
      </c>
      <c r="L874" t="s">
        <v>906</v>
      </c>
      <c r="M874" t="s">
        <v>906</v>
      </c>
      <c r="N874" s="60" t="s">
        <v>1659</v>
      </c>
      <c r="O874" s="60" t="s">
        <v>1659</v>
      </c>
      <c r="P874" t="s">
        <v>899</v>
      </c>
      <c r="T874" t="s">
        <v>553</v>
      </c>
      <c r="U874" t="s">
        <v>553</v>
      </c>
      <c r="V874" t="s">
        <v>553</v>
      </c>
      <c r="W874" t="s">
        <v>553</v>
      </c>
      <c r="X874" t="s">
        <v>554</v>
      </c>
      <c r="AB874" t="s">
        <v>880</v>
      </c>
    </row>
    <row r="875" spans="1:28" s="39" customFormat="1">
      <c r="A875" s="39" t="s">
        <v>1619</v>
      </c>
      <c r="C875" s="39" t="s">
        <v>1150</v>
      </c>
      <c r="D875" s="39" t="s">
        <v>1201</v>
      </c>
      <c r="E875" s="39" t="s">
        <v>985</v>
      </c>
      <c r="F875" s="39" t="s">
        <v>1758</v>
      </c>
      <c r="G875" s="39" t="s">
        <v>985</v>
      </c>
      <c r="H875" s="39" t="s">
        <v>1758</v>
      </c>
      <c r="I875" s="39" t="s">
        <v>1758</v>
      </c>
      <c r="J875" s="39" t="s">
        <v>1758</v>
      </c>
    </row>
    <row r="876" spans="1:28" s="39" customFormat="1">
      <c r="A876" s="39" t="s">
        <v>1619</v>
      </c>
      <c r="C876" s="39" t="s">
        <v>1150</v>
      </c>
      <c r="D876" s="39" t="s">
        <v>1816</v>
      </c>
      <c r="E876" s="39" t="s">
        <v>985</v>
      </c>
      <c r="F876" s="39" t="s">
        <v>1759</v>
      </c>
      <c r="G876" s="39" t="s">
        <v>985</v>
      </c>
      <c r="H876" s="39" t="s">
        <v>1759</v>
      </c>
      <c r="I876" s="39" t="s">
        <v>1759</v>
      </c>
      <c r="J876" s="39" t="s">
        <v>1759</v>
      </c>
    </row>
    <row r="877" spans="1:28" s="39" customFormat="1">
      <c r="A877" s="39" t="s">
        <v>1619</v>
      </c>
      <c r="C877" s="39" t="s">
        <v>1150</v>
      </c>
      <c r="D877" s="39" t="s">
        <v>1205</v>
      </c>
      <c r="E877" s="39" t="s">
        <v>985</v>
      </c>
      <c r="F877" s="39" t="s">
        <v>1800</v>
      </c>
      <c r="G877" s="39" t="s">
        <v>985</v>
      </c>
      <c r="H877" s="39" t="s">
        <v>1800</v>
      </c>
      <c r="I877" s="39" t="s">
        <v>1800</v>
      </c>
      <c r="J877" s="39" t="s">
        <v>1800</v>
      </c>
    </row>
    <row r="878" spans="1:28" s="60" customFormat="1">
      <c r="A878" s="60" t="s">
        <v>1555</v>
      </c>
      <c r="B878" s="60" t="s">
        <v>2655</v>
      </c>
      <c r="D878" s="60" t="s">
        <v>1201</v>
      </c>
      <c r="E878" s="60" t="s">
        <v>907</v>
      </c>
      <c r="F878" s="60" t="s">
        <v>1030</v>
      </c>
      <c r="G878" s="60" t="s">
        <v>1050</v>
      </c>
      <c r="H878" s="60" t="s">
        <v>950</v>
      </c>
      <c r="I878" s="60" t="s">
        <v>1109</v>
      </c>
      <c r="J878" s="60" t="s">
        <v>1113</v>
      </c>
      <c r="K878" s="60" t="s">
        <v>1030</v>
      </c>
      <c r="L878" s="60" t="s">
        <v>1030</v>
      </c>
      <c r="M878" s="60" t="s">
        <v>1030</v>
      </c>
      <c r="N878" s="60" t="s">
        <v>948</v>
      </c>
      <c r="O878" s="60" t="s">
        <v>948</v>
      </c>
      <c r="P878" s="60" t="s">
        <v>899</v>
      </c>
      <c r="T878" s="60" t="s">
        <v>553</v>
      </c>
      <c r="U878" s="60" t="s">
        <v>553</v>
      </c>
      <c r="V878" s="60" t="s">
        <v>553</v>
      </c>
      <c r="W878" s="60" t="s">
        <v>553</v>
      </c>
      <c r="X878" s="60" t="s">
        <v>554</v>
      </c>
      <c r="AB878" s="60" t="s">
        <v>880</v>
      </c>
    </row>
    <row r="879" spans="1:28" s="60" customFormat="1">
      <c r="A879" s="60" t="s">
        <v>1555</v>
      </c>
      <c r="B879" s="60" t="s">
        <v>2655</v>
      </c>
      <c r="D879" s="60" t="s">
        <v>1206</v>
      </c>
      <c r="E879" s="60" t="s">
        <v>995</v>
      </c>
      <c r="F879" s="60" t="s">
        <v>1030</v>
      </c>
      <c r="G879" s="60" t="s">
        <v>965</v>
      </c>
      <c r="H879" s="60" t="s">
        <v>950</v>
      </c>
      <c r="I879" s="60" t="s">
        <v>1109</v>
      </c>
      <c r="J879" s="60" t="s">
        <v>1113</v>
      </c>
      <c r="K879" s="60" t="s">
        <v>1030</v>
      </c>
      <c r="L879" s="60" t="s">
        <v>1030</v>
      </c>
      <c r="M879" s="60" t="s">
        <v>1030</v>
      </c>
      <c r="N879" s="60" t="s">
        <v>948</v>
      </c>
      <c r="O879" s="60" t="s">
        <v>948</v>
      </c>
      <c r="P879" s="60" t="s">
        <v>899</v>
      </c>
      <c r="T879" s="60" t="s">
        <v>553</v>
      </c>
      <c r="U879" s="60" t="s">
        <v>553</v>
      </c>
      <c r="V879" s="60" t="s">
        <v>553</v>
      </c>
      <c r="W879" s="60" t="s">
        <v>553</v>
      </c>
      <c r="X879" s="60" t="s">
        <v>554</v>
      </c>
      <c r="AB879" s="60" t="s">
        <v>880</v>
      </c>
    </row>
    <row r="880" spans="1:28" s="60" customFormat="1">
      <c r="A880" s="60" t="s">
        <v>1555</v>
      </c>
      <c r="B880" s="60" t="s">
        <v>2655</v>
      </c>
      <c r="D880" s="60" t="s">
        <v>1224</v>
      </c>
      <c r="E880" s="60" t="s">
        <v>951</v>
      </c>
      <c r="F880" s="60" t="s">
        <v>1030</v>
      </c>
      <c r="G880" s="60" t="s">
        <v>877</v>
      </c>
      <c r="H880" s="60" t="s">
        <v>950</v>
      </c>
      <c r="I880" s="60" t="s">
        <v>1109</v>
      </c>
      <c r="J880" s="60" t="s">
        <v>1113</v>
      </c>
      <c r="K880" s="60" t="s">
        <v>1030</v>
      </c>
      <c r="L880" s="60" t="s">
        <v>1030</v>
      </c>
      <c r="M880" s="60" t="s">
        <v>1030</v>
      </c>
      <c r="N880" s="60" t="s">
        <v>948</v>
      </c>
      <c r="O880" s="60" t="s">
        <v>948</v>
      </c>
      <c r="P880" s="60" t="s">
        <v>899</v>
      </c>
      <c r="T880" s="60" t="s">
        <v>553</v>
      </c>
      <c r="U880" s="60" t="s">
        <v>553</v>
      </c>
      <c r="V880" s="60" t="s">
        <v>553</v>
      </c>
      <c r="W880" s="60" t="s">
        <v>553</v>
      </c>
      <c r="X880" s="60" t="s">
        <v>554</v>
      </c>
      <c r="AB880" s="60" t="s">
        <v>880</v>
      </c>
    </row>
    <row r="881" spans="1:28" s="60" customFormat="1">
      <c r="A881" s="60" t="s">
        <v>1555</v>
      </c>
      <c r="B881" s="60" t="s">
        <v>2655</v>
      </c>
      <c r="D881" s="60" t="s">
        <v>1212</v>
      </c>
      <c r="E881" s="60" t="s">
        <v>1117</v>
      </c>
      <c r="F881" s="60" t="s">
        <v>1030</v>
      </c>
      <c r="G881" s="60" t="s">
        <v>934</v>
      </c>
      <c r="H881" s="60" t="s">
        <v>950</v>
      </c>
      <c r="I881" s="60" t="s">
        <v>1109</v>
      </c>
      <c r="J881" s="60" t="s">
        <v>1113</v>
      </c>
      <c r="K881" s="60" t="s">
        <v>1030</v>
      </c>
      <c r="L881" s="60" t="s">
        <v>1030</v>
      </c>
      <c r="M881" s="60" t="s">
        <v>1030</v>
      </c>
      <c r="N881" s="60" t="s">
        <v>939</v>
      </c>
      <c r="O881" s="60" t="s">
        <v>939</v>
      </c>
      <c r="P881" s="60" t="s">
        <v>899</v>
      </c>
      <c r="T881" s="60" t="s">
        <v>553</v>
      </c>
      <c r="U881" s="60" t="s">
        <v>553</v>
      </c>
      <c r="V881" s="60" t="s">
        <v>553</v>
      </c>
      <c r="W881" s="60" t="s">
        <v>553</v>
      </c>
      <c r="X881" s="60" t="s">
        <v>554</v>
      </c>
      <c r="AB881" s="60" t="s">
        <v>880</v>
      </c>
    </row>
    <row r="882" spans="1:28" s="60" customFormat="1">
      <c r="A882" s="60" t="s">
        <v>1555</v>
      </c>
      <c r="B882" s="60" t="s">
        <v>2655</v>
      </c>
      <c r="D882" s="60" t="s">
        <v>1207</v>
      </c>
      <c r="E882" s="60" t="s">
        <v>984</v>
      </c>
      <c r="F882" s="60" t="s">
        <v>1030</v>
      </c>
      <c r="G882" s="60" t="s">
        <v>1131</v>
      </c>
      <c r="H882" s="60" t="s">
        <v>950</v>
      </c>
      <c r="I882" s="60" t="s">
        <v>1109</v>
      </c>
      <c r="J882" s="60" t="s">
        <v>1113</v>
      </c>
      <c r="K882" s="60" t="s">
        <v>1030</v>
      </c>
      <c r="L882" s="60" t="s">
        <v>1030</v>
      </c>
      <c r="M882" s="60" t="s">
        <v>1030</v>
      </c>
      <c r="N882" s="60" t="s">
        <v>1080</v>
      </c>
      <c r="O882" s="60" t="s">
        <v>1080</v>
      </c>
      <c r="P882" s="60" t="s">
        <v>899</v>
      </c>
      <c r="T882" s="60" t="s">
        <v>553</v>
      </c>
      <c r="U882" s="60" t="s">
        <v>553</v>
      </c>
      <c r="V882" s="60" t="s">
        <v>553</v>
      </c>
      <c r="W882" s="60" t="s">
        <v>553</v>
      </c>
      <c r="X882" s="60" t="s">
        <v>554</v>
      </c>
      <c r="AB882" s="60" t="s">
        <v>880</v>
      </c>
    </row>
    <row r="883" spans="1:28" s="60" customFormat="1">
      <c r="A883" s="60" t="s">
        <v>1555</v>
      </c>
      <c r="B883" s="60" t="s">
        <v>2655</v>
      </c>
      <c r="D883" s="60" t="s">
        <v>1223</v>
      </c>
      <c r="E883" s="60" t="s">
        <v>1084</v>
      </c>
      <c r="F883" s="60" t="s">
        <v>1030</v>
      </c>
      <c r="G883" s="60" t="s">
        <v>903</v>
      </c>
      <c r="H883" s="60" t="s">
        <v>950</v>
      </c>
      <c r="I883" s="60" t="s">
        <v>1109</v>
      </c>
      <c r="J883" s="60" t="s">
        <v>1113</v>
      </c>
      <c r="K883" s="60" t="s">
        <v>1030</v>
      </c>
      <c r="L883" s="60" t="s">
        <v>1030</v>
      </c>
      <c r="M883" s="60" t="s">
        <v>1030</v>
      </c>
      <c r="N883" s="60" t="s">
        <v>1106</v>
      </c>
      <c r="O883" s="60" t="s">
        <v>1106</v>
      </c>
      <c r="P883" s="60" t="s">
        <v>899</v>
      </c>
      <c r="T883" s="60" t="s">
        <v>553</v>
      </c>
      <c r="U883" s="60" t="s">
        <v>553</v>
      </c>
      <c r="V883" s="60" t="s">
        <v>553</v>
      </c>
      <c r="W883" s="60" t="s">
        <v>553</v>
      </c>
      <c r="X883" s="60" t="s">
        <v>554</v>
      </c>
      <c r="AB883" s="60" t="s">
        <v>880</v>
      </c>
    </row>
    <row r="884" spans="1:28" s="60" customFormat="1">
      <c r="A884" s="60" t="s">
        <v>1555</v>
      </c>
      <c r="B884" s="60" t="s">
        <v>2655</v>
      </c>
      <c r="D884" s="60" t="s">
        <v>1219</v>
      </c>
      <c r="E884" s="60" t="s">
        <v>873</v>
      </c>
      <c r="F884" s="60" t="s">
        <v>1030</v>
      </c>
      <c r="G884" s="60" t="s">
        <v>941</v>
      </c>
      <c r="H884" s="60" t="s">
        <v>950</v>
      </c>
      <c r="I884" s="60" t="s">
        <v>1109</v>
      </c>
      <c r="J884" s="60" t="s">
        <v>1113</v>
      </c>
      <c r="K884" s="60" t="s">
        <v>1030</v>
      </c>
      <c r="L884" s="60" t="s">
        <v>1030</v>
      </c>
      <c r="M884" s="60" t="s">
        <v>1030</v>
      </c>
      <c r="N884" s="60" t="s">
        <v>990</v>
      </c>
      <c r="O884" s="60" t="s">
        <v>990</v>
      </c>
      <c r="P884" s="60" t="s">
        <v>899</v>
      </c>
      <c r="T884" s="60" t="s">
        <v>553</v>
      </c>
      <c r="U884" s="60" t="s">
        <v>553</v>
      </c>
      <c r="V884" s="60" t="s">
        <v>553</v>
      </c>
      <c r="W884" s="60" t="s">
        <v>553</v>
      </c>
      <c r="X884" s="60" t="s">
        <v>554</v>
      </c>
      <c r="AB884" s="60" t="s">
        <v>880</v>
      </c>
    </row>
    <row r="885" spans="1:28" s="60" customFormat="1">
      <c r="A885" s="60" t="s">
        <v>1555</v>
      </c>
      <c r="B885" s="60" t="s">
        <v>2655</v>
      </c>
      <c r="D885" s="60" t="s">
        <v>1220</v>
      </c>
      <c r="E885" s="60" t="s">
        <v>914</v>
      </c>
      <c r="F885" s="60" t="s">
        <v>1030</v>
      </c>
      <c r="G885" s="60" t="s">
        <v>1063</v>
      </c>
      <c r="H885" s="60" t="s">
        <v>950</v>
      </c>
      <c r="I885" s="60" t="s">
        <v>1109</v>
      </c>
      <c r="J885" s="60" t="s">
        <v>1113</v>
      </c>
      <c r="K885" s="60" t="s">
        <v>1030</v>
      </c>
      <c r="L885" s="60" t="s">
        <v>1030</v>
      </c>
      <c r="M885" s="60" t="s">
        <v>1030</v>
      </c>
      <c r="N885" s="60" t="s">
        <v>966</v>
      </c>
      <c r="O885" s="60" t="s">
        <v>966</v>
      </c>
      <c r="P885" s="60" t="s">
        <v>899</v>
      </c>
      <c r="T885" s="60" t="s">
        <v>553</v>
      </c>
      <c r="U885" s="60" t="s">
        <v>553</v>
      </c>
      <c r="V885" s="60" t="s">
        <v>553</v>
      </c>
      <c r="W885" s="60" t="s">
        <v>553</v>
      </c>
      <c r="X885" s="60" t="s">
        <v>554</v>
      </c>
      <c r="AB885" s="60" t="s">
        <v>880</v>
      </c>
    </row>
    <row r="886" spans="1:28" s="60" customFormat="1">
      <c r="A886" s="60" t="s">
        <v>1555</v>
      </c>
      <c r="B886" s="60" t="s">
        <v>2655</v>
      </c>
      <c r="D886" s="60" t="s">
        <v>1221</v>
      </c>
      <c r="E886" s="60" t="s">
        <v>1020</v>
      </c>
      <c r="F886" s="60" t="s">
        <v>1030</v>
      </c>
      <c r="G886" s="60" t="s">
        <v>1145</v>
      </c>
      <c r="H886" s="60" t="s">
        <v>950</v>
      </c>
      <c r="I886" s="60" t="s">
        <v>1109</v>
      </c>
      <c r="J886" s="60" t="s">
        <v>1113</v>
      </c>
      <c r="K886" s="60" t="s">
        <v>1030</v>
      </c>
      <c r="L886" s="60" t="s">
        <v>1030</v>
      </c>
      <c r="M886" s="60" t="s">
        <v>1030</v>
      </c>
      <c r="N886" s="60" t="s">
        <v>926</v>
      </c>
      <c r="O886" s="60" t="s">
        <v>926</v>
      </c>
      <c r="P886" s="60" t="s">
        <v>899</v>
      </c>
      <c r="T886" s="60" t="s">
        <v>553</v>
      </c>
      <c r="U886" s="60" t="s">
        <v>553</v>
      </c>
      <c r="V886" s="60" t="s">
        <v>553</v>
      </c>
      <c r="W886" s="60" t="s">
        <v>553</v>
      </c>
      <c r="X886" s="60" t="s">
        <v>554</v>
      </c>
      <c r="AB886" s="60" t="s">
        <v>880</v>
      </c>
    </row>
    <row r="887" spans="1:28" s="60" customFormat="1">
      <c r="A887" s="60" t="s">
        <v>1555</v>
      </c>
      <c r="B887" s="60" t="s">
        <v>2655</v>
      </c>
      <c r="D887" s="60" t="s">
        <v>1214</v>
      </c>
      <c r="E887" s="60" t="s">
        <v>1020</v>
      </c>
      <c r="F887" s="60" t="s">
        <v>1030</v>
      </c>
      <c r="G887" s="60" t="s">
        <v>909</v>
      </c>
      <c r="H887" s="60" t="s">
        <v>950</v>
      </c>
      <c r="I887" s="60" t="s">
        <v>1109</v>
      </c>
      <c r="J887" s="60" t="s">
        <v>1113</v>
      </c>
      <c r="K887" s="60" t="s">
        <v>1030</v>
      </c>
      <c r="L887" s="60" t="s">
        <v>1030</v>
      </c>
      <c r="M887" s="60" t="s">
        <v>1030</v>
      </c>
      <c r="N887" s="60" t="s">
        <v>1148</v>
      </c>
      <c r="O887" s="60" t="s">
        <v>1148</v>
      </c>
      <c r="P887" s="60" t="s">
        <v>899</v>
      </c>
      <c r="T887" s="60" t="s">
        <v>553</v>
      </c>
      <c r="U887" s="60" t="s">
        <v>553</v>
      </c>
      <c r="V887" s="60" t="s">
        <v>553</v>
      </c>
      <c r="W887" s="60" t="s">
        <v>553</v>
      </c>
      <c r="X887" s="60" t="s">
        <v>554</v>
      </c>
      <c r="AB887" s="60" t="s">
        <v>880</v>
      </c>
    </row>
    <row r="888" spans="1:28" s="60" customFormat="1">
      <c r="A888" s="60" t="s">
        <v>1555</v>
      </c>
      <c r="B888" s="60" t="s">
        <v>2655</v>
      </c>
      <c r="D888" s="60" t="s">
        <v>1215</v>
      </c>
      <c r="E888" s="60" t="s">
        <v>1142</v>
      </c>
      <c r="F888" s="60" t="s">
        <v>1030</v>
      </c>
      <c r="G888" s="60" t="s">
        <v>1017</v>
      </c>
      <c r="H888" s="60" t="s">
        <v>950</v>
      </c>
      <c r="I888" s="60" t="s">
        <v>1109</v>
      </c>
      <c r="J888" s="60" t="s">
        <v>1113</v>
      </c>
      <c r="K888" s="60" t="s">
        <v>1030</v>
      </c>
      <c r="L888" s="60" t="s">
        <v>1030</v>
      </c>
      <c r="M888" s="60" t="s">
        <v>1030</v>
      </c>
      <c r="N888" s="60" t="s">
        <v>1148</v>
      </c>
      <c r="O888" s="60" t="s">
        <v>1148</v>
      </c>
      <c r="P888" s="60" t="s">
        <v>899</v>
      </c>
      <c r="T888" s="60" t="s">
        <v>553</v>
      </c>
      <c r="U888" s="60" t="s">
        <v>553</v>
      </c>
      <c r="V888" s="60" t="s">
        <v>553</v>
      </c>
      <c r="W888" s="60" t="s">
        <v>553</v>
      </c>
      <c r="X888" s="60" t="s">
        <v>554</v>
      </c>
      <c r="AB888" s="60" t="s">
        <v>880</v>
      </c>
    </row>
    <row r="889" spans="1:28" s="60" customFormat="1">
      <c r="A889" s="60" t="s">
        <v>1555</v>
      </c>
      <c r="B889" s="60" t="s">
        <v>2655</v>
      </c>
      <c r="D889" s="60" t="s">
        <v>1217</v>
      </c>
      <c r="E889" s="60" t="s">
        <v>1068</v>
      </c>
      <c r="F889" s="60" t="s">
        <v>1030</v>
      </c>
      <c r="G889" s="60" t="s">
        <v>912</v>
      </c>
      <c r="H889" s="60" t="s">
        <v>950</v>
      </c>
      <c r="I889" s="60" t="s">
        <v>1109</v>
      </c>
      <c r="J889" s="60" t="s">
        <v>1113</v>
      </c>
      <c r="K889" s="60" t="s">
        <v>1030</v>
      </c>
      <c r="L889" s="60" t="s">
        <v>1030</v>
      </c>
      <c r="M889" s="60" t="s">
        <v>1030</v>
      </c>
      <c r="N889" s="60" t="s">
        <v>946</v>
      </c>
      <c r="O889" s="60" t="s">
        <v>946</v>
      </c>
      <c r="P889" s="60" t="s">
        <v>899</v>
      </c>
      <c r="T889" s="60" t="s">
        <v>553</v>
      </c>
      <c r="U889" s="60" t="s">
        <v>553</v>
      </c>
      <c r="V889" s="60" t="s">
        <v>553</v>
      </c>
      <c r="W889" s="60" t="s">
        <v>553</v>
      </c>
      <c r="X889" s="60" t="s">
        <v>554</v>
      </c>
      <c r="AB889" s="60" t="s">
        <v>880</v>
      </c>
    </row>
    <row r="890" spans="1:28" s="60" customFormat="1">
      <c r="A890" s="60" t="s">
        <v>1555</v>
      </c>
      <c r="B890" s="60" t="s">
        <v>2655</v>
      </c>
      <c r="D890" s="60" t="s">
        <v>1218</v>
      </c>
      <c r="E890" s="60" t="s">
        <v>949</v>
      </c>
      <c r="F890" s="60" t="s">
        <v>1030</v>
      </c>
      <c r="G890" s="60" t="s">
        <v>890</v>
      </c>
      <c r="H890" s="60" t="s">
        <v>950</v>
      </c>
      <c r="I890" s="60" t="s">
        <v>1109</v>
      </c>
      <c r="J890" s="60" t="s">
        <v>1113</v>
      </c>
      <c r="K890" s="60" t="s">
        <v>1030</v>
      </c>
      <c r="L890" s="60" t="s">
        <v>1030</v>
      </c>
      <c r="M890" s="60" t="s">
        <v>1030</v>
      </c>
      <c r="N890" s="60" t="s">
        <v>1106</v>
      </c>
      <c r="O890" s="60" t="s">
        <v>1106</v>
      </c>
      <c r="P890" s="60" t="s">
        <v>899</v>
      </c>
      <c r="T890" s="60" t="s">
        <v>553</v>
      </c>
      <c r="U890" s="60" t="s">
        <v>553</v>
      </c>
      <c r="V890" s="60" t="s">
        <v>553</v>
      </c>
      <c r="W890" s="60" t="s">
        <v>553</v>
      </c>
      <c r="X890" s="60" t="s">
        <v>554</v>
      </c>
      <c r="AB890" s="60" t="s">
        <v>880</v>
      </c>
    </row>
    <row r="891" spans="1:28" s="60" customFormat="1">
      <c r="A891" s="60" t="s">
        <v>1555</v>
      </c>
      <c r="B891" s="60" t="s">
        <v>2655</v>
      </c>
      <c r="D891" s="60" t="s">
        <v>1227</v>
      </c>
      <c r="E891" s="60" t="s">
        <v>1018</v>
      </c>
      <c r="F891" s="60" t="s">
        <v>1030</v>
      </c>
      <c r="G891" s="60" t="s">
        <v>905</v>
      </c>
      <c r="H891" s="60" t="s">
        <v>950</v>
      </c>
      <c r="I891" s="60" t="s">
        <v>1109</v>
      </c>
      <c r="J891" s="60" t="s">
        <v>1113</v>
      </c>
      <c r="K891" s="60" t="s">
        <v>1030</v>
      </c>
      <c r="L891" s="60" t="s">
        <v>1030</v>
      </c>
      <c r="M891" s="60" t="s">
        <v>1030</v>
      </c>
      <c r="N891" s="60" t="s">
        <v>883</v>
      </c>
      <c r="O891" s="60" t="s">
        <v>883</v>
      </c>
      <c r="P891" s="60" t="s">
        <v>899</v>
      </c>
      <c r="T891" s="60" t="s">
        <v>553</v>
      </c>
      <c r="U891" s="60" t="s">
        <v>553</v>
      </c>
      <c r="V891" s="60" t="s">
        <v>553</v>
      </c>
      <c r="W891" s="60" t="s">
        <v>553</v>
      </c>
      <c r="X891" s="60" t="s">
        <v>554</v>
      </c>
      <c r="AB891" s="60" t="s">
        <v>880</v>
      </c>
    </row>
    <row r="892" spans="1:28" s="60" customFormat="1">
      <c r="A892" s="60" t="s">
        <v>1555</v>
      </c>
      <c r="B892" s="60" t="s">
        <v>2655</v>
      </c>
      <c r="D892" s="60" t="s">
        <v>1205</v>
      </c>
      <c r="E892" s="60" t="s">
        <v>1070</v>
      </c>
      <c r="F892" s="60" t="s">
        <v>1030</v>
      </c>
      <c r="G892" s="60" t="s">
        <v>881</v>
      </c>
      <c r="H892" s="60" t="s">
        <v>950</v>
      </c>
      <c r="I892" s="60" t="s">
        <v>1109</v>
      </c>
      <c r="J892" s="60" t="s">
        <v>1113</v>
      </c>
      <c r="K892" s="60" t="s">
        <v>1030</v>
      </c>
      <c r="L892" s="60" t="s">
        <v>1030</v>
      </c>
      <c r="M892" s="60" t="s">
        <v>1030</v>
      </c>
      <c r="N892" s="60" t="s">
        <v>1106</v>
      </c>
      <c r="O892" s="60" t="s">
        <v>1106</v>
      </c>
      <c r="P892" s="60" t="s">
        <v>899</v>
      </c>
      <c r="T892" s="60" t="s">
        <v>553</v>
      </c>
      <c r="U892" s="60" t="s">
        <v>553</v>
      </c>
      <c r="V892" s="60" t="s">
        <v>553</v>
      </c>
      <c r="W892" s="60" t="s">
        <v>553</v>
      </c>
      <c r="X892" s="60" t="s">
        <v>554</v>
      </c>
      <c r="AB892" s="60" t="s">
        <v>880</v>
      </c>
    </row>
    <row r="893" spans="1:28" s="60" customFormat="1">
      <c r="A893" s="60" t="s">
        <v>1554</v>
      </c>
      <c r="B893" s="60" t="s">
        <v>2655</v>
      </c>
      <c r="D893" s="60" t="s">
        <v>1202</v>
      </c>
      <c r="E893" s="60" t="s">
        <v>1071</v>
      </c>
      <c r="F893" s="60" t="s">
        <v>1030</v>
      </c>
      <c r="G893" s="60" t="s">
        <v>876</v>
      </c>
      <c r="H893" s="60" t="s">
        <v>950</v>
      </c>
      <c r="I893" s="60" t="s">
        <v>1109</v>
      </c>
      <c r="J893" s="60" t="s">
        <v>1113</v>
      </c>
      <c r="K893" s="60" t="s">
        <v>1030</v>
      </c>
      <c r="L893" s="60" t="s">
        <v>1030</v>
      </c>
      <c r="M893" s="60" t="s">
        <v>1030</v>
      </c>
      <c r="N893" s="60" t="s">
        <v>1036</v>
      </c>
      <c r="O893" s="60" t="s">
        <v>1036</v>
      </c>
      <c r="P893" s="60" t="s">
        <v>899</v>
      </c>
      <c r="T893" s="60" t="s">
        <v>553</v>
      </c>
      <c r="U893" s="60" t="s">
        <v>553</v>
      </c>
      <c r="V893" s="60" t="s">
        <v>553</v>
      </c>
      <c r="W893" s="60" t="s">
        <v>553</v>
      </c>
      <c r="X893" s="60" t="s">
        <v>554</v>
      </c>
      <c r="AB893" s="60" t="s">
        <v>880</v>
      </c>
    </row>
    <row r="894" spans="1:28" s="60" customFormat="1">
      <c r="A894" s="60" t="s">
        <v>1554</v>
      </c>
      <c r="B894" s="60" t="s">
        <v>2655</v>
      </c>
      <c r="D894" s="60" t="s">
        <v>1212</v>
      </c>
      <c r="E894" s="60" t="s">
        <v>1071</v>
      </c>
      <c r="F894" s="60" t="s">
        <v>1030</v>
      </c>
      <c r="G894" s="60" t="s">
        <v>876</v>
      </c>
      <c r="H894" s="60" t="s">
        <v>950</v>
      </c>
      <c r="I894" s="60" t="s">
        <v>1109</v>
      </c>
      <c r="J894" s="60" t="s">
        <v>1113</v>
      </c>
      <c r="K894" s="60" t="s">
        <v>1030</v>
      </c>
      <c r="L894" s="60" t="s">
        <v>1030</v>
      </c>
      <c r="M894" s="60" t="s">
        <v>1030</v>
      </c>
      <c r="N894" s="60" t="s">
        <v>1036</v>
      </c>
      <c r="O894" s="60" t="s">
        <v>1036</v>
      </c>
      <c r="P894" s="60" t="s">
        <v>899</v>
      </c>
      <c r="T894" s="60" t="s">
        <v>553</v>
      </c>
      <c r="U894" s="60" t="s">
        <v>553</v>
      </c>
      <c r="V894" s="60" t="s">
        <v>553</v>
      </c>
      <c r="W894" s="60" t="s">
        <v>553</v>
      </c>
      <c r="X894" s="60" t="s">
        <v>554</v>
      </c>
      <c r="AB894" s="60" t="s">
        <v>880</v>
      </c>
    </row>
    <row r="895" spans="1:28" s="60" customFormat="1">
      <c r="A895" s="60" t="s">
        <v>1554</v>
      </c>
      <c r="B895" s="60" t="s">
        <v>2655</v>
      </c>
      <c r="D895" s="60" t="s">
        <v>1207</v>
      </c>
      <c r="E895" s="60" t="s">
        <v>1071</v>
      </c>
      <c r="F895" s="60" t="s">
        <v>1030</v>
      </c>
      <c r="G895" s="60" t="s">
        <v>876</v>
      </c>
      <c r="H895" s="60" t="s">
        <v>950</v>
      </c>
      <c r="I895" s="60" t="s">
        <v>1109</v>
      </c>
      <c r="J895" s="60" t="s">
        <v>1113</v>
      </c>
      <c r="K895" s="60" t="s">
        <v>1030</v>
      </c>
      <c r="L895" s="60" t="s">
        <v>1030</v>
      </c>
      <c r="M895" s="60" t="s">
        <v>1030</v>
      </c>
      <c r="N895" s="60" t="s">
        <v>1036</v>
      </c>
      <c r="O895" s="60" t="s">
        <v>1036</v>
      </c>
      <c r="P895" s="60" t="s">
        <v>899</v>
      </c>
      <c r="T895" s="60" t="s">
        <v>553</v>
      </c>
      <c r="U895" s="60" t="s">
        <v>553</v>
      </c>
      <c r="V895" s="60" t="s">
        <v>553</v>
      </c>
      <c r="W895" s="60" t="s">
        <v>553</v>
      </c>
      <c r="X895" s="60" t="s">
        <v>554</v>
      </c>
      <c r="AB895" s="60" t="s">
        <v>880</v>
      </c>
    </row>
    <row r="896" spans="1:28" s="60" customFormat="1">
      <c r="A896" s="60" t="s">
        <v>1554</v>
      </c>
      <c r="B896" s="60" t="s">
        <v>2655</v>
      </c>
      <c r="D896" s="60" t="s">
        <v>1223</v>
      </c>
      <c r="E896" s="60" t="s">
        <v>1016</v>
      </c>
      <c r="F896" s="60" t="s">
        <v>1030</v>
      </c>
      <c r="G896" s="60" t="s">
        <v>876</v>
      </c>
      <c r="H896" s="60" t="s">
        <v>950</v>
      </c>
      <c r="I896" s="60" t="s">
        <v>1109</v>
      </c>
      <c r="J896" s="60" t="s">
        <v>1113</v>
      </c>
      <c r="K896" s="60" t="s">
        <v>1030</v>
      </c>
      <c r="L896" s="60" t="s">
        <v>1030</v>
      </c>
      <c r="M896" s="60" t="s">
        <v>1030</v>
      </c>
      <c r="N896" s="60" t="s">
        <v>1036</v>
      </c>
      <c r="O896" s="60" t="s">
        <v>1036</v>
      </c>
      <c r="P896" s="60" t="s">
        <v>899</v>
      </c>
      <c r="T896" s="60" t="s">
        <v>553</v>
      </c>
      <c r="U896" s="60" t="s">
        <v>553</v>
      </c>
      <c r="V896" s="60" t="s">
        <v>553</v>
      </c>
      <c r="W896" s="60" t="s">
        <v>553</v>
      </c>
      <c r="X896" s="60" t="s">
        <v>554</v>
      </c>
      <c r="AB896" s="60" t="s">
        <v>880</v>
      </c>
    </row>
    <row r="897" spans="1:28" s="60" customFormat="1">
      <c r="A897" s="60" t="s">
        <v>1554</v>
      </c>
      <c r="B897" s="60" t="s">
        <v>2655</v>
      </c>
      <c r="D897" s="60" t="s">
        <v>1219</v>
      </c>
      <c r="E897" s="60" t="s">
        <v>878</v>
      </c>
      <c r="F897" s="60" t="s">
        <v>1030</v>
      </c>
      <c r="G897" s="60" t="s">
        <v>1107</v>
      </c>
      <c r="H897" s="60" t="s">
        <v>950</v>
      </c>
      <c r="I897" s="60" t="s">
        <v>1109</v>
      </c>
      <c r="J897" s="60" t="s">
        <v>1113</v>
      </c>
      <c r="K897" s="60" t="s">
        <v>1030</v>
      </c>
      <c r="L897" s="60" t="s">
        <v>1030</v>
      </c>
      <c r="M897" s="60" t="s">
        <v>1030</v>
      </c>
      <c r="N897" s="60" t="s">
        <v>1036</v>
      </c>
      <c r="O897" s="60" t="s">
        <v>1036</v>
      </c>
      <c r="P897" s="60" t="s">
        <v>899</v>
      </c>
      <c r="T897" s="60" t="s">
        <v>553</v>
      </c>
      <c r="U897" s="60" t="s">
        <v>553</v>
      </c>
      <c r="V897" s="60" t="s">
        <v>553</v>
      </c>
      <c r="W897" s="60" t="s">
        <v>553</v>
      </c>
      <c r="X897" s="60" t="s">
        <v>554</v>
      </c>
      <c r="AB897" s="60" t="s">
        <v>880</v>
      </c>
    </row>
    <row r="898" spans="1:28" s="60" customFormat="1">
      <c r="A898" s="60" t="s">
        <v>1554</v>
      </c>
      <c r="B898" s="60" t="s">
        <v>2655</v>
      </c>
      <c r="D898" s="60" t="s">
        <v>1220</v>
      </c>
      <c r="E898" s="60" t="s">
        <v>1051</v>
      </c>
      <c r="F898" s="60" t="s">
        <v>1030</v>
      </c>
      <c r="G898" s="60" t="s">
        <v>1009</v>
      </c>
      <c r="H898" s="60" t="s">
        <v>950</v>
      </c>
      <c r="I898" s="60" t="s">
        <v>1109</v>
      </c>
      <c r="J898" s="60" t="s">
        <v>1113</v>
      </c>
      <c r="K898" s="60" t="s">
        <v>1030</v>
      </c>
      <c r="L898" s="60" t="s">
        <v>1030</v>
      </c>
      <c r="M898" s="60" t="s">
        <v>1030</v>
      </c>
      <c r="N898" s="60" t="s">
        <v>1036</v>
      </c>
      <c r="O898" s="60" t="s">
        <v>1036</v>
      </c>
      <c r="P898" s="60" t="s">
        <v>899</v>
      </c>
      <c r="T898" s="60" t="s">
        <v>553</v>
      </c>
      <c r="U898" s="60" t="s">
        <v>553</v>
      </c>
      <c r="V898" s="60" t="s">
        <v>553</v>
      </c>
      <c r="W898" s="60" t="s">
        <v>553</v>
      </c>
      <c r="X898" s="60" t="s">
        <v>554</v>
      </c>
      <c r="AB898" s="60" t="s">
        <v>880</v>
      </c>
    </row>
    <row r="899" spans="1:28" s="60" customFormat="1">
      <c r="A899" s="60" t="s">
        <v>1554</v>
      </c>
      <c r="B899" s="60" t="s">
        <v>2655</v>
      </c>
      <c r="D899" s="60" t="s">
        <v>1221</v>
      </c>
      <c r="E899" s="60" t="s">
        <v>910</v>
      </c>
      <c r="F899" s="60" t="s">
        <v>1030</v>
      </c>
      <c r="G899" s="60" t="s">
        <v>892</v>
      </c>
      <c r="H899" s="60" t="s">
        <v>950</v>
      </c>
      <c r="I899" s="60" t="s">
        <v>1109</v>
      </c>
      <c r="J899" s="60" t="s">
        <v>1113</v>
      </c>
      <c r="K899" s="60" t="s">
        <v>1030</v>
      </c>
      <c r="L899" s="60" t="s">
        <v>1030</v>
      </c>
      <c r="M899" s="60" t="s">
        <v>1030</v>
      </c>
      <c r="N899" s="60" t="s">
        <v>1036</v>
      </c>
      <c r="O899" s="60" t="s">
        <v>1036</v>
      </c>
      <c r="P899" s="60" t="s">
        <v>899</v>
      </c>
      <c r="T899" s="60" t="s">
        <v>553</v>
      </c>
      <c r="U899" s="60" t="s">
        <v>553</v>
      </c>
      <c r="V899" s="60" t="s">
        <v>553</v>
      </c>
      <c r="W899" s="60" t="s">
        <v>553</v>
      </c>
      <c r="X899" s="60" t="s">
        <v>554</v>
      </c>
      <c r="AB899" s="60" t="s">
        <v>880</v>
      </c>
    </row>
    <row r="900" spans="1:28" s="60" customFormat="1">
      <c r="A900" s="60" t="s">
        <v>1554</v>
      </c>
      <c r="B900" s="60" t="s">
        <v>2655</v>
      </c>
      <c r="D900" s="60" t="s">
        <v>1214</v>
      </c>
      <c r="E900" s="60" t="s">
        <v>959</v>
      </c>
      <c r="F900" s="60" t="s">
        <v>1030</v>
      </c>
      <c r="G900" s="60" t="s">
        <v>1006</v>
      </c>
      <c r="H900" s="60" t="s">
        <v>950</v>
      </c>
      <c r="I900" s="60" t="s">
        <v>1109</v>
      </c>
      <c r="J900" s="60" t="s">
        <v>1113</v>
      </c>
      <c r="K900" s="60" t="s">
        <v>1030</v>
      </c>
      <c r="L900" s="60" t="s">
        <v>1030</v>
      </c>
      <c r="M900" s="60" t="s">
        <v>1030</v>
      </c>
      <c r="N900" s="60" t="s">
        <v>1026</v>
      </c>
      <c r="O900" s="60" t="s">
        <v>1026</v>
      </c>
      <c r="P900" s="60" t="s">
        <v>899</v>
      </c>
      <c r="T900" s="60" t="s">
        <v>553</v>
      </c>
      <c r="U900" s="60" t="s">
        <v>553</v>
      </c>
      <c r="V900" s="60" t="s">
        <v>553</v>
      </c>
      <c r="W900" s="60" t="s">
        <v>553</v>
      </c>
      <c r="X900" s="60" t="s">
        <v>554</v>
      </c>
      <c r="AB900" s="60" t="s">
        <v>880</v>
      </c>
    </row>
    <row r="901" spans="1:28" s="60" customFormat="1">
      <c r="A901" s="60" t="s">
        <v>1554</v>
      </c>
      <c r="B901" s="60" t="s">
        <v>2655</v>
      </c>
      <c r="D901" s="60" t="s">
        <v>1215</v>
      </c>
      <c r="E901" s="60" t="s">
        <v>1064</v>
      </c>
      <c r="F901" s="60" t="s">
        <v>1030</v>
      </c>
      <c r="G901" s="60" t="s">
        <v>1143</v>
      </c>
      <c r="H901" s="60" t="s">
        <v>950</v>
      </c>
      <c r="I901" s="60" t="s">
        <v>1109</v>
      </c>
      <c r="J901" s="60" t="s">
        <v>1113</v>
      </c>
      <c r="K901" s="60" t="s">
        <v>1030</v>
      </c>
      <c r="L901" s="60" t="s">
        <v>1030</v>
      </c>
      <c r="M901" s="60" t="s">
        <v>1030</v>
      </c>
      <c r="N901" s="60" t="s">
        <v>874</v>
      </c>
      <c r="O901" s="60" t="s">
        <v>874</v>
      </c>
      <c r="P901" s="60" t="s">
        <v>899</v>
      </c>
      <c r="T901" s="60" t="s">
        <v>553</v>
      </c>
      <c r="U901" s="60" t="s">
        <v>553</v>
      </c>
      <c r="V901" s="60" t="s">
        <v>553</v>
      </c>
      <c r="W901" s="60" t="s">
        <v>553</v>
      </c>
      <c r="X901" s="60" t="s">
        <v>554</v>
      </c>
      <c r="AB901" s="60" t="s">
        <v>880</v>
      </c>
    </row>
    <row r="902" spans="1:28" s="60" customFormat="1">
      <c r="A902" s="60" t="s">
        <v>1554</v>
      </c>
      <c r="B902" s="60" t="s">
        <v>2655</v>
      </c>
      <c r="D902" s="60" t="s">
        <v>1203</v>
      </c>
      <c r="E902" s="60" t="s">
        <v>1000</v>
      </c>
      <c r="F902" s="60" t="s">
        <v>1030</v>
      </c>
      <c r="G902" s="60" t="s">
        <v>895</v>
      </c>
      <c r="H902" s="60" t="s">
        <v>950</v>
      </c>
      <c r="I902" s="60" t="s">
        <v>1109</v>
      </c>
      <c r="J902" s="60" t="s">
        <v>1113</v>
      </c>
      <c r="K902" s="60" t="s">
        <v>1030</v>
      </c>
      <c r="L902" s="60" t="s">
        <v>1030</v>
      </c>
      <c r="M902" s="60" t="s">
        <v>1030</v>
      </c>
      <c r="N902" s="60" t="s">
        <v>1026</v>
      </c>
      <c r="O902" s="60" t="s">
        <v>1026</v>
      </c>
      <c r="P902" s="60" t="s">
        <v>899</v>
      </c>
      <c r="T902" s="60" t="s">
        <v>553</v>
      </c>
      <c r="U902" s="60" t="s">
        <v>553</v>
      </c>
      <c r="V902" s="60" t="s">
        <v>553</v>
      </c>
      <c r="W902" s="60" t="s">
        <v>553</v>
      </c>
      <c r="X902" s="60" t="s">
        <v>554</v>
      </c>
      <c r="AB902" s="60" t="s">
        <v>880</v>
      </c>
    </row>
    <row r="903" spans="1:28" s="60" customFormat="1">
      <c r="A903" s="60" t="s">
        <v>1554</v>
      </c>
      <c r="B903" s="60" t="s">
        <v>2655</v>
      </c>
      <c r="D903" s="60" t="s">
        <v>1227</v>
      </c>
      <c r="E903" s="60" t="s">
        <v>1010</v>
      </c>
      <c r="F903" s="60" t="s">
        <v>1030</v>
      </c>
      <c r="G903" s="60" t="s">
        <v>1102</v>
      </c>
      <c r="H903" s="60" t="s">
        <v>950</v>
      </c>
      <c r="I903" s="60" t="s">
        <v>1109</v>
      </c>
      <c r="J903" s="60" t="s">
        <v>1113</v>
      </c>
      <c r="K903" s="60" t="s">
        <v>1030</v>
      </c>
      <c r="L903" s="60" t="s">
        <v>1030</v>
      </c>
      <c r="M903" s="60" t="s">
        <v>1030</v>
      </c>
      <c r="N903" s="60" t="s">
        <v>1026</v>
      </c>
      <c r="O903" s="60" t="s">
        <v>1026</v>
      </c>
      <c r="P903" s="60" t="s">
        <v>899</v>
      </c>
      <c r="T903" s="60" t="s">
        <v>553</v>
      </c>
      <c r="U903" s="60" t="s">
        <v>553</v>
      </c>
      <c r="V903" s="60" t="s">
        <v>553</v>
      </c>
      <c r="W903" s="60" t="s">
        <v>553</v>
      </c>
      <c r="X903" s="60" t="s">
        <v>554</v>
      </c>
      <c r="AB903" s="60" t="s">
        <v>880</v>
      </c>
    </row>
    <row r="904" spans="1:28" s="60" customFormat="1">
      <c r="A904" s="60" t="s">
        <v>1554</v>
      </c>
      <c r="B904" s="60" t="s">
        <v>2655</v>
      </c>
      <c r="D904" s="60" t="s">
        <v>1205</v>
      </c>
      <c r="E904" s="60" t="s">
        <v>1104</v>
      </c>
      <c r="F904" s="60" t="s">
        <v>1030</v>
      </c>
      <c r="G904" s="60" t="s">
        <v>1103</v>
      </c>
      <c r="H904" s="60" t="s">
        <v>950</v>
      </c>
      <c r="I904" s="60" t="s">
        <v>1109</v>
      </c>
      <c r="J904" s="60" t="s">
        <v>1113</v>
      </c>
      <c r="K904" s="60" t="s">
        <v>1030</v>
      </c>
      <c r="L904" s="60" t="s">
        <v>1030</v>
      </c>
      <c r="M904" s="60" t="s">
        <v>1030</v>
      </c>
      <c r="N904" s="60" t="s">
        <v>1026</v>
      </c>
      <c r="O904" s="60" t="s">
        <v>1026</v>
      </c>
      <c r="P904" s="60" t="s">
        <v>899</v>
      </c>
      <c r="T904" s="60" t="s">
        <v>553</v>
      </c>
      <c r="U904" s="60" t="s">
        <v>553</v>
      </c>
      <c r="V904" s="60" t="s">
        <v>553</v>
      </c>
      <c r="W904" s="60" t="s">
        <v>553</v>
      </c>
      <c r="X904" s="60" t="s">
        <v>554</v>
      </c>
      <c r="AB904" s="60" t="s">
        <v>880</v>
      </c>
    </row>
    <row r="905" spans="1:28" s="60" customFormat="1">
      <c r="A905" s="39" t="s">
        <v>1619</v>
      </c>
      <c r="B905" s="60" t="s">
        <v>2655</v>
      </c>
      <c r="D905" s="60" t="s">
        <v>1201</v>
      </c>
      <c r="E905" s="60" t="s">
        <v>1795</v>
      </c>
      <c r="F905" s="60" t="s">
        <v>1030</v>
      </c>
      <c r="G905" s="60" t="s">
        <v>1763</v>
      </c>
      <c r="H905" s="60" t="s">
        <v>950</v>
      </c>
      <c r="I905" s="60" t="s">
        <v>1109</v>
      </c>
      <c r="J905" s="60" t="s">
        <v>1113</v>
      </c>
      <c r="K905" s="60" t="s">
        <v>1030</v>
      </c>
      <c r="L905" s="60" t="s">
        <v>1030</v>
      </c>
      <c r="M905" s="60" t="s">
        <v>1030</v>
      </c>
      <c r="N905" s="60" t="s">
        <v>1644</v>
      </c>
      <c r="O905" s="60" t="s">
        <v>1644</v>
      </c>
      <c r="P905" s="60" t="s">
        <v>899</v>
      </c>
      <c r="T905" s="60" t="s">
        <v>553</v>
      </c>
      <c r="U905" s="60" t="s">
        <v>553</v>
      </c>
      <c r="V905" s="60" t="s">
        <v>553</v>
      </c>
      <c r="W905" s="60" t="s">
        <v>553</v>
      </c>
      <c r="X905" s="60" t="s">
        <v>554</v>
      </c>
      <c r="AB905" s="60" t="s">
        <v>880</v>
      </c>
    </row>
    <row r="906" spans="1:28" s="60" customFormat="1">
      <c r="A906" s="39" t="s">
        <v>1619</v>
      </c>
      <c r="B906" s="60" t="s">
        <v>2655</v>
      </c>
      <c r="D906" s="60" t="s">
        <v>1208</v>
      </c>
      <c r="E906" s="60" t="s">
        <v>1795</v>
      </c>
      <c r="F906" s="60" t="s">
        <v>1030</v>
      </c>
      <c r="G906" s="60" t="s">
        <v>1764</v>
      </c>
      <c r="H906" s="60" t="s">
        <v>950</v>
      </c>
      <c r="I906" s="60" t="s">
        <v>1109</v>
      </c>
      <c r="J906" s="60" t="s">
        <v>1113</v>
      </c>
      <c r="K906" s="60" t="s">
        <v>1030</v>
      </c>
      <c r="L906" s="60" t="s">
        <v>1030</v>
      </c>
      <c r="M906" s="60" t="s">
        <v>1030</v>
      </c>
      <c r="N906" s="60" t="s">
        <v>1645</v>
      </c>
      <c r="O906" s="60" t="s">
        <v>1645</v>
      </c>
      <c r="P906" s="60" t="s">
        <v>899</v>
      </c>
      <c r="T906" s="60" t="s">
        <v>553</v>
      </c>
      <c r="U906" s="60" t="s">
        <v>553</v>
      </c>
      <c r="V906" s="60" t="s">
        <v>553</v>
      </c>
      <c r="W906" s="60" t="s">
        <v>553</v>
      </c>
      <c r="X906" s="60" t="s">
        <v>554</v>
      </c>
      <c r="AB906" s="60" t="s">
        <v>880</v>
      </c>
    </row>
    <row r="907" spans="1:28" s="60" customFormat="1">
      <c r="A907" s="39" t="s">
        <v>1619</v>
      </c>
      <c r="B907" s="60" t="s">
        <v>2655</v>
      </c>
      <c r="D907" s="60" t="s">
        <v>1236</v>
      </c>
      <c r="E907" s="60" t="s">
        <v>1795</v>
      </c>
      <c r="F907" s="60" t="s">
        <v>1030</v>
      </c>
      <c r="G907" s="60" t="s">
        <v>1764</v>
      </c>
      <c r="H907" s="60" t="s">
        <v>950</v>
      </c>
      <c r="I907" s="60" t="s">
        <v>1109</v>
      </c>
      <c r="J907" s="60" t="s">
        <v>1113</v>
      </c>
      <c r="K907" s="60" t="s">
        <v>1030</v>
      </c>
      <c r="L907" s="60" t="s">
        <v>1030</v>
      </c>
      <c r="M907" s="60" t="s">
        <v>1030</v>
      </c>
      <c r="N907" s="60" t="s">
        <v>1646</v>
      </c>
      <c r="O907" s="60" t="s">
        <v>1646</v>
      </c>
      <c r="P907" s="60" t="s">
        <v>899</v>
      </c>
      <c r="T907" s="60" t="s">
        <v>553</v>
      </c>
      <c r="U907" s="60" t="s">
        <v>553</v>
      </c>
      <c r="V907" s="60" t="s">
        <v>553</v>
      </c>
      <c r="W907" s="60" t="s">
        <v>553</v>
      </c>
      <c r="X907" s="60" t="s">
        <v>554</v>
      </c>
      <c r="AB907" s="60" t="s">
        <v>880</v>
      </c>
    </row>
    <row r="908" spans="1:28" s="60" customFormat="1">
      <c r="A908" s="39" t="s">
        <v>1619</v>
      </c>
      <c r="B908" s="60" t="s">
        <v>2655</v>
      </c>
      <c r="D908" s="60" t="s">
        <v>1223</v>
      </c>
      <c r="E908" s="60" t="s">
        <v>1795</v>
      </c>
      <c r="F908" s="60" t="s">
        <v>1030</v>
      </c>
      <c r="G908" s="60" t="s">
        <v>1764</v>
      </c>
      <c r="H908" s="60" t="s">
        <v>950</v>
      </c>
      <c r="I908" s="60" t="s">
        <v>1109</v>
      </c>
      <c r="J908" s="60" t="s">
        <v>1113</v>
      </c>
      <c r="K908" s="60" t="s">
        <v>1030</v>
      </c>
      <c r="L908" s="60" t="s">
        <v>1030</v>
      </c>
      <c r="M908" s="60" t="s">
        <v>1030</v>
      </c>
      <c r="N908" s="60" t="s">
        <v>1646</v>
      </c>
      <c r="O908" s="60" t="s">
        <v>1646</v>
      </c>
      <c r="P908" s="60" t="s">
        <v>899</v>
      </c>
      <c r="T908" s="60" t="s">
        <v>553</v>
      </c>
      <c r="U908" s="60" t="s">
        <v>553</v>
      </c>
      <c r="V908" s="60" t="s">
        <v>553</v>
      </c>
      <c r="W908" s="60" t="s">
        <v>553</v>
      </c>
      <c r="X908" s="60" t="s">
        <v>554</v>
      </c>
      <c r="AB908" s="60" t="s">
        <v>880</v>
      </c>
    </row>
    <row r="909" spans="1:28" s="60" customFormat="1">
      <c r="A909" s="39" t="s">
        <v>1619</v>
      </c>
      <c r="B909" s="60" t="s">
        <v>2655</v>
      </c>
      <c r="D909" s="60" t="s">
        <v>1210</v>
      </c>
      <c r="E909" s="60" t="s">
        <v>1795</v>
      </c>
      <c r="F909" s="60" t="s">
        <v>1030</v>
      </c>
      <c r="G909" s="60" t="s">
        <v>1764</v>
      </c>
      <c r="H909" s="60" t="s">
        <v>950</v>
      </c>
      <c r="I909" s="60" t="s">
        <v>1109</v>
      </c>
      <c r="J909" s="60" t="s">
        <v>1113</v>
      </c>
      <c r="K909" s="60" t="s">
        <v>1030</v>
      </c>
      <c r="L909" s="60" t="s">
        <v>1030</v>
      </c>
      <c r="M909" s="60" t="s">
        <v>1030</v>
      </c>
      <c r="N909" s="60" t="s">
        <v>1624</v>
      </c>
      <c r="O909" s="60" t="s">
        <v>1624</v>
      </c>
      <c r="P909" s="60" t="s">
        <v>899</v>
      </c>
      <c r="T909" s="60" t="s">
        <v>553</v>
      </c>
      <c r="U909" s="60" t="s">
        <v>553</v>
      </c>
      <c r="V909" s="60" t="s">
        <v>553</v>
      </c>
      <c r="W909" s="60" t="s">
        <v>553</v>
      </c>
      <c r="X909" s="60" t="s">
        <v>554</v>
      </c>
      <c r="AB909" s="60" t="s">
        <v>880</v>
      </c>
    </row>
    <row r="910" spans="1:28" s="60" customFormat="1">
      <c r="A910" s="39" t="s">
        <v>1619</v>
      </c>
      <c r="B910" s="60" t="s">
        <v>2655</v>
      </c>
      <c r="D910" s="60" t="s">
        <v>1211</v>
      </c>
      <c r="E910" s="60" t="s">
        <v>1796</v>
      </c>
      <c r="F910" s="60" t="s">
        <v>1030</v>
      </c>
      <c r="G910" s="60" t="s">
        <v>1764</v>
      </c>
      <c r="H910" s="60" t="s">
        <v>950</v>
      </c>
      <c r="I910" s="60" t="s">
        <v>1109</v>
      </c>
      <c r="J910" s="60" t="s">
        <v>1113</v>
      </c>
      <c r="K910" s="60" t="s">
        <v>1030</v>
      </c>
      <c r="L910" s="60" t="s">
        <v>1030</v>
      </c>
      <c r="M910" s="60" t="s">
        <v>1030</v>
      </c>
      <c r="N910" s="60" t="s">
        <v>1624</v>
      </c>
      <c r="O910" s="60" t="s">
        <v>1624</v>
      </c>
      <c r="P910" s="60" t="s">
        <v>899</v>
      </c>
      <c r="T910" s="60" t="s">
        <v>553</v>
      </c>
      <c r="U910" s="60" t="s">
        <v>553</v>
      </c>
      <c r="V910" s="60" t="s">
        <v>553</v>
      </c>
      <c r="W910" s="60" t="s">
        <v>553</v>
      </c>
      <c r="X910" s="60" t="s">
        <v>554</v>
      </c>
      <c r="AB910" s="60" t="s">
        <v>880</v>
      </c>
    </row>
    <row r="911" spans="1:28" s="60" customFormat="1">
      <c r="A911" s="39" t="s">
        <v>1619</v>
      </c>
      <c r="B911" s="60" t="s">
        <v>2655</v>
      </c>
      <c r="D911" s="60" t="s">
        <v>1203</v>
      </c>
      <c r="E911" s="60" t="s">
        <v>1797</v>
      </c>
      <c r="F911" s="60" t="s">
        <v>1030</v>
      </c>
      <c r="G911" s="60" t="s">
        <v>1764</v>
      </c>
      <c r="H911" s="60" t="s">
        <v>950</v>
      </c>
      <c r="I911" s="60" t="s">
        <v>1109</v>
      </c>
      <c r="J911" s="60" t="s">
        <v>1113</v>
      </c>
      <c r="K911" s="60" t="s">
        <v>1030</v>
      </c>
      <c r="L911" s="60" t="s">
        <v>1030</v>
      </c>
      <c r="M911" s="60" t="s">
        <v>1030</v>
      </c>
      <c r="N911" s="60" t="s">
        <v>1624</v>
      </c>
      <c r="O911" s="60" t="s">
        <v>1624</v>
      </c>
      <c r="P911" s="60" t="s">
        <v>899</v>
      </c>
      <c r="T911" s="60" t="s">
        <v>553</v>
      </c>
      <c r="U911" s="60" t="s">
        <v>553</v>
      </c>
      <c r="V911" s="60" t="s">
        <v>553</v>
      </c>
      <c r="W911" s="60" t="s">
        <v>553</v>
      </c>
      <c r="X911" s="60" t="s">
        <v>554</v>
      </c>
      <c r="AB911" s="60" t="s">
        <v>880</v>
      </c>
    </row>
    <row r="912" spans="1:28" s="60" customFormat="1">
      <c r="A912" s="39" t="s">
        <v>1619</v>
      </c>
      <c r="B912" s="60" t="s">
        <v>2655</v>
      </c>
      <c r="D912" s="60" t="s">
        <v>1227</v>
      </c>
      <c r="E912" s="60" t="s">
        <v>1797</v>
      </c>
      <c r="F912" s="60" t="s">
        <v>1030</v>
      </c>
      <c r="G912" s="60" t="s">
        <v>1764</v>
      </c>
      <c r="H912" s="60" t="s">
        <v>950</v>
      </c>
      <c r="I912" s="60" t="s">
        <v>1109</v>
      </c>
      <c r="J912" s="60" t="s">
        <v>1113</v>
      </c>
      <c r="K912" s="60" t="s">
        <v>1030</v>
      </c>
      <c r="L912" s="60" t="s">
        <v>1030</v>
      </c>
      <c r="M912" s="60" t="s">
        <v>1030</v>
      </c>
      <c r="N912" s="60" t="s">
        <v>1647</v>
      </c>
      <c r="O912" s="60" t="s">
        <v>1647</v>
      </c>
      <c r="P912" s="60" t="s">
        <v>899</v>
      </c>
      <c r="T912" s="60" t="s">
        <v>553</v>
      </c>
      <c r="U912" s="60" t="s">
        <v>553</v>
      </c>
      <c r="V912" s="60" t="s">
        <v>553</v>
      </c>
      <c r="W912" s="60" t="s">
        <v>553</v>
      </c>
      <c r="X912" s="60" t="s">
        <v>554</v>
      </c>
      <c r="AB912" s="60" t="s">
        <v>880</v>
      </c>
    </row>
    <row r="913" spans="1:28" s="60" customFormat="1">
      <c r="A913" s="39" t="s">
        <v>1619</v>
      </c>
      <c r="B913" s="60" t="s">
        <v>2655</v>
      </c>
      <c r="D913" s="60" t="s">
        <v>1205</v>
      </c>
      <c r="E913" s="60" t="s">
        <v>1618</v>
      </c>
      <c r="F913" s="60" t="s">
        <v>1030</v>
      </c>
      <c r="G913" s="60" t="s">
        <v>1764</v>
      </c>
      <c r="H913" s="60" t="s">
        <v>950</v>
      </c>
      <c r="I913" s="60" t="s">
        <v>1109</v>
      </c>
      <c r="J913" s="60" t="s">
        <v>1113</v>
      </c>
      <c r="K913" s="60" t="s">
        <v>1030</v>
      </c>
      <c r="L913" s="60" t="s">
        <v>1030</v>
      </c>
      <c r="M913" s="60" t="s">
        <v>1030</v>
      </c>
      <c r="N913" s="60" t="s">
        <v>1647</v>
      </c>
      <c r="O913" s="60" t="s">
        <v>1647</v>
      </c>
      <c r="P913" s="60" t="s">
        <v>899</v>
      </c>
      <c r="T913" s="60" t="s">
        <v>553</v>
      </c>
      <c r="U913" s="60" t="s">
        <v>553</v>
      </c>
      <c r="V913" s="60" t="s">
        <v>553</v>
      </c>
      <c r="W913" s="60" t="s">
        <v>553</v>
      </c>
      <c r="X913" s="60" t="s">
        <v>554</v>
      </c>
      <c r="AB913" s="60" t="s">
        <v>880</v>
      </c>
    </row>
  </sheetData>
  <dataValidations count="4">
    <dataValidation type="list" allowBlank="1" showInputMessage="1" showErrorMessage="1" sqref="B4:B913">
      <formula1>INDIRECT("BuildingTypeLookup[Name]")</formula1>
    </dataValidation>
    <dataValidation type="list" allowBlank="1" showInputMessage="1" showErrorMessage="1" sqref="C4:C913">
      <formula1>INDIRECT("SpaceTypeLookup[Name]")</formula1>
    </dataValidation>
    <dataValidation type="list" allowBlank="1" showInputMessage="1" showErrorMessage="1" sqref="D4:D913">
      <formula1>INDIRECT("ClimateZoneSetsTable[Name]")</formula1>
    </dataValidation>
    <dataValidation type="list" allowBlank="1" showInputMessage="1" showErrorMessage="1" sqref="E4:AB590 E618:AB913">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Templates</vt:lpstr>
      <vt:lpstr>Standards</vt:lpstr>
      <vt:lpstr>Climate Zones</vt:lpstr>
      <vt:lpstr>Climate Zone Sets</vt:lpstr>
      <vt:lpstr>Space Types</vt:lpstr>
      <vt:lpstr>Ventilation</vt:lpstr>
      <vt:lpstr>Occupancy</vt:lpstr>
      <vt:lpstr>Interior Lighting</vt:lpstr>
      <vt:lpstr>Construction Sets</vt:lpstr>
      <vt:lpstr>Constructions</vt:lpstr>
      <vt:lpstr>Materials</vt:lpstr>
      <vt:lpstr>Schedules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2015-02-26T19:39:12Z</dcterms:modified>
</cp:coreProperties>
</file>